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cia\OneDrive\Escritorio\PAAS\"/>
    </mc:Choice>
  </mc:AlternateContent>
  <xr:revisionPtr revIDLastSave="0" documentId="13_ncr:1_{ED0D6FA9-16A1-4F35-9726-8D9B3972BB64}" xr6:coauthVersionLast="45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100" sheetId="14" r:id="rId1"/>
    <sheet name="100-2" sheetId="1" r:id="rId2"/>
    <sheet name="CALENDARIO FINANCIERO Ejemplo" sheetId="4" state="hidden" r:id="rId3"/>
    <sheet name="200" sheetId="7" r:id="rId4"/>
    <sheet name="300" sheetId="8" r:id="rId5"/>
    <sheet name="500" sheetId="9" r:id="rId6"/>
    <sheet name="600" sheetId="10" r:id="rId7"/>
    <sheet name="800" sheetId="11" r:id="rId8"/>
    <sheet name="CALENDARIO FINANCIERO" sheetId="16" r:id="rId9"/>
    <sheet name="Descripción llenado PAAAS" sheetId="5" state="hidden" r:id="rId10"/>
  </sheets>
  <definedNames>
    <definedName name="_xlnm._FilterDatabase" localSheetId="0" hidden="1">'100'!$A$3:$BE$62</definedName>
    <definedName name="_xlnm._FilterDatabase" localSheetId="1" hidden="1">'100-2'!$A$3:$BE$62</definedName>
    <definedName name="_xlnm._FilterDatabase" localSheetId="3" hidden="1">'200'!$A$3:$BE$62</definedName>
    <definedName name="_xlnm._FilterDatabase" localSheetId="4" hidden="1">'300'!$A$3:$BE$62</definedName>
    <definedName name="_xlnm._FilterDatabase" localSheetId="5" hidden="1">'500'!#REF!</definedName>
    <definedName name="_xlnm._FilterDatabase" localSheetId="6" hidden="1">'600'!#REF!</definedName>
    <definedName name="_xlnm._FilterDatabase" localSheetId="7" hidden="1">'800'!$A$3:$BE$62</definedName>
    <definedName name="_xlnm.Print_Area" localSheetId="2">'CALENDARIO FINANCIERO Ejemplo'!$A$8:$C$17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85" i="11" l="1"/>
  <c r="P282" i="11"/>
  <c r="P283" i="11"/>
  <c r="P284" i="11"/>
  <c r="N280" i="11"/>
  <c r="N281" i="11"/>
  <c r="N282" i="11"/>
  <c r="N283" i="11"/>
  <c r="N284" i="11"/>
  <c r="P20" i="16"/>
  <c r="O20" i="16"/>
  <c r="N20" i="16"/>
  <c r="M20" i="16"/>
  <c r="L20" i="16"/>
  <c r="K20" i="16"/>
  <c r="J20" i="16"/>
  <c r="I20" i="16"/>
  <c r="H20" i="16"/>
  <c r="G20" i="16"/>
  <c r="D20" i="16" s="1"/>
  <c r="F20" i="16"/>
  <c r="E20" i="16"/>
  <c r="C20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 s="1"/>
  <c r="C5" i="16"/>
  <c r="P260" i="10" l="1"/>
  <c r="P259" i="10"/>
  <c r="P216" i="10" s="1"/>
  <c r="CI326" i="14" l="1"/>
  <c r="CH326" i="14"/>
  <c r="CG326" i="14"/>
  <c r="CF326" i="14"/>
  <c r="CE326" i="14"/>
  <c r="CD326" i="14"/>
  <c r="CC326" i="14"/>
  <c r="CB326" i="14"/>
  <c r="CA326" i="14"/>
  <c r="BZ326" i="14"/>
  <c r="BX326" i="14"/>
  <c r="BW326" i="14"/>
  <c r="BV326" i="14"/>
  <c r="BR326" i="14"/>
  <c r="BQ326" i="14"/>
  <c r="BP326" i="14"/>
  <c r="BO326" i="14"/>
  <c r="BN326" i="14"/>
  <c r="BM326" i="14"/>
  <c r="BJ326" i="14"/>
  <c r="BF326" i="14"/>
  <c r="BE326" i="14"/>
  <c r="CK326" i="14" s="1"/>
  <c r="BC326" i="14"/>
  <c r="BG326" i="14" s="1"/>
  <c r="BA326" i="14"/>
  <c r="AY326" i="14"/>
  <c r="AW326" i="14"/>
  <c r="AU326" i="14"/>
  <c r="AS326" i="14"/>
  <c r="AQ326" i="14"/>
  <c r="AO326" i="14"/>
  <c r="AM326" i="14"/>
  <c r="AK326" i="14"/>
  <c r="AI326" i="14"/>
  <c r="X326" i="14"/>
  <c r="Y326" i="14" s="1"/>
  <c r="V326" i="14"/>
  <c r="W326" i="14" s="1"/>
  <c r="T326" i="14"/>
  <c r="U326" i="14" s="1"/>
  <c r="R326" i="14"/>
  <c r="K326" i="14" s="1"/>
  <c r="M326" i="14"/>
  <c r="BX205" i="1"/>
  <c r="BW205" i="1"/>
  <c r="BV205" i="1"/>
  <c r="BR205" i="1"/>
  <c r="BJ205" i="1"/>
  <c r="BE205" i="1"/>
  <c r="CK205" i="1" s="1"/>
  <c r="BC205" i="1"/>
  <c r="CJ205" i="1" s="1"/>
  <c r="BA205" i="1"/>
  <c r="CI205" i="1" s="1"/>
  <c r="AY205" i="1"/>
  <c r="CH205" i="1" s="1"/>
  <c r="AW205" i="1"/>
  <c r="CG205" i="1" s="1"/>
  <c r="AU205" i="1"/>
  <c r="CF205" i="1" s="1"/>
  <c r="AS205" i="1"/>
  <c r="CE205" i="1" s="1"/>
  <c r="AQ205" i="1"/>
  <c r="CD205" i="1" s="1"/>
  <c r="AO205" i="1"/>
  <c r="CC205" i="1" s="1"/>
  <c r="AM205" i="1"/>
  <c r="CB205" i="1" s="1"/>
  <c r="AK205" i="1"/>
  <c r="CA205" i="1" s="1"/>
  <c r="AI205" i="1"/>
  <c r="BZ205" i="1" s="1"/>
  <c r="X205" i="1"/>
  <c r="Y205" i="1" s="1"/>
  <c r="V205" i="1"/>
  <c r="BO205" i="1" s="1"/>
  <c r="T205" i="1"/>
  <c r="BN205" i="1" s="1"/>
  <c r="R205" i="1"/>
  <c r="N205" i="1"/>
  <c r="BQ205" i="1" s="1"/>
  <c r="BI326" i="14" l="1"/>
  <c r="BH326" i="14"/>
  <c r="P326" i="14"/>
  <c r="AA326" i="14"/>
  <c r="S326" i="14"/>
  <c r="Z326" i="14" s="1"/>
  <c r="CJ326" i="14"/>
  <c r="K205" i="1"/>
  <c r="BM205" i="1"/>
  <c r="P205" i="1"/>
  <c r="AA205" i="1"/>
  <c r="BG205" i="1"/>
  <c r="S205" i="1"/>
  <c r="Z205" i="1" s="1"/>
  <c r="BF205" i="1"/>
  <c r="BP205" i="1"/>
  <c r="U205" i="1"/>
  <c r="W205" i="1"/>
  <c r="CK321" i="9"/>
  <c r="CJ321" i="9"/>
  <c r="CB321" i="9"/>
  <c r="BX321" i="9"/>
  <c r="BW321" i="9"/>
  <c r="BV321" i="9"/>
  <c r="BR321" i="9"/>
  <c r="BJ321" i="9"/>
  <c r="BE321" i="9"/>
  <c r="BC321" i="9"/>
  <c r="BA321" i="9"/>
  <c r="CI321" i="9" s="1"/>
  <c r="AY321" i="9"/>
  <c r="CH321" i="9" s="1"/>
  <c r="AW321" i="9"/>
  <c r="CG321" i="9" s="1"/>
  <c r="AU321" i="9"/>
  <c r="CF321" i="9" s="1"/>
  <c r="AS321" i="9"/>
  <c r="AQ321" i="9"/>
  <c r="CD321" i="9" s="1"/>
  <c r="AO321" i="9"/>
  <c r="CC321" i="9" s="1"/>
  <c r="AM321" i="9"/>
  <c r="AK321" i="9"/>
  <c r="CA321" i="9" s="1"/>
  <c r="AI321" i="9"/>
  <c r="BZ321" i="9" s="1"/>
  <c r="X321" i="9"/>
  <c r="BP321" i="9" s="1"/>
  <c r="W321" i="9"/>
  <c r="V321" i="9"/>
  <c r="BO321" i="9" s="1"/>
  <c r="T321" i="9"/>
  <c r="BN321" i="9" s="1"/>
  <c r="R321" i="9"/>
  <c r="K321" i="9" s="1"/>
  <c r="N321" i="9"/>
  <c r="BQ321" i="9" s="1"/>
  <c r="BI205" i="1" l="1"/>
  <c r="BH205" i="1"/>
  <c r="BG321" i="9"/>
  <c r="BF321" i="9"/>
  <c r="BI321" i="9" s="1"/>
  <c r="AA321" i="9"/>
  <c r="P321" i="9"/>
  <c r="Y321" i="9"/>
  <c r="BH321" i="9"/>
  <c r="S321" i="9"/>
  <c r="CE321" i="9"/>
  <c r="U321" i="9"/>
  <c r="BM321" i="9"/>
  <c r="Z321" i="9" l="1"/>
  <c r="CD297" i="14" l="1"/>
  <c r="BX297" i="14"/>
  <c r="BW297" i="14"/>
  <c r="BV297" i="14"/>
  <c r="BR297" i="14"/>
  <c r="BQ297" i="14"/>
  <c r="BJ297" i="14"/>
  <c r="BE297" i="14"/>
  <c r="CK297" i="14" s="1"/>
  <c r="BC297" i="14"/>
  <c r="CJ297" i="14" s="1"/>
  <c r="BA297" i="14"/>
  <c r="CI297" i="14" s="1"/>
  <c r="AY297" i="14"/>
  <c r="CH297" i="14" s="1"/>
  <c r="AW297" i="14"/>
  <c r="CG297" i="14" s="1"/>
  <c r="AU297" i="14"/>
  <c r="CF297" i="14" s="1"/>
  <c r="AS297" i="14"/>
  <c r="CE297" i="14" s="1"/>
  <c r="AQ297" i="14"/>
  <c r="AO297" i="14"/>
  <c r="CC297" i="14" s="1"/>
  <c r="AM297" i="14"/>
  <c r="CB297" i="14" s="1"/>
  <c r="AK297" i="14"/>
  <c r="CA297" i="14" s="1"/>
  <c r="AI297" i="14"/>
  <c r="X297" i="14"/>
  <c r="Y297" i="14" s="1"/>
  <c r="V297" i="14"/>
  <c r="BO297" i="14" s="1"/>
  <c r="T297" i="14"/>
  <c r="BN297" i="14" s="1"/>
  <c r="R297" i="14"/>
  <c r="P297" i="14"/>
  <c r="M297" i="14"/>
  <c r="CB296" i="14"/>
  <c r="BX296" i="14"/>
  <c r="BW296" i="14"/>
  <c r="BV296" i="14"/>
  <c r="BR296" i="14"/>
  <c r="BQ296" i="14"/>
  <c r="BJ296" i="14"/>
  <c r="BE296" i="14"/>
  <c r="CK296" i="14" s="1"/>
  <c r="BC296" i="14"/>
  <c r="CJ296" i="14" s="1"/>
  <c r="BA296" i="14"/>
  <c r="CI296" i="14" s="1"/>
  <c r="AY296" i="14"/>
  <c r="CH296" i="14" s="1"/>
  <c r="AW296" i="14"/>
  <c r="CG296" i="14" s="1"/>
  <c r="AU296" i="14"/>
  <c r="CF296" i="14" s="1"/>
  <c r="AS296" i="14"/>
  <c r="CE296" i="14" s="1"/>
  <c r="AQ296" i="14"/>
  <c r="CD296" i="14" s="1"/>
  <c r="AO296" i="14"/>
  <c r="CC296" i="14" s="1"/>
  <c r="AK296" i="14"/>
  <c r="CA296" i="14" s="1"/>
  <c r="AI296" i="14"/>
  <c r="X296" i="14"/>
  <c r="Y296" i="14" s="1"/>
  <c r="V296" i="14"/>
  <c r="W296" i="14" s="1"/>
  <c r="T296" i="14"/>
  <c r="BN296" i="14" s="1"/>
  <c r="R296" i="14"/>
  <c r="P296" i="14"/>
  <c r="M296" i="14"/>
  <c r="CA295" i="14"/>
  <c r="BX295" i="14"/>
  <c r="BW295" i="14"/>
  <c r="BV295" i="14"/>
  <c r="BR295" i="14"/>
  <c r="BQ295" i="14"/>
  <c r="BJ295" i="14"/>
  <c r="BE295" i="14"/>
  <c r="CK295" i="14" s="1"/>
  <c r="BC295" i="14"/>
  <c r="CJ295" i="14" s="1"/>
  <c r="BA295" i="14"/>
  <c r="CI295" i="14" s="1"/>
  <c r="AY295" i="14"/>
  <c r="CH295" i="14" s="1"/>
  <c r="AW295" i="14"/>
  <c r="CG295" i="14" s="1"/>
  <c r="AU295" i="14"/>
  <c r="CF295" i="14" s="1"/>
  <c r="AS295" i="14"/>
  <c r="CE295" i="14" s="1"/>
  <c r="AQ295" i="14"/>
  <c r="CD295" i="14" s="1"/>
  <c r="AO295" i="14"/>
  <c r="CC295" i="14" s="1"/>
  <c r="AM295" i="14"/>
  <c r="CB295" i="14" s="1"/>
  <c r="AI295" i="14"/>
  <c r="X295" i="14"/>
  <c r="AA295" i="14" s="1"/>
  <c r="V295" i="14"/>
  <c r="BO295" i="14" s="1"/>
  <c r="T295" i="14"/>
  <c r="BN295" i="14" s="1"/>
  <c r="R295" i="14"/>
  <c r="S295" i="14" s="1"/>
  <c r="P295" i="14"/>
  <c r="M295" i="14"/>
  <c r="BX285" i="11"/>
  <c r="BW285" i="11"/>
  <c r="BV285" i="11"/>
  <c r="BR285" i="11"/>
  <c r="BQ285" i="11"/>
  <c r="BJ285" i="11"/>
  <c r="BE285" i="11"/>
  <c r="CK285" i="11" s="1"/>
  <c r="BC285" i="11"/>
  <c r="CJ285" i="11" s="1"/>
  <c r="BA285" i="11"/>
  <c r="CI285" i="11" s="1"/>
  <c r="AY285" i="11"/>
  <c r="CH285" i="11" s="1"/>
  <c r="AW285" i="11"/>
  <c r="CG285" i="11" s="1"/>
  <c r="AU285" i="11"/>
  <c r="CF285" i="11" s="1"/>
  <c r="AS285" i="11"/>
  <c r="CE285" i="11" s="1"/>
  <c r="AQ285" i="11"/>
  <c r="CD285" i="11" s="1"/>
  <c r="CC285" i="11"/>
  <c r="AM285" i="11"/>
  <c r="CB285" i="11" s="1"/>
  <c r="AK285" i="11"/>
  <c r="CA285" i="11" s="1"/>
  <c r="AI285" i="11"/>
  <c r="X285" i="11"/>
  <c r="Y285" i="11" s="1"/>
  <c r="V285" i="11"/>
  <c r="BO285" i="11" s="1"/>
  <c r="T285" i="11"/>
  <c r="BN285" i="11" s="1"/>
  <c r="R285" i="11"/>
  <c r="BF285" i="11" s="1"/>
  <c r="BX284" i="11"/>
  <c r="BW284" i="11"/>
  <c r="BV284" i="11"/>
  <c r="BR284" i="11"/>
  <c r="BQ284" i="11"/>
  <c r="BM284" i="11"/>
  <c r="BJ284" i="11"/>
  <c r="BE284" i="11"/>
  <c r="CK284" i="11" s="1"/>
  <c r="BC284" i="11"/>
  <c r="CJ284" i="11" s="1"/>
  <c r="BA284" i="11"/>
  <c r="CI284" i="11" s="1"/>
  <c r="AY284" i="11"/>
  <c r="CH284" i="11" s="1"/>
  <c r="AW284" i="11"/>
  <c r="CG284" i="11" s="1"/>
  <c r="AU284" i="11"/>
  <c r="CF284" i="11" s="1"/>
  <c r="AS284" i="11"/>
  <c r="CE284" i="11" s="1"/>
  <c r="AQ284" i="11"/>
  <c r="CD284" i="11" s="1"/>
  <c r="AO284" i="11"/>
  <c r="CC284" i="11" s="1"/>
  <c r="CB284" i="11"/>
  <c r="AK284" i="11"/>
  <c r="CA284" i="11" s="1"/>
  <c r="AI284" i="11"/>
  <c r="X284" i="11"/>
  <c r="Y284" i="11" s="1"/>
  <c r="V284" i="11"/>
  <c r="AA284" i="11" s="1"/>
  <c r="T284" i="11"/>
  <c r="BN284" i="11" s="1"/>
  <c r="S284" i="11"/>
  <c r="R284" i="11"/>
  <c r="BF284" i="11" s="1"/>
  <c r="CA283" i="11"/>
  <c r="BX283" i="11"/>
  <c r="BW283" i="11"/>
  <c r="BV283" i="11"/>
  <c r="BR283" i="11"/>
  <c r="BQ283" i="11"/>
  <c r="BN283" i="11"/>
  <c r="BM283" i="11"/>
  <c r="BJ283" i="11"/>
  <c r="BE283" i="11"/>
  <c r="CK283" i="11" s="1"/>
  <c r="BC283" i="11"/>
  <c r="CJ283" i="11" s="1"/>
  <c r="BA283" i="11"/>
  <c r="CI283" i="11" s="1"/>
  <c r="AY283" i="11"/>
  <c r="CH283" i="11" s="1"/>
  <c r="AW283" i="11"/>
  <c r="CG283" i="11" s="1"/>
  <c r="AU283" i="11"/>
  <c r="CF283" i="11" s="1"/>
  <c r="AS283" i="11"/>
  <c r="CE283" i="11" s="1"/>
  <c r="AQ283" i="11"/>
  <c r="CD283" i="11" s="1"/>
  <c r="AO283" i="11"/>
  <c r="CC283" i="11" s="1"/>
  <c r="AM283" i="11"/>
  <c r="CB283" i="11" s="1"/>
  <c r="AI283" i="11"/>
  <c r="BZ283" i="11" s="1"/>
  <c r="X283" i="11"/>
  <c r="AA283" i="11" s="1"/>
  <c r="V283" i="11"/>
  <c r="BF283" i="11" s="1"/>
  <c r="T283" i="11"/>
  <c r="U283" i="11" s="1"/>
  <c r="S283" i="11"/>
  <c r="R283" i="11"/>
  <c r="CD260" i="11"/>
  <c r="BX260" i="11"/>
  <c r="BW260" i="11"/>
  <c r="BV260" i="11"/>
  <c r="BR260" i="11"/>
  <c r="BJ260" i="11"/>
  <c r="BE260" i="11"/>
  <c r="CK260" i="11" s="1"/>
  <c r="BC260" i="11"/>
  <c r="CJ260" i="11" s="1"/>
  <c r="BA260" i="11"/>
  <c r="CI260" i="11" s="1"/>
  <c r="AY260" i="11"/>
  <c r="CH260" i="11" s="1"/>
  <c r="AW260" i="11"/>
  <c r="CG260" i="11" s="1"/>
  <c r="AU260" i="11"/>
  <c r="CF260" i="11" s="1"/>
  <c r="AS260" i="11"/>
  <c r="CE260" i="11" s="1"/>
  <c r="AQ260" i="11"/>
  <c r="AO260" i="11"/>
  <c r="CC260" i="11" s="1"/>
  <c r="AM260" i="11"/>
  <c r="CB260" i="11" s="1"/>
  <c r="AK260" i="11"/>
  <c r="CA260" i="11" s="1"/>
  <c r="AI260" i="11"/>
  <c r="BZ260" i="11" s="1"/>
  <c r="X260" i="11"/>
  <c r="BP260" i="11" s="1"/>
  <c r="W260" i="11"/>
  <c r="V260" i="11"/>
  <c r="BO260" i="11" s="1"/>
  <c r="T260" i="11"/>
  <c r="BN260" i="11" s="1"/>
  <c r="R260" i="11"/>
  <c r="P260" i="11"/>
  <c r="N260" i="11"/>
  <c r="BQ260" i="11" s="1"/>
  <c r="CF259" i="11"/>
  <c r="CC259" i="11"/>
  <c r="BX259" i="11"/>
  <c r="BW259" i="11"/>
  <c r="BV259" i="11"/>
  <c r="BR259" i="11"/>
  <c r="BJ259" i="11"/>
  <c r="BE259" i="11"/>
  <c r="CK259" i="11" s="1"/>
  <c r="BC259" i="11"/>
  <c r="BA259" i="11"/>
  <c r="CI259" i="11" s="1"/>
  <c r="AY259" i="11"/>
  <c r="CH259" i="11" s="1"/>
  <c r="AW259" i="11"/>
  <c r="CG259" i="11" s="1"/>
  <c r="AU259" i="11"/>
  <c r="AS259" i="11"/>
  <c r="CE259" i="11" s="1"/>
  <c r="AQ259" i="11"/>
  <c r="CD259" i="11" s="1"/>
  <c r="AO259" i="11"/>
  <c r="AM259" i="11"/>
  <c r="CB259" i="11" s="1"/>
  <c r="AK259" i="11"/>
  <c r="CA259" i="11" s="1"/>
  <c r="AI259" i="11"/>
  <c r="BZ259" i="11" s="1"/>
  <c r="AA259" i="11"/>
  <c r="X259" i="11"/>
  <c r="BP259" i="11" s="1"/>
  <c r="V259" i="11"/>
  <c r="BO259" i="11" s="1"/>
  <c r="T259" i="11"/>
  <c r="BN259" i="11" s="1"/>
  <c r="R259" i="11"/>
  <c r="BM259" i="11" s="1"/>
  <c r="P259" i="11"/>
  <c r="N259" i="11"/>
  <c r="BQ259" i="11" s="1"/>
  <c r="BX257" i="11"/>
  <c r="BW257" i="11"/>
  <c r="BV257" i="11"/>
  <c r="BR257" i="11"/>
  <c r="BJ257" i="11"/>
  <c r="BE257" i="11"/>
  <c r="CK257" i="11" s="1"/>
  <c r="BC257" i="11"/>
  <c r="CJ257" i="11" s="1"/>
  <c r="BA257" i="11"/>
  <c r="CI257" i="11" s="1"/>
  <c r="AY257" i="11"/>
  <c r="CH257" i="11" s="1"/>
  <c r="AW257" i="11"/>
  <c r="CG257" i="11" s="1"/>
  <c r="AU257" i="11"/>
  <c r="CF257" i="11" s="1"/>
  <c r="AS257" i="11"/>
  <c r="CE257" i="11" s="1"/>
  <c r="AQ257" i="11"/>
  <c r="CD257" i="11" s="1"/>
  <c r="AO257" i="11"/>
  <c r="CC257" i="11" s="1"/>
  <c r="AM257" i="11"/>
  <c r="CB257" i="11" s="1"/>
  <c r="AK257" i="11"/>
  <c r="CA257" i="11" s="1"/>
  <c r="AI257" i="11"/>
  <c r="BZ257" i="11" s="1"/>
  <c r="X257" i="11"/>
  <c r="BP257" i="11" s="1"/>
  <c r="V257" i="11"/>
  <c r="BO257" i="11" s="1"/>
  <c r="T257" i="11"/>
  <c r="BN257" i="11" s="1"/>
  <c r="R257" i="11"/>
  <c r="N257" i="11"/>
  <c r="BQ257" i="11" s="1"/>
  <c r="BX255" i="11"/>
  <c r="BW255" i="11"/>
  <c r="BV255" i="11"/>
  <c r="BR255" i="11"/>
  <c r="BQ255" i="11"/>
  <c r="BJ255" i="11"/>
  <c r="BE255" i="11"/>
  <c r="CK255" i="11" s="1"/>
  <c r="BC255" i="11"/>
  <c r="CJ255" i="11" s="1"/>
  <c r="BA255" i="11"/>
  <c r="CI255" i="11" s="1"/>
  <c r="AY255" i="11"/>
  <c r="AW255" i="11"/>
  <c r="CG255" i="11" s="1"/>
  <c r="AU255" i="11"/>
  <c r="CF255" i="11" s="1"/>
  <c r="AS255" i="11"/>
  <c r="CE255" i="11" s="1"/>
  <c r="AQ255" i="11"/>
  <c r="CD255" i="11" s="1"/>
  <c r="AO255" i="11"/>
  <c r="CC255" i="11" s="1"/>
  <c r="AM255" i="11"/>
  <c r="CB255" i="11" s="1"/>
  <c r="AK255" i="11"/>
  <c r="CA255" i="11" s="1"/>
  <c r="AI255" i="11"/>
  <c r="BZ255" i="11" s="1"/>
  <c r="X255" i="11"/>
  <c r="BP255" i="11" s="1"/>
  <c r="V255" i="11"/>
  <c r="BO255" i="11" s="1"/>
  <c r="T255" i="11"/>
  <c r="BN255" i="11" s="1"/>
  <c r="R255" i="11"/>
  <c r="BF255" i="11" s="1"/>
  <c r="N255" i="11"/>
  <c r="BX252" i="11"/>
  <c r="BW252" i="11"/>
  <c r="BV252" i="11"/>
  <c r="BR252" i="11"/>
  <c r="BJ252" i="11"/>
  <c r="BE252" i="11"/>
  <c r="CK252" i="11" s="1"/>
  <c r="BC252" i="11"/>
  <c r="CJ252" i="11" s="1"/>
  <c r="BA252" i="11"/>
  <c r="AY252" i="11"/>
  <c r="CH252" i="11" s="1"/>
  <c r="AW252" i="11"/>
  <c r="CG252" i="11" s="1"/>
  <c r="AU252" i="11"/>
  <c r="CF252" i="11" s="1"/>
  <c r="AS252" i="11"/>
  <c r="CE252" i="11" s="1"/>
  <c r="AQ252" i="11"/>
  <c r="CD252" i="11" s="1"/>
  <c r="AO252" i="11"/>
  <c r="CC252" i="11" s="1"/>
  <c r="AM252" i="11"/>
  <c r="CB252" i="11" s="1"/>
  <c r="AK252" i="11"/>
  <c r="CA252" i="11" s="1"/>
  <c r="AI252" i="11"/>
  <c r="BZ252" i="11" s="1"/>
  <c r="Y252" i="11"/>
  <c r="X252" i="11"/>
  <c r="BP252" i="11" s="1"/>
  <c r="V252" i="11"/>
  <c r="BO252" i="11" s="1"/>
  <c r="T252" i="11"/>
  <c r="BN252" i="11" s="1"/>
  <c r="R252" i="11"/>
  <c r="N252" i="11"/>
  <c r="BQ252" i="11" s="1"/>
  <c r="BX249" i="11"/>
  <c r="BW249" i="11"/>
  <c r="BV249" i="11"/>
  <c r="BR249" i="11"/>
  <c r="BJ249" i="11"/>
  <c r="BE249" i="11"/>
  <c r="CK249" i="11" s="1"/>
  <c r="BC249" i="11"/>
  <c r="CJ249" i="11" s="1"/>
  <c r="BA249" i="11"/>
  <c r="CI249" i="11" s="1"/>
  <c r="AY249" i="11"/>
  <c r="CH249" i="11" s="1"/>
  <c r="AW249" i="11"/>
  <c r="CG249" i="11" s="1"/>
  <c r="AU249" i="11"/>
  <c r="CF249" i="11" s="1"/>
  <c r="AS249" i="11"/>
  <c r="CE249" i="11" s="1"/>
  <c r="AQ249" i="11"/>
  <c r="CD249" i="11" s="1"/>
  <c r="AO249" i="11"/>
  <c r="CC249" i="11" s="1"/>
  <c r="AM249" i="11"/>
  <c r="CB249" i="11" s="1"/>
  <c r="AK249" i="11"/>
  <c r="CA249" i="11" s="1"/>
  <c r="AI249" i="11"/>
  <c r="BZ249" i="11" s="1"/>
  <c r="X249" i="11"/>
  <c r="BP249" i="11" s="1"/>
  <c r="V249" i="11"/>
  <c r="BO249" i="11" s="1"/>
  <c r="T249" i="11"/>
  <c r="BN249" i="11" s="1"/>
  <c r="R249" i="11"/>
  <c r="N249" i="11"/>
  <c r="BQ249" i="11" s="1"/>
  <c r="CK263" i="9"/>
  <c r="CG263" i="9"/>
  <c r="CD263" i="9"/>
  <c r="CC263" i="9"/>
  <c r="BX263" i="9"/>
  <c r="BW263" i="9"/>
  <c r="BV263" i="9"/>
  <c r="BR263" i="9"/>
  <c r="BQ263" i="9"/>
  <c r="BJ263" i="9"/>
  <c r="BE263" i="9"/>
  <c r="BC263" i="9"/>
  <c r="CJ263" i="9" s="1"/>
  <c r="BA263" i="9"/>
  <c r="BG263" i="9" s="1"/>
  <c r="AY263" i="9"/>
  <c r="CH263" i="9" s="1"/>
  <c r="AW263" i="9"/>
  <c r="AU263" i="9"/>
  <c r="CF263" i="9" s="1"/>
  <c r="AS263" i="9"/>
  <c r="CE263" i="9" s="1"/>
  <c r="AQ263" i="9"/>
  <c r="AO263" i="9"/>
  <c r="AM263" i="9"/>
  <c r="CB263" i="9" s="1"/>
  <c r="AK263" i="9"/>
  <c r="CA263" i="9" s="1"/>
  <c r="AI263" i="9"/>
  <c r="BZ263" i="9" s="1"/>
  <c r="Y263" i="9"/>
  <c r="X263" i="9"/>
  <c r="BP263" i="9" s="1"/>
  <c r="V263" i="9"/>
  <c r="BO263" i="9" s="1"/>
  <c r="U263" i="9"/>
  <c r="T263" i="9"/>
  <c r="BN263" i="9" s="1"/>
  <c r="R263" i="9"/>
  <c r="BF263" i="9" s="1"/>
  <c r="P263" i="9"/>
  <c r="N263" i="9"/>
  <c r="BX264" i="9"/>
  <c r="BW264" i="9"/>
  <c r="BV264" i="9"/>
  <c r="BR264" i="9"/>
  <c r="BJ264" i="9"/>
  <c r="BE264" i="9"/>
  <c r="CK264" i="9" s="1"/>
  <c r="BC264" i="9"/>
  <c r="CJ264" i="9" s="1"/>
  <c r="BA264" i="9"/>
  <c r="CI264" i="9" s="1"/>
  <c r="AY264" i="9"/>
  <c r="CH264" i="9" s="1"/>
  <c r="AW264" i="9"/>
  <c r="CG264" i="9" s="1"/>
  <c r="AU264" i="9"/>
  <c r="CF264" i="9" s="1"/>
  <c r="AS264" i="9"/>
  <c r="CE264" i="9" s="1"/>
  <c r="AQ264" i="9"/>
  <c r="CD264" i="9" s="1"/>
  <c r="AO264" i="9"/>
  <c r="CC264" i="9" s="1"/>
  <c r="AM264" i="9"/>
  <c r="CB264" i="9" s="1"/>
  <c r="AK264" i="9"/>
  <c r="CA264" i="9" s="1"/>
  <c r="AI264" i="9"/>
  <c r="BZ264" i="9" s="1"/>
  <c r="X264" i="9"/>
  <c r="Y264" i="9" s="1"/>
  <c r="V264" i="9"/>
  <c r="BO264" i="9" s="1"/>
  <c r="T264" i="9"/>
  <c r="BN264" i="9" s="1"/>
  <c r="R264" i="9"/>
  <c r="N264" i="9"/>
  <c r="BQ264" i="9" s="1"/>
  <c r="CK261" i="9"/>
  <c r="BX261" i="9"/>
  <c r="BW261" i="9"/>
  <c r="BV261" i="9"/>
  <c r="BR261" i="9"/>
  <c r="BQ261" i="9"/>
  <c r="BJ261" i="9"/>
  <c r="BE261" i="9"/>
  <c r="BC261" i="9"/>
  <c r="CJ261" i="9" s="1"/>
  <c r="BA261" i="9"/>
  <c r="CI261" i="9" s="1"/>
  <c r="AY261" i="9"/>
  <c r="CH261" i="9" s="1"/>
  <c r="AW261" i="9"/>
  <c r="CG261" i="9" s="1"/>
  <c r="AU261" i="9"/>
  <c r="CF261" i="9" s="1"/>
  <c r="AS261" i="9"/>
  <c r="CE261" i="9" s="1"/>
  <c r="AQ261" i="9"/>
  <c r="CD261" i="9" s="1"/>
  <c r="AO261" i="9"/>
  <c r="CC261" i="9" s="1"/>
  <c r="AM261" i="9"/>
  <c r="CB261" i="9" s="1"/>
  <c r="AK261" i="9"/>
  <c r="CA261" i="9" s="1"/>
  <c r="AI261" i="9"/>
  <c r="BZ261" i="9" s="1"/>
  <c r="X261" i="9"/>
  <c r="BP261" i="9" s="1"/>
  <c r="V261" i="9"/>
  <c r="BO261" i="9" s="1"/>
  <c r="T261" i="9"/>
  <c r="BN261" i="9" s="1"/>
  <c r="R261" i="9"/>
  <c r="N261" i="9"/>
  <c r="CJ259" i="9"/>
  <c r="CF259" i="9"/>
  <c r="BX259" i="9"/>
  <c r="BW259" i="9"/>
  <c r="BV259" i="9"/>
  <c r="BR259" i="9"/>
  <c r="BJ259" i="9"/>
  <c r="BE259" i="9"/>
  <c r="CK259" i="9" s="1"/>
  <c r="BC259" i="9"/>
  <c r="BA259" i="9"/>
  <c r="CI259" i="9" s="1"/>
  <c r="AY259" i="9"/>
  <c r="AW259" i="9"/>
  <c r="CG259" i="9" s="1"/>
  <c r="AU259" i="9"/>
  <c r="AS259" i="9"/>
  <c r="CE259" i="9" s="1"/>
  <c r="AQ259" i="9"/>
  <c r="CD259" i="9" s="1"/>
  <c r="AO259" i="9"/>
  <c r="CC259" i="9" s="1"/>
  <c r="AM259" i="9"/>
  <c r="CB259" i="9" s="1"/>
  <c r="AK259" i="9"/>
  <c r="CA259" i="9" s="1"/>
  <c r="AI259" i="9"/>
  <c r="BZ259" i="9" s="1"/>
  <c r="X259" i="9"/>
  <c r="Y259" i="9" s="1"/>
  <c r="V259" i="9"/>
  <c r="BO259" i="9" s="1"/>
  <c r="T259" i="9"/>
  <c r="R259" i="9"/>
  <c r="K259" i="9" s="1"/>
  <c r="N259" i="9"/>
  <c r="BQ259" i="9" s="1"/>
  <c r="CJ257" i="9"/>
  <c r="BX257" i="9"/>
  <c r="BW257" i="9"/>
  <c r="BV257" i="9"/>
  <c r="BR257" i="9"/>
  <c r="BJ257" i="9"/>
  <c r="BE257" i="9"/>
  <c r="CK257" i="9" s="1"/>
  <c r="BC257" i="9"/>
  <c r="BA257" i="9"/>
  <c r="AY257" i="9"/>
  <c r="CH257" i="9" s="1"/>
  <c r="AW257" i="9"/>
  <c r="CG257" i="9" s="1"/>
  <c r="AU257" i="9"/>
  <c r="CF257" i="9" s="1"/>
  <c r="AS257" i="9"/>
  <c r="CE257" i="9" s="1"/>
  <c r="AQ257" i="9"/>
  <c r="CD257" i="9" s="1"/>
  <c r="AO257" i="9"/>
  <c r="CC257" i="9" s="1"/>
  <c r="AM257" i="9"/>
  <c r="CB257" i="9" s="1"/>
  <c r="AK257" i="9"/>
  <c r="CA257" i="9" s="1"/>
  <c r="AI257" i="9"/>
  <c r="BZ257" i="9" s="1"/>
  <c r="X257" i="9"/>
  <c r="Y257" i="9" s="1"/>
  <c r="W257" i="9"/>
  <c r="V257" i="9"/>
  <c r="BO257" i="9" s="1"/>
  <c r="U257" i="9"/>
  <c r="T257" i="9"/>
  <c r="BN257" i="9" s="1"/>
  <c r="R257" i="9"/>
  <c r="BF257" i="9" s="1"/>
  <c r="N257" i="9"/>
  <c r="BQ257" i="9" s="1"/>
  <c r="BX255" i="9"/>
  <c r="BW255" i="9"/>
  <c r="BV255" i="9"/>
  <c r="BR255" i="9"/>
  <c r="BJ255" i="9"/>
  <c r="BE255" i="9"/>
  <c r="CK255" i="9" s="1"/>
  <c r="BC255" i="9"/>
  <c r="CJ255" i="9" s="1"/>
  <c r="BA255" i="9"/>
  <c r="AY255" i="9"/>
  <c r="CH255" i="9" s="1"/>
  <c r="AW255" i="9"/>
  <c r="CG255" i="9" s="1"/>
  <c r="AU255" i="9"/>
  <c r="CF255" i="9" s="1"/>
  <c r="AS255" i="9"/>
  <c r="CE255" i="9" s="1"/>
  <c r="AQ255" i="9"/>
  <c r="CD255" i="9" s="1"/>
  <c r="AO255" i="9"/>
  <c r="CC255" i="9" s="1"/>
  <c r="AM255" i="9"/>
  <c r="CB255" i="9" s="1"/>
  <c r="AK255" i="9"/>
  <c r="CA255" i="9" s="1"/>
  <c r="AI255" i="9"/>
  <c r="BZ255" i="9" s="1"/>
  <c r="X255" i="9"/>
  <c r="Y255" i="9" s="1"/>
  <c r="V255" i="9"/>
  <c r="BO255" i="9" s="1"/>
  <c r="T255" i="9"/>
  <c r="BN255" i="9" s="1"/>
  <c r="R255" i="9"/>
  <c r="BF255" i="9" s="1"/>
  <c r="N255" i="9"/>
  <c r="BQ255" i="9" s="1"/>
  <c r="N256" i="9"/>
  <c r="BQ256" i="9" s="1"/>
  <c r="R256" i="9"/>
  <c r="S256" i="9" s="1"/>
  <c r="T256" i="9"/>
  <c r="U256" i="9" s="1"/>
  <c r="V256" i="9"/>
  <c r="W256" i="9"/>
  <c r="X256" i="9"/>
  <c r="Y256" i="9"/>
  <c r="AI256" i="9"/>
  <c r="BZ256" i="9" s="1"/>
  <c r="AK256" i="9"/>
  <c r="AM256" i="9"/>
  <c r="AO256" i="9"/>
  <c r="AQ256" i="9"/>
  <c r="AS256" i="9"/>
  <c r="AU256" i="9"/>
  <c r="AW256" i="9"/>
  <c r="AY256" i="9"/>
  <c r="BG256" i="9" s="1"/>
  <c r="BA256" i="9"/>
  <c r="BC256" i="9"/>
  <c r="BE256" i="9"/>
  <c r="BJ256" i="9"/>
  <c r="BN256" i="9"/>
  <c r="BO256" i="9"/>
  <c r="BP256" i="9"/>
  <c r="BR256" i="9"/>
  <c r="BV256" i="9"/>
  <c r="BW256" i="9"/>
  <c r="BX256" i="9"/>
  <c r="CA256" i="9"/>
  <c r="CB256" i="9"/>
  <c r="CC256" i="9"/>
  <c r="CD256" i="9"/>
  <c r="CE256" i="9"/>
  <c r="CF256" i="9"/>
  <c r="CG256" i="9"/>
  <c r="CH256" i="9"/>
  <c r="CI256" i="9"/>
  <c r="CJ256" i="9"/>
  <c r="CK256" i="9"/>
  <c r="BX253" i="9"/>
  <c r="BW253" i="9"/>
  <c r="BV253" i="9"/>
  <c r="BR253" i="9"/>
  <c r="BJ253" i="9"/>
  <c r="BE253" i="9"/>
  <c r="CK253" i="9" s="1"/>
  <c r="BC253" i="9"/>
  <c r="CJ253" i="9" s="1"/>
  <c r="BA253" i="9"/>
  <c r="AY253" i="9"/>
  <c r="CH253" i="9" s="1"/>
  <c r="AW253" i="9"/>
  <c r="CG253" i="9" s="1"/>
  <c r="AU253" i="9"/>
  <c r="CF253" i="9" s="1"/>
  <c r="AS253" i="9"/>
  <c r="CE253" i="9" s="1"/>
  <c r="AQ253" i="9"/>
  <c r="CD253" i="9" s="1"/>
  <c r="AO253" i="9"/>
  <c r="CC253" i="9" s="1"/>
  <c r="AM253" i="9"/>
  <c r="CB253" i="9" s="1"/>
  <c r="AK253" i="9"/>
  <c r="CA253" i="9" s="1"/>
  <c r="AI253" i="9"/>
  <c r="BZ253" i="9" s="1"/>
  <c r="Y253" i="9"/>
  <c r="X253" i="9"/>
  <c r="BP253" i="9" s="1"/>
  <c r="V253" i="9"/>
  <c r="BO253" i="9" s="1"/>
  <c r="T253" i="9"/>
  <c r="BN253" i="9" s="1"/>
  <c r="R253" i="9"/>
  <c r="BF253" i="9" s="1"/>
  <c r="N253" i="9"/>
  <c r="BQ253" i="9" s="1"/>
  <c r="CK251" i="9"/>
  <c r="CG251" i="9"/>
  <c r="CC251" i="9"/>
  <c r="BX251" i="9"/>
  <c r="BW251" i="9"/>
  <c r="BV251" i="9"/>
  <c r="BR251" i="9"/>
  <c r="BQ251" i="9"/>
  <c r="BJ251" i="9"/>
  <c r="BE251" i="9"/>
  <c r="BC251" i="9"/>
  <c r="CJ251" i="9" s="1"/>
  <c r="BA251" i="9"/>
  <c r="CI251" i="9" s="1"/>
  <c r="AY251" i="9"/>
  <c r="CH251" i="9" s="1"/>
  <c r="AW251" i="9"/>
  <c r="AU251" i="9"/>
  <c r="CF251" i="9" s="1"/>
  <c r="AS251" i="9"/>
  <c r="AQ251" i="9"/>
  <c r="CD251" i="9" s="1"/>
  <c r="AO251" i="9"/>
  <c r="AM251" i="9"/>
  <c r="CB251" i="9" s="1"/>
  <c r="AK251" i="9"/>
  <c r="CA251" i="9" s="1"/>
  <c r="AI251" i="9"/>
  <c r="BZ251" i="9" s="1"/>
  <c r="Y251" i="9"/>
  <c r="X251" i="9"/>
  <c r="BP251" i="9" s="1"/>
  <c r="V251" i="9"/>
  <c r="BO251" i="9" s="1"/>
  <c r="U251" i="9"/>
  <c r="T251" i="9"/>
  <c r="BN251" i="9" s="1"/>
  <c r="R251" i="9"/>
  <c r="BF251" i="9" s="1"/>
  <c r="N251" i="9"/>
  <c r="BX358" i="14"/>
  <c r="BW358" i="14"/>
  <c r="BV358" i="14"/>
  <c r="BR358" i="14"/>
  <c r="BQ358" i="14"/>
  <c r="BJ358" i="14"/>
  <c r="BE358" i="14"/>
  <c r="CK358" i="14" s="1"/>
  <c r="BC358" i="14"/>
  <c r="CJ358" i="14" s="1"/>
  <c r="BA355" i="14"/>
  <c r="CI358" i="14" s="1"/>
  <c r="AY355" i="14"/>
  <c r="CH358" i="14" s="1"/>
  <c r="AW355" i="14"/>
  <c r="CG358" i="14" s="1"/>
  <c r="AU355" i="14"/>
  <c r="CF358" i="14" s="1"/>
  <c r="AS355" i="14"/>
  <c r="CE358" i="14" s="1"/>
  <c r="AQ355" i="14"/>
  <c r="CD358" i="14" s="1"/>
  <c r="AO355" i="14"/>
  <c r="CC358" i="14" s="1"/>
  <c r="AM355" i="14"/>
  <c r="CB358" i="14" s="1"/>
  <c r="AK355" i="14"/>
  <c r="CA358" i="14" s="1"/>
  <c r="AI355" i="14"/>
  <c r="X355" i="14"/>
  <c r="Y355" i="14" s="1"/>
  <c r="V355" i="14"/>
  <c r="BO358" i="14" s="1"/>
  <c r="T355" i="14"/>
  <c r="BN358" i="14" s="1"/>
  <c r="R355" i="14"/>
  <c r="BM358" i="14" s="1"/>
  <c r="P355" i="14"/>
  <c r="M355" i="14"/>
  <c r="BX340" i="9"/>
  <c r="BW340" i="9"/>
  <c r="BV340" i="9"/>
  <c r="BR340" i="9"/>
  <c r="BJ340" i="9"/>
  <c r="BE340" i="9"/>
  <c r="CK340" i="9" s="1"/>
  <c r="BC340" i="9"/>
  <c r="BA340" i="9"/>
  <c r="CI340" i="9" s="1"/>
  <c r="AY340" i="9"/>
  <c r="CH340" i="9" s="1"/>
  <c r="AW340" i="9"/>
  <c r="CG340" i="9" s="1"/>
  <c r="AU340" i="9"/>
  <c r="CF340" i="9" s="1"/>
  <c r="AS340" i="9"/>
  <c r="CE340" i="9" s="1"/>
  <c r="AQ340" i="9"/>
  <c r="CD340" i="9" s="1"/>
  <c r="AO340" i="9"/>
  <c r="CC340" i="9" s="1"/>
  <c r="AM340" i="9"/>
  <c r="CB340" i="9" s="1"/>
  <c r="AK340" i="9"/>
  <c r="CA340" i="9" s="1"/>
  <c r="AI340" i="9"/>
  <c r="BZ340" i="9" s="1"/>
  <c r="X340" i="9"/>
  <c r="BP340" i="9" s="1"/>
  <c r="V340" i="9"/>
  <c r="BO340" i="9" s="1"/>
  <c r="T340" i="9"/>
  <c r="BN340" i="9" s="1"/>
  <c r="R340" i="9"/>
  <c r="N340" i="9"/>
  <c r="BQ340" i="9" s="1"/>
  <c r="BX288" i="11"/>
  <c r="BW288" i="11"/>
  <c r="BV288" i="11"/>
  <c r="BR288" i="11"/>
  <c r="BQ288" i="11"/>
  <c r="BJ288" i="11"/>
  <c r="BE288" i="11"/>
  <c r="CK288" i="11" s="1"/>
  <c r="BC288" i="11"/>
  <c r="CJ288" i="11" s="1"/>
  <c r="BA288" i="11"/>
  <c r="CI288" i="11" s="1"/>
  <c r="AY288" i="11"/>
  <c r="CH288" i="11" s="1"/>
  <c r="AW288" i="11"/>
  <c r="CG288" i="11" s="1"/>
  <c r="AU288" i="11"/>
  <c r="CF288" i="11" s="1"/>
  <c r="AS288" i="11"/>
  <c r="CE288" i="11" s="1"/>
  <c r="AQ288" i="11"/>
  <c r="CD288" i="11" s="1"/>
  <c r="AO288" i="11"/>
  <c r="CC288" i="11" s="1"/>
  <c r="AM288" i="11"/>
  <c r="CB288" i="11" s="1"/>
  <c r="AK288" i="11"/>
  <c r="CA288" i="11" s="1"/>
  <c r="AI288" i="11"/>
  <c r="X288" i="11"/>
  <c r="Y288" i="11" s="1"/>
  <c r="V288" i="11"/>
  <c r="BO288" i="11" s="1"/>
  <c r="T288" i="11"/>
  <c r="BN288" i="11" s="1"/>
  <c r="R288" i="11"/>
  <c r="BM288" i="11" s="1"/>
  <c r="P288" i="11"/>
  <c r="AO288" i="9"/>
  <c r="CC288" i="9" s="1"/>
  <c r="P288" i="9"/>
  <c r="BX288" i="9"/>
  <c r="BW288" i="9"/>
  <c r="BV288" i="9"/>
  <c r="BR288" i="9"/>
  <c r="BQ288" i="9"/>
  <c r="BJ288" i="9"/>
  <c r="BE288" i="9"/>
  <c r="CK288" i="9" s="1"/>
  <c r="BC288" i="9"/>
  <c r="CJ288" i="9" s="1"/>
  <c r="BA288" i="9"/>
  <c r="CI288" i="9" s="1"/>
  <c r="AY288" i="9"/>
  <c r="CH288" i="9" s="1"/>
  <c r="AW288" i="9"/>
  <c r="CG288" i="9" s="1"/>
  <c r="AU288" i="9"/>
  <c r="CF288" i="9" s="1"/>
  <c r="AS288" i="9"/>
  <c r="CE288" i="9" s="1"/>
  <c r="AQ288" i="9"/>
  <c r="CD288" i="9" s="1"/>
  <c r="AM288" i="9"/>
  <c r="CB288" i="9" s="1"/>
  <c r="AK288" i="9"/>
  <c r="CA288" i="9" s="1"/>
  <c r="AI288" i="9"/>
  <c r="Y288" i="9"/>
  <c r="X288" i="9"/>
  <c r="BP288" i="9" s="1"/>
  <c r="V288" i="9"/>
  <c r="BO288" i="9" s="1"/>
  <c r="T288" i="9"/>
  <c r="BN288" i="9" s="1"/>
  <c r="R288" i="9"/>
  <c r="P300" i="14"/>
  <c r="BX302" i="14"/>
  <c r="BW302" i="14"/>
  <c r="BV302" i="14"/>
  <c r="BR302" i="14"/>
  <c r="BQ302" i="14"/>
  <c r="BJ302" i="14"/>
  <c r="BE302" i="14"/>
  <c r="CK302" i="14" s="1"/>
  <c r="BC302" i="14"/>
  <c r="CJ302" i="14" s="1"/>
  <c r="BA299" i="14"/>
  <c r="CI302" i="14" s="1"/>
  <c r="AY299" i="14"/>
  <c r="CH302" i="14" s="1"/>
  <c r="AW299" i="14"/>
  <c r="CG302" i="14" s="1"/>
  <c r="AU299" i="14"/>
  <c r="CF302" i="14" s="1"/>
  <c r="AS299" i="14"/>
  <c r="CE302" i="14" s="1"/>
  <c r="AQ299" i="14"/>
  <c r="CD302" i="14" s="1"/>
  <c r="AO299" i="14"/>
  <c r="CC302" i="14" s="1"/>
  <c r="AM299" i="14"/>
  <c r="CB302" i="14" s="1"/>
  <c r="AK299" i="14"/>
  <c r="CA302" i="14" s="1"/>
  <c r="AI299" i="14"/>
  <c r="X299" i="14"/>
  <c r="Y299" i="14" s="1"/>
  <c r="V299" i="14"/>
  <c r="BO302" i="14" s="1"/>
  <c r="T299" i="14"/>
  <c r="BN302" i="14" s="1"/>
  <c r="R299" i="14"/>
  <c r="M299" i="14"/>
  <c r="BX215" i="11"/>
  <c r="BW215" i="11"/>
  <c r="BV215" i="11"/>
  <c r="BR215" i="11"/>
  <c r="BJ215" i="11"/>
  <c r="BE215" i="11"/>
  <c r="CK215" i="11" s="1"/>
  <c r="BC215" i="11"/>
  <c r="CJ215" i="11" s="1"/>
  <c r="BA215" i="11"/>
  <c r="CI215" i="11" s="1"/>
  <c r="AY215" i="11"/>
  <c r="CH215" i="11" s="1"/>
  <c r="AW215" i="11"/>
  <c r="CG215" i="11" s="1"/>
  <c r="AU215" i="11"/>
  <c r="CF215" i="11" s="1"/>
  <c r="AS215" i="11"/>
  <c r="CE215" i="11" s="1"/>
  <c r="AQ215" i="11"/>
  <c r="CD215" i="11" s="1"/>
  <c r="AO215" i="11"/>
  <c r="CC215" i="11" s="1"/>
  <c r="AM215" i="11"/>
  <c r="CB215" i="11" s="1"/>
  <c r="AK215" i="11"/>
  <c r="CA215" i="11" s="1"/>
  <c r="AI215" i="11"/>
  <c r="BZ215" i="11" s="1"/>
  <c r="X215" i="11"/>
  <c r="BP215" i="11" s="1"/>
  <c r="V215" i="11"/>
  <c r="BO215" i="11" s="1"/>
  <c r="T215" i="11"/>
  <c r="U215" i="11" s="1"/>
  <c r="R215" i="11"/>
  <c r="K215" i="11" s="1"/>
  <c r="N215" i="11"/>
  <c r="BQ215" i="11" s="1"/>
  <c r="CF211" i="11"/>
  <c r="BX211" i="11"/>
  <c r="BW211" i="11"/>
  <c r="BV211" i="11"/>
  <c r="BR211" i="11"/>
  <c r="BJ211" i="11"/>
  <c r="BE211" i="11"/>
  <c r="CK211" i="11" s="1"/>
  <c r="BC211" i="11"/>
  <c r="CJ211" i="11" s="1"/>
  <c r="BA211" i="11"/>
  <c r="CI211" i="11" s="1"/>
  <c r="AY211" i="11"/>
  <c r="CH211" i="11" s="1"/>
  <c r="AW211" i="11"/>
  <c r="CG211" i="11" s="1"/>
  <c r="AU211" i="11"/>
  <c r="AS211" i="11"/>
  <c r="CE211" i="11" s="1"/>
  <c r="AQ211" i="11"/>
  <c r="CD211" i="11" s="1"/>
  <c r="AO211" i="11"/>
  <c r="CC211" i="11" s="1"/>
  <c r="AM211" i="11"/>
  <c r="CB211" i="11" s="1"/>
  <c r="AK211" i="11"/>
  <c r="CA211" i="11" s="1"/>
  <c r="AI211" i="11"/>
  <c r="BZ211" i="11" s="1"/>
  <c r="X211" i="11"/>
  <c r="Y211" i="11" s="1"/>
  <c r="V211" i="11"/>
  <c r="W211" i="11" s="1"/>
  <c r="T211" i="11"/>
  <c r="R211" i="11"/>
  <c r="S211" i="11" s="1"/>
  <c r="N211" i="11"/>
  <c r="BQ211" i="11" s="1"/>
  <c r="BX216" i="10"/>
  <c r="BW216" i="10"/>
  <c r="BV216" i="10"/>
  <c r="BR216" i="10"/>
  <c r="BJ216" i="10"/>
  <c r="BE216" i="10"/>
  <c r="CK216" i="10" s="1"/>
  <c r="BC216" i="10"/>
  <c r="CJ216" i="10" s="1"/>
  <c r="BA216" i="10"/>
  <c r="CI216" i="10" s="1"/>
  <c r="AY216" i="10"/>
  <c r="CH216" i="10" s="1"/>
  <c r="AW216" i="10"/>
  <c r="CG216" i="10" s="1"/>
  <c r="AU216" i="10"/>
  <c r="CF216" i="10" s="1"/>
  <c r="AS216" i="10"/>
  <c r="CE216" i="10" s="1"/>
  <c r="AQ216" i="10"/>
  <c r="CD216" i="10" s="1"/>
  <c r="AO216" i="10"/>
  <c r="CC216" i="10" s="1"/>
  <c r="AM216" i="10"/>
  <c r="CB216" i="10" s="1"/>
  <c r="AK216" i="10"/>
  <c r="CA216" i="10" s="1"/>
  <c r="AI216" i="10"/>
  <c r="BZ216" i="10" s="1"/>
  <c r="X216" i="10"/>
  <c r="Y216" i="10" s="1"/>
  <c r="V216" i="10"/>
  <c r="BO216" i="10" s="1"/>
  <c r="T216" i="10"/>
  <c r="BN216" i="10" s="1"/>
  <c r="R216" i="10"/>
  <c r="N216" i="10"/>
  <c r="BQ216" i="10" s="1"/>
  <c r="BX212" i="10"/>
  <c r="BW212" i="10"/>
  <c r="BV212" i="10"/>
  <c r="BR212" i="10"/>
  <c r="BJ212" i="10"/>
  <c r="BE212" i="10"/>
  <c r="CK212" i="10" s="1"/>
  <c r="BC212" i="10"/>
  <c r="CJ212" i="10" s="1"/>
  <c r="BA212" i="10"/>
  <c r="CI212" i="10" s="1"/>
  <c r="AY212" i="10"/>
  <c r="CH212" i="10" s="1"/>
  <c r="AW212" i="10"/>
  <c r="CG212" i="10" s="1"/>
  <c r="AU212" i="10"/>
  <c r="CF212" i="10" s="1"/>
  <c r="AS212" i="10"/>
  <c r="CE212" i="10" s="1"/>
  <c r="AQ212" i="10"/>
  <c r="CD212" i="10" s="1"/>
  <c r="AO212" i="10"/>
  <c r="CC212" i="10" s="1"/>
  <c r="AM212" i="10"/>
  <c r="CB212" i="10" s="1"/>
  <c r="AK212" i="10"/>
  <c r="CA212" i="10" s="1"/>
  <c r="AI212" i="10"/>
  <c r="BZ212" i="10" s="1"/>
  <c r="X212" i="10"/>
  <c r="Y212" i="10" s="1"/>
  <c r="V212" i="10"/>
  <c r="W212" i="10" s="1"/>
  <c r="T212" i="10"/>
  <c r="BN212" i="10" s="1"/>
  <c r="R212" i="10"/>
  <c r="BF212" i="10" s="1"/>
  <c r="N212" i="10"/>
  <c r="BQ212" i="10" s="1"/>
  <c r="BZ217" i="9"/>
  <c r="BX217" i="9"/>
  <c r="BW217" i="9"/>
  <c r="BV217" i="9"/>
  <c r="BR217" i="9"/>
  <c r="BO217" i="9"/>
  <c r="BN217" i="9"/>
  <c r="BJ217" i="9"/>
  <c r="BE217" i="9"/>
  <c r="CK217" i="9" s="1"/>
  <c r="BC217" i="9"/>
  <c r="CJ217" i="9" s="1"/>
  <c r="BA217" i="9"/>
  <c r="CI217" i="9" s="1"/>
  <c r="AY217" i="9"/>
  <c r="CH217" i="9" s="1"/>
  <c r="AW217" i="9"/>
  <c r="CG217" i="9" s="1"/>
  <c r="AU217" i="9"/>
  <c r="CF217" i="9" s="1"/>
  <c r="AS217" i="9"/>
  <c r="CE217" i="9" s="1"/>
  <c r="AQ217" i="9"/>
  <c r="CD217" i="9" s="1"/>
  <c r="AO217" i="9"/>
  <c r="CC217" i="9" s="1"/>
  <c r="AM217" i="9"/>
  <c r="CB217" i="9" s="1"/>
  <c r="AK217" i="9"/>
  <c r="CA217" i="9" s="1"/>
  <c r="AI217" i="9"/>
  <c r="X217" i="9"/>
  <c r="Y217" i="9" s="1"/>
  <c r="W217" i="9"/>
  <c r="V217" i="9"/>
  <c r="U217" i="9"/>
  <c r="T217" i="9"/>
  <c r="K217" i="9" s="1"/>
  <c r="P217" i="9" s="1"/>
  <c r="R217" i="9"/>
  <c r="BF217" i="9" s="1"/>
  <c r="N217" i="9"/>
  <c r="BQ217" i="9" s="1"/>
  <c r="BX215" i="9"/>
  <c r="BW215" i="9"/>
  <c r="BV215" i="9"/>
  <c r="BR215" i="9"/>
  <c r="BJ215" i="9"/>
  <c r="BE215" i="9"/>
  <c r="CK215" i="9" s="1"/>
  <c r="BC215" i="9"/>
  <c r="CJ215" i="9" s="1"/>
  <c r="BA215" i="9"/>
  <c r="CI215" i="9" s="1"/>
  <c r="AY215" i="9"/>
  <c r="CH215" i="9" s="1"/>
  <c r="AW215" i="9"/>
  <c r="CG215" i="9" s="1"/>
  <c r="AU215" i="9"/>
  <c r="CF215" i="9" s="1"/>
  <c r="AS215" i="9"/>
  <c r="CE215" i="9" s="1"/>
  <c r="AQ215" i="9"/>
  <c r="CD215" i="9" s="1"/>
  <c r="AO215" i="9"/>
  <c r="CC215" i="9" s="1"/>
  <c r="AM215" i="9"/>
  <c r="CB215" i="9" s="1"/>
  <c r="AK215" i="9"/>
  <c r="CA215" i="9" s="1"/>
  <c r="AI215" i="9"/>
  <c r="BZ215" i="9" s="1"/>
  <c r="X215" i="9"/>
  <c r="Y215" i="9" s="1"/>
  <c r="V215" i="9"/>
  <c r="T215" i="9"/>
  <c r="R215" i="9"/>
  <c r="S215" i="9" s="1"/>
  <c r="N215" i="9"/>
  <c r="BQ215" i="9" s="1"/>
  <c r="BX212" i="9"/>
  <c r="BW212" i="9"/>
  <c r="BV212" i="9"/>
  <c r="BR212" i="9"/>
  <c r="BM212" i="9"/>
  <c r="BJ212" i="9"/>
  <c r="BE212" i="9"/>
  <c r="CK212" i="9" s="1"/>
  <c r="BC212" i="9"/>
  <c r="BA212" i="9"/>
  <c r="CI212" i="9" s="1"/>
  <c r="AY212" i="9"/>
  <c r="CH212" i="9" s="1"/>
  <c r="AW212" i="9"/>
  <c r="CG212" i="9" s="1"/>
  <c r="AU212" i="9"/>
  <c r="CF212" i="9" s="1"/>
  <c r="AS212" i="9"/>
  <c r="CE212" i="9" s="1"/>
  <c r="AQ212" i="9"/>
  <c r="CD212" i="9" s="1"/>
  <c r="AO212" i="9"/>
  <c r="CC212" i="9" s="1"/>
  <c r="AM212" i="9"/>
  <c r="CB212" i="9" s="1"/>
  <c r="AK212" i="9"/>
  <c r="CA212" i="9" s="1"/>
  <c r="AI212" i="9"/>
  <c r="BZ212" i="9" s="1"/>
  <c r="Y212" i="9"/>
  <c r="X212" i="9"/>
  <c r="BP212" i="9" s="1"/>
  <c r="V212" i="9"/>
  <c r="BO212" i="9" s="1"/>
  <c r="T212" i="9"/>
  <c r="BN212" i="9" s="1"/>
  <c r="R212" i="9"/>
  <c r="BF212" i="9" s="1"/>
  <c r="N212" i="9"/>
  <c r="BQ212" i="9" s="1"/>
  <c r="CD216" i="8"/>
  <c r="BX216" i="8"/>
  <c r="BW216" i="8"/>
  <c r="BV216" i="8"/>
  <c r="BR216" i="8"/>
  <c r="BO216" i="8"/>
  <c r="BJ216" i="8"/>
  <c r="BE216" i="8"/>
  <c r="CK216" i="8" s="1"/>
  <c r="BC216" i="8"/>
  <c r="CJ216" i="8" s="1"/>
  <c r="BA216" i="8"/>
  <c r="CI216" i="8" s="1"/>
  <c r="AY216" i="8"/>
  <c r="CH216" i="8" s="1"/>
  <c r="AW216" i="8"/>
  <c r="CG216" i="8" s="1"/>
  <c r="AU216" i="8"/>
  <c r="CF216" i="8" s="1"/>
  <c r="AS216" i="8"/>
  <c r="CE216" i="8" s="1"/>
  <c r="AQ216" i="8"/>
  <c r="AO216" i="8"/>
  <c r="CC216" i="8" s="1"/>
  <c r="AM216" i="8"/>
  <c r="CB216" i="8" s="1"/>
  <c r="AK216" i="8"/>
  <c r="CA216" i="8" s="1"/>
  <c r="AI216" i="8"/>
  <c r="BZ216" i="8" s="1"/>
  <c r="Y216" i="8"/>
  <c r="X216" i="8"/>
  <c r="BP216" i="8" s="1"/>
  <c r="W216" i="8"/>
  <c r="V216" i="8"/>
  <c r="T216" i="8"/>
  <c r="R216" i="8"/>
  <c r="N216" i="8"/>
  <c r="BQ216" i="8" s="1"/>
  <c r="CE214" i="8"/>
  <c r="CD214" i="8"/>
  <c r="BZ214" i="8"/>
  <c r="BX214" i="8"/>
  <c r="BW214" i="8"/>
  <c r="BV214" i="8"/>
  <c r="BR214" i="8"/>
  <c r="BJ214" i="8"/>
  <c r="BE214" i="8"/>
  <c r="CK214" i="8" s="1"/>
  <c r="BC214" i="8"/>
  <c r="CJ214" i="8" s="1"/>
  <c r="BA214" i="8"/>
  <c r="CI214" i="8" s="1"/>
  <c r="AY214" i="8"/>
  <c r="CH214" i="8" s="1"/>
  <c r="AW214" i="8"/>
  <c r="CG214" i="8" s="1"/>
  <c r="AU214" i="8"/>
  <c r="CF214" i="8" s="1"/>
  <c r="AS214" i="8"/>
  <c r="AQ214" i="8"/>
  <c r="AO214" i="8"/>
  <c r="CC214" i="8" s="1"/>
  <c r="AM214" i="8"/>
  <c r="CB214" i="8" s="1"/>
  <c r="AK214" i="8"/>
  <c r="CA214" i="8" s="1"/>
  <c r="AI214" i="8"/>
  <c r="X214" i="8"/>
  <c r="Y214" i="8" s="1"/>
  <c r="V214" i="8"/>
  <c r="BO214" i="8" s="1"/>
  <c r="T214" i="8"/>
  <c r="BN214" i="8" s="1"/>
  <c r="R214" i="8"/>
  <c r="BF214" i="8" s="1"/>
  <c r="N214" i="8"/>
  <c r="BQ214" i="8" s="1"/>
  <c r="CE211" i="8"/>
  <c r="BX211" i="8"/>
  <c r="BW211" i="8"/>
  <c r="BV211" i="8"/>
  <c r="BR211" i="8"/>
  <c r="BM211" i="8"/>
  <c r="BJ211" i="8"/>
  <c r="BE211" i="8"/>
  <c r="CK211" i="8" s="1"/>
  <c r="BC211" i="8"/>
  <c r="CJ211" i="8" s="1"/>
  <c r="BA211" i="8"/>
  <c r="CI211" i="8" s="1"/>
  <c r="AY211" i="8"/>
  <c r="CH211" i="8" s="1"/>
  <c r="AW211" i="8"/>
  <c r="CG211" i="8" s="1"/>
  <c r="AU211" i="8"/>
  <c r="CF211" i="8" s="1"/>
  <c r="AS211" i="8"/>
  <c r="AQ211" i="8"/>
  <c r="CD211" i="8" s="1"/>
  <c r="AO211" i="8"/>
  <c r="CC211" i="8" s="1"/>
  <c r="AM211" i="8"/>
  <c r="CB211" i="8" s="1"/>
  <c r="AK211" i="8"/>
  <c r="CA211" i="8" s="1"/>
  <c r="AI211" i="8"/>
  <c r="BZ211" i="8" s="1"/>
  <c r="Y211" i="8"/>
  <c r="X211" i="8"/>
  <c r="BP211" i="8" s="1"/>
  <c r="V211" i="8"/>
  <c r="BO211" i="8" s="1"/>
  <c r="T211" i="8"/>
  <c r="K211" i="8" s="1"/>
  <c r="S211" i="8"/>
  <c r="R211" i="8"/>
  <c r="BF211" i="8" s="1"/>
  <c r="N211" i="8"/>
  <c r="BQ211" i="8" s="1"/>
  <c r="CD215" i="7"/>
  <c r="BX215" i="7"/>
  <c r="BW215" i="7"/>
  <c r="BV215" i="7"/>
  <c r="BR215" i="7"/>
  <c r="BM215" i="7"/>
  <c r="BJ215" i="7"/>
  <c r="BE215" i="7"/>
  <c r="CK215" i="7" s="1"/>
  <c r="BC215" i="7"/>
  <c r="CJ215" i="7" s="1"/>
  <c r="BA215" i="7"/>
  <c r="CI215" i="7" s="1"/>
  <c r="AY215" i="7"/>
  <c r="CH215" i="7" s="1"/>
  <c r="AW215" i="7"/>
  <c r="CG215" i="7" s="1"/>
  <c r="AU215" i="7"/>
  <c r="CF215" i="7" s="1"/>
  <c r="AS215" i="7"/>
  <c r="CE215" i="7" s="1"/>
  <c r="AQ215" i="7"/>
  <c r="AO215" i="7"/>
  <c r="CC215" i="7" s="1"/>
  <c r="AM215" i="7"/>
  <c r="CB215" i="7" s="1"/>
  <c r="AK215" i="7"/>
  <c r="CA215" i="7" s="1"/>
  <c r="AI215" i="7"/>
  <c r="BZ215" i="7" s="1"/>
  <c r="Y215" i="7"/>
  <c r="X215" i="7"/>
  <c r="BP215" i="7" s="1"/>
  <c r="V215" i="7"/>
  <c r="BO215" i="7" s="1"/>
  <c r="T215" i="7"/>
  <c r="U215" i="7" s="1"/>
  <c r="R215" i="7"/>
  <c r="N215" i="7"/>
  <c r="BQ215" i="7" s="1"/>
  <c r="CG211" i="7"/>
  <c r="BX211" i="7"/>
  <c r="BW211" i="7"/>
  <c r="BV211" i="7"/>
  <c r="BR211" i="7"/>
  <c r="BM211" i="7"/>
  <c r="BJ211" i="7"/>
  <c r="BE211" i="7"/>
  <c r="CK211" i="7" s="1"/>
  <c r="BC211" i="7"/>
  <c r="CJ211" i="7" s="1"/>
  <c r="BA211" i="7"/>
  <c r="CI211" i="7" s="1"/>
  <c r="AY211" i="7"/>
  <c r="CH211" i="7" s="1"/>
  <c r="AW211" i="7"/>
  <c r="AU211" i="7"/>
  <c r="CF211" i="7" s="1"/>
  <c r="AS211" i="7"/>
  <c r="CE211" i="7" s="1"/>
  <c r="AQ211" i="7"/>
  <c r="CD211" i="7" s="1"/>
  <c r="AO211" i="7"/>
  <c r="CC211" i="7" s="1"/>
  <c r="AM211" i="7"/>
  <c r="CB211" i="7" s="1"/>
  <c r="AK211" i="7"/>
  <c r="CA211" i="7" s="1"/>
  <c r="AI211" i="7"/>
  <c r="BZ211" i="7" s="1"/>
  <c r="Y211" i="7"/>
  <c r="X211" i="7"/>
  <c r="BP211" i="7" s="1"/>
  <c r="V211" i="7"/>
  <c r="BO211" i="7" s="1"/>
  <c r="T211" i="7"/>
  <c r="BN211" i="7" s="1"/>
  <c r="R211" i="7"/>
  <c r="N211" i="7"/>
  <c r="BQ211" i="7" s="1"/>
  <c r="R221" i="14"/>
  <c r="T221" i="14"/>
  <c r="BN221" i="14" s="1"/>
  <c r="BX221" i="14"/>
  <c r="BW221" i="14"/>
  <c r="BV221" i="14"/>
  <c r="BR221" i="14"/>
  <c r="BQ221" i="14"/>
  <c r="BJ221" i="14"/>
  <c r="BE221" i="14"/>
  <c r="CK221" i="14" s="1"/>
  <c r="BC221" i="14"/>
  <c r="CJ221" i="14" s="1"/>
  <c r="BA221" i="14"/>
  <c r="CI221" i="14" s="1"/>
  <c r="AY221" i="14"/>
  <c r="CH221" i="14" s="1"/>
  <c r="AW221" i="14"/>
  <c r="CG221" i="14" s="1"/>
  <c r="AU221" i="14"/>
  <c r="CF221" i="14" s="1"/>
  <c r="AS221" i="14"/>
  <c r="CE221" i="14" s="1"/>
  <c r="AQ221" i="14"/>
  <c r="CD221" i="14" s="1"/>
  <c r="AO221" i="14"/>
  <c r="CC221" i="14" s="1"/>
  <c r="AM221" i="14"/>
  <c r="CB221" i="14" s="1"/>
  <c r="AK221" i="14"/>
  <c r="CA221" i="14" s="1"/>
  <c r="AI221" i="14"/>
  <c r="X221" i="14"/>
  <c r="BP221" i="14" s="1"/>
  <c r="V221" i="14"/>
  <c r="BO221" i="14" s="1"/>
  <c r="M221" i="14"/>
  <c r="BX224" i="14"/>
  <c r="BW224" i="14"/>
  <c r="BV224" i="14"/>
  <c r="BR224" i="14"/>
  <c r="BQ224" i="14"/>
  <c r="BJ224" i="14"/>
  <c r="BE224" i="14"/>
  <c r="CK224" i="14" s="1"/>
  <c r="BC224" i="14"/>
  <c r="CJ224" i="14" s="1"/>
  <c r="BA224" i="14"/>
  <c r="CI224" i="14" s="1"/>
  <c r="AY224" i="14"/>
  <c r="CH224" i="14" s="1"/>
  <c r="AW224" i="14"/>
  <c r="CG224" i="14" s="1"/>
  <c r="AU224" i="14"/>
  <c r="CF224" i="14" s="1"/>
  <c r="AS224" i="14"/>
  <c r="CE224" i="14" s="1"/>
  <c r="AQ224" i="14"/>
  <c r="CD224" i="14" s="1"/>
  <c r="AO224" i="14"/>
  <c r="CC224" i="14" s="1"/>
  <c r="AM224" i="14"/>
  <c r="CB224" i="14" s="1"/>
  <c r="AK224" i="14"/>
  <c r="CA224" i="14" s="1"/>
  <c r="AI224" i="14"/>
  <c r="BZ224" i="14" s="1"/>
  <c r="X224" i="14"/>
  <c r="Y224" i="14" s="1"/>
  <c r="V224" i="14"/>
  <c r="BO224" i="14" s="1"/>
  <c r="T224" i="14"/>
  <c r="BN224" i="14" s="1"/>
  <c r="R224" i="14"/>
  <c r="M224" i="14"/>
  <c r="CD220" i="1"/>
  <c r="BX220" i="1"/>
  <c r="BW220" i="1"/>
  <c r="BV220" i="1"/>
  <c r="BR220" i="1"/>
  <c r="BM220" i="1"/>
  <c r="BJ220" i="1"/>
  <c r="BE220" i="1"/>
  <c r="CK220" i="1" s="1"/>
  <c r="BC220" i="1"/>
  <c r="CJ220" i="1" s="1"/>
  <c r="BA220" i="1"/>
  <c r="CI220" i="1" s="1"/>
  <c r="AY220" i="1"/>
  <c r="CH220" i="1" s="1"/>
  <c r="AW220" i="1"/>
  <c r="CG220" i="1" s="1"/>
  <c r="AU220" i="1"/>
  <c r="CF220" i="1" s="1"/>
  <c r="AS220" i="1"/>
  <c r="CE220" i="1" s="1"/>
  <c r="AQ220" i="1"/>
  <c r="AO220" i="1"/>
  <c r="CC220" i="1" s="1"/>
  <c r="AM220" i="1"/>
  <c r="CB220" i="1" s="1"/>
  <c r="AK220" i="1"/>
  <c r="CA220" i="1" s="1"/>
  <c r="AI220" i="1"/>
  <c r="BZ220" i="1" s="1"/>
  <c r="Y220" i="1"/>
  <c r="X220" i="1"/>
  <c r="BP220" i="1" s="1"/>
  <c r="V220" i="1"/>
  <c r="BO220" i="1" s="1"/>
  <c r="T220" i="1"/>
  <c r="U220" i="1" s="1"/>
  <c r="R220" i="1"/>
  <c r="BF220" i="1" s="1"/>
  <c r="N220" i="1"/>
  <c r="BQ220" i="1" s="1"/>
  <c r="BX216" i="1"/>
  <c r="BW216" i="1"/>
  <c r="BV216" i="1"/>
  <c r="BR216" i="1"/>
  <c r="BM216" i="1"/>
  <c r="BJ216" i="1"/>
  <c r="BE216" i="1"/>
  <c r="CK216" i="1" s="1"/>
  <c r="BC216" i="1"/>
  <c r="CJ216" i="1" s="1"/>
  <c r="BA216" i="1"/>
  <c r="CI216" i="1" s="1"/>
  <c r="AY216" i="1"/>
  <c r="CH216" i="1" s="1"/>
  <c r="AW216" i="1"/>
  <c r="CG216" i="1" s="1"/>
  <c r="AU216" i="1"/>
  <c r="CF216" i="1" s="1"/>
  <c r="AS216" i="1"/>
  <c r="CE216" i="1" s="1"/>
  <c r="AQ216" i="1"/>
  <c r="CD216" i="1" s="1"/>
  <c r="AO216" i="1"/>
  <c r="CC216" i="1" s="1"/>
  <c r="AM216" i="1"/>
  <c r="CB216" i="1" s="1"/>
  <c r="AK216" i="1"/>
  <c r="CA216" i="1" s="1"/>
  <c r="AI216" i="1"/>
  <c r="BZ216" i="1" s="1"/>
  <c r="X216" i="1"/>
  <c r="Y216" i="1" s="1"/>
  <c r="V216" i="1"/>
  <c r="T216" i="1"/>
  <c r="BN216" i="1" s="1"/>
  <c r="R216" i="1"/>
  <c r="S216" i="1" s="1"/>
  <c r="N216" i="1"/>
  <c r="BQ216" i="1" s="1"/>
  <c r="BX219" i="14"/>
  <c r="BW219" i="14"/>
  <c r="BV219" i="14"/>
  <c r="BR219" i="14"/>
  <c r="BQ219" i="14"/>
  <c r="BJ219" i="14"/>
  <c r="BE219" i="14"/>
  <c r="CK219" i="14" s="1"/>
  <c r="BC219" i="14"/>
  <c r="CJ219" i="14" s="1"/>
  <c r="BA219" i="14"/>
  <c r="CI219" i="14" s="1"/>
  <c r="AY219" i="14"/>
  <c r="CH219" i="14" s="1"/>
  <c r="AW219" i="14"/>
  <c r="CG219" i="14" s="1"/>
  <c r="AU219" i="14"/>
  <c r="CF219" i="14" s="1"/>
  <c r="AS219" i="14"/>
  <c r="CE219" i="14" s="1"/>
  <c r="AQ219" i="14"/>
  <c r="CD219" i="14" s="1"/>
  <c r="AO219" i="14"/>
  <c r="CC219" i="14" s="1"/>
  <c r="AM219" i="14"/>
  <c r="CB219" i="14" s="1"/>
  <c r="AK219" i="14"/>
  <c r="CA219" i="14" s="1"/>
  <c r="AI219" i="14"/>
  <c r="X219" i="14"/>
  <c r="Y219" i="14" s="1"/>
  <c r="V219" i="14"/>
  <c r="BO219" i="14" s="1"/>
  <c r="T219" i="14"/>
  <c r="R219" i="14"/>
  <c r="M219" i="14"/>
  <c r="BX205" i="9"/>
  <c r="BW205" i="9"/>
  <c r="BV205" i="9"/>
  <c r="BR205" i="9"/>
  <c r="BJ205" i="9"/>
  <c r="BE205" i="9"/>
  <c r="CK205" i="9" s="1"/>
  <c r="BC205" i="9"/>
  <c r="CJ205" i="9" s="1"/>
  <c r="BA205" i="9"/>
  <c r="CI205" i="9" s="1"/>
  <c r="AY205" i="9"/>
  <c r="CH205" i="9" s="1"/>
  <c r="AW205" i="9"/>
  <c r="CG205" i="9" s="1"/>
  <c r="AU205" i="9"/>
  <c r="CF205" i="9" s="1"/>
  <c r="AS205" i="9"/>
  <c r="CE205" i="9" s="1"/>
  <c r="AQ205" i="9"/>
  <c r="CD205" i="9" s="1"/>
  <c r="AO205" i="9"/>
  <c r="CC205" i="9" s="1"/>
  <c r="AM205" i="9"/>
  <c r="CB205" i="9" s="1"/>
  <c r="AK205" i="9"/>
  <c r="CA205" i="9" s="1"/>
  <c r="AI205" i="9"/>
  <c r="BZ205" i="9" s="1"/>
  <c r="X205" i="9"/>
  <c r="Y205" i="9" s="1"/>
  <c r="V205" i="9"/>
  <c r="BO205" i="9" s="1"/>
  <c r="T205" i="9"/>
  <c r="BN205" i="9" s="1"/>
  <c r="R205" i="9"/>
  <c r="BF205" i="9" s="1"/>
  <c r="N205" i="9"/>
  <c r="BQ205" i="9" s="1"/>
  <c r="CG214" i="1"/>
  <c r="CF214" i="1"/>
  <c r="CD214" i="1"/>
  <c r="BX214" i="1"/>
  <c r="BW214" i="1"/>
  <c r="BV214" i="1"/>
  <c r="BR214" i="1"/>
  <c r="BQ214" i="1"/>
  <c r="BJ214" i="1"/>
  <c r="BE214" i="1"/>
  <c r="CK214" i="1" s="1"/>
  <c r="BC214" i="1"/>
  <c r="CJ214" i="1" s="1"/>
  <c r="BA214" i="1"/>
  <c r="CI214" i="1" s="1"/>
  <c r="AY214" i="1"/>
  <c r="CH214" i="1" s="1"/>
  <c r="AW214" i="1"/>
  <c r="AU214" i="1"/>
  <c r="AS214" i="1"/>
  <c r="CE214" i="1" s="1"/>
  <c r="AQ214" i="1"/>
  <c r="AO214" i="1"/>
  <c r="CC214" i="1" s="1"/>
  <c r="AM214" i="1"/>
  <c r="CB214" i="1" s="1"/>
  <c r="AK214" i="1"/>
  <c r="CA214" i="1" s="1"/>
  <c r="AI214" i="1"/>
  <c r="BG214" i="1" s="1"/>
  <c r="X214" i="1"/>
  <c r="BP214" i="1" s="1"/>
  <c r="V214" i="1"/>
  <c r="BO214" i="1" s="1"/>
  <c r="T214" i="1"/>
  <c r="R214" i="1"/>
  <c r="M214" i="1"/>
  <c r="BX216" i="14"/>
  <c r="BW216" i="14"/>
  <c r="BV216" i="14"/>
  <c r="BR216" i="14"/>
  <c r="BQ216" i="14"/>
  <c r="BJ216" i="14"/>
  <c r="BE216" i="14"/>
  <c r="CK216" i="14" s="1"/>
  <c r="BC216" i="14"/>
  <c r="CJ216" i="14" s="1"/>
  <c r="BA216" i="14"/>
  <c r="CI216" i="14" s="1"/>
  <c r="AY216" i="14"/>
  <c r="CH216" i="14" s="1"/>
  <c r="AW216" i="14"/>
  <c r="CG216" i="14" s="1"/>
  <c r="AU216" i="14"/>
  <c r="CF216" i="14" s="1"/>
  <c r="AS216" i="14"/>
  <c r="CE216" i="14" s="1"/>
  <c r="AQ216" i="14"/>
  <c r="CD216" i="14" s="1"/>
  <c r="AO216" i="14"/>
  <c r="CC216" i="14" s="1"/>
  <c r="AM216" i="14"/>
  <c r="CB216" i="14" s="1"/>
  <c r="AK216" i="14"/>
  <c r="CA216" i="14" s="1"/>
  <c r="AI216" i="14"/>
  <c r="BZ216" i="14" s="1"/>
  <c r="X216" i="14"/>
  <c r="BP216" i="14" s="1"/>
  <c r="V216" i="14"/>
  <c r="T216" i="14"/>
  <c r="BN216" i="14" s="1"/>
  <c r="R216" i="14"/>
  <c r="BM216" i="14" s="1"/>
  <c r="M216" i="14"/>
  <c r="CG212" i="1"/>
  <c r="CF212" i="1"/>
  <c r="BX212" i="1"/>
  <c r="BW212" i="1"/>
  <c r="BV212" i="1"/>
  <c r="BR212" i="1"/>
  <c r="BQ212" i="1"/>
  <c r="BJ212" i="1"/>
  <c r="BE212" i="1"/>
  <c r="CK212" i="1" s="1"/>
  <c r="BC212" i="1"/>
  <c r="CJ212" i="1" s="1"/>
  <c r="BA212" i="1"/>
  <c r="CI212" i="1" s="1"/>
  <c r="AY212" i="1"/>
  <c r="CH212" i="1" s="1"/>
  <c r="AW212" i="1"/>
  <c r="AU212" i="1"/>
  <c r="AS212" i="1"/>
  <c r="CE212" i="1" s="1"/>
  <c r="AQ212" i="1"/>
  <c r="CD212" i="1" s="1"/>
  <c r="AO212" i="1"/>
  <c r="CC212" i="1" s="1"/>
  <c r="AM212" i="1"/>
  <c r="CB212" i="1" s="1"/>
  <c r="AK212" i="1"/>
  <c r="CA212" i="1" s="1"/>
  <c r="AI212" i="1"/>
  <c r="BG212" i="1" s="1"/>
  <c r="X212" i="1"/>
  <c r="BP212" i="1" s="1"/>
  <c r="V212" i="1"/>
  <c r="BO212" i="1" s="1"/>
  <c r="T212" i="1"/>
  <c r="R212" i="1"/>
  <c r="S212" i="1" s="1"/>
  <c r="M212" i="1"/>
  <c r="BX214" i="14"/>
  <c r="BW214" i="14"/>
  <c r="BV214" i="14"/>
  <c r="BR214" i="14"/>
  <c r="BQ214" i="14"/>
  <c r="BJ214" i="14"/>
  <c r="BE214" i="14"/>
  <c r="CK214" i="14" s="1"/>
  <c r="BC214" i="14"/>
  <c r="CJ214" i="14" s="1"/>
  <c r="BA214" i="14"/>
  <c r="CI214" i="14" s="1"/>
  <c r="AY214" i="14"/>
  <c r="CH214" i="14" s="1"/>
  <c r="AW214" i="14"/>
  <c r="CG214" i="14" s="1"/>
  <c r="AU214" i="14"/>
  <c r="CF214" i="14" s="1"/>
  <c r="AS214" i="14"/>
  <c r="CE214" i="14" s="1"/>
  <c r="AQ214" i="14"/>
  <c r="CD214" i="14" s="1"/>
  <c r="AO214" i="14"/>
  <c r="CC214" i="14" s="1"/>
  <c r="AM214" i="14"/>
  <c r="CB214" i="14" s="1"/>
  <c r="AK214" i="14"/>
  <c r="CA214" i="14" s="1"/>
  <c r="AI214" i="14"/>
  <c r="X214" i="14"/>
  <c r="Y214" i="14" s="1"/>
  <c r="V214" i="14"/>
  <c r="W214" i="14" s="1"/>
  <c r="T214" i="14"/>
  <c r="BN214" i="14" s="1"/>
  <c r="R214" i="14"/>
  <c r="M214" i="14"/>
  <c r="BX212" i="14"/>
  <c r="BW212" i="14"/>
  <c r="BV212" i="14"/>
  <c r="BR212" i="14"/>
  <c r="BQ212" i="14"/>
  <c r="BJ212" i="14"/>
  <c r="BE212" i="14"/>
  <c r="CK212" i="14" s="1"/>
  <c r="BC212" i="14"/>
  <c r="CJ212" i="14" s="1"/>
  <c r="BA212" i="14"/>
  <c r="CI212" i="14" s="1"/>
  <c r="AY212" i="14"/>
  <c r="CH212" i="14" s="1"/>
  <c r="AW212" i="14"/>
  <c r="CG212" i="14" s="1"/>
  <c r="AU212" i="14"/>
  <c r="CF212" i="14" s="1"/>
  <c r="AS212" i="14"/>
  <c r="CE212" i="14" s="1"/>
  <c r="AQ212" i="14"/>
  <c r="CD212" i="14" s="1"/>
  <c r="AO212" i="14"/>
  <c r="CC212" i="14" s="1"/>
  <c r="AM212" i="14"/>
  <c r="CB212" i="14" s="1"/>
  <c r="AK212" i="14"/>
  <c r="CA212" i="14" s="1"/>
  <c r="AI212" i="14"/>
  <c r="X212" i="14"/>
  <c r="Y212" i="14" s="1"/>
  <c r="V212" i="14"/>
  <c r="BO212" i="14" s="1"/>
  <c r="T212" i="14"/>
  <c r="R212" i="14"/>
  <c r="M212" i="14"/>
  <c r="CG210" i="1"/>
  <c r="BX210" i="1"/>
  <c r="BW210" i="1"/>
  <c r="BV210" i="1"/>
  <c r="BR210" i="1"/>
  <c r="BM210" i="1"/>
  <c r="BJ210" i="1"/>
  <c r="BE210" i="1"/>
  <c r="CK210" i="1" s="1"/>
  <c r="BC210" i="1"/>
  <c r="CJ210" i="1" s="1"/>
  <c r="BA210" i="1"/>
  <c r="CI210" i="1" s="1"/>
  <c r="AY210" i="1"/>
  <c r="CH210" i="1" s="1"/>
  <c r="AW210" i="1"/>
  <c r="AU210" i="1"/>
  <c r="CF210" i="1" s="1"/>
  <c r="AS210" i="1"/>
  <c r="CE210" i="1" s="1"/>
  <c r="AQ210" i="1"/>
  <c r="CD210" i="1" s="1"/>
  <c r="AO210" i="1"/>
  <c r="CC210" i="1" s="1"/>
  <c r="AM210" i="1"/>
  <c r="CB210" i="1" s="1"/>
  <c r="AK210" i="1"/>
  <c r="CA210" i="1" s="1"/>
  <c r="AI210" i="1"/>
  <c r="BZ210" i="1" s="1"/>
  <c r="X210" i="1"/>
  <c r="Y210" i="1" s="1"/>
  <c r="V210" i="1"/>
  <c r="BO210" i="1" s="1"/>
  <c r="T210" i="1"/>
  <c r="BN210" i="1" s="1"/>
  <c r="R210" i="1"/>
  <c r="BF210" i="1" s="1"/>
  <c r="N210" i="1"/>
  <c r="BQ210" i="1" s="1"/>
  <c r="AO208" i="1"/>
  <c r="CC208" i="1" s="1"/>
  <c r="N208" i="1"/>
  <c r="BQ208" i="1" s="1"/>
  <c r="BX208" i="1"/>
  <c r="BW208" i="1"/>
  <c r="BV208" i="1"/>
  <c r="BR208" i="1"/>
  <c r="BJ208" i="1"/>
  <c r="X208" i="1"/>
  <c r="V208" i="1"/>
  <c r="T208" i="1"/>
  <c r="R208" i="1"/>
  <c r="S208" i="1" s="1"/>
  <c r="BX211" i="14"/>
  <c r="BW211" i="14"/>
  <c r="BV211" i="14"/>
  <c r="BR211" i="14"/>
  <c r="BQ211" i="14"/>
  <c r="BJ211" i="14"/>
  <c r="BE211" i="14"/>
  <c r="CK211" i="14" s="1"/>
  <c r="BC211" i="14"/>
  <c r="CJ211" i="14" s="1"/>
  <c r="BA211" i="14"/>
  <c r="CI211" i="14" s="1"/>
  <c r="AY211" i="14"/>
  <c r="CH211" i="14" s="1"/>
  <c r="AW211" i="14"/>
  <c r="CG211" i="14" s="1"/>
  <c r="AU211" i="14"/>
  <c r="CF211" i="14" s="1"/>
  <c r="AS211" i="14"/>
  <c r="CE211" i="14" s="1"/>
  <c r="AQ211" i="14"/>
  <c r="CD211" i="14" s="1"/>
  <c r="AO211" i="14"/>
  <c r="CC211" i="14" s="1"/>
  <c r="AM211" i="14"/>
  <c r="CB211" i="14" s="1"/>
  <c r="AK211" i="14"/>
  <c r="CA211" i="14" s="1"/>
  <c r="AI211" i="14"/>
  <c r="BZ211" i="14" s="1"/>
  <c r="X211" i="14"/>
  <c r="BP211" i="14" s="1"/>
  <c r="V211" i="14"/>
  <c r="BO211" i="14" s="1"/>
  <c r="T211" i="14"/>
  <c r="BN211" i="14" s="1"/>
  <c r="R211" i="14"/>
  <c r="BM211" i="14" s="1"/>
  <c r="M211" i="14"/>
  <c r="M209" i="14"/>
  <c r="BX208" i="14"/>
  <c r="BW208" i="14"/>
  <c r="BV208" i="14"/>
  <c r="BR208" i="14"/>
  <c r="BQ208" i="14"/>
  <c r="BJ208" i="14"/>
  <c r="BE208" i="14"/>
  <c r="CK208" i="14" s="1"/>
  <c r="BC208" i="14"/>
  <c r="CJ208" i="14" s="1"/>
  <c r="BA208" i="14"/>
  <c r="CI208" i="14" s="1"/>
  <c r="AY208" i="14"/>
  <c r="CH208" i="14" s="1"/>
  <c r="AW208" i="14"/>
  <c r="CG208" i="14" s="1"/>
  <c r="AU208" i="14"/>
  <c r="CF208" i="14" s="1"/>
  <c r="AS208" i="14"/>
  <c r="CE208" i="14" s="1"/>
  <c r="AQ208" i="14"/>
  <c r="CD208" i="14" s="1"/>
  <c r="AO208" i="14"/>
  <c r="CC208" i="14" s="1"/>
  <c r="AM208" i="14"/>
  <c r="CB208" i="14" s="1"/>
  <c r="AK208" i="14"/>
  <c r="CA208" i="14" s="1"/>
  <c r="AI208" i="14"/>
  <c r="X208" i="14"/>
  <c r="BP208" i="14" s="1"/>
  <c r="V208" i="14"/>
  <c r="BO208" i="14" s="1"/>
  <c r="T208" i="14"/>
  <c r="BN208" i="14" s="1"/>
  <c r="R208" i="14"/>
  <c r="M208" i="14"/>
  <c r="R209" i="14"/>
  <c r="S209" i="14" s="1"/>
  <c r="T209" i="14"/>
  <c r="U209" i="14" s="1"/>
  <c r="V209" i="14"/>
  <c r="W209" i="14" s="1"/>
  <c r="X209" i="14"/>
  <c r="Y209" i="14" s="1"/>
  <c r="AI209" i="14"/>
  <c r="AK209" i="14"/>
  <c r="CA209" i="14" s="1"/>
  <c r="AM209" i="14"/>
  <c r="CB209" i="14" s="1"/>
  <c r="AO209" i="14"/>
  <c r="CC209" i="14" s="1"/>
  <c r="AQ209" i="14"/>
  <c r="CD209" i="14" s="1"/>
  <c r="AS209" i="14"/>
  <c r="AU209" i="14"/>
  <c r="CF209" i="14" s="1"/>
  <c r="AW209" i="14"/>
  <c r="CG209" i="14" s="1"/>
  <c r="AY209" i="14"/>
  <c r="CH209" i="14" s="1"/>
  <c r="BA209" i="14"/>
  <c r="CI209" i="14" s="1"/>
  <c r="BC209" i="14"/>
  <c r="CJ209" i="14" s="1"/>
  <c r="BE209" i="14"/>
  <c r="CK209" i="14" s="1"/>
  <c r="BJ209" i="14"/>
  <c r="BN209" i="14"/>
  <c r="BQ209" i="14"/>
  <c r="BR209" i="14"/>
  <c r="BV209" i="14"/>
  <c r="BW209" i="14"/>
  <c r="BX209" i="14"/>
  <c r="CE209" i="14"/>
  <c r="N157" i="11"/>
  <c r="BX146" i="10"/>
  <c r="BW146" i="10"/>
  <c r="BV146" i="10"/>
  <c r="BR146" i="10"/>
  <c r="BJ146" i="10"/>
  <c r="BE146" i="10"/>
  <c r="CK146" i="10" s="1"/>
  <c r="BC146" i="10"/>
  <c r="CJ146" i="10" s="1"/>
  <c r="BA146" i="10"/>
  <c r="CI146" i="10" s="1"/>
  <c r="AY146" i="10"/>
  <c r="CH146" i="10" s="1"/>
  <c r="AW146" i="10"/>
  <c r="CG146" i="10" s="1"/>
  <c r="AU146" i="10"/>
  <c r="CF146" i="10" s="1"/>
  <c r="AS146" i="10"/>
  <c r="CE146" i="10" s="1"/>
  <c r="AQ146" i="10"/>
  <c r="CD146" i="10" s="1"/>
  <c r="AO146" i="10"/>
  <c r="CC146" i="10" s="1"/>
  <c r="AM146" i="10"/>
  <c r="CB146" i="10" s="1"/>
  <c r="AK146" i="10"/>
  <c r="CA146" i="10" s="1"/>
  <c r="AI146" i="10"/>
  <c r="BZ146" i="10" s="1"/>
  <c r="X146" i="10"/>
  <c r="Y146" i="10" s="1"/>
  <c r="V146" i="10"/>
  <c r="BO146" i="10" s="1"/>
  <c r="T146" i="10"/>
  <c r="BN146" i="10" s="1"/>
  <c r="R146" i="10"/>
  <c r="BF146" i="10" s="1"/>
  <c r="N146" i="10"/>
  <c r="BQ146" i="10" s="1"/>
  <c r="N98" i="10"/>
  <c r="BQ98" i="10" s="1"/>
  <c r="BX98" i="10"/>
  <c r="BW98" i="10"/>
  <c r="BV98" i="10"/>
  <c r="BR98" i="10"/>
  <c r="BJ98" i="10"/>
  <c r="BE98" i="10"/>
  <c r="CK98" i="10" s="1"/>
  <c r="BC98" i="10"/>
  <c r="CJ98" i="10" s="1"/>
  <c r="BA98" i="10"/>
  <c r="AY98" i="10"/>
  <c r="CH98" i="10" s="1"/>
  <c r="AW98" i="10"/>
  <c r="CG98" i="10" s="1"/>
  <c r="AU98" i="10"/>
  <c r="CF98" i="10" s="1"/>
  <c r="AS98" i="10"/>
  <c r="CE98" i="10" s="1"/>
  <c r="AQ98" i="10"/>
  <c r="CD98" i="10" s="1"/>
  <c r="AO98" i="10"/>
  <c r="CC98" i="10" s="1"/>
  <c r="AM98" i="10"/>
  <c r="CB98" i="10" s="1"/>
  <c r="AK98" i="10"/>
  <c r="CA98" i="10" s="1"/>
  <c r="AI98" i="10"/>
  <c r="BZ98" i="10" s="1"/>
  <c r="X98" i="10"/>
  <c r="Y98" i="10" s="1"/>
  <c r="V98" i="10"/>
  <c r="BO98" i="10" s="1"/>
  <c r="T98" i="10"/>
  <c r="U98" i="10" s="1"/>
  <c r="R98" i="10"/>
  <c r="M99" i="14"/>
  <c r="BX100" i="14"/>
  <c r="BW100" i="14"/>
  <c r="BV100" i="14"/>
  <c r="BR100" i="14"/>
  <c r="BQ100" i="14"/>
  <c r="BJ100" i="14"/>
  <c r="BE100" i="14"/>
  <c r="CK100" i="14" s="1"/>
  <c r="BC100" i="14"/>
  <c r="CJ100" i="14" s="1"/>
  <c r="BA100" i="14"/>
  <c r="CI100" i="14" s="1"/>
  <c r="AY100" i="14"/>
  <c r="CH100" i="14" s="1"/>
  <c r="AW100" i="14"/>
  <c r="CG100" i="14" s="1"/>
  <c r="AU100" i="14"/>
  <c r="CF100" i="14" s="1"/>
  <c r="AS100" i="14"/>
  <c r="CE100" i="14" s="1"/>
  <c r="AQ100" i="14"/>
  <c r="AO100" i="14"/>
  <c r="CC100" i="14" s="1"/>
  <c r="AM100" i="14"/>
  <c r="CB100" i="14" s="1"/>
  <c r="AK100" i="14"/>
  <c r="CA100" i="14" s="1"/>
  <c r="AI100" i="14"/>
  <c r="BZ100" i="14" s="1"/>
  <c r="X100" i="14"/>
  <c r="BP100" i="14" s="1"/>
  <c r="V100" i="14"/>
  <c r="BO100" i="14" s="1"/>
  <c r="T100" i="14"/>
  <c r="BN100" i="14" s="1"/>
  <c r="R100" i="14"/>
  <c r="M100" i="14"/>
  <c r="BX81" i="14"/>
  <c r="BW81" i="14"/>
  <c r="BV81" i="14"/>
  <c r="BR81" i="14"/>
  <c r="BQ81" i="14"/>
  <c r="BJ81" i="14"/>
  <c r="BE81" i="14"/>
  <c r="CK81" i="14" s="1"/>
  <c r="BC81" i="14"/>
  <c r="CJ81" i="14" s="1"/>
  <c r="BA81" i="14"/>
  <c r="CI81" i="14" s="1"/>
  <c r="AY81" i="14"/>
  <c r="CH81" i="14" s="1"/>
  <c r="AW81" i="14"/>
  <c r="CG81" i="14" s="1"/>
  <c r="AU81" i="14"/>
  <c r="CF81" i="14" s="1"/>
  <c r="AS81" i="14"/>
  <c r="CE81" i="14" s="1"/>
  <c r="AQ81" i="14"/>
  <c r="CD81" i="14" s="1"/>
  <c r="AO81" i="14"/>
  <c r="CC81" i="14" s="1"/>
  <c r="AM81" i="14"/>
  <c r="CB81" i="14" s="1"/>
  <c r="AK81" i="14"/>
  <c r="CA81" i="14" s="1"/>
  <c r="AI81" i="14"/>
  <c r="X81" i="14"/>
  <c r="Y81" i="14" s="1"/>
  <c r="V81" i="14"/>
  <c r="BO81" i="14" s="1"/>
  <c r="T81" i="14"/>
  <c r="U81" i="14" s="1"/>
  <c r="R81" i="14"/>
  <c r="S81" i="14" s="1"/>
  <c r="M81" i="14"/>
  <c r="BG284" i="11" l="1"/>
  <c r="BG283" i="11"/>
  <c r="BI283" i="11" s="1"/>
  <c r="BF297" i="14"/>
  <c r="BH297" i="14" s="1"/>
  <c r="BP209" i="14"/>
  <c r="Y208" i="14"/>
  <c r="BM295" i="14"/>
  <c r="AA296" i="14"/>
  <c r="BG296" i="14"/>
  <c r="BH296" i="14" s="1"/>
  <c r="W295" i="14"/>
  <c r="BF296" i="14"/>
  <c r="BG297" i="14"/>
  <c r="K214" i="14"/>
  <c r="AA214" i="14" s="1"/>
  <c r="BG295" i="14"/>
  <c r="S296" i="14"/>
  <c r="BM296" i="14"/>
  <c r="U295" i="14"/>
  <c r="Z295" i="14" s="1"/>
  <c r="BZ295" i="14"/>
  <c r="S297" i="14"/>
  <c r="AA297" i="14"/>
  <c r="U296" i="14"/>
  <c r="Z296" i="14" s="1"/>
  <c r="BZ296" i="14"/>
  <c r="BF295" i="14"/>
  <c r="BP295" i="14"/>
  <c r="BO296" i="14"/>
  <c r="U297" i="14"/>
  <c r="BM297" i="14"/>
  <c r="BP296" i="14"/>
  <c r="BZ297" i="14"/>
  <c r="Y295" i="14"/>
  <c r="W297" i="14"/>
  <c r="BP297" i="14"/>
  <c r="Y221" i="14"/>
  <c r="BM209" i="14"/>
  <c r="BG285" i="11"/>
  <c r="BH285" i="11" s="1"/>
  <c r="BI284" i="11"/>
  <c r="BH284" i="11"/>
  <c r="BH283" i="11"/>
  <c r="BF252" i="11"/>
  <c r="BF257" i="11"/>
  <c r="W283" i="11"/>
  <c r="BO283" i="11"/>
  <c r="U284" i="11"/>
  <c r="S285" i="11"/>
  <c r="AA285" i="11"/>
  <c r="BZ284" i="11"/>
  <c r="Y211" i="14"/>
  <c r="BO211" i="11"/>
  <c r="W355" i="14"/>
  <c r="S259" i="11"/>
  <c r="BG259" i="11"/>
  <c r="BH259" i="11" s="1"/>
  <c r="Y283" i="11"/>
  <c r="W284" i="11"/>
  <c r="BO284" i="11"/>
  <c r="U285" i="11"/>
  <c r="BM285" i="11"/>
  <c r="BP283" i="11"/>
  <c r="BF221" i="14"/>
  <c r="Y249" i="11"/>
  <c r="Y255" i="11"/>
  <c r="BP284" i="11"/>
  <c r="BZ285" i="11"/>
  <c r="S216" i="14"/>
  <c r="BF219" i="14"/>
  <c r="BM215" i="11"/>
  <c r="Y257" i="11"/>
  <c r="W285" i="11"/>
  <c r="BF208" i="14"/>
  <c r="BI208" i="14" s="1"/>
  <c r="BP285" i="11"/>
  <c r="Y215" i="11"/>
  <c r="Y259" i="11"/>
  <c r="Y260" i="11"/>
  <c r="BF260" i="11"/>
  <c r="BF259" i="11"/>
  <c r="BI259" i="11"/>
  <c r="AA260" i="11"/>
  <c r="U259" i="11"/>
  <c r="Z259" i="11" s="1"/>
  <c r="S260" i="11"/>
  <c r="BM260" i="11"/>
  <c r="W259" i="11"/>
  <c r="U260" i="11"/>
  <c r="CJ259" i="11"/>
  <c r="BG260" i="11"/>
  <c r="BG257" i="11"/>
  <c r="BH257" i="11" s="1"/>
  <c r="BI257" i="11"/>
  <c r="S257" i="11"/>
  <c r="U257" i="11"/>
  <c r="BM257" i="11"/>
  <c r="K257" i="11"/>
  <c r="W257" i="11"/>
  <c r="BG255" i="11"/>
  <c r="BI255" i="11" s="1"/>
  <c r="S255" i="11"/>
  <c r="U255" i="11"/>
  <c r="BM255" i="11"/>
  <c r="CH255" i="11"/>
  <c r="K255" i="11"/>
  <c r="W255" i="11"/>
  <c r="BG252" i="11"/>
  <c r="BH252" i="11" s="1"/>
  <c r="S252" i="11"/>
  <c r="U252" i="11"/>
  <c r="BM252" i="11"/>
  <c r="K252" i="11"/>
  <c r="W252" i="11"/>
  <c r="CI252" i="11"/>
  <c r="BF249" i="11"/>
  <c r="BI249" i="11" s="1"/>
  <c r="U249" i="11"/>
  <c r="BG249" i="11"/>
  <c r="S249" i="11"/>
  <c r="K249" i="11"/>
  <c r="W249" i="11"/>
  <c r="BM249" i="11"/>
  <c r="BH263" i="9"/>
  <c r="BI263" i="9"/>
  <c r="BM256" i="9"/>
  <c r="S263" i="9"/>
  <c r="Z263" i="9" s="1"/>
  <c r="AA263" i="9"/>
  <c r="BM263" i="9"/>
  <c r="BF256" i="9"/>
  <c r="BH256" i="9" s="1"/>
  <c r="Z256" i="9"/>
  <c r="W263" i="9"/>
  <c r="CI263" i="9"/>
  <c r="Y261" i="9"/>
  <c r="BF261" i="9"/>
  <c r="BF264" i="9"/>
  <c r="S264" i="9"/>
  <c r="U264" i="9"/>
  <c r="BM264" i="9"/>
  <c r="W264" i="9"/>
  <c r="BP264" i="9"/>
  <c r="BG264" i="9"/>
  <c r="BG261" i="9"/>
  <c r="S261" i="9"/>
  <c r="U261" i="9"/>
  <c r="BM261" i="9"/>
  <c r="W261" i="9"/>
  <c r="S259" i="9"/>
  <c r="BF259" i="9"/>
  <c r="BI259" i="9" s="1"/>
  <c r="BG259" i="9"/>
  <c r="P259" i="9"/>
  <c r="AA259" i="9"/>
  <c r="U259" i="9"/>
  <c r="BM259" i="9"/>
  <c r="BN259" i="9"/>
  <c r="CH259" i="9"/>
  <c r="W259" i="9"/>
  <c r="BP259" i="9"/>
  <c r="BG257" i="9"/>
  <c r="BI257" i="9" s="1"/>
  <c r="BH257" i="9"/>
  <c r="S257" i="9"/>
  <c r="Z257" i="9" s="1"/>
  <c r="BM257" i="9"/>
  <c r="K257" i="9"/>
  <c r="CI257" i="9"/>
  <c r="BP257" i="9"/>
  <c r="K256" i="9"/>
  <c r="BI256" i="9"/>
  <c r="BG255" i="9"/>
  <c r="BI255" i="9" s="1"/>
  <c r="S255" i="9"/>
  <c r="U255" i="9"/>
  <c r="BM255" i="9"/>
  <c r="K255" i="9"/>
  <c r="W255" i="9"/>
  <c r="CI255" i="9"/>
  <c r="BP255" i="9"/>
  <c r="BG253" i="9"/>
  <c r="BH253" i="9" s="1"/>
  <c r="BI253" i="9"/>
  <c r="S253" i="9"/>
  <c r="U253" i="9"/>
  <c r="BM253" i="9"/>
  <c r="K253" i="9"/>
  <c r="W253" i="9"/>
  <c r="CI253" i="9"/>
  <c r="BG251" i="9"/>
  <c r="BI251" i="9" s="1"/>
  <c r="S251" i="9"/>
  <c r="CE251" i="9"/>
  <c r="BM251" i="9"/>
  <c r="K251" i="9"/>
  <c r="W251" i="9"/>
  <c r="BG358" i="14"/>
  <c r="S355" i="14"/>
  <c r="AA355" i="14"/>
  <c r="U355" i="14"/>
  <c r="BZ358" i="14"/>
  <c r="BF358" i="14"/>
  <c r="BP358" i="14"/>
  <c r="S208" i="14"/>
  <c r="Y216" i="14"/>
  <c r="BG212" i="14"/>
  <c r="BO214" i="14"/>
  <c r="K299" i="14"/>
  <c r="P299" i="14" s="1"/>
  <c r="BM208" i="14"/>
  <c r="K224" i="14"/>
  <c r="P224" i="14" s="1"/>
  <c r="BF211" i="14"/>
  <c r="BG214" i="14"/>
  <c r="BG208" i="14"/>
  <c r="S211" i="14"/>
  <c r="BF212" i="14"/>
  <c r="U216" i="14"/>
  <c r="BG219" i="14"/>
  <c r="BG302" i="14"/>
  <c r="K212" i="14"/>
  <c r="P212" i="14" s="1"/>
  <c r="BM212" i="14"/>
  <c r="BF216" i="14"/>
  <c r="BF340" i="9"/>
  <c r="Y340" i="9"/>
  <c r="BG340" i="9"/>
  <c r="BH340" i="9" s="1"/>
  <c r="S340" i="9"/>
  <c r="U340" i="9"/>
  <c r="BM340" i="9"/>
  <c r="K340" i="9"/>
  <c r="W340" i="9"/>
  <c r="CJ340" i="9"/>
  <c r="BG288" i="11"/>
  <c r="U288" i="11"/>
  <c r="S288" i="11"/>
  <c r="AA288" i="11"/>
  <c r="BZ288" i="11"/>
  <c r="W288" i="11"/>
  <c r="BF288" i="11"/>
  <c r="BP288" i="11"/>
  <c r="BF288" i="9"/>
  <c r="BG288" i="9"/>
  <c r="S288" i="9"/>
  <c r="AA288" i="9"/>
  <c r="U288" i="9"/>
  <c r="BM288" i="9"/>
  <c r="BZ288" i="9"/>
  <c r="W288" i="9"/>
  <c r="AA299" i="14"/>
  <c r="S299" i="14"/>
  <c r="U299" i="14"/>
  <c r="BM302" i="14"/>
  <c r="BZ302" i="14"/>
  <c r="W299" i="14"/>
  <c r="BF302" i="14"/>
  <c r="BP302" i="14"/>
  <c r="BN215" i="11"/>
  <c r="P215" i="11"/>
  <c r="AA215" i="11"/>
  <c r="S215" i="11"/>
  <c r="W215" i="11"/>
  <c r="BF215" i="11"/>
  <c r="BG215" i="11"/>
  <c r="BF211" i="11"/>
  <c r="BM211" i="11"/>
  <c r="U211" i="11"/>
  <c r="Z211" i="11" s="1"/>
  <c r="BN211" i="11"/>
  <c r="K211" i="11"/>
  <c r="BP211" i="11"/>
  <c r="BG211" i="11"/>
  <c r="BF216" i="10"/>
  <c r="U216" i="10"/>
  <c r="S216" i="10"/>
  <c r="Z216" i="10" s="1"/>
  <c r="BM216" i="10"/>
  <c r="K216" i="10"/>
  <c r="W216" i="10"/>
  <c r="BP216" i="10"/>
  <c r="BG216" i="10"/>
  <c r="BH216" i="10" s="1"/>
  <c r="BM212" i="10"/>
  <c r="U212" i="10"/>
  <c r="K212" i="10"/>
  <c r="BO212" i="10"/>
  <c r="S212" i="10"/>
  <c r="BP212" i="10"/>
  <c r="BG212" i="10"/>
  <c r="BI212" i="10" s="1"/>
  <c r="K215" i="9"/>
  <c r="P215" i="9" s="1"/>
  <c r="BM215" i="9"/>
  <c r="S217" i="9"/>
  <c r="Z217" i="9" s="1"/>
  <c r="AA217" i="9"/>
  <c r="BM217" i="9"/>
  <c r="BP217" i="9"/>
  <c r="BG217" i="9"/>
  <c r="BI217" i="9" s="1"/>
  <c r="U215" i="9"/>
  <c r="BF215" i="9"/>
  <c r="BN215" i="9"/>
  <c r="W215" i="9"/>
  <c r="BO215" i="9"/>
  <c r="BP215" i="9"/>
  <c r="BG215" i="9"/>
  <c r="U212" i="9"/>
  <c r="S212" i="9"/>
  <c r="BG212" i="9"/>
  <c r="BI212" i="9" s="1"/>
  <c r="K212" i="9"/>
  <c r="W212" i="9"/>
  <c r="CJ212" i="9"/>
  <c r="BF216" i="8"/>
  <c r="BM216" i="8"/>
  <c r="K216" i="8"/>
  <c r="AA216" i="8"/>
  <c r="P216" i="8"/>
  <c r="BG216" i="8"/>
  <c r="BI216" i="8" s="1"/>
  <c r="S216" i="8"/>
  <c r="U216" i="8"/>
  <c r="BN216" i="8"/>
  <c r="U214" i="8"/>
  <c r="S214" i="8"/>
  <c r="BM214" i="8"/>
  <c r="K214" i="8"/>
  <c r="W214" i="8"/>
  <c r="BP214" i="8"/>
  <c r="BG214" i="8"/>
  <c r="BH214" i="8" s="1"/>
  <c r="P211" i="8"/>
  <c r="AA211" i="8"/>
  <c r="U211" i="8"/>
  <c r="BG211" i="8"/>
  <c r="BH211" i="8" s="1"/>
  <c r="BN211" i="8"/>
  <c r="W211" i="8"/>
  <c r="BF215" i="7"/>
  <c r="S215" i="7"/>
  <c r="Z215" i="7" s="1"/>
  <c r="BN215" i="7"/>
  <c r="K215" i="7"/>
  <c r="W215" i="7"/>
  <c r="BG215" i="7"/>
  <c r="BI215" i="7" s="1"/>
  <c r="BF211" i="7"/>
  <c r="BG211" i="7"/>
  <c r="BI211" i="7" s="1"/>
  <c r="S211" i="7"/>
  <c r="U211" i="7"/>
  <c r="K211" i="7"/>
  <c r="W211" i="7"/>
  <c r="BG221" i="14"/>
  <c r="U221" i="14"/>
  <c r="BM221" i="14"/>
  <c r="BZ221" i="14"/>
  <c r="S221" i="14"/>
  <c r="K221" i="14"/>
  <c r="W221" i="14"/>
  <c r="K209" i="14"/>
  <c r="AA209" i="14" s="1"/>
  <c r="U224" i="14"/>
  <c r="BM224" i="14"/>
  <c r="BG224" i="14"/>
  <c r="S224" i="14"/>
  <c r="W224" i="14"/>
  <c r="BF224" i="14"/>
  <c r="BP224" i="14"/>
  <c r="BN220" i="1"/>
  <c r="S220" i="1"/>
  <c r="K220" i="1"/>
  <c r="W220" i="1"/>
  <c r="BF214" i="1"/>
  <c r="BG220" i="1"/>
  <c r="BI220" i="1" s="1"/>
  <c r="U216" i="1"/>
  <c r="BF216" i="1"/>
  <c r="K214" i="1"/>
  <c r="AA214" i="1" s="1"/>
  <c r="BM214" i="1"/>
  <c r="K216" i="1"/>
  <c r="W216" i="1"/>
  <c r="Z216" i="1" s="1"/>
  <c r="BO216" i="1"/>
  <c r="BP216" i="1"/>
  <c r="Y214" i="1"/>
  <c r="BG216" i="1"/>
  <c r="BI216" i="1" s="1"/>
  <c r="K219" i="14"/>
  <c r="AA219" i="14" s="1"/>
  <c r="BM219" i="14"/>
  <c r="S219" i="14"/>
  <c r="P219" i="14"/>
  <c r="U219" i="14"/>
  <c r="BN219" i="14"/>
  <c r="W219" i="14"/>
  <c r="BP219" i="14"/>
  <c r="BZ219" i="14"/>
  <c r="S205" i="9"/>
  <c r="U205" i="9"/>
  <c r="BM205" i="9"/>
  <c r="K205" i="9"/>
  <c r="W205" i="9"/>
  <c r="BP205" i="9"/>
  <c r="BG205" i="9"/>
  <c r="BH205" i="9" s="1"/>
  <c r="BI214" i="1"/>
  <c r="BH214" i="1"/>
  <c r="S214" i="1"/>
  <c r="U214" i="1"/>
  <c r="BN214" i="1"/>
  <c r="BZ214" i="1"/>
  <c r="W214" i="1"/>
  <c r="BF212" i="1"/>
  <c r="BH212" i="1" s="1"/>
  <c r="BM212" i="1"/>
  <c r="BG216" i="14"/>
  <c r="K216" i="14"/>
  <c r="W216" i="14"/>
  <c r="BO216" i="14"/>
  <c r="Y212" i="1"/>
  <c r="AI208" i="1"/>
  <c r="BA208" i="1"/>
  <c r="CI208" i="1" s="1"/>
  <c r="BN212" i="1"/>
  <c r="BZ212" i="1"/>
  <c r="K212" i="1"/>
  <c r="W212" i="1"/>
  <c r="U212" i="1"/>
  <c r="Y208" i="1"/>
  <c r="P214" i="14"/>
  <c r="S214" i="14"/>
  <c r="U214" i="14"/>
  <c r="BM214" i="14"/>
  <c r="BZ214" i="14"/>
  <c r="BF214" i="14"/>
  <c r="BP214" i="14"/>
  <c r="U212" i="14"/>
  <c r="BN212" i="14"/>
  <c r="BZ212" i="14"/>
  <c r="W212" i="14"/>
  <c r="S212" i="14"/>
  <c r="BP212" i="14"/>
  <c r="K208" i="1"/>
  <c r="AA208" i="1" s="1"/>
  <c r="AW208" i="1"/>
  <c r="CG208" i="1" s="1"/>
  <c r="W208" i="1"/>
  <c r="AY208" i="1"/>
  <c r="CH208" i="1" s="1"/>
  <c r="S210" i="1"/>
  <c r="AK208" i="1"/>
  <c r="CA208" i="1" s="1"/>
  <c r="BE208" i="1"/>
  <c r="CK208" i="1" s="1"/>
  <c r="AM208" i="1"/>
  <c r="CB208" i="1" s="1"/>
  <c r="K210" i="1"/>
  <c r="AQ208" i="1"/>
  <c r="CD208" i="1" s="1"/>
  <c r="BM208" i="1"/>
  <c r="BP210" i="1"/>
  <c r="BC208" i="1"/>
  <c r="CJ208" i="1" s="1"/>
  <c r="U210" i="1"/>
  <c r="W210" i="1"/>
  <c r="AS208" i="1"/>
  <c r="CE208" i="1" s="1"/>
  <c r="BG210" i="1"/>
  <c r="BI210" i="1" s="1"/>
  <c r="AU208" i="1"/>
  <c r="CF208" i="1" s="1"/>
  <c r="BN208" i="1"/>
  <c r="BF208" i="1"/>
  <c r="U208" i="1"/>
  <c r="BO208" i="1"/>
  <c r="BP208" i="1"/>
  <c r="BZ208" i="1"/>
  <c r="BG211" i="14"/>
  <c r="K211" i="14"/>
  <c r="W211" i="14"/>
  <c r="U211" i="14"/>
  <c r="BG209" i="14"/>
  <c r="BZ209" i="14"/>
  <c r="U208" i="14"/>
  <c r="K208" i="14"/>
  <c r="W208" i="14"/>
  <c r="BZ208" i="14"/>
  <c r="Z209" i="14"/>
  <c r="BF209" i="14"/>
  <c r="BO209" i="14"/>
  <c r="S146" i="10"/>
  <c r="U146" i="10"/>
  <c r="BM146" i="10"/>
  <c r="K146" i="10"/>
  <c r="W146" i="10"/>
  <c r="BP146" i="10"/>
  <c r="BG146" i="10"/>
  <c r="BH146" i="10" s="1"/>
  <c r="K100" i="14"/>
  <c r="AA100" i="14" s="1"/>
  <c r="BF98" i="10"/>
  <c r="BG98" i="10"/>
  <c r="BH98" i="10" s="1"/>
  <c r="BM98" i="10"/>
  <c r="BN98" i="10"/>
  <c r="S98" i="10"/>
  <c r="K98" i="10"/>
  <c r="W98" i="10"/>
  <c r="CI98" i="10"/>
  <c r="BP98" i="10"/>
  <c r="BF100" i="14"/>
  <c r="BG100" i="14"/>
  <c r="BG81" i="14"/>
  <c r="CD100" i="14"/>
  <c r="Y100" i="14"/>
  <c r="S100" i="14"/>
  <c r="U100" i="14"/>
  <c r="BM100" i="14"/>
  <c r="W100" i="14"/>
  <c r="BN81" i="14"/>
  <c r="BZ81" i="14"/>
  <c r="BM81" i="14"/>
  <c r="K81" i="14"/>
  <c r="W81" i="14"/>
  <c r="Z81" i="14" s="1"/>
  <c r="BF81" i="14"/>
  <c r="BP81" i="14"/>
  <c r="Z284" i="11" l="1"/>
  <c r="Z285" i="11"/>
  <c r="BI285" i="11"/>
  <c r="Z283" i="11"/>
  <c r="BI296" i="14"/>
  <c r="BI297" i="14"/>
  <c r="Z216" i="14"/>
  <c r="BI219" i="14"/>
  <c r="BI295" i="14"/>
  <c r="BH295" i="14"/>
  <c r="Z297" i="14"/>
  <c r="BI212" i="14"/>
  <c r="BI216" i="14"/>
  <c r="BI221" i="14"/>
  <c r="BH249" i="11"/>
  <c r="BH255" i="11"/>
  <c r="BH212" i="14"/>
  <c r="Z208" i="14"/>
  <c r="BI211" i="14"/>
  <c r="Z215" i="11"/>
  <c r="BH208" i="14"/>
  <c r="AA212" i="14"/>
  <c r="BH260" i="11"/>
  <c r="BI260" i="11"/>
  <c r="P257" i="11"/>
  <c r="AA257" i="11"/>
  <c r="Z257" i="11"/>
  <c r="P255" i="11"/>
  <c r="AA255" i="11"/>
  <c r="Z255" i="11"/>
  <c r="BI252" i="11"/>
  <c r="P252" i="11"/>
  <c r="AA252" i="11"/>
  <c r="Z252" i="11"/>
  <c r="Z249" i="11"/>
  <c r="P249" i="11"/>
  <c r="AA249" i="11"/>
  <c r="BI261" i="9"/>
  <c r="BH264" i="9"/>
  <c r="BI264" i="9"/>
  <c r="P264" i="9"/>
  <c r="AA264" i="9"/>
  <c r="Z261" i="9"/>
  <c r="BH261" i="9"/>
  <c r="P261" i="9"/>
  <c r="AA261" i="9"/>
  <c r="BH259" i="9"/>
  <c r="Z259" i="9"/>
  <c r="P257" i="9"/>
  <c r="AA257" i="9"/>
  <c r="AA256" i="9"/>
  <c r="P256" i="9"/>
  <c r="BH255" i="9"/>
  <c r="P255" i="9"/>
  <c r="AA255" i="9"/>
  <c r="Z255" i="9"/>
  <c r="P253" i="9"/>
  <c r="AA253" i="9"/>
  <c r="Z253" i="9"/>
  <c r="BH251" i="9"/>
  <c r="AA251" i="9"/>
  <c r="P251" i="9"/>
  <c r="Z251" i="9"/>
  <c r="Z355" i="14"/>
  <c r="BH358" i="14"/>
  <c r="BI358" i="14"/>
  <c r="Z211" i="14"/>
  <c r="BI100" i="14"/>
  <c r="BH219" i="14"/>
  <c r="AA224" i="14"/>
  <c r="P209" i="14"/>
  <c r="BI340" i="9"/>
  <c r="P340" i="9"/>
  <c r="AA340" i="9"/>
  <c r="Z340" i="9"/>
  <c r="BI288" i="9"/>
  <c r="BI288" i="11"/>
  <c r="BH288" i="11"/>
  <c r="Z288" i="11"/>
  <c r="BH288" i="9"/>
  <c r="Z288" i="9"/>
  <c r="BI302" i="14"/>
  <c r="BH302" i="14"/>
  <c r="Z299" i="14"/>
  <c r="BI215" i="11"/>
  <c r="BH215" i="11"/>
  <c r="BI211" i="11"/>
  <c r="P211" i="11"/>
  <c r="AA211" i="11"/>
  <c r="BH211" i="11"/>
  <c r="BI216" i="10"/>
  <c r="AA216" i="10"/>
  <c r="Z212" i="10"/>
  <c r="P212" i="10"/>
  <c r="AA212" i="10"/>
  <c r="BH212" i="10"/>
  <c r="AA215" i="9"/>
  <c r="BH217" i="9"/>
  <c r="Z212" i="9"/>
  <c r="Z215" i="9"/>
  <c r="BI215" i="9"/>
  <c r="BH215" i="9"/>
  <c r="BH212" i="9"/>
  <c r="P212" i="9"/>
  <c r="AA212" i="9"/>
  <c r="Z216" i="8"/>
  <c r="BH216" i="8"/>
  <c r="Z214" i="8"/>
  <c r="P214" i="8"/>
  <c r="AA214" i="8"/>
  <c r="BI214" i="8"/>
  <c r="Z211" i="8"/>
  <c r="BI211" i="8"/>
  <c r="P215" i="7"/>
  <c r="AA215" i="7"/>
  <c r="BH215" i="7"/>
  <c r="AA211" i="7"/>
  <c r="P211" i="7"/>
  <c r="Z211" i="7"/>
  <c r="BH211" i="7"/>
  <c r="BH221" i="14"/>
  <c r="P221" i="14"/>
  <c r="AA221" i="14"/>
  <c r="Z221" i="14"/>
  <c r="BI224" i="14"/>
  <c r="BH224" i="14"/>
  <c r="Z224" i="14"/>
  <c r="Z220" i="1"/>
  <c r="P220" i="1"/>
  <c r="AA220" i="1"/>
  <c r="BH220" i="1"/>
  <c r="P214" i="1"/>
  <c r="P216" i="1"/>
  <c r="AA216" i="1"/>
  <c r="BI212" i="1"/>
  <c r="Z214" i="1"/>
  <c r="BH216" i="1"/>
  <c r="Z219" i="14"/>
  <c r="P205" i="9"/>
  <c r="AA205" i="9"/>
  <c r="BI205" i="9"/>
  <c r="Z205" i="9"/>
  <c r="Z212" i="1"/>
  <c r="BH216" i="14"/>
  <c r="AA216" i="14"/>
  <c r="P216" i="14"/>
  <c r="P208" i="1"/>
  <c r="AA212" i="1"/>
  <c r="P212" i="1"/>
  <c r="BI214" i="14"/>
  <c r="BH214" i="14"/>
  <c r="Z214" i="14"/>
  <c r="Z212" i="14"/>
  <c r="Z210" i="1"/>
  <c r="P210" i="1"/>
  <c r="AA210" i="1"/>
  <c r="BH210" i="1"/>
  <c r="Z208" i="1"/>
  <c r="BG208" i="1"/>
  <c r="BI208" i="1" s="1"/>
  <c r="AA211" i="14"/>
  <c r="P211" i="14"/>
  <c r="BH211" i="14"/>
  <c r="P208" i="14"/>
  <c r="AA208" i="14"/>
  <c r="BH209" i="14"/>
  <c r="BI209" i="14"/>
  <c r="P100" i="14"/>
  <c r="P146" i="10"/>
  <c r="AA146" i="10"/>
  <c r="Z146" i="10"/>
  <c r="BI146" i="10"/>
  <c r="BH100" i="14"/>
  <c r="BI98" i="10"/>
  <c r="P98" i="10"/>
  <c r="AA98" i="10"/>
  <c r="Z98" i="10"/>
  <c r="Z100" i="14"/>
  <c r="P81" i="14"/>
  <c r="AA81" i="14"/>
  <c r="BI81" i="14"/>
  <c r="BH81" i="14"/>
  <c r="BH208" i="1" l="1"/>
  <c r="BE341" i="11"/>
  <c r="BE340" i="11"/>
  <c r="BE339" i="11"/>
  <c r="BE338" i="11"/>
  <c r="BE337" i="11"/>
  <c r="BE336" i="11"/>
  <c r="BE335" i="11"/>
  <c r="BE334" i="11"/>
  <c r="BE333" i="11"/>
  <c r="BE332" i="11"/>
  <c r="BE331" i="11"/>
  <c r="BE330" i="11"/>
  <c r="BE329" i="11"/>
  <c r="BE328" i="11"/>
  <c r="BE327" i="11"/>
  <c r="BE326" i="11"/>
  <c r="BE325" i="11"/>
  <c r="BE324" i="11"/>
  <c r="BE323" i="11"/>
  <c r="BE322" i="11"/>
  <c r="BE321" i="11"/>
  <c r="BE320" i="11"/>
  <c r="BE319" i="11"/>
  <c r="BE318" i="11"/>
  <c r="BE317" i="11"/>
  <c r="BE316" i="11"/>
  <c r="BE315" i="11"/>
  <c r="BE314" i="11"/>
  <c r="BE313" i="11"/>
  <c r="BE312" i="11"/>
  <c r="BE311" i="11"/>
  <c r="BE310" i="11"/>
  <c r="BE309" i="11"/>
  <c r="BE308" i="11"/>
  <c r="BE307" i="11"/>
  <c r="BE306" i="11"/>
  <c r="BE305" i="11"/>
  <c r="BE304" i="11"/>
  <c r="BE303" i="11"/>
  <c r="BE302" i="11"/>
  <c r="BE301" i="11"/>
  <c r="BE300" i="11"/>
  <c r="BE299" i="11"/>
  <c r="BE298" i="11"/>
  <c r="BE297" i="11"/>
  <c r="BE296" i="11"/>
  <c r="BE295" i="11"/>
  <c r="BE294" i="11"/>
  <c r="BE293" i="11"/>
  <c r="BE292" i="11"/>
  <c r="BE291" i="11"/>
  <c r="BE290" i="11"/>
  <c r="BE289" i="11"/>
  <c r="BE287" i="11"/>
  <c r="BE286" i="11"/>
  <c r="BE282" i="11"/>
  <c r="BE281" i="11"/>
  <c r="BE280" i="11"/>
  <c r="BE279" i="11"/>
  <c r="BE278" i="11"/>
  <c r="BE277" i="11"/>
  <c r="BE276" i="11"/>
  <c r="BE275" i="11"/>
  <c r="BE274" i="11"/>
  <c r="BE273" i="11"/>
  <c r="BE272" i="11"/>
  <c r="BE271" i="11"/>
  <c r="BE270" i="11"/>
  <c r="BE269" i="11"/>
  <c r="BE268" i="11"/>
  <c r="BE267" i="11"/>
  <c r="BE266" i="11"/>
  <c r="BE265" i="11"/>
  <c r="BE264" i="11"/>
  <c r="BE263" i="11"/>
  <c r="BE262" i="11"/>
  <c r="BE261" i="11"/>
  <c r="BE258" i="11"/>
  <c r="BE256" i="11"/>
  <c r="BE254" i="11"/>
  <c r="BE253" i="11"/>
  <c r="BE251" i="11"/>
  <c r="BE250" i="11"/>
  <c r="BE248" i="11"/>
  <c r="BE247" i="11"/>
  <c r="BE246" i="11"/>
  <c r="BE245" i="11"/>
  <c r="BE244" i="11"/>
  <c r="BE243" i="11"/>
  <c r="BE242" i="11"/>
  <c r="BE241" i="11"/>
  <c r="BE240" i="11"/>
  <c r="BE239" i="11"/>
  <c r="BE238" i="11"/>
  <c r="BE237" i="11"/>
  <c r="BE236" i="11"/>
  <c r="BE235" i="11"/>
  <c r="BE234" i="11"/>
  <c r="BE233" i="11"/>
  <c r="BE232" i="11"/>
  <c r="BE231" i="11"/>
  <c r="BE230" i="11"/>
  <c r="BE229" i="11"/>
  <c r="BE228" i="11"/>
  <c r="BE227" i="11"/>
  <c r="BE226" i="11"/>
  <c r="BE225" i="11"/>
  <c r="BE224" i="11"/>
  <c r="BE223" i="11"/>
  <c r="BE222" i="11"/>
  <c r="BE221" i="11"/>
  <c r="BE220" i="11"/>
  <c r="BE219" i="11"/>
  <c r="BE218" i="11"/>
  <c r="BE217" i="11"/>
  <c r="BE216" i="11"/>
  <c r="BE214" i="11"/>
  <c r="BE213" i="11"/>
  <c r="BE212" i="11"/>
  <c r="BE210" i="11"/>
  <c r="BE209" i="11"/>
  <c r="BE208" i="11"/>
  <c r="BE207" i="11"/>
  <c r="BE206" i="11"/>
  <c r="BE205" i="11"/>
  <c r="BE204" i="11"/>
  <c r="BE203" i="11"/>
  <c r="BE202" i="11"/>
  <c r="BE201" i="11"/>
  <c r="BE200" i="11"/>
  <c r="BE199" i="11"/>
  <c r="BE198" i="11"/>
  <c r="BE197" i="11"/>
  <c r="BE196" i="11"/>
  <c r="BE195" i="11"/>
  <c r="BE194" i="11"/>
  <c r="BE193" i="11"/>
  <c r="BE192" i="11"/>
  <c r="BE191" i="11"/>
  <c r="BE190" i="11"/>
  <c r="BE189" i="11"/>
  <c r="BE188" i="11"/>
  <c r="BE187" i="11"/>
  <c r="BE186" i="11"/>
  <c r="BE185" i="11"/>
  <c r="BE184" i="11"/>
  <c r="BE183" i="11"/>
  <c r="BE182" i="11"/>
  <c r="BE181" i="11"/>
  <c r="BE180" i="11"/>
  <c r="BE179" i="11"/>
  <c r="BE178" i="11"/>
  <c r="BE177" i="11"/>
  <c r="BE176" i="11"/>
  <c r="BE175" i="11"/>
  <c r="BE174" i="11"/>
  <c r="BE173" i="11"/>
  <c r="BE172" i="11"/>
  <c r="BE171" i="11"/>
  <c r="BE170" i="11"/>
  <c r="BE169" i="11"/>
  <c r="BE168" i="11"/>
  <c r="BE167" i="11"/>
  <c r="BE166" i="11"/>
  <c r="BE165" i="11"/>
  <c r="BE164" i="11"/>
  <c r="BE163" i="11"/>
  <c r="BE162" i="11"/>
  <c r="BE161" i="11"/>
  <c r="BE160" i="11"/>
  <c r="BE159" i="11"/>
  <c r="BE158" i="11"/>
  <c r="BE157" i="11"/>
  <c r="BE156" i="11"/>
  <c r="BE155" i="11"/>
  <c r="BE154" i="11"/>
  <c r="BE153" i="11"/>
  <c r="BE152" i="11"/>
  <c r="BE151" i="11"/>
  <c r="BE150" i="11"/>
  <c r="BE149" i="11"/>
  <c r="BE148" i="11"/>
  <c r="BE147" i="11"/>
  <c r="BE146" i="11"/>
  <c r="BE145" i="11"/>
  <c r="BE144" i="11"/>
  <c r="BE143" i="11"/>
  <c r="BE142" i="11"/>
  <c r="BE141" i="11"/>
  <c r="BE140" i="11"/>
  <c r="BE139" i="11"/>
  <c r="BE138" i="11"/>
  <c r="BE137" i="11"/>
  <c r="BE136" i="11"/>
  <c r="BE135" i="11"/>
  <c r="BE134" i="11"/>
  <c r="BE133" i="11"/>
  <c r="BE132" i="11"/>
  <c r="BE131" i="11"/>
  <c r="BE130" i="11"/>
  <c r="BE129" i="11"/>
  <c r="BE128" i="11"/>
  <c r="BE127" i="11"/>
  <c r="BE126" i="11"/>
  <c r="BE125" i="11"/>
  <c r="BE124" i="11"/>
  <c r="BE123" i="11"/>
  <c r="BE122" i="11"/>
  <c r="BE121" i="11"/>
  <c r="BE120" i="11"/>
  <c r="BE119" i="11"/>
  <c r="BE118" i="11"/>
  <c r="BE117" i="11"/>
  <c r="BE116" i="11"/>
  <c r="BE115" i="11"/>
  <c r="BE114" i="11"/>
  <c r="BE113" i="11"/>
  <c r="BE112" i="11"/>
  <c r="BE111" i="11"/>
  <c r="BE110" i="11"/>
  <c r="BE109" i="11"/>
  <c r="BE108" i="11"/>
  <c r="BE107" i="11"/>
  <c r="BE106" i="11"/>
  <c r="BE105" i="11"/>
  <c r="BE104" i="11"/>
  <c r="BE103" i="11"/>
  <c r="BE102" i="11"/>
  <c r="BE101" i="11"/>
  <c r="BE100" i="11"/>
  <c r="BE99" i="11"/>
  <c r="BE98" i="11"/>
  <c r="BE97" i="11"/>
  <c r="BE96" i="11"/>
  <c r="BE95" i="11"/>
  <c r="BE94" i="11"/>
  <c r="BE93" i="11"/>
  <c r="BE92" i="11"/>
  <c r="BE91" i="11"/>
  <c r="BE90" i="11"/>
  <c r="BE89" i="11"/>
  <c r="BE88" i="11"/>
  <c r="BE87" i="11"/>
  <c r="BE86" i="11"/>
  <c r="BE85" i="11"/>
  <c r="BE84" i="11"/>
  <c r="BE83" i="11"/>
  <c r="BE82" i="11"/>
  <c r="BE81" i="11"/>
  <c r="BE80" i="11"/>
  <c r="BE79" i="11"/>
  <c r="BE78" i="11"/>
  <c r="BE77" i="11"/>
  <c r="BE76" i="11"/>
  <c r="BE75" i="11"/>
  <c r="BE74" i="11"/>
  <c r="BE73" i="11"/>
  <c r="BE72" i="11"/>
  <c r="BE71" i="11"/>
  <c r="BE70" i="11"/>
  <c r="BE69" i="11"/>
  <c r="BE68" i="11"/>
  <c r="BE67" i="11"/>
  <c r="BE66" i="11"/>
  <c r="BE65" i="11"/>
  <c r="BE64" i="11"/>
  <c r="BE63" i="11"/>
  <c r="BE62" i="11"/>
  <c r="BE61" i="11"/>
  <c r="BE60" i="11"/>
  <c r="BE59" i="11"/>
  <c r="BE58" i="11"/>
  <c r="BE57" i="11"/>
  <c r="BE56" i="11"/>
  <c r="BE55" i="11"/>
  <c r="BE54" i="11"/>
  <c r="BE53" i="11"/>
  <c r="BE52" i="11"/>
  <c r="BE51" i="11"/>
  <c r="BE50" i="11"/>
  <c r="BE49" i="11"/>
  <c r="BE48" i="11"/>
  <c r="BE47" i="11"/>
  <c r="BE4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E15" i="11"/>
  <c r="BE14" i="11"/>
  <c r="BE13" i="11"/>
  <c r="BE12" i="11"/>
  <c r="BE11" i="11"/>
  <c r="BE10" i="11"/>
  <c r="BE9" i="11"/>
  <c r="BE8" i="11"/>
  <c r="BE7" i="11"/>
  <c r="BE6" i="11"/>
  <c r="BE5" i="11"/>
  <c r="BE4" i="11"/>
  <c r="BC341" i="11"/>
  <c r="BC340" i="11"/>
  <c r="BC339" i="11"/>
  <c r="BC338" i="11"/>
  <c r="BC337" i="11"/>
  <c r="BC336" i="11"/>
  <c r="BC335" i="11"/>
  <c r="BC334" i="11"/>
  <c r="BC333" i="11"/>
  <c r="BC332" i="11"/>
  <c r="BC331" i="11"/>
  <c r="BC330" i="11"/>
  <c r="BC329" i="11"/>
  <c r="BC328" i="11"/>
  <c r="BC327" i="11"/>
  <c r="BC326" i="11"/>
  <c r="BC325" i="11"/>
  <c r="BC324" i="11"/>
  <c r="BC323" i="11"/>
  <c r="BC322" i="11"/>
  <c r="BC321" i="11"/>
  <c r="BC320" i="11"/>
  <c r="BC319" i="11"/>
  <c r="BC318" i="11"/>
  <c r="BC317" i="11"/>
  <c r="BC316" i="11"/>
  <c r="BC315" i="11"/>
  <c r="BC314" i="11"/>
  <c r="BC313" i="11"/>
  <c r="BC312" i="11"/>
  <c r="BC311" i="11"/>
  <c r="BC310" i="11"/>
  <c r="BC309" i="11"/>
  <c r="BC308" i="11"/>
  <c r="BC307" i="11"/>
  <c r="BC306" i="11"/>
  <c r="BC305" i="11"/>
  <c r="BC304" i="11"/>
  <c r="BC303" i="11"/>
  <c r="BC302" i="11"/>
  <c r="BC301" i="11"/>
  <c r="BC300" i="11"/>
  <c r="BC299" i="11"/>
  <c r="BC298" i="11"/>
  <c r="BC297" i="11"/>
  <c r="BC296" i="11"/>
  <c r="BC295" i="11"/>
  <c r="BC294" i="11"/>
  <c r="BC293" i="11"/>
  <c r="BC292" i="11"/>
  <c r="BC291" i="11"/>
  <c r="BC290" i="11"/>
  <c r="BC289" i="11"/>
  <c r="BC287" i="11"/>
  <c r="BC286" i="11"/>
  <c r="BC282" i="11"/>
  <c r="BC281" i="11"/>
  <c r="BC280" i="11"/>
  <c r="BC279" i="11"/>
  <c r="BC278" i="11"/>
  <c r="BC277" i="11"/>
  <c r="BC276" i="11"/>
  <c r="BC275" i="11"/>
  <c r="BC274" i="11"/>
  <c r="BC273" i="11"/>
  <c r="BC272" i="11"/>
  <c r="BC271" i="11"/>
  <c r="BC270" i="11"/>
  <c r="BC269" i="11"/>
  <c r="BC268" i="11"/>
  <c r="BC267" i="11"/>
  <c r="BC266" i="11"/>
  <c r="BC265" i="11"/>
  <c r="BC264" i="11"/>
  <c r="BC263" i="11"/>
  <c r="BC262" i="11"/>
  <c r="BC261" i="11"/>
  <c r="BC258" i="11"/>
  <c r="BC256" i="11"/>
  <c r="BC254" i="11"/>
  <c r="BC253" i="11"/>
  <c r="BC251" i="11"/>
  <c r="BC250" i="11"/>
  <c r="BC248" i="11"/>
  <c r="BC247" i="11"/>
  <c r="BC246" i="11"/>
  <c r="BC245" i="11"/>
  <c r="BC244" i="11"/>
  <c r="BC243" i="11"/>
  <c r="BC242" i="11"/>
  <c r="BC241" i="11"/>
  <c r="BC240" i="11"/>
  <c r="BC239" i="11"/>
  <c r="BC238" i="11"/>
  <c r="BC237" i="11"/>
  <c r="BC236" i="11"/>
  <c r="BC235" i="11"/>
  <c r="BC234" i="11"/>
  <c r="BC233" i="11"/>
  <c r="BC232" i="11"/>
  <c r="BC231" i="11"/>
  <c r="BC230" i="11"/>
  <c r="BC229" i="11"/>
  <c r="BC228" i="11"/>
  <c r="BC227" i="11"/>
  <c r="BC226" i="11"/>
  <c r="BC225" i="11"/>
  <c r="BC224" i="11"/>
  <c r="BC223" i="11"/>
  <c r="BC222" i="11"/>
  <c r="BC221" i="11"/>
  <c r="BC220" i="11"/>
  <c r="BC219" i="11"/>
  <c r="BC218" i="11"/>
  <c r="BC217" i="11"/>
  <c r="BC216" i="11"/>
  <c r="BC214" i="11"/>
  <c r="BC213" i="11"/>
  <c r="BC212" i="11"/>
  <c r="BC210" i="11"/>
  <c r="BC209" i="11"/>
  <c r="BC208" i="11"/>
  <c r="BC207" i="11"/>
  <c r="BC206" i="11"/>
  <c r="BC205" i="11"/>
  <c r="BC204" i="11"/>
  <c r="BC203" i="11"/>
  <c r="BC202" i="11"/>
  <c r="BC201" i="11"/>
  <c r="BC200" i="11"/>
  <c r="BC199" i="11"/>
  <c r="BC198" i="11"/>
  <c r="BC197" i="11"/>
  <c r="BC196" i="11"/>
  <c r="BC195" i="11"/>
  <c r="BC194" i="11"/>
  <c r="BC193" i="11"/>
  <c r="BC192" i="11"/>
  <c r="BC191" i="11"/>
  <c r="BC190" i="11"/>
  <c r="BC189" i="11"/>
  <c r="BC188" i="11"/>
  <c r="BC187" i="11"/>
  <c r="BC186" i="11"/>
  <c r="BC185" i="11"/>
  <c r="BC184" i="11"/>
  <c r="BC183" i="11"/>
  <c r="BC182" i="11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64" i="11"/>
  <c r="BC163" i="11"/>
  <c r="BC162" i="11"/>
  <c r="BC161" i="11"/>
  <c r="BC160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A341" i="11"/>
  <c r="BA340" i="11"/>
  <c r="BA339" i="11"/>
  <c r="BA338" i="11"/>
  <c r="BA337" i="11"/>
  <c r="BA336" i="11"/>
  <c r="BA335" i="11"/>
  <c r="BA334" i="11"/>
  <c r="BA333" i="11"/>
  <c r="BA332" i="11"/>
  <c r="BA331" i="11"/>
  <c r="BA330" i="11"/>
  <c r="BA329" i="11"/>
  <c r="BA328" i="11"/>
  <c r="BA327" i="11"/>
  <c r="BA326" i="11"/>
  <c r="BA325" i="11"/>
  <c r="BA324" i="11"/>
  <c r="BA323" i="11"/>
  <c r="BA322" i="11"/>
  <c r="BA321" i="11"/>
  <c r="BA320" i="11"/>
  <c r="BA319" i="11"/>
  <c r="BA318" i="11"/>
  <c r="BA317" i="11"/>
  <c r="BA316" i="11"/>
  <c r="BA315" i="11"/>
  <c r="BA314" i="11"/>
  <c r="BA313" i="11"/>
  <c r="BA312" i="11"/>
  <c r="BA311" i="11"/>
  <c r="BA310" i="11"/>
  <c r="BA309" i="11"/>
  <c r="BA308" i="11"/>
  <c r="BA307" i="11"/>
  <c r="BA306" i="11"/>
  <c r="BA305" i="11"/>
  <c r="BA304" i="11"/>
  <c r="BA303" i="11"/>
  <c r="BA302" i="11"/>
  <c r="BA301" i="11"/>
  <c r="BA300" i="11"/>
  <c r="BA299" i="11"/>
  <c r="BA298" i="11"/>
  <c r="BA297" i="11"/>
  <c r="BA296" i="11"/>
  <c r="BA295" i="11"/>
  <c r="BA294" i="11"/>
  <c r="BA293" i="11"/>
  <c r="BA292" i="11"/>
  <c r="BA291" i="11"/>
  <c r="BA290" i="11"/>
  <c r="BA289" i="11"/>
  <c r="BA287" i="11"/>
  <c r="BA286" i="11"/>
  <c r="BA282" i="11"/>
  <c r="BA281" i="11"/>
  <c r="BA280" i="11"/>
  <c r="BA279" i="11"/>
  <c r="BA278" i="11"/>
  <c r="BA277" i="11"/>
  <c r="BA276" i="11"/>
  <c r="BA275" i="11"/>
  <c r="BA274" i="11"/>
  <c r="BA273" i="11"/>
  <c r="BA272" i="11"/>
  <c r="BA271" i="11"/>
  <c r="BA270" i="11"/>
  <c r="BA269" i="11"/>
  <c r="BA268" i="11"/>
  <c r="BA267" i="11"/>
  <c r="BA266" i="11"/>
  <c r="BA265" i="11"/>
  <c r="BA264" i="11"/>
  <c r="BA263" i="11"/>
  <c r="BA262" i="11"/>
  <c r="BA261" i="11"/>
  <c r="BA258" i="11"/>
  <c r="BA256" i="11"/>
  <c r="BA254" i="11"/>
  <c r="BA253" i="11"/>
  <c r="BA251" i="11"/>
  <c r="BA250" i="11"/>
  <c r="BA248" i="11"/>
  <c r="BA247" i="11"/>
  <c r="BA246" i="11"/>
  <c r="BA245" i="11"/>
  <c r="BA244" i="11"/>
  <c r="BA243" i="11"/>
  <c r="BA242" i="11"/>
  <c r="BA241" i="11"/>
  <c r="BA240" i="11"/>
  <c r="BA239" i="11"/>
  <c r="BA238" i="11"/>
  <c r="BA237" i="11"/>
  <c r="BA236" i="11"/>
  <c r="BA235" i="11"/>
  <c r="BA234" i="11"/>
  <c r="BA233" i="11"/>
  <c r="BA232" i="11"/>
  <c r="BA231" i="11"/>
  <c r="BA230" i="11"/>
  <c r="BA229" i="11"/>
  <c r="BA228" i="11"/>
  <c r="BA227" i="11"/>
  <c r="BA226" i="11"/>
  <c r="BA225" i="11"/>
  <c r="BA224" i="11"/>
  <c r="BA223" i="11"/>
  <c r="BA222" i="11"/>
  <c r="BA221" i="11"/>
  <c r="BA220" i="11"/>
  <c r="BA219" i="11"/>
  <c r="BA218" i="11"/>
  <c r="BA217" i="11"/>
  <c r="BA216" i="11"/>
  <c r="BA214" i="11"/>
  <c r="BA213" i="11"/>
  <c r="BA212" i="11"/>
  <c r="BA210" i="11"/>
  <c r="BA209" i="11"/>
  <c r="BA208" i="11"/>
  <c r="BA207" i="11"/>
  <c r="BA206" i="11"/>
  <c r="BA205" i="11"/>
  <c r="BA204" i="11"/>
  <c r="BA203" i="11"/>
  <c r="BA202" i="11"/>
  <c r="BA201" i="11"/>
  <c r="BA200" i="11"/>
  <c r="BA199" i="11"/>
  <c r="BA198" i="11"/>
  <c r="BA197" i="11"/>
  <c r="BA196" i="11"/>
  <c r="BA195" i="11"/>
  <c r="BA194" i="11"/>
  <c r="BA193" i="11"/>
  <c r="BA192" i="11"/>
  <c r="BA191" i="11"/>
  <c r="BA190" i="11"/>
  <c r="BA189" i="11"/>
  <c r="BA188" i="11"/>
  <c r="BA187" i="11"/>
  <c r="BA186" i="11"/>
  <c r="BA185" i="11"/>
  <c r="BA184" i="11"/>
  <c r="BA183" i="11"/>
  <c r="BA182" i="11"/>
  <c r="BA181" i="11"/>
  <c r="BA180" i="11"/>
  <c r="BA179" i="11"/>
  <c r="BA178" i="11"/>
  <c r="BA177" i="11"/>
  <c r="BA176" i="11"/>
  <c r="BA175" i="11"/>
  <c r="BA174" i="11"/>
  <c r="BA173" i="11"/>
  <c r="BA172" i="11"/>
  <c r="BA171" i="11"/>
  <c r="BA170" i="11"/>
  <c r="BA169" i="11"/>
  <c r="BA168" i="11"/>
  <c r="BA167" i="11"/>
  <c r="BA166" i="11"/>
  <c r="BA165" i="11"/>
  <c r="BA164" i="11"/>
  <c r="BA163" i="11"/>
  <c r="BA162" i="11"/>
  <c r="BA161" i="11"/>
  <c r="BA160" i="11"/>
  <c r="BA159" i="11"/>
  <c r="BA158" i="11"/>
  <c r="BA157" i="11"/>
  <c r="BA156" i="11"/>
  <c r="BA155" i="11"/>
  <c r="BA154" i="11"/>
  <c r="BA153" i="11"/>
  <c r="BA152" i="11"/>
  <c r="BA151" i="11"/>
  <c r="BA150" i="11"/>
  <c r="BA149" i="11"/>
  <c r="BA148" i="11"/>
  <c r="BA147" i="11"/>
  <c r="BA146" i="11"/>
  <c r="BA145" i="11"/>
  <c r="BA144" i="11"/>
  <c r="BA143" i="11"/>
  <c r="BA142" i="11"/>
  <c r="BA141" i="11"/>
  <c r="BA140" i="11"/>
  <c r="BA139" i="11"/>
  <c r="BA138" i="11"/>
  <c r="BA137" i="11"/>
  <c r="BA136" i="11"/>
  <c r="BA135" i="11"/>
  <c r="BA134" i="11"/>
  <c r="BA133" i="11"/>
  <c r="BA132" i="11"/>
  <c r="BA131" i="11"/>
  <c r="BA130" i="11"/>
  <c r="BA129" i="11"/>
  <c r="BA128" i="11"/>
  <c r="BA127" i="11"/>
  <c r="BA126" i="11"/>
  <c r="BA125" i="11"/>
  <c r="BA124" i="11"/>
  <c r="BA123" i="11"/>
  <c r="BA122" i="11"/>
  <c r="BA121" i="11"/>
  <c r="BA120" i="11"/>
  <c r="BA119" i="11"/>
  <c r="BA118" i="11"/>
  <c r="BA117" i="11"/>
  <c r="BA116" i="11"/>
  <c r="BA115" i="11"/>
  <c r="BA114" i="11"/>
  <c r="BA113" i="11"/>
  <c r="BA112" i="11"/>
  <c r="BA111" i="11"/>
  <c r="BA110" i="11"/>
  <c r="BA109" i="11"/>
  <c r="BA108" i="11"/>
  <c r="BA107" i="11"/>
  <c r="BA106" i="11"/>
  <c r="BA105" i="11"/>
  <c r="BA104" i="11"/>
  <c r="BA103" i="11"/>
  <c r="BA102" i="11"/>
  <c r="BA101" i="11"/>
  <c r="BA100" i="11"/>
  <c r="BA99" i="11"/>
  <c r="BA98" i="11"/>
  <c r="BA97" i="11"/>
  <c r="BA96" i="11"/>
  <c r="BA95" i="11"/>
  <c r="BA94" i="11"/>
  <c r="BA93" i="11"/>
  <c r="BA92" i="11"/>
  <c r="BA91" i="11"/>
  <c r="BA90" i="11"/>
  <c r="BA89" i="11"/>
  <c r="BA88" i="11"/>
  <c r="BA87" i="11"/>
  <c r="BA86" i="11"/>
  <c r="BA85" i="11"/>
  <c r="BA84" i="11"/>
  <c r="BA83" i="11"/>
  <c r="BA82" i="11"/>
  <c r="BA81" i="11"/>
  <c r="BA80" i="11"/>
  <c r="BA79" i="11"/>
  <c r="BA78" i="11"/>
  <c r="BA77" i="11"/>
  <c r="BA76" i="11"/>
  <c r="BA75" i="11"/>
  <c r="BA74" i="11"/>
  <c r="BA73" i="11"/>
  <c r="BA72" i="11"/>
  <c r="BA71" i="11"/>
  <c r="BA70" i="11"/>
  <c r="BA69" i="11"/>
  <c r="BA68" i="11"/>
  <c r="BA67" i="11"/>
  <c r="BA66" i="11"/>
  <c r="BA65" i="11"/>
  <c r="BA64" i="11"/>
  <c r="BA63" i="11"/>
  <c r="BA62" i="11"/>
  <c r="BA61" i="11"/>
  <c r="BA60" i="11"/>
  <c r="BA59" i="11"/>
  <c r="BA58" i="11"/>
  <c r="BA57" i="11"/>
  <c r="BA56" i="11"/>
  <c r="BA55" i="11"/>
  <c r="BA54" i="11"/>
  <c r="BA53" i="11"/>
  <c r="BA52" i="11"/>
  <c r="BA51" i="11"/>
  <c r="BA50" i="11"/>
  <c r="BA49" i="11"/>
  <c r="BA48" i="11"/>
  <c r="BA47" i="11"/>
  <c r="BA4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BA15" i="11"/>
  <c r="BA14" i="11"/>
  <c r="BA13" i="11"/>
  <c r="BA12" i="11"/>
  <c r="BA11" i="11"/>
  <c r="BA10" i="11"/>
  <c r="BA9" i="11"/>
  <c r="BA8" i="11"/>
  <c r="BA7" i="11"/>
  <c r="BA6" i="11"/>
  <c r="BA5" i="11"/>
  <c r="BA4" i="11"/>
  <c r="AY341" i="11"/>
  <c r="AY340" i="11"/>
  <c r="AY339" i="11"/>
  <c r="AY338" i="11"/>
  <c r="AY337" i="11"/>
  <c r="AY336" i="11"/>
  <c r="AY335" i="11"/>
  <c r="AY334" i="11"/>
  <c r="AY333" i="11"/>
  <c r="AY332" i="11"/>
  <c r="AY331" i="11"/>
  <c r="AY330" i="11"/>
  <c r="AY329" i="11"/>
  <c r="AY328" i="11"/>
  <c r="AY327" i="11"/>
  <c r="AY326" i="11"/>
  <c r="AY325" i="11"/>
  <c r="AY324" i="11"/>
  <c r="AY323" i="11"/>
  <c r="AY322" i="11"/>
  <c r="AY321" i="11"/>
  <c r="AY320" i="11"/>
  <c r="AY319" i="11"/>
  <c r="AY318" i="11"/>
  <c r="AY317" i="11"/>
  <c r="AY316" i="11"/>
  <c r="AY315" i="11"/>
  <c r="AY314" i="11"/>
  <c r="AY313" i="11"/>
  <c r="AY312" i="11"/>
  <c r="AY311" i="11"/>
  <c r="AY310" i="11"/>
  <c r="AY309" i="11"/>
  <c r="AY308" i="11"/>
  <c r="AY307" i="11"/>
  <c r="AY306" i="11"/>
  <c r="AY305" i="11"/>
  <c r="AY304" i="11"/>
  <c r="AY303" i="11"/>
  <c r="AY302" i="11"/>
  <c r="AY301" i="11"/>
  <c r="AY300" i="11"/>
  <c r="AY299" i="11"/>
  <c r="AY298" i="11"/>
  <c r="AY297" i="11"/>
  <c r="AY296" i="11"/>
  <c r="AY295" i="11"/>
  <c r="AY294" i="11"/>
  <c r="AY293" i="11"/>
  <c r="AY292" i="11"/>
  <c r="AY291" i="11"/>
  <c r="AY290" i="11"/>
  <c r="AY289" i="11"/>
  <c r="AY287" i="11"/>
  <c r="AY286" i="11"/>
  <c r="AY282" i="11"/>
  <c r="AY281" i="11"/>
  <c r="AY280" i="11"/>
  <c r="AY279" i="11"/>
  <c r="AY278" i="11"/>
  <c r="AY277" i="11"/>
  <c r="AY276" i="11"/>
  <c r="AY275" i="11"/>
  <c r="AY274" i="11"/>
  <c r="AY273" i="11"/>
  <c r="AY272" i="11"/>
  <c r="AY271" i="11"/>
  <c r="AY270" i="11"/>
  <c r="AY269" i="11"/>
  <c r="AY268" i="11"/>
  <c r="AY267" i="11"/>
  <c r="AY266" i="11"/>
  <c r="AY265" i="11"/>
  <c r="AY264" i="11"/>
  <c r="AY263" i="11"/>
  <c r="AY262" i="11"/>
  <c r="AY261" i="11"/>
  <c r="AY258" i="11"/>
  <c r="AY256" i="11"/>
  <c r="AY254" i="11"/>
  <c r="AY253" i="11"/>
  <c r="AY251" i="11"/>
  <c r="AY250" i="11"/>
  <c r="AY248" i="11"/>
  <c r="AY247" i="11"/>
  <c r="AY246" i="11"/>
  <c r="AY245" i="11"/>
  <c r="AY244" i="11"/>
  <c r="AY243" i="11"/>
  <c r="AY242" i="11"/>
  <c r="AY241" i="11"/>
  <c r="AY240" i="11"/>
  <c r="AY239" i="11"/>
  <c r="AY238" i="11"/>
  <c r="AY237" i="11"/>
  <c r="AY236" i="11"/>
  <c r="AY235" i="11"/>
  <c r="AY234" i="11"/>
  <c r="AY233" i="11"/>
  <c r="AY232" i="11"/>
  <c r="AY231" i="11"/>
  <c r="AY230" i="11"/>
  <c r="AY229" i="11"/>
  <c r="AY228" i="11"/>
  <c r="AY227" i="11"/>
  <c r="AY226" i="11"/>
  <c r="AY225" i="11"/>
  <c r="AY224" i="11"/>
  <c r="AY223" i="11"/>
  <c r="AY222" i="11"/>
  <c r="AY221" i="11"/>
  <c r="AY220" i="11"/>
  <c r="AY219" i="11"/>
  <c r="AY218" i="11"/>
  <c r="AY217" i="11"/>
  <c r="AY216" i="11"/>
  <c r="AY214" i="11"/>
  <c r="AY213" i="11"/>
  <c r="AY212" i="11"/>
  <c r="AY210" i="11"/>
  <c r="AY209" i="11"/>
  <c r="AY208" i="11"/>
  <c r="AY207" i="11"/>
  <c r="AY206" i="11"/>
  <c r="AY205" i="11"/>
  <c r="AY204" i="11"/>
  <c r="AY203" i="11"/>
  <c r="AY202" i="11"/>
  <c r="AY201" i="11"/>
  <c r="AY200" i="11"/>
  <c r="AY199" i="11"/>
  <c r="AY198" i="11"/>
  <c r="AY197" i="11"/>
  <c r="AY196" i="11"/>
  <c r="AY195" i="11"/>
  <c r="AY194" i="11"/>
  <c r="AY193" i="11"/>
  <c r="AY192" i="11"/>
  <c r="AY191" i="11"/>
  <c r="AY190" i="11"/>
  <c r="AY189" i="11"/>
  <c r="AY188" i="11"/>
  <c r="AY187" i="11"/>
  <c r="AY186" i="11"/>
  <c r="AY185" i="11"/>
  <c r="AY184" i="11"/>
  <c r="AY183" i="11"/>
  <c r="AY182" i="11"/>
  <c r="AY181" i="11"/>
  <c r="AY180" i="11"/>
  <c r="AY179" i="11"/>
  <c r="AY178" i="11"/>
  <c r="AY177" i="11"/>
  <c r="AY176" i="11"/>
  <c r="AY175" i="11"/>
  <c r="AY174" i="11"/>
  <c r="AY173" i="11"/>
  <c r="AY172" i="11"/>
  <c r="AY171" i="11"/>
  <c r="AY170" i="11"/>
  <c r="AY169" i="11"/>
  <c r="AY168" i="11"/>
  <c r="AY167" i="11"/>
  <c r="AY166" i="11"/>
  <c r="AY165" i="11"/>
  <c r="AY164" i="11"/>
  <c r="AY163" i="11"/>
  <c r="AY162" i="11"/>
  <c r="AY161" i="11"/>
  <c r="AY160" i="11"/>
  <c r="AY159" i="11"/>
  <c r="AY158" i="11"/>
  <c r="AY157" i="11"/>
  <c r="AY156" i="11"/>
  <c r="AY155" i="11"/>
  <c r="AY154" i="11"/>
  <c r="AY153" i="11"/>
  <c r="AY152" i="11"/>
  <c r="AY151" i="11"/>
  <c r="AY150" i="11"/>
  <c r="AY149" i="11"/>
  <c r="AY148" i="11"/>
  <c r="AY147" i="11"/>
  <c r="AY146" i="11"/>
  <c r="AY145" i="11"/>
  <c r="AY144" i="11"/>
  <c r="AY143" i="11"/>
  <c r="AY142" i="11"/>
  <c r="AY141" i="11"/>
  <c r="AY140" i="11"/>
  <c r="AY139" i="11"/>
  <c r="AY138" i="11"/>
  <c r="AY137" i="11"/>
  <c r="AY136" i="11"/>
  <c r="AY135" i="11"/>
  <c r="AY134" i="11"/>
  <c r="AY133" i="11"/>
  <c r="AY132" i="11"/>
  <c r="AY131" i="11"/>
  <c r="AY130" i="11"/>
  <c r="AY129" i="11"/>
  <c r="AY128" i="11"/>
  <c r="AY127" i="11"/>
  <c r="AY126" i="11"/>
  <c r="AY125" i="11"/>
  <c r="AY124" i="11"/>
  <c r="AY123" i="11"/>
  <c r="AY122" i="11"/>
  <c r="AY121" i="11"/>
  <c r="AY120" i="11"/>
  <c r="AY119" i="11"/>
  <c r="AY118" i="11"/>
  <c r="AY117" i="11"/>
  <c r="AY116" i="11"/>
  <c r="AY115" i="11"/>
  <c r="AY114" i="11"/>
  <c r="AY113" i="11"/>
  <c r="AY112" i="11"/>
  <c r="AY111" i="11"/>
  <c r="AY110" i="11"/>
  <c r="AY109" i="11"/>
  <c r="AY108" i="11"/>
  <c r="AY107" i="11"/>
  <c r="AY106" i="11"/>
  <c r="AY105" i="11"/>
  <c r="AY104" i="11"/>
  <c r="AY103" i="11"/>
  <c r="AY102" i="11"/>
  <c r="AY101" i="11"/>
  <c r="AY100" i="11"/>
  <c r="AY99" i="11"/>
  <c r="AY98" i="11"/>
  <c r="AY97" i="11"/>
  <c r="AY96" i="11"/>
  <c r="AY95" i="11"/>
  <c r="AY94" i="11"/>
  <c r="AY93" i="11"/>
  <c r="AY92" i="11"/>
  <c r="AY91" i="11"/>
  <c r="AY90" i="11"/>
  <c r="AY89" i="11"/>
  <c r="AY88" i="11"/>
  <c r="AY87" i="11"/>
  <c r="AY86" i="11"/>
  <c r="AY85" i="11"/>
  <c r="AY84" i="11"/>
  <c r="AY83" i="11"/>
  <c r="AY82" i="11"/>
  <c r="AY81" i="11"/>
  <c r="AY80" i="11"/>
  <c r="AY79" i="11"/>
  <c r="AY78" i="11"/>
  <c r="AY77" i="11"/>
  <c r="AY76" i="11"/>
  <c r="AY75" i="11"/>
  <c r="AY74" i="11"/>
  <c r="AY73" i="11"/>
  <c r="AY72" i="11"/>
  <c r="AY71" i="11"/>
  <c r="AY70" i="11"/>
  <c r="AY69" i="11"/>
  <c r="AY68" i="11"/>
  <c r="AY67" i="11"/>
  <c r="AY66" i="11"/>
  <c r="AY65" i="11"/>
  <c r="AY64" i="11"/>
  <c r="AY63" i="11"/>
  <c r="AY62" i="11"/>
  <c r="AY61" i="11"/>
  <c r="AY60" i="11"/>
  <c r="AY59" i="11"/>
  <c r="AY58" i="11"/>
  <c r="AY57" i="11"/>
  <c r="AY56" i="11"/>
  <c r="AY55" i="11"/>
  <c r="AY54" i="11"/>
  <c r="AY53" i="11"/>
  <c r="AY52" i="11"/>
  <c r="AY51" i="11"/>
  <c r="AY50" i="11"/>
  <c r="AY49" i="11"/>
  <c r="AY48" i="11"/>
  <c r="AY47" i="11"/>
  <c r="AY46" i="11"/>
  <c r="AY45" i="11"/>
  <c r="AY44" i="11"/>
  <c r="AY43" i="11"/>
  <c r="AY42" i="11"/>
  <c r="AY41" i="11"/>
  <c r="AY40" i="11"/>
  <c r="AY39" i="11"/>
  <c r="AY38" i="11"/>
  <c r="AY3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Y15" i="11"/>
  <c r="AY14" i="11"/>
  <c r="AY13" i="11"/>
  <c r="AY12" i="11"/>
  <c r="AY11" i="11"/>
  <c r="AY10" i="11"/>
  <c r="AY9" i="11"/>
  <c r="AY8" i="11"/>
  <c r="AY7" i="11"/>
  <c r="AY6" i="11"/>
  <c r="AY5" i="11"/>
  <c r="AY4" i="11"/>
  <c r="AW341" i="11"/>
  <c r="AW340" i="11"/>
  <c r="AW339" i="11"/>
  <c r="AW338" i="11"/>
  <c r="AW337" i="11"/>
  <c r="AW336" i="11"/>
  <c r="AW335" i="11"/>
  <c r="AW334" i="11"/>
  <c r="AW333" i="11"/>
  <c r="AW332" i="11"/>
  <c r="AW331" i="11"/>
  <c r="AW330" i="11"/>
  <c r="AW329" i="11"/>
  <c r="AW328" i="11"/>
  <c r="AW327" i="11"/>
  <c r="AW326" i="11"/>
  <c r="AW325" i="11"/>
  <c r="AW324" i="11"/>
  <c r="AW323" i="11"/>
  <c r="AW322" i="11"/>
  <c r="AW321" i="11"/>
  <c r="AW320" i="11"/>
  <c r="AW319" i="11"/>
  <c r="AW318" i="11"/>
  <c r="AW317" i="11"/>
  <c r="AW316" i="11"/>
  <c r="AW315" i="11"/>
  <c r="AW314" i="11"/>
  <c r="AW313" i="11"/>
  <c r="AW312" i="11"/>
  <c r="AW311" i="11"/>
  <c r="AW310" i="11"/>
  <c r="AW309" i="11"/>
  <c r="AW308" i="11"/>
  <c r="AW307" i="11"/>
  <c r="AW306" i="11"/>
  <c r="AW305" i="11"/>
  <c r="AW304" i="11"/>
  <c r="AW303" i="11"/>
  <c r="AW302" i="11"/>
  <c r="AW301" i="11"/>
  <c r="AW300" i="11"/>
  <c r="AW299" i="11"/>
  <c r="AW298" i="11"/>
  <c r="AW297" i="11"/>
  <c r="AW296" i="11"/>
  <c r="AW295" i="11"/>
  <c r="AW294" i="11"/>
  <c r="AW293" i="11"/>
  <c r="AW292" i="11"/>
  <c r="AW291" i="11"/>
  <c r="AW290" i="11"/>
  <c r="AW289" i="11"/>
  <c r="AW287" i="11"/>
  <c r="AW286" i="11"/>
  <c r="AW282" i="11"/>
  <c r="AW281" i="11"/>
  <c r="AW280" i="11"/>
  <c r="AW279" i="11"/>
  <c r="AW278" i="11"/>
  <c r="AW277" i="11"/>
  <c r="AW276" i="11"/>
  <c r="AW275" i="11"/>
  <c r="AW274" i="11"/>
  <c r="AW273" i="11"/>
  <c r="AW272" i="11"/>
  <c r="AW271" i="11"/>
  <c r="AW270" i="11"/>
  <c r="AW269" i="11"/>
  <c r="AW268" i="11"/>
  <c r="AW267" i="11"/>
  <c r="AW266" i="11"/>
  <c r="AW265" i="11"/>
  <c r="AW264" i="11"/>
  <c r="AW263" i="11"/>
  <c r="AW262" i="11"/>
  <c r="AW261" i="11"/>
  <c r="AW258" i="11"/>
  <c r="AW256" i="11"/>
  <c r="AW254" i="11"/>
  <c r="AW253" i="11"/>
  <c r="AW251" i="11"/>
  <c r="AW250" i="11"/>
  <c r="AW248" i="11"/>
  <c r="AW247" i="11"/>
  <c r="AW246" i="11"/>
  <c r="AW245" i="11"/>
  <c r="AW244" i="11"/>
  <c r="AW243" i="11"/>
  <c r="AW242" i="11"/>
  <c r="AW241" i="11"/>
  <c r="AW240" i="11"/>
  <c r="AW239" i="11"/>
  <c r="AW238" i="11"/>
  <c r="AW237" i="11"/>
  <c r="AW236" i="11"/>
  <c r="AW235" i="11"/>
  <c r="AW234" i="11"/>
  <c r="AW233" i="11"/>
  <c r="AW232" i="11"/>
  <c r="AW231" i="11"/>
  <c r="AW230" i="11"/>
  <c r="AW229" i="11"/>
  <c r="AW228" i="11"/>
  <c r="AW227" i="11"/>
  <c r="AW226" i="11"/>
  <c r="AW225" i="11"/>
  <c r="AW224" i="11"/>
  <c r="AW223" i="11"/>
  <c r="AW222" i="11"/>
  <c r="AW221" i="11"/>
  <c r="AW220" i="11"/>
  <c r="AW219" i="11"/>
  <c r="AW218" i="11"/>
  <c r="AW217" i="11"/>
  <c r="AW216" i="11"/>
  <c r="AW214" i="11"/>
  <c r="AW213" i="11"/>
  <c r="AW212" i="11"/>
  <c r="AW210" i="11"/>
  <c r="AW209" i="11"/>
  <c r="AW208" i="11"/>
  <c r="AW207" i="11"/>
  <c r="AW206" i="11"/>
  <c r="AW205" i="11"/>
  <c r="AW204" i="11"/>
  <c r="AW203" i="11"/>
  <c r="AW202" i="11"/>
  <c r="AW201" i="11"/>
  <c r="AW200" i="11"/>
  <c r="AW199" i="11"/>
  <c r="AW198" i="11"/>
  <c r="AW197" i="11"/>
  <c r="AW196" i="11"/>
  <c r="AW195" i="11"/>
  <c r="AW194" i="11"/>
  <c r="AW193" i="11"/>
  <c r="AW192" i="11"/>
  <c r="AW191" i="11"/>
  <c r="AW190" i="11"/>
  <c r="AW189" i="11"/>
  <c r="AW188" i="11"/>
  <c r="AW187" i="11"/>
  <c r="AW186" i="11"/>
  <c r="AW185" i="11"/>
  <c r="AW184" i="11"/>
  <c r="AW183" i="11"/>
  <c r="AW182" i="11"/>
  <c r="AW181" i="11"/>
  <c r="AW180" i="11"/>
  <c r="AW179" i="11"/>
  <c r="AW178" i="11"/>
  <c r="AW177" i="11"/>
  <c r="AW176" i="11"/>
  <c r="AW175" i="11"/>
  <c r="AW174" i="11"/>
  <c r="AW173" i="11"/>
  <c r="AW172" i="11"/>
  <c r="AW171" i="11"/>
  <c r="AW170" i="11"/>
  <c r="AW169" i="11"/>
  <c r="AW168" i="11"/>
  <c r="AW167" i="11"/>
  <c r="AW166" i="11"/>
  <c r="AW165" i="11"/>
  <c r="AW164" i="11"/>
  <c r="AW163" i="11"/>
  <c r="AW162" i="11"/>
  <c r="AW161" i="11"/>
  <c r="AW160" i="11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2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W5" i="11"/>
  <c r="AW4" i="11"/>
  <c r="AU341" i="11"/>
  <c r="AU340" i="11"/>
  <c r="AU339" i="11"/>
  <c r="AU338" i="11"/>
  <c r="AU337" i="11"/>
  <c r="AU336" i="11"/>
  <c r="AU335" i="11"/>
  <c r="AU334" i="11"/>
  <c r="AU333" i="11"/>
  <c r="AU332" i="11"/>
  <c r="AU331" i="11"/>
  <c r="AU330" i="11"/>
  <c r="AU329" i="11"/>
  <c r="AU328" i="11"/>
  <c r="AU327" i="11"/>
  <c r="AU326" i="11"/>
  <c r="AU325" i="11"/>
  <c r="AU324" i="11"/>
  <c r="AU323" i="11"/>
  <c r="AU322" i="11"/>
  <c r="AU321" i="11"/>
  <c r="AU320" i="11"/>
  <c r="AU319" i="11"/>
  <c r="AU318" i="11"/>
  <c r="AU317" i="11"/>
  <c r="AU316" i="11"/>
  <c r="AU315" i="11"/>
  <c r="AU314" i="11"/>
  <c r="AU313" i="11"/>
  <c r="AU312" i="11"/>
  <c r="AU311" i="11"/>
  <c r="AU310" i="11"/>
  <c r="AU309" i="11"/>
  <c r="AU308" i="11"/>
  <c r="AU307" i="11"/>
  <c r="AU306" i="11"/>
  <c r="AU305" i="11"/>
  <c r="AU304" i="11"/>
  <c r="AU303" i="11"/>
  <c r="AU302" i="11"/>
  <c r="AU301" i="11"/>
  <c r="AU300" i="11"/>
  <c r="AU299" i="11"/>
  <c r="AU298" i="11"/>
  <c r="AU297" i="11"/>
  <c r="AU296" i="11"/>
  <c r="AU295" i="11"/>
  <c r="AU294" i="11"/>
  <c r="AU293" i="11"/>
  <c r="AU292" i="11"/>
  <c r="AU291" i="11"/>
  <c r="AU290" i="11"/>
  <c r="AU289" i="11"/>
  <c r="AU287" i="11"/>
  <c r="AU286" i="11"/>
  <c r="AU282" i="11"/>
  <c r="AU281" i="11"/>
  <c r="AU280" i="11"/>
  <c r="AU279" i="11"/>
  <c r="AU278" i="11"/>
  <c r="AU277" i="11"/>
  <c r="AU276" i="11"/>
  <c r="AU275" i="11"/>
  <c r="AU274" i="11"/>
  <c r="AU273" i="11"/>
  <c r="AU272" i="11"/>
  <c r="AU271" i="11"/>
  <c r="AU270" i="11"/>
  <c r="AU269" i="11"/>
  <c r="AU268" i="11"/>
  <c r="AU267" i="11"/>
  <c r="AU266" i="11"/>
  <c r="AU265" i="11"/>
  <c r="AU264" i="11"/>
  <c r="AU263" i="11"/>
  <c r="AU262" i="11"/>
  <c r="AU261" i="11"/>
  <c r="AU258" i="11"/>
  <c r="AU256" i="11"/>
  <c r="AU254" i="11"/>
  <c r="AU253" i="11"/>
  <c r="AU251" i="11"/>
  <c r="AU250" i="11"/>
  <c r="AU248" i="11"/>
  <c r="AU247" i="11"/>
  <c r="AU246" i="11"/>
  <c r="AU245" i="11"/>
  <c r="AU244" i="11"/>
  <c r="AU243" i="11"/>
  <c r="AU242" i="11"/>
  <c r="AU241" i="11"/>
  <c r="AU240" i="11"/>
  <c r="AU239" i="11"/>
  <c r="AU238" i="11"/>
  <c r="AU237" i="11"/>
  <c r="AU236" i="11"/>
  <c r="AU235" i="11"/>
  <c r="AU234" i="11"/>
  <c r="AU233" i="11"/>
  <c r="AU232" i="11"/>
  <c r="AU231" i="11"/>
  <c r="AU230" i="11"/>
  <c r="AU229" i="11"/>
  <c r="AU228" i="11"/>
  <c r="AU227" i="11"/>
  <c r="AU226" i="11"/>
  <c r="AU225" i="11"/>
  <c r="AU224" i="11"/>
  <c r="AU223" i="11"/>
  <c r="AU222" i="11"/>
  <c r="AU221" i="11"/>
  <c r="AU220" i="11"/>
  <c r="AU219" i="11"/>
  <c r="AU218" i="11"/>
  <c r="AU217" i="11"/>
  <c r="AU216" i="11"/>
  <c r="AU214" i="11"/>
  <c r="AU213" i="11"/>
  <c r="AU212" i="11"/>
  <c r="AU210" i="11"/>
  <c r="AU209" i="11"/>
  <c r="AU208" i="11"/>
  <c r="AU207" i="11"/>
  <c r="AU206" i="11"/>
  <c r="AU205" i="11"/>
  <c r="AU204" i="11"/>
  <c r="AU203" i="11"/>
  <c r="AU202" i="11"/>
  <c r="AU201" i="11"/>
  <c r="AU200" i="11"/>
  <c r="AU199" i="11"/>
  <c r="AU198" i="11"/>
  <c r="AU197" i="11"/>
  <c r="AU196" i="11"/>
  <c r="AU195" i="11"/>
  <c r="AU194" i="11"/>
  <c r="AU193" i="11"/>
  <c r="AU192" i="11"/>
  <c r="AU191" i="11"/>
  <c r="AU190" i="11"/>
  <c r="AU189" i="11"/>
  <c r="AU188" i="11"/>
  <c r="AU187" i="11"/>
  <c r="AU186" i="11"/>
  <c r="AU185" i="11"/>
  <c r="AU184" i="11"/>
  <c r="AU183" i="11"/>
  <c r="AU182" i="11"/>
  <c r="AU181" i="11"/>
  <c r="AU180" i="11"/>
  <c r="AU179" i="11"/>
  <c r="AU178" i="11"/>
  <c r="AU177" i="11"/>
  <c r="AU176" i="11"/>
  <c r="AU175" i="11"/>
  <c r="AU174" i="11"/>
  <c r="AU173" i="11"/>
  <c r="AU172" i="11"/>
  <c r="AU171" i="11"/>
  <c r="AU170" i="11"/>
  <c r="AU169" i="11"/>
  <c r="AU168" i="11"/>
  <c r="AU167" i="11"/>
  <c r="AU166" i="11"/>
  <c r="AU165" i="11"/>
  <c r="AU164" i="11"/>
  <c r="AU163" i="11"/>
  <c r="AU162" i="11"/>
  <c r="AU161" i="11"/>
  <c r="AU160" i="11"/>
  <c r="AU159" i="11"/>
  <c r="AU158" i="11"/>
  <c r="AU157" i="11"/>
  <c r="AU156" i="11"/>
  <c r="AU155" i="11"/>
  <c r="AU154" i="11"/>
  <c r="AU153" i="11"/>
  <c r="AU152" i="11"/>
  <c r="AU151" i="11"/>
  <c r="AU150" i="11"/>
  <c r="AU149" i="11"/>
  <c r="AU148" i="11"/>
  <c r="AU147" i="11"/>
  <c r="AU146" i="11"/>
  <c r="AU145" i="11"/>
  <c r="AU144" i="11"/>
  <c r="AU143" i="11"/>
  <c r="AU142" i="11"/>
  <c r="AU141" i="11"/>
  <c r="AU140" i="11"/>
  <c r="AU139" i="11"/>
  <c r="AU138" i="11"/>
  <c r="AU137" i="11"/>
  <c r="AU136" i="11"/>
  <c r="AU135" i="11"/>
  <c r="AU134" i="11"/>
  <c r="AU133" i="11"/>
  <c r="AU132" i="11"/>
  <c r="AU131" i="11"/>
  <c r="AU130" i="11"/>
  <c r="AU129" i="11"/>
  <c r="AU128" i="11"/>
  <c r="AU127" i="11"/>
  <c r="AU126" i="11"/>
  <c r="AU125" i="11"/>
  <c r="AU124" i="11"/>
  <c r="AU123" i="11"/>
  <c r="AU122" i="11"/>
  <c r="AU121" i="11"/>
  <c r="AU120" i="11"/>
  <c r="AU119" i="11"/>
  <c r="AU118" i="11"/>
  <c r="AU117" i="11"/>
  <c r="AU116" i="11"/>
  <c r="AU115" i="11"/>
  <c r="AU114" i="11"/>
  <c r="AU113" i="11"/>
  <c r="AU112" i="11"/>
  <c r="AU111" i="11"/>
  <c r="AU110" i="11"/>
  <c r="AU109" i="11"/>
  <c r="AU108" i="11"/>
  <c r="AU107" i="11"/>
  <c r="AU106" i="11"/>
  <c r="AU105" i="11"/>
  <c r="AU104" i="11"/>
  <c r="AU103" i="11"/>
  <c r="AU102" i="11"/>
  <c r="AU101" i="11"/>
  <c r="AU100" i="11"/>
  <c r="AU99" i="11"/>
  <c r="AU98" i="11"/>
  <c r="AU97" i="11"/>
  <c r="AU96" i="11"/>
  <c r="AU95" i="11"/>
  <c r="AU94" i="11"/>
  <c r="AU93" i="11"/>
  <c r="AU92" i="11"/>
  <c r="AU91" i="11"/>
  <c r="AU90" i="11"/>
  <c r="AU89" i="11"/>
  <c r="AU88" i="11"/>
  <c r="AU87" i="11"/>
  <c r="AU86" i="11"/>
  <c r="AU85" i="11"/>
  <c r="AU84" i="11"/>
  <c r="AU83" i="11"/>
  <c r="AU82" i="11"/>
  <c r="AU81" i="11"/>
  <c r="AU80" i="11"/>
  <c r="AU79" i="11"/>
  <c r="AU78" i="11"/>
  <c r="AU77" i="11"/>
  <c r="AU76" i="11"/>
  <c r="AU75" i="11"/>
  <c r="AU74" i="11"/>
  <c r="AU73" i="11"/>
  <c r="AU72" i="11"/>
  <c r="AU71" i="11"/>
  <c r="AU70" i="11"/>
  <c r="AU69" i="11"/>
  <c r="AU68" i="11"/>
  <c r="AU67" i="11"/>
  <c r="AU66" i="11"/>
  <c r="AU65" i="11"/>
  <c r="AU64" i="11"/>
  <c r="AU63" i="11"/>
  <c r="AU62" i="11"/>
  <c r="AU61" i="11"/>
  <c r="AU60" i="11"/>
  <c r="AU59" i="11"/>
  <c r="AU58" i="11"/>
  <c r="AU57" i="11"/>
  <c r="AU56" i="11"/>
  <c r="AU55" i="11"/>
  <c r="AU54" i="11"/>
  <c r="AU53" i="11"/>
  <c r="AU52" i="11"/>
  <c r="AU51" i="11"/>
  <c r="AU50" i="11"/>
  <c r="AU49" i="11"/>
  <c r="AU48" i="11"/>
  <c r="AU47" i="11"/>
  <c r="AU4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U5" i="11"/>
  <c r="AU4" i="11"/>
  <c r="AS341" i="11"/>
  <c r="AS340" i="11"/>
  <c r="AS339" i="11"/>
  <c r="AS338" i="11"/>
  <c r="AS337" i="11"/>
  <c r="AS336" i="11"/>
  <c r="AS335" i="11"/>
  <c r="AS334" i="11"/>
  <c r="AS333" i="11"/>
  <c r="AS332" i="11"/>
  <c r="AS331" i="11"/>
  <c r="AS330" i="11"/>
  <c r="AS329" i="11"/>
  <c r="AS328" i="11"/>
  <c r="AS327" i="11"/>
  <c r="AS326" i="11"/>
  <c r="AS325" i="11"/>
  <c r="AS324" i="11"/>
  <c r="AS323" i="11"/>
  <c r="AS322" i="11"/>
  <c r="AS321" i="11"/>
  <c r="AS320" i="11"/>
  <c r="AS319" i="11"/>
  <c r="AS318" i="11"/>
  <c r="AS317" i="11"/>
  <c r="AS316" i="11"/>
  <c r="AS315" i="11"/>
  <c r="AS314" i="11"/>
  <c r="AS313" i="11"/>
  <c r="AS312" i="11"/>
  <c r="AS311" i="11"/>
  <c r="AS310" i="11"/>
  <c r="AS309" i="11"/>
  <c r="AS308" i="11"/>
  <c r="AS307" i="11"/>
  <c r="AS306" i="11"/>
  <c r="AS305" i="11"/>
  <c r="AS304" i="11"/>
  <c r="AS303" i="11"/>
  <c r="AS302" i="11"/>
  <c r="AS301" i="11"/>
  <c r="AS300" i="11"/>
  <c r="AS299" i="11"/>
  <c r="AS298" i="11"/>
  <c r="AS297" i="11"/>
  <c r="AS296" i="11"/>
  <c r="AS295" i="11"/>
  <c r="AS294" i="11"/>
  <c r="AS293" i="11"/>
  <c r="AS292" i="11"/>
  <c r="AS291" i="11"/>
  <c r="AS290" i="11"/>
  <c r="AS289" i="11"/>
  <c r="AS287" i="11"/>
  <c r="AS286" i="11"/>
  <c r="AS282" i="11"/>
  <c r="AS281" i="11"/>
  <c r="AS280" i="11"/>
  <c r="AS279" i="11"/>
  <c r="AS278" i="11"/>
  <c r="AS277" i="11"/>
  <c r="AS276" i="11"/>
  <c r="AS275" i="11"/>
  <c r="AS274" i="11"/>
  <c r="AS273" i="11"/>
  <c r="AS272" i="11"/>
  <c r="AS271" i="11"/>
  <c r="AS270" i="11"/>
  <c r="AS269" i="11"/>
  <c r="AS268" i="11"/>
  <c r="AS267" i="11"/>
  <c r="AS266" i="11"/>
  <c r="AS265" i="11"/>
  <c r="AS264" i="11"/>
  <c r="AS263" i="11"/>
  <c r="AS262" i="11"/>
  <c r="AS261" i="11"/>
  <c r="AS258" i="11"/>
  <c r="AS256" i="11"/>
  <c r="AS254" i="11"/>
  <c r="AS253" i="11"/>
  <c r="AS251" i="11"/>
  <c r="AS250" i="11"/>
  <c r="AS248" i="11"/>
  <c r="AS247" i="11"/>
  <c r="AS246" i="11"/>
  <c r="AS245" i="11"/>
  <c r="AS244" i="11"/>
  <c r="AS243" i="11"/>
  <c r="AS242" i="11"/>
  <c r="AS241" i="11"/>
  <c r="AS240" i="11"/>
  <c r="AS239" i="11"/>
  <c r="AS238" i="11"/>
  <c r="AS237" i="11"/>
  <c r="AS236" i="11"/>
  <c r="AS235" i="11"/>
  <c r="AS234" i="11"/>
  <c r="AS233" i="11"/>
  <c r="AS232" i="11"/>
  <c r="AS231" i="11"/>
  <c r="AS230" i="11"/>
  <c r="AS229" i="11"/>
  <c r="AS228" i="11"/>
  <c r="AS227" i="11"/>
  <c r="AS226" i="11"/>
  <c r="AS225" i="11"/>
  <c r="AS224" i="11"/>
  <c r="AS223" i="11"/>
  <c r="AS222" i="11"/>
  <c r="AS221" i="11"/>
  <c r="AS220" i="11"/>
  <c r="AS219" i="11"/>
  <c r="AS218" i="11"/>
  <c r="AS217" i="11"/>
  <c r="AS216" i="11"/>
  <c r="AS214" i="11"/>
  <c r="AS213" i="11"/>
  <c r="AS212" i="11"/>
  <c r="AS210" i="11"/>
  <c r="AS209" i="11"/>
  <c r="AS208" i="11"/>
  <c r="AS207" i="11"/>
  <c r="AS206" i="11"/>
  <c r="AS205" i="11"/>
  <c r="AS204" i="11"/>
  <c r="AS203" i="11"/>
  <c r="AS202" i="11"/>
  <c r="AS201" i="11"/>
  <c r="AS200" i="11"/>
  <c r="AS199" i="11"/>
  <c r="AS198" i="11"/>
  <c r="AS197" i="11"/>
  <c r="AS196" i="11"/>
  <c r="AS195" i="11"/>
  <c r="AS194" i="11"/>
  <c r="AS193" i="11"/>
  <c r="AS192" i="11"/>
  <c r="AS191" i="11"/>
  <c r="AS190" i="11"/>
  <c r="AS189" i="11"/>
  <c r="AS188" i="11"/>
  <c r="AS187" i="11"/>
  <c r="AS186" i="11"/>
  <c r="AS185" i="11"/>
  <c r="AS184" i="11"/>
  <c r="AS183" i="11"/>
  <c r="AS182" i="11"/>
  <c r="AS181" i="11"/>
  <c r="AS180" i="11"/>
  <c r="AS179" i="11"/>
  <c r="AS178" i="11"/>
  <c r="AS177" i="11"/>
  <c r="AS176" i="11"/>
  <c r="AS175" i="11"/>
  <c r="AS174" i="11"/>
  <c r="AS173" i="11"/>
  <c r="AS172" i="11"/>
  <c r="AS171" i="11"/>
  <c r="AS170" i="11"/>
  <c r="AS169" i="11"/>
  <c r="AS168" i="11"/>
  <c r="AS167" i="11"/>
  <c r="AS166" i="11"/>
  <c r="AS165" i="11"/>
  <c r="AS164" i="11"/>
  <c r="AS163" i="11"/>
  <c r="AS162" i="11"/>
  <c r="AS161" i="11"/>
  <c r="AS160" i="11"/>
  <c r="AS159" i="11"/>
  <c r="AS158" i="11"/>
  <c r="AS157" i="11"/>
  <c r="AS156" i="11"/>
  <c r="AS155" i="11"/>
  <c r="AS154" i="11"/>
  <c r="AS153" i="11"/>
  <c r="AS152" i="11"/>
  <c r="AS151" i="11"/>
  <c r="AS150" i="11"/>
  <c r="AS149" i="11"/>
  <c r="AS148" i="11"/>
  <c r="AS147" i="11"/>
  <c r="AS146" i="11"/>
  <c r="AS145" i="11"/>
  <c r="AS144" i="11"/>
  <c r="AS143" i="11"/>
  <c r="AS142" i="11"/>
  <c r="AS141" i="11"/>
  <c r="AS140" i="11"/>
  <c r="AS139" i="11"/>
  <c r="AS138" i="11"/>
  <c r="AS137" i="11"/>
  <c r="AS136" i="11"/>
  <c r="AS135" i="11"/>
  <c r="AS134" i="11"/>
  <c r="AS133" i="11"/>
  <c r="AS132" i="11"/>
  <c r="AS131" i="11"/>
  <c r="AS130" i="11"/>
  <c r="AS129" i="11"/>
  <c r="AS128" i="11"/>
  <c r="AS127" i="11"/>
  <c r="AS126" i="11"/>
  <c r="AS125" i="11"/>
  <c r="AS124" i="11"/>
  <c r="AS123" i="11"/>
  <c r="AS122" i="11"/>
  <c r="AS121" i="11"/>
  <c r="AS120" i="11"/>
  <c r="AS119" i="1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Q341" i="11"/>
  <c r="AQ340" i="11"/>
  <c r="AQ339" i="11"/>
  <c r="AQ338" i="11"/>
  <c r="AQ337" i="11"/>
  <c r="AQ336" i="11"/>
  <c r="AQ335" i="11"/>
  <c r="AQ334" i="11"/>
  <c r="AQ333" i="11"/>
  <c r="AQ332" i="11"/>
  <c r="AQ331" i="11"/>
  <c r="AQ330" i="11"/>
  <c r="AQ329" i="11"/>
  <c r="AQ328" i="11"/>
  <c r="AQ327" i="11"/>
  <c r="AQ326" i="11"/>
  <c r="AQ325" i="11"/>
  <c r="AQ324" i="11"/>
  <c r="AQ323" i="11"/>
  <c r="AQ322" i="11"/>
  <c r="AQ321" i="11"/>
  <c r="AQ320" i="11"/>
  <c r="AQ319" i="11"/>
  <c r="AQ318" i="11"/>
  <c r="AQ317" i="11"/>
  <c r="AQ316" i="11"/>
  <c r="AQ315" i="11"/>
  <c r="AQ314" i="11"/>
  <c r="AQ313" i="11"/>
  <c r="AQ312" i="11"/>
  <c r="AQ311" i="11"/>
  <c r="AQ310" i="11"/>
  <c r="AQ309" i="11"/>
  <c r="AQ308" i="11"/>
  <c r="AQ307" i="11"/>
  <c r="AQ306" i="11"/>
  <c r="AQ305" i="11"/>
  <c r="AQ304" i="11"/>
  <c r="AQ303" i="11"/>
  <c r="AQ302" i="11"/>
  <c r="AQ301" i="11"/>
  <c r="AQ300" i="11"/>
  <c r="AQ299" i="11"/>
  <c r="AQ298" i="11"/>
  <c r="AQ297" i="11"/>
  <c r="AQ296" i="11"/>
  <c r="AQ295" i="11"/>
  <c r="AQ294" i="11"/>
  <c r="AQ293" i="11"/>
  <c r="AQ292" i="11"/>
  <c r="AQ291" i="11"/>
  <c r="AQ290" i="11"/>
  <c r="AQ289" i="11"/>
  <c r="AQ287" i="11"/>
  <c r="AQ286" i="11"/>
  <c r="AQ282" i="11"/>
  <c r="AQ281" i="11"/>
  <c r="AQ280" i="11"/>
  <c r="AQ279" i="11"/>
  <c r="AQ278" i="11"/>
  <c r="AQ277" i="11"/>
  <c r="AQ276" i="11"/>
  <c r="AQ275" i="11"/>
  <c r="AQ274" i="11"/>
  <c r="AQ273" i="11"/>
  <c r="AQ272" i="11"/>
  <c r="AQ271" i="11"/>
  <c r="AQ270" i="11"/>
  <c r="AQ269" i="11"/>
  <c r="AQ268" i="11"/>
  <c r="AQ267" i="11"/>
  <c r="AQ266" i="11"/>
  <c r="AQ265" i="11"/>
  <c r="AQ264" i="11"/>
  <c r="AQ263" i="11"/>
  <c r="AQ262" i="11"/>
  <c r="AQ261" i="11"/>
  <c r="AQ258" i="11"/>
  <c r="AQ256" i="11"/>
  <c r="AQ254" i="11"/>
  <c r="AQ253" i="11"/>
  <c r="AQ251" i="11"/>
  <c r="AQ250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4" i="11"/>
  <c r="AQ213" i="11"/>
  <c r="AQ212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2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Q5" i="11"/>
  <c r="AQ4" i="11"/>
  <c r="AO341" i="11"/>
  <c r="AO340" i="11"/>
  <c r="AO339" i="11"/>
  <c r="AO338" i="11"/>
  <c r="AO337" i="11"/>
  <c r="AO336" i="11"/>
  <c r="AO335" i="11"/>
  <c r="AO334" i="11"/>
  <c r="AO333" i="11"/>
  <c r="AO332" i="11"/>
  <c r="AO331" i="11"/>
  <c r="AO330" i="11"/>
  <c r="AO329" i="11"/>
  <c r="AO328" i="11"/>
  <c r="AO327" i="11"/>
  <c r="AO326" i="11"/>
  <c r="AO325" i="11"/>
  <c r="AO324" i="11"/>
  <c r="AO323" i="11"/>
  <c r="AO322" i="11"/>
  <c r="AO321" i="11"/>
  <c r="AO320" i="11"/>
  <c r="AO319" i="11"/>
  <c r="AO318" i="11"/>
  <c r="AO317" i="11"/>
  <c r="AO316" i="11"/>
  <c r="AO315" i="11"/>
  <c r="AO314" i="11"/>
  <c r="AO313" i="11"/>
  <c r="AO312" i="11"/>
  <c r="AO311" i="11"/>
  <c r="AO310" i="11"/>
  <c r="AO309" i="11"/>
  <c r="AO308" i="11"/>
  <c r="AO307" i="11"/>
  <c r="AO306" i="11"/>
  <c r="AO305" i="11"/>
  <c r="AO304" i="11"/>
  <c r="AO303" i="11"/>
  <c r="AO302" i="11"/>
  <c r="AO301" i="11"/>
  <c r="AO300" i="11"/>
  <c r="AO299" i="11"/>
  <c r="AO298" i="11"/>
  <c r="AO297" i="11"/>
  <c r="AO296" i="11"/>
  <c r="AO295" i="11"/>
  <c r="AO294" i="11"/>
  <c r="AO293" i="11"/>
  <c r="AO292" i="11"/>
  <c r="AO291" i="11"/>
  <c r="AO290" i="11"/>
  <c r="AO289" i="11"/>
  <c r="AO287" i="11"/>
  <c r="AO286" i="11"/>
  <c r="AO282" i="11"/>
  <c r="AO281" i="11"/>
  <c r="AO280" i="11"/>
  <c r="AO279" i="11"/>
  <c r="AO278" i="11"/>
  <c r="AO277" i="11"/>
  <c r="AO276" i="11"/>
  <c r="AO275" i="11"/>
  <c r="AO274" i="11"/>
  <c r="AO273" i="11"/>
  <c r="AO272" i="11"/>
  <c r="AO271" i="11"/>
  <c r="AO270" i="11"/>
  <c r="AO269" i="11"/>
  <c r="AO268" i="11"/>
  <c r="AO267" i="11"/>
  <c r="AO266" i="11"/>
  <c r="AO265" i="11"/>
  <c r="AO264" i="11"/>
  <c r="AO263" i="11"/>
  <c r="AO262" i="11"/>
  <c r="AO261" i="11"/>
  <c r="AO258" i="11"/>
  <c r="AO256" i="11"/>
  <c r="AO254" i="11"/>
  <c r="AO253" i="11"/>
  <c r="AO251" i="11"/>
  <c r="AO250" i="11"/>
  <c r="AO248" i="11"/>
  <c r="AO247" i="11"/>
  <c r="AO246" i="11"/>
  <c r="AO245" i="11"/>
  <c r="AO244" i="11"/>
  <c r="AO243" i="11"/>
  <c r="AO242" i="11"/>
  <c r="AO241" i="11"/>
  <c r="AO240" i="11"/>
  <c r="AO239" i="11"/>
  <c r="AO238" i="11"/>
  <c r="AO237" i="11"/>
  <c r="AO236" i="11"/>
  <c r="AO235" i="11"/>
  <c r="AO234" i="11"/>
  <c r="AO233" i="11"/>
  <c r="AO232" i="11"/>
  <c r="AO231" i="11"/>
  <c r="AO230" i="11"/>
  <c r="AO229" i="11"/>
  <c r="AO228" i="11"/>
  <c r="AO227" i="11"/>
  <c r="AO226" i="11"/>
  <c r="AO225" i="11"/>
  <c r="AO224" i="11"/>
  <c r="AO223" i="11"/>
  <c r="AO222" i="11"/>
  <c r="AO221" i="11"/>
  <c r="AO220" i="11"/>
  <c r="AO219" i="11"/>
  <c r="AO218" i="11"/>
  <c r="AO217" i="11"/>
  <c r="AO216" i="11"/>
  <c r="AO214" i="11"/>
  <c r="AO213" i="11"/>
  <c r="AO212" i="11"/>
  <c r="AO210" i="11"/>
  <c r="AO209" i="11"/>
  <c r="AO208" i="11"/>
  <c r="AO207" i="11"/>
  <c r="AO206" i="11"/>
  <c r="AO205" i="11"/>
  <c r="AO204" i="11"/>
  <c r="AO203" i="11"/>
  <c r="AO202" i="11"/>
  <c r="AO201" i="11"/>
  <c r="AO200" i="11"/>
  <c r="AO199" i="11"/>
  <c r="AO198" i="11"/>
  <c r="AO197" i="11"/>
  <c r="AO196" i="11"/>
  <c r="AO195" i="11"/>
  <c r="AO194" i="11"/>
  <c r="AO193" i="11"/>
  <c r="AO192" i="11"/>
  <c r="AO191" i="11"/>
  <c r="AO190" i="11"/>
  <c r="AO189" i="11"/>
  <c r="AO188" i="11"/>
  <c r="AO187" i="11"/>
  <c r="AO186" i="11"/>
  <c r="AO185" i="11"/>
  <c r="AO184" i="11"/>
  <c r="AO183" i="11"/>
  <c r="AO182" i="11"/>
  <c r="AO181" i="11"/>
  <c r="AO180" i="11"/>
  <c r="AO179" i="11"/>
  <c r="AO178" i="11"/>
  <c r="AO177" i="11"/>
  <c r="AO176" i="11"/>
  <c r="AO175" i="11"/>
  <c r="AO174" i="11"/>
  <c r="AO173" i="11"/>
  <c r="AO172" i="11"/>
  <c r="AO171" i="11"/>
  <c r="AO170" i="11"/>
  <c r="AO169" i="11"/>
  <c r="AO168" i="11"/>
  <c r="AO167" i="11"/>
  <c r="AO166" i="11"/>
  <c r="AO165" i="11"/>
  <c r="AO164" i="11"/>
  <c r="AO163" i="11"/>
  <c r="AO162" i="11"/>
  <c r="AO161" i="11"/>
  <c r="AO160" i="11"/>
  <c r="AO159" i="11"/>
  <c r="AO158" i="11"/>
  <c r="AO157" i="11"/>
  <c r="AO156" i="11"/>
  <c r="AO155" i="11"/>
  <c r="AO154" i="11"/>
  <c r="AO153" i="11"/>
  <c r="AO152" i="11"/>
  <c r="AO151" i="11"/>
  <c r="AO150" i="11"/>
  <c r="AO149" i="11"/>
  <c r="AO148" i="11"/>
  <c r="AO147" i="11"/>
  <c r="AO146" i="11"/>
  <c r="AO145" i="11"/>
  <c r="AO144" i="11"/>
  <c r="AO143" i="11"/>
  <c r="AO142" i="11"/>
  <c r="AO141" i="11"/>
  <c r="AO140" i="11"/>
  <c r="AO139" i="11"/>
  <c r="AO138" i="11"/>
  <c r="AO137" i="11"/>
  <c r="AO136" i="11"/>
  <c r="AO135" i="11"/>
  <c r="AO134" i="11"/>
  <c r="AO133" i="11"/>
  <c r="AO132" i="11"/>
  <c r="AO131" i="11"/>
  <c r="AO130" i="11"/>
  <c r="AO129" i="11"/>
  <c r="AO128" i="11"/>
  <c r="AO127" i="11"/>
  <c r="AO126" i="11"/>
  <c r="AO125" i="11"/>
  <c r="AO124" i="11"/>
  <c r="AO123" i="11"/>
  <c r="AO122" i="11"/>
  <c r="AO121" i="11"/>
  <c r="AO120" i="11"/>
  <c r="AO119" i="11"/>
  <c r="AO118" i="11"/>
  <c r="AO117" i="11"/>
  <c r="AO116" i="11"/>
  <c r="AO115" i="11"/>
  <c r="AO114" i="11"/>
  <c r="AO113" i="11"/>
  <c r="AO112" i="11"/>
  <c r="AO111" i="11"/>
  <c r="AO110" i="11"/>
  <c r="AO109" i="11"/>
  <c r="AO108" i="11"/>
  <c r="AO107" i="11"/>
  <c r="AO106" i="11"/>
  <c r="AO105" i="11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O4" i="11"/>
  <c r="AM341" i="11"/>
  <c r="AM340" i="11"/>
  <c r="AM339" i="11"/>
  <c r="AM338" i="11"/>
  <c r="AM337" i="11"/>
  <c r="AM336" i="11"/>
  <c r="AM335" i="11"/>
  <c r="AM334" i="11"/>
  <c r="AM333" i="11"/>
  <c r="AM332" i="11"/>
  <c r="AM331" i="11"/>
  <c r="AM330" i="11"/>
  <c r="AM329" i="11"/>
  <c r="AM328" i="11"/>
  <c r="AM327" i="11"/>
  <c r="AM326" i="11"/>
  <c r="AM325" i="11"/>
  <c r="AM324" i="11"/>
  <c r="AM323" i="11"/>
  <c r="AM322" i="11"/>
  <c r="AM321" i="11"/>
  <c r="AM320" i="11"/>
  <c r="AM319" i="11"/>
  <c r="AM318" i="11"/>
  <c r="AM317" i="11"/>
  <c r="AM316" i="11"/>
  <c r="AM315" i="11"/>
  <c r="AM314" i="11"/>
  <c r="AM313" i="11"/>
  <c r="AM312" i="11"/>
  <c r="AM311" i="11"/>
  <c r="AM310" i="11"/>
  <c r="AM309" i="11"/>
  <c r="AM308" i="11"/>
  <c r="AM307" i="11"/>
  <c r="AM306" i="11"/>
  <c r="AM305" i="11"/>
  <c r="AM304" i="11"/>
  <c r="AM303" i="11"/>
  <c r="AM302" i="11"/>
  <c r="AM301" i="11"/>
  <c r="AM300" i="11"/>
  <c r="AM299" i="11"/>
  <c r="AM298" i="11"/>
  <c r="AM297" i="11"/>
  <c r="AM296" i="11"/>
  <c r="AM295" i="11"/>
  <c r="AM294" i="11"/>
  <c r="AM293" i="11"/>
  <c r="AM292" i="11"/>
  <c r="AM291" i="11"/>
  <c r="AM290" i="11"/>
  <c r="AM289" i="11"/>
  <c r="AM287" i="11"/>
  <c r="AM286" i="11"/>
  <c r="AM282" i="11"/>
  <c r="AM281" i="11"/>
  <c r="AM280" i="11"/>
  <c r="AM279" i="11"/>
  <c r="AM278" i="11"/>
  <c r="AM277" i="11"/>
  <c r="AM276" i="11"/>
  <c r="AM275" i="11"/>
  <c r="AM274" i="11"/>
  <c r="AM273" i="11"/>
  <c r="AM272" i="11"/>
  <c r="AM271" i="11"/>
  <c r="AM270" i="11"/>
  <c r="AM269" i="11"/>
  <c r="AM268" i="11"/>
  <c r="AM267" i="11"/>
  <c r="AM266" i="11"/>
  <c r="AM265" i="11"/>
  <c r="AM264" i="11"/>
  <c r="AM263" i="11"/>
  <c r="AM262" i="11"/>
  <c r="AM261" i="11"/>
  <c r="AM258" i="11"/>
  <c r="AM256" i="11"/>
  <c r="AM254" i="11"/>
  <c r="AM253" i="11"/>
  <c r="AM251" i="11"/>
  <c r="AM250" i="11"/>
  <c r="AM248" i="11"/>
  <c r="AM247" i="11"/>
  <c r="AM246" i="11"/>
  <c r="AM245" i="11"/>
  <c r="AM244" i="11"/>
  <c r="AM243" i="11"/>
  <c r="AM242" i="11"/>
  <c r="AM241" i="11"/>
  <c r="AM240" i="11"/>
  <c r="AM239" i="11"/>
  <c r="AM238" i="11"/>
  <c r="AM237" i="11"/>
  <c r="AM236" i="11"/>
  <c r="AM235" i="11"/>
  <c r="AM234" i="11"/>
  <c r="AM233" i="11"/>
  <c r="AM232" i="11"/>
  <c r="AM231" i="11"/>
  <c r="AM230" i="11"/>
  <c r="AM229" i="11"/>
  <c r="AM228" i="11"/>
  <c r="AM227" i="11"/>
  <c r="AM226" i="11"/>
  <c r="AM225" i="11"/>
  <c r="AM224" i="11"/>
  <c r="AM223" i="11"/>
  <c r="AM222" i="11"/>
  <c r="AM221" i="11"/>
  <c r="AM220" i="11"/>
  <c r="AM219" i="11"/>
  <c r="AM218" i="11"/>
  <c r="AM217" i="11"/>
  <c r="AM216" i="11"/>
  <c r="AM214" i="11"/>
  <c r="AM213" i="11"/>
  <c r="AM212" i="11"/>
  <c r="AM210" i="11"/>
  <c r="AM209" i="11"/>
  <c r="AM208" i="11"/>
  <c r="AM207" i="11"/>
  <c r="AM206" i="11"/>
  <c r="AM205" i="11"/>
  <c r="AM204" i="11"/>
  <c r="AM203" i="11"/>
  <c r="AM202" i="11"/>
  <c r="AM201" i="11"/>
  <c r="AM200" i="11"/>
  <c r="AM199" i="11"/>
  <c r="AM198" i="11"/>
  <c r="AM197" i="11"/>
  <c r="AM196" i="11"/>
  <c r="AM195" i="11"/>
  <c r="AM194" i="11"/>
  <c r="AM193" i="11"/>
  <c r="AM192" i="11"/>
  <c r="AM191" i="11"/>
  <c r="AM190" i="11"/>
  <c r="AM189" i="11"/>
  <c r="AM188" i="11"/>
  <c r="AM187" i="11"/>
  <c r="AM186" i="11"/>
  <c r="AM185" i="11"/>
  <c r="AM184" i="11"/>
  <c r="AM183" i="11"/>
  <c r="AM182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3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8" i="11"/>
  <c r="AM147" i="11"/>
  <c r="AM146" i="11"/>
  <c r="AM145" i="11"/>
  <c r="AM144" i="11"/>
  <c r="AM143" i="11"/>
  <c r="AM142" i="11"/>
  <c r="AM141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8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M5" i="11"/>
  <c r="AM4" i="11"/>
  <c r="AK341" i="11"/>
  <c r="AK340" i="11"/>
  <c r="AK339" i="11"/>
  <c r="AK338" i="11"/>
  <c r="AK337" i="11"/>
  <c r="AK336" i="11"/>
  <c r="AK335" i="11"/>
  <c r="AK334" i="11"/>
  <c r="AK333" i="11"/>
  <c r="AK332" i="11"/>
  <c r="AK331" i="11"/>
  <c r="AK330" i="11"/>
  <c r="AK329" i="11"/>
  <c r="AK328" i="11"/>
  <c r="AK327" i="11"/>
  <c r="AK326" i="11"/>
  <c r="AK325" i="11"/>
  <c r="AK324" i="11"/>
  <c r="AK323" i="11"/>
  <c r="AK322" i="11"/>
  <c r="AK321" i="11"/>
  <c r="AK320" i="11"/>
  <c r="AK319" i="11"/>
  <c r="AK318" i="11"/>
  <c r="AK317" i="11"/>
  <c r="AK316" i="11"/>
  <c r="AK315" i="11"/>
  <c r="AK314" i="11"/>
  <c r="AK313" i="11"/>
  <c r="AK312" i="11"/>
  <c r="AK311" i="11"/>
  <c r="AK310" i="11"/>
  <c r="AK309" i="11"/>
  <c r="AK308" i="11"/>
  <c r="AK307" i="11"/>
  <c r="AK306" i="11"/>
  <c r="AK305" i="11"/>
  <c r="AK304" i="11"/>
  <c r="AK303" i="11"/>
  <c r="AK302" i="11"/>
  <c r="AK301" i="11"/>
  <c r="AK300" i="11"/>
  <c r="AK299" i="11"/>
  <c r="AK298" i="11"/>
  <c r="AK297" i="11"/>
  <c r="AK296" i="11"/>
  <c r="AK295" i="11"/>
  <c r="AK294" i="11"/>
  <c r="AK293" i="11"/>
  <c r="AK292" i="11"/>
  <c r="AK291" i="11"/>
  <c r="AK290" i="11"/>
  <c r="AK289" i="11"/>
  <c r="AK287" i="11"/>
  <c r="AK286" i="11"/>
  <c r="AK282" i="11"/>
  <c r="AK281" i="11"/>
  <c r="AK280" i="11"/>
  <c r="AK279" i="11"/>
  <c r="AK278" i="11"/>
  <c r="AK277" i="11"/>
  <c r="AK276" i="11"/>
  <c r="AK275" i="11"/>
  <c r="AK274" i="11"/>
  <c r="AK273" i="11"/>
  <c r="AK272" i="11"/>
  <c r="AK271" i="11"/>
  <c r="AK270" i="11"/>
  <c r="AK269" i="11"/>
  <c r="AK268" i="11"/>
  <c r="AK267" i="11"/>
  <c r="AK266" i="11"/>
  <c r="AK265" i="11"/>
  <c r="AK264" i="11"/>
  <c r="AK263" i="11"/>
  <c r="AK262" i="11"/>
  <c r="AK261" i="11"/>
  <c r="AK258" i="11"/>
  <c r="AK256" i="11"/>
  <c r="AK254" i="11"/>
  <c r="AK253" i="11"/>
  <c r="AK251" i="11"/>
  <c r="AK250" i="11"/>
  <c r="AK248" i="11"/>
  <c r="AK247" i="11"/>
  <c r="AK246" i="11"/>
  <c r="AK245" i="11"/>
  <c r="AK244" i="11"/>
  <c r="AK243" i="11"/>
  <c r="AK242" i="11"/>
  <c r="AK241" i="11"/>
  <c r="AK240" i="11"/>
  <c r="AK239" i="11"/>
  <c r="AK238" i="11"/>
  <c r="AK237" i="11"/>
  <c r="AK236" i="11"/>
  <c r="AK235" i="11"/>
  <c r="AK234" i="11"/>
  <c r="AK233" i="11"/>
  <c r="AK232" i="11"/>
  <c r="AK231" i="11"/>
  <c r="AK230" i="11"/>
  <c r="AK229" i="11"/>
  <c r="AK228" i="11"/>
  <c r="AK227" i="11"/>
  <c r="AK226" i="11"/>
  <c r="AK225" i="11"/>
  <c r="AK224" i="11"/>
  <c r="AK223" i="11"/>
  <c r="AK222" i="11"/>
  <c r="AK221" i="11"/>
  <c r="AK220" i="11"/>
  <c r="AK219" i="11"/>
  <c r="AK218" i="11"/>
  <c r="AK217" i="11"/>
  <c r="AK216" i="11"/>
  <c r="AK214" i="11"/>
  <c r="AK213" i="11"/>
  <c r="AK212" i="11"/>
  <c r="AK210" i="11"/>
  <c r="AK209" i="11"/>
  <c r="AK208" i="11"/>
  <c r="AK207" i="11"/>
  <c r="AK206" i="11"/>
  <c r="AK205" i="11"/>
  <c r="AK204" i="11"/>
  <c r="AK203" i="11"/>
  <c r="AK202" i="11"/>
  <c r="AK201" i="11"/>
  <c r="AK200" i="11"/>
  <c r="AK199" i="11"/>
  <c r="AK198" i="11"/>
  <c r="AK197" i="11"/>
  <c r="AK196" i="11"/>
  <c r="AK195" i="11"/>
  <c r="AK194" i="11"/>
  <c r="AK193" i="11"/>
  <c r="AK192" i="11"/>
  <c r="AK191" i="11"/>
  <c r="AK190" i="11"/>
  <c r="AK189" i="11"/>
  <c r="AK188" i="11"/>
  <c r="AK187" i="11"/>
  <c r="AK186" i="11"/>
  <c r="AK185" i="11"/>
  <c r="AK184" i="11"/>
  <c r="AK183" i="11"/>
  <c r="AK182" i="11"/>
  <c r="AK181" i="11"/>
  <c r="AK180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64" i="11"/>
  <c r="AK163" i="11"/>
  <c r="AK162" i="11"/>
  <c r="AK161" i="11"/>
  <c r="AK160" i="11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K5" i="11"/>
  <c r="AK4" i="11"/>
  <c r="AI341" i="11"/>
  <c r="AI340" i="11"/>
  <c r="AI339" i="11"/>
  <c r="AI338" i="11"/>
  <c r="AI337" i="11"/>
  <c r="AI336" i="11"/>
  <c r="AI335" i="11"/>
  <c r="AI334" i="11"/>
  <c r="AI333" i="11"/>
  <c r="AI332" i="11"/>
  <c r="AI331" i="11"/>
  <c r="AI330" i="11"/>
  <c r="AI329" i="11"/>
  <c r="AI328" i="11"/>
  <c r="AI327" i="11"/>
  <c r="AI326" i="11"/>
  <c r="AI325" i="11"/>
  <c r="AI324" i="11"/>
  <c r="AI323" i="11"/>
  <c r="AI322" i="11"/>
  <c r="AI321" i="11"/>
  <c r="AI320" i="11"/>
  <c r="AI319" i="11"/>
  <c r="AI318" i="11"/>
  <c r="AI317" i="11"/>
  <c r="AI316" i="11"/>
  <c r="AI315" i="11"/>
  <c r="AI314" i="11"/>
  <c r="AI313" i="11"/>
  <c r="AI312" i="11"/>
  <c r="AI311" i="11"/>
  <c r="AI310" i="11"/>
  <c r="AI309" i="11"/>
  <c r="AI308" i="11"/>
  <c r="AI307" i="11"/>
  <c r="AI306" i="11"/>
  <c r="AI305" i="11"/>
  <c r="AI304" i="11"/>
  <c r="AI303" i="11"/>
  <c r="AI302" i="11"/>
  <c r="AI301" i="11"/>
  <c r="AI300" i="11"/>
  <c r="AI299" i="11"/>
  <c r="AI298" i="11"/>
  <c r="AI297" i="11"/>
  <c r="AI296" i="11"/>
  <c r="AI295" i="11"/>
  <c r="AI294" i="11"/>
  <c r="AI293" i="11"/>
  <c r="AI292" i="11"/>
  <c r="AI291" i="11"/>
  <c r="AI290" i="11"/>
  <c r="AI289" i="11"/>
  <c r="AI287" i="11"/>
  <c r="AI286" i="11"/>
  <c r="AI282" i="11"/>
  <c r="AI281" i="11"/>
  <c r="AI280" i="11"/>
  <c r="AI279" i="11"/>
  <c r="AI278" i="11"/>
  <c r="AI277" i="11"/>
  <c r="AI276" i="11"/>
  <c r="AI275" i="11"/>
  <c r="AI274" i="11"/>
  <c r="AI273" i="11"/>
  <c r="AI272" i="11"/>
  <c r="AI271" i="11"/>
  <c r="AI270" i="11"/>
  <c r="AI269" i="11"/>
  <c r="AI268" i="11"/>
  <c r="AI267" i="11"/>
  <c r="AI266" i="11"/>
  <c r="AI265" i="11"/>
  <c r="AI264" i="11"/>
  <c r="AI263" i="11"/>
  <c r="AI262" i="11"/>
  <c r="AI261" i="11"/>
  <c r="AI258" i="11"/>
  <c r="AI256" i="11"/>
  <c r="AI254" i="11"/>
  <c r="AI253" i="11"/>
  <c r="AI251" i="11"/>
  <c r="AI250" i="11"/>
  <c r="AI248" i="11"/>
  <c r="AI247" i="11"/>
  <c r="AI246" i="11"/>
  <c r="AI245" i="11"/>
  <c r="AI244" i="11"/>
  <c r="AI243" i="11"/>
  <c r="AI242" i="11"/>
  <c r="AI241" i="11"/>
  <c r="AI240" i="11"/>
  <c r="AI239" i="11"/>
  <c r="AI238" i="11"/>
  <c r="AI237" i="11"/>
  <c r="AI236" i="11"/>
  <c r="AI235" i="11"/>
  <c r="AI234" i="11"/>
  <c r="AI233" i="11"/>
  <c r="AI232" i="11"/>
  <c r="AI231" i="11"/>
  <c r="AI230" i="11"/>
  <c r="AI229" i="11"/>
  <c r="AI228" i="11"/>
  <c r="AI227" i="11"/>
  <c r="AI226" i="11"/>
  <c r="AI225" i="11"/>
  <c r="AI224" i="11"/>
  <c r="AI223" i="11"/>
  <c r="AI222" i="11"/>
  <c r="AI221" i="11"/>
  <c r="AI220" i="11"/>
  <c r="AI219" i="11"/>
  <c r="AI218" i="11"/>
  <c r="AI217" i="11"/>
  <c r="AI216" i="11"/>
  <c r="AI214" i="11"/>
  <c r="AI213" i="11"/>
  <c r="AI212" i="11"/>
  <c r="AI210" i="11"/>
  <c r="AI209" i="11"/>
  <c r="AI208" i="11"/>
  <c r="AI207" i="11"/>
  <c r="AI206" i="11"/>
  <c r="AI205" i="11"/>
  <c r="AI204" i="11"/>
  <c r="AI203" i="11"/>
  <c r="AI202" i="11"/>
  <c r="AI201" i="11"/>
  <c r="AI200" i="11"/>
  <c r="AI199" i="11"/>
  <c r="AI198" i="11"/>
  <c r="AI197" i="11"/>
  <c r="AI196" i="11"/>
  <c r="AI195" i="11"/>
  <c r="AI194" i="11"/>
  <c r="AI193" i="11"/>
  <c r="AI192" i="11"/>
  <c r="AI191" i="11"/>
  <c r="AI190" i="11"/>
  <c r="AI189" i="11"/>
  <c r="AI188" i="11"/>
  <c r="AI187" i="11"/>
  <c r="AI186" i="11"/>
  <c r="AI185" i="11"/>
  <c r="AI184" i="11"/>
  <c r="AI183" i="11"/>
  <c r="AI182" i="11"/>
  <c r="AI181" i="11"/>
  <c r="AI180" i="11"/>
  <c r="AI179" i="11"/>
  <c r="AI178" i="11"/>
  <c r="AI177" i="11"/>
  <c r="AI176" i="11"/>
  <c r="AI175" i="11"/>
  <c r="AI174" i="11"/>
  <c r="AI173" i="11"/>
  <c r="AI172" i="11"/>
  <c r="AI171" i="11"/>
  <c r="AI170" i="11"/>
  <c r="AI169" i="11"/>
  <c r="AI168" i="11"/>
  <c r="AI167" i="11"/>
  <c r="AI166" i="11"/>
  <c r="AI165" i="11"/>
  <c r="AI164" i="11"/>
  <c r="AI163" i="11"/>
  <c r="AI162" i="11"/>
  <c r="AI161" i="11"/>
  <c r="AI160" i="11"/>
  <c r="AI159" i="11"/>
  <c r="AI158" i="11"/>
  <c r="AI157" i="11"/>
  <c r="AI156" i="11"/>
  <c r="AI155" i="11"/>
  <c r="AI154" i="11"/>
  <c r="AI153" i="11"/>
  <c r="AI152" i="11"/>
  <c r="AI151" i="11"/>
  <c r="AI150" i="11"/>
  <c r="AI149" i="11"/>
  <c r="AI148" i="11"/>
  <c r="AI147" i="11"/>
  <c r="AI146" i="11"/>
  <c r="AI145" i="11"/>
  <c r="AI144" i="11"/>
  <c r="AI143" i="11"/>
  <c r="AI142" i="11"/>
  <c r="AI141" i="11"/>
  <c r="AI140" i="11"/>
  <c r="AI139" i="11"/>
  <c r="AI138" i="11"/>
  <c r="AI137" i="11"/>
  <c r="AI136" i="11"/>
  <c r="AI135" i="11"/>
  <c r="AI134" i="11"/>
  <c r="AI133" i="11"/>
  <c r="AI132" i="11"/>
  <c r="AI131" i="11"/>
  <c r="AI130" i="11"/>
  <c r="AI129" i="11"/>
  <c r="AI128" i="11"/>
  <c r="AI127" i="11"/>
  <c r="AI126" i="11"/>
  <c r="AI125" i="11"/>
  <c r="AI124" i="11"/>
  <c r="AI123" i="11"/>
  <c r="AI122" i="11"/>
  <c r="AI121" i="11"/>
  <c r="AI120" i="11"/>
  <c r="AI119" i="11"/>
  <c r="AI118" i="1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P313" i="11"/>
  <c r="P210" i="11"/>
  <c r="BR341" i="11"/>
  <c r="BR340" i="11"/>
  <c r="BR339" i="11"/>
  <c r="BR338" i="11"/>
  <c r="BR337" i="11"/>
  <c r="BR336" i="11"/>
  <c r="BR335" i="11"/>
  <c r="BR334" i="11"/>
  <c r="BR333" i="11"/>
  <c r="BR332" i="11"/>
  <c r="BR331" i="11"/>
  <c r="BR330" i="11"/>
  <c r="BR329" i="11"/>
  <c r="BR328" i="11"/>
  <c r="BR327" i="11"/>
  <c r="BR326" i="11"/>
  <c r="BR325" i="11"/>
  <c r="BR324" i="11"/>
  <c r="BR323" i="11"/>
  <c r="BR322" i="11"/>
  <c r="BR321" i="11"/>
  <c r="BR320" i="11"/>
  <c r="BR319" i="11"/>
  <c r="BR318" i="11"/>
  <c r="BR317" i="11"/>
  <c r="BR316" i="11"/>
  <c r="BR315" i="11"/>
  <c r="BR314" i="11"/>
  <c r="BR313" i="11"/>
  <c r="BR312" i="11"/>
  <c r="BR311" i="11"/>
  <c r="BR310" i="11"/>
  <c r="BR309" i="11"/>
  <c r="BR308" i="11"/>
  <c r="BR307" i="11"/>
  <c r="BR306" i="11"/>
  <c r="BR305" i="11"/>
  <c r="BR304" i="11"/>
  <c r="BR303" i="11"/>
  <c r="BR302" i="11"/>
  <c r="BR301" i="11"/>
  <c r="BR300" i="11"/>
  <c r="BR299" i="11"/>
  <c r="BR298" i="11"/>
  <c r="BR297" i="11"/>
  <c r="BR296" i="11"/>
  <c r="BR295" i="11"/>
  <c r="BR294" i="11"/>
  <c r="BR293" i="11"/>
  <c r="BR292" i="11"/>
  <c r="BR291" i="11"/>
  <c r="BR290" i="11"/>
  <c r="BR289" i="11"/>
  <c r="BR287" i="11"/>
  <c r="BR286" i="11"/>
  <c r="BR282" i="11"/>
  <c r="BR281" i="11"/>
  <c r="BR280" i="11"/>
  <c r="BR279" i="11"/>
  <c r="BR278" i="11"/>
  <c r="BR277" i="11"/>
  <c r="BR276" i="11"/>
  <c r="BR275" i="11"/>
  <c r="BR274" i="11"/>
  <c r="BR273" i="11"/>
  <c r="BR272" i="11"/>
  <c r="BR271" i="11"/>
  <c r="BR270" i="11"/>
  <c r="BR269" i="11"/>
  <c r="BR268" i="11"/>
  <c r="BR267" i="11"/>
  <c r="BR266" i="11"/>
  <c r="BR265" i="11"/>
  <c r="BR264" i="11"/>
  <c r="BR263" i="11"/>
  <c r="BR262" i="11"/>
  <c r="BR261" i="11"/>
  <c r="BR258" i="11"/>
  <c r="BR256" i="11"/>
  <c r="BR254" i="11"/>
  <c r="BR253" i="11"/>
  <c r="BR251" i="11"/>
  <c r="BR250" i="11"/>
  <c r="BR248" i="11"/>
  <c r="BR247" i="11"/>
  <c r="BR246" i="11"/>
  <c r="BR245" i="11"/>
  <c r="BR244" i="11"/>
  <c r="BR243" i="11"/>
  <c r="BR242" i="11"/>
  <c r="BR241" i="11"/>
  <c r="BR240" i="11"/>
  <c r="BR239" i="11"/>
  <c r="BR238" i="11"/>
  <c r="BR237" i="11"/>
  <c r="BR236" i="11"/>
  <c r="BR235" i="11"/>
  <c r="BR234" i="11"/>
  <c r="BR233" i="11"/>
  <c r="BR232" i="11"/>
  <c r="BR231" i="11"/>
  <c r="BR230" i="11"/>
  <c r="BR229" i="11"/>
  <c r="BR228" i="11"/>
  <c r="BR227" i="11"/>
  <c r="BR226" i="11"/>
  <c r="BR225" i="11"/>
  <c r="BR224" i="11"/>
  <c r="BR223" i="11"/>
  <c r="BR222" i="11"/>
  <c r="BR221" i="11"/>
  <c r="BR220" i="11"/>
  <c r="BR219" i="11"/>
  <c r="BR218" i="11"/>
  <c r="BR217" i="11"/>
  <c r="BR216" i="11"/>
  <c r="BR214" i="11"/>
  <c r="BR213" i="11"/>
  <c r="BR212" i="11"/>
  <c r="BR210" i="11"/>
  <c r="BR209" i="11"/>
  <c r="BR208" i="11"/>
  <c r="BR207" i="11"/>
  <c r="BR206" i="11"/>
  <c r="BR205" i="11"/>
  <c r="BR204" i="11"/>
  <c r="BR203" i="11"/>
  <c r="BR202" i="11"/>
  <c r="BR201" i="11"/>
  <c r="BR200" i="11"/>
  <c r="BR199" i="11"/>
  <c r="BR198" i="11"/>
  <c r="BR197" i="11"/>
  <c r="BR196" i="11"/>
  <c r="BR195" i="11"/>
  <c r="BR194" i="11"/>
  <c r="BR193" i="11"/>
  <c r="BR192" i="11"/>
  <c r="BR191" i="11"/>
  <c r="BR190" i="11"/>
  <c r="BR189" i="11"/>
  <c r="BR188" i="11"/>
  <c r="BR187" i="11"/>
  <c r="BR186" i="11"/>
  <c r="BR185" i="11"/>
  <c r="BR184" i="11"/>
  <c r="BR183" i="11"/>
  <c r="BR182" i="11"/>
  <c r="BR181" i="11"/>
  <c r="BR180" i="11"/>
  <c r="BR179" i="11"/>
  <c r="BR178" i="11"/>
  <c r="BR177" i="11"/>
  <c r="BR176" i="11"/>
  <c r="BR175" i="11"/>
  <c r="BR174" i="11"/>
  <c r="BR173" i="11"/>
  <c r="BR172" i="11"/>
  <c r="BR171" i="11"/>
  <c r="BR170" i="11"/>
  <c r="BR169" i="11"/>
  <c r="BR168" i="11"/>
  <c r="BR167" i="11"/>
  <c r="BR166" i="11"/>
  <c r="BR165" i="11"/>
  <c r="BR164" i="11"/>
  <c r="BR163" i="11"/>
  <c r="BR162" i="11"/>
  <c r="BR161" i="11"/>
  <c r="BR160" i="11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E332" i="10"/>
  <c r="BE331" i="10"/>
  <c r="BE330" i="10"/>
  <c r="BE329" i="10"/>
  <c r="BE328" i="10"/>
  <c r="BE327" i="10"/>
  <c r="BE326" i="10"/>
  <c r="BE325" i="10"/>
  <c r="BE324" i="10"/>
  <c r="BE323" i="10"/>
  <c r="BE322" i="10"/>
  <c r="BE321" i="10"/>
  <c r="BE320" i="10"/>
  <c r="BE319" i="10"/>
  <c r="BE318" i="10"/>
  <c r="BE317" i="10"/>
  <c r="BE316" i="10"/>
  <c r="BE315" i="10"/>
  <c r="BE314" i="10"/>
  <c r="BE313" i="10"/>
  <c r="BE312" i="10"/>
  <c r="BE311" i="10"/>
  <c r="BE310" i="10"/>
  <c r="BE309" i="10"/>
  <c r="BE308" i="10"/>
  <c r="BE307" i="10"/>
  <c r="BE306" i="10"/>
  <c r="BE305" i="10"/>
  <c r="BE304" i="10"/>
  <c r="BE303" i="10"/>
  <c r="BE302" i="10"/>
  <c r="BE301" i="10"/>
  <c r="BE300" i="10"/>
  <c r="BE299" i="10"/>
  <c r="BE298" i="10"/>
  <c r="BE297" i="10"/>
  <c r="BE296" i="10"/>
  <c r="BE295" i="10"/>
  <c r="BE294" i="10"/>
  <c r="BE293" i="10"/>
  <c r="BE292" i="10"/>
  <c r="BE291" i="10"/>
  <c r="BE290" i="10"/>
  <c r="BE289" i="10"/>
  <c r="BE288" i="10"/>
  <c r="BE287" i="10"/>
  <c r="BE286" i="10"/>
  <c r="BE285" i="10"/>
  <c r="BE284" i="10"/>
  <c r="BE283" i="10"/>
  <c r="BE282" i="10"/>
  <c r="BE281" i="10"/>
  <c r="BE280" i="10"/>
  <c r="BE279" i="10"/>
  <c r="BE278" i="10"/>
  <c r="BE277" i="10"/>
  <c r="BE276" i="10"/>
  <c r="BE275" i="10"/>
  <c r="BE274" i="10"/>
  <c r="BE273" i="10"/>
  <c r="BE272" i="10"/>
  <c r="BE271" i="10"/>
  <c r="BE270" i="10"/>
  <c r="BE269" i="10"/>
  <c r="BE268" i="10"/>
  <c r="BE267" i="10"/>
  <c r="BE266" i="10"/>
  <c r="BE265" i="10"/>
  <c r="BE264" i="10"/>
  <c r="BE263" i="10"/>
  <c r="BE262" i="10"/>
  <c r="BE261" i="10"/>
  <c r="BE260" i="10"/>
  <c r="BE259" i="10"/>
  <c r="BE258" i="10"/>
  <c r="BE257" i="10"/>
  <c r="BE256" i="10"/>
  <c r="BE255" i="10"/>
  <c r="BE254" i="10"/>
  <c r="BE253" i="10"/>
  <c r="BE252" i="10"/>
  <c r="BE251" i="10"/>
  <c r="BE250" i="10"/>
  <c r="BE249" i="10"/>
  <c r="BE248" i="10"/>
  <c r="BE247" i="10"/>
  <c r="BE246" i="10"/>
  <c r="BE245" i="10"/>
  <c r="BE244" i="10"/>
  <c r="BE243" i="10"/>
  <c r="BE242" i="10"/>
  <c r="BE241" i="10"/>
  <c r="BE240" i="10"/>
  <c r="BE239" i="10"/>
  <c r="BE238" i="10"/>
  <c r="BE237" i="10"/>
  <c r="BE236" i="10"/>
  <c r="BE235" i="10"/>
  <c r="BE234" i="10"/>
  <c r="BE233" i="10"/>
  <c r="BE232" i="10"/>
  <c r="BE231" i="10"/>
  <c r="BE230" i="10"/>
  <c r="BE229" i="10"/>
  <c r="BE228" i="10"/>
  <c r="BE227" i="10"/>
  <c r="BE226" i="10"/>
  <c r="BE225" i="10"/>
  <c r="BE224" i="10"/>
  <c r="BE223" i="10"/>
  <c r="BE222" i="10"/>
  <c r="BE221" i="10"/>
  <c r="BE220" i="10"/>
  <c r="BE219" i="10"/>
  <c r="BE218" i="10"/>
  <c r="BE217" i="10"/>
  <c r="BE215" i="10"/>
  <c r="BE214" i="10"/>
  <c r="BE213" i="10"/>
  <c r="BE211" i="10"/>
  <c r="BE210" i="10"/>
  <c r="BE209" i="10"/>
  <c r="BE208" i="10"/>
  <c r="BE207" i="10"/>
  <c r="BE206" i="10"/>
  <c r="BE205" i="10"/>
  <c r="BE204" i="10"/>
  <c r="BE203" i="10"/>
  <c r="BE202" i="10"/>
  <c r="BE201" i="10"/>
  <c r="BE200" i="10"/>
  <c r="BE199" i="10"/>
  <c r="BE198" i="10"/>
  <c r="BE197" i="10"/>
  <c r="BE196" i="10"/>
  <c r="BE195" i="10"/>
  <c r="BE194" i="10"/>
  <c r="BE193" i="10"/>
  <c r="BE192" i="10"/>
  <c r="BE191" i="10"/>
  <c r="BE190" i="10"/>
  <c r="BE189" i="10"/>
  <c r="BE188" i="10"/>
  <c r="BE187" i="10"/>
  <c r="BE186" i="10"/>
  <c r="BE185" i="10"/>
  <c r="BE184" i="10"/>
  <c r="BE183" i="10"/>
  <c r="BE182" i="10"/>
  <c r="BE181" i="10"/>
  <c r="BE180" i="10"/>
  <c r="BE179" i="10"/>
  <c r="BE178" i="10"/>
  <c r="BE177" i="10"/>
  <c r="BE176" i="10"/>
  <c r="BE175" i="10"/>
  <c r="BE174" i="10"/>
  <c r="BE173" i="10"/>
  <c r="BE172" i="10"/>
  <c r="BE171" i="10"/>
  <c r="BE170" i="10"/>
  <c r="BE169" i="10"/>
  <c r="BE168" i="10"/>
  <c r="BE167" i="10"/>
  <c r="BE166" i="10"/>
  <c r="BE165" i="10"/>
  <c r="BE164" i="10"/>
  <c r="BE163" i="10"/>
  <c r="BE162" i="10"/>
  <c r="BE161" i="10"/>
  <c r="BE160" i="10"/>
  <c r="BE159" i="10"/>
  <c r="BE158" i="10"/>
  <c r="BE157" i="10"/>
  <c r="BE156" i="10"/>
  <c r="BE155" i="10"/>
  <c r="BE154" i="10"/>
  <c r="BE153" i="10"/>
  <c r="BE152" i="10"/>
  <c r="BE151" i="10"/>
  <c r="BE150" i="10"/>
  <c r="BE149" i="10"/>
  <c r="BE148" i="10"/>
  <c r="BE147" i="10"/>
  <c r="BE145" i="10"/>
  <c r="BE144" i="10"/>
  <c r="BE143" i="10"/>
  <c r="BE142" i="10"/>
  <c r="BE141" i="10"/>
  <c r="BE140" i="10"/>
  <c r="BE139" i="10"/>
  <c r="BE138" i="10"/>
  <c r="BE137" i="10"/>
  <c r="BE136" i="10"/>
  <c r="BE135" i="10"/>
  <c r="BE134" i="10"/>
  <c r="BE133" i="10"/>
  <c r="BE132" i="10"/>
  <c r="BE131" i="10"/>
  <c r="BE130" i="10"/>
  <c r="BE129" i="10"/>
  <c r="BE128" i="10"/>
  <c r="BE127" i="10"/>
  <c r="BE126" i="10"/>
  <c r="BE125" i="10"/>
  <c r="BE124" i="10"/>
  <c r="BE123" i="10"/>
  <c r="BE122" i="10"/>
  <c r="BE121" i="10"/>
  <c r="BE120" i="10"/>
  <c r="BE119" i="10"/>
  <c r="BE118" i="10"/>
  <c r="BE117" i="10"/>
  <c r="BE116" i="10"/>
  <c r="BE115" i="10"/>
  <c r="BE114" i="10"/>
  <c r="BE113" i="10"/>
  <c r="BE112" i="10"/>
  <c r="BE111" i="10"/>
  <c r="BE110" i="10"/>
  <c r="BE109" i="10"/>
  <c r="BE108" i="10"/>
  <c r="BE107" i="10"/>
  <c r="BE106" i="10"/>
  <c r="BE105" i="10"/>
  <c r="BE104" i="10"/>
  <c r="BE103" i="10"/>
  <c r="BE102" i="10"/>
  <c r="BE101" i="10"/>
  <c r="BE100" i="10"/>
  <c r="BE99" i="10"/>
  <c r="BE97" i="10"/>
  <c r="BE96" i="10"/>
  <c r="BE95" i="10"/>
  <c r="BE94" i="10"/>
  <c r="BE93" i="10"/>
  <c r="BE92" i="10"/>
  <c r="BE91" i="10"/>
  <c r="BE90" i="10"/>
  <c r="BE89" i="10"/>
  <c r="BE88" i="10"/>
  <c r="BE87" i="10"/>
  <c r="BE86" i="10"/>
  <c r="BE85" i="10"/>
  <c r="BE84" i="10"/>
  <c r="BE83" i="10"/>
  <c r="BE82" i="10"/>
  <c r="BE81" i="10"/>
  <c r="BE80" i="10"/>
  <c r="BE79" i="10"/>
  <c r="BE78" i="10"/>
  <c r="BE77" i="10"/>
  <c r="BE76" i="10"/>
  <c r="BE75" i="10"/>
  <c r="BE74" i="10"/>
  <c r="BE73" i="10"/>
  <c r="BE72" i="10"/>
  <c r="BE71" i="10"/>
  <c r="BE70" i="10"/>
  <c r="BE69" i="10"/>
  <c r="BE68" i="10"/>
  <c r="BE67" i="10"/>
  <c r="BE66" i="10"/>
  <c r="BE65" i="10"/>
  <c r="BE64" i="10"/>
  <c r="BE63" i="10"/>
  <c r="BE62" i="10"/>
  <c r="BE61" i="10"/>
  <c r="BE60" i="10"/>
  <c r="BE59" i="10"/>
  <c r="BE58" i="10"/>
  <c r="BE57" i="10"/>
  <c r="BE56" i="10"/>
  <c r="BE55" i="10"/>
  <c r="BE54" i="10"/>
  <c r="BE53" i="10"/>
  <c r="BE52" i="10"/>
  <c r="BE51" i="10"/>
  <c r="BE50" i="10"/>
  <c r="BE49" i="10"/>
  <c r="BE48" i="10"/>
  <c r="BE47" i="10"/>
  <c r="BE46" i="10"/>
  <c r="BE45" i="10"/>
  <c r="BE44" i="10"/>
  <c r="BE43" i="10"/>
  <c r="BE42" i="10"/>
  <c r="BE41" i="10"/>
  <c r="BE40" i="10"/>
  <c r="BE39" i="10"/>
  <c r="BE38" i="10"/>
  <c r="BE37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E6" i="10"/>
  <c r="BE5" i="10"/>
  <c r="BE4" i="10"/>
  <c r="BC332" i="10"/>
  <c r="BC331" i="10"/>
  <c r="BC330" i="10"/>
  <c r="BC329" i="10"/>
  <c r="BC328" i="10"/>
  <c r="BC327" i="10"/>
  <c r="BC326" i="10"/>
  <c r="BC325" i="10"/>
  <c r="BC324" i="10"/>
  <c r="BC323" i="10"/>
  <c r="BC322" i="10"/>
  <c r="BC321" i="10"/>
  <c r="BC320" i="10"/>
  <c r="BC319" i="10"/>
  <c r="BC318" i="10"/>
  <c r="BC317" i="10"/>
  <c r="BC316" i="10"/>
  <c r="BC315" i="10"/>
  <c r="BC314" i="10"/>
  <c r="BC313" i="10"/>
  <c r="BC312" i="10"/>
  <c r="BC311" i="10"/>
  <c r="BC310" i="10"/>
  <c r="BC309" i="10"/>
  <c r="BC308" i="10"/>
  <c r="BC307" i="10"/>
  <c r="BC306" i="10"/>
  <c r="BC305" i="10"/>
  <c r="BC304" i="10"/>
  <c r="BC303" i="10"/>
  <c r="BC302" i="10"/>
  <c r="BC301" i="10"/>
  <c r="BC300" i="10"/>
  <c r="BC299" i="10"/>
  <c r="BC298" i="10"/>
  <c r="BC297" i="10"/>
  <c r="BC296" i="10"/>
  <c r="BC295" i="10"/>
  <c r="BC294" i="10"/>
  <c r="BC293" i="10"/>
  <c r="BC292" i="10"/>
  <c r="BC291" i="10"/>
  <c r="BC290" i="10"/>
  <c r="BC289" i="10"/>
  <c r="BC288" i="10"/>
  <c r="BC287" i="10"/>
  <c r="BC286" i="10"/>
  <c r="BC285" i="10"/>
  <c r="BC284" i="10"/>
  <c r="BC283" i="10"/>
  <c r="BC282" i="10"/>
  <c r="BC281" i="10"/>
  <c r="BC280" i="10"/>
  <c r="BC279" i="10"/>
  <c r="BC278" i="10"/>
  <c r="BC277" i="10"/>
  <c r="BC276" i="10"/>
  <c r="BC275" i="10"/>
  <c r="BC274" i="10"/>
  <c r="BC273" i="10"/>
  <c r="BC272" i="10"/>
  <c r="BC271" i="10"/>
  <c r="BC270" i="10"/>
  <c r="BC269" i="10"/>
  <c r="BC268" i="10"/>
  <c r="BC267" i="10"/>
  <c r="BC266" i="10"/>
  <c r="BC265" i="10"/>
  <c r="BC264" i="10"/>
  <c r="BC263" i="10"/>
  <c r="BC262" i="10"/>
  <c r="BC261" i="10"/>
  <c r="BC260" i="10"/>
  <c r="BC259" i="10"/>
  <c r="BC258" i="10"/>
  <c r="BC257" i="10"/>
  <c r="BC256" i="10"/>
  <c r="BC255" i="10"/>
  <c r="BC254" i="10"/>
  <c r="BC253" i="10"/>
  <c r="BC252" i="10"/>
  <c r="BC251" i="10"/>
  <c r="BC250" i="10"/>
  <c r="BC249" i="10"/>
  <c r="BC248" i="10"/>
  <c r="BC247" i="10"/>
  <c r="BC246" i="10"/>
  <c r="BC245" i="10"/>
  <c r="BC244" i="10"/>
  <c r="BC243" i="10"/>
  <c r="BC242" i="10"/>
  <c r="BC241" i="10"/>
  <c r="BC240" i="10"/>
  <c r="BC239" i="10"/>
  <c r="BC238" i="10"/>
  <c r="BC237" i="10"/>
  <c r="BC236" i="10"/>
  <c r="BC235" i="10"/>
  <c r="BC234" i="10"/>
  <c r="BC233" i="10"/>
  <c r="BC232" i="10"/>
  <c r="BC231" i="10"/>
  <c r="BC230" i="10"/>
  <c r="BC229" i="10"/>
  <c r="BC228" i="10"/>
  <c r="BC227" i="10"/>
  <c r="BC226" i="10"/>
  <c r="BC225" i="10"/>
  <c r="BC224" i="10"/>
  <c r="BC223" i="10"/>
  <c r="BC222" i="10"/>
  <c r="BC221" i="10"/>
  <c r="BC220" i="10"/>
  <c r="BC219" i="10"/>
  <c r="BC218" i="10"/>
  <c r="BC217" i="10"/>
  <c r="BC215" i="10"/>
  <c r="BC214" i="10"/>
  <c r="BC213" i="10"/>
  <c r="BC211" i="10"/>
  <c r="BC210" i="10"/>
  <c r="BC209" i="10"/>
  <c r="BC208" i="10"/>
  <c r="BC207" i="10"/>
  <c r="BC206" i="10"/>
  <c r="BC205" i="10"/>
  <c r="BC204" i="10"/>
  <c r="BC203" i="10"/>
  <c r="BC202" i="10"/>
  <c r="BC201" i="10"/>
  <c r="BC200" i="10"/>
  <c r="BC199" i="10"/>
  <c r="BC198" i="10"/>
  <c r="BC197" i="10"/>
  <c r="BC196" i="10"/>
  <c r="BC195" i="10"/>
  <c r="BC194" i="10"/>
  <c r="BC193" i="10"/>
  <c r="BC192" i="10"/>
  <c r="BC191" i="10"/>
  <c r="BC190" i="10"/>
  <c r="BC189" i="10"/>
  <c r="BC188" i="10"/>
  <c r="BC187" i="10"/>
  <c r="BC186" i="10"/>
  <c r="BC185" i="10"/>
  <c r="BC184" i="10"/>
  <c r="BC183" i="10"/>
  <c r="BC182" i="10"/>
  <c r="BC181" i="10"/>
  <c r="BC180" i="10"/>
  <c r="BC179" i="10"/>
  <c r="BC178" i="10"/>
  <c r="BC177" i="10"/>
  <c r="BC176" i="10"/>
  <c r="BC175" i="10"/>
  <c r="BC174" i="10"/>
  <c r="BC173" i="10"/>
  <c r="BC172" i="10"/>
  <c r="BC171" i="10"/>
  <c r="BC170" i="10"/>
  <c r="BC169" i="10"/>
  <c r="BC168" i="10"/>
  <c r="BC167" i="10"/>
  <c r="BC166" i="10"/>
  <c r="BC165" i="10"/>
  <c r="BC164" i="10"/>
  <c r="BC163" i="10"/>
  <c r="BC162" i="10"/>
  <c r="BC161" i="10"/>
  <c r="BC160" i="10"/>
  <c r="BC159" i="10"/>
  <c r="BC158" i="10"/>
  <c r="BC157" i="10"/>
  <c r="BC156" i="10"/>
  <c r="BC155" i="10"/>
  <c r="BC154" i="10"/>
  <c r="BC153" i="10"/>
  <c r="BC152" i="10"/>
  <c r="BC151" i="10"/>
  <c r="BC150" i="10"/>
  <c r="BC149" i="10"/>
  <c r="BC148" i="10"/>
  <c r="BC147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2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C6" i="10"/>
  <c r="BC5" i="10"/>
  <c r="BC4" i="10"/>
  <c r="BA332" i="10"/>
  <c r="BA331" i="10"/>
  <c r="BA330" i="10"/>
  <c r="BA329" i="10"/>
  <c r="BA328" i="10"/>
  <c r="BA327" i="10"/>
  <c r="BA326" i="10"/>
  <c r="BA325" i="10"/>
  <c r="BA324" i="10"/>
  <c r="BA323" i="10"/>
  <c r="BA322" i="10"/>
  <c r="BA321" i="10"/>
  <c r="BA320" i="10"/>
  <c r="BA319" i="10"/>
  <c r="BA318" i="10"/>
  <c r="BA317" i="10"/>
  <c r="BA316" i="10"/>
  <c r="BA315" i="10"/>
  <c r="BA314" i="10"/>
  <c r="BA313" i="10"/>
  <c r="BA312" i="10"/>
  <c r="BA311" i="10"/>
  <c r="BA310" i="10"/>
  <c r="BA309" i="10"/>
  <c r="BA308" i="10"/>
  <c r="BA307" i="10"/>
  <c r="BA306" i="10"/>
  <c r="BA305" i="10"/>
  <c r="BA304" i="10"/>
  <c r="BA303" i="10"/>
  <c r="BA302" i="10"/>
  <c r="BA301" i="10"/>
  <c r="BA300" i="10"/>
  <c r="BA299" i="10"/>
  <c r="BA298" i="10"/>
  <c r="BA297" i="10"/>
  <c r="BA296" i="10"/>
  <c r="BA295" i="10"/>
  <c r="BA294" i="10"/>
  <c r="BA293" i="10"/>
  <c r="BA292" i="10"/>
  <c r="BA291" i="10"/>
  <c r="BA290" i="10"/>
  <c r="BA289" i="10"/>
  <c r="BA288" i="10"/>
  <c r="BA287" i="10"/>
  <c r="BA286" i="10"/>
  <c r="BA285" i="10"/>
  <c r="BA284" i="10"/>
  <c r="BA283" i="10"/>
  <c r="BA282" i="10"/>
  <c r="BA281" i="10"/>
  <c r="BA280" i="10"/>
  <c r="BA279" i="10"/>
  <c r="BA278" i="10"/>
  <c r="BA277" i="10"/>
  <c r="BA276" i="10"/>
  <c r="BA275" i="10"/>
  <c r="BA274" i="10"/>
  <c r="BA273" i="10"/>
  <c r="BA272" i="10"/>
  <c r="BA271" i="10"/>
  <c r="BA270" i="10"/>
  <c r="BA269" i="10"/>
  <c r="BA268" i="10"/>
  <c r="BA267" i="10"/>
  <c r="BA266" i="10"/>
  <c r="BA265" i="10"/>
  <c r="BA264" i="10"/>
  <c r="BA263" i="10"/>
  <c r="BA262" i="10"/>
  <c r="BA261" i="10"/>
  <c r="BA260" i="10"/>
  <c r="BA259" i="10"/>
  <c r="BA258" i="10"/>
  <c r="BA257" i="10"/>
  <c r="BA256" i="10"/>
  <c r="BA255" i="10"/>
  <c r="BA254" i="10"/>
  <c r="BA253" i="10"/>
  <c r="BA252" i="10"/>
  <c r="BA251" i="10"/>
  <c r="BA250" i="10"/>
  <c r="BA249" i="10"/>
  <c r="BA248" i="10"/>
  <c r="BA247" i="10"/>
  <c r="BA246" i="10"/>
  <c r="BA245" i="10"/>
  <c r="BA244" i="10"/>
  <c r="BA243" i="10"/>
  <c r="BA242" i="10"/>
  <c r="BA241" i="10"/>
  <c r="BA240" i="10"/>
  <c r="BA239" i="10"/>
  <c r="BA238" i="10"/>
  <c r="BA237" i="10"/>
  <c r="BA236" i="10"/>
  <c r="BA235" i="10"/>
  <c r="BA234" i="10"/>
  <c r="BA233" i="10"/>
  <c r="BA232" i="10"/>
  <c r="BA231" i="10"/>
  <c r="BA230" i="10"/>
  <c r="BA229" i="10"/>
  <c r="BA228" i="10"/>
  <c r="BA227" i="10"/>
  <c r="BA226" i="10"/>
  <c r="BA225" i="10"/>
  <c r="BA224" i="10"/>
  <c r="BA223" i="10"/>
  <c r="BA222" i="10"/>
  <c r="BA221" i="10"/>
  <c r="BA220" i="10"/>
  <c r="BA219" i="10"/>
  <c r="BA218" i="10"/>
  <c r="BA217" i="10"/>
  <c r="BA215" i="10"/>
  <c r="BA214" i="10"/>
  <c r="BA213" i="10"/>
  <c r="BA211" i="10"/>
  <c r="BA210" i="10"/>
  <c r="BA209" i="10"/>
  <c r="BA208" i="10"/>
  <c r="BA207" i="10"/>
  <c r="BA206" i="10"/>
  <c r="BA205" i="10"/>
  <c r="BA204" i="10"/>
  <c r="BA203" i="10"/>
  <c r="BA202" i="10"/>
  <c r="BA201" i="10"/>
  <c r="BA200" i="10"/>
  <c r="BA199" i="10"/>
  <c r="BA198" i="10"/>
  <c r="BA197" i="10"/>
  <c r="BA196" i="10"/>
  <c r="BA195" i="10"/>
  <c r="BA194" i="10"/>
  <c r="BA193" i="10"/>
  <c r="BA192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BA176" i="10"/>
  <c r="BA175" i="10"/>
  <c r="BA174" i="10"/>
  <c r="BA173" i="10"/>
  <c r="BA172" i="10"/>
  <c r="BA171" i="10"/>
  <c r="BA170" i="10"/>
  <c r="BA169" i="10"/>
  <c r="BA168" i="10"/>
  <c r="BA167" i="10"/>
  <c r="BA166" i="10"/>
  <c r="BA165" i="10"/>
  <c r="BA164" i="10"/>
  <c r="BA163" i="10"/>
  <c r="BA162" i="10"/>
  <c r="BA161" i="10"/>
  <c r="BA160" i="10"/>
  <c r="BA159" i="10"/>
  <c r="BA158" i="10"/>
  <c r="BA157" i="10"/>
  <c r="BA156" i="10"/>
  <c r="BA155" i="10"/>
  <c r="BA154" i="10"/>
  <c r="BA153" i="10"/>
  <c r="BA152" i="10"/>
  <c r="BA151" i="10"/>
  <c r="BA150" i="10"/>
  <c r="BA149" i="10"/>
  <c r="BA148" i="10"/>
  <c r="BA147" i="10"/>
  <c r="BA145" i="10"/>
  <c r="BA144" i="10"/>
  <c r="BA143" i="10"/>
  <c r="BA142" i="10"/>
  <c r="BA141" i="10"/>
  <c r="BA140" i="10"/>
  <c r="BA139" i="10"/>
  <c r="BA138" i="10"/>
  <c r="BA137" i="10"/>
  <c r="BA136" i="10"/>
  <c r="BA135" i="10"/>
  <c r="BA134" i="10"/>
  <c r="BA133" i="10"/>
  <c r="BA132" i="10"/>
  <c r="BA131" i="10"/>
  <c r="BA130" i="10"/>
  <c r="BA129" i="10"/>
  <c r="BA128" i="10"/>
  <c r="BA127" i="10"/>
  <c r="BA126" i="10"/>
  <c r="BA125" i="10"/>
  <c r="BA124" i="10"/>
  <c r="BA123" i="10"/>
  <c r="BA122" i="10"/>
  <c r="BA121" i="10"/>
  <c r="BA120" i="10"/>
  <c r="BA119" i="10"/>
  <c r="BA118" i="10"/>
  <c r="BA117" i="10"/>
  <c r="BA116" i="10"/>
  <c r="BA115" i="10"/>
  <c r="BA114" i="10"/>
  <c r="BA113" i="10"/>
  <c r="BA112" i="10"/>
  <c r="BA111" i="10"/>
  <c r="BA110" i="10"/>
  <c r="BA109" i="10"/>
  <c r="BA108" i="10"/>
  <c r="BA107" i="10"/>
  <c r="BA106" i="10"/>
  <c r="BA105" i="10"/>
  <c r="BA104" i="10"/>
  <c r="BA103" i="10"/>
  <c r="BA102" i="10"/>
  <c r="BA101" i="10"/>
  <c r="BA100" i="10"/>
  <c r="BA99" i="10"/>
  <c r="BA97" i="10"/>
  <c r="BA96" i="10"/>
  <c r="BA95" i="10"/>
  <c r="BA94" i="10"/>
  <c r="BA93" i="10"/>
  <c r="BA92" i="10"/>
  <c r="BA91" i="10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BA77" i="10"/>
  <c r="BA76" i="10"/>
  <c r="BA75" i="10"/>
  <c r="BA74" i="10"/>
  <c r="BA73" i="10"/>
  <c r="BA72" i="10"/>
  <c r="BA71" i="10"/>
  <c r="BA70" i="10"/>
  <c r="BA69" i="10"/>
  <c r="BA68" i="10"/>
  <c r="BA67" i="10"/>
  <c r="BA66" i="10"/>
  <c r="BA65" i="10"/>
  <c r="BA64" i="10"/>
  <c r="BA63" i="10"/>
  <c r="BA62" i="10"/>
  <c r="BA61" i="10"/>
  <c r="BA60" i="10"/>
  <c r="BA59" i="10"/>
  <c r="BA58" i="10"/>
  <c r="BA57" i="10"/>
  <c r="BA56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BA6" i="10"/>
  <c r="BA5" i="10"/>
  <c r="BA4" i="10"/>
  <c r="AY332" i="10"/>
  <c r="AY331" i="10"/>
  <c r="AY330" i="10"/>
  <c r="AY329" i="10"/>
  <c r="AY328" i="10"/>
  <c r="AY327" i="10"/>
  <c r="AY326" i="10"/>
  <c r="AY325" i="10"/>
  <c r="AY324" i="10"/>
  <c r="AY323" i="10"/>
  <c r="AY322" i="10"/>
  <c r="AY321" i="10"/>
  <c r="AY320" i="10"/>
  <c r="AY319" i="10"/>
  <c r="AY318" i="10"/>
  <c r="AY317" i="10"/>
  <c r="AY316" i="10"/>
  <c r="AY315" i="10"/>
  <c r="AY314" i="10"/>
  <c r="AY313" i="10"/>
  <c r="AY312" i="10"/>
  <c r="AY311" i="10"/>
  <c r="AY310" i="10"/>
  <c r="AY309" i="10"/>
  <c r="AY308" i="10"/>
  <c r="AY307" i="10"/>
  <c r="AY306" i="10"/>
  <c r="AY305" i="10"/>
  <c r="AY304" i="10"/>
  <c r="AY303" i="10"/>
  <c r="AY302" i="10"/>
  <c r="AY301" i="10"/>
  <c r="AY300" i="10"/>
  <c r="AY299" i="10"/>
  <c r="AY298" i="10"/>
  <c r="AY297" i="10"/>
  <c r="AY296" i="10"/>
  <c r="AY295" i="10"/>
  <c r="AY294" i="10"/>
  <c r="AY293" i="10"/>
  <c r="AY292" i="10"/>
  <c r="AY291" i="10"/>
  <c r="AY290" i="10"/>
  <c r="AY289" i="10"/>
  <c r="AY288" i="10"/>
  <c r="AY287" i="10"/>
  <c r="AY286" i="10"/>
  <c r="AY285" i="10"/>
  <c r="AY284" i="10"/>
  <c r="AY283" i="10"/>
  <c r="AY282" i="10"/>
  <c r="AY281" i="10"/>
  <c r="AY280" i="10"/>
  <c r="AY279" i="10"/>
  <c r="AY278" i="10"/>
  <c r="AY277" i="10"/>
  <c r="AY276" i="10"/>
  <c r="AY275" i="10"/>
  <c r="AY274" i="10"/>
  <c r="AY273" i="10"/>
  <c r="AY272" i="10"/>
  <c r="AY271" i="10"/>
  <c r="AY270" i="10"/>
  <c r="AY269" i="10"/>
  <c r="AY268" i="10"/>
  <c r="AY267" i="10"/>
  <c r="AY266" i="10"/>
  <c r="AY265" i="10"/>
  <c r="AY264" i="10"/>
  <c r="AY263" i="10"/>
  <c r="AY262" i="10"/>
  <c r="AY261" i="10"/>
  <c r="AY260" i="10"/>
  <c r="AY259" i="10"/>
  <c r="AY258" i="10"/>
  <c r="AY257" i="10"/>
  <c r="AY256" i="10"/>
  <c r="AY255" i="10"/>
  <c r="AY254" i="10"/>
  <c r="AY253" i="10"/>
  <c r="AY252" i="10"/>
  <c r="AY251" i="10"/>
  <c r="AY250" i="10"/>
  <c r="AY249" i="10"/>
  <c r="AY248" i="10"/>
  <c r="AY247" i="10"/>
  <c r="AY246" i="10"/>
  <c r="AY245" i="10"/>
  <c r="AY244" i="10"/>
  <c r="AY243" i="10"/>
  <c r="AY242" i="10"/>
  <c r="AY241" i="10"/>
  <c r="AY240" i="10"/>
  <c r="AY239" i="10"/>
  <c r="AY238" i="10"/>
  <c r="AY237" i="10"/>
  <c r="AY236" i="10"/>
  <c r="AY235" i="10"/>
  <c r="AY234" i="10"/>
  <c r="AY233" i="10"/>
  <c r="AY232" i="10"/>
  <c r="AY231" i="10"/>
  <c r="AY230" i="10"/>
  <c r="AY229" i="10"/>
  <c r="AY228" i="10"/>
  <c r="AY227" i="10"/>
  <c r="AY226" i="10"/>
  <c r="AY225" i="10"/>
  <c r="AY224" i="10"/>
  <c r="AY223" i="10"/>
  <c r="AY222" i="10"/>
  <c r="AY221" i="10"/>
  <c r="AY220" i="10"/>
  <c r="AY219" i="10"/>
  <c r="AY218" i="10"/>
  <c r="AY217" i="10"/>
  <c r="AY215" i="10"/>
  <c r="AY214" i="10"/>
  <c r="AY213" i="10"/>
  <c r="AY211" i="10"/>
  <c r="AY210" i="10"/>
  <c r="AY209" i="10"/>
  <c r="AY208" i="10"/>
  <c r="AY207" i="10"/>
  <c r="AY206" i="10"/>
  <c r="AY205" i="10"/>
  <c r="AY204" i="10"/>
  <c r="AY203" i="10"/>
  <c r="AY202" i="10"/>
  <c r="AY201" i="10"/>
  <c r="AY200" i="10"/>
  <c r="AY199" i="10"/>
  <c r="AY198" i="10"/>
  <c r="AY197" i="10"/>
  <c r="AY196" i="10"/>
  <c r="AY195" i="10"/>
  <c r="AY194" i="10"/>
  <c r="AY193" i="10"/>
  <c r="AY192" i="10"/>
  <c r="AY191" i="10"/>
  <c r="AY190" i="10"/>
  <c r="AY189" i="10"/>
  <c r="AY188" i="10"/>
  <c r="AY187" i="10"/>
  <c r="AY186" i="10"/>
  <c r="AY185" i="10"/>
  <c r="AY184" i="10"/>
  <c r="AY183" i="10"/>
  <c r="AY182" i="10"/>
  <c r="AY181" i="10"/>
  <c r="AY180" i="10"/>
  <c r="AY179" i="10"/>
  <c r="AY178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56" i="10"/>
  <c r="AY155" i="10"/>
  <c r="AY154" i="10"/>
  <c r="AY153" i="10"/>
  <c r="AY152" i="10"/>
  <c r="AY151" i="10"/>
  <c r="AY150" i="10"/>
  <c r="AY149" i="10"/>
  <c r="AY148" i="10"/>
  <c r="AY147" i="10"/>
  <c r="AY145" i="10"/>
  <c r="AY144" i="10"/>
  <c r="AY143" i="10"/>
  <c r="AY142" i="10"/>
  <c r="AY141" i="10"/>
  <c r="AY140" i="10"/>
  <c r="AY139" i="10"/>
  <c r="AY138" i="10"/>
  <c r="AY137" i="10"/>
  <c r="AY136" i="10"/>
  <c r="AY135" i="10"/>
  <c r="AY134" i="10"/>
  <c r="AY133" i="10"/>
  <c r="AY132" i="10"/>
  <c r="AY131" i="10"/>
  <c r="AY130" i="10"/>
  <c r="AY129" i="10"/>
  <c r="AY128" i="10"/>
  <c r="AY127" i="10"/>
  <c r="AY126" i="10"/>
  <c r="AY125" i="10"/>
  <c r="AY124" i="10"/>
  <c r="AY123" i="10"/>
  <c r="AY122" i="10"/>
  <c r="AY121" i="10"/>
  <c r="AY120" i="10"/>
  <c r="AY119" i="10"/>
  <c r="AY118" i="10"/>
  <c r="AY117" i="10"/>
  <c r="AY116" i="10"/>
  <c r="AY115" i="10"/>
  <c r="AY114" i="10"/>
  <c r="AY113" i="10"/>
  <c r="AY112" i="10"/>
  <c r="AY111" i="10"/>
  <c r="AY110" i="10"/>
  <c r="AY109" i="10"/>
  <c r="AY108" i="10"/>
  <c r="AY107" i="10"/>
  <c r="AY106" i="10"/>
  <c r="AY105" i="10"/>
  <c r="AY104" i="10"/>
  <c r="AY103" i="10"/>
  <c r="AY102" i="10"/>
  <c r="AY101" i="10"/>
  <c r="AY100" i="10"/>
  <c r="AY99" i="10"/>
  <c r="AY97" i="10"/>
  <c r="AY96" i="10"/>
  <c r="AY95" i="10"/>
  <c r="AY94" i="10"/>
  <c r="AY93" i="10"/>
  <c r="AY92" i="10"/>
  <c r="AY91" i="10"/>
  <c r="AY90" i="10"/>
  <c r="AY89" i="10"/>
  <c r="AY88" i="10"/>
  <c r="AY87" i="10"/>
  <c r="AY86" i="10"/>
  <c r="AY85" i="10"/>
  <c r="AY84" i="10"/>
  <c r="AY83" i="10"/>
  <c r="AY82" i="10"/>
  <c r="AY81" i="10"/>
  <c r="AY80" i="10"/>
  <c r="AY79" i="10"/>
  <c r="AY78" i="10"/>
  <c r="AY77" i="10"/>
  <c r="AY76" i="10"/>
  <c r="AY75" i="10"/>
  <c r="AY74" i="10"/>
  <c r="AY73" i="10"/>
  <c r="AY72" i="10"/>
  <c r="AY71" i="10"/>
  <c r="AY70" i="10"/>
  <c r="AY69" i="10"/>
  <c r="AY68" i="10"/>
  <c r="AY67" i="10"/>
  <c r="AY66" i="10"/>
  <c r="AY65" i="10"/>
  <c r="AY64" i="10"/>
  <c r="AY63" i="10"/>
  <c r="AY62" i="10"/>
  <c r="AY61" i="10"/>
  <c r="AY60" i="10"/>
  <c r="AY59" i="10"/>
  <c r="AY58" i="10"/>
  <c r="AY57" i="10"/>
  <c r="AY56" i="10"/>
  <c r="AY55" i="10"/>
  <c r="AY54" i="10"/>
  <c r="AY53" i="10"/>
  <c r="AY52" i="10"/>
  <c r="AY51" i="10"/>
  <c r="AY50" i="10"/>
  <c r="AY49" i="10"/>
  <c r="AY48" i="10"/>
  <c r="AY47" i="10"/>
  <c r="AY46" i="10"/>
  <c r="AY45" i="10"/>
  <c r="AY44" i="10"/>
  <c r="AY43" i="10"/>
  <c r="AY42" i="10"/>
  <c r="AY41" i="10"/>
  <c r="AY40" i="10"/>
  <c r="AY39" i="10"/>
  <c r="AY38" i="10"/>
  <c r="AY37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Y6" i="10"/>
  <c r="AY5" i="10"/>
  <c r="AY4" i="10"/>
  <c r="AW332" i="10"/>
  <c r="AW331" i="10"/>
  <c r="AW330" i="10"/>
  <c r="AW329" i="10"/>
  <c r="AW328" i="10"/>
  <c r="AW327" i="10"/>
  <c r="AW326" i="10"/>
  <c r="AW325" i="10"/>
  <c r="AW324" i="10"/>
  <c r="AW323" i="10"/>
  <c r="AW322" i="10"/>
  <c r="AW321" i="10"/>
  <c r="AW320" i="10"/>
  <c r="AW319" i="10"/>
  <c r="AW318" i="10"/>
  <c r="AW317" i="10"/>
  <c r="AW316" i="10"/>
  <c r="AW315" i="10"/>
  <c r="AW314" i="10"/>
  <c r="AW313" i="10"/>
  <c r="AW312" i="10"/>
  <c r="AW311" i="10"/>
  <c r="AW310" i="10"/>
  <c r="AW309" i="10"/>
  <c r="AW308" i="10"/>
  <c r="AW307" i="10"/>
  <c r="AW306" i="10"/>
  <c r="AW305" i="10"/>
  <c r="AW304" i="10"/>
  <c r="AW303" i="10"/>
  <c r="AW302" i="10"/>
  <c r="AW301" i="10"/>
  <c r="AW300" i="10"/>
  <c r="AW299" i="10"/>
  <c r="AW298" i="10"/>
  <c r="AW297" i="10"/>
  <c r="AW296" i="10"/>
  <c r="AW295" i="10"/>
  <c r="AW294" i="10"/>
  <c r="AW293" i="10"/>
  <c r="AW292" i="10"/>
  <c r="AW291" i="10"/>
  <c r="AW290" i="10"/>
  <c r="AW289" i="10"/>
  <c r="AW288" i="10"/>
  <c r="AW287" i="10"/>
  <c r="AW286" i="10"/>
  <c r="AW285" i="10"/>
  <c r="AW284" i="10"/>
  <c r="AW283" i="10"/>
  <c r="AW282" i="10"/>
  <c r="AW281" i="10"/>
  <c r="AW280" i="10"/>
  <c r="AW279" i="10"/>
  <c r="AW278" i="10"/>
  <c r="AW277" i="10"/>
  <c r="AW276" i="10"/>
  <c r="AW275" i="10"/>
  <c r="AW274" i="10"/>
  <c r="AW273" i="10"/>
  <c r="AW272" i="10"/>
  <c r="AW271" i="10"/>
  <c r="AW270" i="10"/>
  <c r="AW269" i="10"/>
  <c r="AW268" i="10"/>
  <c r="AW267" i="10"/>
  <c r="AW266" i="10"/>
  <c r="AW265" i="10"/>
  <c r="AW264" i="10"/>
  <c r="AW263" i="10"/>
  <c r="AW262" i="10"/>
  <c r="AW261" i="10"/>
  <c r="AW260" i="10"/>
  <c r="AW259" i="10"/>
  <c r="AW258" i="10"/>
  <c r="AW257" i="10"/>
  <c r="AW256" i="10"/>
  <c r="AW255" i="10"/>
  <c r="AW254" i="10"/>
  <c r="AW253" i="10"/>
  <c r="AW252" i="10"/>
  <c r="AW251" i="10"/>
  <c r="AW250" i="10"/>
  <c r="AW249" i="10"/>
  <c r="AW248" i="10"/>
  <c r="AW247" i="10"/>
  <c r="AW246" i="10"/>
  <c r="AW245" i="10"/>
  <c r="AW244" i="10"/>
  <c r="AW243" i="10"/>
  <c r="AW242" i="10"/>
  <c r="AW241" i="10"/>
  <c r="AW240" i="10"/>
  <c r="AW239" i="10"/>
  <c r="AW238" i="10"/>
  <c r="AW237" i="10"/>
  <c r="AW236" i="10"/>
  <c r="AW235" i="10"/>
  <c r="AW234" i="10"/>
  <c r="AW233" i="10"/>
  <c r="AW232" i="10"/>
  <c r="AW231" i="10"/>
  <c r="AW230" i="10"/>
  <c r="AW229" i="10"/>
  <c r="AW228" i="10"/>
  <c r="AW227" i="10"/>
  <c r="AW226" i="10"/>
  <c r="AW225" i="10"/>
  <c r="AW224" i="10"/>
  <c r="AW223" i="10"/>
  <c r="AW222" i="10"/>
  <c r="AW221" i="10"/>
  <c r="AW220" i="10"/>
  <c r="AW219" i="10"/>
  <c r="AW218" i="10"/>
  <c r="AW217" i="10"/>
  <c r="AW215" i="10"/>
  <c r="AW214" i="10"/>
  <c r="AW213" i="10"/>
  <c r="AW211" i="10"/>
  <c r="AW210" i="10"/>
  <c r="AW209" i="10"/>
  <c r="AW208" i="10"/>
  <c r="AW207" i="10"/>
  <c r="AW206" i="10"/>
  <c r="AW205" i="10"/>
  <c r="AW204" i="10"/>
  <c r="AW203" i="10"/>
  <c r="AW202" i="10"/>
  <c r="AW201" i="10"/>
  <c r="AW200" i="10"/>
  <c r="AW199" i="10"/>
  <c r="AW198" i="10"/>
  <c r="AW197" i="10"/>
  <c r="AW196" i="10"/>
  <c r="AW195" i="10"/>
  <c r="AW194" i="10"/>
  <c r="AW193" i="10"/>
  <c r="AW192" i="10"/>
  <c r="AW191" i="10"/>
  <c r="AW190" i="10"/>
  <c r="AW189" i="10"/>
  <c r="AW188" i="10"/>
  <c r="AW187" i="10"/>
  <c r="AW186" i="10"/>
  <c r="AW185" i="10"/>
  <c r="AW184" i="10"/>
  <c r="AW183" i="10"/>
  <c r="AW182" i="10"/>
  <c r="AW181" i="10"/>
  <c r="AW180" i="10"/>
  <c r="AW179" i="10"/>
  <c r="AW178" i="10"/>
  <c r="AW177" i="10"/>
  <c r="AW176" i="10"/>
  <c r="AW175" i="10"/>
  <c r="AW174" i="10"/>
  <c r="AW173" i="10"/>
  <c r="AW172" i="10"/>
  <c r="AW171" i="10"/>
  <c r="AW170" i="10"/>
  <c r="AW169" i="10"/>
  <c r="AW168" i="10"/>
  <c r="AW167" i="10"/>
  <c r="AW166" i="10"/>
  <c r="AW165" i="10"/>
  <c r="AW164" i="10"/>
  <c r="AW163" i="10"/>
  <c r="AW162" i="10"/>
  <c r="AW161" i="10"/>
  <c r="AW160" i="10"/>
  <c r="AW159" i="10"/>
  <c r="AW158" i="10"/>
  <c r="AW157" i="10"/>
  <c r="AW156" i="10"/>
  <c r="AW155" i="10"/>
  <c r="AW154" i="10"/>
  <c r="AW153" i="10"/>
  <c r="AW152" i="10"/>
  <c r="AW151" i="10"/>
  <c r="AW150" i="10"/>
  <c r="AW149" i="10"/>
  <c r="AW148" i="10"/>
  <c r="AW147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2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W6" i="10"/>
  <c r="AW5" i="10"/>
  <c r="AW4" i="10"/>
  <c r="AU332" i="10"/>
  <c r="AU331" i="10"/>
  <c r="AU330" i="10"/>
  <c r="AU329" i="10"/>
  <c r="AU328" i="10"/>
  <c r="AU327" i="10"/>
  <c r="AU326" i="10"/>
  <c r="AU325" i="10"/>
  <c r="AU324" i="10"/>
  <c r="AU323" i="10"/>
  <c r="AU322" i="10"/>
  <c r="AU321" i="10"/>
  <c r="AU320" i="10"/>
  <c r="AU319" i="10"/>
  <c r="AU318" i="10"/>
  <c r="AU317" i="10"/>
  <c r="AU316" i="10"/>
  <c r="AU315" i="10"/>
  <c r="AU314" i="10"/>
  <c r="AU313" i="10"/>
  <c r="AU312" i="10"/>
  <c r="AU311" i="10"/>
  <c r="AU310" i="10"/>
  <c r="AU309" i="10"/>
  <c r="AU308" i="10"/>
  <c r="AU307" i="10"/>
  <c r="AU306" i="10"/>
  <c r="AU305" i="10"/>
  <c r="AU304" i="10"/>
  <c r="AU303" i="10"/>
  <c r="AU302" i="10"/>
  <c r="AU301" i="10"/>
  <c r="AU300" i="10"/>
  <c r="AU299" i="10"/>
  <c r="AU298" i="10"/>
  <c r="AU297" i="10"/>
  <c r="AU296" i="10"/>
  <c r="AU295" i="10"/>
  <c r="AU294" i="10"/>
  <c r="AU293" i="10"/>
  <c r="AU292" i="10"/>
  <c r="AU291" i="10"/>
  <c r="AU290" i="10"/>
  <c r="AU289" i="10"/>
  <c r="AU288" i="10"/>
  <c r="AU287" i="10"/>
  <c r="AU286" i="10"/>
  <c r="AU285" i="10"/>
  <c r="AU284" i="10"/>
  <c r="AU283" i="10"/>
  <c r="AU282" i="10"/>
  <c r="AU281" i="10"/>
  <c r="AU280" i="10"/>
  <c r="AU279" i="10"/>
  <c r="AU278" i="10"/>
  <c r="AU277" i="10"/>
  <c r="AU276" i="10"/>
  <c r="AU275" i="10"/>
  <c r="AU274" i="10"/>
  <c r="AU273" i="10"/>
  <c r="AU272" i="10"/>
  <c r="AU271" i="10"/>
  <c r="AU270" i="10"/>
  <c r="AU269" i="10"/>
  <c r="AU268" i="10"/>
  <c r="AU267" i="10"/>
  <c r="AU266" i="10"/>
  <c r="AU265" i="10"/>
  <c r="AU264" i="10"/>
  <c r="AU263" i="10"/>
  <c r="AU262" i="10"/>
  <c r="AU261" i="10"/>
  <c r="AU260" i="10"/>
  <c r="AU259" i="10"/>
  <c r="AU258" i="10"/>
  <c r="AU257" i="10"/>
  <c r="AU256" i="10"/>
  <c r="AU255" i="10"/>
  <c r="AU254" i="10"/>
  <c r="AU253" i="10"/>
  <c r="AU252" i="10"/>
  <c r="AU251" i="10"/>
  <c r="AU250" i="10"/>
  <c r="AU249" i="10"/>
  <c r="AU248" i="10"/>
  <c r="AU247" i="10"/>
  <c r="AU246" i="10"/>
  <c r="AU245" i="10"/>
  <c r="AU244" i="10"/>
  <c r="AU243" i="10"/>
  <c r="AU242" i="10"/>
  <c r="AU241" i="10"/>
  <c r="AU240" i="10"/>
  <c r="AU239" i="10"/>
  <c r="AU238" i="10"/>
  <c r="AU237" i="10"/>
  <c r="AU236" i="10"/>
  <c r="AU235" i="10"/>
  <c r="AU234" i="10"/>
  <c r="AU233" i="10"/>
  <c r="AU232" i="10"/>
  <c r="AU231" i="10"/>
  <c r="AU230" i="10"/>
  <c r="AU229" i="10"/>
  <c r="AU228" i="10"/>
  <c r="AU227" i="10"/>
  <c r="AU226" i="10"/>
  <c r="AU225" i="10"/>
  <c r="AU224" i="10"/>
  <c r="AU223" i="10"/>
  <c r="AU222" i="10"/>
  <c r="AU221" i="10"/>
  <c r="AU220" i="10"/>
  <c r="AU219" i="10"/>
  <c r="AU218" i="10"/>
  <c r="AU217" i="10"/>
  <c r="AU215" i="10"/>
  <c r="AU214" i="10"/>
  <c r="AU213" i="10"/>
  <c r="AU211" i="10"/>
  <c r="AU210" i="10"/>
  <c r="AU209" i="10"/>
  <c r="AU208" i="10"/>
  <c r="AU207" i="10"/>
  <c r="AU206" i="10"/>
  <c r="AU205" i="10"/>
  <c r="AU204" i="10"/>
  <c r="AU203" i="10"/>
  <c r="AU202" i="10"/>
  <c r="AU201" i="10"/>
  <c r="AU200" i="10"/>
  <c r="AU199" i="10"/>
  <c r="AU198" i="10"/>
  <c r="AU197" i="10"/>
  <c r="AU196" i="10"/>
  <c r="AU195" i="10"/>
  <c r="AU194" i="10"/>
  <c r="AU193" i="10"/>
  <c r="AU192" i="10"/>
  <c r="AU191" i="10"/>
  <c r="AU190" i="10"/>
  <c r="AU189" i="10"/>
  <c r="AU188" i="10"/>
  <c r="AU187" i="10"/>
  <c r="AU186" i="10"/>
  <c r="AU185" i="10"/>
  <c r="AU184" i="10"/>
  <c r="AU183" i="10"/>
  <c r="AU182" i="10"/>
  <c r="AU181" i="10"/>
  <c r="AU180" i="10"/>
  <c r="AU179" i="10"/>
  <c r="AU178" i="10"/>
  <c r="AU177" i="10"/>
  <c r="AU176" i="10"/>
  <c r="AU175" i="10"/>
  <c r="AU174" i="10"/>
  <c r="AU173" i="10"/>
  <c r="AU172" i="10"/>
  <c r="AU171" i="10"/>
  <c r="AU170" i="10"/>
  <c r="AU169" i="10"/>
  <c r="AU168" i="10"/>
  <c r="AU167" i="10"/>
  <c r="AU166" i="10"/>
  <c r="AU165" i="10"/>
  <c r="AU164" i="10"/>
  <c r="AU163" i="10"/>
  <c r="AU162" i="10"/>
  <c r="AU161" i="10"/>
  <c r="AU160" i="10"/>
  <c r="AU159" i="10"/>
  <c r="AU158" i="10"/>
  <c r="AU157" i="10"/>
  <c r="AU156" i="10"/>
  <c r="AU155" i="10"/>
  <c r="AU154" i="10"/>
  <c r="AU153" i="10"/>
  <c r="AU152" i="10"/>
  <c r="AU151" i="10"/>
  <c r="AU150" i="10"/>
  <c r="AU149" i="10"/>
  <c r="AU148" i="10"/>
  <c r="AU147" i="10"/>
  <c r="AU145" i="10"/>
  <c r="AU144" i="10"/>
  <c r="AU143" i="10"/>
  <c r="AU142" i="10"/>
  <c r="AU141" i="10"/>
  <c r="AU140" i="10"/>
  <c r="AU139" i="10"/>
  <c r="AU138" i="10"/>
  <c r="AU137" i="10"/>
  <c r="AU136" i="10"/>
  <c r="AU135" i="10"/>
  <c r="AU134" i="10"/>
  <c r="AU133" i="10"/>
  <c r="AU132" i="10"/>
  <c r="AU131" i="10"/>
  <c r="AU130" i="10"/>
  <c r="AU129" i="10"/>
  <c r="AU128" i="10"/>
  <c r="AU127" i="10"/>
  <c r="AU126" i="10"/>
  <c r="AU125" i="10"/>
  <c r="AU124" i="10"/>
  <c r="AU123" i="10"/>
  <c r="AU122" i="10"/>
  <c r="AU121" i="10"/>
  <c r="AU120" i="10"/>
  <c r="AU119" i="10"/>
  <c r="AU118" i="10"/>
  <c r="AU117" i="10"/>
  <c r="AU116" i="10"/>
  <c r="AU115" i="10"/>
  <c r="AU114" i="10"/>
  <c r="AU113" i="10"/>
  <c r="AU112" i="10"/>
  <c r="AU111" i="10"/>
  <c r="AU110" i="10"/>
  <c r="AU109" i="10"/>
  <c r="AU108" i="10"/>
  <c r="AU107" i="10"/>
  <c r="AU106" i="10"/>
  <c r="AU105" i="10"/>
  <c r="AU104" i="10"/>
  <c r="AU103" i="10"/>
  <c r="AU102" i="10"/>
  <c r="AU101" i="10"/>
  <c r="AU100" i="10"/>
  <c r="AU99" i="10"/>
  <c r="AU97" i="10"/>
  <c r="AU96" i="10"/>
  <c r="AU95" i="10"/>
  <c r="AU94" i="10"/>
  <c r="AU93" i="10"/>
  <c r="AU92" i="10"/>
  <c r="AU91" i="10"/>
  <c r="AU90" i="10"/>
  <c r="AU89" i="10"/>
  <c r="AU88" i="10"/>
  <c r="AU87" i="10"/>
  <c r="AU86" i="10"/>
  <c r="AU85" i="10"/>
  <c r="AU84" i="10"/>
  <c r="AU83" i="10"/>
  <c r="AU82" i="10"/>
  <c r="AU81" i="10"/>
  <c r="AU80" i="10"/>
  <c r="AU79" i="10"/>
  <c r="AU78" i="10"/>
  <c r="AU77" i="10"/>
  <c r="AU76" i="10"/>
  <c r="AU75" i="10"/>
  <c r="AU74" i="10"/>
  <c r="AU73" i="10"/>
  <c r="AU72" i="10"/>
  <c r="AU71" i="10"/>
  <c r="AU70" i="10"/>
  <c r="AU69" i="10"/>
  <c r="AU68" i="10"/>
  <c r="AU67" i="10"/>
  <c r="AU66" i="10"/>
  <c r="AU65" i="10"/>
  <c r="AU64" i="10"/>
  <c r="AU63" i="10"/>
  <c r="AU62" i="10"/>
  <c r="AU61" i="10"/>
  <c r="AU60" i="10"/>
  <c r="AU59" i="10"/>
  <c r="AU58" i="10"/>
  <c r="AU57" i="10"/>
  <c r="AU56" i="10"/>
  <c r="AU55" i="10"/>
  <c r="AU54" i="10"/>
  <c r="AU53" i="10"/>
  <c r="AU52" i="10"/>
  <c r="AU51" i="10"/>
  <c r="AU50" i="10"/>
  <c r="AU49" i="10"/>
  <c r="AU48" i="10"/>
  <c r="AU47" i="10"/>
  <c r="AU46" i="10"/>
  <c r="AU45" i="10"/>
  <c r="AU44" i="10"/>
  <c r="AU43" i="10"/>
  <c r="AU42" i="10"/>
  <c r="AU41" i="10"/>
  <c r="AU40" i="10"/>
  <c r="AU39" i="10"/>
  <c r="AU38" i="10"/>
  <c r="AU37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U6" i="10"/>
  <c r="AU5" i="10"/>
  <c r="AU4" i="10"/>
  <c r="AS332" i="10"/>
  <c r="AS331" i="10"/>
  <c r="AS330" i="10"/>
  <c r="AS329" i="10"/>
  <c r="AS328" i="10"/>
  <c r="AS327" i="10"/>
  <c r="AS326" i="10"/>
  <c r="AS325" i="10"/>
  <c r="AS324" i="10"/>
  <c r="AS323" i="10"/>
  <c r="AS322" i="10"/>
  <c r="AS321" i="10"/>
  <c r="AS320" i="10"/>
  <c r="AS319" i="10"/>
  <c r="AS318" i="10"/>
  <c r="AS317" i="10"/>
  <c r="AS316" i="10"/>
  <c r="AS315" i="10"/>
  <c r="AS314" i="10"/>
  <c r="AS313" i="10"/>
  <c r="AS312" i="10"/>
  <c r="AS311" i="10"/>
  <c r="AS310" i="10"/>
  <c r="AS309" i="10"/>
  <c r="AS308" i="10"/>
  <c r="AS307" i="10"/>
  <c r="AS306" i="10"/>
  <c r="AS305" i="10"/>
  <c r="AS304" i="10"/>
  <c r="AS303" i="10"/>
  <c r="AS302" i="10"/>
  <c r="AS301" i="10"/>
  <c r="AS300" i="10"/>
  <c r="AS299" i="10"/>
  <c r="AS298" i="10"/>
  <c r="AS297" i="10"/>
  <c r="AS296" i="10"/>
  <c r="AS295" i="10"/>
  <c r="AS294" i="10"/>
  <c r="AS293" i="10"/>
  <c r="AS292" i="10"/>
  <c r="AS291" i="10"/>
  <c r="AS290" i="10"/>
  <c r="AS289" i="10"/>
  <c r="AS288" i="10"/>
  <c r="AS287" i="10"/>
  <c r="AS286" i="10"/>
  <c r="AS285" i="10"/>
  <c r="AS284" i="10"/>
  <c r="AS283" i="10"/>
  <c r="AS282" i="10"/>
  <c r="AS281" i="10"/>
  <c r="AS280" i="10"/>
  <c r="AS279" i="10"/>
  <c r="AS278" i="10"/>
  <c r="AS277" i="10"/>
  <c r="AS276" i="10"/>
  <c r="AS275" i="10"/>
  <c r="AS274" i="10"/>
  <c r="AS273" i="10"/>
  <c r="AS272" i="10"/>
  <c r="AS271" i="10"/>
  <c r="AS270" i="10"/>
  <c r="AS269" i="10"/>
  <c r="AS268" i="10"/>
  <c r="AS267" i="10"/>
  <c r="AS266" i="10"/>
  <c r="AS265" i="10"/>
  <c r="AS264" i="10"/>
  <c r="AS263" i="10"/>
  <c r="AS262" i="10"/>
  <c r="AS261" i="10"/>
  <c r="AS260" i="10"/>
  <c r="AS259" i="10"/>
  <c r="AS258" i="10"/>
  <c r="AS257" i="10"/>
  <c r="AS256" i="10"/>
  <c r="AS255" i="10"/>
  <c r="AS254" i="10"/>
  <c r="AS253" i="10"/>
  <c r="AS252" i="10"/>
  <c r="AS251" i="10"/>
  <c r="AS250" i="10"/>
  <c r="AS249" i="10"/>
  <c r="AS248" i="10"/>
  <c r="AS247" i="10"/>
  <c r="AS246" i="10"/>
  <c r="AS245" i="10"/>
  <c r="AS244" i="10"/>
  <c r="AS243" i="10"/>
  <c r="AS242" i="10"/>
  <c r="AS241" i="10"/>
  <c r="AS240" i="10"/>
  <c r="AS239" i="10"/>
  <c r="AS238" i="10"/>
  <c r="AS237" i="10"/>
  <c r="AS236" i="10"/>
  <c r="AS235" i="10"/>
  <c r="AS234" i="10"/>
  <c r="AS233" i="10"/>
  <c r="AS232" i="10"/>
  <c r="AS231" i="10"/>
  <c r="AS230" i="10"/>
  <c r="AS229" i="10"/>
  <c r="AS228" i="10"/>
  <c r="AS227" i="10"/>
  <c r="AS226" i="10"/>
  <c r="AS225" i="10"/>
  <c r="AS224" i="10"/>
  <c r="AS223" i="10"/>
  <c r="AS222" i="10"/>
  <c r="AS221" i="10"/>
  <c r="AS220" i="10"/>
  <c r="AS219" i="10"/>
  <c r="AS218" i="10"/>
  <c r="AS217" i="10"/>
  <c r="AS215" i="10"/>
  <c r="AS214" i="10"/>
  <c r="AS213" i="10"/>
  <c r="AS211" i="10"/>
  <c r="AS210" i="10"/>
  <c r="AS209" i="10"/>
  <c r="AS208" i="10"/>
  <c r="AS207" i="10"/>
  <c r="AS206" i="10"/>
  <c r="AS205" i="10"/>
  <c r="AS204" i="10"/>
  <c r="AS203" i="10"/>
  <c r="AS202" i="10"/>
  <c r="AS201" i="10"/>
  <c r="AS200" i="10"/>
  <c r="AS199" i="10"/>
  <c r="AS198" i="10"/>
  <c r="AS197" i="10"/>
  <c r="AS196" i="10"/>
  <c r="AS195" i="10"/>
  <c r="AS194" i="10"/>
  <c r="AS193" i="10"/>
  <c r="AS192" i="10"/>
  <c r="AS191" i="10"/>
  <c r="AS190" i="10"/>
  <c r="AS189" i="10"/>
  <c r="AS188" i="10"/>
  <c r="AS187" i="10"/>
  <c r="AS186" i="10"/>
  <c r="AS185" i="10"/>
  <c r="AS184" i="10"/>
  <c r="AS183" i="10"/>
  <c r="AS182" i="10"/>
  <c r="AS181" i="10"/>
  <c r="AS180" i="10"/>
  <c r="AS179" i="10"/>
  <c r="AS178" i="10"/>
  <c r="AS177" i="10"/>
  <c r="AS176" i="10"/>
  <c r="AS175" i="10"/>
  <c r="AS174" i="10"/>
  <c r="AS173" i="10"/>
  <c r="AS172" i="10"/>
  <c r="AS171" i="10"/>
  <c r="AS170" i="10"/>
  <c r="AS169" i="10"/>
  <c r="AS168" i="10"/>
  <c r="AS167" i="10"/>
  <c r="AS166" i="10"/>
  <c r="AS165" i="10"/>
  <c r="AS164" i="10"/>
  <c r="AS163" i="10"/>
  <c r="AS162" i="10"/>
  <c r="AS161" i="10"/>
  <c r="AS160" i="10"/>
  <c r="AS159" i="10"/>
  <c r="AS158" i="10"/>
  <c r="AS157" i="10"/>
  <c r="AS156" i="10"/>
  <c r="AS155" i="10"/>
  <c r="AS154" i="10"/>
  <c r="AS153" i="10"/>
  <c r="AS152" i="10"/>
  <c r="AS151" i="10"/>
  <c r="AS150" i="10"/>
  <c r="AS149" i="10"/>
  <c r="AS148" i="10"/>
  <c r="AS147" i="10"/>
  <c r="AS145" i="10"/>
  <c r="AS144" i="10"/>
  <c r="AS143" i="10"/>
  <c r="AS142" i="10"/>
  <c r="AS141" i="10"/>
  <c r="AS140" i="10"/>
  <c r="AS139" i="10"/>
  <c r="AS138" i="10"/>
  <c r="AS137" i="10"/>
  <c r="AS136" i="10"/>
  <c r="AS135" i="10"/>
  <c r="AS134" i="10"/>
  <c r="AS133" i="10"/>
  <c r="AS132" i="10"/>
  <c r="AS131" i="10"/>
  <c r="AS130" i="10"/>
  <c r="AS129" i="10"/>
  <c r="AS128" i="10"/>
  <c r="AS127" i="10"/>
  <c r="AS126" i="10"/>
  <c r="AS125" i="10"/>
  <c r="AS124" i="10"/>
  <c r="AS123" i="10"/>
  <c r="AS122" i="10"/>
  <c r="AS121" i="10"/>
  <c r="AS120" i="10"/>
  <c r="AS119" i="10"/>
  <c r="AS118" i="10"/>
  <c r="AS117" i="10"/>
  <c r="AS116" i="10"/>
  <c r="AS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S6" i="10"/>
  <c r="AS5" i="10"/>
  <c r="AS4" i="10"/>
  <c r="AQ332" i="10"/>
  <c r="AQ331" i="10"/>
  <c r="AQ330" i="10"/>
  <c r="AQ329" i="10"/>
  <c r="AQ328" i="10"/>
  <c r="AQ327" i="10"/>
  <c r="AQ326" i="10"/>
  <c r="AQ325" i="10"/>
  <c r="AQ324" i="10"/>
  <c r="AQ323" i="10"/>
  <c r="AQ322" i="10"/>
  <c r="AQ321" i="10"/>
  <c r="AQ320" i="10"/>
  <c r="AQ319" i="10"/>
  <c r="AQ318" i="10"/>
  <c r="AQ317" i="10"/>
  <c r="AQ316" i="10"/>
  <c r="AQ315" i="10"/>
  <c r="AQ314" i="10"/>
  <c r="AQ313" i="10"/>
  <c r="AQ312" i="10"/>
  <c r="AQ311" i="10"/>
  <c r="AQ310" i="10"/>
  <c r="AQ309" i="10"/>
  <c r="AQ308" i="10"/>
  <c r="AQ307" i="10"/>
  <c r="AQ306" i="10"/>
  <c r="AQ305" i="10"/>
  <c r="AQ304" i="10"/>
  <c r="AQ303" i="10"/>
  <c r="AQ302" i="10"/>
  <c r="AQ301" i="10"/>
  <c r="AQ300" i="10"/>
  <c r="AQ299" i="10"/>
  <c r="AQ298" i="10"/>
  <c r="AQ297" i="10"/>
  <c r="AQ296" i="10"/>
  <c r="AQ295" i="10"/>
  <c r="AQ294" i="10"/>
  <c r="AQ293" i="10"/>
  <c r="AQ292" i="10"/>
  <c r="AQ291" i="10"/>
  <c r="AQ290" i="10"/>
  <c r="AQ289" i="10"/>
  <c r="AQ288" i="10"/>
  <c r="AQ287" i="10"/>
  <c r="AQ286" i="10"/>
  <c r="AQ285" i="10"/>
  <c r="AQ284" i="10"/>
  <c r="AQ283" i="10"/>
  <c r="AQ282" i="10"/>
  <c r="AQ281" i="10"/>
  <c r="AQ280" i="10"/>
  <c r="AQ279" i="10"/>
  <c r="AQ278" i="10"/>
  <c r="AQ277" i="10"/>
  <c r="AQ276" i="10"/>
  <c r="AQ275" i="10"/>
  <c r="AQ274" i="10"/>
  <c r="AQ273" i="10"/>
  <c r="AQ272" i="10"/>
  <c r="AQ271" i="10"/>
  <c r="AQ270" i="10"/>
  <c r="AQ269" i="10"/>
  <c r="AQ268" i="10"/>
  <c r="AQ267" i="10"/>
  <c r="AQ266" i="10"/>
  <c r="AQ265" i="10"/>
  <c r="AQ264" i="10"/>
  <c r="AQ263" i="10"/>
  <c r="AQ262" i="10"/>
  <c r="AQ261" i="10"/>
  <c r="AQ260" i="10"/>
  <c r="AQ259" i="10"/>
  <c r="AQ258" i="10"/>
  <c r="AQ257" i="10"/>
  <c r="AQ256" i="10"/>
  <c r="AQ255" i="10"/>
  <c r="AQ254" i="10"/>
  <c r="AQ253" i="10"/>
  <c r="AQ252" i="10"/>
  <c r="AQ251" i="10"/>
  <c r="AQ250" i="10"/>
  <c r="AQ249" i="10"/>
  <c r="AQ248" i="10"/>
  <c r="AQ247" i="10"/>
  <c r="AQ246" i="10"/>
  <c r="AQ245" i="10"/>
  <c r="AQ244" i="10"/>
  <c r="AQ243" i="10"/>
  <c r="AQ242" i="10"/>
  <c r="AQ241" i="10"/>
  <c r="AQ240" i="10"/>
  <c r="AQ239" i="10"/>
  <c r="AQ238" i="10"/>
  <c r="AQ237" i="10"/>
  <c r="AQ236" i="10"/>
  <c r="AQ235" i="10"/>
  <c r="AQ234" i="10"/>
  <c r="AQ233" i="10"/>
  <c r="AQ232" i="10"/>
  <c r="AQ231" i="10"/>
  <c r="AQ230" i="10"/>
  <c r="AQ229" i="10"/>
  <c r="AQ228" i="10"/>
  <c r="AQ227" i="10"/>
  <c r="AQ226" i="10"/>
  <c r="AQ225" i="10"/>
  <c r="AQ224" i="10"/>
  <c r="AQ223" i="10"/>
  <c r="AQ222" i="10"/>
  <c r="AQ221" i="10"/>
  <c r="AQ220" i="10"/>
  <c r="AQ219" i="10"/>
  <c r="AQ218" i="10"/>
  <c r="AQ217" i="10"/>
  <c r="AQ215" i="10"/>
  <c r="AQ214" i="10"/>
  <c r="AQ213" i="10"/>
  <c r="AQ211" i="10"/>
  <c r="AQ210" i="10"/>
  <c r="AQ209" i="10"/>
  <c r="AQ208" i="10"/>
  <c r="AQ207" i="10"/>
  <c r="AQ206" i="10"/>
  <c r="AQ205" i="10"/>
  <c r="AQ204" i="10"/>
  <c r="AQ203" i="10"/>
  <c r="AQ202" i="10"/>
  <c r="AQ201" i="10"/>
  <c r="AQ200" i="10"/>
  <c r="AQ199" i="10"/>
  <c r="AQ198" i="10"/>
  <c r="AQ197" i="10"/>
  <c r="AQ196" i="10"/>
  <c r="AQ195" i="10"/>
  <c r="AQ194" i="10"/>
  <c r="AQ193" i="10"/>
  <c r="AQ192" i="10"/>
  <c r="AQ191" i="10"/>
  <c r="AQ190" i="10"/>
  <c r="AQ189" i="10"/>
  <c r="AQ188" i="10"/>
  <c r="AQ187" i="10"/>
  <c r="AQ186" i="10"/>
  <c r="AQ185" i="10"/>
  <c r="AQ184" i="10"/>
  <c r="AQ183" i="10"/>
  <c r="AQ182" i="10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64" i="10"/>
  <c r="AQ163" i="10"/>
  <c r="AQ162" i="10"/>
  <c r="AQ161" i="10"/>
  <c r="AQ160" i="10"/>
  <c r="AQ159" i="10"/>
  <c r="AQ158" i="10"/>
  <c r="AQ157" i="10"/>
  <c r="AQ156" i="10"/>
  <c r="AQ155" i="10"/>
  <c r="AQ154" i="10"/>
  <c r="AQ153" i="10"/>
  <c r="AQ152" i="10"/>
  <c r="AQ151" i="10"/>
  <c r="AQ150" i="10"/>
  <c r="AQ149" i="10"/>
  <c r="AQ148" i="10"/>
  <c r="AQ147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2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Q6" i="10"/>
  <c r="AQ5" i="10"/>
  <c r="AQ4" i="10"/>
  <c r="AO332" i="10"/>
  <c r="AO331" i="10"/>
  <c r="AO330" i="10"/>
  <c r="AO329" i="10"/>
  <c r="AO328" i="10"/>
  <c r="AO327" i="10"/>
  <c r="AO326" i="10"/>
  <c r="AO325" i="10"/>
  <c r="AO324" i="10"/>
  <c r="AO323" i="10"/>
  <c r="AO322" i="10"/>
  <c r="AO321" i="10"/>
  <c r="AO320" i="10"/>
  <c r="AO319" i="10"/>
  <c r="AO318" i="10"/>
  <c r="AO317" i="10"/>
  <c r="AO316" i="10"/>
  <c r="AO315" i="10"/>
  <c r="AO314" i="10"/>
  <c r="AO313" i="10"/>
  <c r="AO312" i="10"/>
  <c r="AO311" i="10"/>
  <c r="AO310" i="10"/>
  <c r="AO309" i="10"/>
  <c r="AO308" i="10"/>
  <c r="AO307" i="10"/>
  <c r="AO306" i="10"/>
  <c r="AO305" i="10"/>
  <c r="AO304" i="10"/>
  <c r="AO303" i="10"/>
  <c r="AO302" i="10"/>
  <c r="AO301" i="10"/>
  <c r="AO300" i="10"/>
  <c r="AO299" i="10"/>
  <c r="AO298" i="10"/>
  <c r="AO297" i="10"/>
  <c r="AO296" i="10"/>
  <c r="AO295" i="10"/>
  <c r="AO294" i="10"/>
  <c r="AO293" i="10"/>
  <c r="AO292" i="10"/>
  <c r="AO291" i="10"/>
  <c r="AO290" i="10"/>
  <c r="AO289" i="10"/>
  <c r="AO288" i="10"/>
  <c r="AO287" i="10"/>
  <c r="AO286" i="10"/>
  <c r="AO285" i="10"/>
  <c r="AO284" i="10"/>
  <c r="AO283" i="10"/>
  <c r="AO282" i="10"/>
  <c r="AO281" i="10"/>
  <c r="AO280" i="10"/>
  <c r="AO279" i="10"/>
  <c r="AO278" i="10"/>
  <c r="AO277" i="10"/>
  <c r="AO276" i="10"/>
  <c r="AO275" i="10"/>
  <c r="AO274" i="10"/>
  <c r="AO273" i="10"/>
  <c r="AO272" i="10"/>
  <c r="AO271" i="10"/>
  <c r="AO270" i="10"/>
  <c r="AO269" i="10"/>
  <c r="AO268" i="10"/>
  <c r="AO267" i="10"/>
  <c r="AO266" i="10"/>
  <c r="AO265" i="10"/>
  <c r="AO264" i="10"/>
  <c r="AO263" i="10"/>
  <c r="AO262" i="10"/>
  <c r="AO261" i="10"/>
  <c r="AO260" i="10"/>
  <c r="AO259" i="10"/>
  <c r="AO258" i="10"/>
  <c r="AO257" i="10"/>
  <c r="AO256" i="10"/>
  <c r="AO255" i="10"/>
  <c r="AO254" i="10"/>
  <c r="AO253" i="10"/>
  <c r="AO252" i="10"/>
  <c r="AO251" i="10"/>
  <c r="AO250" i="10"/>
  <c r="AO249" i="10"/>
  <c r="AO248" i="10"/>
  <c r="AO247" i="10"/>
  <c r="AO246" i="10"/>
  <c r="AO245" i="10"/>
  <c r="AO244" i="10"/>
  <c r="AO243" i="10"/>
  <c r="AO242" i="10"/>
  <c r="AO241" i="10"/>
  <c r="AO240" i="10"/>
  <c r="AO239" i="10"/>
  <c r="AO238" i="10"/>
  <c r="AO237" i="10"/>
  <c r="AO236" i="10"/>
  <c r="AO235" i="10"/>
  <c r="AO234" i="10"/>
  <c r="AO233" i="10"/>
  <c r="AO232" i="10"/>
  <c r="AO231" i="10"/>
  <c r="AO230" i="10"/>
  <c r="AO229" i="10"/>
  <c r="AO228" i="10"/>
  <c r="AO227" i="10"/>
  <c r="AO226" i="10"/>
  <c r="AO225" i="10"/>
  <c r="AO224" i="10"/>
  <c r="AO223" i="10"/>
  <c r="AO222" i="10"/>
  <c r="AO221" i="10"/>
  <c r="AO220" i="10"/>
  <c r="AO219" i="10"/>
  <c r="AO218" i="10"/>
  <c r="AO217" i="10"/>
  <c r="AO215" i="10"/>
  <c r="AO214" i="10"/>
  <c r="AO213" i="10"/>
  <c r="AO211" i="10"/>
  <c r="AO210" i="10"/>
  <c r="AO209" i="10"/>
  <c r="AO208" i="10"/>
  <c r="AO207" i="10"/>
  <c r="AO206" i="10"/>
  <c r="AO205" i="10"/>
  <c r="AO204" i="10"/>
  <c r="AO203" i="10"/>
  <c r="AO202" i="10"/>
  <c r="AO201" i="10"/>
  <c r="AO200" i="10"/>
  <c r="AO199" i="10"/>
  <c r="AO198" i="10"/>
  <c r="AO197" i="10"/>
  <c r="AO196" i="10"/>
  <c r="AO195" i="10"/>
  <c r="AO194" i="10"/>
  <c r="AO193" i="10"/>
  <c r="AO192" i="10"/>
  <c r="AO191" i="10"/>
  <c r="AO190" i="10"/>
  <c r="AO189" i="10"/>
  <c r="AO188" i="10"/>
  <c r="AO187" i="10"/>
  <c r="AO186" i="10"/>
  <c r="AO185" i="10"/>
  <c r="AO184" i="10"/>
  <c r="AO183" i="10"/>
  <c r="AO182" i="10"/>
  <c r="AO181" i="10"/>
  <c r="AO180" i="10"/>
  <c r="AO179" i="10"/>
  <c r="AO178" i="10"/>
  <c r="AO177" i="10"/>
  <c r="AO176" i="10"/>
  <c r="AO175" i="10"/>
  <c r="AO174" i="10"/>
  <c r="AO173" i="10"/>
  <c r="AO172" i="10"/>
  <c r="AO171" i="10"/>
  <c r="AO170" i="10"/>
  <c r="AO169" i="10"/>
  <c r="AO168" i="10"/>
  <c r="AO167" i="10"/>
  <c r="AO166" i="10"/>
  <c r="AO165" i="10"/>
  <c r="AO164" i="10"/>
  <c r="AO163" i="10"/>
  <c r="AO162" i="10"/>
  <c r="AO161" i="10"/>
  <c r="AO160" i="10"/>
  <c r="AO159" i="10"/>
  <c r="AO158" i="10"/>
  <c r="AO157" i="10"/>
  <c r="AO156" i="10"/>
  <c r="AO155" i="10"/>
  <c r="AO154" i="10"/>
  <c r="AO153" i="10"/>
  <c r="AO152" i="10"/>
  <c r="AO151" i="10"/>
  <c r="AO150" i="10"/>
  <c r="AO149" i="10"/>
  <c r="AO148" i="10"/>
  <c r="AO147" i="10"/>
  <c r="AO145" i="10"/>
  <c r="AO144" i="10"/>
  <c r="AO143" i="10"/>
  <c r="AO142" i="10"/>
  <c r="AO141" i="10"/>
  <c r="AO140" i="10"/>
  <c r="AO139" i="10"/>
  <c r="AO138" i="10"/>
  <c r="AO137" i="10"/>
  <c r="AO136" i="10"/>
  <c r="AO135" i="10"/>
  <c r="AO134" i="10"/>
  <c r="AO133" i="10"/>
  <c r="AO132" i="10"/>
  <c r="AO131" i="10"/>
  <c r="AO130" i="10"/>
  <c r="AO129" i="10"/>
  <c r="AO128" i="10"/>
  <c r="AO127" i="10"/>
  <c r="AO126" i="10"/>
  <c r="AO125" i="10"/>
  <c r="AO124" i="10"/>
  <c r="AO123" i="10"/>
  <c r="AO122" i="10"/>
  <c r="AO121" i="10"/>
  <c r="AO120" i="10"/>
  <c r="AO119" i="10"/>
  <c r="AO118" i="10"/>
  <c r="AO117" i="10"/>
  <c r="AO116" i="10"/>
  <c r="AO115" i="10"/>
  <c r="AO114" i="10"/>
  <c r="AO113" i="10"/>
  <c r="AO112" i="10"/>
  <c r="AO111" i="10"/>
  <c r="AO110" i="10"/>
  <c r="AO109" i="10"/>
  <c r="AO108" i="10"/>
  <c r="AO107" i="10"/>
  <c r="AO106" i="10"/>
  <c r="AO105" i="10"/>
  <c r="AO104" i="10"/>
  <c r="AO103" i="10"/>
  <c r="AO102" i="10"/>
  <c r="AO101" i="10"/>
  <c r="AO100" i="10"/>
  <c r="AO99" i="10"/>
  <c r="AO97" i="10"/>
  <c r="AO96" i="10"/>
  <c r="AO95" i="10"/>
  <c r="AO94" i="10"/>
  <c r="AO93" i="10"/>
  <c r="AO92" i="10"/>
  <c r="AO91" i="10"/>
  <c r="AO90" i="10"/>
  <c r="AO89" i="10"/>
  <c r="AO88" i="10"/>
  <c r="AO87" i="10"/>
  <c r="AO86" i="10"/>
  <c r="AO85" i="10"/>
  <c r="AO84" i="10"/>
  <c r="AO83" i="10"/>
  <c r="AO82" i="10"/>
  <c r="AO81" i="10"/>
  <c r="AO80" i="10"/>
  <c r="AO79" i="10"/>
  <c r="AO78" i="10"/>
  <c r="AO77" i="10"/>
  <c r="AO76" i="10"/>
  <c r="AO75" i="10"/>
  <c r="AO74" i="10"/>
  <c r="AO73" i="10"/>
  <c r="AO72" i="10"/>
  <c r="AO71" i="10"/>
  <c r="AO70" i="10"/>
  <c r="AO69" i="10"/>
  <c r="AO68" i="10"/>
  <c r="AO67" i="10"/>
  <c r="AO66" i="10"/>
  <c r="AO65" i="10"/>
  <c r="AO64" i="10"/>
  <c r="AO63" i="10"/>
  <c r="AO62" i="10"/>
  <c r="AO61" i="10"/>
  <c r="AO60" i="10"/>
  <c r="AO59" i="10"/>
  <c r="AO58" i="10"/>
  <c r="AO57" i="10"/>
  <c r="AO56" i="10"/>
  <c r="AO55" i="10"/>
  <c r="AO54" i="10"/>
  <c r="AO53" i="10"/>
  <c r="AO52" i="10"/>
  <c r="AO51" i="10"/>
  <c r="AO50" i="10"/>
  <c r="AO49" i="10"/>
  <c r="AO48" i="10"/>
  <c r="AO47" i="10"/>
  <c r="AO46" i="10"/>
  <c r="AO45" i="10"/>
  <c r="AO44" i="10"/>
  <c r="AO43" i="10"/>
  <c r="AO42" i="10"/>
  <c r="AO41" i="10"/>
  <c r="AO40" i="10"/>
  <c r="AO39" i="10"/>
  <c r="AO38" i="10"/>
  <c r="AO37" i="10"/>
  <c r="AO36" i="10"/>
  <c r="AO35" i="10"/>
  <c r="AO34" i="10"/>
  <c r="AO33" i="10"/>
  <c r="AO32" i="10"/>
  <c r="AO31" i="10"/>
  <c r="AO30" i="10"/>
  <c r="AO29" i="10"/>
  <c r="AO28" i="10"/>
  <c r="AO27" i="10"/>
  <c r="AO26" i="10"/>
  <c r="AO25" i="10"/>
  <c r="AO24" i="10"/>
  <c r="AO23" i="10"/>
  <c r="AO22" i="10"/>
  <c r="AO21" i="10"/>
  <c r="AO20" i="10"/>
  <c r="AO19" i="10"/>
  <c r="AO18" i="10"/>
  <c r="AO17" i="10"/>
  <c r="AO16" i="10"/>
  <c r="AO15" i="10"/>
  <c r="AO14" i="10"/>
  <c r="AO13" i="10"/>
  <c r="AO12" i="10"/>
  <c r="AO11" i="10"/>
  <c r="AO10" i="10"/>
  <c r="AO9" i="10"/>
  <c r="AO8" i="10"/>
  <c r="AO7" i="10"/>
  <c r="AO6" i="10"/>
  <c r="AO5" i="10"/>
  <c r="AO4" i="10"/>
  <c r="AM332" i="10"/>
  <c r="AM331" i="10"/>
  <c r="AM330" i="10"/>
  <c r="AM329" i="10"/>
  <c r="AM328" i="10"/>
  <c r="AM327" i="10"/>
  <c r="AM326" i="10"/>
  <c r="AM325" i="10"/>
  <c r="AM324" i="10"/>
  <c r="AM323" i="10"/>
  <c r="AM322" i="10"/>
  <c r="AM321" i="10"/>
  <c r="AM320" i="10"/>
  <c r="AM319" i="10"/>
  <c r="AM318" i="10"/>
  <c r="AM317" i="10"/>
  <c r="AM316" i="10"/>
  <c r="AM315" i="10"/>
  <c r="AM314" i="10"/>
  <c r="AM313" i="10"/>
  <c r="AM312" i="10"/>
  <c r="AM311" i="10"/>
  <c r="AM310" i="10"/>
  <c r="AM309" i="10"/>
  <c r="AM308" i="10"/>
  <c r="AM307" i="10"/>
  <c r="AM306" i="10"/>
  <c r="AM305" i="10"/>
  <c r="AM304" i="10"/>
  <c r="AM303" i="10"/>
  <c r="AM302" i="10"/>
  <c r="AM301" i="10"/>
  <c r="AM300" i="10"/>
  <c r="AM299" i="10"/>
  <c r="AM298" i="10"/>
  <c r="AM297" i="10"/>
  <c r="AM296" i="10"/>
  <c r="AM295" i="10"/>
  <c r="AM294" i="10"/>
  <c r="AM293" i="10"/>
  <c r="AM292" i="10"/>
  <c r="AM291" i="10"/>
  <c r="AM290" i="10"/>
  <c r="AM289" i="10"/>
  <c r="AM288" i="10"/>
  <c r="AM287" i="10"/>
  <c r="AM286" i="10"/>
  <c r="AM285" i="10"/>
  <c r="AM284" i="10"/>
  <c r="AM283" i="10"/>
  <c r="AM282" i="10"/>
  <c r="AM281" i="10"/>
  <c r="AM280" i="10"/>
  <c r="AM279" i="10"/>
  <c r="AM278" i="10"/>
  <c r="AM277" i="10"/>
  <c r="AM276" i="10"/>
  <c r="AM275" i="10"/>
  <c r="AM274" i="10"/>
  <c r="AM273" i="10"/>
  <c r="AM272" i="10"/>
  <c r="AM271" i="10"/>
  <c r="AM270" i="10"/>
  <c r="AM269" i="10"/>
  <c r="AM268" i="10"/>
  <c r="AM267" i="10"/>
  <c r="AM266" i="10"/>
  <c r="AM265" i="10"/>
  <c r="AM264" i="10"/>
  <c r="AM263" i="10"/>
  <c r="AM262" i="10"/>
  <c r="AM261" i="10"/>
  <c r="AM260" i="10"/>
  <c r="AM259" i="10"/>
  <c r="AM258" i="10"/>
  <c r="AM257" i="10"/>
  <c r="AM256" i="10"/>
  <c r="AM255" i="10"/>
  <c r="AM254" i="10"/>
  <c r="AM253" i="10"/>
  <c r="AM252" i="10"/>
  <c r="AM251" i="10"/>
  <c r="AM250" i="10"/>
  <c r="AM249" i="10"/>
  <c r="AM248" i="10"/>
  <c r="AM247" i="10"/>
  <c r="AM246" i="10"/>
  <c r="AM245" i="10"/>
  <c r="AM244" i="10"/>
  <c r="AM243" i="10"/>
  <c r="AM242" i="10"/>
  <c r="AM241" i="10"/>
  <c r="AM240" i="10"/>
  <c r="AM239" i="10"/>
  <c r="AM238" i="10"/>
  <c r="AM237" i="10"/>
  <c r="AM236" i="10"/>
  <c r="AM235" i="10"/>
  <c r="AM234" i="10"/>
  <c r="AM233" i="10"/>
  <c r="AM232" i="10"/>
  <c r="AM231" i="10"/>
  <c r="AM230" i="10"/>
  <c r="AM229" i="10"/>
  <c r="AM228" i="10"/>
  <c r="AM227" i="10"/>
  <c r="AM226" i="10"/>
  <c r="AM225" i="10"/>
  <c r="AM224" i="10"/>
  <c r="AM223" i="10"/>
  <c r="AM222" i="10"/>
  <c r="AM221" i="10"/>
  <c r="AM220" i="10"/>
  <c r="AM219" i="10"/>
  <c r="AM218" i="10"/>
  <c r="AM217" i="10"/>
  <c r="AM215" i="10"/>
  <c r="AM214" i="10"/>
  <c r="AM213" i="10"/>
  <c r="AM211" i="10"/>
  <c r="AM210" i="10"/>
  <c r="AM209" i="10"/>
  <c r="AM208" i="10"/>
  <c r="AM207" i="10"/>
  <c r="AM206" i="10"/>
  <c r="AM205" i="10"/>
  <c r="AM204" i="10"/>
  <c r="AM203" i="10"/>
  <c r="AM202" i="10"/>
  <c r="AM201" i="10"/>
  <c r="AM200" i="10"/>
  <c r="AM199" i="10"/>
  <c r="AM198" i="10"/>
  <c r="AM197" i="10"/>
  <c r="AM196" i="10"/>
  <c r="AM195" i="10"/>
  <c r="AM194" i="10"/>
  <c r="AM193" i="10"/>
  <c r="AM192" i="10"/>
  <c r="AM191" i="10"/>
  <c r="AM190" i="10"/>
  <c r="AM189" i="10"/>
  <c r="AM188" i="10"/>
  <c r="AM187" i="10"/>
  <c r="AM186" i="10"/>
  <c r="AM185" i="10"/>
  <c r="AM184" i="10"/>
  <c r="AM183" i="10"/>
  <c r="AM182" i="10"/>
  <c r="AM181" i="10"/>
  <c r="AM180" i="10"/>
  <c r="AM179" i="10"/>
  <c r="AM178" i="10"/>
  <c r="AM177" i="10"/>
  <c r="AM176" i="10"/>
  <c r="AM175" i="10"/>
  <c r="AM174" i="10"/>
  <c r="AM173" i="10"/>
  <c r="AM172" i="10"/>
  <c r="AM171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56" i="10"/>
  <c r="AM155" i="10"/>
  <c r="AM154" i="10"/>
  <c r="AM153" i="10"/>
  <c r="AM152" i="10"/>
  <c r="AM151" i="10"/>
  <c r="AM150" i="10"/>
  <c r="AM149" i="10"/>
  <c r="AM148" i="10"/>
  <c r="AM147" i="10"/>
  <c r="AM145" i="10"/>
  <c r="AM144" i="10"/>
  <c r="AM143" i="10"/>
  <c r="AM142" i="10"/>
  <c r="AM141" i="10"/>
  <c r="AM140" i="10"/>
  <c r="AM139" i="10"/>
  <c r="AM138" i="10"/>
  <c r="AM137" i="10"/>
  <c r="AM136" i="10"/>
  <c r="AM135" i="10"/>
  <c r="AM134" i="10"/>
  <c r="AM133" i="10"/>
  <c r="AM132" i="10"/>
  <c r="AM131" i="10"/>
  <c r="AM130" i="10"/>
  <c r="AM129" i="10"/>
  <c r="AM128" i="10"/>
  <c r="AM127" i="10"/>
  <c r="AM126" i="10"/>
  <c r="AM125" i="10"/>
  <c r="AM124" i="10"/>
  <c r="AM123" i="10"/>
  <c r="AM122" i="10"/>
  <c r="AM121" i="10"/>
  <c r="AM120" i="10"/>
  <c r="AM119" i="10"/>
  <c r="AM118" i="10"/>
  <c r="AM117" i="10"/>
  <c r="AM116" i="10"/>
  <c r="AM115" i="10"/>
  <c r="AM114" i="10"/>
  <c r="AM113" i="10"/>
  <c r="AM112" i="10"/>
  <c r="AM111" i="10"/>
  <c r="AM110" i="10"/>
  <c r="AM109" i="10"/>
  <c r="AM108" i="10"/>
  <c r="AM107" i="10"/>
  <c r="AM106" i="10"/>
  <c r="AM105" i="10"/>
  <c r="AM104" i="10"/>
  <c r="AM103" i="10"/>
  <c r="AM102" i="10"/>
  <c r="AM101" i="10"/>
  <c r="AM100" i="10"/>
  <c r="AM99" i="10"/>
  <c r="AM97" i="10"/>
  <c r="AM96" i="10"/>
  <c r="AM95" i="10"/>
  <c r="AM94" i="10"/>
  <c r="AM93" i="10"/>
  <c r="AM92" i="10"/>
  <c r="AM91" i="10"/>
  <c r="AM90" i="10"/>
  <c r="AM89" i="10"/>
  <c r="AM88" i="10"/>
  <c r="AM87" i="10"/>
  <c r="AM86" i="10"/>
  <c r="AM85" i="10"/>
  <c r="AM84" i="10"/>
  <c r="AM83" i="10"/>
  <c r="AM82" i="10"/>
  <c r="AM81" i="10"/>
  <c r="AM80" i="10"/>
  <c r="AM79" i="10"/>
  <c r="AM78" i="10"/>
  <c r="AM77" i="10"/>
  <c r="AM76" i="10"/>
  <c r="AM75" i="10"/>
  <c r="AM74" i="10"/>
  <c r="AM73" i="10"/>
  <c r="AM72" i="10"/>
  <c r="AM71" i="10"/>
  <c r="AM70" i="10"/>
  <c r="AM69" i="10"/>
  <c r="AM68" i="10"/>
  <c r="AM67" i="10"/>
  <c r="AM66" i="10"/>
  <c r="AM65" i="10"/>
  <c r="AM64" i="10"/>
  <c r="AM63" i="10"/>
  <c r="AM62" i="10"/>
  <c r="AM61" i="10"/>
  <c r="AM60" i="10"/>
  <c r="AM59" i="10"/>
  <c r="AM58" i="10"/>
  <c r="AM57" i="10"/>
  <c r="AM56" i="10"/>
  <c r="AM55" i="10"/>
  <c r="AM54" i="10"/>
  <c r="AM53" i="10"/>
  <c r="AM52" i="10"/>
  <c r="AM51" i="10"/>
  <c r="AM50" i="10"/>
  <c r="AM49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6" i="10"/>
  <c r="AM35" i="10"/>
  <c r="AM34" i="10"/>
  <c r="AM33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M10" i="10"/>
  <c r="AM9" i="10"/>
  <c r="AM8" i="10"/>
  <c r="AM7" i="10"/>
  <c r="AM6" i="10"/>
  <c r="AM5" i="10"/>
  <c r="AM4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AK319" i="10"/>
  <c r="AK318" i="10"/>
  <c r="AK317" i="10"/>
  <c r="AK316" i="10"/>
  <c r="AK315" i="10"/>
  <c r="AK314" i="10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K267" i="10"/>
  <c r="AK266" i="10"/>
  <c r="AK265" i="10"/>
  <c r="AK264" i="10"/>
  <c r="AK263" i="10"/>
  <c r="AK262" i="10"/>
  <c r="AK261" i="10"/>
  <c r="AK260" i="10"/>
  <c r="AK259" i="10"/>
  <c r="AK258" i="10"/>
  <c r="AK257" i="10"/>
  <c r="AK256" i="10"/>
  <c r="AK255" i="10"/>
  <c r="AK254" i="10"/>
  <c r="AK253" i="10"/>
  <c r="AK252" i="10"/>
  <c r="AK251" i="10"/>
  <c r="AK250" i="10"/>
  <c r="AK249" i="10"/>
  <c r="AK248" i="10"/>
  <c r="AK247" i="10"/>
  <c r="AK246" i="10"/>
  <c r="AK245" i="10"/>
  <c r="AK244" i="10"/>
  <c r="AK243" i="10"/>
  <c r="AK242" i="10"/>
  <c r="AK241" i="10"/>
  <c r="AK240" i="10"/>
  <c r="AK239" i="10"/>
  <c r="AK238" i="10"/>
  <c r="AK237" i="10"/>
  <c r="AK236" i="10"/>
  <c r="AK235" i="10"/>
  <c r="AK234" i="10"/>
  <c r="AK233" i="10"/>
  <c r="AK232" i="10"/>
  <c r="AK231" i="10"/>
  <c r="AK230" i="10"/>
  <c r="AK229" i="10"/>
  <c r="AK228" i="10"/>
  <c r="AK227" i="10"/>
  <c r="AK226" i="10"/>
  <c r="AK225" i="10"/>
  <c r="AK224" i="10"/>
  <c r="AK223" i="10"/>
  <c r="AK222" i="10"/>
  <c r="AK221" i="10"/>
  <c r="AK220" i="10"/>
  <c r="AK219" i="10"/>
  <c r="AK218" i="10"/>
  <c r="AK217" i="10"/>
  <c r="AK215" i="10"/>
  <c r="AK214" i="10"/>
  <c r="AK213" i="10"/>
  <c r="AK211" i="10"/>
  <c r="AK210" i="10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64" i="10"/>
  <c r="AK163" i="10"/>
  <c r="AK162" i="10"/>
  <c r="AK161" i="10"/>
  <c r="AK160" i="10"/>
  <c r="AK159" i="10"/>
  <c r="AK158" i="10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11" i="10"/>
  <c r="AK10" i="10"/>
  <c r="AK9" i="10"/>
  <c r="AK8" i="10"/>
  <c r="AK7" i="10"/>
  <c r="AK6" i="10"/>
  <c r="AK5" i="10"/>
  <c r="AK4" i="10"/>
  <c r="AI332" i="10"/>
  <c r="AI331" i="10"/>
  <c r="AI330" i="10"/>
  <c r="AI329" i="10"/>
  <c r="AI328" i="10"/>
  <c r="AI327" i="10"/>
  <c r="AI326" i="10"/>
  <c r="AI325" i="10"/>
  <c r="AI324" i="10"/>
  <c r="AI323" i="10"/>
  <c r="AI322" i="10"/>
  <c r="AI321" i="10"/>
  <c r="AI320" i="10"/>
  <c r="AI319" i="10"/>
  <c r="AI318" i="10"/>
  <c r="AI317" i="10"/>
  <c r="AI316" i="10"/>
  <c r="AI315" i="10"/>
  <c r="AI314" i="10"/>
  <c r="AI313" i="10"/>
  <c r="AI312" i="10"/>
  <c r="AI311" i="10"/>
  <c r="AI310" i="10"/>
  <c r="AI309" i="10"/>
  <c r="AI308" i="10"/>
  <c r="AI307" i="10"/>
  <c r="AI306" i="10"/>
  <c r="AI305" i="10"/>
  <c r="AI304" i="10"/>
  <c r="AI303" i="10"/>
  <c r="AI302" i="10"/>
  <c r="AI301" i="10"/>
  <c r="AI300" i="10"/>
  <c r="AI299" i="10"/>
  <c r="AI298" i="10"/>
  <c r="AI297" i="10"/>
  <c r="AI296" i="10"/>
  <c r="AI295" i="10"/>
  <c r="AI294" i="10"/>
  <c r="AI293" i="10"/>
  <c r="AI292" i="10"/>
  <c r="AI291" i="10"/>
  <c r="AI290" i="10"/>
  <c r="AI289" i="10"/>
  <c r="AI288" i="10"/>
  <c r="AI287" i="10"/>
  <c r="AI286" i="10"/>
  <c r="AI285" i="10"/>
  <c r="AI284" i="10"/>
  <c r="AI283" i="10"/>
  <c r="AI282" i="10"/>
  <c r="AI281" i="10"/>
  <c r="AI280" i="10"/>
  <c r="AI279" i="10"/>
  <c r="AI278" i="10"/>
  <c r="AI277" i="10"/>
  <c r="AI276" i="10"/>
  <c r="AI275" i="10"/>
  <c r="AI274" i="10"/>
  <c r="AI273" i="10"/>
  <c r="AI272" i="10"/>
  <c r="AI271" i="10"/>
  <c r="AI270" i="10"/>
  <c r="AI269" i="10"/>
  <c r="AI268" i="10"/>
  <c r="AI267" i="10"/>
  <c r="AI266" i="10"/>
  <c r="AI265" i="10"/>
  <c r="AI264" i="10"/>
  <c r="AI263" i="10"/>
  <c r="AI262" i="10"/>
  <c r="AI261" i="10"/>
  <c r="AI260" i="10"/>
  <c r="AI259" i="10"/>
  <c r="AI258" i="10"/>
  <c r="AI257" i="10"/>
  <c r="AI256" i="10"/>
  <c r="AI255" i="10"/>
  <c r="AI254" i="10"/>
  <c r="AI253" i="10"/>
  <c r="AI252" i="10"/>
  <c r="AI251" i="10"/>
  <c r="AI250" i="10"/>
  <c r="AI249" i="10"/>
  <c r="AI248" i="10"/>
  <c r="AI247" i="10"/>
  <c r="AI246" i="10"/>
  <c r="AI245" i="10"/>
  <c r="AI244" i="10"/>
  <c r="AI243" i="10"/>
  <c r="AI242" i="10"/>
  <c r="AI241" i="10"/>
  <c r="AI240" i="10"/>
  <c r="AI239" i="10"/>
  <c r="AI238" i="10"/>
  <c r="AI237" i="10"/>
  <c r="AI236" i="10"/>
  <c r="AI235" i="10"/>
  <c r="AI234" i="10"/>
  <c r="AI233" i="10"/>
  <c r="AI232" i="10"/>
  <c r="AI231" i="10"/>
  <c r="AI230" i="10"/>
  <c r="AI229" i="10"/>
  <c r="AI228" i="10"/>
  <c r="AI227" i="10"/>
  <c r="AI226" i="10"/>
  <c r="AI225" i="10"/>
  <c r="AI224" i="10"/>
  <c r="AI223" i="10"/>
  <c r="AI222" i="10"/>
  <c r="AI221" i="10"/>
  <c r="AI220" i="10"/>
  <c r="AI219" i="10"/>
  <c r="AI218" i="10"/>
  <c r="AI217" i="10"/>
  <c r="AI215" i="10"/>
  <c r="AI214" i="10"/>
  <c r="AI213" i="10"/>
  <c r="AI211" i="10"/>
  <c r="AI210" i="10"/>
  <c r="AI209" i="10"/>
  <c r="AI208" i="10"/>
  <c r="AI207" i="10"/>
  <c r="AI206" i="10"/>
  <c r="AI205" i="10"/>
  <c r="AI204" i="10"/>
  <c r="AI203" i="10"/>
  <c r="AI202" i="10"/>
  <c r="AI201" i="10"/>
  <c r="AI200" i="10"/>
  <c r="AI199" i="10"/>
  <c r="AI198" i="10"/>
  <c r="AI197" i="10"/>
  <c r="AI196" i="10"/>
  <c r="AI195" i="10"/>
  <c r="AI194" i="10"/>
  <c r="AI193" i="10"/>
  <c r="AI192" i="10"/>
  <c r="AI191" i="10"/>
  <c r="AI190" i="10"/>
  <c r="AI189" i="10"/>
  <c r="AI188" i="10"/>
  <c r="AI187" i="10"/>
  <c r="AI186" i="10"/>
  <c r="AI185" i="10"/>
  <c r="AI184" i="10"/>
  <c r="AI183" i="10"/>
  <c r="AI182" i="10"/>
  <c r="AI181" i="10"/>
  <c r="AI180" i="10"/>
  <c r="AI179" i="10"/>
  <c r="AI178" i="10"/>
  <c r="AI177" i="10"/>
  <c r="AI176" i="10"/>
  <c r="AI175" i="10"/>
  <c r="AI174" i="10"/>
  <c r="AI173" i="10"/>
  <c r="AI172" i="10"/>
  <c r="AI171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56" i="10"/>
  <c r="AI155" i="10"/>
  <c r="AI154" i="10"/>
  <c r="AI153" i="10"/>
  <c r="AI152" i="10"/>
  <c r="AI151" i="10"/>
  <c r="AI150" i="10"/>
  <c r="AI149" i="10"/>
  <c r="AI148" i="10"/>
  <c r="AI147" i="10"/>
  <c r="AI145" i="10"/>
  <c r="AI144" i="10"/>
  <c r="AI143" i="10"/>
  <c r="AI142" i="10"/>
  <c r="AI141" i="10"/>
  <c r="AI140" i="10"/>
  <c r="AI139" i="10"/>
  <c r="AI138" i="10"/>
  <c r="AI137" i="10"/>
  <c r="AI136" i="10"/>
  <c r="AI135" i="10"/>
  <c r="AI134" i="10"/>
  <c r="AI133" i="10"/>
  <c r="AI132" i="10"/>
  <c r="AI131" i="10"/>
  <c r="AI130" i="10"/>
  <c r="AI129" i="10"/>
  <c r="AI128" i="10"/>
  <c r="AI127" i="10"/>
  <c r="AI126" i="10"/>
  <c r="AI125" i="10"/>
  <c r="AI124" i="10"/>
  <c r="AI123" i="10"/>
  <c r="AI122" i="10"/>
  <c r="AI121" i="10"/>
  <c r="AI120" i="10"/>
  <c r="AI119" i="10"/>
  <c r="AI118" i="10"/>
  <c r="AI117" i="10"/>
  <c r="AI116" i="10"/>
  <c r="AI115" i="10"/>
  <c r="AI114" i="10"/>
  <c r="AI113" i="10"/>
  <c r="AI112" i="10"/>
  <c r="AI111" i="10"/>
  <c r="AI110" i="10"/>
  <c r="AI109" i="10"/>
  <c r="AI108" i="10"/>
  <c r="AI107" i="10"/>
  <c r="AI106" i="10"/>
  <c r="AI105" i="10"/>
  <c r="AI104" i="10"/>
  <c r="AI103" i="10"/>
  <c r="AI102" i="10"/>
  <c r="AI101" i="10"/>
  <c r="AI100" i="10"/>
  <c r="AI99" i="10"/>
  <c r="AI97" i="10"/>
  <c r="AI96" i="10"/>
  <c r="AI95" i="10"/>
  <c r="AI94" i="10"/>
  <c r="AI93" i="10"/>
  <c r="AI92" i="10"/>
  <c r="AI91" i="10"/>
  <c r="AI90" i="10"/>
  <c r="AI89" i="10"/>
  <c r="AI88" i="10"/>
  <c r="AI87" i="10"/>
  <c r="AI86" i="10"/>
  <c r="AI85" i="10"/>
  <c r="AI84" i="10"/>
  <c r="AI83" i="10"/>
  <c r="AI82" i="10"/>
  <c r="AI81" i="10"/>
  <c r="AI80" i="10"/>
  <c r="AI79" i="10"/>
  <c r="AI78" i="10"/>
  <c r="AI77" i="10"/>
  <c r="AI76" i="10"/>
  <c r="AI75" i="10"/>
  <c r="AI74" i="10"/>
  <c r="AI73" i="10"/>
  <c r="AI72" i="10"/>
  <c r="AI71" i="10"/>
  <c r="AI70" i="10"/>
  <c r="AI69" i="10"/>
  <c r="AI68" i="10"/>
  <c r="AI67" i="10"/>
  <c r="AI66" i="10"/>
  <c r="AI65" i="10"/>
  <c r="AI64" i="10"/>
  <c r="AI63" i="10"/>
  <c r="AI62" i="10"/>
  <c r="AI61" i="10"/>
  <c r="AI60" i="10"/>
  <c r="AI59" i="10"/>
  <c r="AI58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19" i="10"/>
  <c r="AI18" i="10"/>
  <c r="AI17" i="10"/>
  <c r="AI16" i="10"/>
  <c r="AI15" i="10"/>
  <c r="AI14" i="10"/>
  <c r="AI13" i="10"/>
  <c r="AI12" i="10"/>
  <c r="AI11" i="10"/>
  <c r="AI10" i="10"/>
  <c r="AI9" i="10"/>
  <c r="AI8" i="10"/>
  <c r="AI7" i="10"/>
  <c r="AI6" i="10"/>
  <c r="AI5" i="10"/>
  <c r="AI4" i="10"/>
  <c r="BR332" i="10"/>
  <c r="BR331" i="10"/>
  <c r="BR330" i="10"/>
  <c r="BR329" i="10"/>
  <c r="BR328" i="10"/>
  <c r="BR327" i="10"/>
  <c r="BR326" i="10"/>
  <c r="BR325" i="10"/>
  <c r="BR324" i="10"/>
  <c r="BR323" i="10"/>
  <c r="BR322" i="10"/>
  <c r="BR321" i="10"/>
  <c r="BR320" i="10"/>
  <c r="BR319" i="10"/>
  <c r="BR318" i="10"/>
  <c r="BR317" i="10"/>
  <c r="BR316" i="10"/>
  <c r="BR315" i="10"/>
  <c r="BR314" i="10"/>
  <c r="BR313" i="10"/>
  <c r="BR312" i="10"/>
  <c r="BR311" i="10"/>
  <c r="BR310" i="10"/>
  <c r="BR309" i="10"/>
  <c r="BR308" i="10"/>
  <c r="BR307" i="10"/>
  <c r="BR306" i="10"/>
  <c r="BR305" i="10"/>
  <c r="BR304" i="10"/>
  <c r="BR303" i="10"/>
  <c r="BR302" i="10"/>
  <c r="BR301" i="10"/>
  <c r="BR300" i="10"/>
  <c r="BR299" i="10"/>
  <c r="BR298" i="10"/>
  <c r="BR297" i="10"/>
  <c r="BR296" i="10"/>
  <c r="BR295" i="10"/>
  <c r="BR294" i="10"/>
  <c r="BR293" i="10"/>
  <c r="BR292" i="10"/>
  <c r="BR291" i="10"/>
  <c r="BR290" i="10"/>
  <c r="BR289" i="10"/>
  <c r="BR288" i="10"/>
  <c r="BR287" i="10"/>
  <c r="BR286" i="10"/>
  <c r="BR285" i="10"/>
  <c r="BR284" i="10"/>
  <c r="BR283" i="10"/>
  <c r="BR282" i="10"/>
  <c r="BR281" i="10"/>
  <c r="BR280" i="10"/>
  <c r="BR279" i="10"/>
  <c r="BR278" i="10"/>
  <c r="BR277" i="10"/>
  <c r="BR276" i="10"/>
  <c r="BR275" i="10"/>
  <c r="BR274" i="10"/>
  <c r="BR273" i="10"/>
  <c r="BR272" i="10"/>
  <c r="BR271" i="10"/>
  <c r="BR270" i="10"/>
  <c r="BR269" i="10"/>
  <c r="BR268" i="10"/>
  <c r="BR267" i="10"/>
  <c r="BR266" i="10"/>
  <c r="BR265" i="10"/>
  <c r="BR264" i="10"/>
  <c r="BR263" i="10"/>
  <c r="BR262" i="10"/>
  <c r="BR261" i="10"/>
  <c r="BR260" i="10"/>
  <c r="BR259" i="10"/>
  <c r="BR258" i="10"/>
  <c r="BR257" i="10"/>
  <c r="BR256" i="10"/>
  <c r="BR255" i="10"/>
  <c r="BR254" i="10"/>
  <c r="BR253" i="10"/>
  <c r="BR252" i="10"/>
  <c r="BR251" i="10"/>
  <c r="BR250" i="10"/>
  <c r="BR249" i="10"/>
  <c r="BR248" i="10"/>
  <c r="BR247" i="10"/>
  <c r="BR246" i="10"/>
  <c r="BR245" i="10"/>
  <c r="BR244" i="10"/>
  <c r="BR243" i="10"/>
  <c r="BR242" i="10"/>
  <c r="BR241" i="10"/>
  <c r="BR240" i="10"/>
  <c r="BR239" i="10"/>
  <c r="BR238" i="10"/>
  <c r="BR237" i="10"/>
  <c r="BR236" i="10"/>
  <c r="BR235" i="10"/>
  <c r="BR234" i="10"/>
  <c r="BR233" i="10"/>
  <c r="BR232" i="10"/>
  <c r="BR231" i="10"/>
  <c r="BR230" i="10"/>
  <c r="BR229" i="10"/>
  <c r="BR228" i="10"/>
  <c r="BR227" i="10"/>
  <c r="BR226" i="10"/>
  <c r="BR225" i="10"/>
  <c r="BR224" i="10"/>
  <c r="BR223" i="10"/>
  <c r="BR222" i="10"/>
  <c r="BR221" i="10"/>
  <c r="BR220" i="10"/>
  <c r="BR219" i="10"/>
  <c r="BR218" i="10"/>
  <c r="BR217" i="10"/>
  <c r="BR215" i="10"/>
  <c r="BR214" i="10"/>
  <c r="BR213" i="10"/>
  <c r="BR211" i="10"/>
  <c r="BR210" i="10"/>
  <c r="BR209" i="10"/>
  <c r="BR208" i="10"/>
  <c r="BR207" i="10"/>
  <c r="BR206" i="10"/>
  <c r="BR205" i="10"/>
  <c r="BR204" i="10"/>
  <c r="BR203" i="10"/>
  <c r="BR202" i="10"/>
  <c r="BR201" i="10"/>
  <c r="BR200" i="10"/>
  <c r="BR199" i="10"/>
  <c r="BR198" i="10"/>
  <c r="BR197" i="10"/>
  <c r="BR196" i="10"/>
  <c r="BR195" i="10"/>
  <c r="BR194" i="10"/>
  <c r="BR193" i="10"/>
  <c r="BR192" i="10"/>
  <c r="BR191" i="10"/>
  <c r="BR190" i="10"/>
  <c r="BR189" i="10"/>
  <c r="BR188" i="10"/>
  <c r="BR187" i="10"/>
  <c r="BR186" i="10"/>
  <c r="BR185" i="10"/>
  <c r="BR184" i="10"/>
  <c r="BR183" i="10"/>
  <c r="BR182" i="10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64" i="10"/>
  <c r="BR163" i="10"/>
  <c r="BR162" i="10"/>
  <c r="BR161" i="10"/>
  <c r="BR160" i="10"/>
  <c r="BR159" i="10"/>
  <c r="BR158" i="10"/>
  <c r="BR157" i="10"/>
  <c r="BR156" i="10"/>
  <c r="BR155" i="10"/>
  <c r="BR154" i="10"/>
  <c r="BR153" i="10"/>
  <c r="BR152" i="10"/>
  <c r="BR151" i="10"/>
  <c r="BR150" i="10"/>
  <c r="BR149" i="10"/>
  <c r="BR148" i="10"/>
  <c r="BR147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3" i="10"/>
  <c r="BR22" i="10"/>
  <c r="BR21" i="10"/>
  <c r="BR20" i="10"/>
  <c r="BR19" i="10"/>
  <c r="BR18" i="10"/>
  <c r="BR17" i="10"/>
  <c r="BR16" i="10"/>
  <c r="BR15" i="10"/>
  <c r="BR14" i="10"/>
  <c r="BR13" i="10"/>
  <c r="BR12" i="10"/>
  <c r="BR11" i="10"/>
  <c r="BR10" i="10"/>
  <c r="BR9" i="10"/>
  <c r="BR8" i="10"/>
  <c r="BR7" i="10"/>
  <c r="BR6" i="10"/>
  <c r="BR5" i="10"/>
  <c r="BR4" i="10"/>
  <c r="P211" i="10"/>
  <c r="P305" i="10"/>
  <c r="BE346" i="9"/>
  <c r="BE345" i="9"/>
  <c r="BE344" i="9"/>
  <c r="BE343" i="9"/>
  <c r="BE342" i="9"/>
  <c r="BE341" i="9"/>
  <c r="BE339" i="9"/>
  <c r="BE338" i="9"/>
  <c r="BE337" i="9"/>
  <c r="BE336" i="9"/>
  <c r="BE335" i="9"/>
  <c r="BE334" i="9"/>
  <c r="BE333" i="9"/>
  <c r="BE332" i="9"/>
  <c r="BE331" i="9"/>
  <c r="BE330" i="9"/>
  <c r="BE329" i="9"/>
  <c r="BE328" i="9"/>
  <c r="BE327" i="9"/>
  <c r="BE326" i="9"/>
  <c r="BE325" i="9"/>
  <c r="BE324" i="9"/>
  <c r="BE323" i="9"/>
  <c r="BE322" i="9"/>
  <c r="BE320" i="9"/>
  <c r="BE319" i="9"/>
  <c r="BE318" i="9"/>
  <c r="BE317" i="9"/>
  <c r="BE316" i="9"/>
  <c r="BE315" i="9"/>
  <c r="BE314" i="9"/>
  <c r="BE313" i="9"/>
  <c r="BE312" i="9"/>
  <c r="BE311" i="9"/>
  <c r="BE310" i="9"/>
  <c r="BE309" i="9"/>
  <c r="BE308" i="9"/>
  <c r="BE307" i="9"/>
  <c r="BE306" i="9"/>
  <c r="BE305" i="9"/>
  <c r="BE304" i="9"/>
  <c r="BE303" i="9"/>
  <c r="BE302" i="9"/>
  <c r="BE301" i="9"/>
  <c r="BE300" i="9"/>
  <c r="BE299" i="9"/>
  <c r="BE298" i="9"/>
  <c r="BE297" i="9"/>
  <c r="BE296" i="9"/>
  <c r="BE295" i="9"/>
  <c r="BE294" i="9"/>
  <c r="BE293" i="9"/>
  <c r="BE292" i="9"/>
  <c r="BE291" i="9"/>
  <c r="BE290" i="9"/>
  <c r="BE289" i="9"/>
  <c r="BE287" i="9"/>
  <c r="BE286" i="9"/>
  <c r="BE285" i="9"/>
  <c r="BE284" i="9"/>
  <c r="BE283" i="9"/>
  <c r="BE282" i="9"/>
  <c r="BE281" i="9"/>
  <c r="BE280" i="9"/>
  <c r="BE279" i="9"/>
  <c r="BE278" i="9"/>
  <c r="BE277" i="9"/>
  <c r="BE276" i="9"/>
  <c r="BE275" i="9"/>
  <c r="BE274" i="9"/>
  <c r="BE273" i="9"/>
  <c r="BE272" i="9"/>
  <c r="BE271" i="9"/>
  <c r="BE270" i="9"/>
  <c r="BE269" i="9"/>
  <c r="BE268" i="9"/>
  <c r="BE267" i="9"/>
  <c r="BE266" i="9"/>
  <c r="BE265" i="9"/>
  <c r="BE262" i="9"/>
  <c r="BE260" i="9"/>
  <c r="BE258" i="9"/>
  <c r="BE254" i="9"/>
  <c r="BE252" i="9"/>
  <c r="BE250" i="9"/>
  <c r="BE249" i="9"/>
  <c r="BE248" i="9"/>
  <c r="BE247" i="9"/>
  <c r="BE246" i="9"/>
  <c r="BE245" i="9"/>
  <c r="BE244" i="9"/>
  <c r="BE243" i="9"/>
  <c r="BE242" i="9"/>
  <c r="BE241" i="9"/>
  <c r="BE240" i="9"/>
  <c r="BE239" i="9"/>
  <c r="BE238" i="9"/>
  <c r="BE237" i="9"/>
  <c r="BE236" i="9"/>
  <c r="BE235" i="9"/>
  <c r="BE234" i="9"/>
  <c r="BE233" i="9"/>
  <c r="BE232" i="9"/>
  <c r="BE231" i="9"/>
  <c r="BE230" i="9"/>
  <c r="BE229" i="9"/>
  <c r="BE228" i="9"/>
  <c r="BE227" i="9"/>
  <c r="BE226" i="9"/>
  <c r="BE225" i="9"/>
  <c r="BE224" i="9"/>
  <c r="BE223" i="9"/>
  <c r="BE222" i="9"/>
  <c r="BE221" i="9"/>
  <c r="BE220" i="9"/>
  <c r="BE219" i="9"/>
  <c r="BE218" i="9"/>
  <c r="BE216" i="9"/>
  <c r="BE214" i="9"/>
  <c r="BE213" i="9"/>
  <c r="BE211" i="9"/>
  <c r="BE210" i="9"/>
  <c r="BE209" i="9"/>
  <c r="BE208" i="9"/>
  <c r="BE207" i="9"/>
  <c r="BE206" i="9"/>
  <c r="BE204" i="9"/>
  <c r="BE203" i="9"/>
  <c r="BE202" i="9"/>
  <c r="BE201" i="9"/>
  <c r="BE200" i="9"/>
  <c r="BE199" i="9"/>
  <c r="BE198" i="9"/>
  <c r="BE197" i="9"/>
  <c r="BE196" i="9"/>
  <c r="BE195" i="9"/>
  <c r="BE194" i="9"/>
  <c r="BE193" i="9"/>
  <c r="BE192" i="9"/>
  <c r="BE191" i="9"/>
  <c r="BE190" i="9"/>
  <c r="BE189" i="9"/>
  <c r="BE188" i="9"/>
  <c r="BE187" i="9"/>
  <c r="BE186" i="9"/>
  <c r="BE185" i="9"/>
  <c r="BE184" i="9"/>
  <c r="BE183" i="9"/>
  <c r="BE182" i="9"/>
  <c r="BE181" i="9"/>
  <c r="BE180" i="9"/>
  <c r="BE179" i="9"/>
  <c r="BE178" i="9"/>
  <c r="BE177" i="9"/>
  <c r="BE176" i="9"/>
  <c r="BE175" i="9"/>
  <c r="BE174" i="9"/>
  <c r="BE173" i="9"/>
  <c r="BE172" i="9"/>
  <c r="BE171" i="9"/>
  <c r="BE170" i="9"/>
  <c r="BE169" i="9"/>
  <c r="BE168" i="9"/>
  <c r="BE167" i="9"/>
  <c r="BE166" i="9"/>
  <c r="BE165" i="9"/>
  <c r="BE164" i="9"/>
  <c r="BE163" i="9"/>
  <c r="BE162" i="9"/>
  <c r="BE161" i="9"/>
  <c r="BE160" i="9"/>
  <c r="BE159" i="9"/>
  <c r="BE158" i="9"/>
  <c r="BE157" i="9"/>
  <c r="BE156" i="9"/>
  <c r="BE155" i="9"/>
  <c r="BE154" i="9"/>
  <c r="BE153" i="9"/>
  <c r="BE152" i="9"/>
  <c r="BE151" i="9"/>
  <c r="BE150" i="9"/>
  <c r="BE149" i="9"/>
  <c r="BE148" i="9"/>
  <c r="BE147" i="9"/>
  <c r="BE146" i="9"/>
  <c r="BE145" i="9"/>
  <c r="BE144" i="9"/>
  <c r="BE143" i="9"/>
  <c r="BE142" i="9"/>
  <c r="BE141" i="9"/>
  <c r="BE140" i="9"/>
  <c r="BE139" i="9"/>
  <c r="BE138" i="9"/>
  <c r="BE137" i="9"/>
  <c r="BE136" i="9"/>
  <c r="BE135" i="9"/>
  <c r="BE134" i="9"/>
  <c r="BE133" i="9"/>
  <c r="BE132" i="9"/>
  <c r="BE131" i="9"/>
  <c r="BE130" i="9"/>
  <c r="BE129" i="9"/>
  <c r="BE128" i="9"/>
  <c r="BE127" i="9"/>
  <c r="BE126" i="9"/>
  <c r="BE125" i="9"/>
  <c r="BE124" i="9"/>
  <c r="BE123" i="9"/>
  <c r="BE122" i="9"/>
  <c r="BE121" i="9"/>
  <c r="BE120" i="9"/>
  <c r="BE119" i="9"/>
  <c r="BE118" i="9"/>
  <c r="BE117" i="9"/>
  <c r="BE116" i="9"/>
  <c r="BE115" i="9"/>
  <c r="BE114" i="9"/>
  <c r="BE113" i="9"/>
  <c r="BE112" i="9"/>
  <c r="BE111" i="9"/>
  <c r="BE110" i="9"/>
  <c r="BE109" i="9"/>
  <c r="BE108" i="9"/>
  <c r="BE107" i="9"/>
  <c r="BE106" i="9"/>
  <c r="BE105" i="9"/>
  <c r="BE104" i="9"/>
  <c r="BE103" i="9"/>
  <c r="BE102" i="9"/>
  <c r="BE101" i="9"/>
  <c r="BE100" i="9"/>
  <c r="BE99" i="9"/>
  <c r="BE98" i="9"/>
  <c r="BE97" i="9"/>
  <c r="BE96" i="9"/>
  <c r="BE95" i="9"/>
  <c r="BE94" i="9"/>
  <c r="BE93" i="9"/>
  <c r="BE92" i="9"/>
  <c r="BE91" i="9"/>
  <c r="BE90" i="9"/>
  <c r="BE89" i="9"/>
  <c r="BE88" i="9"/>
  <c r="BE87" i="9"/>
  <c r="BE86" i="9"/>
  <c r="BE85" i="9"/>
  <c r="BE84" i="9"/>
  <c r="BE83" i="9"/>
  <c r="BE82" i="9"/>
  <c r="BE81" i="9"/>
  <c r="BE80" i="9"/>
  <c r="BE79" i="9"/>
  <c r="BE78" i="9"/>
  <c r="BE77" i="9"/>
  <c r="BE76" i="9"/>
  <c r="BE75" i="9"/>
  <c r="BE74" i="9"/>
  <c r="BE73" i="9"/>
  <c r="BE72" i="9"/>
  <c r="BE71" i="9"/>
  <c r="BE70" i="9"/>
  <c r="BE69" i="9"/>
  <c r="BE68" i="9"/>
  <c r="BE67" i="9"/>
  <c r="BE66" i="9"/>
  <c r="BE65" i="9"/>
  <c r="BE64" i="9"/>
  <c r="BE63" i="9"/>
  <c r="BE62" i="9"/>
  <c r="BE61" i="9"/>
  <c r="BE60" i="9"/>
  <c r="BE59" i="9"/>
  <c r="BE58" i="9"/>
  <c r="BE57" i="9"/>
  <c r="BE56" i="9"/>
  <c r="BE55" i="9"/>
  <c r="BE54" i="9"/>
  <c r="BE53" i="9"/>
  <c r="BE52" i="9"/>
  <c r="BE51" i="9"/>
  <c r="BE50" i="9"/>
  <c r="BE49" i="9"/>
  <c r="BE48" i="9"/>
  <c r="BE47" i="9"/>
  <c r="BE46" i="9"/>
  <c r="BE45" i="9"/>
  <c r="BE44" i="9"/>
  <c r="BE43" i="9"/>
  <c r="BE42" i="9"/>
  <c r="BE41" i="9"/>
  <c r="BE40" i="9"/>
  <c r="BE39" i="9"/>
  <c r="BE38" i="9"/>
  <c r="BE37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E6" i="9"/>
  <c r="BE5" i="9"/>
  <c r="BE4" i="9"/>
  <c r="BC346" i="9"/>
  <c r="BC345" i="9"/>
  <c r="BC344" i="9"/>
  <c r="BC343" i="9"/>
  <c r="BC342" i="9"/>
  <c r="BC341" i="9"/>
  <c r="BC339" i="9"/>
  <c r="BC338" i="9"/>
  <c r="BC337" i="9"/>
  <c r="BC336" i="9"/>
  <c r="BC335" i="9"/>
  <c r="BC334" i="9"/>
  <c r="BC333" i="9"/>
  <c r="BC332" i="9"/>
  <c r="BC331" i="9"/>
  <c r="BC330" i="9"/>
  <c r="BC329" i="9"/>
  <c r="BC328" i="9"/>
  <c r="BC327" i="9"/>
  <c r="BC326" i="9"/>
  <c r="BC325" i="9"/>
  <c r="BC324" i="9"/>
  <c r="BC323" i="9"/>
  <c r="BC322" i="9"/>
  <c r="BC320" i="9"/>
  <c r="BC319" i="9"/>
  <c r="BC318" i="9"/>
  <c r="BC317" i="9"/>
  <c r="BC316" i="9"/>
  <c r="BC315" i="9"/>
  <c r="BC314" i="9"/>
  <c r="BC313" i="9"/>
  <c r="BC312" i="9"/>
  <c r="BC311" i="9"/>
  <c r="BC310" i="9"/>
  <c r="BC309" i="9"/>
  <c r="BC308" i="9"/>
  <c r="BC307" i="9"/>
  <c r="BC306" i="9"/>
  <c r="BC305" i="9"/>
  <c r="BC304" i="9"/>
  <c r="BC303" i="9"/>
  <c r="BC302" i="9"/>
  <c r="BC301" i="9"/>
  <c r="BC300" i="9"/>
  <c r="BC299" i="9"/>
  <c r="BC298" i="9"/>
  <c r="BC297" i="9"/>
  <c r="BC296" i="9"/>
  <c r="BC295" i="9"/>
  <c r="BC294" i="9"/>
  <c r="BC293" i="9"/>
  <c r="BC292" i="9"/>
  <c r="BC291" i="9"/>
  <c r="BC290" i="9"/>
  <c r="BC289" i="9"/>
  <c r="BC287" i="9"/>
  <c r="BC286" i="9"/>
  <c r="BC285" i="9"/>
  <c r="BC284" i="9"/>
  <c r="BC283" i="9"/>
  <c r="BC282" i="9"/>
  <c r="BC281" i="9"/>
  <c r="BC280" i="9"/>
  <c r="BC279" i="9"/>
  <c r="BC278" i="9"/>
  <c r="BC277" i="9"/>
  <c r="BC276" i="9"/>
  <c r="BC275" i="9"/>
  <c r="BC274" i="9"/>
  <c r="BC273" i="9"/>
  <c r="BC272" i="9"/>
  <c r="BC271" i="9"/>
  <c r="BC270" i="9"/>
  <c r="BC269" i="9"/>
  <c r="BC268" i="9"/>
  <c r="BC267" i="9"/>
  <c r="BC266" i="9"/>
  <c r="BC265" i="9"/>
  <c r="BC262" i="9"/>
  <c r="BC260" i="9"/>
  <c r="BC258" i="9"/>
  <c r="BC254" i="9"/>
  <c r="BC252" i="9"/>
  <c r="BC250" i="9"/>
  <c r="BC249" i="9"/>
  <c r="BC248" i="9"/>
  <c r="BC247" i="9"/>
  <c r="BC246" i="9"/>
  <c r="BC245" i="9"/>
  <c r="BC244" i="9"/>
  <c r="BC243" i="9"/>
  <c r="BC242" i="9"/>
  <c r="BC241" i="9"/>
  <c r="BC240" i="9"/>
  <c r="BC239" i="9"/>
  <c r="BC238" i="9"/>
  <c r="BC237" i="9"/>
  <c r="BC236" i="9"/>
  <c r="BC235" i="9"/>
  <c r="BC234" i="9"/>
  <c r="BC233" i="9"/>
  <c r="BC232" i="9"/>
  <c r="BC231" i="9"/>
  <c r="BC230" i="9"/>
  <c r="BC229" i="9"/>
  <c r="BC228" i="9"/>
  <c r="BC227" i="9"/>
  <c r="BC226" i="9"/>
  <c r="BC225" i="9"/>
  <c r="BC224" i="9"/>
  <c r="BC223" i="9"/>
  <c r="BC222" i="9"/>
  <c r="BC221" i="9"/>
  <c r="BC220" i="9"/>
  <c r="BC219" i="9"/>
  <c r="BC218" i="9"/>
  <c r="BC216" i="9"/>
  <c r="BC214" i="9"/>
  <c r="BC213" i="9"/>
  <c r="BC211" i="9"/>
  <c r="BC210" i="9"/>
  <c r="BC209" i="9"/>
  <c r="BC208" i="9"/>
  <c r="BC207" i="9"/>
  <c r="BC206" i="9"/>
  <c r="BC204" i="9"/>
  <c r="BC203" i="9"/>
  <c r="BC202" i="9"/>
  <c r="BC201" i="9"/>
  <c r="BC200" i="9"/>
  <c r="BC199" i="9"/>
  <c r="BC198" i="9"/>
  <c r="BC197" i="9"/>
  <c r="BC196" i="9"/>
  <c r="BC195" i="9"/>
  <c r="BC194" i="9"/>
  <c r="BC193" i="9"/>
  <c r="BC192" i="9"/>
  <c r="BC191" i="9"/>
  <c r="BC190" i="9"/>
  <c r="BC189" i="9"/>
  <c r="BC188" i="9"/>
  <c r="BC187" i="9"/>
  <c r="BC186" i="9"/>
  <c r="BC185" i="9"/>
  <c r="BC184" i="9"/>
  <c r="BC183" i="9"/>
  <c r="BC182" i="9"/>
  <c r="BC181" i="9"/>
  <c r="BC180" i="9"/>
  <c r="BC179" i="9"/>
  <c r="BC178" i="9"/>
  <c r="BC177" i="9"/>
  <c r="BC176" i="9"/>
  <c r="BC175" i="9"/>
  <c r="BC174" i="9"/>
  <c r="BC173" i="9"/>
  <c r="BC172" i="9"/>
  <c r="BC171" i="9"/>
  <c r="BC170" i="9"/>
  <c r="BC169" i="9"/>
  <c r="BC168" i="9"/>
  <c r="BC167" i="9"/>
  <c r="BC166" i="9"/>
  <c r="BC165" i="9"/>
  <c r="BC164" i="9"/>
  <c r="BC163" i="9"/>
  <c r="BC162" i="9"/>
  <c r="BC161" i="9"/>
  <c r="BC160" i="9"/>
  <c r="BC159" i="9"/>
  <c r="BC158" i="9"/>
  <c r="BC157" i="9"/>
  <c r="BC156" i="9"/>
  <c r="BC155" i="9"/>
  <c r="BC154" i="9"/>
  <c r="BC153" i="9"/>
  <c r="BC152" i="9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50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C6" i="9"/>
  <c r="BC5" i="9"/>
  <c r="BC4" i="9"/>
  <c r="BA346" i="9"/>
  <c r="BA345" i="9"/>
  <c r="BA344" i="9"/>
  <c r="BA343" i="9"/>
  <c r="BA342" i="9"/>
  <c r="BA341" i="9"/>
  <c r="BA339" i="9"/>
  <c r="BA338" i="9"/>
  <c r="BA337" i="9"/>
  <c r="BA336" i="9"/>
  <c r="BA335" i="9"/>
  <c r="BA334" i="9"/>
  <c r="BA333" i="9"/>
  <c r="BA332" i="9"/>
  <c r="BA331" i="9"/>
  <c r="BA330" i="9"/>
  <c r="BA329" i="9"/>
  <c r="BA328" i="9"/>
  <c r="BA327" i="9"/>
  <c r="BA326" i="9"/>
  <c r="BA325" i="9"/>
  <c r="BA324" i="9"/>
  <c r="BA323" i="9"/>
  <c r="BA322" i="9"/>
  <c r="BA320" i="9"/>
  <c r="BA319" i="9"/>
  <c r="BA318" i="9"/>
  <c r="BA317" i="9"/>
  <c r="BA316" i="9"/>
  <c r="BA315" i="9"/>
  <c r="BA314" i="9"/>
  <c r="BA313" i="9"/>
  <c r="BA312" i="9"/>
  <c r="BA311" i="9"/>
  <c r="BA310" i="9"/>
  <c r="BA309" i="9"/>
  <c r="BA308" i="9"/>
  <c r="BA307" i="9"/>
  <c r="BA306" i="9"/>
  <c r="BA305" i="9"/>
  <c r="BA304" i="9"/>
  <c r="BA303" i="9"/>
  <c r="BA302" i="9"/>
  <c r="BA301" i="9"/>
  <c r="BA300" i="9"/>
  <c r="BA299" i="9"/>
  <c r="BA298" i="9"/>
  <c r="BA297" i="9"/>
  <c r="BA296" i="9"/>
  <c r="BA295" i="9"/>
  <c r="BA294" i="9"/>
  <c r="BA293" i="9"/>
  <c r="BA292" i="9"/>
  <c r="BA291" i="9"/>
  <c r="BA290" i="9"/>
  <c r="BA289" i="9"/>
  <c r="BA287" i="9"/>
  <c r="BA286" i="9"/>
  <c r="BA285" i="9"/>
  <c r="BA284" i="9"/>
  <c r="BA283" i="9"/>
  <c r="BA282" i="9"/>
  <c r="BA281" i="9"/>
  <c r="BA280" i="9"/>
  <c r="BA279" i="9"/>
  <c r="BA278" i="9"/>
  <c r="BA277" i="9"/>
  <c r="BA276" i="9"/>
  <c r="BA275" i="9"/>
  <c r="BA274" i="9"/>
  <c r="BA273" i="9"/>
  <c r="BA272" i="9"/>
  <c r="BA271" i="9"/>
  <c r="BA270" i="9"/>
  <c r="BA269" i="9"/>
  <c r="BA268" i="9"/>
  <c r="BA267" i="9"/>
  <c r="BA266" i="9"/>
  <c r="BA265" i="9"/>
  <c r="BA262" i="9"/>
  <c r="BA260" i="9"/>
  <c r="BA258" i="9"/>
  <c r="BA254" i="9"/>
  <c r="BA252" i="9"/>
  <c r="BA250" i="9"/>
  <c r="BA249" i="9"/>
  <c r="BA248" i="9"/>
  <c r="BA247" i="9"/>
  <c r="BA246" i="9"/>
  <c r="BA245" i="9"/>
  <c r="BA244" i="9"/>
  <c r="BA243" i="9"/>
  <c r="BA242" i="9"/>
  <c r="BA241" i="9"/>
  <c r="BA240" i="9"/>
  <c r="BA239" i="9"/>
  <c r="BA238" i="9"/>
  <c r="BA237" i="9"/>
  <c r="BA236" i="9"/>
  <c r="BA235" i="9"/>
  <c r="BA234" i="9"/>
  <c r="BA233" i="9"/>
  <c r="BA232" i="9"/>
  <c r="BA231" i="9"/>
  <c r="BA230" i="9"/>
  <c r="BA229" i="9"/>
  <c r="BA228" i="9"/>
  <c r="BA227" i="9"/>
  <c r="BA226" i="9"/>
  <c r="BA225" i="9"/>
  <c r="BA224" i="9"/>
  <c r="BA223" i="9"/>
  <c r="BA222" i="9"/>
  <c r="BA221" i="9"/>
  <c r="BA220" i="9"/>
  <c r="BA219" i="9"/>
  <c r="BA218" i="9"/>
  <c r="BA216" i="9"/>
  <c r="BA214" i="9"/>
  <c r="BA213" i="9"/>
  <c r="BA211" i="9"/>
  <c r="BA210" i="9"/>
  <c r="BA209" i="9"/>
  <c r="BA208" i="9"/>
  <c r="BA207" i="9"/>
  <c r="BA206" i="9"/>
  <c r="BA204" i="9"/>
  <c r="BA203" i="9"/>
  <c r="BA202" i="9"/>
  <c r="BA201" i="9"/>
  <c r="BA200" i="9"/>
  <c r="BA199" i="9"/>
  <c r="BA198" i="9"/>
  <c r="BA197" i="9"/>
  <c r="BA196" i="9"/>
  <c r="BA195" i="9"/>
  <c r="BA194" i="9"/>
  <c r="BA193" i="9"/>
  <c r="BA192" i="9"/>
  <c r="BA191" i="9"/>
  <c r="BA190" i="9"/>
  <c r="BA189" i="9"/>
  <c r="BA188" i="9"/>
  <c r="BA187" i="9"/>
  <c r="BA186" i="9"/>
  <c r="BA185" i="9"/>
  <c r="BA184" i="9"/>
  <c r="BA183" i="9"/>
  <c r="BA182" i="9"/>
  <c r="BA181" i="9"/>
  <c r="BA180" i="9"/>
  <c r="BA179" i="9"/>
  <c r="BA178" i="9"/>
  <c r="BA177" i="9"/>
  <c r="BA176" i="9"/>
  <c r="BA175" i="9"/>
  <c r="BA174" i="9"/>
  <c r="BA173" i="9"/>
  <c r="BA172" i="9"/>
  <c r="BA171" i="9"/>
  <c r="BA170" i="9"/>
  <c r="BA169" i="9"/>
  <c r="BA168" i="9"/>
  <c r="BA167" i="9"/>
  <c r="BA166" i="9"/>
  <c r="BA165" i="9"/>
  <c r="BA164" i="9"/>
  <c r="BA163" i="9"/>
  <c r="BA162" i="9"/>
  <c r="BA161" i="9"/>
  <c r="BA160" i="9"/>
  <c r="BA159" i="9"/>
  <c r="BA158" i="9"/>
  <c r="BA157" i="9"/>
  <c r="BA156" i="9"/>
  <c r="BA155" i="9"/>
  <c r="BA154" i="9"/>
  <c r="BA153" i="9"/>
  <c r="BA152" i="9"/>
  <c r="BA151" i="9"/>
  <c r="BA150" i="9"/>
  <c r="BA149" i="9"/>
  <c r="BA148" i="9"/>
  <c r="BA147" i="9"/>
  <c r="BA146" i="9"/>
  <c r="BA145" i="9"/>
  <c r="BA144" i="9"/>
  <c r="BA143" i="9"/>
  <c r="BA142" i="9"/>
  <c r="BA141" i="9"/>
  <c r="BA140" i="9"/>
  <c r="BA139" i="9"/>
  <c r="BA138" i="9"/>
  <c r="BA137" i="9"/>
  <c r="BA136" i="9"/>
  <c r="BA135" i="9"/>
  <c r="BA134" i="9"/>
  <c r="BA133" i="9"/>
  <c r="BA132" i="9"/>
  <c r="BA131" i="9"/>
  <c r="BA130" i="9"/>
  <c r="BA129" i="9"/>
  <c r="BA128" i="9"/>
  <c r="BA127" i="9"/>
  <c r="BA126" i="9"/>
  <c r="BA125" i="9"/>
  <c r="BA124" i="9"/>
  <c r="BA123" i="9"/>
  <c r="BA122" i="9"/>
  <c r="BA121" i="9"/>
  <c r="BA120" i="9"/>
  <c r="BA119" i="9"/>
  <c r="BA118" i="9"/>
  <c r="BA117" i="9"/>
  <c r="BA116" i="9"/>
  <c r="BA115" i="9"/>
  <c r="BA114" i="9"/>
  <c r="BA113" i="9"/>
  <c r="BA112" i="9"/>
  <c r="BA111" i="9"/>
  <c r="BA110" i="9"/>
  <c r="BA109" i="9"/>
  <c r="BA108" i="9"/>
  <c r="BA107" i="9"/>
  <c r="BA106" i="9"/>
  <c r="BA105" i="9"/>
  <c r="BA104" i="9"/>
  <c r="BA103" i="9"/>
  <c r="BA102" i="9"/>
  <c r="BA101" i="9"/>
  <c r="BA100" i="9"/>
  <c r="BA99" i="9"/>
  <c r="BA98" i="9"/>
  <c r="BA97" i="9"/>
  <c r="BA96" i="9"/>
  <c r="BA95" i="9"/>
  <c r="BA94" i="9"/>
  <c r="BA93" i="9"/>
  <c r="BA92" i="9"/>
  <c r="BA91" i="9"/>
  <c r="BA90" i="9"/>
  <c r="BA89" i="9"/>
  <c r="BA88" i="9"/>
  <c r="BA87" i="9"/>
  <c r="BA86" i="9"/>
  <c r="BA85" i="9"/>
  <c r="BA84" i="9"/>
  <c r="BA83" i="9"/>
  <c r="BA82" i="9"/>
  <c r="BA81" i="9"/>
  <c r="BA80" i="9"/>
  <c r="BA79" i="9"/>
  <c r="BA78" i="9"/>
  <c r="BA77" i="9"/>
  <c r="BA76" i="9"/>
  <c r="BA75" i="9"/>
  <c r="BA74" i="9"/>
  <c r="BA73" i="9"/>
  <c r="BA72" i="9"/>
  <c r="BA71" i="9"/>
  <c r="BA70" i="9"/>
  <c r="BA69" i="9"/>
  <c r="BA68" i="9"/>
  <c r="BA67" i="9"/>
  <c r="BA66" i="9"/>
  <c r="BA65" i="9"/>
  <c r="BA64" i="9"/>
  <c r="BA63" i="9"/>
  <c r="BA62" i="9"/>
  <c r="BA61" i="9"/>
  <c r="BA60" i="9"/>
  <c r="BA59" i="9"/>
  <c r="BA58" i="9"/>
  <c r="BA57" i="9"/>
  <c r="BA56" i="9"/>
  <c r="BA55" i="9"/>
  <c r="BA54" i="9"/>
  <c r="BA53" i="9"/>
  <c r="BA52" i="9"/>
  <c r="BA51" i="9"/>
  <c r="BA50" i="9"/>
  <c r="BA49" i="9"/>
  <c r="BA48" i="9"/>
  <c r="BA47" i="9"/>
  <c r="BA46" i="9"/>
  <c r="BA45" i="9"/>
  <c r="BA44" i="9"/>
  <c r="BA43" i="9"/>
  <c r="BA42" i="9"/>
  <c r="BA41" i="9"/>
  <c r="BA40" i="9"/>
  <c r="BA39" i="9"/>
  <c r="BA38" i="9"/>
  <c r="BA37" i="9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BA6" i="9"/>
  <c r="BA5" i="9"/>
  <c r="BA4" i="9"/>
  <c r="AY346" i="9"/>
  <c r="AY345" i="9"/>
  <c r="AY344" i="9"/>
  <c r="AY343" i="9"/>
  <c r="AY342" i="9"/>
  <c r="AY341" i="9"/>
  <c r="AY339" i="9"/>
  <c r="AY338" i="9"/>
  <c r="AY337" i="9"/>
  <c r="AY336" i="9"/>
  <c r="AY335" i="9"/>
  <c r="AY334" i="9"/>
  <c r="AY333" i="9"/>
  <c r="AY332" i="9"/>
  <c r="AY331" i="9"/>
  <c r="AY330" i="9"/>
  <c r="AY329" i="9"/>
  <c r="AY328" i="9"/>
  <c r="AY327" i="9"/>
  <c r="AY326" i="9"/>
  <c r="AY325" i="9"/>
  <c r="AY324" i="9"/>
  <c r="AY323" i="9"/>
  <c r="AY322" i="9"/>
  <c r="AY320" i="9"/>
  <c r="AY319" i="9"/>
  <c r="AY318" i="9"/>
  <c r="AY317" i="9"/>
  <c r="AY316" i="9"/>
  <c r="AY315" i="9"/>
  <c r="AY314" i="9"/>
  <c r="AY313" i="9"/>
  <c r="AY312" i="9"/>
  <c r="AY311" i="9"/>
  <c r="AY310" i="9"/>
  <c r="AY309" i="9"/>
  <c r="AY308" i="9"/>
  <c r="AY307" i="9"/>
  <c r="AY306" i="9"/>
  <c r="AY305" i="9"/>
  <c r="AY304" i="9"/>
  <c r="AY303" i="9"/>
  <c r="AY302" i="9"/>
  <c r="AY301" i="9"/>
  <c r="AY300" i="9"/>
  <c r="AY299" i="9"/>
  <c r="AY298" i="9"/>
  <c r="AY297" i="9"/>
  <c r="AY296" i="9"/>
  <c r="AY295" i="9"/>
  <c r="AY294" i="9"/>
  <c r="AY293" i="9"/>
  <c r="AY292" i="9"/>
  <c r="AY291" i="9"/>
  <c r="AY290" i="9"/>
  <c r="AY289" i="9"/>
  <c r="AY287" i="9"/>
  <c r="AY286" i="9"/>
  <c r="AY285" i="9"/>
  <c r="AY284" i="9"/>
  <c r="AY283" i="9"/>
  <c r="AY282" i="9"/>
  <c r="AY281" i="9"/>
  <c r="AY280" i="9"/>
  <c r="AY279" i="9"/>
  <c r="AY278" i="9"/>
  <c r="AY277" i="9"/>
  <c r="AY276" i="9"/>
  <c r="AY275" i="9"/>
  <c r="AY274" i="9"/>
  <c r="AY273" i="9"/>
  <c r="AY272" i="9"/>
  <c r="AY271" i="9"/>
  <c r="AY270" i="9"/>
  <c r="AY269" i="9"/>
  <c r="AY268" i="9"/>
  <c r="AY267" i="9"/>
  <c r="AY266" i="9"/>
  <c r="AY265" i="9"/>
  <c r="AY262" i="9"/>
  <c r="AY260" i="9"/>
  <c r="AY258" i="9"/>
  <c r="AY254" i="9"/>
  <c r="AY252" i="9"/>
  <c r="AY250" i="9"/>
  <c r="AY249" i="9"/>
  <c r="AY248" i="9"/>
  <c r="AY247" i="9"/>
  <c r="AY246" i="9"/>
  <c r="AY245" i="9"/>
  <c r="AY244" i="9"/>
  <c r="AY243" i="9"/>
  <c r="AY242" i="9"/>
  <c r="AY241" i="9"/>
  <c r="AY240" i="9"/>
  <c r="AY239" i="9"/>
  <c r="AY238" i="9"/>
  <c r="AY237" i="9"/>
  <c r="AY236" i="9"/>
  <c r="AY235" i="9"/>
  <c r="AY234" i="9"/>
  <c r="AY233" i="9"/>
  <c r="AY232" i="9"/>
  <c r="AY231" i="9"/>
  <c r="AY230" i="9"/>
  <c r="AY229" i="9"/>
  <c r="AY228" i="9"/>
  <c r="AY227" i="9"/>
  <c r="AY226" i="9"/>
  <c r="AY225" i="9"/>
  <c r="AY224" i="9"/>
  <c r="AY223" i="9"/>
  <c r="AY222" i="9"/>
  <c r="AY221" i="9"/>
  <c r="AY220" i="9"/>
  <c r="AY219" i="9"/>
  <c r="AY218" i="9"/>
  <c r="AY216" i="9"/>
  <c r="AY214" i="9"/>
  <c r="AY213" i="9"/>
  <c r="AY211" i="9"/>
  <c r="AY210" i="9"/>
  <c r="AY209" i="9"/>
  <c r="AY208" i="9"/>
  <c r="AY207" i="9"/>
  <c r="AY206" i="9"/>
  <c r="AY204" i="9"/>
  <c r="AY203" i="9"/>
  <c r="AY202" i="9"/>
  <c r="AY201" i="9"/>
  <c r="AY200" i="9"/>
  <c r="AY199" i="9"/>
  <c r="AY198" i="9"/>
  <c r="AY197" i="9"/>
  <c r="AY196" i="9"/>
  <c r="AY195" i="9"/>
  <c r="AY194" i="9"/>
  <c r="AY193" i="9"/>
  <c r="AY192" i="9"/>
  <c r="AY191" i="9"/>
  <c r="AY190" i="9"/>
  <c r="AY189" i="9"/>
  <c r="AY188" i="9"/>
  <c r="AY187" i="9"/>
  <c r="AY186" i="9"/>
  <c r="AY185" i="9"/>
  <c r="AY184" i="9"/>
  <c r="AY183" i="9"/>
  <c r="AY182" i="9"/>
  <c r="AY181" i="9"/>
  <c r="AY180" i="9"/>
  <c r="AY179" i="9"/>
  <c r="AY178" i="9"/>
  <c r="AY177" i="9"/>
  <c r="AY176" i="9"/>
  <c r="AY175" i="9"/>
  <c r="AY174" i="9"/>
  <c r="AY173" i="9"/>
  <c r="AY172" i="9"/>
  <c r="AY171" i="9"/>
  <c r="AY170" i="9"/>
  <c r="AY169" i="9"/>
  <c r="AY168" i="9"/>
  <c r="AY167" i="9"/>
  <c r="AY166" i="9"/>
  <c r="AY165" i="9"/>
  <c r="AY164" i="9"/>
  <c r="AY163" i="9"/>
  <c r="AY162" i="9"/>
  <c r="AY161" i="9"/>
  <c r="AY160" i="9"/>
  <c r="AY159" i="9"/>
  <c r="AY158" i="9"/>
  <c r="AY157" i="9"/>
  <c r="AY156" i="9"/>
  <c r="AY155" i="9"/>
  <c r="AY154" i="9"/>
  <c r="AY153" i="9"/>
  <c r="AY152" i="9"/>
  <c r="AY151" i="9"/>
  <c r="AY150" i="9"/>
  <c r="AY149" i="9"/>
  <c r="AY148" i="9"/>
  <c r="AY147" i="9"/>
  <c r="AY146" i="9"/>
  <c r="AY145" i="9"/>
  <c r="AY144" i="9"/>
  <c r="AY143" i="9"/>
  <c r="AY142" i="9"/>
  <c r="AY141" i="9"/>
  <c r="AY140" i="9"/>
  <c r="AY139" i="9"/>
  <c r="AY138" i="9"/>
  <c r="AY137" i="9"/>
  <c r="AY136" i="9"/>
  <c r="AY135" i="9"/>
  <c r="AY134" i="9"/>
  <c r="AY133" i="9"/>
  <c r="AY132" i="9"/>
  <c r="AY131" i="9"/>
  <c r="AY130" i="9"/>
  <c r="AY129" i="9"/>
  <c r="AY128" i="9"/>
  <c r="AY127" i="9"/>
  <c r="AY126" i="9"/>
  <c r="AY125" i="9"/>
  <c r="AY124" i="9"/>
  <c r="AY123" i="9"/>
  <c r="AY122" i="9"/>
  <c r="AY121" i="9"/>
  <c r="AY120" i="9"/>
  <c r="AY119" i="9"/>
  <c r="AY118" i="9"/>
  <c r="AY117" i="9"/>
  <c r="AY116" i="9"/>
  <c r="AY115" i="9"/>
  <c r="AY114" i="9"/>
  <c r="AY113" i="9"/>
  <c r="AY112" i="9"/>
  <c r="AY111" i="9"/>
  <c r="AY110" i="9"/>
  <c r="AY109" i="9"/>
  <c r="AY108" i="9"/>
  <c r="AY107" i="9"/>
  <c r="AY106" i="9"/>
  <c r="AY105" i="9"/>
  <c r="AY104" i="9"/>
  <c r="AY103" i="9"/>
  <c r="AY102" i="9"/>
  <c r="AY101" i="9"/>
  <c r="AY100" i="9"/>
  <c r="AY99" i="9"/>
  <c r="AY98" i="9"/>
  <c r="AY97" i="9"/>
  <c r="AY96" i="9"/>
  <c r="AY95" i="9"/>
  <c r="AY94" i="9"/>
  <c r="AY93" i="9"/>
  <c r="AY92" i="9"/>
  <c r="AY91" i="9"/>
  <c r="AY90" i="9"/>
  <c r="AY89" i="9"/>
  <c r="AY88" i="9"/>
  <c r="AY87" i="9"/>
  <c r="AY86" i="9"/>
  <c r="AY85" i="9"/>
  <c r="AY84" i="9"/>
  <c r="AY83" i="9"/>
  <c r="AY82" i="9"/>
  <c r="AY81" i="9"/>
  <c r="AY80" i="9"/>
  <c r="AY79" i="9"/>
  <c r="AY78" i="9"/>
  <c r="AY77" i="9"/>
  <c r="AY76" i="9"/>
  <c r="AY75" i="9"/>
  <c r="AY74" i="9"/>
  <c r="AY73" i="9"/>
  <c r="AY72" i="9"/>
  <c r="AY71" i="9"/>
  <c r="AY70" i="9"/>
  <c r="AY69" i="9"/>
  <c r="AY68" i="9"/>
  <c r="AY67" i="9"/>
  <c r="AY66" i="9"/>
  <c r="AY65" i="9"/>
  <c r="AY64" i="9"/>
  <c r="AY63" i="9"/>
  <c r="AY62" i="9"/>
  <c r="AY61" i="9"/>
  <c r="AY60" i="9"/>
  <c r="AY59" i="9"/>
  <c r="AY58" i="9"/>
  <c r="AY57" i="9"/>
  <c r="AY56" i="9"/>
  <c r="AY55" i="9"/>
  <c r="AY54" i="9"/>
  <c r="AY53" i="9"/>
  <c r="AY52" i="9"/>
  <c r="AY51" i="9"/>
  <c r="AY50" i="9"/>
  <c r="AY49" i="9"/>
  <c r="AY48" i="9"/>
  <c r="AY47" i="9"/>
  <c r="AY46" i="9"/>
  <c r="AY45" i="9"/>
  <c r="AY44" i="9"/>
  <c r="AY43" i="9"/>
  <c r="AY42" i="9"/>
  <c r="AY41" i="9"/>
  <c r="AY40" i="9"/>
  <c r="AY39" i="9"/>
  <c r="AY38" i="9"/>
  <c r="AY37" i="9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Y6" i="9"/>
  <c r="AY5" i="9"/>
  <c r="AY4" i="9"/>
  <c r="AW346" i="9"/>
  <c r="AW345" i="9"/>
  <c r="AW344" i="9"/>
  <c r="AW343" i="9"/>
  <c r="AW342" i="9"/>
  <c r="AW341" i="9"/>
  <c r="AW339" i="9"/>
  <c r="AW338" i="9"/>
  <c r="AW337" i="9"/>
  <c r="AW336" i="9"/>
  <c r="AW335" i="9"/>
  <c r="AW334" i="9"/>
  <c r="AW333" i="9"/>
  <c r="AW332" i="9"/>
  <c r="AW331" i="9"/>
  <c r="AW330" i="9"/>
  <c r="AW329" i="9"/>
  <c r="AW328" i="9"/>
  <c r="AW327" i="9"/>
  <c r="AW326" i="9"/>
  <c r="AW325" i="9"/>
  <c r="AW324" i="9"/>
  <c r="AW323" i="9"/>
  <c r="AW322" i="9"/>
  <c r="AW320" i="9"/>
  <c r="AW319" i="9"/>
  <c r="AW318" i="9"/>
  <c r="AW317" i="9"/>
  <c r="AW316" i="9"/>
  <c r="AW315" i="9"/>
  <c r="AW314" i="9"/>
  <c r="AW313" i="9"/>
  <c r="AW312" i="9"/>
  <c r="AW311" i="9"/>
  <c r="AW310" i="9"/>
  <c r="AW309" i="9"/>
  <c r="AW308" i="9"/>
  <c r="AW307" i="9"/>
  <c r="AW306" i="9"/>
  <c r="AW305" i="9"/>
  <c r="AW304" i="9"/>
  <c r="AW303" i="9"/>
  <c r="AW302" i="9"/>
  <c r="AW301" i="9"/>
  <c r="AW300" i="9"/>
  <c r="AW299" i="9"/>
  <c r="AW298" i="9"/>
  <c r="AW297" i="9"/>
  <c r="AW296" i="9"/>
  <c r="AW295" i="9"/>
  <c r="AW294" i="9"/>
  <c r="AW293" i="9"/>
  <c r="AW292" i="9"/>
  <c r="AW291" i="9"/>
  <c r="AW290" i="9"/>
  <c r="AW289" i="9"/>
  <c r="AW287" i="9"/>
  <c r="AW286" i="9"/>
  <c r="AW285" i="9"/>
  <c r="AW284" i="9"/>
  <c r="AW283" i="9"/>
  <c r="AW282" i="9"/>
  <c r="AW281" i="9"/>
  <c r="AW280" i="9"/>
  <c r="AW279" i="9"/>
  <c r="AW278" i="9"/>
  <c r="AW277" i="9"/>
  <c r="AW276" i="9"/>
  <c r="AW275" i="9"/>
  <c r="AW274" i="9"/>
  <c r="AW273" i="9"/>
  <c r="AW272" i="9"/>
  <c r="AW271" i="9"/>
  <c r="AW270" i="9"/>
  <c r="AW269" i="9"/>
  <c r="AW268" i="9"/>
  <c r="AW267" i="9"/>
  <c r="AW266" i="9"/>
  <c r="AW265" i="9"/>
  <c r="AW262" i="9"/>
  <c r="AW260" i="9"/>
  <c r="AW258" i="9"/>
  <c r="AW254" i="9"/>
  <c r="AW252" i="9"/>
  <c r="AW250" i="9"/>
  <c r="AW249" i="9"/>
  <c r="AW248" i="9"/>
  <c r="AW247" i="9"/>
  <c r="AW246" i="9"/>
  <c r="AW245" i="9"/>
  <c r="AW244" i="9"/>
  <c r="AW243" i="9"/>
  <c r="AW242" i="9"/>
  <c r="AW241" i="9"/>
  <c r="AW240" i="9"/>
  <c r="AW239" i="9"/>
  <c r="AW238" i="9"/>
  <c r="AW237" i="9"/>
  <c r="AW236" i="9"/>
  <c r="AW235" i="9"/>
  <c r="AW234" i="9"/>
  <c r="AW233" i="9"/>
  <c r="AW232" i="9"/>
  <c r="AW231" i="9"/>
  <c r="AW230" i="9"/>
  <c r="AW229" i="9"/>
  <c r="AW228" i="9"/>
  <c r="AW227" i="9"/>
  <c r="AW226" i="9"/>
  <c r="AW225" i="9"/>
  <c r="AW224" i="9"/>
  <c r="AW223" i="9"/>
  <c r="AW222" i="9"/>
  <c r="AW221" i="9"/>
  <c r="AW220" i="9"/>
  <c r="AW219" i="9"/>
  <c r="AW218" i="9"/>
  <c r="AW216" i="9"/>
  <c r="AW214" i="9"/>
  <c r="AW213" i="9"/>
  <c r="AW211" i="9"/>
  <c r="AW210" i="9"/>
  <c r="AW209" i="9"/>
  <c r="AW208" i="9"/>
  <c r="AW207" i="9"/>
  <c r="AW206" i="9"/>
  <c r="AW204" i="9"/>
  <c r="AW203" i="9"/>
  <c r="AW202" i="9"/>
  <c r="AW201" i="9"/>
  <c r="AW200" i="9"/>
  <c r="AW199" i="9"/>
  <c r="AW198" i="9"/>
  <c r="AW197" i="9"/>
  <c r="AW196" i="9"/>
  <c r="AW195" i="9"/>
  <c r="AW194" i="9"/>
  <c r="AW193" i="9"/>
  <c r="AW192" i="9"/>
  <c r="AW191" i="9"/>
  <c r="AW190" i="9"/>
  <c r="AW189" i="9"/>
  <c r="AW188" i="9"/>
  <c r="AW187" i="9"/>
  <c r="AW186" i="9"/>
  <c r="AW185" i="9"/>
  <c r="AW184" i="9"/>
  <c r="AW183" i="9"/>
  <c r="AW182" i="9"/>
  <c r="AW181" i="9"/>
  <c r="AW180" i="9"/>
  <c r="AW179" i="9"/>
  <c r="AW178" i="9"/>
  <c r="AW177" i="9"/>
  <c r="AW176" i="9"/>
  <c r="AW175" i="9"/>
  <c r="AW174" i="9"/>
  <c r="AW173" i="9"/>
  <c r="AW172" i="9"/>
  <c r="AW171" i="9"/>
  <c r="AW170" i="9"/>
  <c r="AW169" i="9"/>
  <c r="AW168" i="9"/>
  <c r="AW167" i="9"/>
  <c r="AW166" i="9"/>
  <c r="AW165" i="9"/>
  <c r="AW164" i="9"/>
  <c r="AW163" i="9"/>
  <c r="AW162" i="9"/>
  <c r="AW161" i="9"/>
  <c r="AW160" i="9"/>
  <c r="AW159" i="9"/>
  <c r="AW158" i="9"/>
  <c r="AW157" i="9"/>
  <c r="AW156" i="9"/>
  <c r="AW155" i="9"/>
  <c r="AW154" i="9"/>
  <c r="AW153" i="9"/>
  <c r="AW152" i="9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50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W6" i="9"/>
  <c r="AW5" i="9"/>
  <c r="AW4" i="9"/>
  <c r="AU346" i="9"/>
  <c r="AU345" i="9"/>
  <c r="AU344" i="9"/>
  <c r="AU343" i="9"/>
  <c r="AU342" i="9"/>
  <c r="AU341" i="9"/>
  <c r="AU339" i="9"/>
  <c r="AU338" i="9"/>
  <c r="AU337" i="9"/>
  <c r="AU336" i="9"/>
  <c r="AU335" i="9"/>
  <c r="AU334" i="9"/>
  <c r="AU333" i="9"/>
  <c r="AU332" i="9"/>
  <c r="AU331" i="9"/>
  <c r="AU330" i="9"/>
  <c r="AU329" i="9"/>
  <c r="AU328" i="9"/>
  <c r="AU327" i="9"/>
  <c r="AU326" i="9"/>
  <c r="AU325" i="9"/>
  <c r="AU324" i="9"/>
  <c r="AU323" i="9"/>
  <c r="AU322" i="9"/>
  <c r="AU320" i="9"/>
  <c r="AU319" i="9"/>
  <c r="AU318" i="9"/>
  <c r="AU317" i="9"/>
  <c r="AU316" i="9"/>
  <c r="AU315" i="9"/>
  <c r="AU314" i="9"/>
  <c r="AU313" i="9"/>
  <c r="AU312" i="9"/>
  <c r="AU311" i="9"/>
  <c r="AU310" i="9"/>
  <c r="AU309" i="9"/>
  <c r="AU308" i="9"/>
  <c r="AU307" i="9"/>
  <c r="AU306" i="9"/>
  <c r="AU305" i="9"/>
  <c r="AU304" i="9"/>
  <c r="AU303" i="9"/>
  <c r="AU302" i="9"/>
  <c r="AU301" i="9"/>
  <c r="AU300" i="9"/>
  <c r="AU299" i="9"/>
  <c r="AU298" i="9"/>
  <c r="AU297" i="9"/>
  <c r="AU296" i="9"/>
  <c r="AU295" i="9"/>
  <c r="AU294" i="9"/>
  <c r="AU293" i="9"/>
  <c r="AU292" i="9"/>
  <c r="AU291" i="9"/>
  <c r="AU290" i="9"/>
  <c r="AU289" i="9"/>
  <c r="AU287" i="9"/>
  <c r="AU286" i="9"/>
  <c r="AU285" i="9"/>
  <c r="AU284" i="9"/>
  <c r="AU283" i="9"/>
  <c r="AU282" i="9"/>
  <c r="AU281" i="9"/>
  <c r="AU280" i="9"/>
  <c r="AU279" i="9"/>
  <c r="AU278" i="9"/>
  <c r="AU277" i="9"/>
  <c r="AU276" i="9"/>
  <c r="AU275" i="9"/>
  <c r="AU274" i="9"/>
  <c r="AU273" i="9"/>
  <c r="AU272" i="9"/>
  <c r="AU271" i="9"/>
  <c r="AU270" i="9"/>
  <c r="AU269" i="9"/>
  <c r="AU268" i="9"/>
  <c r="AU267" i="9"/>
  <c r="AU266" i="9"/>
  <c r="AU265" i="9"/>
  <c r="AU262" i="9"/>
  <c r="AU260" i="9"/>
  <c r="AU258" i="9"/>
  <c r="AU254" i="9"/>
  <c r="AU252" i="9"/>
  <c r="AU250" i="9"/>
  <c r="AU249" i="9"/>
  <c r="AU248" i="9"/>
  <c r="AU247" i="9"/>
  <c r="AU246" i="9"/>
  <c r="AU245" i="9"/>
  <c r="AU244" i="9"/>
  <c r="AU243" i="9"/>
  <c r="AU242" i="9"/>
  <c r="AU241" i="9"/>
  <c r="AU240" i="9"/>
  <c r="AU239" i="9"/>
  <c r="AU238" i="9"/>
  <c r="AU237" i="9"/>
  <c r="AU236" i="9"/>
  <c r="AU235" i="9"/>
  <c r="AU234" i="9"/>
  <c r="AU233" i="9"/>
  <c r="AU232" i="9"/>
  <c r="AU231" i="9"/>
  <c r="AU230" i="9"/>
  <c r="AU229" i="9"/>
  <c r="AU228" i="9"/>
  <c r="AU227" i="9"/>
  <c r="AU226" i="9"/>
  <c r="AU225" i="9"/>
  <c r="AU224" i="9"/>
  <c r="AU223" i="9"/>
  <c r="AU222" i="9"/>
  <c r="AU221" i="9"/>
  <c r="AU220" i="9"/>
  <c r="AU219" i="9"/>
  <c r="AU218" i="9"/>
  <c r="AU216" i="9"/>
  <c r="AU214" i="9"/>
  <c r="AU213" i="9"/>
  <c r="AU211" i="9"/>
  <c r="AU210" i="9"/>
  <c r="AU209" i="9"/>
  <c r="AU208" i="9"/>
  <c r="AU207" i="9"/>
  <c r="AU206" i="9"/>
  <c r="AU204" i="9"/>
  <c r="AU203" i="9"/>
  <c r="AU202" i="9"/>
  <c r="AU201" i="9"/>
  <c r="AU200" i="9"/>
  <c r="AU199" i="9"/>
  <c r="AU198" i="9"/>
  <c r="AU197" i="9"/>
  <c r="AU196" i="9"/>
  <c r="AU195" i="9"/>
  <c r="AU194" i="9"/>
  <c r="AU193" i="9"/>
  <c r="AU192" i="9"/>
  <c r="AU191" i="9"/>
  <c r="AU190" i="9"/>
  <c r="AU189" i="9"/>
  <c r="AU188" i="9"/>
  <c r="AU187" i="9"/>
  <c r="AU186" i="9"/>
  <c r="AU185" i="9"/>
  <c r="AU184" i="9"/>
  <c r="AU183" i="9"/>
  <c r="AU182" i="9"/>
  <c r="AU181" i="9"/>
  <c r="AU180" i="9"/>
  <c r="AU179" i="9"/>
  <c r="AU178" i="9"/>
  <c r="AU177" i="9"/>
  <c r="AU176" i="9"/>
  <c r="AU175" i="9"/>
  <c r="AU174" i="9"/>
  <c r="AU173" i="9"/>
  <c r="AU172" i="9"/>
  <c r="AU171" i="9"/>
  <c r="AU170" i="9"/>
  <c r="AU169" i="9"/>
  <c r="AU168" i="9"/>
  <c r="AU167" i="9"/>
  <c r="AU166" i="9"/>
  <c r="AU165" i="9"/>
  <c r="AU164" i="9"/>
  <c r="AU163" i="9"/>
  <c r="AU162" i="9"/>
  <c r="AU161" i="9"/>
  <c r="AU160" i="9"/>
  <c r="AU159" i="9"/>
  <c r="AU158" i="9"/>
  <c r="AU157" i="9"/>
  <c r="AU156" i="9"/>
  <c r="AU155" i="9"/>
  <c r="AU154" i="9"/>
  <c r="AU153" i="9"/>
  <c r="AU152" i="9"/>
  <c r="AU151" i="9"/>
  <c r="AU150" i="9"/>
  <c r="AU149" i="9"/>
  <c r="AU148" i="9"/>
  <c r="AU147" i="9"/>
  <c r="AU146" i="9"/>
  <c r="AU145" i="9"/>
  <c r="AU144" i="9"/>
  <c r="AU143" i="9"/>
  <c r="AU142" i="9"/>
  <c r="AU141" i="9"/>
  <c r="AU140" i="9"/>
  <c r="AU139" i="9"/>
  <c r="AU138" i="9"/>
  <c r="AU137" i="9"/>
  <c r="AU136" i="9"/>
  <c r="AU135" i="9"/>
  <c r="AU134" i="9"/>
  <c r="AU133" i="9"/>
  <c r="AU132" i="9"/>
  <c r="AU131" i="9"/>
  <c r="AU130" i="9"/>
  <c r="AU129" i="9"/>
  <c r="AU128" i="9"/>
  <c r="AU127" i="9"/>
  <c r="AU126" i="9"/>
  <c r="AU125" i="9"/>
  <c r="AU124" i="9"/>
  <c r="AU123" i="9"/>
  <c r="AU122" i="9"/>
  <c r="AU121" i="9"/>
  <c r="AU120" i="9"/>
  <c r="AU119" i="9"/>
  <c r="AU118" i="9"/>
  <c r="AU117" i="9"/>
  <c r="AU116" i="9"/>
  <c r="AU115" i="9"/>
  <c r="AU114" i="9"/>
  <c r="AU113" i="9"/>
  <c r="AU112" i="9"/>
  <c r="AU111" i="9"/>
  <c r="AU110" i="9"/>
  <c r="AU109" i="9"/>
  <c r="AU108" i="9"/>
  <c r="AU107" i="9"/>
  <c r="AU106" i="9"/>
  <c r="AU105" i="9"/>
  <c r="AU104" i="9"/>
  <c r="AU103" i="9"/>
  <c r="AU102" i="9"/>
  <c r="AU101" i="9"/>
  <c r="AU100" i="9"/>
  <c r="AU99" i="9"/>
  <c r="AU98" i="9"/>
  <c r="AU97" i="9"/>
  <c r="AU96" i="9"/>
  <c r="AU95" i="9"/>
  <c r="AU94" i="9"/>
  <c r="AU93" i="9"/>
  <c r="AU92" i="9"/>
  <c r="AU91" i="9"/>
  <c r="AU90" i="9"/>
  <c r="AU89" i="9"/>
  <c r="AU88" i="9"/>
  <c r="AU87" i="9"/>
  <c r="AU86" i="9"/>
  <c r="AU85" i="9"/>
  <c r="AU84" i="9"/>
  <c r="AU83" i="9"/>
  <c r="AU82" i="9"/>
  <c r="AU81" i="9"/>
  <c r="AU80" i="9"/>
  <c r="AU79" i="9"/>
  <c r="AU78" i="9"/>
  <c r="AU77" i="9"/>
  <c r="AU76" i="9"/>
  <c r="AU75" i="9"/>
  <c r="AU74" i="9"/>
  <c r="AU73" i="9"/>
  <c r="AU72" i="9"/>
  <c r="AU71" i="9"/>
  <c r="AU70" i="9"/>
  <c r="AU69" i="9"/>
  <c r="AU68" i="9"/>
  <c r="AU67" i="9"/>
  <c r="AU66" i="9"/>
  <c r="AU65" i="9"/>
  <c r="AU64" i="9"/>
  <c r="AU63" i="9"/>
  <c r="AU62" i="9"/>
  <c r="AU61" i="9"/>
  <c r="AU60" i="9"/>
  <c r="AU59" i="9"/>
  <c r="AU58" i="9"/>
  <c r="AU57" i="9"/>
  <c r="AU56" i="9"/>
  <c r="AU55" i="9"/>
  <c r="AU54" i="9"/>
  <c r="AU53" i="9"/>
  <c r="AU52" i="9"/>
  <c r="AU51" i="9"/>
  <c r="AU50" i="9"/>
  <c r="AU49" i="9"/>
  <c r="AU48" i="9"/>
  <c r="AU47" i="9"/>
  <c r="AU46" i="9"/>
  <c r="AU45" i="9"/>
  <c r="AU44" i="9"/>
  <c r="AU43" i="9"/>
  <c r="AU42" i="9"/>
  <c r="AU41" i="9"/>
  <c r="AU40" i="9"/>
  <c r="AU39" i="9"/>
  <c r="AU38" i="9"/>
  <c r="AU37" i="9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U6" i="9"/>
  <c r="AU5" i="9"/>
  <c r="AU4" i="9"/>
  <c r="AS346" i="9"/>
  <c r="AS345" i="9"/>
  <c r="AS344" i="9"/>
  <c r="AS343" i="9"/>
  <c r="AS342" i="9"/>
  <c r="AS341" i="9"/>
  <c r="AS339" i="9"/>
  <c r="AS338" i="9"/>
  <c r="AS337" i="9"/>
  <c r="AS336" i="9"/>
  <c r="AS335" i="9"/>
  <c r="AS334" i="9"/>
  <c r="AS333" i="9"/>
  <c r="AS332" i="9"/>
  <c r="AS331" i="9"/>
  <c r="AS330" i="9"/>
  <c r="AS329" i="9"/>
  <c r="AS328" i="9"/>
  <c r="AS327" i="9"/>
  <c r="AS326" i="9"/>
  <c r="AS325" i="9"/>
  <c r="AS324" i="9"/>
  <c r="AS323" i="9"/>
  <c r="AS322" i="9"/>
  <c r="AS320" i="9"/>
  <c r="AS319" i="9"/>
  <c r="AS318" i="9"/>
  <c r="AS317" i="9"/>
  <c r="AS316" i="9"/>
  <c r="AS315" i="9"/>
  <c r="AS314" i="9"/>
  <c r="AS313" i="9"/>
  <c r="AS312" i="9"/>
  <c r="AS311" i="9"/>
  <c r="AS310" i="9"/>
  <c r="AS309" i="9"/>
  <c r="AS308" i="9"/>
  <c r="AS307" i="9"/>
  <c r="AS306" i="9"/>
  <c r="AS305" i="9"/>
  <c r="AS304" i="9"/>
  <c r="AS303" i="9"/>
  <c r="AS302" i="9"/>
  <c r="AS301" i="9"/>
  <c r="AS300" i="9"/>
  <c r="AS299" i="9"/>
  <c r="AS298" i="9"/>
  <c r="AS297" i="9"/>
  <c r="AS296" i="9"/>
  <c r="AS295" i="9"/>
  <c r="AS294" i="9"/>
  <c r="AS293" i="9"/>
  <c r="AS292" i="9"/>
  <c r="AS291" i="9"/>
  <c r="AS290" i="9"/>
  <c r="AS289" i="9"/>
  <c r="AS287" i="9"/>
  <c r="AS286" i="9"/>
  <c r="AS285" i="9"/>
  <c r="AS284" i="9"/>
  <c r="AS283" i="9"/>
  <c r="AS282" i="9"/>
  <c r="AS281" i="9"/>
  <c r="AS280" i="9"/>
  <c r="AS279" i="9"/>
  <c r="AS278" i="9"/>
  <c r="AS277" i="9"/>
  <c r="AS276" i="9"/>
  <c r="AS275" i="9"/>
  <c r="AS274" i="9"/>
  <c r="AS273" i="9"/>
  <c r="AS272" i="9"/>
  <c r="AS271" i="9"/>
  <c r="AS270" i="9"/>
  <c r="AS269" i="9"/>
  <c r="AS268" i="9"/>
  <c r="AS267" i="9"/>
  <c r="AS266" i="9"/>
  <c r="AS265" i="9"/>
  <c r="AS262" i="9"/>
  <c r="AS260" i="9"/>
  <c r="AS258" i="9"/>
  <c r="AS254" i="9"/>
  <c r="AS252" i="9"/>
  <c r="AS250" i="9"/>
  <c r="AS249" i="9"/>
  <c r="AS248" i="9"/>
  <c r="AS247" i="9"/>
  <c r="AS246" i="9"/>
  <c r="AS245" i="9"/>
  <c r="AS244" i="9"/>
  <c r="AS243" i="9"/>
  <c r="AS242" i="9"/>
  <c r="AS241" i="9"/>
  <c r="AS240" i="9"/>
  <c r="AS239" i="9"/>
  <c r="AS238" i="9"/>
  <c r="AS237" i="9"/>
  <c r="AS236" i="9"/>
  <c r="AS235" i="9"/>
  <c r="AS234" i="9"/>
  <c r="AS233" i="9"/>
  <c r="AS232" i="9"/>
  <c r="AS231" i="9"/>
  <c r="AS230" i="9"/>
  <c r="AS229" i="9"/>
  <c r="AS228" i="9"/>
  <c r="AS227" i="9"/>
  <c r="AS226" i="9"/>
  <c r="AS225" i="9"/>
  <c r="AS224" i="9"/>
  <c r="AS223" i="9"/>
  <c r="AS222" i="9"/>
  <c r="AS221" i="9"/>
  <c r="AS220" i="9"/>
  <c r="AS219" i="9"/>
  <c r="AS218" i="9"/>
  <c r="AS216" i="9"/>
  <c r="AS214" i="9"/>
  <c r="AS213" i="9"/>
  <c r="AS211" i="9"/>
  <c r="AS210" i="9"/>
  <c r="AS209" i="9"/>
  <c r="AS208" i="9"/>
  <c r="AS207" i="9"/>
  <c r="AS206" i="9"/>
  <c r="AS204" i="9"/>
  <c r="AS203" i="9"/>
  <c r="AS202" i="9"/>
  <c r="AS201" i="9"/>
  <c r="AS200" i="9"/>
  <c r="AS199" i="9"/>
  <c r="AS198" i="9"/>
  <c r="AS197" i="9"/>
  <c r="AS196" i="9"/>
  <c r="AS195" i="9"/>
  <c r="AS194" i="9"/>
  <c r="AS193" i="9"/>
  <c r="AS192" i="9"/>
  <c r="AS191" i="9"/>
  <c r="AS190" i="9"/>
  <c r="AS189" i="9"/>
  <c r="AS188" i="9"/>
  <c r="AS187" i="9"/>
  <c r="AS186" i="9"/>
  <c r="AS185" i="9"/>
  <c r="AS184" i="9"/>
  <c r="AS183" i="9"/>
  <c r="AS182" i="9"/>
  <c r="AS181" i="9"/>
  <c r="AS180" i="9"/>
  <c r="AS179" i="9"/>
  <c r="AS178" i="9"/>
  <c r="AS177" i="9"/>
  <c r="AS176" i="9"/>
  <c r="AS175" i="9"/>
  <c r="AS174" i="9"/>
  <c r="AS173" i="9"/>
  <c r="AS172" i="9"/>
  <c r="AS171" i="9"/>
  <c r="AS170" i="9"/>
  <c r="AS169" i="9"/>
  <c r="AS168" i="9"/>
  <c r="AS167" i="9"/>
  <c r="AS166" i="9"/>
  <c r="AS165" i="9"/>
  <c r="AS164" i="9"/>
  <c r="AS163" i="9"/>
  <c r="AS162" i="9"/>
  <c r="AS161" i="9"/>
  <c r="AS160" i="9"/>
  <c r="AS159" i="9"/>
  <c r="AS158" i="9"/>
  <c r="AS157" i="9"/>
  <c r="AS156" i="9"/>
  <c r="AS155" i="9"/>
  <c r="AS154" i="9"/>
  <c r="AS153" i="9"/>
  <c r="AS152" i="9"/>
  <c r="AS151" i="9"/>
  <c r="AS150" i="9"/>
  <c r="AS149" i="9"/>
  <c r="AS148" i="9"/>
  <c r="AS147" i="9"/>
  <c r="AS146" i="9"/>
  <c r="AS145" i="9"/>
  <c r="AS144" i="9"/>
  <c r="AS143" i="9"/>
  <c r="AS142" i="9"/>
  <c r="AS141" i="9"/>
  <c r="AS140" i="9"/>
  <c r="AS139" i="9"/>
  <c r="AS138" i="9"/>
  <c r="AS137" i="9"/>
  <c r="AS136" i="9"/>
  <c r="AS135" i="9"/>
  <c r="AS134" i="9"/>
  <c r="AS133" i="9"/>
  <c r="AS132" i="9"/>
  <c r="AS131" i="9"/>
  <c r="AS130" i="9"/>
  <c r="AS129" i="9"/>
  <c r="AS128" i="9"/>
  <c r="AS127" i="9"/>
  <c r="AS126" i="9"/>
  <c r="AS125" i="9"/>
  <c r="AS124" i="9"/>
  <c r="AS123" i="9"/>
  <c r="AS122" i="9"/>
  <c r="AS121" i="9"/>
  <c r="AS120" i="9"/>
  <c r="AS119" i="9"/>
  <c r="AS118" i="9"/>
  <c r="AS117" i="9"/>
  <c r="AS116" i="9"/>
  <c r="AS115" i="9"/>
  <c r="AS114" i="9"/>
  <c r="AS113" i="9"/>
  <c r="AS112" i="9"/>
  <c r="AS111" i="9"/>
  <c r="AS110" i="9"/>
  <c r="AS109" i="9"/>
  <c r="AS108" i="9"/>
  <c r="AS107" i="9"/>
  <c r="AS106" i="9"/>
  <c r="AS105" i="9"/>
  <c r="AS104" i="9"/>
  <c r="AS103" i="9"/>
  <c r="AS102" i="9"/>
  <c r="AS101" i="9"/>
  <c r="AS100" i="9"/>
  <c r="AS99" i="9"/>
  <c r="AS98" i="9"/>
  <c r="AS97" i="9"/>
  <c r="AS96" i="9"/>
  <c r="AS95" i="9"/>
  <c r="AS94" i="9"/>
  <c r="AS93" i="9"/>
  <c r="AS92" i="9"/>
  <c r="AS91" i="9"/>
  <c r="AS90" i="9"/>
  <c r="AS89" i="9"/>
  <c r="AS88" i="9"/>
  <c r="AS87" i="9"/>
  <c r="AS86" i="9"/>
  <c r="AS85" i="9"/>
  <c r="AS84" i="9"/>
  <c r="AS83" i="9"/>
  <c r="AS82" i="9"/>
  <c r="AS81" i="9"/>
  <c r="AS80" i="9"/>
  <c r="AS79" i="9"/>
  <c r="AS78" i="9"/>
  <c r="AS77" i="9"/>
  <c r="AS76" i="9"/>
  <c r="AS75" i="9"/>
  <c r="AS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AS45" i="9"/>
  <c r="AS44" i="9"/>
  <c r="AS43" i="9"/>
  <c r="AS42" i="9"/>
  <c r="AS41" i="9"/>
  <c r="AS40" i="9"/>
  <c r="AS39" i="9"/>
  <c r="AS38" i="9"/>
  <c r="AS37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S6" i="9"/>
  <c r="AS5" i="9"/>
  <c r="AS4" i="9"/>
  <c r="AQ346" i="9"/>
  <c r="AQ345" i="9"/>
  <c r="AQ344" i="9"/>
  <c r="AQ343" i="9"/>
  <c r="AQ342" i="9"/>
  <c r="AQ341" i="9"/>
  <c r="AQ339" i="9"/>
  <c r="AQ338" i="9"/>
  <c r="AQ337" i="9"/>
  <c r="AQ336" i="9"/>
  <c r="AQ335" i="9"/>
  <c r="AQ334" i="9"/>
  <c r="AQ333" i="9"/>
  <c r="AQ332" i="9"/>
  <c r="AQ331" i="9"/>
  <c r="AQ330" i="9"/>
  <c r="AQ329" i="9"/>
  <c r="AQ328" i="9"/>
  <c r="AQ327" i="9"/>
  <c r="AQ326" i="9"/>
  <c r="AQ325" i="9"/>
  <c r="AQ324" i="9"/>
  <c r="AQ323" i="9"/>
  <c r="AQ322" i="9"/>
  <c r="AQ320" i="9"/>
  <c r="AQ319" i="9"/>
  <c r="AQ318" i="9"/>
  <c r="AQ317" i="9"/>
  <c r="AQ316" i="9"/>
  <c r="AQ315" i="9"/>
  <c r="AQ314" i="9"/>
  <c r="AQ313" i="9"/>
  <c r="AQ312" i="9"/>
  <c r="AQ311" i="9"/>
  <c r="AQ310" i="9"/>
  <c r="AQ309" i="9"/>
  <c r="AQ308" i="9"/>
  <c r="AQ307" i="9"/>
  <c r="AQ306" i="9"/>
  <c r="AQ305" i="9"/>
  <c r="AQ304" i="9"/>
  <c r="AQ303" i="9"/>
  <c r="AQ302" i="9"/>
  <c r="AQ301" i="9"/>
  <c r="AQ300" i="9"/>
  <c r="AQ299" i="9"/>
  <c r="AQ298" i="9"/>
  <c r="AQ297" i="9"/>
  <c r="AQ296" i="9"/>
  <c r="AQ295" i="9"/>
  <c r="AQ294" i="9"/>
  <c r="AQ293" i="9"/>
  <c r="AQ292" i="9"/>
  <c r="AQ291" i="9"/>
  <c r="AQ290" i="9"/>
  <c r="AQ289" i="9"/>
  <c r="AQ287" i="9"/>
  <c r="AQ286" i="9"/>
  <c r="AQ285" i="9"/>
  <c r="AQ284" i="9"/>
  <c r="AQ283" i="9"/>
  <c r="AQ282" i="9"/>
  <c r="AQ281" i="9"/>
  <c r="AQ280" i="9"/>
  <c r="AQ279" i="9"/>
  <c r="AQ278" i="9"/>
  <c r="AQ277" i="9"/>
  <c r="AQ276" i="9"/>
  <c r="AQ275" i="9"/>
  <c r="AQ274" i="9"/>
  <c r="AQ273" i="9"/>
  <c r="AQ272" i="9"/>
  <c r="AQ271" i="9"/>
  <c r="AQ270" i="9"/>
  <c r="AQ269" i="9"/>
  <c r="AQ268" i="9"/>
  <c r="AQ267" i="9"/>
  <c r="AQ266" i="9"/>
  <c r="AQ265" i="9"/>
  <c r="AQ262" i="9"/>
  <c r="AQ260" i="9"/>
  <c r="AQ258" i="9"/>
  <c r="AQ254" i="9"/>
  <c r="AQ252" i="9"/>
  <c r="AQ250" i="9"/>
  <c r="AQ249" i="9"/>
  <c r="AQ248" i="9"/>
  <c r="AQ247" i="9"/>
  <c r="AQ246" i="9"/>
  <c r="AQ245" i="9"/>
  <c r="AQ244" i="9"/>
  <c r="AQ243" i="9"/>
  <c r="AQ242" i="9"/>
  <c r="AQ241" i="9"/>
  <c r="AQ240" i="9"/>
  <c r="AQ239" i="9"/>
  <c r="AQ238" i="9"/>
  <c r="AQ237" i="9"/>
  <c r="AQ236" i="9"/>
  <c r="AQ235" i="9"/>
  <c r="AQ234" i="9"/>
  <c r="AQ233" i="9"/>
  <c r="AQ232" i="9"/>
  <c r="AQ231" i="9"/>
  <c r="AQ230" i="9"/>
  <c r="AQ229" i="9"/>
  <c r="AQ228" i="9"/>
  <c r="AQ227" i="9"/>
  <c r="AQ226" i="9"/>
  <c r="AQ225" i="9"/>
  <c r="AQ224" i="9"/>
  <c r="AQ223" i="9"/>
  <c r="AQ222" i="9"/>
  <c r="AQ221" i="9"/>
  <c r="AQ220" i="9"/>
  <c r="AQ219" i="9"/>
  <c r="AQ218" i="9"/>
  <c r="AQ216" i="9"/>
  <c r="AQ214" i="9"/>
  <c r="AQ213" i="9"/>
  <c r="AQ211" i="9"/>
  <c r="AQ210" i="9"/>
  <c r="AQ209" i="9"/>
  <c r="AQ208" i="9"/>
  <c r="AQ207" i="9"/>
  <c r="AQ206" i="9"/>
  <c r="AQ204" i="9"/>
  <c r="AQ203" i="9"/>
  <c r="AQ202" i="9"/>
  <c r="AQ201" i="9"/>
  <c r="AQ200" i="9"/>
  <c r="AQ199" i="9"/>
  <c r="AQ198" i="9"/>
  <c r="AQ197" i="9"/>
  <c r="AQ196" i="9"/>
  <c r="AQ195" i="9"/>
  <c r="AQ194" i="9"/>
  <c r="AQ193" i="9"/>
  <c r="AQ192" i="9"/>
  <c r="AQ191" i="9"/>
  <c r="AQ190" i="9"/>
  <c r="AQ189" i="9"/>
  <c r="AQ188" i="9"/>
  <c r="AQ187" i="9"/>
  <c r="AQ186" i="9"/>
  <c r="AQ185" i="9"/>
  <c r="AQ184" i="9"/>
  <c r="AQ183" i="9"/>
  <c r="AQ182" i="9"/>
  <c r="AQ181" i="9"/>
  <c r="AQ180" i="9"/>
  <c r="AQ179" i="9"/>
  <c r="AQ178" i="9"/>
  <c r="AQ177" i="9"/>
  <c r="AQ176" i="9"/>
  <c r="AQ175" i="9"/>
  <c r="AQ174" i="9"/>
  <c r="AQ173" i="9"/>
  <c r="AQ172" i="9"/>
  <c r="AQ171" i="9"/>
  <c r="AQ170" i="9"/>
  <c r="AQ169" i="9"/>
  <c r="AQ168" i="9"/>
  <c r="AQ167" i="9"/>
  <c r="AQ166" i="9"/>
  <c r="AQ165" i="9"/>
  <c r="AQ164" i="9"/>
  <c r="AQ163" i="9"/>
  <c r="AQ162" i="9"/>
  <c r="AQ161" i="9"/>
  <c r="AQ160" i="9"/>
  <c r="AQ159" i="9"/>
  <c r="AQ158" i="9"/>
  <c r="AQ157" i="9"/>
  <c r="AQ156" i="9"/>
  <c r="AQ155" i="9"/>
  <c r="AQ154" i="9"/>
  <c r="AQ153" i="9"/>
  <c r="AQ152" i="9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50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Q6" i="9"/>
  <c r="AQ5" i="9"/>
  <c r="AQ4" i="9"/>
  <c r="AO346" i="9"/>
  <c r="AO345" i="9"/>
  <c r="AO344" i="9"/>
  <c r="AO343" i="9"/>
  <c r="AO342" i="9"/>
  <c r="AO341" i="9"/>
  <c r="AO339" i="9"/>
  <c r="AO338" i="9"/>
  <c r="AO337" i="9"/>
  <c r="AO336" i="9"/>
  <c r="AO335" i="9"/>
  <c r="AO334" i="9"/>
  <c r="AO333" i="9"/>
  <c r="AO332" i="9"/>
  <c r="AO331" i="9"/>
  <c r="AO330" i="9"/>
  <c r="AO329" i="9"/>
  <c r="AO328" i="9"/>
  <c r="AO327" i="9"/>
  <c r="AO326" i="9"/>
  <c r="AO325" i="9"/>
  <c r="AO324" i="9"/>
  <c r="AO323" i="9"/>
  <c r="AO322" i="9"/>
  <c r="AO320" i="9"/>
  <c r="AO319" i="9"/>
  <c r="AO318" i="9"/>
  <c r="AO317" i="9"/>
  <c r="AO316" i="9"/>
  <c r="AO315" i="9"/>
  <c r="AO314" i="9"/>
  <c r="AO313" i="9"/>
  <c r="AO312" i="9"/>
  <c r="AO311" i="9"/>
  <c r="AO310" i="9"/>
  <c r="AO309" i="9"/>
  <c r="AO308" i="9"/>
  <c r="AO307" i="9"/>
  <c r="AO306" i="9"/>
  <c r="AO305" i="9"/>
  <c r="AO304" i="9"/>
  <c r="AO303" i="9"/>
  <c r="AO302" i="9"/>
  <c r="AO301" i="9"/>
  <c r="AO300" i="9"/>
  <c r="AO299" i="9"/>
  <c r="AO298" i="9"/>
  <c r="AO297" i="9"/>
  <c r="AO296" i="9"/>
  <c r="AO295" i="9"/>
  <c r="AO294" i="9"/>
  <c r="AO293" i="9"/>
  <c r="AO292" i="9"/>
  <c r="AO291" i="9"/>
  <c r="AO290" i="9"/>
  <c r="AO289" i="9"/>
  <c r="AO287" i="9"/>
  <c r="AO286" i="9"/>
  <c r="AO285" i="9"/>
  <c r="AO284" i="9"/>
  <c r="AO283" i="9"/>
  <c r="AO282" i="9"/>
  <c r="AO281" i="9"/>
  <c r="AO280" i="9"/>
  <c r="AO279" i="9"/>
  <c r="AO278" i="9"/>
  <c r="AO277" i="9"/>
  <c r="AO276" i="9"/>
  <c r="AO275" i="9"/>
  <c r="AO274" i="9"/>
  <c r="AO273" i="9"/>
  <c r="AO272" i="9"/>
  <c r="AO271" i="9"/>
  <c r="AO270" i="9"/>
  <c r="AO269" i="9"/>
  <c r="AO268" i="9"/>
  <c r="AO267" i="9"/>
  <c r="AO266" i="9"/>
  <c r="AO265" i="9"/>
  <c r="AO262" i="9"/>
  <c r="AO260" i="9"/>
  <c r="AO258" i="9"/>
  <c r="AO254" i="9"/>
  <c r="AO252" i="9"/>
  <c r="AO250" i="9"/>
  <c r="AO249" i="9"/>
  <c r="AO248" i="9"/>
  <c r="AO247" i="9"/>
  <c r="AO246" i="9"/>
  <c r="AO245" i="9"/>
  <c r="AO244" i="9"/>
  <c r="AO243" i="9"/>
  <c r="AO242" i="9"/>
  <c r="AO241" i="9"/>
  <c r="AO240" i="9"/>
  <c r="AO239" i="9"/>
  <c r="AO238" i="9"/>
  <c r="AO237" i="9"/>
  <c r="AO236" i="9"/>
  <c r="AO235" i="9"/>
  <c r="AO234" i="9"/>
  <c r="AO233" i="9"/>
  <c r="AO232" i="9"/>
  <c r="AO231" i="9"/>
  <c r="AO230" i="9"/>
  <c r="AO229" i="9"/>
  <c r="AO228" i="9"/>
  <c r="AO227" i="9"/>
  <c r="AO226" i="9"/>
  <c r="AO225" i="9"/>
  <c r="AO224" i="9"/>
  <c r="AO223" i="9"/>
  <c r="AO222" i="9"/>
  <c r="AO221" i="9"/>
  <c r="AO220" i="9"/>
  <c r="AO219" i="9"/>
  <c r="AO218" i="9"/>
  <c r="AO216" i="9"/>
  <c r="AO214" i="9"/>
  <c r="AO213" i="9"/>
  <c r="AO211" i="9"/>
  <c r="AO210" i="9"/>
  <c r="AO209" i="9"/>
  <c r="AO208" i="9"/>
  <c r="AO207" i="9"/>
  <c r="AO206" i="9"/>
  <c r="AO204" i="9"/>
  <c r="AO203" i="9"/>
  <c r="AO202" i="9"/>
  <c r="AO201" i="9"/>
  <c r="AO200" i="9"/>
  <c r="AO199" i="9"/>
  <c r="AO198" i="9"/>
  <c r="AO197" i="9"/>
  <c r="AO196" i="9"/>
  <c r="AO195" i="9"/>
  <c r="AO194" i="9"/>
  <c r="AO193" i="9"/>
  <c r="AO192" i="9"/>
  <c r="AO191" i="9"/>
  <c r="AO190" i="9"/>
  <c r="AO189" i="9"/>
  <c r="AO188" i="9"/>
  <c r="AO187" i="9"/>
  <c r="AO186" i="9"/>
  <c r="AO185" i="9"/>
  <c r="AO184" i="9"/>
  <c r="AO183" i="9"/>
  <c r="AO182" i="9"/>
  <c r="AO181" i="9"/>
  <c r="AO180" i="9"/>
  <c r="AO179" i="9"/>
  <c r="AO178" i="9"/>
  <c r="AO177" i="9"/>
  <c r="AO176" i="9"/>
  <c r="AO175" i="9"/>
  <c r="AO174" i="9"/>
  <c r="AO173" i="9"/>
  <c r="AO172" i="9"/>
  <c r="AO171" i="9"/>
  <c r="AO170" i="9"/>
  <c r="AO169" i="9"/>
  <c r="AO168" i="9"/>
  <c r="AO167" i="9"/>
  <c r="AO166" i="9"/>
  <c r="AO165" i="9"/>
  <c r="AO164" i="9"/>
  <c r="AO163" i="9"/>
  <c r="AO162" i="9"/>
  <c r="AO161" i="9"/>
  <c r="AO160" i="9"/>
  <c r="AO159" i="9"/>
  <c r="AO158" i="9"/>
  <c r="AO157" i="9"/>
  <c r="AO156" i="9"/>
  <c r="AO155" i="9"/>
  <c r="AO154" i="9"/>
  <c r="AO153" i="9"/>
  <c r="AO152" i="9"/>
  <c r="AO151" i="9"/>
  <c r="AO150" i="9"/>
  <c r="AO149" i="9"/>
  <c r="AO148" i="9"/>
  <c r="AO147" i="9"/>
  <c r="AO146" i="9"/>
  <c r="AO145" i="9"/>
  <c r="AO144" i="9"/>
  <c r="AO143" i="9"/>
  <c r="AO142" i="9"/>
  <c r="AO141" i="9"/>
  <c r="AO140" i="9"/>
  <c r="AO139" i="9"/>
  <c r="AO138" i="9"/>
  <c r="AO137" i="9"/>
  <c r="AO136" i="9"/>
  <c r="AO135" i="9"/>
  <c r="AO134" i="9"/>
  <c r="AO133" i="9"/>
  <c r="AO132" i="9"/>
  <c r="AO131" i="9"/>
  <c r="AO130" i="9"/>
  <c r="AO129" i="9"/>
  <c r="AO128" i="9"/>
  <c r="AO127" i="9"/>
  <c r="AO126" i="9"/>
  <c r="AO125" i="9"/>
  <c r="AO124" i="9"/>
  <c r="AO123" i="9"/>
  <c r="AO122" i="9"/>
  <c r="AO121" i="9"/>
  <c r="AO120" i="9"/>
  <c r="AO119" i="9"/>
  <c r="AO118" i="9"/>
  <c r="AO117" i="9"/>
  <c r="AO116" i="9"/>
  <c r="AO115" i="9"/>
  <c r="AO114" i="9"/>
  <c r="AO113" i="9"/>
  <c r="AO112" i="9"/>
  <c r="AO111" i="9"/>
  <c r="AO110" i="9"/>
  <c r="AO109" i="9"/>
  <c r="AO108" i="9"/>
  <c r="AO107" i="9"/>
  <c r="AO106" i="9"/>
  <c r="AO105" i="9"/>
  <c r="AO104" i="9"/>
  <c r="AO103" i="9"/>
  <c r="AO102" i="9"/>
  <c r="AO101" i="9"/>
  <c r="AO100" i="9"/>
  <c r="AO99" i="9"/>
  <c r="AO98" i="9"/>
  <c r="AO97" i="9"/>
  <c r="AO96" i="9"/>
  <c r="AO95" i="9"/>
  <c r="AO94" i="9"/>
  <c r="AO93" i="9"/>
  <c r="AO92" i="9"/>
  <c r="AO91" i="9"/>
  <c r="AO90" i="9"/>
  <c r="AO89" i="9"/>
  <c r="AO88" i="9"/>
  <c r="AO87" i="9"/>
  <c r="AO86" i="9"/>
  <c r="AO85" i="9"/>
  <c r="AO84" i="9"/>
  <c r="AO83" i="9"/>
  <c r="AO82" i="9"/>
  <c r="AO81" i="9"/>
  <c r="AO80" i="9"/>
  <c r="AO79" i="9"/>
  <c r="AO78" i="9"/>
  <c r="AO77" i="9"/>
  <c r="AO76" i="9"/>
  <c r="AO75" i="9"/>
  <c r="AO74" i="9"/>
  <c r="AO73" i="9"/>
  <c r="AO72" i="9"/>
  <c r="AO71" i="9"/>
  <c r="AO70" i="9"/>
  <c r="AO69" i="9"/>
  <c r="AO68" i="9"/>
  <c r="AO67" i="9"/>
  <c r="AO66" i="9"/>
  <c r="AO65" i="9"/>
  <c r="AO64" i="9"/>
  <c r="AO63" i="9"/>
  <c r="AO62" i="9"/>
  <c r="AO61" i="9"/>
  <c r="AO60" i="9"/>
  <c r="AO59" i="9"/>
  <c r="AO58" i="9"/>
  <c r="AO57" i="9"/>
  <c r="AO56" i="9"/>
  <c r="AO55" i="9"/>
  <c r="AO54" i="9"/>
  <c r="AO53" i="9"/>
  <c r="AO52" i="9"/>
  <c r="AO51" i="9"/>
  <c r="AO50" i="9"/>
  <c r="AO49" i="9"/>
  <c r="AO48" i="9"/>
  <c r="AO47" i="9"/>
  <c r="AO46" i="9"/>
  <c r="AO45" i="9"/>
  <c r="AO44" i="9"/>
  <c r="AO43" i="9"/>
  <c r="AO42" i="9"/>
  <c r="AO41" i="9"/>
  <c r="AO40" i="9"/>
  <c r="AO39" i="9"/>
  <c r="AO38" i="9"/>
  <c r="AO37" i="9"/>
  <c r="AO36" i="9"/>
  <c r="AO35" i="9"/>
  <c r="AO34" i="9"/>
  <c r="AO33" i="9"/>
  <c r="AO32" i="9"/>
  <c r="AO31" i="9"/>
  <c r="AO30" i="9"/>
  <c r="AO29" i="9"/>
  <c r="AO28" i="9"/>
  <c r="AO27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4" i="9"/>
  <c r="AO13" i="9"/>
  <c r="AO12" i="9"/>
  <c r="AO11" i="9"/>
  <c r="AO10" i="9"/>
  <c r="AO9" i="9"/>
  <c r="AO8" i="9"/>
  <c r="AO7" i="9"/>
  <c r="AO6" i="9"/>
  <c r="AO5" i="9"/>
  <c r="AO4" i="9"/>
  <c r="AM346" i="9"/>
  <c r="AM345" i="9"/>
  <c r="AM344" i="9"/>
  <c r="AM343" i="9"/>
  <c r="AM342" i="9"/>
  <c r="AM341" i="9"/>
  <c r="AM339" i="9"/>
  <c r="AM338" i="9"/>
  <c r="AM337" i="9"/>
  <c r="AM336" i="9"/>
  <c r="AM335" i="9"/>
  <c r="AM334" i="9"/>
  <c r="AM333" i="9"/>
  <c r="AM332" i="9"/>
  <c r="AM331" i="9"/>
  <c r="AM330" i="9"/>
  <c r="AM329" i="9"/>
  <c r="AM328" i="9"/>
  <c r="AM327" i="9"/>
  <c r="AM326" i="9"/>
  <c r="AM325" i="9"/>
  <c r="AM324" i="9"/>
  <c r="AM323" i="9"/>
  <c r="AM322" i="9"/>
  <c r="AM320" i="9"/>
  <c r="AM319" i="9"/>
  <c r="AM318" i="9"/>
  <c r="AM317" i="9"/>
  <c r="AM316" i="9"/>
  <c r="AM315" i="9"/>
  <c r="AM314" i="9"/>
  <c r="AM313" i="9"/>
  <c r="AM312" i="9"/>
  <c r="AM311" i="9"/>
  <c r="AM310" i="9"/>
  <c r="AM309" i="9"/>
  <c r="AM308" i="9"/>
  <c r="AM307" i="9"/>
  <c r="AM306" i="9"/>
  <c r="AM305" i="9"/>
  <c r="AM304" i="9"/>
  <c r="AM303" i="9"/>
  <c r="AM302" i="9"/>
  <c r="AM301" i="9"/>
  <c r="AM300" i="9"/>
  <c r="AM299" i="9"/>
  <c r="AM298" i="9"/>
  <c r="AM297" i="9"/>
  <c r="AM296" i="9"/>
  <c r="AM295" i="9"/>
  <c r="AM294" i="9"/>
  <c r="AM293" i="9"/>
  <c r="AM292" i="9"/>
  <c r="AM291" i="9"/>
  <c r="AM290" i="9"/>
  <c r="AM289" i="9"/>
  <c r="AM287" i="9"/>
  <c r="AM286" i="9"/>
  <c r="AM285" i="9"/>
  <c r="AM284" i="9"/>
  <c r="AM283" i="9"/>
  <c r="AM282" i="9"/>
  <c r="AM281" i="9"/>
  <c r="AM280" i="9"/>
  <c r="AM279" i="9"/>
  <c r="AM278" i="9"/>
  <c r="AM277" i="9"/>
  <c r="AM276" i="9"/>
  <c r="AM275" i="9"/>
  <c r="AM274" i="9"/>
  <c r="AM273" i="9"/>
  <c r="AM272" i="9"/>
  <c r="AM271" i="9"/>
  <c r="AM270" i="9"/>
  <c r="AM269" i="9"/>
  <c r="AM268" i="9"/>
  <c r="AM267" i="9"/>
  <c r="AM266" i="9"/>
  <c r="AM265" i="9"/>
  <c r="AM262" i="9"/>
  <c r="AM260" i="9"/>
  <c r="AM258" i="9"/>
  <c r="AM254" i="9"/>
  <c r="AM252" i="9"/>
  <c r="AM250" i="9"/>
  <c r="AM249" i="9"/>
  <c r="AM248" i="9"/>
  <c r="AM247" i="9"/>
  <c r="AM246" i="9"/>
  <c r="AM245" i="9"/>
  <c r="AM244" i="9"/>
  <c r="AM243" i="9"/>
  <c r="AM242" i="9"/>
  <c r="AM241" i="9"/>
  <c r="AM240" i="9"/>
  <c r="AM239" i="9"/>
  <c r="AM238" i="9"/>
  <c r="AM237" i="9"/>
  <c r="AM236" i="9"/>
  <c r="AM235" i="9"/>
  <c r="AM234" i="9"/>
  <c r="AM233" i="9"/>
  <c r="AM232" i="9"/>
  <c r="AM231" i="9"/>
  <c r="AM230" i="9"/>
  <c r="AM229" i="9"/>
  <c r="AM228" i="9"/>
  <c r="AM227" i="9"/>
  <c r="AM226" i="9"/>
  <c r="AM225" i="9"/>
  <c r="AM224" i="9"/>
  <c r="AM223" i="9"/>
  <c r="AM222" i="9"/>
  <c r="AM221" i="9"/>
  <c r="AM220" i="9"/>
  <c r="AM219" i="9"/>
  <c r="AM218" i="9"/>
  <c r="AM216" i="9"/>
  <c r="AM214" i="9"/>
  <c r="AM213" i="9"/>
  <c r="AM211" i="9"/>
  <c r="AM210" i="9"/>
  <c r="AM209" i="9"/>
  <c r="AM208" i="9"/>
  <c r="AM207" i="9"/>
  <c r="AM206" i="9"/>
  <c r="AM204" i="9"/>
  <c r="AM203" i="9"/>
  <c r="AM202" i="9"/>
  <c r="AM201" i="9"/>
  <c r="AM200" i="9"/>
  <c r="AM199" i="9"/>
  <c r="AM198" i="9"/>
  <c r="AM197" i="9"/>
  <c r="AM196" i="9"/>
  <c r="AM195" i="9"/>
  <c r="AM194" i="9"/>
  <c r="AM193" i="9"/>
  <c r="AM192" i="9"/>
  <c r="AM191" i="9"/>
  <c r="AM190" i="9"/>
  <c r="AM189" i="9"/>
  <c r="AM188" i="9"/>
  <c r="AM187" i="9"/>
  <c r="AM186" i="9"/>
  <c r="AM185" i="9"/>
  <c r="AM184" i="9"/>
  <c r="AM183" i="9"/>
  <c r="AM182" i="9"/>
  <c r="AM181" i="9"/>
  <c r="AM180" i="9"/>
  <c r="AM179" i="9"/>
  <c r="AM178" i="9"/>
  <c r="AM177" i="9"/>
  <c r="AM176" i="9"/>
  <c r="AM175" i="9"/>
  <c r="AM174" i="9"/>
  <c r="AM173" i="9"/>
  <c r="AM172" i="9"/>
  <c r="AM171" i="9"/>
  <c r="AM170" i="9"/>
  <c r="AM169" i="9"/>
  <c r="AM168" i="9"/>
  <c r="AM167" i="9"/>
  <c r="AM166" i="9"/>
  <c r="AM165" i="9"/>
  <c r="AM164" i="9"/>
  <c r="AM163" i="9"/>
  <c r="AM162" i="9"/>
  <c r="AM161" i="9"/>
  <c r="AM160" i="9"/>
  <c r="AM159" i="9"/>
  <c r="AM158" i="9"/>
  <c r="AM157" i="9"/>
  <c r="AM156" i="9"/>
  <c r="AM155" i="9"/>
  <c r="AM154" i="9"/>
  <c r="AM153" i="9"/>
  <c r="AM152" i="9"/>
  <c r="AM151" i="9"/>
  <c r="AM150" i="9"/>
  <c r="AM149" i="9"/>
  <c r="AM148" i="9"/>
  <c r="AM147" i="9"/>
  <c r="AM146" i="9"/>
  <c r="AM145" i="9"/>
  <c r="AM144" i="9"/>
  <c r="AM143" i="9"/>
  <c r="AM142" i="9"/>
  <c r="AM141" i="9"/>
  <c r="AM140" i="9"/>
  <c r="AM139" i="9"/>
  <c r="AM138" i="9"/>
  <c r="AM137" i="9"/>
  <c r="AM136" i="9"/>
  <c r="AM135" i="9"/>
  <c r="AM134" i="9"/>
  <c r="AM133" i="9"/>
  <c r="AM132" i="9"/>
  <c r="AM131" i="9"/>
  <c r="AM130" i="9"/>
  <c r="AM129" i="9"/>
  <c r="AM128" i="9"/>
  <c r="AM127" i="9"/>
  <c r="AM126" i="9"/>
  <c r="AM125" i="9"/>
  <c r="AM124" i="9"/>
  <c r="AM123" i="9"/>
  <c r="AM122" i="9"/>
  <c r="AM121" i="9"/>
  <c r="AM120" i="9"/>
  <c r="AM119" i="9"/>
  <c r="AM118" i="9"/>
  <c r="AM117" i="9"/>
  <c r="AM116" i="9"/>
  <c r="AM115" i="9"/>
  <c r="AM114" i="9"/>
  <c r="AM113" i="9"/>
  <c r="AM112" i="9"/>
  <c r="AM111" i="9"/>
  <c r="AM110" i="9"/>
  <c r="AM109" i="9"/>
  <c r="AM108" i="9"/>
  <c r="AM107" i="9"/>
  <c r="AM106" i="9"/>
  <c r="AM105" i="9"/>
  <c r="AM104" i="9"/>
  <c r="AM103" i="9"/>
  <c r="AM102" i="9"/>
  <c r="AM101" i="9"/>
  <c r="AM100" i="9"/>
  <c r="AM99" i="9"/>
  <c r="AM98" i="9"/>
  <c r="AM97" i="9"/>
  <c r="AM96" i="9"/>
  <c r="AM95" i="9"/>
  <c r="AM94" i="9"/>
  <c r="AM93" i="9"/>
  <c r="AM92" i="9"/>
  <c r="AM91" i="9"/>
  <c r="AM90" i="9"/>
  <c r="AM89" i="9"/>
  <c r="AM88" i="9"/>
  <c r="AM87" i="9"/>
  <c r="AM86" i="9"/>
  <c r="AM85" i="9"/>
  <c r="AM84" i="9"/>
  <c r="AM83" i="9"/>
  <c r="AM82" i="9"/>
  <c r="AM81" i="9"/>
  <c r="AM80" i="9"/>
  <c r="AM79" i="9"/>
  <c r="AM78" i="9"/>
  <c r="AM77" i="9"/>
  <c r="AM76" i="9"/>
  <c r="AM75" i="9"/>
  <c r="AM74" i="9"/>
  <c r="AM73" i="9"/>
  <c r="AM72" i="9"/>
  <c r="AM71" i="9"/>
  <c r="AM70" i="9"/>
  <c r="AM69" i="9"/>
  <c r="AM68" i="9"/>
  <c r="AM67" i="9"/>
  <c r="AM66" i="9"/>
  <c r="AM65" i="9"/>
  <c r="AM64" i="9"/>
  <c r="AM63" i="9"/>
  <c r="AM62" i="9"/>
  <c r="AM61" i="9"/>
  <c r="AM60" i="9"/>
  <c r="AM59" i="9"/>
  <c r="AM58" i="9"/>
  <c r="AM57" i="9"/>
  <c r="AM56" i="9"/>
  <c r="AM55" i="9"/>
  <c r="AM54" i="9"/>
  <c r="AM53" i="9"/>
  <c r="AM52" i="9"/>
  <c r="AM51" i="9"/>
  <c r="AM50" i="9"/>
  <c r="AM49" i="9"/>
  <c r="AM48" i="9"/>
  <c r="AM47" i="9"/>
  <c r="AM46" i="9"/>
  <c r="AM45" i="9"/>
  <c r="AM44" i="9"/>
  <c r="AM43" i="9"/>
  <c r="AM42" i="9"/>
  <c r="AM41" i="9"/>
  <c r="AM40" i="9"/>
  <c r="AM39" i="9"/>
  <c r="AM38" i="9"/>
  <c r="AM37" i="9"/>
  <c r="AM36" i="9"/>
  <c r="AM35" i="9"/>
  <c r="AM34" i="9"/>
  <c r="AM33" i="9"/>
  <c r="AM32" i="9"/>
  <c r="AM31" i="9"/>
  <c r="AM30" i="9"/>
  <c r="AM29" i="9"/>
  <c r="AM28" i="9"/>
  <c r="AM27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9" i="9"/>
  <c r="AM8" i="9"/>
  <c r="AM7" i="9"/>
  <c r="AM6" i="9"/>
  <c r="AM5" i="9"/>
  <c r="AM4" i="9"/>
  <c r="AK346" i="9"/>
  <c r="AK345" i="9"/>
  <c r="AK344" i="9"/>
  <c r="AK343" i="9"/>
  <c r="AK342" i="9"/>
  <c r="AK341" i="9"/>
  <c r="AK339" i="9"/>
  <c r="AK338" i="9"/>
  <c r="AK337" i="9"/>
  <c r="AK336" i="9"/>
  <c r="AK335" i="9"/>
  <c r="AK334" i="9"/>
  <c r="AK333" i="9"/>
  <c r="AK332" i="9"/>
  <c r="AK331" i="9"/>
  <c r="AK330" i="9"/>
  <c r="AK329" i="9"/>
  <c r="AK328" i="9"/>
  <c r="AK327" i="9"/>
  <c r="AK326" i="9"/>
  <c r="AK325" i="9"/>
  <c r="AK324" i="9"/>
  <c r="AK323" i="9"/>
  <c r="AK322" i="9"/>
  <c r="AK320" i="9"/>
  <c r="AK319" i="9"/>
  <c r="AK318" i="9"/>
  <c r="AK317" i="9"/>
  <c r="AK316" i="9"/>
  <c r="AK315" i="9"/>
  <c r="AK314" i="9"/>
  <c r="AK313" i="9"/>
  <c r="AK312" i="9"/>
  <c r="AK311" i="9"/>
  <c r="AK310" i="9"/>
  <c r="AK309" i="9"/>
  <c r="AK308" i="9"/>
  <c r="AK307" i="9"/>
  <c r="AK306" i="9"/>
  <c r="AK305" i="9"/>
  <c r="AK304" i="9"/>
  <c r="AK303" i="9"/>
  <c r="AK302" i="9"/>
  <c r="AK301" i="9"/>
  <c r="AK300" i="9"/>
  <c r="AK299" i="9"/>
  <c r="AK298" i="9"/>
  <c r="AK297" i="9"/>
  <c r="AK296" i="9"/>
  <c r="AK295" i="9"/>
  <c r="AK294" i="9"/>
  <c r="AK293" i="9"/>
  <c r="AK292" i="9"/>
  <c r="AK291" i="9"/>
  <c r="AK290" i="9"/>
  <c r="AK289" i="9"/>
  <c r="AK287" i="9"/>
  <c r="AK286" i="9"/>
  <c r="AK285" i="9"/>
  <c r="AK284" i="9"/>
  <c r="AK283" i="9"/>
  <c r="AK282" i="9"/>
  <c r="AK281" i="9"/>
  <c r="AK280" i="9"/>
  <c r="AK279" i="9"/>
  <c r="AK278" i="9"/>
  <c r="AK277" i="9"/>
  <c r="AK276" i="9"/>
  <c r="AK275" i="9"/>
  <c r="AK274" i="9"/>
  <c r="AK273" i="9"/>
  <c r="AK272" i="9"/>
  <c r="AK271" i="9"/>
  <c r="AK270" i="9"/>
  <c r="AK269" i="9"/>
  <c r="AK268" i="9"/>
  <c r="AK267" i="9"/>
  <c r="AK266" i="9"/>
  <c r="AK265" i="9"/>
  <c r="AK262" i="9"/>
  <c r="AK260" i="9"/>
  <c r="AK258" i="9"/>
  <c r="AK254" i="9"/>
  <c r="AK252" i="9"/>
  <c r="AK250" i="9"/>
  <c r="AK249" i="9"/>
  <c r="AK248" i="9"/>
  <c r="AK247" i="9"/>
  <c r="AK246" i="9"/>
  <c r="AK245" i="9"/>
  <c r="AK244" i="9"/>
  <c r="AK243" i="9"/>
  <c r="AK242" i="9"/>
  <c r="AK241" i="9"/>
  <c r="AK240" i="9"/>
  <c r="AK239" i="9"/>
  <c r="AK238" i="9"/>
  <c r="AK237" i="9"/>
  <c r="AK236" i="9"/>
  <c r="AK235" i="9"/>
  <c r="AK234" i="9"/>
  <c r="AK233" i="9"/>
  <c r="AK232" i="9"/>
  <c r="AK231" i="9"/>
  <c r="AK230" i="9"/>
  <c r="AK229" i="9"/>
  <c r="AK228" i="9"/>
  <c r="AK227" i="9"/>
  <c r="AK226" i="9"/>
  <c r="AK225" i="9"/>
  <c r="AK224" i="9"/>
  <c r="AK223" i="9"/>
  <c r="AK222" i="9"/>
  <c r="AK221" i="9"/>
  <c r="AK220" i="9"/>
  <c r="AK219" i="9"/>
  <c r="AK218" i="9"/>
  <c r="AK216" i="9"/>
  <c r="AK214" i="9"/>
  <c r="AK213" i="9"/>
  <c r="AK211" i="9"/>
  <c r="AK210" i="9"/>
  <c r="AK209" i="9"/>
  <c r="AK208" i="9"/>
  <c r="AK207" i="9"/>
  <c r="AK206" i="9"/>
  <c r="AK204" i="9"/>
  <c r="AK203" i="9"/>
  <c r="AK202" i="9"/>
  <c r="AK201" i="9"/>
  <c r="AK200" i="9"/>
  <c r="AK199" i="9"/>
  <c r="AK198" i="9"/>
  <c r="AK197" i="9"/>
  <c r="AK196" i="9"/>
  <c r="AK195" i="9"/>
  <c r="AK194" i="9"/>
  <c r="AK193" i="9"/>
  <c r="AK192" i="9"/>
  <c r="AK191" i="9"/>
  <c r="AK190" i="9"/>
  <c r="AK189" i="9"/>
  <c r="AK188" i="9"/>
  <c r="AK187" i="9"/>
  <c r="AK186" i="9"/>
  <c r="AK185" i="9"/>
  <c r="AK184" i="9"/>
  <c r="AK183" i="9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64" i="9"/>
  <c r="AK163" i="9"/>
  <c r="AK162" i="9"/>
  <c r="AK161" i="9"/>
  <c r="AK160" i="9"/>
  <c r="AK159" i="9"/>
  <c r="AK158" i="9"/>
  <c r="AK157" i="9"/>
  <c r="AK156" i="9"/>
  <c r="AK155" i="9"/>
  <c r="AK154" i="9"/>
  <c r="AK153" i="9"/>
  <c r="AK152" i="9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K10" i="9"/>
  <c r="AK9" i="9"/>
  <c r="AK8" i="9"/>
  <c r="AK7" i="9"/>
  <c r="AK6" i="9"/>
  <c r="AK5" i="9"/>
  <c r="AK4" i="9"/>
  <c r="AI346" i="9"/>
  <c r="AI345" i="9"/>
  <c r="AI344" i="9"/>
  <c r="AI343" i="9"/>
  <c r="AI342" i="9"/>
  <c r="AI341" i="9"/>
  <c r="AI339" i="9"/>
  <c r="AI338" i="9"/>
  <c r="AI337" i="9"/>
  <c r="AI336" i="9"/>
  <c r="AI335" i="9"/>
  <c r="AI334" i="9"/>
  <c r="AI333" i="9"/>
  <c r="AI332" i="9"/>
  <c r="AI331" i="9"/>
  <c r="AI330" i="9"/>
  <c r="AI329" i="9"/>
  <c r="AI328" i="9"/>
  <c r="AI327" i="9"/>
  <c r="AI326" i="9"/>
  <c r="AI325" i="9"/>
  <c r="AI324" i="9"/>
  <c r="AI323" i="9"/>
  <c r="AI322" i="9"/>
  <c r="AI320" i="9"/>
  <c r="AI319" i="9"/>
  <c r="AI318" i="9"/>
  <c r="AI317" i="9"/>
  <c r="AI316" i="9"/>
  <c r="AI315" i="9"/>
  <c r="AI314" i="9"/>
  <c r="AI313" i="9"/>
  <c r="AI312" i="9"/>
  <c r="AI311" i="9"/>
  <c r="AI310" i="9"/>
  <c r="AI309" i="9"/>
  <c r="AI308" i="9"/>
  <c r="AI307" i="9"/>
  <c r="AI306" i="9"/>
  <c r="AI305" i="9"/>
  <c r="AI304" i="9"/>
  <c r="AI303" i="9"/>
  <c r="AI302" i="9"/>
  <c r="AI301" i="9"/>
  <c r="AI300" i="9"/>
  <c r="AI299" i="9"/>
  <c r="AI298" i="9"/>
  <c r="AI297" i="9"/>
  <c r="AI296" i="9"/>
  <c r="AI295" i="9"/>
  <c r="AI294" i="9"/>
  <c r="AI293" i="9"/>
  <c r="AI292" i="9"/>
  <c r="AI291" i="9"/>
  <c r="AI290" i="9"/>
  <c r="AI289" i="9"/>
  <c r="AI287" i="9"/>
  <c r="AI286" i="9"/>
  <c r="AI285" i="9"/>
  <c r="AI284" i="9"/>
  <c r="AI283" i="9"/>
  <c r="AI282" i="9"/>
  <c r="AI281" i="9"/>
  <c r="AI280" i="9"/>
  <c r="AI279" i="9"/>
  <c r="AI278" i="9"/>
  <c r="AI277" i="9"/>
  <c r="AI276" i="9"/>
  <c r="AI275" i="9"/>
  <c r="AI274" i="9"/>
  <c r="AI273" i="9"/>
  <c r="AI272" i="9"/>
  <c r="AI271" i="9"/>
  <c r="AI270" i="9"/>
  <c r="AI269" i="9"/>
  <c r="AI268" i="9"/>
  <c r="AI267" i="9"/>
  <c r="AI266" i="9"/>
  <c r="AI265" i="9"/>
  <c r="AI262" i="9"/>
  <c r="AI260" i="9"/>
  <c r="AI258" i="9"/>
  <c r="AI254" i="9"/>
  <c r="AI252" i="9"/>
  <c r="AI250" i="9"/>
  <c r="AI249" i="9"/>
  <c r="AI248" i="9"/>
  <c r="AI247" i="9"/>
  <c r="AI246" i="9"/>
  <c r="AI245" i="9"/>
  <c r="AI244" i="9"/>
  <c r="AI243" i="9"/>
  <c r="AI242" i="9"/>
  <c r="AI241" i="9"/>
  <c r="AI240" i="9"/>
  <c r="AI239" i="9"/>
  <c r="AI238" i="9"/>
  <c r="AI237" i="9"/>
  <c r="AI236" i="9"/>
  <c r="AI235" i="9"/>
  <c r="AI234" i="9"/>
  <c r="AI233" i="9"/>
  <c r="AI232" i="9"/>
  <c r="AI231" i="9"/>
  <c r="AI230" i="9"/>
  <c r="AI229" i="9"/>
  <c r="AI228" i="9"/>
  <c r="AI227" i="9"/>
  <c r="AI226" i="9"/>
  <c r="AI225" i="9"/>
  <c r="AI224" i="9"/>
  <c r="AI223" i="9"/>
  <c r="AI222" i="9"/>
  <c r="AI221" i="9"/>
  <c r="AI220" i="9"/>
  <c r="AI219" i="9"/>
  <c r="AI218" i="9"/>
  <c r="AI216" i="9"/>
  <c r="AI214" i="9"/>
  <c r="AI213" i="9"/>
  <c r="AI211" i="9"/>
  <c r="AI210" i="9"/>
  <c r="AI209" i="9"/>
  <c r="AI208" i="9"/>
  <c r="AI207" i="9"/>
  <c r="AI206" i="9"/>
  <c r="AI204" i="9"/>
  <c r="AI203" i="9"/>
  <c r="AI202" i="9"/>
  <c r="AI201" i="9"/>
  <c r="AI200" i="9"/>
  <c r="AI199" i="9"/>
  <c r="AI198" i="9"/>
  <c r="AI197" i="9"/>
  <c r="AI196" i="9"/>
  <c r="AI195" i="9"/>
  <c r="AI194" i="9"/>
  <c r="AI193" i="9"/>
  <c r="AI192" i="9"/>
  <c r="AI191" i="9"/>
  <c r="AI190" i="9"/>
  <c r="AI189" i="9"/>
  <c r="AI188" i="9"/>
  <c r="AI187" i="9"/>
  <c r="AI186" i="9"/>
  <c r="AI185" i="9"/>
  <c r="AI184" i="9"/>
  <c r="AI183" i="9"/>
  <c r="AI182" i="9"/>
  <c r="AI181" i="9"/>
  <c r="AI180" i="9"/>
  <c r="AI179" i="9"/>
  <c r="AI178" i="9"/>
  <c r="AI177" i="9"/>
  <c r="AI176" i="9"/>
  <c r="AI175" i="9"/>
  <c r="AI174" i="9"/>
  <c r="AI173" i="9"/>
  <c r="AI172" i="9"/>
  <c r="AI171" i="9"/>
  <c r="AI170" i="9"/>
  <c r="AI169" i="9"/>
  <c r="AI168" i="9"/>
  <c r="AI167" i="9"/>
  <c r="AI166" i="9"/>
  <c r="AI165" i="9"/>
  <c r="AI164" i="9"/>
  <c r="AI163" i="9"/>
  <c r="AI162" i="9"/>
  <c r="AI161" i="9"/>
  <c r="AI160" i="9"/>
  <c r="AI159" i="9"/>
  <c r="AI158" i="9"/>
  <c r="AI157" i="9"/>
  <c r="AI156" i="9"/>
  <c r="AI155" i="9"/>
  <c r="AI154" i="9"/>
  <c r="AI153" i="9"/>
  <c r="AI152" i="9"/>
  <c r="AI151" i="9"/>
  <c r="AI150" i="9"/>
  <c r="AI149" i="9"/>
  <c r="AI148" i="9"/>
  <c r="AI147" i="9"/>
  <c r="AI146" i="9"/>
  <c r="AI145" i="9"/>
  <c r="AI144" i="9"/>
  <c r="AI143" i="9"/>
  <c r="AI142" i="9"/>
  <c r="AI141" i="9"/>
  <c r="AI140" i="9"/>
  <c r="AI139" i="9"/>
  <c r="AI138" i="9"/>
  <c r="AI137" i="9"/>
  <c r="AI136" i="9"/>
  <c r="AI135" i="9"/>
  <c r="AI134" i="9"/>
  <c r="AI133" i="9"/>
  <c r="AI132" i="9"/>
  <c r="AI131" i="9"/>
  <c r="AI130" i="9"/>
  <c r="AI129" i="9"/>
  <c r="AI128" i="9"/>
  <c r="AI127" i="9"/>
  <c r="AI126" i="9"/>
  <c r="AI125" i="9"/>
  <c r="AI124" i="9"/>
  <c r="AI123" i="9"/>
  <c r="AI122" i="9"/>
  <c r="AI121" i="9"/>
  <c r="AI120" i="9"/>
  <c r="AI119" i="9"/>
  <c r="AI118" i="9"/>
  <c r="AI117" i="9"/>
  <c r="AI116" i="9"/>
  <c r="AI115" i="9"/>
  <c r="AI114" i="9"/>
  <c r="AI113" i="9"/>
  <c r="AI112" i="9"/>
  <c r="AI111" i="9"/>
  <c r="AI110" i="9"/>
  <c r="AI109" i="9"/>
  <c r="AI108" i="9"/>
  <c r="AI107" i="9"/>
  <c r="AI106" i="9"/>
  <c r="AI105" i="9"/>
  <c r="AI104" i="9"/>
  <c r="AI103" i="9"/>
  <c r="AI102" i="9"/>
  <c r="AI101" i="9"/>
  <c r="AI100" i="9"/>
  <c r="AI99" i="9"/>
  <c r="AI98" i="9"/>
  <c r="AI97" i="9"/>
  <c r="AI96" i="9"/>
  <c r="AI95" i="9"/>
  <c r="AI94" i="9"/>
  <c r="AI93" i="9"/>
  <c r="AI92" i="9"/>
  <c r="AI91" i="9"/>
  <c r="AI90" i="9"/>
  <c r="AI89" i="9"/>
  <c r="AI88" i="9"/>
  <c r="AI87" i="9"/>
  <c r="AI86" i="9"/>
  <c r="AI85" i="9"/>
  <c r="AI84" i="9"/>
  <c r="AI83" i="9"/>
  <c r="AI82" i="9"/>
  <c r="AI81" i="9"/>
  <c r="AI80" i="9"/>
  <c r="AI79" i="9"/>
  <c r="AI78" i="9"/>
  <c r="AI77" i="9"/>
  <c r="AI76" i="9"/>
  <c r="AI75" i="9"/>
  <c r="AI74" i="9"/>
  <c r="AI73" i="9"/>
  <c r="AI72" i="9"/>
  <c r="AI71" i="9"/>
  <c r="AI70" i="9"/>
  <c r="AI69" i="9"/>
  <c r="AI68" i="9"/>
  <c r="AI67" i="9"/>
  <c r="AI66" i="9"/>
  <c r="AI65" i="9"/>
  <c r="AI64" i="9"/>
  <c r="AI63" i="9"/>
  <c r="AI62" i="9"/>
  <c r="AI61" i="9"/>
  <c r="AI60" i="9"/>
  <c r="AI59" i="9"/>
  <c r="AI58" i="9"/>
  <c r="AI57" i="9"/>
  <c r="AI56" i="9"/>
  <c r="AI55" i="9"/>
  <c r="AI54" i="9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4" i="9"/>
  <c r="AI13" i="9"/>
  <c r="AI12" i="9"/>
  <c r="AI11" i="9"/>
  <c r="AI10" i="9"/>
  <c r="AI9" i="9"/>
  <c r="AI8" i="9"/>
  <c r="AI7" i="9"/>
  <c r="AI6" i="9"/>
  <c r="AI5" i="9"/>
  <c r="AI4" i="9"/>
  <c r="P294" i="9"/>
  <c r="P293" i="9"/>
  <c r="P292" i="9"/>
  <c r="P234" i="9"/>
  <c r="P233" i="9"/>
  <c r="P231" i="9"/>
  <c r="P211" i="9"/>
  <c r="BR346" i="9"/>
  <c r="BR345" i="9"/>
  <c r="BR344" i="9"/>
  <c r="BR343" i="9"/>
  <c r="BR342" i="9"/>
  <c r="BR341" i="9"/>
  <c r="BR339" i="9"/>
  <c r="BR338" i="9"/>
  <c r="BR337" i="9"/>
  <c r="BR336" i="9"/>
  <c r="BR335" i="9"/>
  <c r="BR334" i="9"/>
  <c r="BR333" i="9"/>
  <c r="BR332" i="9"/>
  <c r="BR331" i="9"/>
  <c r="BR330" i="9"/>
  <c r="BR329" i="9"/>
  <c r="BR328" i="9"/>
  <c r="BR327" i="9"/>
  <c r="BR326" i="9"/>
  <c r="BR325" i="9"/>
  <c r="BR324" i="9"/>
  <c r="BR323" i="9"/>
  <c r="BR322" i="9"/>
  <c r="BR320" i="9"/>
  <c r="BR319" i="9"/>
  <c r="BR318" i="9"/>
  <c r="BR317" i="9"/>
  <c r="BR316" i="9"/>
  <c r="BR315" i="9"/>
  <c r="BR314" i="9"/>
  <c r="BR313" i="9"/>
  <c r="BR312" i="9"/>
  <c r="BR311" i="9"/>
  <c r="BR310" i="9"/>
  <c r="BR309" i="9"/>
  <c r="BR308" i="9"/>
  <c r="BR307" i="9"/>
  <c r="BR306" i="9"/>
  <c r="BR305" i="9"/>
  <c r="BR304" i="9"/>
  <c r="BR303" i="9"/>
  <c r="BR302" i="9"/>
  <c r="BR301" i="9"/>
  <c r="BR300" i="9"/>
  <c r="BR299" i="9"/>
  <c r="BR298" i="9"/>
  <c r="BR297" i="9"/>
  <c r="BR296" i="9"/>
  <c r="BR295" i="9"/>
  <c r="BR294" i="9"/>
  <c r="BR293" i="9"/>
  <c r="BR292" i="9"/>
  <c r="BR291" i="9"/>
  <c r="BR290" i="9"/>
  <c r="BR289" i="9"/>
  <c r="BR287" i="9"/>
  <c r="BR286" i="9"/>
  <c r="BR285" i="9"/>
  <c r="BR284" i="9"/>
  <c r="BR283" i="9"/>
  <c r="BR282" i="9"/>
  <c r="BR281" i="9"/>
  <c r="BR280" i="9"/>
  <c r="BR279" i="9"/>
  <c r="BR278" i="9"/>
  <c r="BR277" i="9"/>
  <c r="BR276" i="9"/>
  <c r="BR275" i="9"/>
  <c r="BR274" i="9"/>
  <c r="BR273" i="9"/>
  <c r="BR272" i="9"/>
  <c r="BR271" i="9"/>
  <c r="BR270" i="9"/>
  <c r="BR269" i="9"/>
  <c r="BR268" i="9"/>
  <c r="BR267" i="9"/>
  <c r="BR266" i="9"/>
  <c r="BR265" i="9"/>
  <c r="BR262" i="9"/>
  <c r="BR260" i="9"/>
  <c r="BR258" i="9"/>
  <c r="BR254" i="9"/>
  <c r="BR252" i="9"/>
  <c r="BR250" i="9"/>
  <c r="BR249" i="9"/>
  <c r="BR248" i="9"/>
  <c r="BR247" i="9"/>
  <c r="BR246" i="9"/>
  <c r="BR245" i="9"/>
  <c r="BR244" i="9"/>
  <c r="BR243" i="9"/>
  <c r="BR242" i="9"/>
  <c r="BR241" i="9"/>
  <c r="BR240" i="9"/>
  <c r="BR239" i="9"/>
  <c r="BR238" i="9"/>
  <c r="BR237" i="9"/>
  <c r="BR236" i="9"/>
  <c r="BR235" i="9"/>
  <c r="BR234" i="9"/>
  <c r="BR233" i="9"/>
  <c r="BR232" i="9"/>
  <c r="BR231" i="9"/>
  <c r="BR230" i="9"/>
  <c r="BR229" i="9"/>
  <c r="BR228" i="9"/>
  <c r="BR227" i="9"/>
  <c r="BR226" i="9"/>
  <c r="BR225" i="9"/>
  <c r="BR224" i="9"/>
  <c r="BR223" i="9"/>
  <c r="BR222" i="9"/>
  <c r="BR221" i="9"/>
  <c r="BR220" i="9"/>
  <c r="BR219" i="9"/>
  <c r="BR218" i="9"/>
  <c r="BR216" i="9"/>
  <c r="BR214" i="9"/>
  <c r="BR213" i="9"/>
  <c r="BR211" i="9"/>
  <c r="BR210" i="9"/>
  <c r="BR209" i="9"/>
  <c r="BR208" i="9"/>
  <c r="BR207" i="9"/>
  <c r="BR206" i="9"/>
  <c r="BR204" i="9"/>
  <c r="BR203" i="9"/>
  <c r="BR202" i="9"/>
  <c r="BR201" i="9"/>
  <c r="BR200" i="9"/>
  <c r="BR199" i="9"/>
  <c r="BR198" i="9"/>
  <c r="BR197" i="9"/>
  <c r="BR196" i="9"/>
  <c r="BR195" i="9"/>
  <c r="BR194" i="9"/>
  <c r="BR193" i="9"/>
  <c r="BR192" i="9"/>
  <c r="BR191" i="9"/>
  <c r="BR190" i="9"/>
  <c r="BR189" i="9"/>
  <c r="BR188" i="9"/>
  <c r="BR187" i="9"/>
  <c r="BR186" i="9"/>
  <c r="BR185" i="9"/>
  <c r="BR184" i="9"/>
  <c r="BR183" i="9"/>
  <c r="BR182" i="9"/>
  <c r="BR181" i="9"/>
  <c r="BR180" i="9"/>
  <c r="BR179" i="9"/>
  <c r="BR178" i="9"/>
  <c r="BR177" i="9"/>
  <c r="BR176" i="9"/>
  <c r="BR175" i="9"/>
  <c r="BR174" i="9"/>
  <c r="BR173" i="9"/>
  <c r="BR172" i="9"/>
  <c r="BR171" i="9"/>
  <c r="BR170" i="9"/>
  <c r="BR169" i="9"/>
  <c r="BR168" i="9"/>
  <c r="BR167" i="9"/>
  <c r="BR166" i="9"/>
  <c r="BR165" i="9"/>
  <c r="BR164" i="9"/>
  <c r="BR163" i="9"/>
  <c r="BR162" i="9"/>
  <c r="BR161" i="9"/>
  <c r="BR160" i="9"/>
  <c r="BR159" i="9"/>
  <c r="BR158" i="9"/>
  <c r="BR157" i="9"/>
  <c r="BR156" i="9"/>
  <c r="BR155" i="9"/>
  <c r="BR154" i="9"/>
  <c r="BR153" i="9"/>
  <c r="BR152" i="9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50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BR4" i="9"/>
  <c r="BE332" i="8"/>
  <c r="BE331" i="8"/>
  <c r="BE330" i="8"/>
  <c r="BE329" i="8"/>
  <c r="BE328" i="8"/>
  <c r="BE327" i="8"/>
  <c r="BE326" i="8"/>
  <c r="BE325" i="8"/>
  <c r="BE324" i="8"/>
  <c r="BE323" i="8"/>
  <c r="BE322" i="8"/>
  <c r="BE321" i="8"/>
  <c r="BE320" i="8"/>
  <c r="BE319" i="8"/>
  <c r="BE318" i="8"/>
  <c r="BE317" i="8"/>
  <c r="BE316" i="8"/>
  <c r="BE315" i="8"/>
  <c r="BE314" i="8"/>
  <c r="BE313" i="8"/>
  <c r="BE312" i="8"/>
  <c r="BE311" i="8"/>
  <c r="BE310" i="8"/>
  <c r="BE309" i="8"/>
  <c r="BE308" i="8"/>
  <c r="BE307" i="8"/>
  <c r="BE306" i="8"/>
  <c r="BE305" i="8"/>
  <c r="BE304" i="8"/>
  <c r="BE303" i="8"/>
  <c r="BE302" i="8"/>
  <c r="BE301" i="8"/>
  <c r="BE300" i="8"/>
  <c r="BE299" i="8"/>
  <c r="BE298" i="8"/>
  <c r="BE297" i="8"/>
  <c r="BE296" i="8"/>
  <c r="BE295" i="8"/>
  <c r="BE294" i="8"/>
  <c r="BE293" i="8"/>
  <c r="BE292" i="8"/>
  <c r="BE291" i="8"/>
  <c r="BE290" i="8"/>
  <c r="BE289" i="8"/>
  <c r="BE288" i="8"/>
  <c r="BE287" i="8"/>
  <c r="BE286" i="8"/>
  <c r="BE285" i="8"/>
  <c r="BE284" i="8"/>
  <c r="BE283" i="8"/>
  <c r="BE282" i="8"/>
  <c r="BE281" i="8"/>
  <c r="BE280" i="8"/>
  <c r="BE279" i="8"/>
  <c r="BE278" i="8"/>
  <c r="BE277" i="8"/>
  <c r="BE276" i="8"/>
  <c r="BE275" i="8"/>
  <c r="BE274" i="8"/>
  <c r="BE273" i="8"/>
  <c r="BE272" i="8"/>
  <c r="BE271" i="8"/>
  <c r="BE270" i="8"/>
  <c r="BE269" i="8"/>
  <c r="BE268" i="8"/>
  <c r="BE267" i="8"/>
  <c r="BE266" i="8"/>
  <c r="BE265" i="8"/>
  <c r="BE264" i="8"/>
  <c r="BE263" i="8"/>
  <c r="BE262" i="8"/>
  <c r="BE261" i="8"/>
  <c r="BE260" i="8"/>
  <c r="BE259" i="8"/>
  <c r="BE258" i="8"/>
  <c r="BE257" i="8"/>
  <c r="BE256" i="8"/>
  <c r="BE255" i="8"/>
  <c r="BE254" i="8"/>
  <c r="BE253" i="8"/>
  <c r="BE252" i="8"/>
  <c r="BE251" i="8"/>
  <c r="BE250" i="8"/>
  <c r="BE249" i="8"/>
  <c r="BE248" i="8"/>
  <c r="BE247" i="8"/>
  <c r="BE246" i="8"/>
  <c r="BE245" i="8"/>
  <c r="BE244" i="8"/>
  <c r="BE243" i="8"/>
  <c r="BE242" i="8"/>
  <c r="BE241" i="8"/>
  <c r="BE240" i="8"/>
  <c r="BE239" i="8"/>
  <c r="BE238" i="8"/>
  <c r="BE237" i="8"/>
  <c r="BE236" i="8"/>
  <c r="BE235" i="8"/>
  <c r="BE234" i="8"/>
  <c r="BE233" i="8"/>
  <c r="BE232" i="8"/>
  <c r="BE231" i="8"/>
  <c r="BE230" i="8"/>
  <c r="BE229" i="8"/>
  <c r="BE228" i="8"/>
  <c r="BE227" i="8"/>
  <c r="BE226" i="8"/>
  <c r="BE225" i="8"/>
  <c r="BE224" i="8"/>
  <c r="BE223" i="8"/>
  <c r="BE222" i="8"/>
  <c r="BE221" i="8"/>
  <c r="BE220" i="8"/>
  <c r="BE219" i="8"/>
  <c r="BE218" i="8"/>
  <c r="BE217" i="8"/>
  <c r="BE215" i="8"/>
  <c r="BE213" i="8"/>
  <c r="BE212" i="8"/>
  <c r="BE210" i="8"/>
  <c r="BE209" i="8"/>
  <c r="BE208" i="8"/>
  <c r="BE207" i="8"/>
  <c r="BE206" i="8"/>
  <c r="BE205" i="8"/>
  <c r="BE204" i="8"/>
  <c r="BE203" i="8"/>
  <c r="BE202" i="8"/>
  <c r="BE201" i="8"/>
  <c r="BE200" i="8"/>
  <c r="BE199" i="8"/>
  <c r="BE198" i="8"/>
  <c r="BE197" i="8"/>
  <c r="BE196" i="8"/>
  <c r="BE195" i="8"/>
  <c r="BE194" i="8"/>
  <c r="BE193" i="8"/>
  <c r="BE192" i="8"/>
  <c r="BE191" i="8"/>
  <c r="BE190" i="8"/>
  <c r="BE189" i="8"/>
  <c r="BE188" i="8"/>
  <c r="BE187" i="8"/>
  <c r="BE186" i="8"/>
  <c r="BE185" i="8"/>
  <c r="BE184" i="8"/>
  <c r="BE183" i="8"/>
  <c r="BE182" i="8"/>
  <c r="BE181" i="8"/>
  <c r="BE180" i="8"/>
  <c r="BE179" i="8"/>
  <c r="BE178" i="8"/>
  <c r="BE177" i="8"/>
  <c r="BE176" i="8"/>
  <c r="BE175" i="8"/>
  <c r="BE174" i="8"/>
  <c r="BE173" i="8"/>
  <c r="BE172" i="8"/>
  <c r="BE171" i="8"/>
  <c r="BE170" i="8"/>
  <c r="BE169" i="8"/>
  <c r="BE168" i="8"/>
  <c r="BE167" i="8"/>
  <c r="BE166" i="8"/>
  <c r="BE165" i="8"/>
  <c r="BE164" i="8"/>
  <c r="BE163" i="8"/>
  <c r="BE162" i="8"/>
  <c r="BE161" i="8"/>
  <c r="BE160" i="8"/>
  <c r="BE159" i="8"/>
  <c r="BE158" i="8"/>
  <c r="BE157" i="8"/>
  <c r="BE156" i="8"/>
  <c r="BE155" i="8"/>
  <c r="BE154" i="8"/>
  <c r="BE153" i="8"/>
  <c r="BE152" i="8"/>
  <c r="BE151" i="8"/>
  <c r="BE150" i="8"/>
  <c r="BE149" i="8"/>
  <c r="BE148" i="8"/>
  <c r="BE147" i="8"/>
  <c r="BE146" i="8"/>
  <c r="BE145" i="8"/>
  <c r="BE144" i="8"/>
  <c r="BE143" i="8"/>
  <c r="BE142" i="8"/>
  <c r="BE141" i="8"/>
  <c r="BE140" i="8"/>
  <c r="BE139" i="8"/>
  <c r="BE138" i="8"/>
  <c r="BE137" i="8"/>
  <c r="BE136" i="8"/>
  <c r="BE135" i="8"/>
  <c r="BE134" i="8"/>
  <c r="BE133" i="8"/>
  <c r="BE132" i="8"/>
  <c r="BE131" i="8"/>
  <c r="BE130" i="8"/>
  <c r="BE129" i="8"/>
  <c r="BE128" i="8"/>
  <c r="BE127" i="8"/>
  <c r="BE126" i="8"/>
  <c r="BE125" i="8"/>
  <c r="BE124" i="8"/>
  <c r="BE123" i="8"/>
  <c r="BE122" i="8"/>
  <c r="BE121" i="8"/>
  <c r="BE120" i="8"/>
  <c r="BE119" i="8"/>
  <c r="BE118" i="8"/>
  <c r="BE117" i="8"/>
  <c r="BE116" i="8"/>
  <c r="BE115" i="8"/>
  <c r="BE114" i="8"/>
  <c r="BE113" i="8"/>
  <c r="BE112" i="8"/>
  <c r="BE111" i="8"/>
  <c r="BE110" i="8"/>
  <c r="BE109" i="8"/>
  <c r="BE108" i="8"/>
  <c r="BE107" i="8"/>
  <c r="BE106" i="8"/>
  <c r="BE105" i="8"/>
  <c r="BE104" i="8"/>
  <c r="BE103" i="8"/>
  <c r="BE102" i="8"/>
  <c r="BE101" i="8"/>
  <c r="BE100" i="8"/>
  <c r="BE99" i="8"/>
  <c r="BE98" i="8"/>
  <c r="BE97" i="8"/>
  <c r="BE96" i="8"/>
  <c r="BE95" i="8"/>
  <c r="BE94" i="8"/>
  <c r="BE93" i="8"/>
  <c r="BE92" i="8"/>
  <c r="BE91" i="8"/>
  <c r="BE90" i="8"/>
  <c r="BE89" i="8"/>
  <c r="BE88" i="8"/>
  <c r="BE87" i="8"/>
  <c r="BE86" i="8"/>
  <c r="BE85" i="8"/>
  <c r="BE84" i="8"/>
  <c r="BE83" i="8"/>
  <c r="BE82" i="8"/>
  <c r="BE81" i="8"/>
  <c r="BE80" i="8"/>
  <c r="BE79" i="8"/>
  <c r="BE78" i="8"/>
  <c r="BE77" i="8"/>
  <c r="BE76" i="8"/>
  <c r="BE75" i="8"/>
  <c r="BE74" i="8"/>
  <c r="BE73" i="8"/>
  <c r="BE72" i="8"/>
  <c r="BE71" i="8"/>
  <c r="BE70" i="8"/>
  <c r="BE69" i="8"/>
  <c r="BE68" i="8"/>
  <c r="BE67" i="8"/>
  <c r="BE66" i="8"/>
  <c r="BE65" i="8"/>
  <c r="BE64" i="8"/>
  <c r="BE63" i="8"/>
  <c r="BE62" i="8"/>
  <c r="BE61" i="8"/>
  <c r="BE60" i="8"/>
  <c r="BE59" i="8"/>
  <c r="BE58" i="8"/>
  <c r="BE57" i="8"/>
  <c r="BE56" i="8"/>
  <c r="BE55" i="8"/>
  <c r="BE54" i="8"/>
  <c r="BE53" i="8"/>
  <c r="BE52" i="8"/>
  <c r="BE51" i="8"/>
  <c r="BE50" i="8"/>
  <c r="BE49" i="8"/>
  <c r="BE48" i="8"/>
  <c r="BE47" i="8"/>
  <c r="BE46" i="8"/>
  <c r="BE45" i="8"/>
  <c r="BE44" i="8"/>
  <c r="BE43" i="8"/>
  <c r="BE42" i="8"/>
  <c r="BE41" i="8"/>
  <c r="BE40" i="8"/>
  <c r="BE39" i="8"/>
  <c r="BE38" i="8"/>
  <c r="BE37" i="8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E16" i="8"/>
  <c r="BE15" i="8"/>
  <c r="BE14" i="8"/>
  <c r="BE13" i="8"/>
  <c r="BE12" i="8"/>
  <c r="BE11" i="8"/>
  <c r="BE10" i="8"/>
  <c r="BE9" i="8"/>
  <c r="BE8" i="8"/>
  <c r="BE7" i="8"/>
  <c r="BE6" i="8"/>
  <c r="BE5" i="8"/>
  <c r="BE4" i="8"/>
  <c r="BC332" i="8"/>
  <c r="BC331" i="8"/>
  <c r="BC330" i="8"/>
  <c r="BC329" i="8"/>
  <c r="BC328" i="8"/>
  <c r="BC327" i="8"/>
  <c r="BC326" i="8"/>
  <c r="BC325" i="8"/>
  <c r="BC324" i="8"/>
  <c r="BC323" i="8"/>
  <c r="BC322" i="8"/>
  <c r="BC321" i="8"/>
  <c r="BC320" i="8"/>
  <c r="BC319" i="8"/>
  <c r="BC318" i="8"/>
  <c r="BC317" i="8"/>
  <c r="BC316" i="8"/>
  <c r="BC315" i="8"/>
  <c r="BC314" i="8"/>
  <c r="BC313" i="8"/>
  <c r="BC312" i="8"/>
  <c r="BC311" i="8"/>
  <c r="BC310" i="8"/>
  <c r="BC309" i="8"/>
  <c r="BC308" i="8"/>
  <c r="BC307" i="8"/>
  <c r="BC306" i="8"/>
  <c r="BC305" i="8"/>
  <c r="BC304" i="8"/>
  <c r="BC303" i="8"/>
  <c r="BC302" i="8"/>
  <c r="BC301" i="8"/>
  <c r="BC300" i="8"/>
  <c r="BC299" i="8"/>
  <c r="BC298" i="8"/>
  <c r="BC297" i="8"/>
  <c r="BC296" i="8"/>
  <c r="BC295" i="8"/>
  <c r="BC294" i="8"/>
  <c r="BC293" i="8"/>
  <c r="BC292" i="8"/>
  <c r="BC291" i="8"/>
  <c r="BC290" i="8"/>
  <c r="BC289" i="8"/>
  <c r="BC288" i="8"/>
  <c r="BC287" i="8"/>
  <c r="BC286" i="8"/>
  <c r="BC285" i="8"/>
  <c r="BC284" i="8"/>
  <c r="BC283" i="8"/>
  <c r="BC282" i="8"/>
  <c r="BC281" i="8"/>
  <c r="BC280" i="8"/>
  <c r="BC279" i="8"/>
  <c r="BC278" i="8"/>
  <c r="BC277" i="8"/>
  <c r="BC276" i="8"/>
  <c r="BC275" i="8"/>
  <c r="BC274" i="8"/>
  <c r="BC273" i="8"/>
  <c r="BC272" i="8"/>
  <c r="BC271" i="8"/>
  <c r="BC270" i="8"/>
  <c r="BC269" i="8"/>
  <c r="BC268" i="8"/>
  <c r="BC267" i="8"/>
  <c r="BC266" i="8"/>
  <c r="BC265" i="8"/>
  <c r="BC264" i="8"/>
  <c r="BC263" i="8"/>
  <c r="BC262" i="8"/>
  <c r="BC261" i="8"/>
  <c r="BC260" i="8"/>
  <c r="BC259" i="8"/>
  <c r="BC258" i="8"/>
  <c r="BC257" i="8"/>
  <c r="BC256" i="8"/>
  <c r="BC255" i="8"/>
  <c r="BC254" i="8"/>
  <c r="BC253" i="8"/>
  <c r="BC252" i="8"/>
  <c r="BC251" i="8"/>
  <c r="BC250" i="8"/>
  <c r="BC249" i="8"/>
  <c r="BC248" i="8"/>
  <c r="BC247" i="8"/>
  <c r="BC246" i="8"/>
  <c r="BC245" i="8"/>
  <c r="BC244" i="8"/>
  <c r="BC243" i="8"/>
  <c r="BC242" i="8"/>
  <c r="BC241" i="8"/>
  <c r="BC240" i="8"/>
  <c r="BC239" i="8"/>
  <c r="BC238" i="8"/>
  <c r="BC237" i="8"/>
  <c r="BC236" i="8"/>
  <c r="BC235" i="8"/>
  <c r="BC234" i="8"/>
  <c r="BC233" i="8"/>
  <c r="BC232" i="8"/>
  <c r="BC231" i="8"/>
  <c r="BC230" i="8"/>
  <c r="BC229" i="8"/>
  <c r="BC228" i="8"/>
  <c r="BC227" i="8"/>
  <c r="BC226" i="8"/>
  <c r="BC225" i="8"/>
  <c r="BC224" i="8"/>
  <c r="BC223" i="8"/>
  <c r="BC222" i="8"/>
  <c r="BC221" i="8"/>
  <c r="BC220" i="8"/>
  <c r="BC219" i="8"/>
  <c r="BC218" i="8"/>
  <c r="BC217" i="8"/>
  <c r="BC215" i="8"/>
  <c r="BC213" i="8"/>
  <c r="BC212" i="8"/>
  <c r="BC210" i="8"/>
  <c r="BC209" i="8"/>
  <c r="BC208" i="8"/>
  <c r="BC207" i="8"/>
  <c r="BC206" i="8"/>
  <c r="BC205" i="8"/>
  <c r="BC204" i="8"/>
  <c r="BC203" i="8"/>
  <c r="BC202" i="8"/>
  <c r="BC201" i="8"/>
  <c r="BC200" i="8"/>
  <c r="BC199" i="8"/>
  <c r="BC198" i="8"/>
  <c r="BC197" i="8"/>
  <c r="BC196" i="8"/>
  <c r="BC195" i="8"/>
  <c r="BC194" i="8"/>
  <c r="BC193" i="8"/>
  <c r="BC192" i="8"/>
  <c r="BC191" i="8"/>
  <c r="BC190" i="8"/>
  <c r="BC189" i="8"/>
  <c r="BC188" i="8"/>
  <c r="BC187" i="8"/>
  <c r="BC186" i="8"/>
  <c r="BC185" i="8"/>
  <c r="BC184" i="8"/>
  <c r="BC183" i="8"/>
  <c r="BC182" i="8"/>
  <c r="BC181" i="8"/>
  <c r="BC180" i="8"/>
  <c r="BC179" i="8"/>
  <c r="BC178" i="8"/>
  <c r="BC177" i="8"/>
  <c r="BC176" i="8"/>
  <c r="BC175" i="8"/>
  <c r="BC174" i="8"/>
  <c r="BC173" i="8"/>
  <c r="BC172" i="8"/>
  <c r="BC171" i="8"/>
  <c r="BC170" i="8"/>
  <c r="BC169" i="8"/>
  <c r="BC168" i="8"/>
  <c r="BC167" i="8"/>
  <c r="BC166" i="8"/>
  <c r="BC165" i="8"/>
  <c r="BC164" i="8"/>
  <c r="BC163" i="8"/>
  <c r="BC162" i="8"/>
  <c r="BC161" i="8"/>
  <c r="BC160" i="8"/>
  <c r="BC159" i="8"/>
  <c r="BC158" i="8"/>
  <c r="BC157" i="8"/>
  <c r="BC156" i="8"/>
  <c r="BC155" i="8"/>
  <c r="BC154" i="8"/>
  <c r="BC153" i="8"/>
  <c r="BC152" i="8"/>
  <c r="BC151" i="8"/>
  <c r="BC150" i="8"/>
  <c r="BC149" i="8"/>
  <c r="BC148" i="8"/>
  <c r="BC147" i="8"/>
  <c r="BC146" i="8"/>
  <c r="BC145" i="8"/>
  <c r="BC144" i="8"/>
  <c r="BC143" i="8"/>
  <c r="BC142" i="8"/>
  <c r="BC141" i="8"/>
  <c r="BC140" i="8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7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12" i="8"/>
  <c r="BC11" i="8"/>
  <c r="BC10" i="8"/>
  <c r="BC9" i="8"/>
  <c r="BC8" i="8"/>
  <c r="BC7" i="8"/>
  <c r="BC6" i="8"/>
  <c r="BC5" i="8"/>
  <c r="BC4" i="8"/>
  <c r="BA332" i="8"/>
  <c r="BA331" i="8"/>
  <c r="BA330" i="8"/>
  <c r="BA329" i="8"/>
  <c r="BA328" i="8"/>
  <c r="BA327" i="8"/>
  <c r="BA326" i="8"/>
  <c r="BA325" i="8"/>
  <c r="BA324" i="8"/>
  <c r="BA323" i="8"/>
  <c r="BA322" i="8"/>
  <c r="BA321" i="8"/>
  <c r="BA320" i="8"/>
  <c r="BA319" i="8"/>
  <c r="BA318" i="8"/>
  <c r="BA317" i="8"/>
  <c r="BA316" i="8"/>
  <c r="BA315" i="8"/>
  <c r="BA314" i="8"/>
  <c r="BA313" i="8"/>
  <c r="BA312" i="8"/>
  <c r="BA311" i="8"/>
  <c r="BA310" i="8"/>
  <c r="BA309" i="8"/>
  <c r="BA308" i="8"/>
  <c r="BA307" i="8"/>
  <c r="BA306" i="8"/>
  <c r="BA305" i="8"/>
  <c r="BA304" i="8"/>
  <c r="BA303" i="8"/>
  <c r="BA302" i="8"/>
  <c r="BA301" i="8"/>
  <c r="BA300" i="8"/>
  <c r="BA299" i="8"/>
  <c r="BA298" i="8"/>
  <c r="BA297" i="8"/>
  <c r="BA296" i="8"/>
  <c r="BA295" i="8"/>
  <c r="BA294" i="8"/>
  <c r="BA293" i="8"/>
  <c r="BA292" i="8"/>
  <c r="BA291" i="8"/>
  <c r="BA290" i="8"/>
  <c r="BA289" i="8"/>
  <c r="BA288" i="8"/>
  <c r="BA287" i="8"/>
  <c r="BA286" i="8"/>
  <c r="BA285" i="8"/>
  <c r="BA284" i="8"/>
  <c r="BA283" i="8"/>
  <c r="BA282" i="8"/>
  <c r="BA281" i="8"/>
  <c r="BA280" i="8"/>
  <c r="BA279" i="8"/>
  <c r="BA278" i="8"/>
  <c r="BA277" i="8"/>
  <c r="BA276" i="8"/>
  <c r="BA275" i="8"/>
  <c r="BA274" i="8"/>
  <c r="BA273" i="8"/>
  <c r="BA272" i="8"/>
  <c r="BA271" i="8"/>
  <c r="BA270" i="8"/>
  <c r="BA269" i="8"/>
  <c r="BA268" i="8"/>
  <c r="BA267" i="8"/>
  <c r="BA266" i="8"/>
  <c r="BA265" i="8"/>
  <c r="BA264" i="8"/>
  <c r="BA263" i="8"/>
  <c r="BA262" i="8"/>
  <c r="BA261" i="8"/>
  <c r="BA260" i="8"/>
  <c r="BA259" i="8"/>
  <c r="BA258" i="8"/>
  <c r="BA257" i="8"/>
  <c r="BA256" i="8"/>
  <c r="BA255" i="8"/>
  <c r="BA254" i="8"/>
  <c r="BA253" i="8"/>
  <c r="BA252" i="8"/>
  <c r="BA251" i="8"/>
  <c r="BA250" i="8"/>
  <c r="BA249" i="8"/>
  <c r="BA248" i="8"/>
  <c r="BA247" i="8"/>
  <c r="BA246" i="8"/>
  <c r="BA245" i="8"/>
  <c r="BA244" i="8"/>
  <c r="BA243" i="8"/>
  <c r="BA242" i="8"/>
  <c r="BA241" i="8"/>
  <c r="BA240" i="8"/>
  <c r="BA239" i="8"/>
  <c r="BA238" i="8"/>
  <c r="BA237" i="8"/>
  <c r="BA236" i="8"/>
  <c r="BA235" i="8"/>
  <c r="BA234" i="8"/>
  <c r="BA233" i="8"/>
  <c r="BA232" i="8"/>
  <c r="BA231" i="8"/>
  <c r="BA230" i="8"/>
  <c r="BA229" i="8"/>
  <c r="BA228" i="8"/>
  <c r="BA227" i="8"/>
  <c r="BA226" i="8"/>
  <c r="BA225" i="8"/>
  <c r="BA224" i="8"/>
  <c r="BA223" i="8"/>
  <c r="BA222" i="8"/>
  <c r="BA221" i="8"/>
  <c r="BA220" i="8"/>
  <c r="BA219" i="8"/>
  <c r="BA218" i="8"/>
  <c r="BA217" i="8"/>
  <c r="BA215" i="8"/>
  <c r="BA213" i="8"/>
  <c r="BA212" i="8"/>
  <c r="BA210" i="8"/>
  <c r="BA209" i="8"/>
  <c r="BA208" i="8"/>
  <c r="BA207" i="8"/>
  <c r="BA206" i="8"/>
  <c r="BA205" i="8"/>
  <c r="BA204" i="8"/>
  <c r="BA203" i="8"/>
  <c r="BA202" i="8"/>
  <c r="BA201" i="8"/>
  <c r="BA200" i="8"/>
  <c r="BA199" i="8"/>
  <c r="BA198" i="8"/>
  <c r="BA197" i="8"/>
  <c r="BA196" i="8"/>
  <c r="BA195" i="8"/>
  <c r="BA194" i="8"/>
  <c r="BA193" i="8"/>
  <c r="BA192" i="8"/>
  <c r="BA191" i="8"/>
  <c r="BA190" i="8"/>
  <c r="BA189" i="8"/>
  <c r="BA188" i="8"/>
  <c r="BA187" i="8"/>
  <c r="BA186" i="8"/>
  <c r="BA185" i="8"/>
  <c r="BA184" i="8"/>
  <c r="BA183" i="8"/>
  <c r="BA182" i="8"/>
  <c r="BA181" i="8"/>
  <c r="BA180" i="8"/>
  <c r="BA179" i="8"/>
  <c r="BA178" i="8"/>
  <c r="BA177" i="8"/>
  <c r="BA176" i="8"/>
  <c r="BA175" i="8"/>
  <c r="BA174" i="8"/>
  <c r="BA173" i="8"/>
  <c r="BA172" i="8"/>
  <c r="BA171" i="8"/>
  <c r="BA170" i="8"/>
  <c r="BA169" i="8"/>
  <c r="BA168" i="8"/>
  <c r="BA167" i="8"/>
  <c r="BA166" i="8"/>
  <c r="BA165" i="8"/>
  <c r="BA164" i="8"/>
  <c r="BA163" i="8"/>
  <c r="BA162" i="8"/>
  <c r="BA161" i="8"/>
  <c r="BA160" i="8"/>
  <c r="BA159" i="8"/>
  <c r="BA158" i="8"/>
  <c r="BA157" i="8"/>
  <c r="BA156" i="8"/>
  <c r="BA155" i="8"/>
  <c r="BA154" i="8"/>
  <c r="BA153" i="8"/>
  <c r="BA152" i="8"/>
  <c r="BA151" i="8"/>
  <c r="BA150" i="8"/>
  <c r="BA149" i="8"/>
  <c r="BA148" i="8"/>
  <c r="BA147" i="8"/>
  <c r="BA146" i="8"/>
  <c r="BA145" i="8"/>
  <c r="BA144" i="8"/>
  <c r="BA143" i="8"/>
  <c r="BA142" i="8"/>
  <c r="BA141" i="8"/>
  <c r="BA140" i="8"/>
  <c r="BA139" i="8"/>
  <c r="BA138" i="8"/>
  <c r="BA137" i="8"/>
  <c r="BA136" i="8"/>
  <c r="BA135" i="8"/>
  <c r="BA134" i="8"/>
  <c r="BA133" i="8"/>
  <c r="BA132" i="8"/>
  <c r="BA131" i="8"/>
  <c r="BA130" i="8"/>
  <c r="BA129" i="8"/>
  <c r="BA128" i="8"/>
  <c r="BA127" i="8"/>
  <c r="BA126" i="8"/>
  <c r="BA125" i="8"/>
  <c r="BA124" i="8"/>
  <c r="BA123" i="8"/>
  <c r="BA122" i="8"/>
  <c r="BA121" i="8"/>
  <c r="BA120" i="8"/>
  <c r="BA119" i="8"/>
  <c r="BA118" i="8"/>
  <c r="BA117" i="8"/>
  <c r="BA116" i="8"/>
  <c r="BA115" i="8"/>
  <c r="BA114" i="8"/>
  <c r="BA113" i="8"/>
  <c r="BA112" i="8"/>
  <c r="BA111" i="8"/>
  <c r="BA110" i="8"/>
  <c r="BA109" i="8"/>
  <c r="BA108" i="8"/>
  <c r="BA107" i="8"/>
  <c r="BA106" i="8"/>
  <c r="BA105" i="8"/>
  <c r="BA104" i="8"/>
  <c r="BA103" i="8"/>
  <c r="BA102" i="8"/>
  <c r="BA101" i="8"/>
  <c r="BA100" i="8"/>
  <c r="BA99" i="8"/>
  <c r="BA98" i="8"/>
  <c r="BA97" i="8"/>
  <c r="BA96" i="8"/>
  <c r="BA95" i="8"/>
  <c r="BA94" i="8"/>
  <c r="BA93" i="8"/>
  <c r="BA92" i="8"/>
  <c r="BA91" i="8"/>
  <c r="BA90" i="8"/>
  <c r="BA89" i="8"/>
  <c r="BA88" i="8"/>
  <c r="BA87" i="8"/>
  <c r="BA86" i="8"/>
  <c r="BA85" i="8"/>
  <c r="BA84" i="8"/>
  <c r="BA83" i="8"/>
  <c r="BA82" i="8"/>
  <c r="BA81" i="8"/>
  <c r="BA80" i="8"/>
  <c r="BA79" i="8"/>
  <c r="BA78" i="8"/>
  <c r="BA77" i="8"/>
  <c r="BA76" i="8"/>
  <c r="BA75" i="8"/>
  <c r="BA74" i="8"/>
  <c r="BA73" i="8"/>
  <c r="BA72" i="8"/>
  <c r="BA71" i="8"/>
  <c r="BA70" i="8"/>
  <c r="BA69" i="8"/>
  <c r="BA68" i="8"/>
  <c r="BA67" i="8"/>
  <c r="BA66" i="8"/>
  <c r="BA65" i="8"/>
  <c r="BA64" i="8"/>
  <c r="BA63" i="8"/>
  <c r="BA62" i="8"/>
  <c r="BA61" i="8"/>
  <c r="BA60" i="8"/>
  <c r="BA59" i="8"/>
  <c r="BA58" i="8"/>
  <c r="BA57" i="8"/>
  <c r="BA56" i="8"/>
  <c r="BA55" i="8"/>
  <c r="BA54" i="8"/>
  <c r="BA53" i="8"/>
  <c r="BA52" i="8"/>
  <c r="BA51" i="8"/>
  <c r="BA50" i="8"/>
  <c r="BA49" i="8"/>
  <c r="BA48" i="8"/>
  <c r="BA47" i="8"/>
  <c r="BA46" i="8"/>
  <c r="BA45" i="8"/>
  <c r="BA44" i="8"/>
  <c r="BA43" i="8"/>
  <c r="BA42" i="8"/>
  <c r="BA41" i="8"/>
  <c r="BA40" i="8"/>
  <c r="BA39" i="8"/>
  <c r="BA38" i="8"/>
  <c r="BA37" i="8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BA16" i="8"/>
  <c r="BA15" i="8"/>
  <c r="BA14" i="8"/>
  <c r="BA13" i="8"/>
  <c r="BA12" i="8"/>
  <c r="BA11" i="8"/>
  <c r="BA10" i="8"/>
  <c r="BA9" i="8"/>
  <c r="BA8" i="8"/>
  <c r="BA7" i="8"/>
  <c r="BA6" i="8"/>
  <c r="BA5" i="8"/>
  <c r="BA4" i="8"/>
  <c r="AY332" i="8"/>
  <c r="AY331" i="8"/>
  <c r="AY330" i="8"/>
  <c r="AY329" i="8"/>
  <c r="AY328" i="8"/>
  <c r="AY327" i="8"/>
  <c r="AY326" i="8"/>
  <c r="AY325" i="8"/>
  <c r="AY324" i="8"/>
  <c r="AY323" i="8"/>
  <c r="AY322" i="8"/>
  <c r="AY321" i="8"/>
  <c r="AY320" i="8"/>
  <c r="AY319" i="8"/>
  <c r="AY318" i="8"/>
  <c r="AY317" i="8"/>
  <c r="AY316" i="8"/>
  <c r="AY315" i="8"/>
  <c r="AY314" i="8"/>
  <c r="AY313" i="8"/>
  <c r="AY312" i="8"/>
  <c r="AY311" i="8"/>
  <c r="AY310" i="8"/>
  <c r="AY309" i="8"/>
  <c r="AY308" i="8"/>
  <c r="AY307" i="8"/>
  <c r="AY306" i="8"/>
  <c r="AY305" i="8"/>
  <c r="AY304" i="8"/>
  <c r="AY303" i="8"/>
  <c r="AY302" i="8"/>
  <c r="AY301" i="8"/>
  <c r="AY300" i="8"/>
  <c r="AY299" i="8"/>
  <c r="AY298" i="8"/>
  <c r="AY297" i="8"/>
  <c r="AY296" i="8"/>
  <c r="AY295" i="8"/>
  <c r="AY294" i="8"/>
  <c r="AY293" i="8"/>
  <c r="AY292" i="8"/>
  <c r="AY291" i="8"/>
  <c r="AY290" i="8"/>
  <c r="AY289" i="8"/>
  <c r="AY288" i="8"/>
  <c r="AY287" i="8"/>
  <c r="AY286" i="8"/>
  <c r="AY285" i="8"/>
  <c r="AY284" i="8"/>
  <c r="AY283" i="8"/>
  <c r="AY282" i="8"/>
  <c r="AY281" i="8"/>
  <c r="AY280" i="8"/>
  <c r="AY279" i="8"/>
  <c r="AY278" i="8"/>
  <c r="AY277" i="8"/>
  <c r="AY276" i="8"/>
  <c r="AY275" i="8"/>
  <c r="AY274" i="8"/>
  <c r="AY273" i="8"/>
  <c r="AY272" i="8"/>
  <c r="AY271" i="8"/>
  <c r="AY270" i="8"/>
  <c r="AY269" i="8"/>
  <c r="AY268" i="8"/>
  <c r="AY267" i="8"/>
  <c r="AY266" i="8"/>
  <c r="AY265" i="8"/>
  <c r="AY264" i="8"/>
  <c r="AY263" i="8"/>
  <c r="AY262" i="8"/>
  <c r="AY261" i="8"/>
  <c r="AY260" i="8"/>
  <c r="AY259" i="8"/>
  <c r="AY258" i="8"/>
  <c r="AY257" i="8"/>
  <c r="AY256" i="8"/>
  <c r="AY255" i="8"/>
  <c r="AY254" i="8"/>
  <c r="AY253" i="8"/>
  <c r="AY252" i="8"/>
  <c r="AY251" i="8"/>
  <c r="AY250" i="8"/>
  <c r="AY249" i="8"/>
  <c r="AY248" i="8"/>
  <c r="AY247" i="8"/>
  <c r="AY246" i="8"/>
  <c r="AY245" i="8"/>
  <c r="AY244" i="8"/>
  <c r="AY243" i="8"/>
  <c r="AY242" i="8"/>
  <c r="AY241" i="8"/>
  <c r="AY240" i="8"/>
  <c r="AY239" i="8"/>
  <c r="AY238" i="8"/>
  <c r="AY237" i="8"/>
  <c r="AY236" i="8"/>
  <c r="AY235" i="8"/>
  <c r="AY234" i="8"/>
  <c r="AY233" i="8"/>
  <c r="AY232" i="8"/>
  <c r="AY231" i="8"/>
  <c r="AY230" i="8"/>
  <c r="AY229" i="8"/>
  <c r="AY228" i="8"/>
  <c r="AY227" i="8"/>
  <c r="AY226" i="8"/>
  <c r="AY225" i="8"/>
  <c r="AY224" i="8"/>
  <c r="AY223" i="8"/>
  <c r="AY222" i="8"/>
  <c r="AY221" i="8"/>
  <c r="AY220" i="8"/>
  <c r="AY219" i="8"/>
  <c r="AY218" i="8"/>
  <c r="AY217" i="8"/>
  <c r="AY215" i="8"/>
  <c r="AY213" i="8"/>
  <c r="AY212" i="8"/>
  <c r="AY210" i="8"/>
  <c r="AY209" i="8"/>
  <c r="AY208" i="8"/>
  <c r="AY207" i="8"/>
  <c r="AY206" i="8"/>
  <c r="AY205" i="8"/>
  <c r="AY204" i="8"/>
  <c r="AY203" i="8"/>
  <c r="AY202" i="8"/>
  <c r="AY201" i="8"/>
  <c r="AY200" i="8"/>
  <c r="AY199" i="8"/>
  <c r="AY198" i="8"/>
  <c r="AY197" i="8"/>
  <c r="AY196" i="8"/>
  <c r="AY195" i="8"/>
  <c r="AY194" i="8"/>
  <c r="AY193" i="8"/>
  <c r="AY192" i="8"/>
  <c r="AY191" i="8"/>
  <c r="AY190" i="8"/>
  <c r="AY189" i="8"/>
  <c r="AY188" i="8"/>
  <c r="AY187" i="8"/>
  <c r="AY186" i="8"/>
  <c r="AY185" i="8"/>
  <c r="AY184" i="8"/>
  <c r="AY183" i="8"/>
  <c r="AY182" i="8"/>
  <c r="AY181" i="8"/>
  <c r="AY180" i="8"/>
  <c r="AY179" i="8"/>
  <c r="AY178" i="8"/>
  <c r="AY177" i="8"/>
  <c r="AY176" i="8"/>
  <c r="AY175" i="8"/>
  <c r="AY174" i="8"/>
  <c r="AY173" i="8"/>
  <c r="AY172" i="8"/>
  <c r="AY171" i="8"/>
  <c r="AY170" i="8"/>
  <c r="AY169" i="8"/>
  <c r="AY168" i="8"/>
  <c r="AY167" i="8"/>
  <c r="AY166" i="8"/>
  <c r="AY165" i="8"/>
  <c r="AY164" i="8"/>
  <c r="AY163" i="8"/>
  <c r="AY162" i="8"/>
  <c r="AY161" i="8"/>
  <c r="AY160" i="8"/>
  <c r="AY159" i="8"/>
  <c r="AY158" i="8"/>
  <c r="AY157" i="8"/>
  <c r="AY156" i="8"/>
  <c r="AY155" i="8"/>
  <c r="AY154" i="8"/>
  <c r="AY153" i="8"/>
  <c r="AY152" i="8"/>
  <c r="AY151" i="8"/>
  <c r="AY150" i="8"/>
  <c r="AY149" i="8"/>
  <c r="AY148" i="8"/>
  <c r="AY147" i="8"/>
  <c r="AY146" i="8"/>
  <c r="AY145" i="8"/>
  <c r="AY144" i="8"/>
  <c r="AY143" i="8"/>
  <c r="AY142" i="8"/>
  <c r="AY141" i="8"/>
  <c r="AY140" i="8"/>
  <c r="AY139" i="8"/>
  <c r="AY138" i="8"/>
  <c r="AY137" i="8"/>
  <c r="AY136" i="8"/>
  <c r="AY135" i="8"/>
  <c r="AY134" i="8"/>
  <c r="AY133" i="8"/>
  <c r="AY132" i="8"/>
  <c r="AY131" i="8"/>
  <c r="AY130" i="8"/>
  <c r="AY129" i="8"/>
  <c r="AY128" i="8"/>
  <c r="AY127" i="8"/>
  <c r="AY126" i="8"/>
  <c r="AY125" i="8"/>
  <c r="AY124" i="8"/>
  <c r="AY123" i="8"/>
  <c r="AY122" i="8"/>
  <c r="AY121" i="8"/>
  <c r="AY120" i="8"/>
  <c r="AY119" i="8"/>
  <c r="AY118" i="8"/>
  <c r="AY117" i="8"/>
  <c r="AY116" i="8"/>
  <c r="AY115" i="8"/>
  <c r="AY114" i="8"/>
  <c r="AY113" i="8"/>
  <c r="AY112" i="8"/>
  <c r="AY111" i="8"/>
  <c r="AY110" i="8"/>
  <c r="AY109" i="8"/>
  <c r="AY108" i="8"/>
  <c r="AY107" i="8"/>
  <c r="AY106" i="8"/>
  <c r="AY105" i="8"/>
  <c r="AY104" i="8"/>
  <c r="AY103" i="8"/>
  <c r="AY102" i="8"/>
  <c r="AY101" i="8"/>
  <c r="AY100" i="8"/>
  <c r="AY99" i="8"/>
  <c r="AY98" i="8"/>
  <c r="AY97" i="8"/>
  <c r="AY96" i="8"/>
  <c r="AY95" i="8"/>
  <c r="AY94" i="8"/>
  <c r="AY93" i="8"/>
  <c r="AY92" i="8"/>
  <c r="AY91" i="8"/>
  <c r="AY90" i="8"/>
  <c r="AY89" i="8"/>
  <c r="AY88" i="8"/>
  <c r="AY87" i="8"/>
  <c r="AY86" i="8"/>
  <c r="AY85" i="8"/>
  <c r="AY84" i="8"/>
  <c r="AY83" i="8"/>
  <c r="AY82" i="8"/>
  <c r="AY81" i="8"/>
  <c r="AY80" i="8"/>
  <c r="AY79" i="8"/>
  <c r="AY78" i="8"/>
  <c r="AY77" i="8"/>
  <c r="AY76" i="8"/>
  <c r="AY75" i="8"/>
  <c r="AY74" i="8"/>
  <c r="AY73" i="8"/>
  <c r="AY72" i="8"/>
  <c r="AY71" i="8"/>
  <c r="AY70" i="8"/>
  <c r="AY69" i="8"/>
  <c r="AY68" i="8"/>
  <c r="AY67" i="8"/>
  <c r="AY66" i="8"/>
  <c r="AY65" i="8"/>
  <c r="AY64" i="8"/>
  <c r="AY63" i="8"/>
  <c r="AY62" i="8"/>
  <c r="AY61" i="8"/>
  <c r="AY60" i="8"/>
  <c r="AY59" i="8"/>
  <c r="AY58" i="8"/>
  <c r="AY57" i="8"/>
  <c r="AY56" i="8"/>
  <c r="AY55" i="8"/>
  <c r="AY54" i="8"/>
  <c r="AY53" i="8"/>
  <c r="AY52" i="8"/>
  <c r="AY51" i="8"/>
  <c r="AY50" i="8"/>
  <c r="AY49" i="8"/>
  <c r="AY48" i="8"/>
  <c r="AY47" i="8"/>
  <c r="AY46" i="8"/>
  <c r="AY45" i="8"/>
  <c r="AY44" i="8"/>
  <c r="AY43" i="8"/>
  <c r="AY42" i="8"/>
  <c r="AY41" i="8"/>
  <c r="AY40" i="8"/>
  <c r="AY39" i="8"/>
  <c r="AY38" i="8"/>
  <c r="AY37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Y16" i="8"/>
  <c r="AY15" i="8"/>
  <c r="AY14" i="8"/>
  <c r="AY13" i="8"/>
  <c r="AY12" i="8"/>
  <c r="AY11" i="8"/>
  <c r="AY10" i="8"/>
  <c r="AY9" i="8"/>
  <c r="AY8" i="8"/>
  <c r="AY7" i="8"/>
  <c r="AY6" i="8"/>
  <c r="AY5" i="8"/>
  <c r="AY4" i="8"/>
  <c r="AW332" i="8"/>
  <c r="AW331" i="8"/>
  <c r="AW330" i="8"/>
  <c r="AW329" i="8"/>
  <c r="AW328" i="8"/>
  <c r="AW327" i="8"/>
  <c r="AW326" i="8"/>
  <c r="AW325" i="8"/>
  <c r="AW324" i="8"/>
  <c r="AW323" i="8"/>
  <c r="AW322" i="8"/>
  <c r="AW321" i="8"/>
  <c r="AW320" i="8"/>
  <c r="AW319" i="8"/>
  <c r="AW318" i="8"/>
  <c r="AW317" i="8"/>
  <c r="AW316" i="8"/>
  <c r="AW315" i="8"/>
  <c r="AW314" i="8"/>
  <c r="AW313" i="8"/>
  <c r="AW312" i="8"/>
  <c r="AW311" i="8"/>
  <c r="AW310" i="8"/>
  <c r="AW309" i="8"/>
  <c r="AW308" i="8"/>
  <c r="AW307" i="8"/>
  <c r="AW306" i="8"/>
  <c r="AW305" i="8"/>
  <c r="AW304" i="8"/>
  <c r="AW303" i="8"/>
  <c r="AW302" i="8"/>
  <c r="AW301" i="8"/>
  <c r="AW300" i="8"/>
  <c r="AW299" i="8"/>
  <c r="AW298" i="8"/>
  <c r="AW297" i="8"/>
  <c r="AW296" i="8"/>
  <c r="AW295" i="8"/>
  <c r="AW294" i="8"/>
  <c r="AW293" i="8"/>
  <c r="AW292" i="8"/>
  <c r="AW291" i="8"/>
  <c r="AW290" i="8"/>
  <c r="AW289" i="8"/>
  <c r="AW288" i="8"/>
  <c r="AW287" i="8"/>
  <c r="AW286" i="8"/>
  <c r="AW285" i="8"/>
  <c r="AW284" i="8"/>
  <c r="AW283" i="8"/>
  <c r="AW282" i="8"/>
  <c r="AW281" i="8"/>
  <c r="AW280" i="8"/>
  <c r="AW279" i="8"/>
  <c r="AW278" i="8"/>
  <c r="AW277" i="8"/>
  <c r="AW276" i="8"/>
  <c r="AW275" i="8"/>
  <c r="AW274" i="8"/>
  <c r="AW273" i="8"/>
  <c r="AW272" i="8"/>
  <c r="AW271" i="8"/>
  <c r="AW270" i="8"/>
  <c r="AW269" i="8"/>
  <c r="AW268" i="8"/>
  <c r="AW267" i="8"/>
  <c r="AW266" i="8"/>
  <c r="AW265" i="8"/>
  <c r="AW264" i="8"/>
  <c r="AW263" i="8"/>
  <c r="AW262" i="8"/>
  <c r="AW261" i="8"/>
  <c r="AW260" i="8"/>
  <c r="AW259" i="8"/>
  <c r="AW258" i="8"/>
  <c r="AW257" i="8"/>
  <c r="AW256" i="8"/>
  <c r="AW255" i="8"/>
  <c r="AW254" i="8"/>
  <c r="AW253" i="8"/>
  <c r="AW252" i="8"/>
  <c r="AW251" i="8"/>
  <c r="AW250" i="8"/>
  <c r="AW249" i="8"/>
  <c r="AW248" i="8"/>
  <c r="AW247" i="8"/>
  <c r="AW246" i="8"/>
  <c r="AW245" i="8"/>
  <c r="AW244" i="8"/>
  <c r="AW243" i="8"/>
  <c r="AW242" i="8"/>
  <c r="AW241" i="8"/>
  <c r="AW240" i="8"/>
  <c r="AW239" i="8"/>
  <c r="AW238" i="8"/>
  <c r="AW237" i="8"/>
  <c r="AW236" i="8"/>
  <c r="AW235" i="8"/>
  <c r="AW234" i="8"/>
  <c r="AW233" i="8"/>
  <c r="AW232" i="8"/>
  <c r="AW231" i="8"/>
  <c r="AW230" i="8"/>
  <c r="AW229" i="8"/>
  <c r="AW228" i="8"/>
  <c r="AW227" i="8"/>
  <c r="AW226" i="8"/>
  <c r="AW225" i="8"/>
  <c r="AW224" i="8"/>
  <c r="AW223" i="8"/>
  <c r="AW222" i="8"/>
  <c r="AW221" i="8"/>
  <c r="AW220" i="8"/>
  <c r="AW219" i="8"/>
  <c r="AW218" i="8"/>
  <c r="AW217" i="8"/>
  <c r="AW215" i="8"/>
  <c r="AW213" i="8"/>
  <c r="AW212" i="8"/>
  <c r="AW210" i="8"/>
  <c r="AW209" i="8"/>
  <c r="AW208" i="8"/>
  <c r="AW207" i="8"/>
  <c r="AW206" i="8"/>
  <c r="AW205" i="8"/>
  <c r="AW204" i="8"/>
  <c r="AW203" i="8"/>
  <c r="AW202" i="8"/>
  <c r="AW201" i="8"/>
  <c r="AW200" i="8"/>
  <c r="AW199" i="8"/>
  <c r="AW198" i="8"/>
  <c r="AW197" i="8"/>
  <c r="AW196" i="8"/>
  <c r="AW195" i="8"/>
  <c r="AW194" i="8"/>
  <c r="AW193" i="8"/>
  <c r="AW192" i="8"/>
  <c r="AW191" i="8"/>
  <c r="AW190" i="8"/>
  <c r="AW189" i="8"/>
  <c r="AW188" i="8"/>
  <c r="AW187" i="8"/>
  <c r="AW186" i="8"/>
  <c r="AW185" i="8"/>
  <c r="AW184" i="8"/>
  <c r="AW183" i="8"/>
  <c r="AW182" i="8"/>
  <c r="AW181" i="8"/>
  <c r="AW180" i="8"/>
  <c r="AW179" i="8"/>
  <c r="AW178" i="8"/>
  <c r="AW177" i="8"/>
  <c r="AW176" i="8"/>
  <c r="AW175" i="8"/>
  <c r="AW174" i="8"/>
  <c r="AW173" i="8"/>
  <c r="AW172" i="8"/>
  <c r="AW171" i="8"/>
  <c r="AW170" i="8"/>
  <c r="AW169" i="8"/>
  <c r="AW168" i="8"/>
  <c r="AW167" i="8"/>
  <c r="AW166" i="8"/>
  <c r="AW165" i="8"/>
  <c r="AW164" i="8"/>
  <c r="AW163" i="8"/>
  <c r="AW162" i="8"/>
  <c r="AW161" i="8"/>
  <c r="AW160" i="8"/>
  <c r="AW159" i="8"/>
  <c r="AW158" i="8"/>
  <c r="AW157" i="8"/>
  <c r="AW156" i="8"/>
  <c r="AW155" i="8"/>
  <c r="AW154" i="8"/>
  <c r="AW153" i="8"/>
  <c r="AW152" i="8"/>
  <c r="AW151" i="8"/>
  <c r="AW150" i="8"/>
  <c r="AW149" i="8"/>
  <c r="AW148" i="8"/>
  <c r="AW147" i="8"/>
  <c r="AW146" i="8"/>
  <c r="AW145" i="8"/>
  <c r="AW144" i="8"/>
  <c r="AW143" i="8"/>
  <c r="AW142" i="8"/>
  <c r="AW141" i="8"/>
  <c r="AW140" i="8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7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W16" i="8"/>
  <c r="AW15" i="8"/>
  <c r="AW14" i="8"/>
  <c r="AW13" i="8"/>
  <c r="AW12" i="8"/>
  <c r="AW11" i="8"/>
  <c r="AW10" i="8"/>
  <c r="AW9" i="8"/>
  <c r="AW8" i="8"/>
  <c r="AW7" i="8"/>
  <c r="AW6" i="8"/>
  <c r="AW5" i="8"/>
  <c r="AW4" i="8"/>
  <c r="AU332" i="8"/>
  <c r="AU331" i="8"/>
  <c r="AU330" i="8"/>
  <c r="AU329" i="8"/>
  <c r="AU328" i="8"/>
  <c r="AU327" i="8"/>
  <c r="AU326" i="8"/>
  <c r="AU325" i="8"/>
  <c r="AU324" i="8"/>
  <c r="AU323" i="8"/>
  <c r="AU322" i="8"/>
  <c r="AU321" i="8"/>
  <c r="AU320" i="8"/>
  <c r="AU319" i="8"/>
  <c r="AU318" i="8"/>
  <c r="AU317" i="8"/>
  <c r="AU316" i="8"/>
  <c r="AU315" i="8"/>
  <c r="AU314" i="8"/>
  <c r="AU313" i="8"/>
  <c r="AU312" i="8"/>
  <c r="AU311" i="8"/>
  <c r="AU310" i="8"/>
  <c r="AU309" i="8"/>
  <c r="AU308" i="8"/>
  <c r="AU307" i="8"/>
  <c r="AU306" i="8"/>
  <c r="AU305" i="8"/>
  <c r="AU304" i="8"/>
  <c r="AU303" i="8"/>
  <c r="AU302" i="8"/>
  <c r="AU301" i="8"/>
  <c r="AU300" i="8"/>
  <c r="AU299" i="8"/>
  <c r="AU298" i="8"/>
  <c r="AU297" i="8"/>
  <c r="AU296" i="8"/>
  <c r="AU295" i="8"/>
  <c r="AU294" i="8"/>
  <c r="AU293" i="8"/>
  <c r="AU292" i="8"/>
  <c r="AU291" i="8"/>
  <c r="AU290" i="8"/>
  <c r="AU289" i="8"/>
  <c r="AU288" i="8"/>
  <c r="AU287" i="8"/>
  <c r="AU286" i="8"/>
  <c r="AU285" i="8"/>
  <c r="AU284" i="8"/>
  <c r="AU283" i="8"/>
  <c r="AU282" i="8"/>
  <c r="AU281" i="8"/>
  <c r="AU280" i="8"/>
  <c r="AU279" i="8"/>
  <c r="AU278" i="8"/>
  <c r="AU277" i="8"/>
  <c r="AU276" i="8"/>
  <c r="AU275" i="8"/>
  <c r="AU274" i="8"/>
  <c r="AU273" i="8"/>
  <c r="AU272" i="8"/>
  <c r="AU271" i="8"/>
  <c r="AU270" i="8"/>
  <c r="AU269" i="8"/>
  <c r="AU268" i="8"/>
  <c r="AU267" i="8"/>
  <c r="AU266" i="8"/>
  <c r="AU265" i="8"/>
  <c r="AU264" i="8"/>
  <c r="AU263" i="8"/>
  <c r="AU262" i="8"/>
  <c r="AU261" i="8"/>
  <c r="AU260" i="8"/>
  <c r="AU259" i="8"/>
  <c r="AU258" i="8"/>
  <c r="AU257" i="8"/>
  <c r="AU256" i="8"/>
  <c r="AU255" i="8"/>
  <c r="AU254" i="8"/>
  <c r="AU253" i="8"/>
  <c r="AU252" i="8"/>
  <c r="AU251" i="8"/>
  <c r="AU250" i="8"/>
  <c r="AU249" i="8"/>
  <c r="AU248" i="8"/>
  <c r="AU247" i="8"/>
  <c r="AU246" i="8"/>
  <c r="AU245" i="8"/>
  <c r="AU244" i="8"/>
  <c r="AU243" i="8"/>
  <c r="AU242" i="8"/>
  <c r="AU241" i="8"/>
  <c r="AU240" i="8"/>
  <c r="AU239" i="8"/>
  <c r="AU238" i="8"/>
  <c r="AU237" i="8"/>
  <c r="AU236" i="8"/>
  <c r="AU235" i="8"/>
  <c r="AU234" i="8"/>
  <c r="AU233" i="8"/>
  <c r="AU232" i="8"/>
  <c r="AU231" i="8"/>
  <c r="AU230" i="8"/>
  <c r="AU229" i="8"/>
  <c r="AU228" i="8"/>
  <c r="AU227" i="8"/>
  <c r="AU226" i="8"/>
  <c r="AU225" i="8"/>
  <c r="AU224" i="8"/>
  <c r="AU223" i="8"/>
  <c r="AU222" i="8"/>
  <c r="AU221" i="8"/>
  <c r="AU220" i="8"/>
  <c r="AU219" i="8"/>
  <c r="AU218" i="8"/>
  <c r="AU217" i="8"/>
  <c r="AU215" i="8"/>
  <c r="AU213" i="8"/>
  <c r="AU212" i="8"/>
  <c r="AU210" i="8"/>
  <c r="AU209" i="8"/>
  <c r="AU208" i="8"/>
  <c r="AU207" i="8"/>
  <c r="AU206" i="8"/>
  <c r="AU205" i="8"/>
  <c r="AU204" i="8"/>
  <c r="AU203" i="8"/>
  <c r="AU202" i="8"/>
  <c r="AU201" i="8"/>
  <c r="AU200" i="8"/>
  <c r="AU199" i="8"/>
  <c r="AU198" i="8"/>
  <c r="AU197" i="8"/>
  <c r="AU196" i="8"/>
  <c r="AU195" i="8"/>
  <c r="AU194" i="8"/>
  <c r="AU193" i="8"/>
  <c r="AU192" i="8"/>
  <c r="AU191" i="8"/>
  <c r="AU190" i="8"/>
  <c r="AU189" i="8"/>
  <c r="AU188" i="8"/>
  <c r="AU187" i="8"/>
  <c r="AU186" i="8"/>
  <c r="AU185" i="8"/>
  <c r="AU184" i="8"/>
  <c r="AU183" i="8"/>
  <c r="AU182" i="8"/>
  <c r="AU181" i="8"/>
  <c r="AU180" i="8"/>
  <c r="AU179" i="8"/>
  <c r="AU178" i="8"/>
  <c r="AU177" i="8"/>
  <c r="AU176" i="8"/>
  <c r="AU175" i="8"/>
  <c r="AU174" i="8"/>
  <c r="AU173" i="8"/>
  <c r="AU172" i="8"/>
  <c r="AU171" i="8"/>
  <c r="AU170" i="8"/>
  <c r="AU169" i="8"/>
  <c r="AU168" i="8"/>
  <c r="AU167" i="8"/>
  <c r="AU166" i="8"/>
  <c r="AU165" i="8"/>
  <c r="AU164" i="8"/>
  <c r="AU163" i="8"/>
  <c r="AU162" i="8"/>
  <c r="AU161" i="8"/>
  <c r="AU160" i="8"/>
  <c r="AU159" i="8"/>
  <c r="AU158" i="8"/>
  <c r="AU157" i="8"/>
  <c r="AU156" i="8"/>
  <c r="AU155" i="8"/>
  <c r="AU154" i="8"/>
  <c r="AU153" i="8"/>
  <c r="AU152" i="8"/>
  <c r="AU151" i="8"/>
  <c r="AU150" i="8"/>
  <c r="AU149" i="8"/>
  <c r="AU148" i="8"/>
  <c r="AU147" i="8"/>
  <c r="AU146" i="8"/>
  <c r="AU145" i="8"/>
  <c r="AU144" i="8"/>
  <c r="AU143" i="8"/>
  <c r="AU142" i="8"/>
  <c r="AU141" i="8"/>
  <c r="AU140" i="8"/>
  <c r="AU139" i="8"/>
  <c r="AU138" i="8"/>
  <c r="AU137" i="8"/>
  <c r="AU136" i="8"/>
  <c r="AU135" i="8"/>
  <c r="AU134" i="8"/>
  <c r="AU133" i="8"/>
  <c r="AU132" i="8"/>
  <c r="AU131" i="8"/>
  <c r="AU130" i="8"/>
  <c r="AU129" i="8"/>
  <c r="AU128" i="8"/>
  <c r="AU127" i="8"/>
  <c r="AU126" i="8"/>
  <c r="AU125" i="8"/>
  <c r="AU124" i="8"/>
  <c r="AU123" i="8"/>
  <c r="AU122" i="8"/>
  <c r="AU121" i="8"/>
  <c r="AU120" i="8"/>
  <c r="AU119" i="8"/>
  <c r="AU118" i="8"/>
  <c r="AU117" i="8"/>
  <c r="AU116" i="8"/>
  <c r="AU115" i="8"/>
  <c r="AU114" i="8"/>
  <c r="AU113" i="8"/>
  <c r="AU112" i="8"/>
  <c r="AU111" i="8"/>
  <c r="AU110" i="8"/>
  <c r="AU109" i="8"/>
  <c r="AU108" i="8"/>
  <c r="AU107" i="8"/>
  <c r="AU106" i="8"/>
  <c r="AU105" i="8"/>
  <c r="AU104" i="8"/>
  <c r="AU103" i="8"/>
  <c r="AU102" i="8"/>
  <c r="AU101" i="8"/>
  <c r="AU100" i="8"/>
  <c r="AU99" i="8"/>
  <c r="AU98" i="8"/>
  <c r="AU97" i="8"/>
  <c r="AU96" i="8"/>
  <c r="AU95" i="8"/>
  <c r="AU94" i="8"/>
  <c r="AU93" i="8"/>
  <c r="AU92" i="8"/>
  <c r="AU91" i="8"/>
  <c r="AU90" i="8"/>
  <c r="AU89" i="8"/>
  <c r="AU88" i="8"/>
  <c r="AU87" i="8"/>
  <c r="AU86" i="8"/>
  <c r="AU85" i="8"/>
  <c r="AU84" i="8"/>
  <c r="AU83" i="8"/>
  <c r="AU82" i="8"/>
  <c r="AU81" i="8"/>
  <c r="AU80" i="8"/>
  <c r="AU79" i="8"/>
  <c r="AU78" i="8"/>
  <c r="AU77" i="8"/>
  <c r="AU76" i="8"/>
  <c r="AU75" i="8"/>
  <c r="AU74" i="8"/>
  <c r="AU73" i="8"/>
  <c r="AU72" i="8"/>
  <c r="AU71" i="8"/>
  <c r="AU70" i="8"/>
  <c r="AU69" i="8"/>
  <c r="AU68" i="8"/>
  <c r="AU67" i="8"/>
  <c r="AU66" i="8"/>
  <c r="AU65" i="8"/>
  <c r="AU64" i="8"/>
  <c r="AU63" i="8"/>
  <c r="AU62" i="8"/>
  <c r="AU61" i="8"/>
  <c r="AU60" i="8"/>
  <c r="AU59" i="8"/>
  <c r="AU58" i="8"/>
  <c r="AU57" i="8"/>
  <c r="AU56" i="8"/>
  <c r="AU55" i="8"/>
  <c r="AU54" i="8"/>
  <c r="AU53" i="8"/>
  <c r="AU52" i="8"/>
  <c r="AU51" i="8"/>
  <c r="AU50" i="8"/>
  <c r="AU49" i="8"/>
  <c r="AU48" i="8"/>
  <c r="AU47" i="8"/>
  <c r="AU46" i="8"/>
  <c r="AU45" i="8"/>
  <c r="AU44" i="8"/>
  <c r="AU43" i="8"/>
  <c r="AU42" i="8"/>
  <c r="AU41" i="8"/>
  <c r="AU40" i="8"/>
  <c r="AU39" i="8"/>
  <c r="AU38" i="8"/>
  <c r="AU37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U16" i="8"/>
  <c r="AU15" i="8"/>
  <c r="AU14" i="8"/>
  <c r="AU13" i="8"/>
  <c r="AU12" i="8"/>
  <c r="AU11" i="8"/>
  <c r="AU10" i="8"/>
  <c r="AU9" i="8"/>
  <c r="AU8" i="8"/>
  <c r="AU7" i="8"/>
  <c r="AU6" i="8"/>
  <c r="AU5" i="8"/>
  <c r="AU4" i="8"/>
  <c r="AS332" i="8"/>
  <c r="AS331" i="8"/>
  <c r="AS330" i="8"/>
  <c r="AS329" i="8"/>
  <c r="AS328" i="8"/>
  <c r="AS327" i="8"/>
  <c r="AS326" i="8"/>
  <c r="AS325" i="8"/>
  <c r="AS324" i="8"/>
  <c r="AS323" i="8"/>
  <c r="AS322" i="8"/>
  <c r="AS321" i="8"/>
  <c r="AS320" i="8"/>
  <c r="AS319" i="8"/>
  <c r="AS318" i="8"/>
  <c r="AS317" i="8"/>
  <c r="AS316" i="8"/>
  <c r="AS315" i="8"/>
  <c r="AS314" i="8"/>
  <c r="AS313" i="8"/>
  <c r="AS312" i="8"/>
  <c r="AS311" i="8"/>
  <c r="AS310" i="8"/>
  <c r="AS309" i="8"/>
  <c r="AS308" i="8"/>
  <c r="AS307" i="8"/>
  <c r="AS306" i="8"/>
  <c r="AS305" i="8"/>
  <c r="AS304" i="8"/>
  <c r="AS303" i="8"/>
  <c r="AS302" i="8"/>
  <c r="AS301" i="8"/>
  <c r="AS300" i="8"/>
  <c r="AS299" i="8"/>
  <c r="AS298" i="8"/>
  <c r="AS297" i="8"/>
  <c r="AS296" i="8"/>
  <c r="AS295" i="8"/>
  <c r="AS294" i="8"/>
  <c r="AS293" i="8"/>
  <c r="AS292" i="8"/>
  <c r="AS291" i="8"/>
  <c r="AS290" i="8"/>
  <c r="AS289" i="8"/>
  <c r="AS288" i="8"/>
  <c r="AS287" i="8"/>
  <c r="AS286" i="8"/>
  <c r="AS285" i="8"/>
  <c r="AS284" i="8"/>
  <c r="AS283" i="8"/>
  <c r="AS282" i="8"/>
  <c r="AS281" i="8"/>
  <c r="AS280" i="8"/>
  <c r="AS279" i="8"/>
  <c r="AS278" i="8"/>
  <c r="AS277" i="8"/>
  <c r="AS276" i="8"/>
  <c r="AS275" i="8"/>
  <c r="AS274" i="8"/>
  <c r="AS273" i="8"/>
  <c r="AS272" i="8"/>
  <c r="AS271" i="8"/>
  <c r="AS270" i="8"/>
  <c r="AS269" i="8"/>
  <c r="AS268" i="8"/>
  <c r="AS267" i="8"/>
  <c r="AS266" i="8"/>
  <c r="AS265" i="8"/>
  <c r="AS264" i="8"/>
  <c r="AS263" i="8"/>
  <c r="AS262" i="8"/>
  <c r="AS261" i="8"/>
  <c r="AS260" i="8"/>
  <c r="AS259" i="8"/>
  <c r="AS258" i="8"/>
  <c r="AS257" i="8"/>
  <c r="AS256" i="8"/>
  <c r="AS255" i="8"/>
  <c r="AS254" i="8"/>
  <c r="AS253" i="8"/>
  <c r="AS252" i="8"/>
  <c r="AS251" i="8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4" i="8"/>
  <c r="AS233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7" i="8"/>
  <c r="AS215" i="8"/>
  <c r="AS213" i="8"/>
  <c r="AS212" i="8"/>
  <c r="AS210" i="8"/>
  <c r="AS209" i="8"/>
  <c r="AS208" i="8"/>
  <c r="AS207" i="8"/>
  <c r="AS206" i="8"/>
  <c r="AS205" i="8"/>
  <c r="AS204" i="8"/>
  <c r="AS203" i="8"/>
  <c r="AS202" i="8"/>
  <c r="AS201" i="8"/>
  <c r="AS200" i="8"/>
  <c r="AS199" i="8"/>
  <c r="AS198" i="8"/>
  <c r="AS197" i="8"/>
  <c r="AS196" i="8"/>
  <c r="AS195" i="8"/>
  <c r="AS194" i="8"/>
  <c r="AS193" i="8"/>
  <c r="AS192" i="8"/>
  <c r="AS191" i="8"/>
  <c r="AS190" i="8"/>
  <c r="AS189" i="8"/>
  <c r="AS188" i="8"/>
  <c r="AS187" i="8"/>
  <c r="AS186" i="8"/>
  <c r="AS185" i="8"/>
  <c r="AS184" i="8"/>
  <c r="AS183" i="8"/>
  <c r="AS182" i="8"/>
  <c r="AS181" i="8"/>
  <c r="AS180" i="8"/>
  <c r="AS179" i="8"/>
  <c r="AS178" i="8"/>
  <c r="AS177" i="8"/>
  <c r="AS176" i="8"/>
  <c r="AS175" i="8"/>
  <c r="AS174" i="8"/>
  <c r="AS173" i="8"/>
  <c r="AS172" i="8"/>
  <c r="AS171" i="8"/>
  <c r="AS170" i="8"/>
  <c r="AS169" i="8"/>
  <c r="AS168" i="8"/>
  <c r="AS167" i="8"/>
  <c r="AS16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52" i="8"/>
  <c r="AS151" i="8"/>
  <c r="AS150" i="8"/>
  <c r="AS149" i="8"/>
  <c r="AS148" i="8"/>
  <c r="AS147" i="8"/>
  <c r="AS146" i="8"/>
  <c r="AS145" i="8"/>
  <c r="AS144" i="8"/>
  <c r="AS143" i="8"/>
  <c r="AS142" i="8"/>
  <c r="AS141" i="8"/>
  <c r="AS140" i="8"/>
  <c r="AS139" i="8"/>
  <c r="AS138" i="8"/>
  <c r="AS137" i="8"/>
  <c r="AS136" i="8"/>
  <c r="AS135" i="8"/>
  <c r="AS134" i="8"/>
  <c r="AS133" i="8"/>
  <c r="AS132" i="8"/>
  <c r="AS131" i="8"/>
  <c r="AS130" i="8"/>
  <c r="AS129" i="8"/>
  <c r="AS128" i="8"/>
  <c r="AS127" i="8"/>
  <c r="AS126" i="8"/>
  <c r="AS125" i="8"/>
  <c r="AS124" i="8"/>
  <c r="AS123" i="8"/>
  <c r="AS122" i="8"/>
  <c r="AS121" i="8"/>
  <c r="AS120" i="8"/>
  <c r="AS119" i="8"/>
  <c r="AS118" i="8"/>
  <c r="AS117" i="8"/>
  <c r="AS116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S8" i="8"/>
  <c r="AS7" i="8"/>
  <c r="AS6" i="8"/>
  <c r="AS5" i="8"/>
  <c r="AS4" i="8"/>
  <c r="AQ332" i="8"/>
  <c r="AQ331" i="8"/>
  <c r="AQ330" i="8"/>
  <c r="AQ329" i="8"/>
  <c r="AQ328" i="8"/>
  <c r="AQ327" i="8"/>
  <c r="AQ326" i="8"/>
  <c r="AQ325" i="8"/>
  <c r="AQ324" i="8"/>
  <c r="AQ323" i="8"/>
  <c r="AQ322" i="8"/>
  <c r="AQ321" i="8"/>
  <c r="AQ320" i="8"/>
  <c r="AQ319" i="8"/>
  <c r="AQ318" i="8"/>
  <c r="AQ317" i="8"/>
  <c r="AQ316" i="8"/>
  <c r="AQ315" i="8"/>
  <c r="AQ314" i="8"/>
  <c r="AQ313" i="8"/>
  <c r="AQ312" i="8"/>
  <c r="AQ311" i="8"/>
  <c r="AQ310" i="8"/>
  <c r="AQ309" i="8"/>
  <c r="AQ308" i="8"/>
  <c r="AQ307" i="8"/>
  <c r="AQ306" i="8"/>
  <c r="AQ305" i="8"/>
  <c r="AQ304" i="8"/>
  <c r="AQ303" i="8"/>
  <c r="AQ302" i="8"/>
  <c r="AQ301" i="8"/>
  <c r="AQ300" i="8"/>
  <c r="AQ299" i="8"/>
  <c r="AQ298" i="8"/>
  <c r="AQ297" i="8"/>
  <c r="AQ296" i="8"/>
  <c r="AQ295" i="8"/>
  <c r="AQ294" i="8"/>
  <c r="AQ293" i="8"/>
  <c r="AQ292" i="8"/>
  <c r="AQ291" i="8"/>
  <c r="AQ290" i="8"/>
  <c r="AQ289" i="8"/>
  <c r="AQ288" i="8"/>
  <c r="AQ287" i="8"/>
  <c r="AQ286" i="8"/>
  <c r="AQ285" i="8"/>
  <c r="AQ284" i="8"/>
  <c r="AQ283" i="8"/>
  <c r="AQ282" i="8"/>
  <c r="AQ281" i="8"/>
  <c r="AQ280" i="8"/>
  <c r="AQ279" i="8"/>
  <c r="AQ278" i="8"/>
  <c r="AQ277" i="8"/>
  <c r="AQ276" i="8"/>
  <c r="AQ275" i="8"/>
  <c r="AQ274" i="8"/>
  <c r="AQ273" i="8"/>
  <c r="AQ272" i="8"/>
  <c r="AQ271" i="8"/>
  <c r="AQ270" i="8"/>
  <c r="AQ269" i="8"/>
  <c r="AQ268" i="8"/>
  <c r="AQ267" i="8"/>
  <c r="AQ266" i="8"/>
  <c r="AQ265" i="8"/>
  <c r="AQ264" i="8"/>
  <c r="AQ263" i="8"/>
  <c r="AQ262" i="8"/>
  <c r="AQ261" i="8"/>
  <c r="AQ260" i="8"/>
  <c r="AQ259" i="8"/>
  <c r="AQ258" i="8"/>
  <c r="AQ257" i="8"/>
  <c r="AQ256" i="8"/>
  <c r="AQ255" i="8"/>
  <c r="AQ254" i="8"/>
  <c r="AQ253" i="8"/>
  <c r="AQ252" i="8"/>
  <c r="AQ251" i="8"/>
  <c r="AQ250" i="8"/>
  <c r="AQ249" i="8"/>
  <c r="AQ248" i="8"/>
  <c r="AQ247" i="8"/>
  <c r="AQ246" i="8"/>
  <c r="AQ245" i="8"/>
  <c r="AQ244" i="8"/>
  <c r="AQ243" i="8"/>
  <c r="AQ242" i="8"/>
  <c r="AQ241" i="8"/>
  <c r="AQ240" i="8"/>
  <c r="AQ239" i="8"/>
  <c r="AQ238" i="8"/>
  <c r="AQ237" i="8"/>
  <c r="AQ236" i="8"/>
  <c r="AQ235" i="8"/>
  <c r="AQ234" i="8"/>
  <c r="AQ233" i="8"/>
  <c r="AQ232" i="8"/>
  <c r="AQ231" i="8"/>
  <c r="AQ230" i="8"/>
  <c r="AQ229" i="8"/>
  <c r="AQ228" i="8"/>
  <c r="AQ227" i="8"/>
  <c r="AQ226" i="8"/>
  <c r="AQ225" i="8"/>
  <c r="AQ224" i="8"/>
  <c r="AQ223" i="8"/>
  <c r="AQ222" i="8"/>
  <c r="AQ221" i="8"/>
  <c r="AQ220" i="8"/>
  <c r="AQ219" i="8"/>
  <c r="AQ218" i="8"/>
  <c r="AQ217" i="8"/>
  <c r="AQ215" i="8"/>
  <c r="AQ213" i="8"/>
  <c r="AQ212" i="8"/>
  <c r="AQ210" i="8"/>
  <c r="AQ209" i="8"/>
  <c r="AQ208" i="8"/>
  <c r="AQ207" i="8"/>
  <c r="AQ206" i="8"/>
  <c r="AQ205" i="8"/>
  <c r="AQ204" i="8"/>
  <c r="AQ203" i="8"/>
  <c r="AQ202" i="8"/>
  <c r="AQ201" i="8"/>
  <c r="AQ200" i="8"/>
  <c r="AQ199" i="8"/>
  <c r="AQ198" i="8"/>
  <c r="AQ197" i="8"/>
  <c r="AQ196" i="8"/>
  <c r="AQ195" i="8"/>
  <c r="AQ194" i="8"/>
  <c r="AQ193" i="8"/>
  <c r="AQ192" i="8"/>
  <c r="AQ191" i="8"/>
  <c r="AQ190" i="8"/>
  <c r="AQ189" i="8"/>
  <c r="AQ188" i="8"/>
  <c r="AQ187" i="8"/>
  <c r="AQ186" i="8"/>
  <c r="AQ185" i="8"/>
  <c r="AQ184" i="8"/>
  <c r="AQ183" i="8"/>
  <c r="AQ182" i="8"/>
  <c r="AQ181" i="8"/>
  <c r="AQ180" i="8"/>
  <c r="AQ179" i="8"/>
  <c r="AQ178" i="8"/>
  <c r="AQ177" i="8"/>
  <c r="AQ176" i="8"/>
  <c r="AQ175" i="8"/>
  <c r="AQ174" i="8"/>
  <c r="AQ173" i="8"/>
  <c r="AQ172" i="8"/>
  <c r="AQ171" i="8"/>
  <c r="AQ170" i="8"/>
  <c r="AQ169" i="8"/>
  <c r="AQ168" i="8"/>
  <c r="AQ167" i="8"/>
  <c r="AQ166" i="8"/>
  <c r="AQ165" i="8"/>
  <c r="AQ164" i="8"/>
  <c r="AQ163" i="8"/>
  <c r="AQ162" i="8"/>
  <c r="AQ161" i="8"/>
  <c r="AQ160" i="8"/>
  <c r="AQ159" i="8"/>
  <c r="AQ158" i="8"/>
  <c r="AQ157" i="8"/>
  <c r="AQ156" i="8"/>
  <c r="AQ155" i="8"/>
  <c r="AQ154" i="8"/>
  <c r="AQ153" i="8"/>
  <c r="AQ152" i="8"/>
  <c r="AQ151" i="8"/>
  <c r="AQ150" i="8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7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Q7" i="8"/>
  <c r="AQ6" i="8"/>
  <c r="AQ5" i="8"/>
  <c r="AQ4" i="8"/>
  <c r="AO332" i="8"/>
  <c r="AO331" i="8"/>
  <c r="AO330" i="8"/>
  <c r="AO329" i="8"/>
  <c r="AO328" i="8"/>
  <c r="AO327" i="8"/>
  <c r="AO326" i="8"/>
  <c r="AO325" i="8"/>
  <c r="AO324" i="8"/>
  <c r="AO323" i="8"/>
  <c r="AO322" i="8"/>
  <c r="AO321" i="8"/>
  <c r="AO320" i="8"/>
  <c r="AO319" i="8"/>
  <c r="AO318" i="8"/>
  <c r="AO317" i="8"/>
  <c r="AO316" i="8"/>
  <c r="AO315" i="8"/>
  <c r="AO314" i="8"/>
  <c r="AO313" i="8"/>
  <c r="AO312" i="8"/>
  <c r="AO311" i="8"/>
  <c r="AO310" i="8"/>
  <c r="AO309" i="8"/>
  <c r="AO308" i="8"/>
  <c r="AO307" i="8"/>
  <c r="AO306" i="8"/>
  <c r="AO305" i="8"/>
  <c r="AO304" i="8"/>
  <c r="AO303" i="8"/>
  <c r="AO302" i="8"/>
  <c r="AO301" i="8"/>
  <c r="AO300" i="8"/>
  <c r="AO299" i="8"/>
  <c r="AO298" i="8"/>
  <c r="AO297" i="8"/>
  <c r="AO296" i="8"/>
  <c r="AO295" i="8"/>
  <c r="AO294" i="8"/>
  <c r="AO293" i="8"/>
  <c r="AO292" i="8"/>
  <c r="AO291" i="8"/>
  <c r="AO290" i="8"/>
  <c r="AO289" i="8"/>
  <c r="AO288" i="8"/>
  <c r="AO287" i="8"/>
  <c r="AO286" i="8"/>
  <c r="AO285" i="8"/>
  <c r="AO284" i="8"/>
  <c r="AO283" i="8"/>
  <c r="AO282" i="8"/>
  <c r="AO281" i="8"/>
  <c r="AO280" i="8"/>
  <c r="AO279" i="8"/>
  <c r="AO278" i="8"/>
  <c r="AO277" i="8"/>
  <c r="AO276" i="8"/>
  <c r="AO275" i="8"/>
  <c r="AO274" i="8"/>
  <c r="AO273" i="8"/>
  <c r="AO272" i="8"/>
  <c r="AO271" i="8"/>
  <c r="AO270" i="8"/>
  <c r="AO269" i="8"/>
  <c r="AO268" i="8"/>
  <c r="AO267" i="8"/>
  <c r="AO266" i="8"/>
  <c r="AO265" i="8"/>
  <c r="AO264" i="8"/>
  <c r="AO263" i="8"/>
  <c r="AO262" i="8"/>
  <c r="AO261" i="8"/>
  <c r="AO260" i="8"/>
  <c r="AO259" i="8"/>
  <c r="AO258" i="8"/>
  <c r="AO257" i="8"/>
  <c r="AO256" i="8"/>
  <c r="AO255" i="8"/>
  <c r="AO254" i="8"/>
  <c r="AO253" i="8"/>
  <c r="AO252" i="8"/>
  <c r="AO251" i="8"/>
  <c r="AO250" i="8"/>
  <c r="AO249" i="8"/>
  <c r="AO248" i="8"/>
  <c r="AO247" i="8"/>
  <c r="AO246" i="8"/>
  <c r="AO245" i="8"/>
  <c r="AO244" i="8"/>
  <c r="AO243" i="8"/>
  <c r="AO242" i="8"/>
  <c r="AO241" i="8"/>
  <c r="AO240" i="8"/>
  <c r="AO239" i="8"/>
  <c r="AO238" i="8"/>
  <c r="AO237" i="8"/>
  <c r="AO236" i="8"/>
  <c r="AO235" i="8"/>
  <c r="AO234" i="8"/>
  <c r="AO233" i="8"/>
  <c r="AO232" i="8"/>
  <c r="AO231" i="8"/>
  <c r="AO230" i="8"/>
  <c r="AO229" i="8"/>
  <c r="AO228" i="8"/>
  <c r="AO227" i="8"/>
  <c r="AO226" i="8"/>
  <c r="AO225" i="8"/>
  <c r="AO224" i="8"/>
  <c r="AO223" i="8"/>
  <c r="AO222" i="8"/>
  <c r="AO221" i="8"/>
  <c r="AO220" i="8"/>
  <c r="AO219" i="8"/>
  <c r="AO218" i="8"/>
  <c r="AO217" i="8"/>
  <c r="AO215" i="8"/>
  <c r="AO213" i="8"/>
  <c r="AO212" i="8"/>
  <c r="AO210" i="8"/>
  <c r="AO209" i="8"/>
  <c r="AO208" i="8"/>
  <c r="AO207" i="8"/>
  <c r="AO206" i="8"/>
  <c r="AO205" i="8"/>
  <c r="AO204" i="8"/>
  <c r="AO203" i="8"/>
  <c r="AO202" i="8"/>
  <c r="AO201" i="8"/>
  <c r="AO200" i="8"/>
  <c r="AO199" i="8"/>
  <c r="AO198" i="8"/>
  <c r="AO197" i="8"/>
  <c r="AO196" i="8"/>
  <c r="AO195" i="8"/>
  <c r="AO194" i="8"/>
  <c r="AO193" i="8"/>
  <c r="AO192" i="8"/>
  <c r="AO191" i="8"/>
  <c r="AO190" i="8"/>
  <c r="AO189" i="8"/>
  <c r="AO188" i="8"/>
  <c r="AO187" i="8"/>
  <c r="AO186" i="8"/>
  <c r="AO185" i="8"/>
  <c r="AO184" i="8"/>
  <c r="AO183" i="8"/>
  <c r="AO182" i="8"/>
  <c r="AO181" i="8"/>
  <c r="AO180" i="8"/>
  <c r="AO179" i="8"/>
  <c r="AO178" i="8"/>
  <c r="AO177" i="8"/>
  <c r="AO176" i="8"/>
  <c r="AO175" i="8"/>
  <c r="AO174" i="8"/>
  <c r="AO173" i="8"/>
  <c r="AO172" i="8"/>
  <c r="AO171" i="8"/>
  <c r="AO170" i="8"/>
  <c r="AO169" i="8"/>
  <c r="AO168" i="8"/>
  <c r="AO167" i="8"/>
  <c r="AO166" i="8"/>
  <c r="AO165" i="8"/>
  <c r="AO164" i="8"/>
  <c r="AO163" i="8"/>
  <c r="AO162" i="8"/>
  <c r="AO161" i="8"/>
  <c r="AO160" i="8"/>
  <c r="AO159" i="8"/>
  <c r="AO158" i="8"/>
  <c r="AO157" i="8"/>
  <c r="AO156" i="8"/>
  <c r="AO155" i="8"/>
  <c r="AO154" i="8"/>
  <c r="AO153" i="8"/>
  <c r="AO152" i="8"/>
  <c r="AO151" i="8"/>
  <c r="AO150" i="8"/>
  <c r="AO149" i="8"/>
  <c r="AO148" i="8"/>
  <c r="AO147" i="8"/>
  <c r="AO146" i="8"/>
  <c r="AO145" i="8"/>
  <c r="AO144" i="8"/>
  <c r="AO143" i="8"/>
  <c r="AO142" i="8"/>
  <c r="AO141" i="8"/>
  <c r="AO140" i="8"/>
  <c r="AO139" i="8"/>
  <c r="AO138" i="8"/>
  <c r="AO137" i="8"/>
  <c r="AO136" i="8"/>
  <c r="AO135" i="8"/>
  <c r="AO134" i="8"/>
  <c r="AO133" i="8"/>
  <c r="AO132" i="8"/>
  <c r="AO131" i="8"/>
  <c r="AO130" i="8"/>
  <c r="AO129" i="8"/>
  <c r="AO128" i="8"/>
  <c r="AO127" i="8"/>
  <c r="AO126" i="8"/>
  <c r="AO125" i="8"/>
  <c r="AO124" i="8"/>
  <c r="AO123" i="8"/>
  <c r="AO122" i="8"/>
  <c r="AO121" i="8"/>
  <c r="AO120" i="8"/>
  <c r="AO119" i="8"/>
  <c r="AO118" i="8"/>
  <c r="AO117" i="8"/>
  <c r="AO116" i="8"/>
  <c r="AO115" i="8"/>
  <c r="AO114" i="8"/>
  <c r="AO113" i="8"/>
  <c r="AO112" i="8"/>
  <c r="AO111" i="8"/>
  <c r="AO110" i="8"/>
  <c r="AO109" i="8"/>
  <c r="AO108" i="8"/>
  <c r="AO107" i="8"/>
  <c r="AO106" i="8"/>
  <c r="AO105" i="8"/>
  <c r="AO104" i="8"/>
  <c r="AO103" i="8"/>
  <c r="AO102" i="8"/>
  <c r="AO101" i="8"/>
  <c r="AO100" i="8"/>
  <c r="AO99" i="8"/>
  <c r="AO98" i="8"/>
  <c r="AO97" i="8"/>
  <c r="AO96" i="8"/>
  <c r="AO95" i="8"/>
  <c r="AO94" i="8"/>
  <c r="AO93" i="8"/>
  <c r="AO92" i="8"/>
  <c r="AO91" i="8"/>
  <c r="AO90" i="8"/>
  <c r="AO89" i="8"/>
  <c r="AO88" i="8"/>
  <c r="AO87" i="8"/>
  <c r="AO86" i="8"/>
  <c r="AO85" i="8"/>
  <c r="AO84" i="8"/>
  <c r="AO83" i="8"/>
  <c r="AO82" i="8"/>
  <c r="AO81" i="8"/>
  <c r="AO80" i="8"/>
  <c r="AO79" i="8"/>
  <c r="AO78" i="8"/>
  <c r="AO77" i="8"/>
  <c r="AO76" i="8"/>
  <c r="AO75" i="8"/>
  <c r="AO74" i="8"/>
  <c r="AO73" i="8"/>
  <c r="AO72" i="8"/>
  <c r="AO71" i="8"/>
  <c r="AO70" i="8"/>
  <c r="AO69" i="8"/>
  <c r="AO68" i="8"/>
  <c r="AO67" i="8"/>
  <c r="AO66" i="8"/>
  <c r="AO65" i="8"/>
  <c r="AO64" i="8"/>
  <c r="AO63" i="8"/>
  <c r="AO62" i="8"/>
  <c r="AO61" i="8"/>
  <c r="AO60" i="8"/>
  <c r="AO59" i="8"/>
  <c r="AO58" i="8"/>
  <c r="AO57" i="8"/>
  <c r="AO56" i="8"/>
  <c r="AO55" i="8"/>
  <c r="AO54" i="8"/>
  <c r="AO53" i="8"/>
  <c r="AO52" i="8"/>
  <c r="AO51" i="8"/>
  <c r="AO50" i="8"/>
  <c r="AO49" i="8"/>
  <c r="AO48" i="8"/>
  <c r="AO47" i="8"/>
  <c r="AO46" i="8"/>
  <c r="AO45" i="8"/>
  <c r="AO44" i="8"/>
  <c r="AO43" i="8"/>
  <c r="AO42" i="8"/>
  <c r="AO41" i="8"/>
  <c r="AO40" i="8"/>
  <c r="AO39" i="8"/>
  <c r="AO38" i="8"/>
  <c r="AO37" i="8"/>
  <c r="AO36" i="8"/>
  <c r="AO35" i="8"/>
  <c r="AO34" i="8"/>
  <c r="AO33" i="8"/>
  <c r="AO32" i="8"/>
  <c r="AO31" i="8"/>
  <c r="AO30" i="8"/>
  <c r="AO29" i="8"/>
  <c r="AO28" i="8"/>
  <c r="AO27" i="8"/>
  <c r="AO26" i="8"/>
  <c r="AO25" i="8"/>
  <c r="AO24" i="8"/>
  <c r="AO23" i="8"/>
  <c r="AO22" i="8"/>
  <c r="AO21" i="8"/>
  <c r="AO20" i="8"/>
  <c r="AO19" i="8"/>
  <c r="AO18" i="8"/>
  <c r="AO17" i="8"/>
  <c r="AO16" i="8"/>
  <c r="AO15" i="8"/>
  <c r="AO14" i="8"/>
  <c r="AO13" i="8"/>
  <c r="AO12" i="8"/>
  <c r="AO11" i="8"/>
  <c r="AO10" i="8"/>
  <c r="AO9" i="8"/>
  <c r="AO8" i="8"/>
  <c r="AO7" i="8"/>
  <c r="AO6" i="8"/>
  <c r="AO5" i="8"/>
  <c r="AO4" i="8"/>
  <c r="AM332" i="8"/>
  <c r="AM331" i="8"/>
  <c r="AM330" i="8"/>
  <c r="AM329" i="8"/>
  <c r="AM328" i="8"/>
  <c r="AM327" i="8"/>
  <c r="AM326" i="8"/>
  <c r="AM325" i="8"/>
  <c r="AM324" i="8"/>
  <c r="AM323" i="8"/>
  <c r="AM322" i="8"/>
  <c r="AM321" i="8"/>
  <c r="AM320" i="8"/>
  <c r="AM319" i="8"/>
  <c r="AM318" i="8"/>
  <c r="AM317" i="8"/>
  <c r="AM316" i="8"/>
  <c r="AM315" i="8"/>
  <c r="AM314" i="8"/>
  <c r="AM313" i="8"/>
  <c r="AM312" i="8"/>
  <c r="AM311" i="8"/>
  <c r="AM310" i="8"/>
  <c r="AM309" i="8"/>
  <c r="AM308" i="8"/>
  <c r="AM307" i="8"/>
  <c r="AM306" i="8"/>
  <c r="AM305" i="8"/>
  <c r="AM304" i="8"/>
  <c r="AM303" i="8"/>
  <c r="AM302" i="8"/>
  <c r="AM301" i="8"/>
  <c r="AM300" i="8"/>
  <c r="AM299" i="8"/>
  <c r="AM298" i="8"/>
  <c r="AM297" i="8"/>
  <c r="AM296" i="8"/>
  <c r="AM295" i="8"/>
  <c r="AM294" i="8"/>
  <c r="AM293" i="8"/>
  <c r="AM292" i="8"/>
  <c r="AM291" i="8"/>
  <c r="AM290" i="8"/>
  <c r="AM289" i="8"/>
  <c r="AM288" i="8"/>
  <c r="AM287" i="8"/>
  <c r="AM286" i="8"/>
  <c r="AM285" i="8"/>
  <c r="AM284" i="8"/>
  <c r="AM283" i="8"/>
  <c r="AM282" i="8"/>
  <c r="AM281" i="8"/>
  <c r="AM280" i="8"/>
  <c r="AM279" i="8"/>
  <c r="AM278" i="8"/>
  <c r="AM277" i="8"/>
  <c r="AM276" i="8"/>
  <c r="AM275" i="8"/>
  <c r="AM274" i="8"/>
  <c r="AM273" i="8"/>
  <c r="AM272" i="8"/>
  <c r="AM271" i="8"/>
  <c r="AM270" i="8"/>
  <c r="AM269" i="8"/>
  <c r="AM268" i="8"/>
  <c r="AM267" i="8"/>
  <c r="AM266" i="8"/>
  <c r="AM265" i="8"/>
  <c r="AM264" i="8"/>
  <c r="AM263" i="8"/>
  <c r="AM262" i="8"/>
  <c r="AM261" i="8"/>
  <c r="AM260" i="8"/>
  <c r="AM259" i="8"/>
  <c r="AM258" i="8"/>
  <c r="AM257" i="8"/>
  <c r="AM256" i="8"/>
  <c r="AM255" i="8"/>
  <c r="AM254" i="8"/>
  <c r="AM253" i="8"/>
  <c r="AM252" i="8"/>
  <c r="AM251" i="8"/>
  <c r="AM250" i="8"/>
  <c r="AM249" i="8"/>
  <c r="AM248" i="8"/>
  <c r="AM247" i="8"/>
  <c r="AM246" i="8"/>
  <c r="AM245" i="8"/>
  <c r="AM244" i="8"/>
  <c r="AM243" i="8"/>
  <c r="AM242" i="8"/>
  <c r="AM241" i="8"/>
  <c r="AM240" i="8"/>
  <c r="AM239" i="8"/>
  <c r="AM238" i="8"/>
  <c r="AM237" i="8"/>
  <c r="AM236" i="8"/>
  <c r="AM235" i="8"/>
  <c r="AM234" i="8"/>
  <c r="AM233" i="8"/>
  <c r="AM232" i="8"/>
  <c r="AM231" i="8"/>
  <c r="AM230" i="8"/>
  <c r="AM229" i="8"/>
  <c r="AM228" i="8"/>
  <c r="AM227" i="8"/>
  <c r="AM226" i="8"/>
  <c r="AM225" i="8"/>
  <c r="AM224" i="8"/>
  <c r="AM223" i="8"/>
  <c r="AM222" i="8"/>
  <c r="AM221" i="8"/>
  <c r="AM220" i="8"/>
  <c r="AM219" i="8"/>
  <c r="AM218" i="8"/>
  <c r="AM217" i="8"/>
  <c r="AM215" i="8"/>
  <c r="AM213" i="8"/>
  <c r="AM212" i="8"/>
  <c r="AM210" i="8"/>
  <c r="AM209" i="8"/>
  <c r="AM208" i="8"/>
  <c r="AM207" i="8"/>
  <c r="AM206" i="8"/>
  <c r="AM205" i="8"/>
  <c r="AM204" i="8"/>
  <c r="AM203" i="8"/>
  <c r="AM202" i="8"/>
  <c r="AM201" i="8"/>
  <c r="AM200" i="8"/>
  <c r="AM199" i="8"/>
  <c r="AM198" i="8"/>
  <c r="AM197" i="8"/>
  <c r="AM196" i="8"/>
  <c r="AM195" i="8"/>
  <c r="AM194" i="8"/>
  <c r="AM193" i="8"/>
  <c r="AM192" i="8"/>
  <c r="AM191" i="8"/>
  <c r="AM190" i="8"/>
  <c r="AM189" i="8"/>
  <c r="AM188" i="8"/>
  <c r="AM187" i="8"/>
  <c r="AM186" i="8"/>
  <c r="AM185" i="8"/>
  <c r="AM184" i="8"/>
  <c r="AM183" i="8"/>
  <c r="AM182" i="8"/>
  <c r="AM181" i="8"/>
  <c r="AM180" i="8"/>
  <c r="AM179" i="8"/>
  <c r="AM178" i="8"/>
  <c r="AM177" i="8"/>
  <c r="AM176" i="8"/>
  <c r="AM175" i="8"/>
  <c r="AM174" i="8"/>
  <c r="AM173" i="8"/>
  <c r="AM172" i="8"/>
  <c r="AM171" i="8"/>
  <c r="AM170" i="8"/>
  <c r="AM169" i="8"/>
  <c r="AM168" i="8"/>
  <c r="AM167" i="8"/>
  <c r="AM166" i="8"/>
  <c r="AM165" i="8"/>
  <c r="AM164" i="8"/>
  <c r="AM163" i="8"/>
  <c r="AM162" i="8"/>
  <c r="AM161" i="8"/>
  <c r="AM160" i="8"/>
  <c r="AM159" i="8"/>
  <c r="AM158" i="8"/>
  <c r="AM157" i="8"/>
  <c r="AM156" i="8"/>
  <c r="AM155" i="8"/>
  <c r="AM154" i="8"/>
  <c r="AM153" i="8"/>
  <c r="AM152" i="8"/>
  <c r="AM151" i="8"/>
  <c r="AM150" i="8"/>
  <c r="AM149" i="8"/>
  <c r="AM148" i="8"/>
  <c r="AM147" i="8"/>
  <c r="AM146" i="8"/>
  <c r="AM145" i="8"/>
  <c r="AM144" i="8"/>
  <c r="AM143" i="8"/>
  <c r="AM142" i="8"/>
  <c r="AM141" i="8"/>
  <c r="AM140" i="8"/>
  <c r="AM139" i="8"/>
  <c r="AM138" i="8"/>
  <c r="AM137" i="8"/>
  <c r="AM136" i="8"/>
  <c r="AM135" i="8"/>
  <c r="AM134" i="8"/>
  <c r="AM133" i="8"/>
  <c r="AM132" i="8"/>
  <c r="AM131" i="8"/>
  <c r="AM130" i="8"/>
  <c r="AM129" i="8"/>
  <c r="AM128" i="8"/>
  <c r="AM127" i="8"/>
  <c r="AM126" i="8"/>
  <c r="AM125" i="8"/>
  <c r="AM124" i="8"/>
  <c r="AM123" i="8"/>
  <c r="AM122" i="8"/>
  <c r="AM121" i="8"/>
  <c r="AM120" i="8"/>
  <c r="AM119" i="8"/>
  <c r="AM118" i="8"/>
  <c r="AM117" i="8"/>
  <c r="AM116" i="8"/>
  <c r="AM115" i="8"/>
  <c r="AM114" i="8"/>
  <c r="AM113" i="8"/>
  <c r="AM112" i="8"/>
  <c r="AM111" i="8"/>
  <c r="AM110" i="8"/>
  <c r="AM109" i="8"/>
  <c r="AM108" i="8"/>
  <c r="AM107" i="8"/>
  <c r="AM106" i="8"/>
  <c r="AM105" i="8"/>
  <c r="AM104" i="8"/>
  <c r="AM103" i="8"/>
  <c r="AM102" i="8"/>
  <c r="AM101" i="8"/>
  <c r="AM100" i="8"/>
  <c r="AM99" i="8"/>
  <c r="AM98" i="8"/>
  <c r="AM97" i="8"/>
  <c r="AM96" i="8"/>
  <c r="AM95" i="8"/>
  <c r="AM94" i="8"/>
  <c r="AM93" i="8"/>
  <c r="AM92" i="8"/>
  <c r="AM91" i="8"/>
  <c r="AM90" i="8"/>
  <c r="AM89" i="8"/>
  <c r="AM88" i="8"/>
  <c r="AM87" i="8"/>
  <c r="AM86" i="8"/>
  <c r="AM85" i="8"/>
  <c r="AM84" i="8"/>
  <c r="AM83" i="8"/>
  <c r="AM82" i="8"/>
  <c r="AM81" i="8"/>
  <c r="AM80" i="8"/>
  <c r="AM79" i="8"/>
  <c r="AM78" i="8"/>
  <c r="AM77" i="8"/>
  <c r="AM76" i="8"/>
  <c r="AM75" i="8"/>
  <c r="AM74" i="8"/>
  <c r="AM73" i="8"/>
  <c r="AM72" i="8"/>
  <c r="AM71" i="8"/>
  <c r="AM70" i="8"/>
  <c r="AM69" i="8"/>
  <c r="AM68" i="8"/>
  <c r="AM67" i="8"/>
  <c r="AM66" i="8"/>
  <c r="AM65" i="8"/>
  <c r="AM64" i="8"/>
  <c r="AM63" i="8"/>
  <c r="AM62" i="8"/>
  <c r="AM61" i="8"/>
  <c r="AM60" i="8"/>
  <c r="AM59" i="8"/>
  <c r="AM58" i="8"/>
  <c r="AM57" i="8"/>
  <c r="AM56" i="8"/>
  <c r="AM55" i="8"/>
  <c r="AM54" i="8"/>
  <c r="AM53" i="8"/>
  <c r="AM52" i="8"/>
  <c r="AM51" i="8"/>
  <c r="AM50" i="8"/>
  <c r="AM49" i="8"/>
  <c r="AM48" i="8"/>
  <c r="AM47" i="8"/>
  <c r="AM46" i="8"/>
  <c r="AM45" i="8"/>
  <c r="AM44" i="8"/>
  <c r="AM43" i="8"/>
  <c r="AM42" i="8"/>
  <c r="AM41" i="8"/>
  <c r="AM40" i="8"/>
  <c r="AM39" i="8"/>
  <c r="AM38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M22" i="8"/>
  <c r="AM21" i="8"/>
  <c r="AM20" i="8"/>
  <c r="AM19" i="8"/>
  <c r="AM18" i="8"/>
  <c r="AM17" i="8"/>
  <c r="AM16" i="8"/>
  <c r="AM15" i="8"/>
  <c r="AM14" i="8"/>
  <c r="AM13" i="8"/>
  <c r="AM12" i="8"/>
  <c r="AM11" i="8"/>
  <c r="AM10" i="8"/>
  <c r="AM9" i="8"/>
  <c r="AM8" i="8"/>
  <c r="AM7" i="8"/>
  <c r="AM6" i="8"/>
  <c r="AM5" i="8"/>
  <c r="AM4" i="8"/>
  <c r="AK332" i="8"/>
  <c r="AK331" i="8"/>
  <c r="AK330" i="8"/>
  <c r="AK329" i="8"/>
  <c r="AK328" i="8"/>
  <c r="AK327" i="8"/>
  <c r="AK326" i="8"/>
  <c r="AK325" i="8"/>
  <c r="AK324" i="8"/>
  <c r="AK323" i="8"/>
  <c r="AK322" i="8"/>
  <c r="AK321" i="8"/>
  <c r="AK320" i="8"/>
  <c r="AK319" i="8"/>
  <c r="AK318" i="8"/>
  <c r="AK317" i="8"/>
  <c r="AK316" i="8"/>
  <c r="AK315" i="8"/>
  <c r="AK314" i="8"/>
  <c r="AK313" i="8"/>
  <c r="AK312" i="8"/>
  <c r="AK311" i="8"/>
  <c r="AK310" i="8"/>
  <c r="AK309" i="8"/>
  <c r="AK308" i="8"/>
  <c r="AK307" i="8"/>
  <c r="AK306" i="8"/>
  <c r="AK305" i="8"/>
  <c r="AK304" i="8"/>
  <c r="AK303" i="8"/>
  <c r="AK302" i="8"/>
  <c r="AK301" i="8"/>
  <c r="AK300" i="8"/>
  <c r="AK299" i="8"/>
  <c r="AK298" i="8"/>
  <c r="AK297" i="8"/>
  <c r="AK296" i="8"/>
  <c r="AK295" i="8"/>
  <c r="AK294" i="8"/>
  <c r="AK293" i="8"/>
  <c r="AK292" i="8"/>
  <c r="AK291" i="8"/>
  <c r="AK290" i="8"/>
  <c r="AK289" i="8"/>
  <c r="AK288" i="8"/>
  <c r="AK287" i="8"/>
  <c r="AK286" i="8"/>
  <c r="AK285" i="8"/>
  <c r="AK284" i="8"/>
  <c r="AK283" i="8"/>
  <c r="AK282" i="8"/>
  <c r="AK281" i="8"/>
  <c r="AK280" i="8"/>
  <c r="AK279" i="8"/>
  <c r="AK278" i="8"/>
  <c r="AK277" i="8"/>
  <c r="AK276" i="8"/>
  <c r="AK275" i="8"/>
  <c r="AK274" i="8"/>
  <c r="AK273" i="8"/>
  <c r="AK272" i="8"/>
  <c r="AK271" i="8"/>
  <c r="AK270" i="8"/>
  <c r="AK269" i="8"/>
  <c r="AK268" i="8"/>
  <c r="AK267" i="8"/>
  <c r="AK266" i="8"/>
  <c r="AK265" i="8"/>
  <c r="AK264" i="8"/>
  <c r="AK263" i="8"/>
  <c r="AK262" i="8"/>
  <c r="AK261" i="8"/>
  <c r="AK260" i="8"/>
  <c r="AK259" i="8"/>
  <c r="AK258" i="8"/>
  <c r="AK257" i="8"/>
  <c r="AK256" i="8"/>
  <c r="AK255" i="8"/>
  <c r="AK254" i="8"/>
  <c r="AK253" i="8"/>
  <c r="AK252" i="8"/>
  <c r="AK251" i="8"/>
  <c r="AK250" i="8"/>
  <c r="AK249" i="8"/>
  <c r="AK248" i="8"/>
  <c r="AK247" i="8"/>
  <c r="AK246" i="8"/>
  <c r="AK245" i="8"/>
  <c r="AK244" i="8"/>
  <c r="AK243" i="8"/>
  <c r="AK242" i="8"/>
  <c r="AK241" i="8"/>
  <c r="AK240" i="8"/>
  <c r="AK239" i="8"/>
  <c r="AK238" i="8"/>
  <c r="AK237" i="8"/>
  <c r="AK236" i="8"/>
  <c r="AK235" i="8"/>
  <c r="AK234" i="8"/>
  <c r="AK233" i="8"/>
  <c r="AK232" i="8"/>
  <c r="AK231" i="8"/>
  <c r="AK230" i="8"/>
  <c r="AK229" i="8"/>
  <c r="AK228" i="8"/>
  <c r="AK227" i="8"/>
  <c r="AK226" i="8"/>
  <c r="AK225" i="8"/>
  <c r="AK224" i="8"/>
  <c r="AK223" i="8"/>
  <c r="AK222" i="8"/>
  <c r="AK221" i="8"/>
  <c r="AK220" i="8"/>
  <c r="AK219" i="8"/>
  <c r="AK218" i="8"/>
  <c r="AK217" i="8"/>
  <c r="AK215" i="8"/>
  <c r="AK213" i="8"/>
  <c r="AK212" i="8"/>
  <c r="AK210" i="8"/>
  <c r="AK209" i="8"/>
  <c r="AK208" i="8"/>
  <c r="AK207" i="8"/>
  <c r="AK206" i="8"/>
  <c r="AK205" i="8"/>
  <c r="AK204" i="8"/>
  <c r="AK203" i="8"/>
  <c r="AK202" i="8"/>
  <c r="AK201" i="8"/>
  <c r="AK200" i="8"/>
  <c r="AK199" i="8"/>
  <c r="AK198" i="8"/>
  <c r="AK197" i="8"/>
  <c r="AK196" i="8"/>
  <c r="AK195" i="8"/>
  <c r="AK194" i="8"/>
  <c r="AK193" i="8"/>
  <c r="AK192" i="8"/>
  <c r="AK191" i="8"/>
  <c r="AK190" i="8"/>
  <c r="AK189" i="8"/>
  <c r="AK188" i="8"/>
  <c r="AK187" i="8"/>
  <c r="AK186" i="8"/>
  <c r="AK185" i="8"/>
  <c r="AK184" i="8"/>
  <c r="AK183" i="8"/>
  <c r="AK182" i="8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66" i="8"/>
  <c r="AK165" i="8"/>
  <c r="AK164" i="8"/>
  <c r="AK163" i="8"/>
  <c r="AK162" i="8"/>
  <c r="AK161" i="8"/>
  <c r="AK160" i="8"/>
  <c r="AK159" i="8"/>
  <c r="AK158" i="8"/>
  <c r="AK157" i="8"/>
  <c r="AK156" i="8"/>
  <c r="AK155" i="8"/>
  <c r="AK154" i="8"/>
  <c r="AK153" i="8"/>
  <c r="AK152" i="8"/>
  <c r="AK151" i="8"/>
  <c r="AK150" i="8"/>
  <c r="AK149" i="8"/>
  <c r="AK148" i="8"/>
  <c r="AK147" i="8"/>
  <c r="AK146" i="8"/>
  <c r="AK145" i="8"/>
  <c r="AK144" i="8"/>
  <c r="AK143" i="8"/>
  <c r="AK142" i="8"/>
  <c r="AK141" i="8"/>
  <c r="AK140" i="8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AK8" i="8"/>
  <c r="AK7" i="8"/>
  <c r="AK6" i="8"/>
  <c r="AK5" i="8"/>
  <c r="AK4" i="8"/>
  <c r="AI332" i="8"/>
  <c r="AI331" i="8"/>
  <c r="AI330" i="8"/>
  <c r="AI329" i="8"/>
  <c r="AI328" i="8"/>
  <c r="AI327" i="8"/>
  <c r="AI326" i="8"/>
  <c r="AI325" i="8"/>
  <c r="AI324" i="8"/>
  <c r="AI323" i="8"/>
  <c r="AI322" i="8"/>
  <c r="AI321" i="8"/>
  <c r="AI320" i="8"/>
  <c r="AI319" i="8"/>
  <c r="AI318" i="8"/>
  <c r="AI317" i="8"/>
  <c r="AI316" i="8"/>
  <c r="AI315" i="8"/>
  <c r="AI314" i="8"/>
  <c r="AI313" i="8"/>
  <c r="AI312" i="8"/>
  <c r="AI311" i="8"/>
  <c r="AI310" i="8"/>
  <c r="AI309" i="8"/>
  <c r="AI308" i="8"/>
  <c r="AI307" i="8"/>
  <c r="AI306" i="8"/>
  <c r="AI305" i="8"/>
  <c r="AI304" i="8"/>
  <c r="AI303" i="8"/>
  <c r="AI302" i="8"/>
  <c r="AI301" i="8"/>
  <c r="AI300" i="8"/>
  <c r="AI299" i="8"/>
  <c r="AI298" i="8"/>
  <c r="AI297" i="8"/>
  <c r="AI296" i="8"/>
  <c r="AI295" i="8"/>
  <c r="AI294" i="8"/>
  <c r="AI293" i="8"/>
  <c r="AI292" i="8"/>
  <c r="AI291" i="8"/>
  <c r="AI290" i="8"/>
  <c r="AI289" i="8"/>
  <c r="AI288" i="8"/>
  <c r="AI287" i="8"/>
  <c r="AI286" i="8"/>
  <c r="AI285" i="8"/>
  <c r="AI284" i="8"/>
  <c r="AI283" i="8"/>
  <c r="AI282" i="8"/>
  <c r="AI281" i="8"/>
  <c r="AI280" i="8"/>
  <c r="AI279" i="8"/>
  <c r="AI278" i="8"/>
  <c r="AI277" i="8"/>
  <c r="AI276" i="8"/>
  <c r="AI275" i="8"/>
  <c r="AI274" i="8"/>
  <c r="AI273" i="8"/>
  <c r="AI272" i="8"/>
  <c r="AI271" i="8"/>
  <c r="AI270" i="8"/>
  <c r="AI269" i="8"/>
  <c r="AI268" i="8"/>
  <c r="AI267" i="8"/>
  <c r="AI266" i="8"/>
  <c r="AI265" i="8"/>
  <c r="AI264" i="8"/>
  <c r="AI263" i="8"/>
  <c r="AI262" i="8"/>
  <c r="AI261" i="8"/>
  <c r="AI260" i="8"/>
  <c r="AI259" i="8"/>
  <c r="AI258" i="8"/>
  <c r="AI257" i="8"/>
  <c r="AI256" i="8"/>
  <c r="AI255" i="8"/>
  <c r="AI254" i="8"/>
  <c r="AI253" i="8"/>
  <c r="AI252" i="8"/>
  <c r="AI251" i="8"/>
  <c r="AI250" i="8"/>
  <c r="AI249" i="8"/>
  <c r="AI248" i="8"/>
  <c r="AI247" i="8"/>
  <c r="AI246" i="8"/>
  <c r="AI245" i="8"/>
  <c r="AI244" i="8"/>
  <c r="AI243" i="8"/>
  <c r="AI242" i="8"/>
  <c r="AI241" i="8"/>
  <c r="AI240" i="8"/>
  <c r="AI239" i="8"/>
  <c r="AI238" i="8"/>
  <c r="AI237" i="8"/>
  <c r="AI236" i="8"/>
  <c r="AI235" i="8"/>
  <c r="AI234" i="8"/>
  <c r="AI233" i="8"/>
  <c r="AI232" i="8"/>
  <c r="AI231" i="8"/>
  <c r="AI230" i="8"/>
  <c r="AI229" i="8"/>
  <c r="AI228" i="8"/>
  <c r="AI227" i="8"/>
  <c r="AI226" i="8"/>
  <c r="AI225" i="8"/>
  <c r="AI224" i="8"/>
  <c r="AI223" i="8"/>
  <c r="AI222" i="8"/>
  <c r="AI221" i="8"/>
  <c r="AI220" i="8"/>
  <c r="AI219" i="8"/>
  <c r="AI218" i="8"/>
  <c r="AI217" i="8"/>
  <c r="AI215" i="8"/>
  <c r="AI213" i="8"/>
  <c r="AI212" i="8"/>
  <c r="AI210" i="8"/>
  <c r="AI209" i="8"/>
  <c r="AI208" i="8"/>
  <c r="AI207" i="8"/>
  <c r="AI206" i="8"/>
  <c r="AI205" i="8"/>
  <c r="AI204" i="8"/>
  <c r="AI203" i="8"/>
  <c r="AI202" i="8"/>
  <c r="AI201" i="8"/>
  <c r="AI200" i="8"/>
  <c r="AI199" i="8"/>
  <c r="AI198" i="8"/>
  <c r="AI197" i="8"/>
  <c r="AI196" i="8"/>
  <c r="AI195" i="8"/>
  <c r="AI194" i="8"/>
  <c r="AI193" i="8"/>
  <c r="AI192" i="8"/>
  <c r="AI191" i="8"/>
  <c r="AI190" i="8"/>
  <c r="AI189" i="8"/>
  <c r="AI188" i="8"/>
  <c r="AI187" i="8"/>
  <c r="AI186" i="8"/>
  <c r="AI185" i="8"/>
  <c r="AI184" i="8"/>
  <c r="AI183" i="8"/>
  <c r="AI182" i="8"/>
  <c r="AI181" i="8"/>
  <c r="AI180" i="8"/>
  <c r="AI179" i="8"/>
  <c r="AI178" i="8"/>
  <c r="AI177" i="8"/>
  <c r="AI176" i="8"/>
  <c r="AI175" i="8"/>
  <c r="AI174" i="8"/>
  <c r="AI173" i="8"/>
  <c r="AI172" i="8"/>
  <c r="AI171" i="8"/>
  <c r="AI170" i="8"/>
  <c r="AI169" i="8"/>
  <c r="AI168" i="8"/>
  <c r="AI167" i="8"/>
  <c r="AI166" i="8"/>
  <c r="AI165" i="8"/>
  <c r="AI164" i="8"/>
  <c r="AI163" i="8"/>
  <c r="AI162" i="8"/>
  <c r="AI161" i="8"/>
  <c r="AI160" i="8"/>
  <c r="AI159" i="8"/>
  <c r="AI158" i="8"/>
  <c r="AI157" i="8"/>
  <c r="AI156" i="8"/>
  <c r="AI155" i="8"/>
  <c r="AI154" i="8"/>
  <c r="AI153" i="8"/>
  <c r="AI152" i="8"/>
  <c r="AI151" i="8"/>
  <c r="AI150" i="8"/>
  <c r="AI149" i="8"/>
  <c r="AI148" i="8"/>
  <c r="AI147" i="8"/>
  <c r="AI146" i="8"/>
  <c r="AI145" i="8"/>
  <c r="AI144" i="8"/>
  <c r="AI143" i="8"/>
  <c r="AI142" i="8"/>
  <c r="AI141" i="8"/>
  <c r="AI140" i="8"/>
  <c r="AI139" i="8"/>
  <c r="AI138" i="8"/>
  <c r="AI137" i="8"/>
  <c r="AI136" i="8"/>
  <c r="AI135" i="8"/>
  <c r="AI134" i="8"/>
  <c r="AI133" i="8"/>
  <c r="AI132" i="8"/>
  <c r="AI131" i="8"/>
  <c r="AI130" i="8"/>
  <c r="AI129" i="8"/>
  <c r="AI128" i="8"/>
  <c r="AI127" i="8"/>
  <c r="AI126" i="8"/>
  <c r="AI125" i="8"/>
  <c r="AI124" i="8"/>
  <c r="AI123" i="8"/>
  <c r="AI122" i="8"/>
  <c r="AI121" i="8"/>
  <c r="AI120" i="8"/>
  <c r="AI119" i="8"/>
  <c r="AI118" i="8"/>
  <c r="AI117" i="8"/>
  <c r="AI116" i="8"/>
  <c r="AI115" i="8"/>
  <c r="AI114" i="8"/>
  <c r="AI113" i="8"/>
  <c r="AI112" i="8"/>
  <c r="AI111" i="8"/>
  <c r="AI110" i="8"/>
  <c r="AI109" i="8"/>
  <c r="AI108" i="8"/>
  <c r="AI107" i="8"/>
  <c r="AI106" i="8"/>
  <c r="AI105" i="8"/>
  <c r="AI104" i="8"/>
  <c r="AI103" i="8"/>
  <c r="AI102" i="8"/>
  <c r="AI101" i="8"/>
  <c r="AI100" i="8"/>
  <c r="AI99" i="8"/>
  <c r="AI98" i="8"/>
  <c r="AI97" i="8"/>
  <c r="AI96" i="8"/>
  <c r="AI95" i="8"/>
  <c r="AI94" i="8"/>
  <c r="AI93" i="8"/>
  <c r="AI92" i="8"/>
  <c r="AI91" i="8"/>
  <c r="AI90" i="8"/>
  <c r="AI89" i="8"/>
  <c r="AI88" i="8"/>
  <c r="AI87" i="8"/>
  <c r="AI86" i="8"/>
  <c r="AI85" i="8"/>
  <c r="AI84" i="8"/>
  <c r="AI83" i="8"/>
  <c r="AI82" i="8"/>
  <c r="AI81" i="8"/>
  <c r="AI80" i="8"/>
  <c r="AI79" i="8"/>
  <c r="AI78" i="8"/>
  <c r="AI77" i="8"/>
  <c r="AI76" i="8"/>
  <c r="AI75" i="8"/>
  <c r="AI74" i="8"/>
  <c r="AI73" i="8"/>
  <c r="AI72" i="8"/>
  <c r="AI71" i="8"/>
  <c r="AI70" i="8"/>
  <c r="AI69" i="8"/>
  <c r="AI68" i="8"/>
  <c r="AI67" i="8"/>
  <c r="AI66" i="8"/>
  <c r="AI65" i="8"/>
  <c r="AI64" i="8"/>
  <c r="AI63" i="8"/>
  <c r="AI62" i="8"/>
  <c r="AI61" i="8"/>
  <c r="AI60" i="8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12" i="8"/>
  <c r="AI11" i="8"/>
  <c r="AI10" i="8"/>
  <c r="AI9" i="8"/>
  <c r="AI8" i="8"/>
  <c r="AI7" i="8"/>
  <c r="AI6" i="8"/>
  <c r="AI5" i="8"/>
  <c r="AI4" i="8"/>
  <c r="P305" i="8"/>
  <c r="P210" i="8"/>
  <c r="BR332" i="8"/>
  <c r="BR331" i="8"/>
  <c r="BR330" i="8"/>
  <c r="BR329" i="8"/>
  <c r="BR328" i="8"/>
  <c r="BR327" i="8"/>
  <c r="BR326" i="8"/>
  <c r="BR325" i="8"/>
  <c r="BR324" i="8"/>
  <c r="BR323" i="8"/>
  <c r="BR322" i="8"/>
  <c r="BR321" i="8"/>
  <c r="BR320" i="8"/>
  <c r="BR319" i="8"/>
  <c r="BR318" i="8"/>
  <c r="BR317" i="8"/>
  <c r="BR316" i="8"/>
  <c r="BR315" i="8"/>
  <c r="BR314" i="8"/>
  <c r="BR313" i="8"/>
  <c r="BR312" i="8"/>
  <c r="BR311" i="8"/>
  <c r="BR310" i="8"/>
  <c r="BR309" i="8"/>
  <c r="BR308" i="8"/>
  <c r="BR307" i="8"/>
  <c r="BR306" i="8"/>
  <c r="BR305" i="8"/>
  <c r="BR304" i="8"/>
  <c r="BR303" i="8"/>
  <c r="BR302" i="8"/>
  <c r="BR301" i="8"/>
  <c r="BR300" i="8"/>
  <c r="BR299" i="8"/>
  <c r="BR298" i="8"/>
  <c r="BR297" i="8"/>
  <c r="BR296" i="8"/>
  <c r="BR295" i="8"/>
  <c r="BR294" i="8"/>
  <c r="BR293" i="8"/>
  <c r="BR292" i="8"/>
  <c r="BR291" i="8"/>
  <c r="BR290" i="8"/>
  <c r="BR289" i="8"/>
  <c r="BR288" i="8"/>
  <c r="BR287" i="8"/>
  <c r="BR286" i="8"/>
  <c r="BR285" i="8"/>
  <c r="BR284" i="8"/>
  <c r="BR283" i="8"/>
  <c r="BR282" i="8"/>
  <c r="BR281" i="8"/>
  <c r="BR280" i="8"/>
  <c r="BR279" i="8"/>
  <c r="BR278" i="8"/>
  <c r="BR277" i="8"/>
  <c r="BR276" i="8"/>
  <c r="BR275" i="8"/>
  <c r="BR274" i="8"/>
  <c r="BR273" i="8"/>
  <c r="BR272" i="8"/>
  <c r="BR271" i="8"/>
  <c r="BR270" i="8"/>
  <c r="BR269" i="8"/>
  <c r="BR268" i="8"/>
  <c r="BR267" i="8"/>
  <c r="BR266" i="8"/>
  <c r="BR265" i="8"/>
  <c r="BR264" i="8"/>
  <c r="BR263" i="8"/>
  <c r="BR262" i="8"/>
  <c r="BR261" i="8"/>
  <c r="BR260" i="8"/>
  <c r="BR259" i="8"/>
  <c r="BR258" i="8"/>
  <c r="BR257" i="8"/>
  <c r="BR256" i="8"/>
  <c r="BR255" i="8"/>
  <c r="BR254" i="8"/>
  <c r="BR253" i="8"/>
  <c r="BR252" i="8"/>
  <c r="BR251" i="8"/>
  <c r="BR250" i="8"/>
  <c r="BR249" i="8"/>
  <c r="BR248" i="8"/>
  <c r="BR247" i="8"/>
  <c r="BR246" i="8"/>
  <c r="BR245" i="8"/>
  <c r="BR244" i="8"/>
  <c r="BR243" i="8"/>
  <c r="BR242" i="8"/>
  <c r="BR241" i="8"/>
  <c r="BR240" i="8"/>
  <c r="BR239" i="8"/>
  <c r="BR238" i="8"/>
  <c r="BR237" i="8"/>
  <c r="BR236" i="8"/>
  <c r="BR235" i="8"/>
  <c r="BR234" i="8"/>
  <c r="BR233" i="8"/>
  <c r="BR232" i="8"/>
  <c r="BR231" i="8"/>
  <c r="BR230" i="8"/>
  <c r="BR229" i="8"/>
  <c r="BR228" i="8"/>
  <c r="BR227" i="8"/>
  <c r="BR226" i="8"/>
  <c r="BR225" i="8"/>
  <c r="BR224" i="8"/>
  <c r="BR223" i="8"/>
  <c r="BR222" i="8"/>
  <c r="BR221" i="8"/>
  <c r="BR220" i="8"/>
  <c r="BR219" i="8"/>
  <c r="BR218" i="8"/>
  <c r="BR217" i="8"/>
  <c r="BR215" i="8"/>
  <c r="BR213" i="8"/>
  <c r="BR212" i="8"/>
  <c r="BR210" i="8"/>
  <c r="BR209" i="8"/>
  <c r="BR208" i="8"/>
  <c r="BR207" i="8"/>
  <c r="BR206" i="8"/>
  <c r="BR205" i="8"/>
  <c r="BR204" i="8"/>
  <c r="BR203" i="8"/>
  <c r="BR202" i="8"/>
  <c r="BR201" i="8"/>
  <c r="BR200" i="8"/>
  <c r="BR199" i="8"/>
  <c r="BR198" i="8"/>
  <c r="BR197" i="8"/>
  <c r="BR196" i="8"/>
  <c r="BR195" i="8"/>
  <c r="BR194" i="8"/>
  <c r="BR193" i="8"/>
  <c r="BR192" i="8"/>
  <c r="BR191" i="8"/>
  <c r="BR190" i="8"/>
  <c r="BR189" i="8"/>
  <c r="BR188" i="8"/>
  <c r="BR187" i="8"/>
  <c r="BR186" i="8"/>
  <c r="BR185" i="8"/>
  <c r="BR184" i="8"/>
  <c r="BR183" i="8"/>
  <c r="BR182" i="8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65" i="8"/>
  <c r="BR164" i="8"/>
  <c r="BR163" i="8"/>
  <c r="BR162" i="8"/>
  <c r="BR161" i="8"/>
  <c r="BR160" i="8"/>
  <c r="BR159" i="8"/>
  <c r="BR158" i="8"/>
  <c r="BR157" i="8"/>
  <c r="BR156" i="8"/>
  <c r="BR155" i="8"/>
  <c r="BR154" i="8"/>
  <c r="BR153" i="8"/>
  <c r="BR152" i="8"/>
  <c r="BR151" i="8"/>
  <c r="BR150" i="8"/>
  <c r="BR149" i="8"/>
  <c r="BR148" i="8"/>
  <c r="BR147" i="8"/>
  <c r="BR146" i="8"/>
  <c r="BR145" i="8"/>
  <c r="BR144" i="8"/>
  <c r="BR143" i="8"/>
  <c r="BR142" i="8"/>
  <c r="BR141" i="8"/>
  <c r="BR140" i="8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7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BR7" i="8"/>
  <c r="BR6" i="8"/>
  <c r="BR5" i="8"/>
  <c r="BR4" i="8"/>
  <c r="BR327" i="7"/>
  <c r="BR326" i="7"/>
  <c r="BR325" i="7"/>
  <c r="BR324" i="7"/>
  <c r="BR323" i="7"/>
  <c r="BR322" i="7"/>
  <c r="BR321" i="7"/>
  <c r="BR320" i="7"/>
  <c r="BR319" i="7"/>
  <c r="BR318" i="7"/>
  <c r="BR317" i="7"/>
  <c r="BR316" i="7"/>
  <c r="BR315" i="7"/>
  <c r="BR314" i="7"/>
  <c r="BR313" i="7"/>
  <c r="BR312" i="7"/>
  <c r="BR311" i="7"/>
  <c r="BR310" i="7"/>
  <c r="BR309" i="7"/>
  <c r="BR308" i="7"/>
  <c r="BR307" i="7"/>
  <c r="BR306" i="7"/>
  <c r="BR305" i="7"/>
  <c r="BR304" i="7"/>
  <c r="BR303" i="7"/>
  <c r="BR302" i="7"/>
  <c r="BR301" i="7"/>
  <c r="BR300" i="7"/>
  <c r="BR299" i="7"/>
  <c r="BR298" i="7"/>
  <c r="BR297" i="7"/>
  <c r="BR296" i="7"/>
  <c r="BR295" i="7"/>
  <c r="BR294" i="7"/>
  <c r="BR293" i="7"/>
  <c r="BR292" i="7"/>
  <c r="BR291" i="7"/>
  <c r="BR290" i="7"/>
  <c r="BR289" i="7"/>
  <c r="BR288" i="7"/>
  <c r="BR287" i="7"/>
  <c r="BR286" i="7"/>
  <c r="BR285" i="7"/>
  <c r="BR284" i="7"/>
  <c r="BR283" i="7"/>
  <c r="BR282" i="7"/>
  <c r="BR281" i="7"/>
  <c r="BR280" i="7"/>
  <c r="BR279" i="7"/>
  <c r="BR278" i="7"/>
  <c r="BR277" i="7"/>
  <c r="BR276" i="7"/>
  <c r="BR275" i="7"/>
  <c r="BR274" i="7"/>
  <c r="BR273" i="7"/>
  <c r="BR272" i="7"/>
  <c r="BR271" i="7"/>
  <c r="BR270" i="7"/>
  <c r="BR269" i="7"/>
  <c r="BR268" i="7"/>
  <c r="BR267" i="7"/>
  <c r="BR266" i="7"/>
  <c r="BR265" i="7"/>
  <c r="BR264" i="7"/>
  <c r="BR263" i="7"/>
  <c r="BR262" i="7"/>
  <c r="BR261" i="7"/>
  <c r="BR260" i="7"/>
  <c r="BR259" i="7"/>
  <c r="BR258" i="7"/>
  <c r="BR257" i="7"/>
  <c r="BR256" i="7"/>
  <c r="BR255" i="7"/>
  <c r="BR254" i="7"/>
  <c r="BR253" i="7"/>
  <c r="BR252" i="7"/>
  <c r="BR251" i="7"/>
  <c r="BR250" i="7"/>
  <c r="BR249" i="7"/>
  <c r="BR248" i="7"/>
  <c r="BR247" i="7"/>
  <c r="BR246" i="7"/>
  <c r="BR245" i="7"/>
  <c r="BR244" i="7"/>
  <c r="BR243" i="7"/>
  <c r="BR242" i="7"/>
  <c r="BR241" i="7"/>
  <c r="BR240" i="7"/>
  <c r="BR239" i="7"/>
  <c r="BR238" i="7"/>
  <c r="BR237" i="7"/>
  <c r="BR236" i="7"/>
  <c r="BR235" i="7"/>
  <c r="BR234" i="7"/>
  <c r="BR233" i="7"/>
  <c r="BR232" i="7"/>
  <c r="BR231" i="7"/>
  <c r="BR230" i="7"/>
  <c r="BR229" i="7"/>
  <c r="BR228" i="7"/>
  <c r="BR227" i="7"/>
  <c r="BR226" i="7"/>
  <c r="BR225" i="7"/>
  <c r="BR224" i="7"/>
  <c r="BR223" i="7"/>
  <c r="BR222" i="7"/>
  <c r="BR221" i="7"/>
  <c r="BR220" i="7"/>
  <c r="BR219" i="7"/>
  <c r="BR218" i="7"/>
  <c r="BR217" i="7"/>
  <c r="BR216" i="7"/>
  <c r="BR214" i="7"/>
  <c r="BR213" i="7"/>
  <c r="BR212" i="7"/>
  <c r="BR210" i="7"/>
  <c r="BR209" i="7"/>
  <c r="BR208" i="7"/>
  <c r="BR207" i="7"/>
  <c r="BR206" i="7"/>
  <c r="BR205" i="7"/>
  <c r="BR204" i="7"/>
  <c r="BR203" i="7"/>
  <c r="BR202" i="7"/>
  <c r="BR201" i="7"/>
  <c r="BR200" i="7"/>
  <c r="BR199" i="7"/>
  <c r="BR198" i="7"/>
  <c r="BR197" i="7"/>
  <c r="BR196" i="7"/>
  <c r="BR195" i="7"/>
  <c r="BR194" i="7"/>
  <c r="BR193" i="7"/>
  <c r="BR192" i="7"/>
  <c r="BR191" i="7"/>
  <c r="BR190" i="7"/>
  <c r="BR189" i="7"/>
  <c r="BR188" i="7"/>
  <c r="BR187" i="7"/>
  <c r="BR186" i="7"/>
  <c r="BR185" i="7"/>
  <c r="BR184" i="7"/>
  <c r="BR183" i="7"/>
  <c r="BR182" i="7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63" i="7"/>
  <c r="BR162" i="7"/>
  <c r="BR161" i="7"/>
  <c r="BR160" i="7"/>
  <c r="BR159" i="7"/>
  <c r="BR158" i="7"/>
  <c r="BR157" i="7"/>
  <c r="BR156" i="7"/>
  <c r="BR155" i="7"/>
  <c r="BR154" i="7"/>
  <c r="BR153" i="7"/>
  <c r="BR152" i="7"/>
  <c r="BR151" i="7"/>
  <c r="BR150" i="7"/>
  <c r="BR149" i="7"/>
  <c r="BR148" i="7"/>
  <c r="BR147" i="7"/>
  <c r="BR146" i="7"/>
  <c r="BR145" i="7"/>
  <c r="BR144" i="7"/>
  <c r="BR143" i="7"/>
  <c r="BR142" i="7"/>
  <c r="BR141" i="7"/>
  <c r="BR140" i="7"/>
  <c r="BR139" i="7"/>
  <c r="BR138" i="7"/>
  <c r="BR137" i="7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E327" i="7"/>
  <c r="BE326" i="7"/>
  <c r="BE325" i="7"/>
  <c r="BE324" i="7"/>
  <c r="BE323" i="7"/>
  <c r="BE322" i="7"/>
  <c r="BE321" i="7"/>
  <c r="BE320" i="7"/>
  <c r="BE319" i="7"/>
  <c r="BE318" i="7"/>
  <c r="BE317" i="7"/>
  <c r="BE316" i="7"/>
  <c r="BE315" i="7"/>
  <c r="BE314" i="7"/>
  <c r="BE313" i="7"/>
  <c r="BE312" i="7"/>
  <c r="BE311" i="7"/>
  <c r="BE310" i="7"/>
  <c r="BE309" i="7"/>
  <c r="BE308" i="7"/>
  <c r="BE307" i="7"/>
  <c r="BE306" i="7"/>
  <c r="BE305" i="7"/>
  <c r="BE304" i="7"/>
  <c r="BE303" i="7"/>
  <c r="BE302" i="7"/>
  <c r="BE301" i="7"/>
  <c r="BE300" i="7"/>
  <c r="BE299" i="7"/>
  <c r="BE298" i="7"/>
  <c r="BE297" i="7"/>
  <c r="BE296" i="7"/>
  <c r="BE295" i="7"/>
  <c r="BE294" i="7"/>
  <c r="BE293" i="7"/>
  <c r="BE292" i="7"/>
  <c r="BE291" i="7"/>
  <c r="BE290" i="7"/>
  <c r="BE289" i="7"/>
  <c r="BE288" i="7"/>
  <c r="BE287" i="7"/>
  <c r="BE286" i="7"/>
  <c r="BE285" i="7"/>
  <c r="BE284" i="7"/>
  <c r="BE283" i="7"/>
  <c r="BE282" i="7"/>
  <c r="BE281" i="7"/>
  <c r="BE280" i="7"/>
  <c r="BE279" i="7"/>
  <c r="BE278" i="7"/>
  <c r="BE277" i="7"/>
  <c r="BE276" i="7"/>
  <c r="BE275" i="7"/>
  <c r="BE274" i="7"/>
  <c r="BE273" i="7"/>
  <c r="BE272" i="7"/>
  <c r="BE271" i="7"/>
  <c r="BE270" i="7"/>
  <c r="BE269" i="7"/>
  <c r="BE268" i="7"/>
  <c r="BE267" i="7"/>
  <c r="BE266" i="7"/>
  <c r="BE265" i="7"/>
  <c r="BE264" i="7"/>
  <c r="BE263" i="7"/>
  <c r="BE262" i="7"/>
  <c r="BE261" i="7"/>
  <c r="BE260" i="7"/>
  <c r="BE259" i="7"/>
  <c r="BE258" i="7"/>
  <c r="BE257" i="7"/>
  <c r="BE256" i="7"/>
  <c r="BE255" i="7"/>
  <c r="BE254" i="7"/>
  <c r="BE253" i="7"/>
  <c r="BE252" i="7"/>
  <c r="BE251" i="7"/>
  <c r="BE250" i="7"/>
  <c r="BE249" i="7"/>
  <c r="BE248" i="7"/>
  <c r="BE247" i="7"/>
  <c r="BE246" i="7"/>
  <c r="BE245" i="7"/>
  <c r="BE244" i="7"/>
  <c r="BE243" i="7"/>
  <c r="BE242" i="7"/>
  <c r="BE241" i="7"/>
  <c r="BE240" i="7"/>
  <c r="BE239" i="7"/>
  <c r="BE238" i="7"/>
  <c r="BE237" i="7"/>
  <c r="BE236" i="7"/>
  <c r="BE235" i="7"/>
  <c r="BE234" i="7"/>
  <c r="BE233" i="7"/>
  <c r="BE232" i="7"/>
  <c r="BE231" i="7"/>
  <c r="BE230" i="7"/>
  <c r="BE229" i="7"/>
  <c r="BE228" i="7"/>
  <c r="BE227" i="7"/>
  <c r="BE226" i="7"/>
  <c r="BE225" i="7"/>
  <c r="BE224" i="7"/>
  <c r="BE223" i="7"/>
  <c r="BE222" i="7"/>
  <c r="BE221" i="7"/>
  <c r="BE220" i="7"/>
  <c r="BE219" i="7"/>
  <c r="BE218" i="7"/>
  <c r="BE217" i="7"/>
  <c r="BE216" i="7"/>
  <c r="BE214" i="7"/>
  <c r="BE213" i="7"/>
  <c r="BE212" i="7"/>
  <c r="BE210" i="7"/>
  <c r="BE209" i="7"/>
  <c r="BE208" i="7"/>
  <c r="BE207" i="7"/>
  <c r="BE206" i="7"/>
  <c r="BE205" i="7"/>
  <c r="BE204" i="7"/>
  <c r="BE203" i="7"/>
  <c r="BE202" i="7"/>
  <c r="BE201" i="7"/>
  <c r="BE200" i="7"/>
  <c r="BE199" i="7"/>
  <c r="BE198" i="7"/>
  <c r="BE197" i="7"/>
  <c r="BE196" i="7"/>
  <c r="BE195" i="7"/>
  <c r="BE194" i="7"/>
  <c r="BE193" i="7"/>
  <c r="BE192" i="7"/>
  <c r="BE191" i="7"/>
  <c r="BE190" i="7"/>
  <c r="BE189" i="7"/>
  <c r="BE188" i="7"/>
  <c r="BE187" i="7"/>
  <c r="BE186" i="7"/>
  <c r="BE185" i="7"/>
  <c r="BE184" i="7"/>
  <c r="BE183" i="7"/>
  <c r="BE182" i="7"/>
  <c r="BE181" i="7"/>
  <c r="BE180" i="7"/>
  <c r="BE179" i="7"/>
  <c r="BE178" i="7"/>
  <c r="BE177" i="7"/>
  <c r="BE176" i="7"/>
  <c r="BE175" i="7"/>
  <c r="BE174" i="7"/>
  <c r="BE173" i="7"/>
  <c r="BE172" i="7"/>
  <c r="BE171" i="7"/>
  <c r="BE170" i="7"/>
  <c r="BE169" i="7"/>
  <c r="BE168" i="7"/>
  <c r="BE167" i="7"/>
  <c r="BE166" i="7"/>
  <c r="BE165" i="7"/>
  <c r="BE164" i="7"/>
  <c r="BE163" i="7"/>
  <c r="BE162" i="7"/>
  <c r="BE161" i="7"/>
  <c r="BE160" i="7"/>
  <c r="BE159" i="7"/>
  <c r="BE158" i="7"/>
  <c r="BE157" i="7"/>
  <c r="BE156" i="7"/>
  <c r="BE155" i="7"/>
  <c r="BE154" i="7"/>
  <c r="BE153" i="7"/>
  <c r="BE152" i="7"/>
  <c r="BE151" i="7"/>
  <c r="BE150" i="7"/>
  <c r="BE149" i="7"/>
  <c r="BE148" i="7"/>
  <c r="BE147" i="7"/>
  <c r="BE146" i="7"/>
  <c r="BE145" i="7"/>
  <c r="BE144" i="7"/>
  <c r="BE143" i="7"/>
  <c r="BE142" i="7"/>
  <c r="BE141" i="7"/>
  <c r="BE140" i="7"/>
  <c r="BE139" i="7"/>
  <c r="BE138" i="7"/>
  <c r="BE137" i="7"/>
  <c r="BE136" i="7"/>
  <c r="BE135" i="7"/>
  <c r="BE134" i="7"/>
  <c r="BE133" i="7"/>
  <c r="BE132" i="7"/>
  <c r="BE131" i="7"/>
  <c r="BE130" i="7"/>
  <c r="BE129" i="7"/>
  <c r="BE128" i="7"/>
  <c r="BE127" i="7"/>
  <c r="BE126" i="7"/>
  <c r="BE125" i="7"/>
  <c r="BE124" i="7"/>
  <c r="BE123" i="7"/>
  <c r="BE122" i="7"/>
  <c r="BE121" i="7"/>
  <c r="BE120" i="7"/>
  <c r="BE119" i="7"/>
  <c r="BE118" i="7"/>
  <c r="BE117" i="7"/>
  <c r="BE116" i="7"/>
  <c r="BE115" i="7"/>
  <c r="BE114" i="7"/>
  <c r="BE113" i="7"/>
  <c r="BE112" i="7"/>
  <c r="BE111" i="7"/>
  <c r="BE110" i="7"/>
  <c r="BE109" i="7"/>
  <c r="BE108" i="7"/>
  <c r="BE107" i="7"/>
  <c r="BE106" i="7"/>
  <c r="BE105" i="7"/>
  <c r="BE104" i="7"/>
  <c r="BE103" i="7"/>
  <c r="BE102" i="7"/>
  <c r="BE101" i="7"/>
  <c r="BE100" i="7"/>
  <c r="BE99" i="7"/>
  <c r="BE98" i="7"/>
  <c r="BE97" i="7"/>
  <c r="BE96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E4" i="7"/>
  <c r="BC327" i="7"/>
  <c r="BC326" i="7"/>
  <c r="BC325" i="7"/>
  <c r="BC324" i="7"/>
  <c r="BC323" i="7"/>
  <c r="BC322" i="7"/>
  <c r="BC321" i="7"/>
  <c r="BC320" i="7"/>
  <c r="BC319" i="7"/>
  <c r="BC318" i="7"/>
  <c r="BC317" i="7"/>
  <c r="BC316" i="7"/>
  <c r="BC315" i="7"/>
  <c r="BC314" i="7"/>
  <c r="BC313" i="7"/>
  <c r="BC312" i="7"/>
  <c r="BC311" i="7"/>
  <c r="BC310" i="7"/>
  <c r="BC309" i="7"/>
  <c r="BC308" i="7"/>
  <c r="BC307" i="7"/>
  <c r="BC306" i="7"/>
  <c r="BC305" i="7"/>
  <c r="BC304" i="7"/>
  <c r="BC303" i="7"/>
  <c r="BC302" i="7"/>
  <c r="BC301" i="7"/>
  <c r="BC300" i="7"/>
  <c r="BC299" i="7"/>
  <c r="BC298" i="7"/>
  <c r="BC297" i="7"/>
  <c r="BC296" i="7"/>
  <c r="BC295" i="7"/>
  <c r="BC294" i="7"/>
  <c r="BC293" i="7"/>
  <c r="BC292" i="7"/>
  <c r="BC291" i="7"/>
  <c r="BC290" i="7"/>
  <c r="BC289" i="7"/>
  <c r="BC288" i="7"/>
  <c r="BC287" i="7"/>
  <c r="BC286" i="7"/>
  <c r="BC285" i="7"/>
  <c r="BC284" i="7"/>
  <c r="BC283" i="7"/>
  <c r="BC282" i="7"/>
  <c r="BC281" i="7"/>
  <c r="BC280" i="7"/>
  <c r="BC279" i="7"/>
  <c r="BC278" i="7"/>
  <c r="BC277" i="7"/>
  <c r="BC276" i="7"/>
  <c r="BC275" i="7"/>
  <c r="BC274" i="7"/>
  <c r="BC273" i="7"/>
  <c r="BC272" i="7"/>
  <c r="BC271" i="7"/>
  <c r="BC270" i="7"/>
  <c r="BC269" i="7"/>
  <c r="BC268" i="7"/>
  <c r="BC267" i="7"/>
  <c r="BC266" i="7"/>
  <c r="BC265" i="7"/>
  <c r="BC264" i="7"/>
  <c r="BC263" i="7"/>
  <c r="BC262" i="7"/>
  <c r="BC261" i="7"/>
  <c r="BC260" i="7"/>
  <c r="BC259" i="7"/>
  <c r="BC258" i="7"/>
  <c r="BC257" i="7"/>
  <c r="BC256" i="7"/>
  <c r="BC255" i="7"/>
  <c r="BC254" i="7"/>
  <c r="BC253" i="7"/>
  <c r="BC252" i="7"/>
  <c r="BC251" i="7"/>
  <c r="BC250" i="7"/>
  <c r="BC249" i="7"/>
  <c r="BC248" i="7"/>
  <c r="BC247" i="7"/>
  <c r="BC246" i="7"/>
  <c r="BC245" i="7"/>
  <c r="BC244" i="7"/>
  <c r="BC243" i="7"/>
  <c r="BC242" i="7"/>
  <c r="BC241" i="7"/>
  <c r="BC240" i="7"/>
  <c r="BC239" i="7"/>
  <c r="BC238" i="7"/>
  <c r="BC237" i="7"/>
  <c r="BC236" i="7"/>
  <c r="BC235" i="7"/>
  <c r="BC234" i="7"/>
  <c r="BC233" i="7"/>
  <c r="BC232" i="7"/>
  <c r="BC231" i="7"/>
  <c r="BC230" i="7"/>
  <c r="BC229" i="7"/>
  <c r="BC228" i="7"/>
  <c r="BC227" i="7"/>
  <c r="BC226" i="7"/>
  <c r="BC225" i="7"/>
  <c r="BC224" i="7"/>
  <c r="BC223" i="7"/>
  <c r="BC222" i="7"/>
  <c r="BC221" i="7"/>
  <c r="BC220" i="7"/>
  <c r="BC219" i="7"/>
  <c r="BC218" i="7"/>
  <c r="BC217" i="7"/>
  <c r="BC216" i="7"/>
  <c r="BC214" i="7"/>
  <c r="BC213" i="7"/>
  <c r="BC212" i="7"/>
  <c r="BC210" i="7"/>
  <c r="BC209" i="7"/>
  <c r="BC208" i="7"/>
  <c r="BC207" i="7"/>
  <c r="BC206" i="7"/>
  <c r="BC205" i="7"/>
  <c r="BC204" i="7"/>
  <c r="BC203" i="7"/>
  <c r="BC202" i="7"/>
  <c r="BC201" i="7"/>
  <c r="BC200" i="7"/>
  <c r="BC199" i="7"/>
  <c r="BC198" i="7"/>
  <c r="BC197" i="7"/>
  <c r="BC196" i="7"/>
  <c r="BC195" i="7"/>
  <c r="BC194" i="7"/>
  <c r="BC193" i="7"/>
  <c r="BC192" i="7"/>
  <c r="BC191" i="7"/>
  <c r="BC190" i="7"/>
  <c r="BC189" i="7"/>
  <c r="BC188" i="7"/>
  <c r="BC187" i="7"/>
  <c r="BC186" i="7"/>
  <c r="BC185" i="7"/>
  <c r="BC184" i="7"/>
  <c r="BC183" i="7"/>
  <c r="BC182" i="7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64" i="7"/>
  <c r="BC163" i="7"/>
  <c r="BC162" i="7"/>
  <c r="BC161" i="7"/>
  <c r="BC160" i="7"/>
  <c r="BC159" i="7"/>
  <c r="BC158" i="7"/>
  <c r="BC157" i="7"/>
  <c r="BC156" i="7"/>
  <c r="BC155" i="7"/>
  <c r="BC154" i="7"/>
  <c r="BC153" i="7"/>
  <c r="BC152" i="7"/>
  <c r="BC151" i="7"/>
  <c r="BC150" i="7"/>
  <c r="BC149" i="7"/>
  <c r="BC148" i="7"/>
  <c r="BC147" i="7"/>
  <c r="BC146" i="7"/>
  <c r="BC145" i="7"/>
  <c r="BC144" i="7"/>
  <c r="BC143" i="7"/>
  <c r="BC142" i="7"/>
  <c r="BC141" i="7"/>
  <c r="BC140" i="7"/>
  <c r="BC139" i="7"/>
  <c r="BC138" i="7"/>
  <c r="BC137" i="7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A327" i="7"/>
  <c r="BA326" i="7"/>
  <c r="BA325" i="7"/>
  <c r="BA324" i="7"/>
  <c r="BA323" i="7"/>
  <c r="BA322" i="7"/>
  <c r="BA321" i="7"/>
  <c r="BA320" i="7"/>
  <c r="BA319" i="7"/>
  <c r="BA318" i="7"/>
  <c r="BA317" i="7"/>
  <c r="BA316" i="7"/>
  <c r="BA315" i="7"/>
  <c r="BA314" i="7"/>
  <c r="BA313" i="7"/>
  <c r="BA312" i="7"/>
  <c r="BA311" i="7"/>
  <c r="BA310" i="7"/>
  <c r="BA309" i="7"/>
  <c r="BA308" i="7"/>
  <c r="BA307" i="7"/>
  <c r="BA306" i="7"/>
  <c r="BA305" i="7"/>
  <c r="BA304" i="7"/>
  <c r="BA303" i="7"/>
  <c r="BA302" i="7"/>
  <c r="BA301" i="7"/>
  <c r="BA300" i="7"/>
  <c r="BA299" i="7"/>
  <c r="BA298" i="7"/>
  <c r="BA297" i="7"/>
  <c r="BA296" i="7"/>
  <c r="BA295" i="7"/>
  <c r="BA294" i="7"/>
  <c r="BA293" i="7"/>
  <c r="BA292" i="7"/>
  <c r="BA291" i="7"/>
  <c r="BA290" i="7"/>
  <c r="BA289" i="7"/>
  <c r="BA288" i="7"/>
  <c r="BA287" i="7"/>
  <c r="BA286" i="7"/>
  <c r="BA285" i="7"/>
  <c r="BA284" i="7"/>
  <c r="BA283" i="7"/>
  <c r="BA282" i="7"/>
  <c r="BA281" i="7"/>
  <c r="BA280" i="7"/>
  <c r="BA279" i="7"/>
  <c r="BA278" i="7"/>
  <c r="BA277" i="7"/>
  <c r="BA276" i="7"/>
  <c r="BA275" i="7"/>
  <c r="BA274" i="7"/>
  <c r="BA273" i="7"/>
  <c r="BA272" i="7"/>
  <c r="BA271" i="7"/>
  <c r="BA270" i="7"/>
  <c r="BA269" i="7"/>
  <c r="BA268" i="7"/>
  <c r="BA267" i="7"/>
  <c r="BA266" i="7"/>
  <c r="BA265" i="7"/>
  <c r="BA264" i="7"/>
  <c r="BA263" i="7"/>
  <c r="BA262" i="7"/>
  <c r="BA261" i="7"/>
  <c r="BA260" i="7"/>
  <c r="BA259" i="7"/>
  <c r="BA258" i="7"/>
  <c r="BA257" i="7"/>
  <c r="BA256" i="7"/>
  <c r="BA255" i="7"/>
  <c r="BA254" i="7"/>
  <c r="BA253" i="7"/>
  <c r="BA252" i="7"/>
  <c r="BA251" i="7"/>
  <c r="BA250" i="7"/>
  <c r="BA249" i="7"/>
  <c r="BA248" i="7"/>
  <c r="BA247" i="7"/>
  <c r="BA246" i="7"/>
  <c r="BA245" i="7"/>
  <c r="BA244" i="7"/>
  <c r="BA243" i="7"/>
  <c r="BA242" i="7"/>
  <c r="BA241" i="7"/>
  <c r="BA240" i="7"/>
  <c r="BA239" i="7"/>
  <c r="BA238" i="7"/>
  <c r="BA237" i="7"/>
  <c r="BA236" i="7"/>
  <c r="BA235" i="7"/>
  <c r="BA234" i="7"/>
  <c r="BA233" i="7"/>
  <c r="BA232" i="7"/>
  <c r="BA231" i="7"/>
  <c r="BA230" i="7"/>
  <c r="BA229" i="7"/>
  <c r="BA228" i="7"/>
  <c r="BA227" i="7"/>
  <c r="BA226" i="7"/>
  <c r="BA225" i="7"/>
  <c r="BA224" i="7"/>
  <c r="BA223" i="7"/>
  <c r="BA222" i="7"/>
  <c r="BA221" i="7"/>
  <c r="BA220" i="7"/>
  <c r="BA219" i="7"/>
  <c r="BA218" i="7"/>
  <c r="BA217" i="7"/>
  <c r="BA216" i="7"/>
  <c r="BA214" i="7"/>
  <c r="BA213" i="7"/>
  <c r="BA212" i="7"/>
  <c r="BA210" i="7"/>
  <c r="BA209" i="7"/>
  <c r="BA208" i="7"/>
  <c r="BA207" i="7"/>
  <c r="BA206" i="7"/>
  <c r="BA205" i="7"/>
  <c r="BA204" i="7"/>
  <c r="BA203" i="7"/>
  <c r="BA202" i="7"/>
  <c r="BA201" i="7"/>
  <c r="BA200" i="7"/>
  <c r="BA199" i="7"/>
  <c r="BA198" i="7"/>
  <c r="BA197" i="7"/>
  <c r="BA196" i="7"/>
  <c r="BA195" i="7"/>
  <c r="BA194" i="7"/>
  <c r="BA193" i="7"/>
  <c r="BA192" i="7"/>
  <c r="BA191" i="7"/>
  <c r="BA190" i="7"/>
  <c r="BA189" i="7"/>
  <c r="BA188" i="7"/>
  <c r="BA187" i="7"/>
  <c r="BA186" i="7"/>
  <c r="BA185" i="7"/>
  <c r="BA184" i="7"/>
  <c r="BA183" i="7"/>
  <c r="BA182" i="7"/>
  <c r="BA181" i="7"/>
  <c r="BA180" i="7"/>
  <c r="BA179" i="7"/>
  <c r="BA178" i="7"/>
  <c r="BA177" i="7"/>
  <c r="BA176" i="7"/>
  <c r="BA175" i="7"/>
  <c r="BA174" i="7"/>
  <c r="BA173" i="7"/>
  <c r="BA172" i="7"/>
  <c r="BA171" i="7"/>
  <c r="BA170" i="7"/>
  <c r="BA169" i="7"/>
  <c r="BA168" i="7"/>
  <c r="BA167" i="7"/>
  <c r="BA166" i="7"/>
  <c r="BA165" i="7"/>
  <c r="BA164" i="7"/>
  <c r="BA163" i="7"/>
  <c r="BA162" i="7"/>
  <c r="BA161" i="7"/>
  <c r="BA160" i="7"/>
  <c r="BA159" i="7"/>
  <c r="BA158" i="7"/>
  <c r="BA157" i="7"/>
  <c r="BA156" i="7"/>
  <c r="BA155" i="7"/>
  <c r="BA154" i="7"/>
  <c r="BA153" i="7"/>
  <c r="BA152" i="7"/>
  <c r="BA151" i="7"/>
  <c r="BA150" i="7"/>
  <c r="BA149" i="7"/>
  <c r="BA148" i="7"/>
  <c r="BA147" i="7"/>
  <c r="BA146" i="7"/>
  <c r="BA145" i="7"/>
  <c r="BA144" i="7"/>
  <c r="BA143" i="7"/>
  <c r="BA142" i="7"/>
  <c r="BA141" i="7"/>
  <c r="BA140" i="7"/>
  <c r="BA139" i="7"/>
  <c r="BA138" i="7"/>
  <c r="BA137" i="7"/>
  <c r="BA136" i="7"/>
  <c r="BA135" i="7"/>
  <c r="BA134" i="7"/>
  <c r="BA133" i="7"/>
  <c r="BA132" i="7"/>
  <c r="BA131" i="7"/>
  <c r="BA130" i="7"/>
  <c r="BA129" i="7"/>
  <c r="BA128" i="7"/>
  <c r="BA127" i="7"/>
  <c r="BA126" i="7"/>
  <c r="BA125" i="7"/>
  <c r="BA124" i="7"/>
  <c r="BA123" i="7"/>
  <c r="BA122" i="7"/>
  <c r="BA121" i="7"/>
  <c r="BA120" i="7"/>
  <c r="BA119" i="7"/>
  <c r="BA118" i="7"/>
  <c r="BA117" i="7"/>
  <c r="BA116" i="7"/>
  <c r="BA115" i="7"/>
  <c r="BA114" i="7"/>
  <c r="BA113" i="7"/>
  <c r="BA112" i="7"/>
  <c r="BA111" i="7"/>
  <c r="BA110" i="7"/>
  <c r="BA109" i="7"/>
  <c r="BA108" i="7"/>
  <c r="BA107" i="7"/>
  <c r="BA106" i="7"/>
  <c r="BA105" i="7"/>
  <c r="BA104" i="7"/>
  <c r="BA103" i="7"/>
  <c r="BA102" i="7"/>
  <c r="BA101" i="7"/>
  <c r="BA100" i="7"/>
  <c r="BA99" i="7"/>
  <c r="BA98" i="7"/>
  <c r="BA97" i="7"/>
  <c r="BA96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BA4" i="7"/>
  <c r="AY327" i="7"/>
  <c r="AY326" i="7"/>
  <c r="AY325" i="7"/>
  <c r="AY324" i="7"/>
  <c r="AY323" i="7"/>
  <c r="AY322" i="7"/>
  <c r="AY321" i="7"/>
  <c r="AY320" i="7"/>
  <c r="AY319" i="7"/>
  <c r="AY318" i="7"/>
  <c r="AY317" i="7"/>
  <c r="AY316" i="7"/>
  <c r="AY315" i="7"/>
  <c r="AY314" i="7"/>
  <c r="AY313" i="7"/>
  <c r="AY312" i="7"/>
  <c r="AY311" i="7"/>
  <c r="AY310" i="7"/>
  <c r="AY309" i="7"/>
  <c r="AY308" i="7"/>
  <c r="AY307" i="7"/>
  <c r="AY306" i="7"/>
  <c r="AY305" i="7"/>
  <c r="AY304" i="7"/>
  <c r="AY303" i="7"/>
  <c r="AY302" i="7"/>
  <c r="AY301" i="7"/>
  <c r="AY300" i="7"/>
  <c r="AY299" i="7"/>
  <c r="AY298" i="7"/>
  <c r="AY297" i="7"/>
  <c r="AY296" i="7"/>
  <c r="AY295" i="7"/>
  <c r="AY294" i="7"/>
  <c r="AY293" i="7"/>
  <c r="AY292" i="7"/>
  <c r="AY291" i="7"/>
  <c r="AY290" i="7"/>
  <c r="AY289" i="7"/>
  <c r="AY288" i="7"/>
  <c r="AY287" i="7"/>
  <c r="AY286" i="7"/>
  <c r="AY285" i="7"/>
  <c r="AY284" i="7"/>
  <c r="AY283" i="7"/>
  <c r="AY282" i="7"/>
  <c r="AY281" i="7"/>
  <c r="AY280" i="7"/>
  <c r="AY279" i="7"/>
  <c r="AY278" i="7"/>
  <c r="AY277" i="7"/>
  <c r="AY276" i="7"/>
  <c r="AY275" i="7"/>
  <c r="AY274" i="7"/>
  <c r="AY273" i="7"/>
  <c r="AY272" i="7"/>
  <c r="AY271" i="7"/>
  <c r="AY270" i="7"/>
  <c r="AY269" i="7"/>
  <c r="AY268" i="7"/>
  <c r="AY267" i="7"/>
  <c r="AY266" i="7"/>
  <c r="AY265" i="7"/>
  <c r="AY264" i="7"/>
  <c r="AY263" i="7"/>
  <c r="AY262" i="7"/>
  <c r="AY261" i="7"/>
  <c r="AY260" i="7"/>
  <c r="AY259" i="7"/>
  <c r="AY258" i="7"/>
  <c r="AY257" i="7"/>
  <c r="AY256" i="7"/>
  <c r="AY255" i="7"/>
  <c r="AY254" i="7"/>
  <c r="AY253" i="7"/>
  <c r="AY252" i="7"/>
  <c r="AY251" i="7"/>
  <c r="AY250" i="7"/>
  <c r="AY249" i="7"/>
  <c r="AY248" i="7"/>
  <c r="AY247" i="7"/>
  <c r="AY246" i="7"/>
  <c r="AY245" i="7"/>
  <c r="AY244" i="7"/>
  <c r="AY243" i="7"/>
  <c r="AY242" i="7"/>
  <c r="AY241" i="7"/>
  <c r="AY240" i="7"/>
  <c r="AY239" i="7"/>
  <c r="AY238" i="7"/>
  <c r="AY237" i="7"/>
  <c r="AY236" i="7"/>
  <c r="AY235" i="7"/>
  <c r="AY234" i="7"/>
  <c r="AY233" i="7"/>
  <c r="AY232" i="7"/>
  <c r="AY231" i="7"/>
  <c r="AY230" i="7"/>
  <c r="AY229" i="7"/>
  <c r="AY228" i="7"/>
  <c r="AY227" i="7"/>
  <c r="AY226" i="7"/>
  <c r="AY225" i="7"/>
  <c r="AY224" i="7"/>
  <c r="AY223" i="7"/>
  <c r="AY222" i="7"/>
  <c r="AY221" i="7"/>
  <c r="AY220" i="7"/>
  <c r="AY219" i="7"/>
  <c r="AY218" i="7"/>
  <c r="AY217" i="7"/>
  <c r="AY216" i="7"/>
  <c r="AY214" i="7"/>
  <c r="AY213" i="7"/>
  <c r="AY212" i="7"/>
  <c r="AY210" i="7"/>
  <c r="AY209" i="7"/>
  <c r="AY208" i="7"/>
  <c r="AY207" i="7"/>
  <c r="AY206" i="7"/>
  <c r="AY205" i="7"/>
  <c r="AY204" i="7"/>
  <c r="AY203" i="7"/>
  <c r="AY202" i="7"/>
  <c r="AY201" i="7"/>
  <c r="AY200" i="7"/>
  <c r="AY199" i="7"/>
  <c r="AY198" i="7"/>
  <c r="AY197" i="7"/>
  <c r="AY196" i="7"/>
  <c r="AY195" i="7"/>
  <c r="AY194" i="7"/>
  <c r="AY193" i="7"/>
  <c r="AY192" i="7"/>
  <c r="AY191" i="7"/>
  <c r="AY190" i="7"/>
  <c r="AY189" i="7"/>
  <c r="AY188" i="7"/>
  <c r="AY187" i="7"/>
  <c r="AY186" i="7"/>
  <c r="AY185" i="7"/>
  <c r="AY184" i="7"/>
  <c r="AY183" i="7"/>
  <c r="AY182" i="7"/>
  <c r="AY181" i="7"/>
  <c r="AY180" i="7"/>
  <c r="AY179" i="7"/>
  <c r="AY178" i="7"/>
  <c r="AY177" i="7"/>
  <c r="AY176" i="7"/>
  <c r="AY175" i="7"/>
  <c r="AY174" i="7"/>
  <c r="AY173" i="7"/>
  <c r="AY172" i="7"/>
  <c r="AY171" i="7"/>
  <c r="AY170" i="7"/>
  <c r="AY169" i="7"/>
  <c r="AY168" i="7"/>
  <c r="AY167" i="7"/>
  <c r="AY166" i="7"/>
  <c r="AY165" i="7"/>
  <c r="AY164" i="7"/>
  <c r="AY163" i="7"/>
  <c r="AY162" i="7"/>
  <c r="AY161" i="7"/>
  <c r="AY160" i="7"/>
  <c r="AY159" i="7"/>
  <c r="AY158" i="7"/>
  <c r="AY157" i="7"/>
  <c r="AY156" i="7"/>
  <c r="AY155" i="7"/>
  <c r="AY154" i="7"/>
  <c r="AY153" i="7"/>
  <c r="AY152" i="7"/>
  <c r="AY151" i="7"/>
  <c r="AY150" i="7"/>
  <c r="AY149" i="7"/>
  <c r="AY148" i="7"/>
  <c r="AY147" i="7"/>
  <c r="AY146" i="7"/>
  <c r="AY145" i="7"/>
  <c r="AY144" i="7"/>
  <c r="AY143" i="7"/>
  <c r="AY142" i="7"/>
  <c r="AY141" i="7"/>
  <c r="AY140" i="7"/>
  <c r="AY139" i="7"/>
  <c r="AY138" i="7"/>
  <c r="AY137" i="7"/>
  <c r="AY136" i="7"/>
  <c r="AY135" i="7"/>
  <c r="AY134" i="7"/>
  <c r="AY133" i="7"/>
  <c r="AY132" i="7"/>
  <c r="AY131" i="7"/>
  <c r="AY130" i="7"/>
  <c r="AY129" i="7"/>
  <c r="AY128" i="7"/>
  <c r="AY127" i="7"/>
  <c r="AY126" i="7"/>
  <c r="AY125" i="7"/>
  <c r="AY124" i="7"/>
  <c r="AY123" i="7"/>
  <c r="AY122" i="7"/>
  <c r="AY121" i="7"/>
  <c r="AY120" i="7"/>
  <c r="AY119" i="7"/>
  <c r="AY118" i="7"/>
  <c r="AY117" i="7"/>
  <c r="AY116" i="7"/>
  <c r="AY115" i="7"/>
  <c r="AY114" i="7"/>
  <c r="AY113" i="7"/>
  <c r="AY112" i="7"/>
  <c r="AY111" i="7"/>
  <c r="AY110" i="7"/>
  <c r="AY109" i="7"/>
  <c r="AY108" i="7"/>
  <c r="AY107" i="7"/>
  <c r="AY106" i="7"/>
  <c r="AY105" i="7"/>
  <c r="AY104" i="7"/>
  <c r="AY103" i="7"/>
  <c r="AY102" i="7"/>
  <c r="AY101" i="7"/>
  <c r="AY100" i="7"/>
  <c r="AY99" i="7"/>
  <c r="AY98" i="7"/>
  <c r="AY97" i="7"/>
  <c r="AY96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Y4" i="7"/>
  <c r="AW327" i="7"/>
  <c r="AW326" i="7"/>
  <c r="AW325" i="7"/>
  <c r="AW324" i="7"/>
  <c r="AW323" i="7"/>
  <c r="AW322" i="7"/>
  <c r="AW321" i="7"/>
  <c r="AW320" i="7"/>
  <c r="AW319" i="7"/>
  <c r="AW318" i="7"/>
  <c r="AW317" i="7"/>
  <c r="AW316" i="7"/>
  <c r="AW315" i="7"/>
  <c r="AW314" i="7"/>
  <c r="AW313" i="7"/>
  <c r="AW312" i="7"/>
  <c r="AW311" i="7"/>
  <c r="AW310" i="7"/>
  <c r="AW309" i="7"/>
  <c r="AW308" i="7"/>
  <c r="AW307" i="7"/>
  <c r="AW306" i="7"/>
  <c r="AW305" i="7"/>
  <c r="AW304" i="7"/>
  <c r="AW303" i="7"/>
  <c r="AW302" i="7"/>
  <c r="AW301" i="7"/>
  <c r="AW300" i="7"/>
  <c r="AW299" i="7"/>
  <c r="AW298" i="7"/>
  <c r="AW297" i="7"/>
  <c r="AW296" i="7"/>
  <c r="AW295" i="7"/>
  <c r="AW294" i="7"/>
  <c r="AW293" i="7"/>
  <c r="AW292" i="7"/>
  <c r="AW291" i="7"/>
  <c r="AW290" i="7"/>
  <c r="AW289" i="7"/>
  <c r="AW288" i="7"/>
  <c r="AW287" i="7"/>
  <c r="AW286" i="7"/>
  <c r="AW285" i="7"/>
  <c r="AW284" i="7"/>
  <c r="AW283" i="7"/>
  <c r="AW282" i="7"/>
  <c r="AW281" i="7"/>
  <c r="AW280" i="7"/>
  <c r="AW279" i="7"/>
  <c r="AW278" i="7"/>
  <c r="AW277" i="7"/>
  <c r="AW276" i="7"/>
  <c r="AW275" i="7"/>
  <c r="AW274" i="7"/>
  <c r="AW273" i="7"/>
  <c r="AW272" i="7"/>
  <c r="AW271" i="7"/>
  <c r="AW270" i="7"/>
  <c r="AW269" i="7"/>
  <c r="AW268" i="7"/>
  <c r="AW267" i="7"/>
  <c r="AW266" i="7"/>
  <c r="AW265" i="7"/>
  <c r="AW264" i="7"/>
  <c r="AW263" i="7"/>
  <c r="AW262" i="7"/>
  <c r="AW261" i="7"/>
  <c r="AW260" i="7"/>
  <c r="AW259" i="7"/>
  <c r="AW258" i="7"/>
  <c r="AW257" i="7"/>
  <c r="AW256" i="7"/>
  <c r="AW255" i="7"/>
  <c r="AW254" i="7"/>
  <c r="AW253" i="7"/>
  <c r="AW252" i="7"/>
  <c r="AW251" i="7"/>
  <c r="AW250" i="7"/>
  <c r="AW249" i="7"/>
  <c r="AW248" i="7"/>
  <c r="AW247" i="7"/>
  <c r="AW246" i="7"/>
  <c r="AW245" i="7"/>
  <c r="AW244" i="7"/>
  <c r="AW243" i="7"/>
  <c r="AW242" i="7"/>
  <c r="AW241" i="7"/>
  <c r="AW240" i="7"/>
  <c r="AW239" i="7"/>
  <c r="AW238" i="7"/>
  <c r="AW237" i="7"/>
  <c r="AW236" i="7"/>
  <c r="AW235" i="7"/>
  <c r="AW234" i="7"/>
  <c r="AW233" i="7"/>
  <c r="AW232" i="7"/>
  <c r="AW231" i="7"/>
  <c r="AW230" i="7"/>
  <c r="AW229" i="7"/>
  <c r="AW228" i="7"/>
  <c r="AW227" i="7"/>
  <c r="AW226" i="7"/>
  <c r="AW225" i="7"/>
  <c r="AW224" i="7"/>
  <c r="AW223" i="7"/>
  <c r="AW222" i="7"/>
  <c r="AW221" i="7"/>
  <c r="AW220" i="7"/>
  <c r="AW219" i="7"/>
  <c r="AW218" i="7"/>
  <c r="AW217" i="7"/>
  <c r="AW216" i="7"/>
  <c r="AW214" i="7"/>
  <c r="AW213" i="7"/>
  <c r="AW212" i="7"/>
  <c r="AW210" i="7"/>
  <c r="AW209" i="7"/>
  <c r="AW208" i="7"/>
  <c r="AW207" i="7"/>
  <c r="AW206" i="7"/>
  <c r="AW205" i="7"/>
  <c r="AW204" i="7"/>
  <c r="AW203" i="7"/>
  <c r="AW202" i="7"/>
  <c r="AW201" i="7"/>
  <c r="AW200" i="7"/>
  <c r="AW199" i="7"/>
  <c r="AW198" i="7"/>
  <c r="AW197" i="7"/>
  <c r="AW196" i="7"/>
  <c r="AW195" i="7"/>
  <c r="AW194" i="7"/>
  <c r="AW193" i="7"/>
  <c r="AW192" i="7"/>
  <c r="AW191" i="7"/>
  <c r="AW190" i="7"/>
  <c r="AW189" i="7"/>
  <c r="AW188" i="7"/>
  <c r="AW187" i="7"/>
  <c r="AW186" i="7"/>
  <c r="AW185" i="7"/>
  <c r="AW184" i="7"/>
  <c r="AW183" i="7"/>
  <c r="AW182" i="7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64" i="7"/>
  <c r="AW163" i="7"/>
  <c r="AW162" i="7"/>
  <c r="AW161" i="7"/>
  <c r="AW160" i="7"/>
  <c r="AW159" i="7"/>
  <c r="AW158" i="7"/>
  <c r="AW157" i="7"/>
  <c r="AW156" i="7"/>
  <c r="AW155" i="7"/>
  <c r="AW154" i="7"/>
  <c r="AW153" i="7"/>
  <c r="AW152" i="7"/>
  <c r="AW151" i="7"/>
  <c r="AW150" i="7"/>
  <c r="AW149" i="7"/>
  <c r="AW148" i="7"/>
  <c r="AW147" i="7"/>
  <c r="AW146" i="7"/>
  <c r="AW145" i="7"/>
  <c r="AW144" i="7"/>
  <c r="AW143" i="7"/>
  <c r="AW142" i="7"/>
  <c r="AW141" i="7"/>
  <c r="AW140" i="7"/>
  <c r="AW139" i="7"/>
  <c r="AW138" i="7"/>
  <c r="AW137" i="7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W4" i="7"/>
  <c r="AU327" i="7"/>
  <c r="AU326" i="7"/>
  <c r="AU325" i="7"/>
  <c r="AU324" i="7"/>
  <c r="AU323" i="7"/>
  <c r="AU322" i="7"/>
  <c r="AU321" i="7"/>
  <c r="AU320" i="7"/>
  <c r="AU319" i="7"/>
  <c r="AU318" i="7"/>
  <c r="AU317" i="7"/>
  <c r="AU316" i="7"/>
  <c r="AU315" i="7"/>
  <c r="AU314" i="7"/>
  <c r="AU313" i="7"/>
  <c r="AU312" i="7"/>
  <c r="AU311" i="7"/>
  <c r="AU310" i="7"/>
  <c r="AU309" i="7"/>
  <c r="AU308" i="7"/>
  <c r="AU307" i="7"/>
  <c r="AU306" i="7"/>
  <c r="AU305" i="7"/>
  <c r="AU304" i="7"/>
  <c r="AU303" i="7"/>
  <c r="AU302" i="7"/>
  <c r="AU301" i="7"/>
  <c r="AU300" i="7"/>
  <c r="AU299" i="7"/>
  <c r="AU298" i="7"/>
  <c r="AU297" i="7"/>
  <c r="AU296" i="7"/>
  <c r="AU295" i="7"/>
  <c r="AU294" i="7"/>
  <c r="AU293" i="7"/>
  <c r="AU292" i="7"/>
  <c r="AU291" i="7"/>
  <c r="AU290" i="7"/>
  <c r="AU289" i="7"/>
  <c r="AU288" i="7"/>
  <c r="AU287" i="7"/>
  <c r="AU286" i="7"/>
  <c r="AU285" i="7"/>
  <c r="AU284" i="7"/>
  <c r="AU283" i="7"/>
  <c r="AU282" i="7"/>
  <c r="AU281" i="7"/>
  <c r="AU280" i="7"/>
  <c r="AU279" i="7"/>
  <c r="AU278" i="7"/>
  <c r="AU277" i="7"/>
  <c r="AU276" i="7"/>
  <c r="AU275" i="7"/>
  <c r="AU274" i="7"/>
  <c r="AU273" i="7"/>
  <c r="AU272" i="7"/>
  <c r="AU271" i="7"/>
  <c r="AU270" i="7"/>
  <c r="AU269" i="7"/>
  <c r="AU268" i="7"/>
  <c r="AU267" i="7"/>
  <c r="AU266" i="7"/>
  <c r="AU265" i="7"/>
  <c r="AU264" i="7"/>
  <c r="AU263" i="7"/>
  <c r="AU262" i="7"/>
  <c r="AU261" i="7"/>
  <c r="AU260" i="7"/>
  <c r="AU259" i="7"/>
  <c r="AU258" i="7"/>
  <c r="AU257" i="7"/>
  <c r="AU256" i="7"/>
  <c r="AU255" i="7"/>
  <c r="AU254" i="7"/>
  <c r="AU253" i="7"/>
  <c r="AU252" i="7"/>
  <c r="AU251" i="7"/>
  <c r="AU250" i="7"/>
  <c r="AU249" i="7"/>
  <c r="AU248" i="7"/>
  <c r="AU247" i="7"/>
  <c r="AU246" i="7"/>
  <c r="AU245" i="7"/>
  <c r="AU244" i="7"/>
  <c r="AU243" i="7"/>
  <c r="AU242" i="7"/>
  <c r="AU241" i="7"/>
  <c r="AU240" i="7"/>
  <c r="AU239" i="7"/>
  <c r="AU238" i="7"/>
  <c r="AU237" i="7"/>
  <c r="AU236" i="7"/>
  <c r="AU235" i="7"/>
  <c r="AU234" i="7"/>
  <c r="AU233" i="7"/>
  <c r="AU232" i="7"/>
  <c r="AU231" i="7"/>
  <c r="AU230" i="7"/>
  <c r="AU229" i="7"/>
  <c r="AU228" i="7"/>
  <c r="AU227" i="7"/>
  <c r="AU226" i="7"/>
  <c r="AU225" i="7"/>
  <c r="AU224" i="7"/>
  <c r="AU223" i="7"/>
  <c r="AU222" i="7"/>
  <c r="AU221" i="7"/>
  <c r="AU220" i="7"/>
  <c r="AU219" i="7"/>
  <c r="AU218" i="7"/>
  <c r="AU217" i="7"/>
  <c r="AU216" i="7"/>
  <c r="AU214" i="7"/>
  <c r="AU213" i="7"/>
  <c r="AU212" i="7"/>
  <c r="AU210" i="7"/>
  <c r="AU209" i="7"/>
  <c r="AU208" i="7"/>
  <c r="AU207" i="7"/>
  <c r="AU206" i="7"/>
  <c r="AU205" i="7"/>
  <c r="AU204" i="7"/>
  <c r="AU203" i="7"/>
  <c r="AU202" i="7"/>
  <c r="AU201" i="7"/>
  <c r="AU200" i="7"/>
  <c r="AU199" i="7"/>
  <c r="AU198" i="7"/>
  <c r="AU197" i="7"/>
  <c r="AU196" i="7"/>
  <c r="AU195" i="7"/>
  <c r="AU194" i="7"/>
  <c r="AU193" i="7"/>
  <c r="AU192" i="7"/>
  <c r="AU191" i="7"/>
  <c r="AU190" i="7"/>
  <c r="AU189" i="7"/>
  <c r="AU188" i="7"/>
  <c r="AU187" i="7"/>
  <c r="AU186" i="7"/>
  <c r="AU185" i="7"/>
  <c r="AU184" i="7"/>
  <c r="AU183" i="7"/>
  <c r="AU182" i="7"/>
  <c r="AU181" i="7"/>
  <c r="AU180" i="7"/>
  <c r="AU179" i="7"/>
  <c r="AU178" i="7"/>
  <c r="AU177" i="7"/>
  <c r="AU176" i="7"/>
  <c r="AU175" i="7"/>
  <c r="AU174" i="7"/>
  <c r="AU173" i="7"/>
  <c r="AU172" i="7"/>
  <c r="AU171" i="7"/>
  <c r="AU170" i="7"/>
  <c r="AU169" i="7"/>
  <c r="AU168" i="7"/>
  <c r="AU167" i="7"/>
  <c r="AU166" i="7"/>
  <c r="AU165" i="7"/>
  <c r="AU164" i="7"/>
  <c r="AU163" i="7"/>
  <c r="AU162" i="7"/>
  <c r="AU161" i="7"/>
  <c r="AU160" i="7"/>
  <c r="AU159" i="7"/>
  <c r="AU158" i="7"/>
  <c r="AU157" i="7"/>
  <c r="AU156" i="7"/>
  <c r="AU155" i="7"/>
  <c r="AU154" i="7"/>
  <c r="AU153" i="7"/>
  <c r="AU152" i="7"/>
  <c r="AU151" i="7"/>
  <c r="AU150" i="7"/>
  <c r="AU149" i="7"/>
  <c r="AU148" i="7"/>
  <c r="AU147" i="7"/>
  <c r="AU146" i="7"/>
  <c r="AU145" i="7"/>
  <c r="AU144" i="7"/>
  <c r="AU143" i="7"/>
  <c r="AU142" i="7"/>
  <c r="AU141" i="7"/>
  <c r="AU140" i="7"/>
  <c r="AU139" i="7"/>
  <c r="AU138" i="7"/>
  <c r="AU137" i="7"/>
  <c r="AU136" i="7"/>
  <c r="AU135" i="7"/>
  <c r="AU134" i="7"/>
  <c r="AU133" i="7"/>
  <c r="AU132" i="7"/>
  <c r="AU131" i="7"/>
  <c r="AU130" i="7"/>
  <c r="AU129" i="7"/>
  <c r="AU128" i="7"/>
  <c r="AU127" i="7"/>
  <c r="AU126" i="7"/>
  <c r="AU125" i="7"/>
  <c r="AU124" i="7"/>
  <c r="AU123" i="7"/>
  <c r="AU122" i="7"/>
  <c r="AU121" i="7"/>
  <c r="AU120" i="7"/>
  <c r="AU119" i="7"/>
  <c r="AU118" i="7"/>
  <c r="AU117" i="7"/>
  <c r="AU116" i="7"/>
  <c r="AU115" i="7"/>
  <c r="AU114" i="7"/>
  <c r="AU113" i="7"/>
  <c r="AU112" i="7"/>
  <c r="AU111" i="7"/>
  <c r="AU110" i="7"/>
  <c r="AU109" i="7"/>
  <c r="AU108" i="7"/>
  <c r="AU107" i="7"/>
  <c r="AU106" i="7"/>
  <c r="AU105" i="7"/>
  <c r="AU104" i="7"/>
  <c r="AU103" i="7"/>
  <c r="AU102" i="7"/>
  <c r="AU101" i="7"/>
  <c r="AU100" i="7"/>
  <c r="AU99" i="7"/>
  <c r="AU98" i="7"/>
  <c r="AU97" i="7"/>
  <c r="AU96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U4" i="7"/>
  <c r="AS327" i="7"/>
  <c r="AS326" i="7"/>
  <c r="AS325" i="7"/>
  <c r="AS324" i="7"/>
  <c r="AS323" i="7"/>
  <c r="AS322" i="7"/>
  <c r="AS321" i="7"/>
  <c r="AS320" i="7"/>
  <c r="AS319" i="7"/>
  <c r="AS318" i="7"/>
  <c r="AS317" i="7"/>
  <c r="AS316" i="7"/>
  <c r="AS315" i="7"/>
  <c r="AS314" i="7"/>
  <c r="AS313" i="7"/>
  <c r="AS312" i="7"/>
  <c r="AS311" i="7"/>
  <c r="AS310" i="7"/>
  <c r="AS309" i="7"/>
  <c r="AS308" i="7"/>
  <c r="AS307" i="7"/>
  <c r="AS306" i="7"/>
  <c r="AS305" i="7"/>
  <c r="AS304" i="7"/>
  <c r="AS303" i="7"/>
  <c r="AS302" i="7"/>
  <c r="AS301" i="7"/>
  <c r="AS300" i="7"/>
  <c r="AS299" i="7"/>
  <c r="AS298" i="7"/>
  <c r="AS297" i="7"/>
  <c r="AS296" i="7"/>
  <c r="AS295" i="7"/>
  <c r="AS294" i="7"/>
  <c r="AS293" i="7"/>
  <c r="AS292" i="7"/>
  <c r="AS291" i="7"/>
  <c r="AS290" i="7"/>
  <c r="AS289" i="7"/>
  <c r="AS288" i="7"/>
  <c r="AS287" i="7"/>
  <c r="AS286" i="7"/>
  <c r="AS285" i="7"/>
  <c r="AS284" i="7"/>
  <c r="AS283" i="7"/>
  <c r="AS282" i="7"/>
  <c r="AS281" i="7"/>
  <c r="AS280" i="7"/>
  <c r="AS279" i="7"/>
  <c r="AS278" i="7"/>
  <c r="AS277" i="7"/>
  <c r="AS276" i="7"/>
  <c r="AS275" i="7"/>
  <c r="AS274" i="7"/>
  <c r="AS273" i="7"/>
  <c r="AS272" i="7"/>
  <c r="AS271" i="7"/>
  <c r="AS270" i="7"/>
  <c r="AS269" i="7"/>
  <c r="AS268" i="7"/>
  <c r="AS267" i="7"/>
  <c r="AS266" i="7"/>
  <c r="AS265" i="7"/>
  <c r="AS264" i="7"/>
  <c r="AS263" i="7"/>
  <c r="AS262" i="7"/>
  <c r="AS261" i="7"/>
  <c r="AS260" i="7"/>
  <c r="AS259" i="7"/>
  <c r="AS258" i="7"/>
  <c r="AS257" i="7"/>
  <c r="AS256" i="7"/>
  <c r="AS255" i="7"/>
  <c r="AS254" i="7"/>
  <c r="AS253" i="7"/>
  <c r="AS252" i="7"/>
  <c r="AS251" i="7"/>
  <c r="AS250" i="7"/>
  <c r="AS249" i="7"/>
  <c r="AS248" i="7"/>
  <c r="AS247" i="7"/>
  <c r="AS246" i="7"/>
  <c r="AS245" i="7"/>
  <c r="AS244" i="7"/>
  <c r="AS243" i="7"/>
  <c r="AS242" i="7"/>
  <c r="AS241" i="7"/>
  <c r="AS240" i="7"/>
  <c r="AS239" i="7"/>
  <c r="AS238" i="7"/>
  <c r="AS237" i="7"/>
  <c r="AS236" i="7"/>
  <c r="AS235" i="7"/>
  <c r="AS234" i="7"/>
  <c r="AS233" i="7"/>
  <c r="AS232" i="7"/>
  <c r="AS231" i="7"/>
  <c r="AS230" i="7"/>
  <c r="AS229" i="7"/>
  <c r="AS228" i="7"/>
  <c r="AS227" i="7"/>
  <c r="AS226" i="7"/>
  <c r="AS225" i="7"/>
  <c r="AS224" i="7"/>
  <c r="AS223" i="7"/>
  <c r="AS222" i="7"/>
  <c r="AS221" i="7"/>
  <c r="AS220" i="7"/>
  <c r="AS219" i="7"/>
  <c r="AS218" i="7"/>
  <c r="AS217" i="7"/>
  <c r="AS216" i="7"/>
  <c r="AS214" i="7"/>
  <c r="AS213" i="7"/>
  <c r="AS212" i="7"/>
  <c r="AS210" i="7"/>
  <c r="AS209" i="7"/>
  <c r="AS208" i="7"/>
  <c r="AS207" i="7"/>
  <c r="AS206" i="7"/>
  <c r="AS205" i="7"/>
  <c r="AS204" i="7"/>
  <c r="AS203" i="7"/>
  <c r="AS202" i="7"/>
  <c r="AS201" i="7"/>
  <c r="AS200" i="7"/>
  <c r="AS199" i="7"/>
  <c r="AS198" i="7"/>
  <c r="AS197" i="7"/>
  <c r="AS196" i="7"/>
  <c r="AS195" i="7"/>
  <c r="AS194" i="7"/>
  <c r="AS193" i="7"/>
  <c r="AS192" i="7"/>
  <c r="AS191" i="7"/>
  <c r="AS190" i="7"/>
  <c r="AS189" i="7"/>
  <c r="AS188" i="7"/>
  <c r="AS187" i="7"/>
  <c r="AS186" i="7"/>
  <c r="AS185" i="7"/>
  <c r="AS184" i="7"/>
  <c r="AS183" i="7"/>
  <c r="AS182" i="7"/>
  <c r="AS181" i="7"/>
  <c r="AS180" i="7"/>
  <c r="AS179" i="7"/>
  <c r="AS178" i="7"/>
  <c r="AS177" i="7"/>
  <c r="AS176" i="7"/>
  <c r="AS175" i="7"/>
  <c r="AS174" i="7"/>
  <c r="AS173" i="7"/>
  <c r="AS172" i="7"/>
  <c r="AS171" i="7"/>
  <c r="AS170" i="7"/>
  <c r="AS169" i="7"/>
  <c r="AS168" i="7"/>
  <c r="AS167" i="7"/>
  <c r="AS166" i="7"/>
  <c r="AS165" i="7"/>
  <c r="AS164" i="7"/>
  <c r="AS163" i="7"/>
  <c r="AS162" i="7"/>
  <c r="AS161" i="7"/>
  <c r="AS160" i="7"/>
  <c r="AS159" i="7"/>
  <c r="AS158" i="7"/>
  <c r="AS157" i="7"/>
  <c r="AS156" i="7"/>
  <c r="AS155" i="7"/>
  <c r="AS154" i="7"/>
  <c r="AS153" i="7"/>
  <c r="AS152" i="7"/>
  <c r="AS151" i="7"/>
  <c r="AS150" i="7"/>
  <c r="AS149" i="7"/>
  <c r="AS148" i="7"/>
  <c r="AS147" i="7"/>
  <c r="AS146" i="7"/>
  <c r="AS145" i="7"/>
  <c r="AS144" i="7"/>
  <c r="AS143" i="7"/>
  <c r="AS142" i="7"/>
  <c r="AS141" i="7"/>
  <c r="AS140" i="7"/>
  <c r="AS139" i="7"/>
  <c r="AS138" i="7"/>
  <c r="AS137" i="7"/>
  <c r="AS136" i="7"/>
  <c r="AS135" i="7"/>
  <c r="AS134" i="7"/>
  <c r="AS133" i="7"/>
  <c r="AS132" i="7"/>
  <c r="AS131" i="7"/>
  <c r="AS130" i="7"/>
  <c r="AS129" i="7"/>
  <c r="AS128" i="7"/>
  <c r="AS127" i="7"/>
  <c r="AS126" i="7"/>
  <c r="AS125" i="7"/>
  <c r="AS124" i="7"/>
  <c r="AS123" i="7"/>
  <c r="AS122" i="7"/>
  <c r="AS121" i="7"/>
  <c r="AS120" i="7"/>
  <c r="AS119" i="7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Q327" i="7"/>
  <c r="AQ326" i="7"/>
  <c r="AQ325" i="7"/>
  <c r="AQ324" i="7"/>
  <c r="AQ323" i="7"/>
  <c r="AQ322" i="7"/>
  <c r="AQ321" i="7"/>
  <c r="AQ320" i="7"/>
  <c r="AQ319" i="7"/>
  <c r="AQ318" i="7"/>
  <c r="AQ317" i="7"/>
  <c r="AQ316" i="7"/>
  <c r="AQ315" i="7"/>
  <c r="AQ314" i="7"/>
  <c r="AQ313" i="7"/>
  <c r="AQ312" i="7"/>
  <c r="AQ311" i="7"/>
  <c r="AQ310" i="7"/>
  <c r="AQ309" i="7"/>
  <c r="AQ308" i="7"/>
  <c r="AQ307" i="7"/>
  <c r="AQ306" i="7"/>
  <c r="AQ305" i="7"/>
  <c r="AQ304" i="7"/>
  <c r="AQ303" i="7"/>
  <c r="AQ302" i="7"/>
  <c r="AQ301" i="7"/>
  <c r="AQ300" i="7"/>
  <c r="AQ299" i="7"/>
  <c r="AQ298" i="7"/>
  <c r="AQ297" i="7"/>
  <c r="AQ296" i="7"/>
  <c r="AQ295" i="7"/>
  <c r="AQ294" i="7"/>
  <c r="AQ293" i="7"/>
  <c r="AQ292" i="7"/>
  <c r="AQ291" i="7"/>
  <c r="AQ290" i="7"/>
  <c r="AQ289" i="7"/>
  <c r="AQ288" i="7"/>
  <c r="AQ287" i="7"/>
  <c r="AQ286" i="7"/>
  <c r="AQ285" i="7"/>
  <c r="AQ284" i="7"/>
  <c r="AQ283" i="7"/>
  <c r="AQ282" i="7"/>
  <c r="AQ281" i="7"/>
  <c r="AQ280" i="7"/>
  <c r="AQ279" i="7"/>
  <c r="AQ278" i="7"/>
  <c r="AQ277" i="7"/>
  <c r="AQ276" i="7"/>
  <c r="AQ275" i="7"/>
  <c r="AQ274" i="7"/>
  <c r="AQ273" i="7"/>
  <c r="AQ272" i="7"/>
  <c r="AQ271" i="7"/>
  <c r="AQ270" i="7"/>
  <c r="AQ269" i="7"/>
  <c r="AQ268" i="7"/>
  <c r="AQ267" i="7"/>
  <c r="AQ266" i="7"/>
  <c r="AQ265" i="7"/>
  <c r="AQ264" i="7"/>
  <c r="AQ263" i="7"/>
  <c r="AQ262" i="7"/>
  <c r="AQ261" i="7"/>
  <c r="AQ260" i="7"/>
  <c r="AQ259" i="7"/>
  <c r="AQ258" i="7"/>
  <c r="AQ257" i="7"/>
  <c r="AQ256" i="7"/>
  <c r="AQ255" i="7"/>
  <c r="AQ254" i="7"/>
  <c r="AQ253" i="7"/>
  <c r="AQ252" i="7"/>
  <c r="AQ251" i="7"/>
  <c r="AQ250" i="7"/>
  <c r="AQ249" i="7"/>
  <c r="AQ248" i="7"/>
  <c r="AQ247" i="7"/>
  <c r="AQ246" i="7"/>
  <c r="AQ245" i="7"/>
  <c r="AQ244" i="7"/>
  <c r="AQ243" i="7"/>
  <c r="AQ242" i="7"/>
  <c r="AQ241" i="7"/>
  <c r="AQ240" i="7"/>
  <c r="AQ239" i="7"/>
  <c r="AQ238" i="7"/>
  <c r="AQ237" i="7"/>
  <c r="AQ236" i="7"/>
  <c r="AQ235" i="7"/>
  <c r="AQ234" i="7"/>
  <c r="AQ233" i="7"/>
  <c r="AQ232" i="7"/>
  <c r="AQ231" i="7"/>
  <c r="AQ230" i="7"/>
  <c r="AQ229" i="7"/>
  <c r="AQ228" i="7"/>
  <c r="AQ227" i="7"/>
  <c r="AQ226" i="7"/>
  <c r="AQ225" i="7"/>
  <c r="AQ224" i="7"/>
  <c r="AQ223" i="7"/>
  <c r="AQ222" i="7"/>
  <c r="AQ221" i="7"/>
  <c r="AQ220" i="7"/>
  <c r="AQ219" i="7"/>
  <c r="AQ218" i="7"/>
  <c r="AQ217" i="7"/>
  <c r="AQ216" i="7"/>
  <c r="AQ214" i="7"/>
  <c r="AQ213" i="7"/>
  <c r="AQ212" i="7"/>
  <c r="AQ210" i="7"/>
  <c r="AQ209" i="7"/>
  <c r="AQ208" i="7"/>
  <c r="AQ207" i="7"/>
  <c r="AQ206" i="7"/>
  <c r="AQ205" i="7"/>
  <c r="AQ204" i="7"/>
  <c r="AQ203" i="7"/>
  <c r="AQ202" i="7"/>
  <c r="AQ201" i="7"/>
  <c r="AQ200" i="7"/>
  <c r="AQ199" i="7"/>
  <c r="AQ198" i="7"/>
  <c r="AQ197" i="7"/>
  <c r="AQ196" i="7"/>
  <c r="AQ195" i="7"/>
  <c r="AQ194" i="7"/>
  <c r="AQ193" i="7"/>
  <c r="AQ192" i="7"/>
  <c r="AQ191" i="7"/>
  <c r="AQ190" i="7"/>
  <c r="AQ189" i="7"/>
  <c r="AQ188" i="7"/>
  <c r="AQ187" i="7"/>
  <c r="AQ186" i="7"/>
  <c r="AQ185" i="7"/>
  <c r="AQ184" i="7"/>
  <c r="AQ183" i="7"/>
  <c r="AQ182" i="7"/>
  <c r="AQ181" i="7"/>
  <c r="AQ180" i="7"/>
  <c r="AQ179" i="7"/>
  <c r="AQ178" i="7"/>
  <c r="AQ177" i="7"/>
  <c r="AQ176" i="7"/>
  <c r="AQ175" i="7"/>
  <c r="AQ174" i="7"/>
  <c r="AQ173" i="7"/>
  <c r="AQ172" i="7"/>
  <c r="AQ171" i="7"/>
  <c r="AQ170" i="7"/>
  <c r="AQ169" i="7"/>
  <c r="AQ168" i="7"/>
  <c r="AQ167" i="7"/>
  <c r="AQ166" i="7"/>
  <c r="AQ165" i="7"/>
  <c r="AQ164" i="7"/>
  <c r="AQ163" i="7"/>
  <c r="AQ162" i="7"/>
  <c r="AQ161" i="7"/>
  <c r="AQ160" i="7"/>
  <c r="AQ159" i="7"/>
  <c r="AQ158" i="7"/>
  <c r="AQ157" i="7"/>
  <c r="AQ156" i="7"/>
  <c r="AQ155" i="7"/>
  <c r="AQ154" i="7"/>
  <c r="AQ153" i="7"/>
  <c r="AQ152" i="7"/>
  <c r="AQ151" i="7"/>
  <c r="AQ150" i="7"/>
  <c r="AQ149" i="7"/>
  <c r="AQ148" i="7"/>
  <c r="AQ147" i="7"/>
  <c r="AQ146" i="7"/>
  <c r="AQ145" i="7"/>
  <c r="AQ144" i="7"/>
  <c r="AQ143" i="7"/>
  <c r="AQ142" i="7"/>
  <c r="AQ141" i="7"/>
  <c r="AQ140" i="7"/>
  <c r="AQ139" i="7"/>
  <c r="AQ138" i="7"/>
  <c r="AQ137" i="7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Q4" i="7"/>
  <c r="AO327" i="7"/>
  <c r="AO326" i="7"/>
  <c r="AO325" i="7"/>
  <c r="AO324" i="7"/>
  <c r="AO323" i="7"/>
  <c r="AO322" i="7"/>
  <c r="AO321" i="7"/>
  <c r="AO320" i="7"/>
  <c r="AO319" i="7"/>
  <c r="AO318" i="7"/>
  <c r="AO317" i="7"/>
  <c r="AO316" i="7"/>
  <c r="AO315" i="7"/>
  <c r="AO314" i="7"/>
  <c r="AO313" i="7"/>
  <c r="AO312" i="7"/>
  <c r="AO311" i="7"/>
  <c r="AO310" i="7"/>
  <c r="AO309" i="7"/>
  <c r="AO308" i="7"/>
  <c r="AO307" i="7"/>
  <c r="AO306" i="7"/>
  <c r="AO305" i="7"/>
  <c r="AO304" i="7"/>
  <c r="AO303" i="7"/>
  <c r="AO302" i="7"/>
  <c r="AO301" i="7"/>
  <c r="AO300" i="7"/>
  <c r="AO299" i="7"/>
  <c r="AO298" i="7"/>
  <c r="AO297" i="7"/>
  <c r="AO296" i="7"/>
  <c r="AO295" i="7"/>
  <c r="AO294" i="7"/>
  <c r="AO293" i="7"/>
  <c r="AO292" i="7"/>
  <c r="AO291" i="7"/>
  <c r="AO290" i="7"/>
  <c r="AO289" i="7"/>
  <c r="AO288" i="7"/>
  <c r="AO287" i="7"/>
  <c r="AO286" i="7"/>
  <c r="AO285" i="7"/>
  <c r="AO284" i="7"/>
  <c r="AO283" i="7"/>
  <c r="AO282" i="7"/>
  <c r="AO281" i="7"/>
  <c r="AO280" i="7"/>
  <c r="AO279" i="7"/>
  <c r="AO278" i="7"/>
  <c r="AO277" i="7"/>
  <c r="AO276" i="7"/>
  <c r="AO275" i="7"/>
  <c r="AO274" i="7"/>
  <c r="AO273" i="7"/>
  <c r="AO272" i="7"/>
  <c r="AO271" i="7"/>
  <c r="AO270" i="7"/>
  <c r="AO269" i="7"/>
  <c r="AO268" i="7"/>
  <c r="AO267" i="7"/>
  <c r="AO266" i="7"/>
  <c r="AO265" i="7"/>
  <c r="AO264" i="7"/>
  <c r="AO263" i="7"/>
  <c r="AO262" i="7"/>
  <c r="AO261" i="7"/>
  <c r="AO260" i="7"/>
  <c r="AO259" i="7"/>
  <c r="AO258" i="7"/>
  <c r="AO257" i="7"/>
  <c r="AO256" i="7"/>
  <c r="AO255" i="7"/>
  <c r="AO254" i="7"/>
  <c r="AO253" i="7"/>
  <c r="AO252" i="7"/>
  <c r="AO251" i="7"/>
  <c r="AO250" i="7"/>
  <c r="AO249" i="7"/>
  <c r="AO248" i="7"/>
  <c r="AO247" i="7"/>
  <c r="AO246" i="7"/>
  <c r="AO245" i="7"/>
  <c r="AO244" i="7"/>
  <c r="AO243" i="7"/>
  <c r="AO242" i="7"/>
  <c r="AO241" i="7"/>
  <c r="AO240" i="7"/>
  <c r="AO239" i="7"/>
  <c r="AO238" i="7"/>
  <c r="AO237" i="7"/>
  <c r="AO236" i="7"/>
  <c r="AO235" i="7"/>
  <c r="AO234" i="7"/>
  <c r="AO233" i="7"/>
  <c r="AO232" i="7"/>
  <c r="AO231" i="7"/>
  <c r="AO230" i="7"/>
  <c r="AO229" i="7"/>
  <c r="AO228" i="7"/>
  <c r="AO227" i="7"/>
  <c r="AO226" i="7"/>
  <c r="AO225" i="7"/>
  <c r="AO224" i="7"/>
  <c r="AO223" i="7"/>
  <c r="AO222" i="7"/>
  <c r="AO221" i="7"/>
  <c r="AO220" i="7"/>
  <c r="AO219" i="7"/>
  <c r="AO218" i="7"/>
  <c r="AO217" i="7"/>
  <c r="AO216" i="7"/>
  <c r="AO214" i="7"/>
  <c r="AO213" i="7"/>
  <c r="AO212" i="7"/>
  <c r="AO210" i="7"/>
  <c r="AO209" i="7"/>
  <c r="AO208" i="7"/>
  <c r="AO207" i="7"/>
  <c r="AO206" i="7"/>
  <c r="AO205" i="7"/>
  <c r="AO204" i="7"/>
  <c r="AO203" i="7"/>
  <c r="AO202" i="7"/>
  <c r="AO201" i="7"/>
  <c r="AO200" i="7"/>
  <c r="AO199" i="7"/>
  <c r="AO198" i="7"/>
  <c r="AO197" i="7"/>
  <c r="AO196" i="7"/>
  <c r="AO195" i="7"/>
  <c r="AO194" i="7"/>
  <c r="AO193" i="7"/>
  <c r="AO192" i="7"/>
  <c r="AO191" i="7"/>
  <c r="AO190" i="7"/>
  <c r="AO189" i="7"/>
  <c r="AO188" i="7"/>
  <c r="AO187" i="7"/>
  <c r="AO186" i="7"/>
  <c r="AO185" i="7"/>
  <c r="AO184" i="7"/>
  <c r="AO183" i="7"/>
  <c r="AO182" i="7"/>
  <c r="AO181" i="7"/>
  <c r="AO180" i="7"/>
  <c r="AO179" i="7"/>
  <c r="AO178" i="7"/>
  <c r="AO177" i="7"/>
  <c r="AO176" i="7"/>
  <c r="AO175" i="7"/>
  <c r="AO174" i="7"/>
  <c r="AO173" i="7"/>
  <c r="AO172" i="7"/>
  <c r="AO171" i="7"/>
  <c r="AO170" i="7"/>
  <c r="AO169" i="7"/>
  <c r="AO168" i="7"/>
  <c r="AO167" i="7"/>
  <c r="AO166" i="7"/>
  <c r="AO165" i="7"/>
  <c r="AO164" i="7"/>
  <c r="AO163" i="7"/>
  <c r="AO162" i="7"/>
  <c r="AO161" i="7"/>
  <c r="AO160" i="7"/>
  <c r="AO159" i="7"/>
  <c r="AO158" i="7"/>
  <c r="AO157" i="7"/>
  <c r="AO156" i="7"/>
  <c r="AO155" i="7"/>
  <c r="AO154" i="7"/>
  <c r="AO153" i="7"/>
  <c r="AO152" i="7"/>
  <c r="AO151" i="7"/>
  <c r="AO150" i="7"/>
  <c r="AO149" i="7"/>
  <c r="AO148" i="7"/>
  <c r="AO147" i="7"/>
  <c r="AO146" i="7"/>
  <c r="AO145" i="7"/>
  <c r="AO144" i="7"/>
  <c r="AO143" i="7"/>
  <c r="AO142" i="7"/>
  <c r="AO141" i="7"/>
  <c r="AO140" i="7"/>
  <c r="AO139" i="7"/>
  <c r="AO138" i="7"/>
  <c r="AO137" i="7"/>
  <c r="AO136" i="7"/>
  <c r="AO135" i="7"/>
  <c r="AO134" i="7"/>
  <c r="AO133" i="7"/>
  <c r="AO132" i="7"/>
  <c r="AO131" i="7"/>
  <c r="AO130" i="7"/>
  <c r="AO129" i="7"/>
  <c r="AO128" i="7"/>
  <c r="AO127" i="7"/>
  <c r="AO126" i="7"/>
  <c r="AO125" i="7"/>
  <c r="AO124" i="7"/>
  <c r="AO123" i="7"/>
  <c r="AO122" i="7"/>
  <c r="AO121" i="7"/>
  <c r="AO120" i="7"/>
  <c r="AO119" i="7"/>
  <c r="AO118" i="7"/>
  <c r="AO117" i="7"/>
  <c r="AO116" i="7"/>
  <c r="AO115" i="7"/>
  <c r="AO114" i="7"/>
  <c r="AO113" i="7"/>
  <c r="AO112" i="7"/>
  <c r="AO111" i="7"/>
  <c r="AO110" i="7"/>
  <c r="AO109" i="7"/>
  <c r="AO108" i="7"/>
  <c r="AO107" i="7"/>
  <c r="AO106" i="7"/>
  <c r="AO105" i="7"/>
  <c r="AO104" i="7"/>
  <c r="AO103" i="7"/>
  <c r="AO102" i="7"/>
  <c r="AO101" i="7"/>
  <c r="AO100" i="7"/>
  <c r="AO99" i="7"/>
  <c r="AO98" i="7"/>
  <c r="AO97" i="7"/>
  <c r="AO96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O4" i="7"/>
  <c r="AM327" i="7"/>
  <c r="AM326" i="7"/>
  <c r="AM325" i="7"/>
  <c r="AM324" i="7"/>
  <c r="AM323" i="7"/>
  <c r="AM322" i="7"/>
  <c r="AM321" i="7"/>
  <c r="AM320" i="7"/>
  <c r="AM319" i="7"/>
  <c r="AM318" i="7"/>
  <c r="AM317" i="7"/>
  <c r="AM316" i="7"/>
  <c r="AM315" i="7"/>
  <c r="AM314" i="7"/>
  <c r="AM313" i="7"/>
  <c r="AM312" i="7"/>
  <c r="AM311" i="7"/>
  <c r="AM310" i="7"/>
  <c r="AM309" i="7"/>
  <c r="AM308" i="7"/>
  <c r="AM307" i="7"/>
  <c r="AM306" i="7"/>
  <c r="AM305" i="7"/>
  <c r="AM304" i="7"/>
  <c r="AM303" i="7"/>
  <c r="AM302" i="7"/>
  <c r="AM301" i="7"/>
  <c r="AM300" i="7"/>
  <c r="AM299" i="7"/>
  <c r="AM298" i="7"/>
  <c r="AM297" i="7"/>
  <c r="AM296" i="7"/>
  <c r="AM295" i="7"/>
  <c r="AM294" i="7"/>
  <c r="AM293" i="7"/>
  <c r="AM292" i="7"/>
  <c r="AM291" i="7"/>
  <c r="AM290" i="7"/>
  <c r="AM289" i="7"/>
  <c r="AM288" i="7"/>
  <c r="AM287" i="7"/>
  <c r="AM286" i="7"/>
  <c r="AM285" i="7"/>
  <c r="AM284" i="7"/>
  <c r="AM283" i="7"/>
  <c r="AM282" i="7"/>
  <c r="AM281" i="7"/>
  <c r="AM280" i="7"/>
  <c r="AM279" i="7"/>
  <c r="AM278" i="7"/>
  <c r="AM277" i="7"/>
  <c r="AM276" i="7"/>
  <c r="AM275" i="7"/>
  <c r="AM274" i="7"/>
  <c r="AM273" i="7"/>
  <c r="AM272" i="7"/>
  <c r="AM271" i="7"/>
  <c r="AM270" i="7"/>
  <c r="AM269" i="7"/>
  <c r="AM268" i="7"/>
  <c r="AM267" i="7"/>
  <c r="AM266" i="7"/>
  <c r="AM265" i="7"/>
  <c r="AM264" i="7"/>
  <c r="AM263" i="7"/>
  <c r="AM262" i="7"/>
  <c r="AM261" i="7"/>
  <c r="AM260" i="7"/>
  <c r="AM259" i="7"/>
  <c r="AM258" i="7"/>
  <c r="AM257" i="7"/>
  <c r="AM256" i="7"/>
  <c r="AM255" i="7"/>
  <c r="AM254" i="7"/>
  <c r="AM253" i="7"/>
  <c r="AM252" i="7"/>
  <c r="AM251" i="7"/>
  <c r="AM250" i="7"/>
  <c r="AM249" i="7"/>
  <c r="AM248" i="7"/>
  <c r="AM247" i="7"/>
  <c r="AM246" i="7"/>
  <c r="AM245" i="7"/>
  <c r="AM244" i="7"/>
  <c r="AM243" i="7"/>
  <c r="AM242" i="7"/>
  <c r="AM241" i="7"/>
  <c r="AM240" i="7"/>
  <c r="AM239" i="7"/>
  <c r="AM238" i="7"/>
  <c r="AM237" i="7"/>
  <c r="AM236" i="7"/>
  <c r="AM235" i="7"/>
  <c r="AM234" i="7"/>
  <c r="AM233" i="7"/>
  <c r="AM232" i="7"/>
  <c r="AM231" i="7"/>
  <c r="AM230" i="7"/>
  <c r="AM229" i="7"/>
  <c r="AM228" i="7"/>
  <c r="AM227" i="7"/>
  <c r="AM226" i="7"/>
  <c r="AM225" i="7"/>
  <c r="AM224" i="7"/>
  <c r="AM223" i="7"/>
  <c r="AM222" i="7"/>
  <c r="AM221" i="7"/>
  <c r="AM220" i="7"/>
  <c r="AM219" i="7"/>
  <c r="AM218" i="7"/>
  <c r="AM217" i="7"/>
  <c r="AM216" i="7"/>
  <c r="AM214" i="7"/>
  <c r="AM213" i="7"/>
  <c r="AM212" i="7"/>
  <c r="AM210" i="7"/>
  <c r="AM209" i="7"/>
  <c r="AM208" i="7"/>
  <c r="AM207" i="7"/>
  <c r="AM206" i="7"/>
  <c r="AM205" i="7"/>
  <c r="AM204" i="7"/>
  <c r="AM203" i="7"/>
  <c r="AM202" i="7"/>
  <c r="AM201" i="7"/>
  <c r="AM200" i="7"/>
  <c r="AM199" i="7"/>
  <c r="AM198" i="7"/>
  <c r="AM197" i="7"/>
  <c r="AM196" i="7"/>
  <c r="AM195" i="7"/>
  <c r="AM194" i="7"/>
  <c r="AM193" i="7"/>
  <c r="AM192" i="7"/>
  <c r="AM191" i="7"/>
  <c r="AM190" i="7"/>
  <c r="AM189" i="7"/>
  <c r="AM188" i="7"/>
  <c r="AM187" i="7"/>
  <c r="AM186" i="7"/>
  <c r="AM185" i="7"/>
  <c r="AM184" i="7"/>
  <c r="AM183" i="7"/>
  <c r="AM182" i="7"/>
  <c r="AM181" i="7"/>
  <c r="AM180" i="7"/>
  <c r="AM179" i="7"/>
  <c r="AM178" i="7"/>
  <c r="AM177" i="7"/>
  <c r="AM176" i="7"/>
  <c r="AM175" i="7"/>
  <c r="AM174" i="7"/>
  <c r="AM173" i="7"/>
  <c r="AM172" i="7"/>
  <c r="AM171" i="7"/>
  <c r="AM170" i="7"/>
  <c r="AM169" i="7"/>
  <c r="AM168" i="7"/>
  <c r="AM167" i="7"/>
  <c r="AM166" i="7"/>
  <c r="AM165" i="7"/>
  <c r="AM164" i="7"/>
  <c r="AM163" i="7"/>
  <c r="AM162" i="7"/>
  <c r="AM161" i="7"/>
  <c r="AM160" i="7"/>
  <c r="AM159" i="7"/>
  <c r="AM158" i="7"/>
  <c r="AM157" i="7"/>
  <c r="AM156" i="7"/>
  <c r="AM155" i="7"/>
  <c r="AM154" i="7"/>
  <c r="AM153" i="7"/>
  <c r="AM152" i="7"/>
  <c r="AM151" i="7"/>
  <c r="AM150" i="7"/>
  <c r="AM149" i="7"/>
  <c r="AM148" i="7"/>
  <c r="AM147" i="7"/>
  <c r="AM146" i="7"/>
  <c r="AM145" i="7"/>
  <c r="AM144" i="7"/>
  <c r="AM143" i="7"/>
  <c r="AM142" i="7"/>
  <c r="AM141" i="7"/>
  <c r="AM140" i="7"/>
  <c r="AM139" i="7"/>
  <c r="AM138" i="7"/>
  <c r="AM137" i="7"/>
  <c r="AM136" i="7"/>
  <c r="AM135" i="7"/>
  <c r="AM134" i="7"/>
  <c r="AM133" i="7"/>
  <c r="AM132" i="7"/>
  <c r="AM131" i="7"/>
  <c r="AM130" i="7"/>
  <c r="AM129" i="7"/>
  <c r="AM128" i="7"/>
  <c r="AM127" i="7"/>
  <c r="AM126" i="7"/>
  <c r="AM125" i="7"/>
  <c r="AM124" i="7"/>
  <c r="AM123" i="7"/>
  <c r="AM122" i="7"/>
  <c r="AM121" i="7"/>
  <c r="AM120" i="7"/>
  <c r="AM119" i="7"/>
  <c r="AM118" i="7"/>
  <c r="AM117" i="7"/>
  <c r="AM116" i="7"/>
  <c r="AM115" i="7"/>
  <c r="AM114" i="7"/>
  <c r="AM113" i="7"/>
  <c r="AM112" i="7"/>
  <c r="AM111" i="7"/>
  <c r="AM110" i="7"/>
  <c r="AM109" i="7"/>
  <c r="AM108" i="7"/>
  <c r="AM107" i="7"/>
  <c r="AM106" i="7"/>
  <c r="AM105" i="7"/>
  <c r="AM104" i="7"/>
  <c r="AM103" i="7"/>
  <c r="AM102" i="7"/>
  <c r="AM101" i="7"/>
  <c r="AM100" i="7"/>
  <c r="AM99" i="7"/>
  <c r="AM98" i="7"/>
  <c r="AM97" i="7"/>
  <c r="AM96" i="7"/>
  <c r="AM95" i="7"/>
  <c r="AM94" i="7"/>
  <c r="AM93" i="7"/>
  <c r="AM92" i="7"/>
  <c r="AM91" i="7"/>
  <c r="AM90" i="7"/>
  <c r="AM89" i="7"/>
  <c r="AM88" i="7"/>
  <c r="AM87" i="7"/>
  <c r="AM86" i="7"/>
  <c r="AM85" i="7"/>
  <c r="AM84" i="7"/>
  <c r="AM83" i="7"/>
  <c r="AM82" i="7"/>
  <c r="AM81" i="7"/>
  <c r="AM80" i="7"/>
  <c r="AM79" i="7"/>
  <c r="AM78" i="7"/>
  <c r="AM77" i="7"/>
  <c r="AM76" i="7"/>
  <c r="AM75" i="7"/>
  <c r="AM74" i="7"/>
  <c r="AM73" i="7"/>
  <c r="AM72" i="7"/>
  <c r="AM71" i="7"/>
  <c r="AM70" i="7"/>
  <c r="AM69" i="7"/>
  <c r="AM68" i="7"/>
  <c r="AM67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5" i="7"/>
  <c r="AM34" i="7"/>
  <c r="AM33" i="7"/>
  <c r="AM32" i="7"/>
  <c r="AM31" i="7"/>
  <c r="AM30" i="7"/>
  <c r="AM29" i="7"/>
  <c r="AM28" i="7"/>
  <c r="AM27" i="7"/>
  <c r="AM26" i="7"/>
  <c r="AM25" i="7"/>
  <c r="AM24" i="7"/>
  <c r="AM23" i="7"/>
  <c r="AM22" i="7"/>
  <c r="AM21" i="7"/>
  <c r="AM20" i="7"/>
  <c r="AM19" i="7"/>
  <c r="AM18" i="7"/>
  <c r="AM17" i="7"/>
  <c r="AM16" i="7"/>
  <c r="AM15" i="7"/>
  <c r="AM14" i="7"/>
  <c r="AM13" i="7"/>
  <c r="AM12" i="7"/>
  <c r="AM11" i="7"/>
  <c r="AM10" i="7"/>
  <c r="AM9" i="7"/>
  <c r="AM8" i="7"/>
  <c r="AM7" i="7"/>
  <c r="AM6" i="7"/>
  <c r="AM5" i="7"/>
  <c r="AM4" i="7"/>
  <c r="AK327" i="7"/>
  <c r="AK326" i="7"/>
  <c r="AK325" i="7"/>
  <c r="AK324" i="7"/>
  <c r="AK323" i="7"/>
  <c r="AK322" i="7"/>
  <c r="AK321" i="7"/>
  <c r="AK320" i="7"/>
  <c r="AK319" i="7"/>
  <c r="AK318" i="7"/>
  <c r="AK317" i="7"/>
  <c r="AK316" i="7"/>
  <c r="AK315" i="7"/>
  <c r="AK314" i="7"/>
  <c r="AK313" i="7"/>
  <c r="AK312" i="7"/>
  <c r="AK311" i="7"/>
  <c r="AK310" i="7"/>
  <c r="AK309" i="7"/>
  <c r="AK308" i="7"/>
  <c r="AK307" i="7"/>
  <c r="AK306" i="7"/>
  <c r="AK305" i="7"/>
  <c r="AK304" i="7"/>
  <c r="AK303" i="7"/>
  <c r="AK302" i="7"/>
  <c r="AK301" i="7"/>
  <c r="AK300" i="7"/>
  <c r="AK299" i="7"/>
  <c r="AK298" i="7"/>
  <c r="AK297" i="7"/>
  <c r="AK296" i="7"/>
  <c r="AK295" i="7"/>
  <c r="AK294" i="7"/>
  <c r="AK293" i="7"/>
  <c r="AK292" i="7"/>
  <c r="AK291" i="7"/>
  <c r="AK290" i="7"/>
  <c r="AK289" i="7"/>
  <c r="AK288" i="7"/>
  <c r="AK287" i="7"/>
  <c r="AK286" i="7"/>
  <c r="AK285" i="7"/>
  <c r="AK284" i="7"/>
  <c r="AK283" i="7"/>
  <c r="AK282" i="7"/>
  <c r="AK281" i="7"/>
  <c r="AK280" i="7"/>
  <c r="AK279" i="7"/>
  <c r="AK278" i="7"/>
  <c r="AK277" i="7"/>
  <c r="AK276" i="7"/>
  <c r="AK275" i="7"/>
  <c r="AK274" i="7"/>
  <c r="AK273" i="7"/>
  <c r="AK272" i="7"/>
  <c r="AK271" i="7"/>
  <c r="AK270" i="7"/>
  <c r="AK269" i="7"/>
  <c r="AK268" i="7"/>
  <c r="AK267" i="7"/>
  <c r="AK266" i="7"/>
  <c r="AK265" i="7"/>
  <c r="AK264" i="7"/>
  <c r="AK263" i="7"/>
  <c r="AK262" i="7"/>
  <c r="AK261" i="7"/>
  <c r="AK260" i="7"/>
  <c r="AK259" i="7"/>
  <c r="AK258" i="7"/>
  <c r="AK257" i="7"/>
  <c r="AK256" i="7"/>
  <c r="AK255" i="7"/>
  <c r="AK254" i="7"/>
  <c r="AK253" i="7"/>
  <c r="AK252" i="7"/>
  <c r="AK251" i="7"/>
  <c r="AK250" i="7"/>
  <c r="AK249" i="7"/>
  <c r="AK248" i="7"/>
  <c r="AK247" i="7"/>
  <c r="AK246" i="7"/>
  <c r="AK245" i="7"/>
  <c r="AK244" i="7"/>
  <c r="AK243" i="7"/>
  <c r="AK242" i="7"/>
  <c r="AK241" i="7"/>
  <c r="AK240" i="7"/>
  <c r="AK239" i="7"/>
  <c r="AK238" i="7"/>
  <c r="AK237" i="7"/>
  <c r="AK236" i="7"/>
  <c r="AK235" i="7"/>
  <c r="AK234" i="7"/>
  <c r="AK233" i="7"/>
  <c r="AK232" i="7"/>
  <c r="AK231" i="7"/>
  <c r="AK230" i="7"/>
  <c r="AK229" i="7"/>
  <c r="AK228" i="7"/>
  <c r="AK227" i="7"/>
  <c r="AK226" i="7"/>
  <c r="AK225" i="7"/>
  <c r="AK224" i="7"/>
  <c r="AK223" i="7"/>
  <c r="AK222" i="7"/>
  <c r="AK221" i="7"/>
  <c r="AK220" i="7"/>
  <c r="AK219" i="7"/>
  <c r="AK218" i="7"/>
  <c r="AK217" i="7"/>
  <c r="AK216" i="7"/>
  <c r="AK214" i="7"/>
  <c r="AK213" i="7"/>
  <c r="AK212" i="7"/>
  <c r="AK210" i="7"/>
  <c r="AK209" i="7"/>
  <c r="AK208" i="7"/>
  <c r="AK207" i="7"/>
  <c r="AK206" i="7"/>
  <c r="AK205" i="7"/>
  <c r="AK204" i="7"/>
  <c r="AK203" i="7"/>
  <c r="AK202" i="7"/>
  <c r="AK201" i="7"/>
  <c r="AK200" i="7"/>
  <c r="AK199" i="7"/>
  <c r="AK198" i="7"/>
  <c r="AK197" i="7"/>
  <c r="AK196" i="7"/>
  <c r="AK195" i="7"/>
  <c r="AK194" i="7"/>
  <c r="AK193" i="7"/>
  <c r="AK192" i="7"/>
  <c r="AK191" i="7"/>
  <c r="AK190" i="7"/>
  <c r="AK189" i="7"/>
  <c r="AK188" i="7"/>
  <c r="AK187" i="7"/>
  <c r="AK186" i="7"/>
  <c r="AK185" i="7"/>
  <c r="AK184" i="7"/>
  <c r="AK183" i="7"/>
  <c r="AK182" i="7"/>
  <c r="AK181" i="7"/>
  <c r="AK180" i="7"/>
  <c r="AK179" i="7"/>
  <c r="AK178" i="7"/>
  <c r="AK177" i="7"/>
  <c r="AK176" i="7"/>
  <c r="AK175" i="7"/>
  <c r="AK174" i="7"/>
  <c r="AK173" i="7"/>
  <c r="AK172" i="7"/>
  <c r="AK171" i="7"/>
  <c r="AK170" i="7"/>
  <c r="AK169" i="7"/>
  <c r="AK168" i="7"/>
  <c r="AK167" i="7"/>
  <c r="AK166" i="7"/>
  <c r="AK165" i="7"/>
  <c r="AK164" i="7"/>
  <c r="AK163" i="7"/>
  <c r="AK162" i="7"/>
  <c r="AK161" i="7"/>
  <c r="AK160" i="7"/>
  <c r="AK159" i="7"/>
  <c r="AK158" i="7"/>
  <c r="AK157" i="7"/>
  <c r="AK156" i="7"/>
  <c r="AK155" i="7"/>
  <c r="AK154" i="7"/>
  <c r="AK153" i="7"/>
  <c r="AK152" i="7"/>
  <c r="AK151" i="7"/>
  <c r="AK150" i="7"/>
  <c r="AK149" i="7"/>
  <c r="AK148" i="7"/>
  <c r="AK147" i="7"/>
  <c r="AK146" i="7"/>
  <c r="AK145" i="7"/>
  <c r="AK144" i="7"/>
  <c r="AK143" i="7"/>
  <c r="AK142" i="7"/>
  <c r="AK141" i="7"/>
  <c r="AK140" i="7"/>
  <c r="AK139" i="7"/>
  <c r="AK138" i="7"/>
  <c r="AK137" i="7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K4" i="7"/>
  <c r="AI327" i="7"/>
  <c r="AI326" i="7"/>
  <c r="AI325" i="7"/>
  <c r="AI324" i="7"/>
  <c r="AI323" i="7"/>
  <c r="AI322" i="7"/>
  <c r="AI321" i="7"/>
  <c r="AI320" i="7"/>
  <c r="AI319" i="7"/>
  <c r="AI318" i="7"/>
  <c r="AI317" i="7"/>
  <c r="AI316" i="7"/>
  <c r="AI315" i="7"/>
  <c r="AI314" i="7"/>
  <c r="AI313" i="7"/>
  <c r="AI312" i="7"/>
  <c r="AI311" i="7"/>
  <c r="AI310" i="7"/>
  <c r="AI309" i="7"/>
  <c r="AI308" i="7"/>
  <c r="AI307" i="7"/>
  <c r="AI306" i="7"/>
  <c r="AI305" i="7"/>
  <c r="AI304" i="7"/>
  <c r="AI303" i="7"/>
  <c r="AI302" i="7"/>
  <c r="AI301" i="7"/>
  <c r="AI300" i="7"/>
  <c r="AI299" i="7"/>
  <c r="AI298" i="7"/>
  <c r="AI297" i="7"/>
  <c r="AI296" i="7"/>
  <c r="AI295" i="7"/>
  <c r="AI294" i="7"/>
  <c r="AI293" i="7"/>
  <c r="AI292" i="7"/>
  <c r="AI291" i="7"/>
  <c r="AI290" i="7"/>
  <c r="AI289" i="7"/>
  <c r="AI288" i="7"/>
  <c r="AI287" i="7"/>
  <c r="AI286" i="7"/>
  <c r="AI285" i="7"/>
  <c r="AI284" i="7"/>
  <c r="AI283" i="7"/>
  <c r="AI282" i="7"/>
  <c r="AI281" i="7"/>
  <c r="AI280" i="7"/>
  <c r="AI279" i="7"/>
  <c r="AI278" i="7"/>
  <c r="AI277" i="7"/>
  <c r="AI276" i="7"/>
  <c r="AI275" i="7"/>
  <c r="AI274" i="7"/>
  <c r="AI273" i="7"/>
  <c r="AI272" i="7"/>
  <c r="AI271" i="7"/>
  <c r="AI270" i="7"/>
  <c r="AI269" i="7"/>
  <c r="AI268" i="7"/>
  <c r="AI267" i="7"/>
  <c r="AI266" i="7"/>
  <c r="AI265" i="7"/>
  <c r="AI264" i="7"/>
  <c r="AI263" i="7"/>
  <c r="AI262" i="7"/>
  <c r="AI261" i="7"/>
  <c r="AI260" i="7"/>
  <c r="AI259" i="7"/>
  <c r="AI258" i="7"/>
  <c r="AI257" i="7"/>
  <c r="AI256" i="7"/>
  <c r="AI255" i="7"/>
  <c r="AI254" i="7"/>
  <c r="AI253" i="7"/>
  <c r="AI252" i="7"/>
  <c r="AI251" i="7"/>
  <c r="AI250" i="7"/>
  <c r="AI249" i="7"/>
  <c r="AI248" i="7"/>
  <c r="AI247" i="7"/>
  <c r="AI246" i="7"/>
  <c r="AI245" i="7"/>
  <c r="AI244" i="7"/>
  <c r="AI243" i="7"/>
  <c r="AI242" i="7"/>
  <c r="AI241" i="7"/>
  <c r="AI240" i="7"/>
  <c r="AI239" i="7"/>
  <c r="AI238" i="7"/>
  <c r="AI237" i="7"/>
  <c r="AI236" i="7"/>
  <c r="AI235" i="7"/>
  <c r="AI234" i="7"/>
  <c r="AI233" i="7"/>
  <c r="AI232" i="7"/>
  <c r="AI231" i="7"/>
  <c r="AI230" i="7"/>
  <c r="AI229" i="7"/>
  <c r="AI228" i="7"/>
  <c r="AI227" i="7"/>
  <c r="AI226" i="7"/>
  <c r="AI225" i="7"/>
  <c r="AI224" i="7"/>
  <c r="AI223" i="7"/>
  <c r="AI222" i="7"/>
  <c r="AI221" i="7"/>
  <c r="AI220" i="7"/>
  <c r="AI219" i="7"/>
  <c r="AI218" i="7"/>
  <c r="AI217" i="7"/>
  <c r="AI216" i="7"/>
  <c r="AI214" i="7"/>
  <c r="AI213" i="7"/>
  <c r="AI212" i="7"/>
  <c r="AI210" i="7"/>
  <c r="AI209" i="7"/>
  <c r="AI208" i="7"/>
  <c r="AI207" i="7"/>
  <c r="AI206" i="7"/>
  <c r="AI205" i="7"/>
  <c r="AI204" i="7"/>
  <c r="AI203" i="7"/>
  <c r="AI202" i="7"/>
  <c r="AI201" i="7"/>
  <c r="AI200" i="7"/>
  <c r="AI199" i="7"/>
  <c r="AI198" i="7"/>
  <c r="AI197" i="7"/>
  <c r="AI196" i="7"/>
  <c r="AI195" i="7"/>
  <c r="AI194" i="7"/>
  <c r="AI193" i="7"/>
  <c r="AI192" i="7"/>
  <c r="AI191" i="7"/>
  <c r="AI190" i="7"/>
  <c r="AI189" i="7"/>
  <c r="AI188" i="7"/>
  <c r="AI187" i="7"/>
  <c r="AI186" i="7"/>
  <c r="AI185" i="7"/>
  <c r="AI184" i="7"/>
  <c r="AI183" i="7"/>
  <c r="AI182" i="7"/>
  <c r="AI181" i="7"/>
  <c r="AI180" i="7"/>
  <c r="AI179" i="7"/>
  <c r="AI178" i="7"/>
  <c r="AI177" i="7"/>
  <c r="AI176" i="7"/>
  <c r="AI175" i="7"/>
  <c r="AI174" i="7"/>
  <c r="AI173" i="7"/>
  <c r="AI172" i="7"/>
  <c r="AI171" i="7"/>
  <c r="AI170" i="7"/>
  <c r="AI169" i="7"/>
  <c r="AI168" i="7"/>
  <c r="AI167" i="7"/>
  <c r="AI166" i="7"/>
  <c r="AI165" i="7"/>
  <c r="AI164" i="7"/>
  <c r="AI163" i="7"/>
  <c r="AI162" i="7"/>
  <c r="AI161" i="7"/>
  <c r="AI160" i="7"/>
  <c r="AI159" i="7"/>
  <c r="AI158" i="7"/>
  <c r="AI157" i="7"/>
  <c r="AI156" i="7"/>
  <c r="AI155" i="7"/>
  <c r="AI154" i="7"/>
  <c r="AI153" i="7"/>
  <c r="AI152" i="7"/>
  <c r="AI151" i="7"/>
  <c r="AI150" i="7"/>
  <c r="AI149" i="7"/>
  <c r="AI148" i="7"/>
  <c r="AI147" i="7"/>
  <c r="AI146" i="7"/>
  <c r="AI145" i="7"/>
  <c r="AI144" i="7"/>
  <c r="AI143" i="7"/>
  <c r="AI142" i="7"/>
  <c r="AI141" i="7"/>
  <c r="AI140" i="7"/>
  <c r="AI139" i="7"/>
  <c r="AI138" i="7"/>
  <c r="AI137" i="7"/>
  <c r="AI136" i="7"/>
  <c r="AI135" i="7"/>
  <c r="AI134" i="7"/>
  <c r="AI133" i="7"/>
  <c r="AI132" i="7"/>
  <c r="AI131" i="7"/>
  <c r="AI130" i="7"/>
  <c r="AI129" i="7"/>
  <c r="AI128" i="7"/>
  <c r="AI127" i="7"/>
  <c r="AI126" i="7"/>
  <c r="AI125" i="7"/>
  <c r="AI124" i="7"/>
  <c r="AI123" i="7"/>
  <c r="AI122" i="7"/>
  <c r="AI121" i="7"/>
  <c r="AI120" i="7"/>
  <c r="AI119" i="7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P300" i="7"/>
  <c r="P210" i="7"/>
  <c r="BV222" i="1"/>
  <c r="BW222" i="1"/>
  <c r="BX222" i="1"/>
  <c r="BV223" i="1"/>
  <c r="BW223" i="1"/>
  <c r="BX223" i="1"/>
  <c r="BV224" i="1"/>
  <c r="BW224" i="1"/>
  <c r="BX224" i="1"/>
  <c r="BV225" i="1"/>
  <c r="BW225" i="1"/>
  <c r="BX225" i="1"/>
  <c r="BV226" i="1"/>
  <c r="BW226" i="1"/>
  <c r="BX226" i="1"/>
  <c r="BV227" i="1"/>
  <c r="BW227" i="1"/>
  <c r="BX227" i="1"/>
  <c r="BV228" i="1"/>
  <c r="BW228" i="1"/>
  <c r="BX228" i="1"/>
  <c r="BV229" i="1"/>
  <c r="BW229" i="1"/>
  <c r="BX229" i="1"/>
  <c r="BV230" i="1"/>
  <c r="BW230" i="1"/>
  <c r="BX230" i="1"/>
  <c r="BV231" i="1"/>
  <c r="BW231" i="1"/>
  <c r="BX231" i="1"/>
  <c r="BV232" i="1"/>
  <c r="BW232" i="1"/>
  <c r="BX232" i="1"/>
  <c r="BV233" i="1"/>
  <c r="BW233" i="1"/>
  <c r="BX233" i="1"/>
  <c r="BV234" i="1"/>
  <c r="BW234" i="1"/>
  <c r="BX234" i="1"/>
  <c r="BV235" i="1"/>
  <c r="BW235" i="1"/>
  <c r="BX235" i="1"/>
  <c r="BV236" i="1"/>
  <c r="BW236" i="1"/>
  <c r="BX236" i="1"/>
  <c r="BV237" i="1"/>
  <c r="BW237" i="1"/>
  <c r="BX237" i="1"/>
  <c r="BV238" i="1"/>
  <c r="BW238" i="1"/>
  <c r="BX238" i="1"/>
  <c r="BV239" i="1"/>
  <c r="BW239" i="1"/>
  <c r="BX239" i="1"/>
  <c r="BV240" i="1"/>
  <c r="BW240" i="1"/>
  <c r="BX240" i="1"/>
  <c r="BV241" i="1"/>
  <c r="BW241" i="1"/>
  <c r="BX241" i="1"/>
  <c r="BV242" i="1"/>
  <c r="BW242" i="1"/>
  <c r="BX242" i="1"/>
  <c r="BV243" i="1"/>
  <c r="BW243" i="1"/>
  <c r="BX243" i="1"/>
  <c r="BV244" i="1"/>
  <c r="BW244" i="1"/>
  <c r="BX244" i="1"/>
  <c r="BV245" i="1"/>
  <c r="BW245" i="1"/>
  <c r="BX245" i="1"/>
  <c r="BV246" i="1"/>
  <c r="BW246" i="1"/>
  <c r="BX246" i="1"/>
  <c r="BV247" i="1"/>
  <c r="BW247" i="1"/>
  <c r="BX247" i="1"/>
  <c r="BV248" i="1"/>
  <c r="BW248" i="1"/>
  <c r="BX248" i="1"/>
  <c r="BV249" i="1"/>
  <c r="BW249" i="1"/>
  <c r="BX249" i="1"/>
  <c r="BV250" i="1"/>
  <c r="BW250" i="1"/>
  <c r="BX250" i="1"/>
  <c r="BV251" i="1"/>
  <c r="BW251" i="1"/>
  <c r="BX251" i="1"/>
  <c r="BV252" i="1"/>
  <c r="BW252" i="1"/>
  <c r="BX252" i="1"/>
  <c r="BV253" i="1"/>
  <c r="BW253" i="1"/>
  <c r="BX253" i="1"/>
  <c r="BV254" i="1"/>
  <c r="BW254" i="1"/>
  <c r="BX254" i="1"/>
  <c r="BV255" i="1"/>
  <c r="BW255" i="1"/>
  <c r="BX255" i="1"/>
  <c r="BV256" i="1"/>
  <c r="BW256" i="1"/>
  <c r="BX256" i="1"/>
  <c r="BV257" i="1"/>
  <c r="BW257" i="1"/>
  <c r="BX257" i="1"/>
  <c r="BV258" i="1"/>
  <c r="BW258" i="1"/>
  <c r="BX258" i="1"/>
  <c r="BV259" i="1"/>
  <c r="BW259" i="1"/>
  <c r="BX259" i="1"/>
  <c r="BV260" i="1"/>
  <c r="BW260" i="1"/>
  <c r="BX260" i="1"/>
  <c r="BV261" i="1"/>
  <c r="BW261" i="1"/>
  <c r="BX261" i="1"/>
  <c r="BV262" i="1"/>
  <c r="BW262" i="1"/>
  <c r="BX262" i="1"/>
  <c r="BV263" i="1"/>
  <c r="BW263" i="1"/>
  <c r="BX263" i="1"/>
  <c r="BV264" i="1"/>
  <c r="BW264" i="1"/>
  <c r="BX264" i="1"/>
  <c r="BV265" i="1"/>
  <c r="BW265" i="1"/>
  <c r="BX265" i="1"/>
  <c r="BV266" i="1"/>
  <c r="BW266" i="1"/>
  <c r="BX266" i="1"/>
  <c r="BV267" i="1"/>
  <c r="BW267" i="1"/>
  <c r="BX267" i="1"/>
  <c r="BV268" i="1"/>
  <c r="BW268" i="1"/>
  <c r="BX268" i="1"/>
  <c r="BV269" i="1"/>
  <c r="BW269" i="1"/>
  <c r="BX269" i="1"/>
  <c r="BV270" i="1"/>
  <c r="BW270" i="1"/>
  <c r="BX270" i="1"/>
  <c r="BV271" i="1"/>
  <c r="BW271" i="1"/>
  <c r="BX271" i="1"/>
  <c r="BV272" i="1"/>
  <c r="BW272" i="1"/>
  <c r="BX272" i="1"/>
  <c r="BV273" i="1"/>
  <c r="BW273" i="1"/>
  <c r="BX273" i="1"/>
  <c r="BV274" i="1"/>
  <c r="BW274" i="1"/>
  <c r="BX274" i="1"/>
  <c r="BV275" i="1"/>
  <c r="BW275" i="1"/>
  <c r="BX275" i="1"/>
  <c r="BV276" i="1"/>
  <c r="BW276" i="1"/>
  <c r="BX276" i="1"/>
  <c r="BV277" i="1"/>
  <c r="BW277" i="1"/>
  <c r="BX277" i="1"/>
  <c r="BV278" i="1"/>
  <c r="BW278" i="1"/>
  <c r="BX278" i="1"/>
  <c r="BV279" i="1"/>
  <c r="BW279" i="1"/>
  <c r="BX279" i="1"/>
  <c r="BV280" i="1"/>
  <c r="BW280" i="1"/>
  <c r="BX280" i="1"/>
  <c r="BV281" i="1"/>
  <c r="BW281" i="1"/>
  <c r="BX281" i="1"/>
  <c r="BV282" i="1"/>
  <c r="BW282" i="1"/>
  <c r="BX282" i="1"/>
  <c r="BV283" i="1"/>
  <c r="BW283" i="1"/>
  <c r="BX283" i="1"/>
  <c r="BV284" i="1"/>
  <c r="BW284" i="1"/>
  <c r="BX284" i="1"/>
  <c r="BV285" i="1"/>
  <c r="BW285" i="1"/>
  <c r="BX285" i="1"/>
  <c r="BV286" i="1"/>
  <c r="BW286" i="1"/>
  <c r="BX286" i="1"/>
  <c r="BV287" i="1"/>
  <c r="BW287" i="1"/>
  <c r="BX287" i="1"/>
  <c r="BV288" i="1"/>
  <c r="BW288" i="1"/>
  <c r="BX288" i="1"/>
  <c r="BV289" i="1"/>
  <c r="BW289" i="1"/>
  <c r="BX289" i="1"/>
  <c r="BV290" i="1"/>
  <c r="BW290" i="1"/>
  <c r="BX290" i="1"/>
  <c r="BV291" i="1"/>
  <c r="BW291" i="1"/>
  <c r="BX291" i="1"/>
  <c r="BV292" i="1"/>
  <c r="BW292" i="1"/>
  <c r="BX292" i="1"/>
  <c r="BV293" i="1"/>
  <c r="BW293" i="1"/>
  <c r="BX293" i="1"/>
  <c r="BV294" i="1"/>
  <c r="BW294" i="1"/>
  <c r="BX294" i="1"/>
  <c r="BV295" i="1"/>
  <c r="BW295" i="1"/>
  <c r="BX295" i="1"/>
  <c r="BV296" i="1"/>
  <c r="BW296" i="1"/>
  <c r="BX296" i="1"/>
  <c r="BV297" i="1"/>
  <c r="BW297" i="1"/>
  <c r="BX297" i="1"/>
  <c r="BV298" i="1"/>
  <c r="BW298" i="1"/>
  <c r="BX298" i="1"/>
  <c r="BV299" i="1"/>
  <c r="BW299" i="1"/>
  <c r="BX299" i="1"/>
  <c r="BV300" i="1"/>
  <c r="BW300" i="1"/>
  <c r="BX300" i="1"/>
  <c r="BV301" i="1"/>
  <c r="BW301" i="1"/>
  <c r="BX301" i="1"/>
  <c r="BV302" i="1"/>
  <c r="BW302" i="1"/>
  <c r="BX302" i="1"/>
  <c r="BV303" i="1"/>
  <c r="BW303" i="1"/>
  <c r="BX303" i="1"/>
  <c r="BV304" i="1"/>
  <c r="BW304" i="1"/>
  <c r="BX304" i="1"/>
  <c r="BV305" i="1"/>
  <c r="BW305" i="1"/>
  <c r="BX305" i="1"/>
  <c r="BV306" i="1"/>
  <c r="BW306" i="1"/>
  <c r="BX306" i="1"/>
  <c r="BV307" i="1"/>
  <c r="BW307" i="1"/>
  <c r="BX307" i="1"/>
  <c r="BV308" i="1"/>
  <c r="BW308" i="1"/>
  <c r="BX308" i="1"/>
  <c r="BV309" i="1"/>
  <c r="BW309" i="1"/>
  <c r="BX309" i="1"/>
  <c r="BV310" i="1"/>
  <c r="BW310" i="1"/>
  <c r="BX310" i="1"/>
  <c r="BV311" i="1"/>
  <c r="BW311" i="1"/>
  <c r="BX311" i="1"/>
  <c r="BV312" i="1"/>
  <c r="BW312" i="1"/>
  <c r="BX312" i="1"/>
  <c r="BV313" i="1"/>
  <c r="BW313" i="1"/>
  <c r="BX313" i="1"/>
  <c r="BV314" i="1"/>
  <c r="BW314" i="1"/>
  <c r="BX314" i="1"/>
  <c r="BV315" i="1"/>
  <c r="BW315" i="1"/>
  <c r="BX315" i="1"/>
  <c r="BV316" i="1"/>
  <c r="BW316" i="1"/>
  <c r="BX316" i="1"/>
  <c r="BV317" i="1"/>
  <c r="BW317" i="1"/>
  <c r="BX317" i="1"/>
  <c r="BV318" i="1"/>
  <c r="BW318" i="1"/>
  <c r="BX318" i="1"/>
  <c r="BV319" i="1"/>
  <c r="BW319" i="1"/>
  <c r="BX319" i="1"/>
  <c r="BV320" i="1"/>
  <c r="BW320" i="1"/>
  <c r="BX320" i="1"/>
  <c r="BV321" i="1"/>
  <c r="BW321" i="1"/>
  <c r="BX321" i="1"/>
  <c r="BV322" i="1"/>
  <c r="BW322" i="1"/>
  <c r="BX322" i="1"/>
  <c r="BV323" i="1"/>
  <c r="BW323" i="1"/>
  <c r="BX323" i="1"/>
  <c r="BV324" i="1"/>
  <c r="BW324" i="1"/>
  <c r="BX324" i="1"/>
  <c r="BV325" i="1"/>
  <c r="BW325" i="1"/>
  <c r="BX325" i="1"/>
  <c r="BV326" i="1"/>
  <c r="BW326" i="1"/>
  <c r="BX326" i="1"/>
  <c r="BV327" i="1"/>
  <c r="BW327" i="1"/>
  <c r="BX327" i="1"/>
  <c r="BV328" i="1"/>
  <c r="BW328" i="1"/>
  <c r="BX328" i="1"/>
  <c r="BV329" i="1"/>
  <c r="BW329" i="1"/>
  <c r="BX329" i="1"/>
  <c r="BV330" i="1"/>
  <c r="BW330" i="1"/>
  <c r="BX330" i="1"/>
  <c r="BV331" i="1"/>
  <c r="BW331" i="1"/>
  <c r="BX331" i="1"/>
  <c r="BV332" i="1"/>
  <c r="BW332" i="1"/>
  <c r="BX332" i="1"/>
  <c r="BV333" i="1"/>
  <c r="BW333" i="1"/>
  <c r="BX333" i="1"/>
  <c r="BV334" i="1"/>
  <c r="BW334" i="1"/>
  <c r="BX334" i="1"/>
  <c r="BV335" i="1"/>
  <c r="BW335" i="1"/>
  <c r="BX335" i="1"/>
  <c r="BV6" i="1"/>
  <c r="BW6" i="1"/>
  <c r="BX6" i="1"/>
  <c r="BV7" i="1"/>
  <c r="BW7" i="1"/>
  <c r="BX7" i="1"/>
  <c r="BV8" i="1"/>
  <c r="BW8" i="1"/>
  <c r="BX8" i="1"/>
  <c r="BV9" i="1"/>
  <c r="BW9" i="1"/>
  <c r="BX9" i="1"/>
  <c r="BV10" i="1"/>
  <c r="BW10" i="1"/>
  <c r="BX10" i="1"/>
  <c r="BV11" i="1"/>
  <c r="BW11" i="1"/>
  <c r="BX11" i="1"/>
  <c r="BV12" i="1"/>
  <c r="BW12" i="1"/>
  <c r="BX12" i="1"/>
  <c r="BV13" i="1"/>
  <c r="BW13" i="1"/>
  <c r="BX13" i="1"/>
  <c r="BV14" i="1"/>
  <c r="BW14" i="1"/>
  <c r="BX14" i="1"/>
  <c r="BV15" i="1"/>
  <c r="BW15" i="1"/>
  <c r="BX15" i="1"/>
  <c r="BV16" i="1"/>
  <c r="BW16" i="1"/>
  <c r="BX16" i="1"/>
  <c r="BV17" i="1"/>
  <c r="BW17" i="1"/>
  <c r="BX17" i="1"/>
  <c r="BV18" i="1"/>
  <c r="BW18" i="1"/>
  <c r="BX18" i="1"/>
  <c r="BV19" i="1"/>
  <c r="BW19" i="1"/>
  <c r="BX19" i="1"/>
  <c r="BV20" i="1"/>
  <c r="BW20" i="1"/>
  <c r="BX20" i="1"/>
  <c r="BV21" i="1"/>
  <c r="BW21" i="1"/>
  <c r="BX21" i="1"/>
  <c r="BV22" i="1"/>
  <c r="BW22" i="1"/>
  <c r="BX22" i="1"/>
  <c r="BV23" i="1"/>
  <c r="BW23" i="1"/>
  <c r="BX23" i="1"/>
  <c r="BV24" i="1"/>
  <c r="BW24" i="1"/>
  <c r="BX24" i="1"/>
  <c r="BV25" i="1"/>
  <c r="BW25" i="1"/>
  <c r="BX25" i="1"/>
  <c r="BV26" i="1"/>
  <c r="BW26" i="1"/>
  <c r="BX26" i="1"/>
  <c r="BV27" i="1"/>
  <c r="BW27" i="1"/>
  <c r="BX27" i="1"/>
  <c r="BV28" i="1"/>
  <c r="BW28" i="1"/>
  <c r="BX28" i="1"/>
  <c r="BV29" i="1"/>
  <c r="BW29" i="1"/>
  <c r="BX29" i="1"/>
  <c r="BV30" i="1"/>
  <c r="BW30" i="1"/>
  <c r="BX30" i="1"/>
  <c r="BV31" i="1"/>
  <c r="BW31" i="1"/>
  <c r="BX31" i="1"/>
  <c r="BV32" i="1"/>
  <c r="BW32" i="1"/>
  <c r="BX32" i="1"/>
  <c r="BV33" i="1"/>
  <c r="BW33" i="1"/>
  <c r="BX33" i="1"/>
  <c r="BV34" i="1"/>
  <c r="BW34" i="1"/>
  <c r="BX34" i="1"/>
  <c r="BV35" i="1"/>
  <c r="BW35" i="1"/>
  <c r="BX35" i="1"/>
  <c r="BV36" i="1"/>
  <c r="BW36" i="1"/>
  <c r="BX36" i="1"/>
  <c r="BV37" i="1"/>
  <c r="BW37" i="1"/>
  <c r="BX37" i="1"/>
  <c r="BV38" i="1"/>
  <c r="BW38" i="1"/>
  <c r="BX38" i="1"/>
  <c r="BV39" i="1"/>
  <c r="BW39" i="1"/>
  <c r="BX39" i="1"/>
  <c r="BV40" i="1"/>
  <c r="BW40" i="1"/>
  <c r="BX40" i="1"/>
  <c r="BV41" i="1"/>
  <c r="BW41" i="1"/>
  <c r="BX41" i="1"/>
  <c r="BV42" i="1"/>
  <c r="BW42" i="1"/>
  <c r="BX42" i="1"/>
  <c r="BV43" i="1"/>
  <c r="BW43" i="1"/>
  <c r="BX43" i="1"/>
  <c r="BV44" i="1"/>
  <c r="BW44" i="1"/>
  <c r="BX44" i="1"/>
  <c r="BV45" i="1"/>
  <c r="BW45" i="1"/>
  <c r="BX45" i="1"/>
  <c r="BV46" i="1"/>
  <c r="BW46" i="1"/>
  <c r="BX46" i="1"/>
  <c r="BV47" i="1"/>
  <c r="BW47" i="1"/>
  <c r="BX47" i="1"/>
  <c r="BV48" i="1"/>
  <c r="BW48" i="1"/>
  <c r="BX48" i="1"/>
  <c r="BV49" i="1"/>
  <c r="BW49" i="1"/>
  <c r="BX49" i="1"/>
  <c r="BV50" i="1"/>
  <c r="BW50" i="1"/>
  <c r="BX50" i="1"/>
  <c r="BV51" i="1"/>
  <c r="BW51" i="1"/>
  <c r="BX51" i="1"/>
  <c r="BV52" i="1"/>
  <c r="BW52" i="1"/>
  <c r="BX52" i="1"/>
  <c r="BV53" i="1"/>
  <c r="BW53" i="1"/>
  <c r="BX53" i="1"/>
  <c r="BV54" i="1"/>
  <c r="BW54" i="1"/>
  <c r="BX54" i="1"/>
  <c r="BV55" i="1"/>
  <c r="BW55" i="1"/>
  <c r="BX55" i="1"/>
  <c r="BV56" i="1"/>
  <c r="BW56" i="1"/>
  <c r="BX56" i="1"/>
  <c r="BV57" i="1"/>
  <c r="BW57" i="1"/>
  <c r="BX57" i="1"/>
  <c r="BV58" i="1"/>
  <c r="BW58" i="1"/>
  <c r="BX58" i="1"/>
  <c r="BV59" i="1"/>
  <c r="BW59" i="1"/>
  <c r="BX59" i="1"/>
  <c r="BV60" i="1"/>
  <c r="BW60" i="1"/>
  <c r="BX60" i="1"/>
  <c r="BV61" i="1"/>
  <c r="BW61" i="1"/>
  <c r="BX61" i="1"/>
  <c r="BV62" i="1"/>
  <c r="BW62" i="1"/>
  <c r="BX62" i="1"/>
  <c r="BV63" i="1"/>
  <c r="BW63" i="1"/>
  <c r="BX63" i="1"/>
  <c r="BV64" i="1"/>
  <c r="BW64" i="1"/>
  <c r="BX64" i="1"/>
  <c r="BV65" i="1"/>
  <c r="BW65" i="1"/>
  <c r="BX65" i="1"/>
  <c r="BV66" i="1"/>
  <c r="BW66" i="1"/>
  <c r="BX66" i="1"/>
  <c r="BV67" i="1"/>
  <c r="BW67" i="1"/>
  <c r="BX67" i="1"/>
  <c r="BV68" i="1"/>
  <c r="BW68" i="1"/>
  <c r="BX68" i="1"/>
  <c r="BV69" i="1"/>
  <c r="BW69" i="1"/>
  <c r="BX69" i="1"/>
  <c r="BV70" i="1"/>
  <c r="BW70" i="1"/>
  <c r="BX70" i="1"/>
  <c r="BV71" i="1"/>
  <c r="BW71" i="1"/>
  <c r="BX71" i="1"/>
  <c r="BV72" i="1"/>
  <c r="BW72" i="1"/>
  <c r="BX72" i="1"/>
  <c r="BV73" i="1"/>
  <c r="BW73" i="1"/>
  <c r="BX73" i="1"/>
  <c r="BV74" i="1"/>
  <c r="BW74" i="1"/>
  <c r="BX74" i="1"/>
  <c r="BV75" i="1"/>
  <c r="BW75" i="1"/>
  <c r="BX75" i="1"/>
  <c r="BV76" i="1"/>
  <c r="BW76" i="1"/>
  <c r="BX76" i="1"/>
  <c r="BV77" i="1"/>
  <c r="BW77" i="1"/>
  <c r="BX77" i="1"/>
  <c r="BV78" i="1"/>
  <c r="BW78" i="1"/>
  <c r="BX78" i="1"/>
  <c r="BV79" i="1"/>
  <c r="BW79" i="1"/>
  <c r="BX79" i="1"/>
  <c r="BV80" i="1"/>
  <c r="BW80" i="1"/>
  <c r="BX80" i="1"/>
  <c r="BV81" i="1"/>
  <c r="BW81" i="1"/>
  <c r="BX81" i="1"/>
  <c r="BV82" i="1"/>
  <c r="BW82" i="1"/>
  <c r="BX82" i="1"/>
  <c r="BV83" i="1"/>
  <c r="BW83" i="1"/>
  <c r="BX83" i="1"/>
  <c r="BV84" i="1"/>
  <c r="BW84" i="1"/>
  <c r="BX84" i="1"/>
  <c r="BV85" i="1"/>
  <c r="BW85" i="1"/>
  <c r="BX85" i="1"/>
  <c r="BV86" i="1"/>
  <c r="BW86" i="1"/>
  <c r="BX86" i="1"/>
  <c r="BV87" i="1"/>
  <c r="BW87" i="1"/>
  <c r="BX87" i="1"/>
  <c r="BV88" i="1"/>
  <c r="BW88" i="1"/>
  <c r="BX88" i="1"/>
  <c r="BV89" i="1"/>
  <c r="BW89" i="1"/>
  <c r="BX89" i="1"/>
  <c r="BV90" i="1"/>
  <c r="BW90" i="1"/>
  <c r="BX90" i="1"/>
  <c r="BV91" i="1"/>
  <c r="BW91" i="1"/>
  <c r="BX91" i="1"/>
  <c r="BV92" i="1"/>
  <c r="BW92" i="1"/>
  <c r="BX92" i="1"/>
  <c r="BV93" i="1"/>
  <c r="BW93" i="1"/>
  <c r="BX93" i="1"/>
  <c r="BV94" i="1"/>
  <c r="BW94" i="1"/>
  <c r="BX94" i="1"/>
  <c r="BV95" i="1"/>
  <c r="BW95" i="1"/>
  <c r="BX95" i="1"/>
  <c r="BV96" i="1"/>
  <c r="BW96" i="1"/>
  <c r="BX96" i="1"/>
  <c r="BV97" i="1"/>
  <c r="BW97" i="1"/>
  <c r="BX97" i="1"/>
  <c r="BV98" i="1"/>
  <c r="BW98" i="1"/>
  <c r="BX98" i="1"/>
  <c r="BV99" i="1"/>
  <c r="BW99" i="1"/>
  <c r="BX99" i="1"/>
  <c r="BV100" i="1"/>
  <c r="BW100" i="1"/>
  <c r="BX100" i="1"/>
  <c r="BV101" i="1"/>
  <c r="BW101" i="1"/>
  <c r="BX101" i="1"/>
  <c r="BV102" i="1"/>
  <c r="BW102" i="1"/>
  <c r="BX102" i="1"/>
  <c r="BV103" i="1"/>
  <c r="BW103" i="1"/>
  <c r="BX103" i="1"/>
  <c r="BV104" i="1"/>
  <c r="BW104" i="1"/>
  <c r="BX104" i="1"/>
  <c r="BV105" i="1"/>
  <c r="BW105" i="1"/>
  <c r="BX105" i="1"/>
  <c r="BV106" i="1"/>
  <c r="BW106" i="1"/>
  <c r="BX106" i="1"/>
  <c r="BV107" i="1"/>
  <c r="BW107" i="1"/>
  <c r="BX107" i="1"/>
  <c r="BV108" i="1"/>
  <c r="BW108" i="1"/>
  <c r="BX108" i="1"/>
  <c r="BV109" i="1"/>
  <c r="BW109" i="1"/>
  <c r="BX109" i="1"/>
  <c r="BV110" i="1"/>
  <c r="BW110" i="1"/>
  <c r="BX110" i="1"/>
  <c r="BV111" i="1"/>
  <c r="BW111" i="1"/>
  <c r="BX111" i="1"/>
  <c r="BV112" i="1"/>
  <c r="BW112" i="1"/>
  <c r="BX112" i="1"/>
  <c r="BV113" i="1"/>
  <c r="BW113" i="1"/>
  <c r="BX113" i="1"/>
  <c r="BV114" i="1"/>
  <c r="BW114" i="1"/>
  <c r="BX114" i="1"/>
  <c r="BV115" i="1"/>
  <c r="BW115" i="1"/>
  <c r="BX115" i="1"/>
  <c r="BV116" i="1"/>
  <c r="BW116" i="1"/>
  <c r="BX116" i="1"/>
  <c r="BV117" i="1"/>
  <c r="BW117" i="1"/>
  <c r="BX117" i="1"/>
  <c r="BV118" i="1"/>
  <c r="BW118" i="1"/>
  <c r="BX118" i="1"/>
  <c r="BV119" i="1"/>
  <c r="BW119" i="1"/>
  <c r="BX119" i="1"/>
  <c r="BV120" i="1"/>
  <c r="BW120" i="1"/>
  <c r="BX120" i="1"/>
  <c r="BV121" i="1"/>
  <c r="BW121" i="1"/>
  <c r="BX121" i="1"/>
  <c r="BV122" i="1"/>
  <c r="BW122" i="1"/>
  <c r="BX122" i="1"/>
  <c r="BV123" i="1"/>
  <c r="BW123" i="1"/>
  <c r="BX123" i="1"/>
  <c r="BV124" i="1"/>
  <c r="BW124" i="1"/>
  <c r="BX124" i="1"/>
  <c r="BV125" i="1"/>
  <c r="BW125" i="1"/>
  <c r="BX125" i="1"/>
  <c r="BV126" i="1"/>
  <c r="BW126" i="1"/>
  <c r="BX126" i="1"/>
  <c r="BV127" i="1"/>
  <c r="BW127" i="1"/>
  <c r="BX127" i="1"/>
  <c r="BV128" i="1"/>
  <c r="BW128" i="1"/>
  <c r="BX128" i="1"/>
  <c r="BV129" i="1"/>
  <c r="BW129" i="1"/>
  <c r="BX129" i="1"/>
  <c r="BV130" i="1"/>
  <c r="BW130" i="1"/>
  <c r="BX130" i="1"/>
  <c r="BV131" i="1"/>
  <c r="BW131" i="1"/>
  <c r="BX131" i="1"/>
  <c r="BV132" i="1"/>
  <c r="BW132" i="1"/>
  <c r="BX132" i="1"/>
  <c r="BV133" i="1"/>
  <c r="BW133" i="1"/>
  <c r="BX133" i="1"/>
  <c r="BV134" i="1"/>
  <c r="BW134" i="1"/>
  <c r="BX134" i="1"/>
  <c r="BV135" i="1"/>
  <c r="BW135" i="1"/>
  <c r="BX135" i="1"/>
  <c r="BV136" i="1"/>
  <c r="BW136" i="1"/>
  <c r="BX136" i="1"/>
  <c r="BV137" i="1"/>
  <c r="BW137" i="1"/>
  <c r="BX137" i="1"/>
  <c r="BV138" i="1"/>
  <c r="BW138" i="1"/>
  <c r="BX138" i="1"/>
  <c r="BV139" i="1"/>
  <c r="BW139" i="1"/>
  <c r="BX139" i="1"/>
  <c r="BV140" i="1"/>
  <c r="BW140" i="1"/>
  <c r="BX140" i="1"/>
  <c r="BV141" i="1"/>
  <c r="BW141" i="1"/>
  <c r="BX141" i="1"/>
  <c r="BV142" i="1"/>
  <c r="BW142" i="1"/>
  <c r="BX142" i="1"/>
  <c r="BV143" i="1"/>
  <c r="BW143" i="1"/>
  <c r="BX143" i="1"/>
  <c r="BV144" i="1"/>
  <c r="BW144" i="1"/>
  <c r="BX144" i="1"/>
  <c r="BV145" i="1"/>
  <c r="BW145" i="1"/>
  <c r="BX145" i="1"/>
  <c r="BV146" i="1"/>
  <c r="BW146" i="1"/>
  <c r="BX146" i="1"/>
  <c r="BV147" i="1"/>
  <c r="BW147" i="1"/>
  <c r="BX147" i="1"/>
  <c r="BV148" i="1"/>
  <c r="BW148" i="1"/>
  <c r="BX148" i="1"/>
  <c r="BV149" i="1"/>
  <c r="BW149" i="1"/>
  <c r="BX149" i="1"/>
  <c r="BV150" i="1"/>
  <c r="BW150" i="1"/>
  <c r="BX150" i="1"/>
  <c r="BV151" i="1"/>
  <c r="BW151" i="1"/>
  <c r="BX151" i="1"/>
  <c r="BV152" i="1"/>
  <c r="BW152" i="1"/>
  <c r="BX152" i="1"/>
  <c r="BV153" i="1"/>
  <c r="BW153" i="1"/>
  <c r="BX153" i="1"/>
  <c r="BV154" i="1"/>
  <c r="BW154" i="1"/>
  <c r="BX154" i="1"/>
  <c r="BV155" i="1"/>
  <c r="BW155" i="1"/>
  <c r="BX155" i="1"/>
  <c r="BV156" i="1"/>
  <c r="BW156" i="1"/>
  <c r="BX156" i="1"/>
  <c r="BV157" i="1"/>
  <c r="BW157" i="1"/>
  <c r="BX157" i="1"/>
  <c r="BV158" i="1"/>
  <c r="BW158" i="1"/>
  <c r="BX158" i="1"/>
  <c r="BV159" i="1"/>
  <c r="BW159" i="1"/>
  <c r="BX159" i="1"/>
  <c r="BV160" i="1"/>
  <c r="BW160" i="1"/>
  <c r="BX160" i="1"/>
  <c r="BV161" i="1"/>
  <c r="BW161" i="1"/>
  <c r="BX161" i="1"/>
  <c r="BV162" i="1"/>
  <c r="BW162" i="1"/>
  <c r="BX162" i="1"/>
  <c r="BV163" i="1"/>
  <c r="BW163" i="1"/>
  <c r="BX163" i="1"/>
  <c r="BV164" i="1"/>
  <c r="BW164" i="1"/>
  <c r="BX164" i="1"/>
  <c r="BV165" i="1"/>
  <c r="BW165" i="1"/>
  <c r="BX165" i="1"/>
  <c r="BV166" i="1"/>
  <c r="BW166" i="1"/>
  <c r="BX166" i="1"/>
  <c r="BV167" i="1"/>
  <c r="BW167" i="1"/>
  <c r="BX167" i="1"/>
  <c r="BV168" i="1"/>
  <c r="BW168" i="1"/>
  <c r="BX168" i="1"/>
  <c r="BV169" i="1"/>
  <c r="BW169" i="1"/>
  <c r="BX169" i="1"/>
  <c r="BV170" i="1"/>
  <c r="BW170" i="1"/>
  <c r="BX170" i="1"/>
  <c r="BV171" i="1"/>
  <c r="BW171" i="1"/>
  <c r="BX171" i="1"/>
  <c r="BV172" i="1"/>
  <c r="BW172" i="1"/>
  <c r="BX172" i="1"/>
  <c r="BV173" i="1"/>
  <c r="BW173" i="1"/>
  <c r="BX173" i="1"/>
  <c r="BV174" i="1"/>
  <c r="BW174" i="1"/>
  <c r="BX174" i="1"/>
  <c r="BV175" i="1"/>
  <c r="BW175" i="1"/>
  <c r="BX175" i="1"/>
  <c r="BV176" i="1"/>
  <c r="BW176" i="1"/>
  <c r="BX176" i="1"/>
  <c r="BV177" i="1"/>
  <c r="BW177" i="1"/>
  <c r="BX177" i="1"/>
  <c r="BV178" i="1"/>
  <c r="BW178" i="1"/>
  <c r="BX178" i="1"/>
  <c r="BV179" i="1"/>
  <c r="BW179" i="1"/>
  <c r="BX179" i="1"/>
  <c r="BV180" i="1"/>
  <c r="BW180" i="1"/>
  <c r="BX180" i="1"/>
  <c r="BV181" i="1"/>
  <c r="BW181" i="1"/>
  <c r="BX181" i="1"/>
  <c r="BV182" i="1"/>
  <c r="BW182" i="1"/>
  <c r="BX182" i="1"/>
  <c r="BV183" i="1"/>
  <c r="BW183" i="1"/>
  <c r="BX183" i="1"/>
  <c r="BV184" i="1"/>
  <c r="BW184" i="1"/>
  <c r="BX184" i="1"/>
  <c r="BV185" i="1"/>
  <c r="BW185" i="1"/>
  <c r="BX185" i="1"/>
  <c r="BV186" i="1"/>
  <c r="BW186" i="1"/>
  <c r="BX186" i="1"/>
  <c r="BV187" i="1"/>
  <c r="BW187" i="1"/>
  <c r="BX187" i="1"/>
  <c r="BV188" i="1"/>
  <c r="BW188" i="1"/>
  <c r="BX188" i="1"/>
  <c r="BV189" i="1"/>
  <c r="BW189" i="1"/>
  <c r="BX189" i="1"/>
  <c r="BV190" i="1"/>
  <c r="BW190" i="1"/>
  <c r="BX190" i="1"/>
  <c r="BV191" i="1"/>
  <c r="BW191" i="1"/>
  <c r="BX191" i="1"/>
  <c r="BV192" i="1"/>
  <c r="BW192" i="1"/>
  <c r="BX192" i="1"/>
  <c r="BV193" i="1"/>
  <c r="BW193" i="1"/>
  <c r="BX193" i="1"/>
  <c r="BV194" i="1"/>
  <c r="BW194" i="1"/>
  <c r="BX194" i="1"/>
  <c r="BV195" i="1"/>
  <c r="BW195" i="1"/>
  <c r="BX195" i="1"/>
  <c r="BV196" i="1"/>
  <c r="BW196" i="1"/>
  <c r="BX196" i="1"/>
  <c r="BV197" i="1"/>
  <c r="BW197" i="1"/>
  <c r="BX197" i="1"/>
  <c r="BV198" i="1"/>
  <c r="BW198" i="1"/>
  <c r="BX198" i="1"/>
  <c r="BV199" i="1"/>
  <c r="BW199" i="1"/>
  <c r="BX199" i="1"/>
  <c r="BV200" i="1"/>
  <c r="BW200" i="1"/>
  <c r="BX200" i="1"/>
  <c r="BV201" i="1"/>
  <c r="BW201" i="1"/>
  <c r="BX201" i="1"/>
  <c r="BV202" i="1"/>
  <c r="BW202" i="1"/>
  <c r="BX202" i="1"/>
  <c r="BV203" i="1"/>
  <c r="BW203" i="1"/>
  <c r="BX203" i="1"/>
  <c r="BV204" i="1"/>
  <c r="BW204" i="1"/>
  <c r="BX204" i="1"/>
  <c r="BV206" i="1"/>
  <c r="BW206" i="1"/>
  <c r="BX206" i="1"/>
  <c r="BV207" i="1"/>
  <c r="BW207" i="1"/>
  <c r="BX207" i="1"/>
  <c r="BV209" i="1"/>
  <c r="BW209" i="1"/>
  <c r="BX209" i="1"/>
  <c r="BV211" i="1"/>
  <c r="BW211" i="1"/>
  <c r="BX211" i="1"/>
  <c r="BV213" i="1"/>
  <c r="BW213" i="1"/>
  <c r="BX213" i="1"/>
  <c r="BV215" i="1"/>
  <c r="BW215" i="1"/>
  <c r="BX215" i="1"/>
  <c r="BV217" i="1"/>
  <c r="BW217" i="1"/>
  <c r="BX217" i="1"/>
  <c r="BV218" i="1"/>
  <c r="BW218" i="1"/>
  <c r="BX218" i="1"/>
  <c r="BV219" i="1"/>
  <c r="BW219" i="1"/>
  <c r="BX219" i="1"/>
  <c r="BV221" i="1"/>
  <c r="BW221" i="1"/>
  <c r="BX221" i="1"/>
  <c r="BV5" i="1"/>
  <c r="BW5" i="1"/>
  <c r="BX5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19" i="1"/>
  <c r="AK218" i="1"/>
  <c r="AK217" i="1"/>
  <c r="AK215" i="1"/>
  <c r="AK213" i="1"/>
  <c r="AK211" i="1"/>
  <c r="AK209" i="1"/>
  <c r="AK207" i="1"/>
  <c r="AK206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19" i="1"/>
  <c r="BE218" i="1"/>
  <c r="BE217" i="1"/>
  <c r="BE215" i="1"/>
  <c r="BE213" i="1"/>
  <c r="BE211" i="1"/>
  <c r="BE209" i="1"/>
  <c r="BE207" i="1"/>
  <c r="BE206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19" i="1"/>
  <c r="BC218" i="1"/>
  <c r="BC217" i="1"/>
  <c r="BC215" i="1"/>
  <c r="BC213" i="1"/>
  <c r="BC211" i="1"/>
  <c r="BC209" i="1"/>
  <c r="BC207" i="1"/>
  <c r="BC206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19" i="1"/>
  <c r="BA218" i="1"/>
  <c r="BA217" i="1"/>
  <c r="BA215" i="1"/>
  <c r="BA213" i="1"/>
  <c r="BA211" i="1"/>
  <c r="BA209" i="1"/>
  <c r="BA207" i="1"/>
  <c r="BA206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19" i="1"/>
  <c r="AY218" i="1"/>
  <c r="AY217" i="1"/>
  <c r="AY215" i="1"/>
  <c r="AY213" i="1"/>
  <c r="AY211" i="1"/>
  <c r="AY209" i="1"/>
  <c r="AY207" i="1"/>
  <c r="AY206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19" i="1"/>
  <c r="AW218" i="1"/>
  <c r="AW217" i="1"/>
  <c r="AW215" i="1"/>
  <c r="AW213" i="1"/>
  <c r="AW211" i="1"/>
  <c r="AW209" i="1"/>
  <c r="AW207" i="1"/>
  <c r="AW206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W5" i="1"/>
  <c r="AW4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19" i="1"/>
  <c r="AU218" i="1"/>
  <c r="AU217" i="1"/>
  <c r="AU215" i="1"/>
  <c r="AU213" i="1"/>
  <c r="AU211" i="1"/>
  <c r="AU209" i="1"/>
  <c r="AU207" i="1"/>
  <c r="AU206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19" i="1"/>
  <c r="AS218" i="1"/>
  <c r="AS217" i="1"/>
  <c r="AS215" i="1"/>
  <c r="AS213" i="1"/>
  <c r="AS211" i="1"/>
  <c r="AS209" i="1"/>
  <c r="AS207" i="1"/>
  <c r="AS206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19" i="1"/>
  <c r="AQ218" i="1"/>
  <c r="AQ217" i="1"/>
  <c r="AQ215" i="1"/>
  <c r="AQ213" i="1"/>
  <c r="AQ211" i="1"/>
  <c r="AQ209" i="1"/>
  <c r="AQ207" i="1"/>
  <c r="AQ206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19" i="1"/>
  <c r="AO218" i="1"/>
  <c r="AO217" i="1"/>
  <c r="AO215" i="1"/>
  <c r="AO213" i="1"/>
  <c r="AO211" i="1"/>
  <c r="AO209" i="1"/>
  <c r="AO207" i="1"/>
  <c r="AO206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O4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19" i="1"/>
  <c r="AM218" i="1"/>
  <c r="AM217" i="1"/>
  <c r="AM215" i="1"/>
  <c r="AM213" i="1"/>
  <c r="AM211" i="1"/>
  <c r="AM209" i="1"/>
  <c r="AM207" i="1"/>
  <c r="AM206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19" i="1"/>
  <c r="AI218" i="1"/>
  <c r="AI217" i="1"/>
  <c r="AI215" i="1"/>
  <c r="AI213" i="1"/>
  <c r="AI211" i="1"/>
  <c r="AI209" i="1"/>
  <c r="AI207" i="1"/>
  <c r="AI206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K4" i="1"/>
  <c r="AI4" i="1"/>
  <c r="P215" i="1"/>
  <c r="P199" i="1"/>
  <c r="P171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19" i="1"/>
  <c r="BR218" i="1"/>
  <c r="BR217" i="1"/>
  <c r="BR215" i="1"/>
  <c r="BR213" i="1"/>
  <c r="BR211" i="1"/>
  <c r="BR209" i="1"/>
  <c r="BR207" i="1"/>
  <c r="BR206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R9" i="1"/>
  <c r="BR8" i="1"/>
  <c r="BR7" i="1"/>
  <c r="BR6" i="1"/>
  <c r="BR5" i="1"/>
  <c r="BR4" i="1"/>
  <c r="BF251" i="14" l="1"/>
  <c r="BF321" i="14"/>
  <c r="BE4" i="14"/>
  <c r="BR360" i="14" l="1"/>
  <c r="BR359" i="14"/>
  <c r="BR357" i="14"/>
  <c r="BR356" i="14"/>
  <c r="BR355" i="14"/>
  <c r="BR354" i="14"/>
  <c r="BR353" i="14"/>
  <c r="BR352" i="14"/>
  <c r="BR351" i="14"/>
  <c r="BR350" i="14"/>
  <c r="BR349" i="14"/>
  <c r="BR348" i="14"/>
  <c r="BR347" i="14"/>
  <c r="BR346" i="14"/>
  <c r="BR345" i="14"/>
  <c r="BR344" i="14"/>
  <c r="BR343" i="14"/>
  <c r="BR342" i="14"/>
  <c r="BR341" i="14"/>
  <c r="BR340" i="14"/>
  <c r="BR339" i="14"/>
  <c r="BR338" i="14"/>
  <c r="BR337" i="14"/>
  <c r="BR336" i="14"/>
  <c r="BR335" i="14"/>
  <c r="BR334" i="14"/>
  <c r="BR333" i="14"/>
  <c r="BR332" i="14"/>
  <c r="BR331" i="14"/>
  <c r="BR330" i="14"/>
  <c r="BR329" i="14"/>
  <c r="BR328" i="14"/>
  <c r="BR327" i="14"/>
  <c r="BR325" i="14"/>
  <c r="BR324" i="14"/>
  <c r="BR323" i="14"/>
  <c r="BR322" i="14"/>
  <c r="BR321" i="14"/>
  <c r="BR320" i="14"/>
  <c r="BR319" i="14"/>
  <c r="BR318" i="14"/>
  <c r="BR317" i="14"/>
  <c r="BR316" i="14"/>
  <c r="BR315" i="14"/>
  <c r="BR314" i="14"/>
  <c r="BR313" i="14"/>
  <c r="BR312" i="14"/>
  <c r="BR311" i="14"/>
  <c r="BR310" i="14"/>
  <c r="BR309" i="14"/>
  <c r="BR308" i="14"/>
  <c r="BR307" i="14"/>
  <c r="BR306" i="14"/>
  <c r="BR305" i="14"/>
  <c r="BR304" i="14"/>
  <c r="BR303" i="14"/>
  <c r="BR301" i="14"/>
  <c r="BR294" i="14"/>
  <c r="BR293" i="14"/>
  <c r="BR292" i="14"/>
  <c r="BR291" i="14"/>
  <c r="BR290" i="14"/>
  <c r="BR289" i="14"/>
  <c r="BR288" i="14"/>
  <c r="BR287" i="14"/>
  <c r="BR286" i="14"/>
  <c r="BR285" i="14"/>
  <c r="BR284" i="14"/>
  <c r="BR283" i="14"/>
  <c r="BR282" i="14"/>
  <c r="BR281" i="14"/>
  <c r="BR280" i="14"/>
  <c r="BR279" i="14"/>
  <c r="BR278" i="14"/>
  <c r="BR277" i="14"/>
  <c r="BR276" i="14"/>
  <c r="BR275" i="14"/>
  <c r="BR274" i="14"/>
  <c r="BR273" i="14"/>
  <c r="BR272" i="14"/>
  <c r="BR271" i="14"/>
  <c r="BR270" i="14"/>
  <c r="BR269" i="14"/>
  <c r="BR268" i="14"/>
  <c r="BR267" i="14"/>
  <c r="BR266" i="14"/>
  <c r="BR265" i="14"/>
  <c r="BR264" i="14"/>
  <c r="BR263" i="14"/>
  <c r="BR262" i="14"/>
  <c r="BR261" i="14"/>
  <c r="BR260" i="14"/>
  <c r="BR259" i="14"/>
  <c r="BR258" i="14"/>
  <c r="BR257" i="14"/>
  <c r="BR256" i="14"/>
  <c r="BR255" i="14"/>
  <c r="BR254" i="14"/>
  <c r="BR253" i="14"/>
  <c r="BR252" i="14"/>
  <c r="BR251" i="14"/>
  <c r="BR250" i="14"/>
  <c r="BR249" i="14"/>
  <c r="BR248" i="14"/>
  <c r="BR247" i="14"/>
  <c r="BR246" i="14"/>
  <c r="BR245" i="14"/>
  <c r="BR244" i="14"/>
  <c r="BR243" i="14"/>
  <c r="BR242" i="14"/>
  <c r="BR241" i="14"/>
  <c r="BR240" i="14"/>
  <c r="BR239" i="14"/>
  <c r="BR238" i="14"/>
  <c r="BR237" i="14"/>
  <c r="BR236" i="14"/>
  <c r="BR235" i="14"/>
  <c r="BR234" i="14"/>
  <c r="BR233" i="14"/>
  <c r="BR232" i="14"/>
  <c r="BR231" i="14"/>
  <c r="BR230" i="14"/>
  <c r="BR229" i="14"/>
  <c r="BR228" i="14"/>
  <c r="BR227" i="14"/>
  <c r="BR226" i="14"/>
  <c r="BR225" i="14"/>
  <c r="BR223" i="14"/>
  <c r="BR222" i="14"/>
  <c r="BR220" i="14"/>
  <c r="BR218" i="14"/>
  <c r="BR217" i="14"/>
  <c r="BR215" i="14"/>
  <c r="BR213" i="14"/>
  <c r="BR210" i="14"/>
  <c r="BR207" i="14"/>
  <c r="BR206" i="14"/>
  <c r="BR205" i="14"/>
  <c r="BR204" i="14"/>
  <c r="BR203" i="14"/>
  <c r="BR202" i="14"/>
  <c r="BR201" i="14"/>
  <c r="BR200" i="14"/>
  <c r="BR199" i="14"/>
  <c r="BR198" i="14"/>
  <c r="BR197" i="14"/>
  <c r="BR196" i="14"/>
  <c r="BR195" i="14"/>
  <c r="BR194" i="14"/>
  <c r="BR193" i="14"/>
  <c r="BR192" i="14"/>
  <c r="BR191" i="14"/>
  <c r="BR190" i="14"/>
  <c r="BR189" i="14"/>
  <c r="BR188" i="14"/>
  <c r="BR187" i="14"/>
  <c r="BR186" i="14"/>
  <c r="BR185" i="14"/>
  <c r="BR184" i="14"/>
  <c r="BR183" i="14"/>
  <c r="BR182" i="14"/>
  <c r="BR181" i="14"/>
  <c r="BR180" i="14"/>
  <c r="BR179" i="14"/>
  <c r="BR178" i="14"/>
  <c r="BR177" i="14"/>
  <c r="BR176" i="14"/>
  <c r="BR175" i="14"/>
  <c r="BR174" i="14"/>
  <c r="BR173" i="14"/>
  <c r="BR172" i="14"/>
  <c r="BR171" i="14"/>
  <c r="BR170" i="14"/>
  <c r="BR169" i="14"/>
  <c r="BR168" i="14"/>
  <c r="BR167" i="14"/>
  <c r="BR166" i="14"/>
  <c r="BR165" i="14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Y318" i="14"/>
  <c r="Y251" i="14"/>
  <c r="W319" i="14"/>
  <c r="W318" i="14"/>
  <c r="W251" i="14"/>
  <c r="U318" i="14"/>
  <c r="U270" i="14"/>
  <c r="U251" i="14"/>
  <c r="S350" i="14"/>
  <c r="S318" i="14"/>
  <c r="S271" i="14"/>
  <c r="S270" i="14"/>
  <c r="S269" i="14"/>
  <c r="S268" i="14"/>
  <c r="S267" i="14"/>
  <c r="S266" i="14"/>
  <c r="S265" i="14"/>
  <c r="S264" i="14"/>
  <c r="S251" i="14"/>
  <c r="S244" i="14"/>
  <c r="S242" i="14"/>
  <c r="S234" i="14"/>
  <c r="P356" i="14"/>
  <c r="P354" i="14"/>
  <c r="P350" i="14"/>
  <c r="P318" i="14"/>
  <c r="P271" i="14"/>
  <c r="P270" i="14"/>
  <c r="P269" i="14"/>
  <c r="P268" i="14"/>
  <c r="P267" i="14"/>
  <c r="P266" i="14"/>
  <c r="P265" i="14"/>
  <c r="P251" i="14"/>
  <c r="P244" i="14"/>
  <c r="P242" i="14"/>
  <c r="P234" i="14"/>
  <c r="CJ332" i="10" l="1"/>
  <c r="CH332" i="10"/>
  <c r="CF332" i="10"/>
  <c r="CD332" i="10"/>
  <c r="CB332" i="10"/>
  <c r="BZ332" i="10"/>
  <c r="BX332" i="10"/>
  <c r="BW332" i="10"/>
  <c r="BV332" i="10"/>
  <c r="BJ332" i="10"/>
  <c r="BG332" i="10"/>
  <c r="CK332" i="10"/>
  <c r="CI332" i="10"/>
  <c r="CG332" i="10"/>
  <c r="CE332" i="10"/>
  <c r="CC332" i="10"/>
  <c r="CA332" i="10"/>
  <c r="X332" i="10"/>
  <c r="V332" i="10"/>
  <c r="W332" i="10" s="1"/>
  <c r="T332" i="10"/>
  <c r="R332" i="10"/>
  <c r="N332" i="10"/>
  <c r="BQ332" i="10" s="1"/>
  <c r="CJ331" i="10"/>
  <c r="CH331" i="10"/>
  <c r="CF331" i="10"/>
  <c r="CD331" i="10"/>
  <c r="CB331" i="10"/>
  <c r="BZ331" i="10"/>
  <c r="BX331" i="10"/>
  <c r="BW331" i="10"/>
  <c r="BV331" i="10"/>
  <c r="BJ331" i="10"/>
  <c r="CI331" i="10"/>
  <c r="CG331" i="10"/>
  <c r="CE331" i="10"/>
  <c r="CC331" i="10"/>
  <c r="CA331" i="10"/>
  <c r="X331" i="10"/>
  <c r="V331" i="10"/>
  <c r="W331" i="10" s="1"/>
  <c r="T331" i="10"/>
  <c r="R331" i="10"/>
  <c r="N331" i="10"/>
  <c r="BQ331" i="10" s="1"/>
  <c r="CJ330" i="10"/>
  <c r="CH330" i="10"/>
  <c r="CF330" i="10"/>
  <c r="CD330" i="10"/>
  <c r="CB330" i="10"/>
  <c r="BZ330" i="10"/>
  <c r="BX330" i="10"/>
  <c r="BW330" i="10"/>
  <c r="BV330" i="10"/>
  <c r="BJ330" i="10"/>
  <c r="BG330" i="10"/>
  <c r="CK330" i="10"/>
  <c r="CI330" i="10"/>
  <c r="CG330" i="10"/>
  <c r="CE330" i="10"/>
  <c r="CC330" i="10"/>
  <c r="CA330" i="10"/>
  <c r="X330" i="10"/>
  <c r="V330" i="10"/>
  <c r="W330" i="10" s="1"/>
  <c r="T330" i="10"/>
  <c r="R330" i="10"/>
  <c r="N330" i="10"/>
  <c r="BQ330" i="10" s="1"/>
  <c r="CJ329" i="10"/>
  <c r="CH329" i="10"/>
  <c r="CF329" i="10"/>
  <c r="CD329" i="10"/>
  <c r="CB329" i="10"/>
  <c r="BZ329" i="10"/>
  <c r="BX329" i="10"/>
  <c r="BW329" i="10"/>
  <c r="BV329" i="10"/>
  <c r="BJ329" i="10"/>
  <c r="CI329" i="10"/>
  <c r="CG329" i="10"/>
  <c r="CE329" i="10"/>
  <c r="CC329" i="10"/>
  <c r="CA329" i="10"/>
  <c r="X329" i="10"/>
  <c r="V329" i="10"/>
  <c r="W329" i="10" s="1"/>
  <c r="T329" i="10"/>
  <c r="R329" i="10"/>
  <c r="N329" i="10"/>
  <c r="BQ329" i="10" s="1"/>
  <c r="CJ328" i="10"/>
  <c r="CH328" i="10"/>
  <c r="CF328" i="10"/>
  <c r="CD328" i="10"/>
  <c r="CB328" i="10"/>
  <c r="BZ328" i="10"/>
  <c r="BX328" i="10"/>
  <c r="BW328" i="10"/>
  <c r="BV328" i="10"/>
  <c r="BJ328" i="10"/>
  <c r="BG328" i="10"/>
  <c r="CK328" i="10"/>
  <c r="CI328" i="10"/>
  <c r="CG328" i="10"/>
  <c r="CE328" i="10"/>
  <c r="CC328" i="10"/>
  <c r="CA328" i="10"/>
  <c r="X328" i="10"/>
  <c r="V328" i="10"/>
  <c r="W328" i="10" s="1"/>
  <c r="T328" i="10"/>
  <c r="R328" i="10"/>
  <c r="N328" i="10"/>
  <c r="BQ328" i="10" s="1"/>
  <c r="CJ327" i="10"/>
  <c r="CH327" i="10"/>
  <c r="CF327" i="10"/>
  <c r="CD327" i="10"/>
  <c r="CB327" i="10"/>
  <c r="BZ327" i="10"/>
  <c r="BX327" i="10"/>
  <c r="BW327" i="10"/>
  <c r="BV327" i="10"/>
  <c r="BJ327" i="10"/>
  <c r="CI327" i="10"/>
  <c r="CG327" i="10"/>
  <c r="CE327" i="10"/>
  <c r="CC327" i="10"/>
  <c r="CA327" i="10"/>
  <c r="X327" i="10"/>
  <c r="V327" i="10"/>
  <c r="W327" i="10" s="1"/>
  <c r="T327" i="10"/>
  <c r="R327" i="10"/>
  <c r="N327" i="10"/>
  <c r="BQ327" i="10" s="1"/>
  <c r="CJ326" i="10"/>
  <c r="CH326" i="10"/>
  <c r="CF326" i="10"/>
  <c r="CD326" i="10"/>
  <c r="CB326" i="10"/>
  <c r="BZ326" i="10"/>
  <c r="BX326" i="10"/>
  <c r="BW326" i="10"/>
  <c r="BV326" i="10"/>
  <c r="BJ326" i="10"/>
  <c r="BG326" i="10"/>
  <c r="CK326" i="10"/>
  <c r="CI326" i="10"/>
  <c r="CG326" i="10"/>
  <c r="CE326" i="10"/>
  <c r="CC326" i="10"/>
  <c r="CA326" i="10"/>
  <c r="X326" i="10"/>
  <c r="V326" i="10"/>
  <c r="W326" i="10" s="1"/>
  <c r="T326" i="10"/>
  <c r="R326" i="10"/>
  <c r="N326" i="10"/>
  <c r="BQ326" i="10" s="1"/>
  <c r="CH325" i="10"/>
  <c r="CD325" i="10"/>
  <c r="BZ325" i="10"/>
  <c r="BX325" i="10"/>
  <c r="BW325" i="10"/>
  <c r="BV325" i="10"/>
  <c r="BJ325" i="10"/>
  <c r="CJ325" i="10"/>
  <c r="CI325" i="10"/>
  <c r="CG325" i="10"/>
  <c r="CF325" i="10"/>
  <c r="CE325" i="10"/>
  <c r="CC325" i="10"/>
  <c r="CB325" i="10"/>
  <c r="CA325" i="10"/>
  <c r="X325" i="10"/>
  <c r="V325" i="10"/>
  <c r="T325" i="10"/>
  <c r="R325" i="10"/>
  <c r="BM325" i="10" s="1"/>
  <c r="N325" i="10"/>
  <c r="BQ325" i="10" s="1"/>
  <c r="CJ324" i="10"/>
  <c r="CH324" i="10"/>
  <c r="CF324" i="10"/>
  <c r="CD324" i="10"/>
  <c r="CB324" i="10"/>
  <c r="BZ324" i="10"/>
  <c r="BX324" i="10"/>
  <c r="BW324" i="10"/>
  <c r="BV324" i="10"/>
  <c r="BJ324" i="10"/>
  <c r="BG324" i="10"/>
  <c r="CK324" i="10"/>
  <c r="CI324" i="10"/>
  <c r="CG324" i="10"/>
  <c r="CE324" i="10"/>
  <c r="CC324" i="10"/>
  <c r="CA324" i="10"/>
  <c r="X324" i="10"/>
  <c r="V324" i="10"/>
  <c r="W324" i="10" s="1"/>
  <c r="T324" i="10"/>
  <c r="R324" i="10"/>
  <c r="N324" i="10"/>
  <c r="BQ324" i="10" s="1"/>
  <c r="CJ323" i="10"/>
  <c r="CH323" i="10"/>
  <c r="CF323" i="10"/>
  <c r="CD323" i="10"/>
  <c r="CB323" i="10"/>
  <c r="BZ323" i="10"/>
  <c r="BX323" i="10"/>
  <c r="BW323" i="10"/>
  <c r="BV323" i="10"/>
  <c r="BJ323" i="10"/>
  <c r="CI323" i="10"/>
  <c r="CG323" i="10"/>
  <c r="CE323" i="10"/>
  <c r="CC323" i="10"/>
  <c r="CA323" i="10"/>
  <c r="X323" i="10"/>
  <c r="V323" i="10"/>
  <c r="W323" i="10" s="1"/>
  <c r="T323" i="10"/>
  <c r="R323" i="10"/>
  <c r="N323" i="10"/>
  <c r="BQ323" i="10" s="1"/>
  <c r="CJ322" i="10"/>
  <c r="CH322" i="10"/>
  <c r="CF322" i="10"/>
  <c r="CD322" i="10"/>
  <c r="CB322" i="10"/>
  <c r="BZ322" i="10"/>
  <c r="BX322" i="10"/>
  <c r="BW322" i="10"/>
  <c r="BV322" i="10"/>
  <c r="BJ322" i="10"/>
  <c r="BG322" i="10"/>
  <c r="CK322" i="10"/>
  <c r="CI322" i="10"/>
  <c r="CG322" i="10"/>
  <c r="CE322" i="10"/>
  <c r="CC322" i="10"/>
  <c r="CA322" i="10"/>
  <c r="X322" i="10"/>
  <c r="V322" i="10"/>
  <c r="W322" i="10" s="1"/>
  <c r="T322" i="10"/>
  <c r="R322" i="10"/>
  <c r="BM322" i="10" s="1"/>
  <c r="N322" i="10"/>
  <c r="BQ322" i="10" s="1"/>
  <c r="CJ321" i="10"/>
  <c r="CH321" i="10"/>
  <c r="CF321" i="10"/>
  <c r="CD321" i="10"/>
  <c r="CB321" i="10"/>
  <c r="BZ321" i="10"/>
  <c r="BX321" i="10"/>
  <c r="BW321" i="10"/>
  <c r="BV321" i="10"/>
  <c r="BJ321" i="10"/>
  <c r="CI321" i="10"/>
  <c r="CG321" i="10"/>
  <c r="CE321" i="10"/>
  <c r="CC321" i="10"/>
  <c r="CA321" i="10"/>
  <c r="X321" i="10"/>
  <c r="V321" i="10"/>
  <c r="W321" i="10" s="1"/>
  <c r="T321" i="10"/>
  <c r="R321" i="10"/>
  <c r="N321" i="10"/>
  <c r="BQ321" i="10" s="1"/>
  <c r="CJ320" i="10"/>
  <c r="CH320" i="10"/>
  <c r="CF320" i="10"/>
  <c r="CD320" i="10"/>
  <c r="CB320" i="10"/>
  <c r="BZ320" i="10"/>
  <c r="BX320" i="10"/>
  <c r="BW320" i="10"/>
  <c r="BV320" i="10"/>
  <c r="BJ320" i="10"/>
  <c r="BG320" i="10"/>
  <c r="CK320" i="10"/>
  <c r="CI320" i="10"/>
  <c r="CG320" i="10"/>
  <c r="CE320" i="10"/>
  <c r="CC320" i="10"/>
  <c r="CA320" i="10"/>
  <c r="X320" i="10"/>
  <c r="V320" i="10"/>
  <c r="W320" i="10" s="1"/>
  <c r="T320" i="10"/>
  <c r="R320" i="10"/>
  <c r="N320" i="10"/>
  <c r="BQ320" i="10" s="1"/>
  <c r="CD319" i="10"/>
  <c r="CA319" i="10"/>
  <c r="BX319" i="10"/>
  <c r="BW319" i="10"/>
  <c r="BV319" i="10"/>
  <c r="BJ319" i="10"/>
  <c r="CK319" i="10"/>
  <c r="CJ319" i="10"/>
  <c r="CI319" i="10"/>
  <c r="CH319" i="10"/>
  <c r="CG319" i="10"/>
  <c r="CF319" i="10"/>
  <c r="CE319" i="10"/>
  <c r="CC319" i="10"/>
  <c r="CB319" i="10"/>
  <c r="BZ319" i="10"/>
  <c r="X319" i="10"/>
  <c r="Y319" i="10" s="1"/>
  <c r="V319" i="10"/>
  <c r="W319" i="10" s="1"/>
  <c r="T319" i="10"/>
  <c r="U319" i="10" s="1"/>
  <c r="R319" i="10"/>
  <c r="N319" i="10"/>
  <c r="BQ319" i="10" s="1"/>
  <c r="CK318" i="10"/>
  <c r="CI318" i="10"/>
  <c r="CG318" i="10"/>
  <c r="CE318" i="10"/>
  <c r="CC318" i="10"/>
  <c r="CA318" i="10"/>
  <c r="BX318" i="10"/>
  <c r="BW318" i="10"/>
  <c r="BV318" i="10"/>
  <c r="BJ318" i="10"/>
  <c r="BG318" i="10"/>
  <c r="CJ318" i="10"/>
  <c r="CH318" i="10"/>
  <c r="CF318" i="10"/>
  <c r="CD318" i="10"/>
  <c r="CB318" i="10"/>
  <c r="BZ318" i="10"/>
  <c r="X318" i="10"/>
  <c r="Y318" i="10" s="1"/>
  <c r="V318" i="10"/>
  <c r="W318" i="10" s="1"/>
  <c r="T318" i="10"/>
  <c r="U318" i="10" s="1"/>
  <c r="R318" i="10"/>
  <c r="N318" i="10"/>
  <c r="BQ318" i="10" s="1"/>
  <c r="CK317" i="10"/>
  <c r="CI317" i="10"/>
  <c r="CG317" i="10"/>
  <c r="CE317" i="10"/>
  <c r="CC317" i="10"/>
  <c r="CA317" i="10"/>
  <c r="BX317" i="10"/>
  <c r="BW317" i="10"/>
  <c r="BV317" i="10"/>
  <c r="BJ317" i="10"/>
  <c r="BG317" i="10"/>
  <c r="CJ317" i="10"/>
  <c r="CH317" i="10"/>
  <c r="CF317" i="10"/>
  <c r="CD317" i="10"/>
  <c r="CB317" i="10"/>
  <c r="BZ317" i="10"/>
  <c r="X317" i="10"/>
  <c r="Y317" i="10" s="1"/>
  <c r="V317" i="10"/>
  <c r="W317" i="10" s="1"/>
  <c r="T317" i="10"/>
  <c r="U317" i="10" s="1"/>
  <c r="R317" i="10"/>
  <c r="N317" i="10"/>
  <c r="BQ317" i="10" s="1"/>
  <c r="CK316" i="10"/>
  <c r="CI316" i="10"/>
  <c r="CG316" i="10"/>
  <c r="CE316" i="10"/>
  <c r="CC316" i="10"/>
  <c r="CA316" i="10"/>
  <c r="BX316" i="10"/>
  <c r="BW316" i="10"/>
  <c r="BV316" i="10"/>
  <c r="BJ316" i="10"/>
  <c r="BG316" i="10"/>
  <c r="CJ316" i="10"/>
  <c r="CH316" i="10"/>
  <c r="CF316" i="10"/>
  <c r="CD316" i="10"/>
  <c r="CB316" i="10"/>
  <c r="BZ316" i="10"/>
  <c r="X316" i="10"/>
  <c r="Y316" i="10" s="1"/>
  <c r="V316" i="10"/>
  <c r="W316" i="10" s="1"/>
  <c r="T316" i="10"/>
  <c r="U316" i="10" s="1"/>
  <c r="R316" i="10"/>
  <c r="N316" i="10"/>
  <c r="BQ316" i="10" s="1"/>
  <c r="CK315" i="10"/>
  <c r="CI315" i="10"/>
  <c r="CG315" i="10"/>
  <c r="CE315" i="10"/>
  <c r="CC315" i="10"/>
  <c r="CA315" i="10"/>
  <c r="BX315" i="10"/>
  <c r="BW315" i="10"/>
  <c r="BV315" i="10"/>
  <c r="BJ315" i="10"/>
  <c r="BG315" i="10"/>
  <c r="CJ315" i="10"/>
  <c r="CH315" i="10"/>
  <c r="CF315" i="10"/>
  <c r="CD315" i="10"/>
  <c r="CB315" i="10"/>
  <c r="BZ315" i="10"/>
  <c r="X315" i="10"/>
  <c r="Y315" i="10" s="1"/>
  <c r="V315" i="10"/>
  <c r="W315" i="10" s="1"/>
  <c r="T315" i="10"/>
  <c r="U315" i="10" s="1"/>
  <c r="R315" i="10"/>
  <c r="N315" i="10"/>
  <c r="BQ315" i="10" s="1"/>
  <c r="CK314" i="10"/>
  <c r="CI314" i="10"/>
  <c r="CG314" i="10"/>
  <c r="CE314" i="10"/>
  <c r="CC314" i="10"/>
  <c r="CA314" i="10"/>
  <c r="BX314" i="10"/>
  <c r="BW314" i="10"/>
  <c r="BV314" i="10"/>
  <c r="BJ314" i="10"/>
  <c r="BG314" i="10"/>
  <c r="CJ314" i="10"/>
  <c r="CH314" i="10"/>
  <c r="CF314" i="10"/>
  <c r="CD314" i="10"/>
  <c r="CB314" i="10"/>
  <c r="BZ314" i="10"/>
  <c r="X314" i="10"/>
  <c r="Y314" i="10" s="1"/>
  <c r="V314" i="10"/>
  <c r="W314" i="10" s="1"/>
  <c r="T314" i="10"/>
  <c r="U314" i="10" s="1"/>
  <c r="R314" i="10"/>
  <c r="N314" i="10"/>
  <c r="BQ314" i="10" s="1"/>
  <c r="CK313" i="10"/>
  <c r="CI313" i="10"/>
  <c r="CG313" i="10"/>
  <c r="CE313" i="10"/>
  <c r="CC313" i="10"/>
  <c r="CA313" i="10"/>
  <c r="BX313" i="10"/>
  <c r="BW313" i="10"/>
  <c r="BV313" i="10"/>
  <c r="BJ313" i="10"/>
  <c r="BG313" i="10"/>
  <c r="CJ313" i="10"/>
  <c r="CH313" i="10"/>
  <c r="CF313" i="10"/>
  <c r="CD313" i="10"/>
  <c r="CB313" i="10"/>
  <c r="BZ313" i="10"/>
  <c r="X313" i="10"/>
  <c r="Y313" i="10" s="1"/>
  <c r="V313" i="10"/>
  <c r="W313" i="10" s="1"/>
  <c r="T313" i="10"/>
  <c r="U313" i="10" s="1"/>
  <c r="R313" i="10"/>
  <c r="N313" i="10"/>
  <c r="BQ313" i="10" s="1"/>
  <c r="CK312" i="10"/>
  <c r="CI312" i="10"/>
  <c r="CG312" i="10"/>
  <c r="CE312" i="10"/>
  <c r="CC312" i="10"/>
  <c r="CA312" i="10"/>
  <c r="BX312" i="10"/>
  <c r="BW312" i="10"/>
  <c r="BV312" i="10"/>
  <c r="BJ312" i="10"/>
  <c r="BG312" i="10"/>
  <c r="CJ312" i="10"/>
  <c r="CH312" i="10"/>
  <c r="CF312" i="10"/>
  <c r="CD312" i="10"/>
  <c r="CB312" i="10"/>
  <c r="BZ312" i="10"/>
  <c r="X312" i="10"/>
  <c r="Y312" i="10" s="1"/>
  <c r="V312" i="10"/>
  <c r="W312" i="10" s="1"/>
  <c r="T312" i="10"/>
  <c r="U312" i="10" s="1"/>
  <c r="R312" i="10"/>
  <c r="N312" i="10"/>
  <c r="BQ312" i="10" s="1"/>
  <c r="CG311" i="10"/>
  <c r="BX311" i="10"/>
  <c r="BW311" i="10"/>
  <c r="BV311" i="10"/>
  <c r="BJ311" i="10"/>
  <c r="BG311" i="10"/>
  <c r="CK311" i="10"/>
  <c r="CJ311" i="10"/>
  <c r="CI311" i="10"/>
  <c r="CH311" i="10"/>
  <c r="CF311" i="10"/>
  <c r="CE311" i="10"/>
  <c r="CD311" i="10"/>
  <c r="CC311" i="10"/>
  <c r="CB311" i="10"/>
  <c r="CA311" i="10"/>
  <c r="BZ311" i="10"/>
  <c r="X311" i="10"/>
  <c r="V311" i="10"/>
  <c r="T311" i="10"/>
  <c r="U311" i="10" s="1"/>
  <c r="R311" i="10"/>
  <c r="N311" i="10"/>
  <c r="BQ311" i="10" s="1"/>
  <c r="CJ310" i="10"/>
  <c r="CH310" i="10"/>
  <c r="CF310" i="10"/>
  <c r="CD310" i="10"/>
  <c r="CB310" i="10"/>
  <c r="BZ310" i="10"/>
  <c r="BX310" i="10"/>
  <c r="BW310" i="10"/>
  <c r="BV310" i="10"/>
  <c r="BJ310" i="10"/>
  <c r="CI310" i="10"/>
  <c r="CG310" i="10"/>
  <c r="CE310" i="10"/>
  <c r="CC310" i="10"/>
  <c r="CA310" i="10"/>
  <c r="X310" i="10"/>
  <c r="V310" i="10"/>
  <c r="W310" i="10" s="1"/>
  <c r="T310" i="10"/>
  <c r="R310" i="10"/>
  <c r="N310" i="10"/>
  <c r="BQ310" i="10" s="1"/>
  <c r="CJ309" i="10"/>
  <c r="CH309" i="10"/>
  <c r="CF309" i="10"/>
  <c r="CD309" i="10"/>
  <c r="CB309" i="10"/>
  <c r="BZ309" i="10"/>
  <c r="BX309" i="10"/>
  <c r="BW309" i="10"/>
  <c r="BV309" i="10"/>
  <c r="BJ309" i="10"/>
  <c r="BG309" i="10"/>
  <c r="CK309" i="10"/>
  <c r="CI309" i="10"/>
  <c r="CG309" i="10"/>
  <c r="CE309" i="10"/>
  <c r="CC309" i="10"/>
  <c r="CA309" i="10"/>
  <c r="X309" i="10"/>
  <c r="V309" i="10"/>
  <c r="W309" i="10" s="1"/>
  <c r="T309" i="10"/>
  <c r="R309" i="10"/>
  <c r="N309" i="10"/>
  <c r="BQ309" i="10" s="1"/>
  <c r="CJ308" i="10"/>
  <c r="CH308" i="10"/>
  <c r="CF308" i="10"/>
  <c r="CD308" i="10"/>
  <c r="CB308" i="10"/>
  <c r="BZ308" i="10"/>
  <c r="BX308" i="10"/>
  <c r="BW308" i="10"/>
  <c r="BV308" i="10"/>
  <c r="BJ308" i="10"/>
  <c r="CI308" i="10"/>
  <c r="CG308" i="10"/>
  <c r="CE308" i="10"/>
  <c r="CC308" i="10"/>
  <c r="CA308" i="10"/>
  <c r="X308" i="10"/>
  <c r="V308" i="10"/>
  <c r="W308" i="10" s="1"/>
  <c r="T308" i="10"/>
  <c r="R308" i="10"/>
  <c r="N308" i="10"/>
  <c r="BQ308" i="10" s="1"/>
  <c r="CJ307" i="10"/>
  <c r="CH307" i="10"/>
  <c r="CF307" i="10"/>
  <c r="CD307" i="10"/>
  <c r="CB307" i="10"/>
  <c r="BZ307" i="10"/>
  <c r="BX307" i="10"/>
  <c r="BW307" i="10"/>
  <c r="BV307" i="10"/>
  <c r="BJ307" i="10"/>
  <c r="BG307" i="10"/>
  <c r="CK307" i="10"/>
  <c r="CI307" i="10"/>
  <c r="CG307" i="10"/>
  <c r="CE307" i="10"/>
  <c r="CC307" i="10"/>
  <c r="CA307" i="10"/>
  <c r="X307" i="10"/>
  <c r="V307" i="10"/>
  <c r="W307" i="10" s="1"/>
  <c r="T307" i="10"/>
  <c r="R307" i="10"/>
  <c r="N307" i="10"/>
  <c r="BQ307" i="10" s="1"/>
  <c r="CJ306" i="10"/>
  <c r="CH306" i="10"/>
  <c r="CF306" i="10"/>
  <c r="CD306" i="10"/>
  <c r="CB306" i="10"/>
  <c r="BZ306" i="10"/>
  <c r="BX306" i="10"/>
  <c r="BW306" i="10"/>
  <c r="BV306" i="10"/>
  <c r="BJ306" i="10"/>
  <c r="CI306" i="10"/>
  <c r="CG306" i="10"/>
  <c r="CE306" i="10"/>
  <c r="CC306" i="10"/>
  <c r="CA306" i="10"/>
  <c r="X306" i="10"/>
  <c r="V306" i="10"/>
  <c r="W306" i="10" s="1"/>
  <c r="T306" i="10"/>
  <c r="R306" i="10"/>
  <c r="N306" i="10"/>
  <c r="BQ306" i="10" s="1"/>
  <c r="CJ305" i="10"/>
  <c r="CH305" i="10"/>
  <c r="CF305" i="10"/>
  <c r="CD305" i="10"/>
  <c r="CB305" i="10"/>
  <c r="BZ305" i="10"/>
  <c r="BX305" i="10"/>
  <c r="BW305" i="10"/>
  <c r="BV305" i="10"/>
  <c r="BJ305" i="10"/>
  <c r="BG305" i="10"/>
  <c r="CK305" i="10"/>
  <c r="CI305" i="10"/>
  <c r="CG305" i="10"/>
  <c r="CE305" i="10"/>
  <c r="CC305" i="10"/>
  <c r="CA305" i="10"/>
  <c r="X305" i="10"/>
  <c r="V305" i="10"/>
  <c r="W305" i="10" s="1"/>
  <c r="T305" i="10"/>
  <c r="R305" i="10"/>
  <c r="BM305" i="10" s="1"/>
  <c r="N305" i="10"/>
  <c r="BQ305" i="10" s="1"/>
  <c r="CK304" i="10"/>
  <c r="CI304" i="10"/>
  <c r="CG304" i="10"/>
  <c r="CE304" i="10"/>
  <c r="CC304" i="10"/>
  <c r="CA304" i="10"/>
  <c r="BX304" i="10"/>
  <c r="BW304" i="10"/>
  <c r="BV304" i="10"/>
  <c r="BJ304" i="10"/>
  <c r="BG304" i="10"/>
  <c r="CJ304" i="10"/>
  <c r="CH304" i="10"/>
  <c r="CF304" i="10"/>
  <c r="CD304" i="10"/>
  <c r="CB304" i="10"/>
  <c r="BZ304" i="10"/>
  <c r="X304" i="10"/>
  <c r="Y304" i="10" s="1"/>
  <c r="V304" i="10"/>
  <c r="W304" i="10" s="1"/>
  <c r="T304" i="10"/>
  <c r="U304" i="10" s="1"/>
  <c r="R304" i="10"/>
  <c r="N304" i="10"/>
  <c r="BQ304" i="10" s="1"/>
  <c r="CK303" i="10"/>
  <c r="CI303" i="10"/>
  <c r="CG303" i="10"/>
  <c r="CE303" i="10"/>
  <c r="CC303" i="10"/>
  <c r="CA303" i="10"/>
  <c r="BX303" i="10"/>
  <c r="BW303" i="10"/>
  <c r="BV303" i="10"/>
  <c r="BJ303" i="10"/>
  <c r="BG303" i="10"/>
  <c r="CJ303" i="10"/>
  <c r="CH303" i="10"/>
  <c r="CF303" i="10"/>
  <c r="CD303" i="10"/>
  <c r="CB303" i="10"/>
  <c r="BZ303" i="10"/>
  <c r="X303" i="10"/>
  <c r="Y303" i="10" s="1"/>
  <c r="V303" i="10"/>
  <c r="W303" i="10" s="1"/>
  <c r="T303" i="10"/>
  <c r="U303" i="10" s="1"/>
  <c r="R303" i="10"/>
  <c r="N303" i="10"/>
  <c r="BQ303" i="10" s="1"/>
  <c r="CK302" i="10"/>
  <c r="CI302" i="10"/>
  <c r="CG302" i="10"/>
  <c r="CE302" i="10"/>
  <c r="CC302" i="10"/>
  <c r="CA302" i="10"/>
  <c r="BX302" i="10"/>
  <c r="BW302" i="10"/>
  <c r="BV302" i="10"/>
  <c r="BJ302" i="10"/>
  <c r="BG302" i="10"/>
  <c r="CJ302" i="10"/>
  <c r="CH302" i="10"/>
  <c r="CF302" i="10"/>
  <c r="CD302" i="10"/>
  <c r="CB302" i="10"/>
  <c r="BZ302" i="10"/>
  <c r="X302" i="10"/>
  <c r="Y302" i="10" s="1"/>
  <c r="V302" i="10"/>
  <c r="W302" i="10" s="1"/>
  <c r="T302" i="10"/>
  <c r="U302" i="10" s="1"/>
  <c r="R302" i="10"/>
  <c r="N302" i="10"/>
  <c r="BQ302" i="10" s="1"/>
  <c r="CK301" i="10"/>
  <c r="CI301" i="10"/>
  <c r="CG301" i="10"/>
  <c r="CE301" i="10"/>
  <c r="CC301" i="10"/>
  <c r="CA301" i="10"/>
  <c r="BX301" i="10"/>
  <c r="BW301" i="10"/>
  <c r="BV301" i="10"/>
  <c r="BJ301" i="10"/>
  <c r="BG301" i="10"/>
  <c r="CJ301" i="10"/>
  <c r="CH301" i="10"/>
  <c r="CF301" i="10"/>
  <c r="CD301" i="10"/>
  <c r="CB301" i="10"/>
  <c r="BZ301" i="10"/>
  <c r="X301" i="10"/>
  <c r="Y301" i="10" s="1"/>
  <c r="V301" i="10"/>
  <c r="W301" i="10" s="1"/>
  <c r="T301" i="10"/>
  <c r="U301" i="10" s="1"/>
  <c r="R301" i="10"/>
  <c r="N301" i="10"/>
  <c r="BQ301" i="10" s="1"/>
  <c r="CK300" i="10"/>
  <c r="CI300" i="10"/>
  <c r="CG300" i="10"/>
  <c r="CE300" i="10"/>
  <c r="CC300" i="10"/>
  <c r="CA300" i="10"/>
  <c r="BX300" i="10"/>
  <c r="BW300" i="10"/>
  <c r="BV300" i="10"/>
  <c r="BJ300" i="10"/>
  <c r="BG300" i="10"/>
  <c r="CJ300" i="10"/>
  <c r="CH300" i="10"/>
  <c r="CF300" i="10"/>
  <c r="CD300" i="10"/>
  <c r="CB300" i="10"/>
  <c r="BZ300" i="10"/>
  <c r="X300" i="10"/>
  <c r="Y300" i="10" s="1"/>
  <c r="V300" i="10"/>
  <c r="W300" i="10" s="1"/>
  <c r="T300" i="10"/>
  <c r="U300" i="10" s="1"/>
  <c r="R300" i="10"/>
  <c r="N300" i="10"/>
  <c r="BQ300" i="10" s="1"/>
  <c r="CK299" i="10"/>
  <c r="CI299" i="10"/>
  <c r="CG299" i="10"/>
  <c r="CE299" i="10"/>
  <c r="CC299" i="10"/>
  <c r="CA299" i="10"/>
  <c r="BX299" i="10"/>
  <c r="BW299" i="10"/>
  <c r="BV299" i="10"/>
  <c r="BJ299" i="10"/>
  <c r="BG299" i="10"/>
  <c r="CJ299" i="10"/>
  <c r="CH299" i="10"/>
  <c r="CF299" i="10"/>
  <c r="CD299" i="10"/>
  <c r="CB299" i="10"/>
  <c r="BZ299" i="10"/>
  <c r="X299" i="10"/>
  <c r="Y299" i="10" s="1"/>
  <c r="V299" i="10"/>
  <c r="W299" i="10" s="1"/>
  <c r="T299" i="10"/>
  <c r="U299" i="10" s="1"/>
  <c r="R299" i="10"/>
  <c r="N299" i="10"/>
  <c r="BQ299" i="10" s="1"/>
  <c r="CK298" i="10"/>
  <c r="CI298" i="10"/>
  <c r="CG298" i="10"/>
  <c r="CE298" i="10"/>
  <c r="CC298" i="10"/>
  <c r="CA298" i="10"/>
  <c r="BX298" i="10"/>
  <c r="BW298" i="10"/>
  <c r="BV298" i="10"/>
  <c r="BJ298" i="10"/>
  <c r="BG298" i="10"/>
  <c r="CJ298" i="10"/>
  <c r="CH298" i="10"/>
  <c r="CF298" i="10"/>
  <c r="CD298" i="10"/>
  <c r="CB298" i="10"/>
  <c r="BZ298" i="10"/>
  <c r="X298" i="10"/>
  <c r="Y298" i="10" s="1"/>
  <c r="V298" i="10"/>
  <c r="W298" i="10" s="1"/>
  <c r="T298" i="10"/>
  <c r="U298" i="10" s="1"/>
  <c r="R298" i="10"/>
  <c r="N298" i="10"/>
  <c r="BQ298" i="10" s="1"/>
  <c r="CK297" i="10"/>
  <c r="CI297" i="10"/>
  <c r="CG297" i="10"/>
  <c r="CE297" i="10"/>
  <c r="CC297" i="10"/>
  <c r="CA297" i="10"/>
  <c r="BX297" i="10"/>
  <c r="BW297" i="10"/>
  <c r="BV297" i="10"/>
  <c r="BJ297" i="10"/>
  <c r="BG297" i="10"/>
  <c r="CJ297" i="10"/>
  <c r="CH297" i="10"/>
  <c r="CF297" i="10"/>
  <c r="CD297" i="10"/>
  <c r="CB297" i="10"/>
  <c r="BZ297" i="10"/>
  <c r="X297" i="10"/>
  <c r="Y297" i="10" s="1"/>
  <c r="V297" i="10"/>
  <c r="W297" i="10" s="1"/>
  <c r="T297" i="10"/>
  <c r="U297" i="10" s="1"/>
  <c r="R297" i="10"/>
  <c r="N297" i="10"/>
  <c r="BQ297" i="10" s="1"/>
  <c r="CK296" i="10"/>
  <c r="CI296" i="10"/>
  <c r="CG296" i="10"/>
  <c r="CE296" i="10"/>
  <c r="CC296" i="10"/>
  <c r="CA296" i="10"/>
  <c r="BX296" i="10"/>
  <c r="BW296" i="10"/>
  <c r="BV296" i="10"/>
  <c r="BJ296" i="10"/>
  <c r="BG296" i="10"/>
  <c r="CJ296" i="10"/>
  <c r="CH296" i="10"/>
  <c r="CF296" i="10"/>
  <c r="CD296" i="10"/>
  <c r="CB296" i="10"/>
  <c r="BZ296" i="10"/>
  <c r="X296" i="10"/>
  <c r="Y296" i="10" s="1"/>
  <c r="V296" i="10"/>
  <c r="W296" i="10" s="1"/>
  <c r="T296" i="10"/>
  <c r="U296" i="10" s="1"/>
  <c r="R296" i="10"/>
  <c r="N296" i="10"/>
  <c r="BQ296" i="10" s="1"/>
  <c r="CK295" i="10"/>
  <c r="CI295" i="10"/>
  <c r="CG295" i="10"/>
  <c r="CE295" i="10"/>
  <c r="CC295" i="10"/>
  <c r="CA295" i="10"/>
  <c r="BX295" i="10"/>
  <c r="BW295" i="10"/>
  <c r="BV295" i="10"/>
  <c r="BJ295" i="10"/>
  <c r="BG295" i="10"/>
  <c r="CJ295" i="10"/>
  <c r="CH295" i="10"/>
  <c r="CF295" i="10"/>
  <c r="CD295" i="10"/>
  <c r="CB295" i="10"/>
  <c r="BZ295" i="10"/>
  <c r="X295" i="10"/>
  <c r="Y295" i="10" s="1"/>
  <c r="V295" i="10"/>
  <c r="W295" i="10" s="1"/>
  <c r="T295" i="10"/>
  <c r="U295" i="10" s="1"/>
  <c r="R295" i="10"/>
  <c r="N295" i="10"/>
  <c r="BQ295" i="10" s="1"/>
  <c r="CK294" i="10"/>
  <c r="CI294" i="10"/>
  <c r="CG294" i="10"/>
  <c r="CE294" i="10"/>
  <c r="CC294" i="10"/>
  <c r="CA294" i="10"/>
  <c r="BX294" i="10"/>
  <c r="BW294" i="10"/>
  <c r="BV294" i="10"/>
  <c r="BJ294" i="10"/>
  <c r="BG294" i="10"/>
  <c r="CJ294" i="10"/>
  <c r="CH294" i="10"/>
  <c r="CF294" i="10"/>
  <c r="CD294" i="10"/>
  <c r="CB294" i="10"/>
  <c r="BZ294" i="10"/>
  <c r="X294" i="10"/>
  <c r="Y294" i="10" s="1"/>
  <c r="V294" i="10"/>
  <c r="W294" i="10" s="1"/>
  <c r="T294" i="10"/>
  <c r="U294" i="10" s="1"/>
  <c r="R294" i="10"/>
  <c r="N294" i="10"/>
  <c r="BQ294" i="10" s="1"/>
  <c r="CK293" i="10"/>
  <c r="CI293" i="10"/>
  <c r="CG293" i="10"/>
  <c r="CE293" i="10"/>
  <c r="CC293" i="10"/>
  <c r="CA293" i="10"/>
  <c r="BX293" i="10"/>
  <c r="BW293" i="10"/>
  <c r="BV293" i="10"/>
  <c r="BJ293" i="10"/>
  <c r="BG293" i="10"/>
  <c r="CJ293" i="10"/>
  <c r="CH293" i="10"/>
  <c r="CF293" i="10"/>
  <c r="CD293" i="10"/>
  <c r="CB293" i="10"/>
  <c r="BZ293" i="10"/>
  <c r="X293" i="10"/>
  <c r="Y293" i="10" s="1"/>
  <c r="V293" i="10"/>
  <c r="W293" i="10" s="1"/>
  <c r="T293" i="10"/>
  <c r="U293" i="10" s="1"/>
  <c r="R293" i="10"/>
  <c r="N293" i="10"/>
  <c r="BQ293" i="10" s="1"/>
  <c r="CK292" i="10"/>
  <c r="CI292" i="10"/>
  <c r="CG292" i="10"/>
  <c r="CE292" i="10"/>
  <c r="CC292" i="10"/>
  <c r="CA292" i="10"/>
  <c r="BX292" i="10"/>
  <c r="BW292" i="10"/>
  <c r="BV292" i="10"/>
  <c r="BJ292" i="10"/>
  <c r="BG292" i="10"/>
  <c r="CJ292" i="10"/>
  <c r="CH292" i="10"/>
  <c r="CF292" i="10"/>
  <c r="CD292" i="10"/>
  <c r="CB292" i="10"/>
  <c r="BZ292" i="10"/>
  <c r="X292" i="10"/>
  <c r="Y292" i="10" s="1"/>
  <c r="V292" i="10"/>
  <c r="W292" i="10" s="1"/>
  <c r="T292" i="10"/>
  <c r="U292" i="10" s="1"/>
  <c r="R292" i="10"/>
  <c r="N292" i="10"/>
  <c r="BQ292" i="10" s="1"/>
  <c r="CK291" i="10"/>
  <c r="CI291" i="10"/>
  <c r="CG291" i="10"/>
  <c r="CE291" i="10"/>
  <c r="CC291" i="10"/>
  <c r="CA291" i="10"/>
  <c r="BX291" i="10"/>
  <c r="BW291" i="10"/>
  <c r="BV291" i="10"/>
  <c r="BJ291" i="10"/>
  <c r="BG291" i="10"/>
  <c r="CJ291" i="10"/>
  <c r="CH291" i="10"/>
  <c r="CF291" i="10"/>
  <c r="CD291" i="10"/>
  <c r="CB291" i="10"/>
  <c r="BZ291" i="10"/>
  <c r="X291" i="10"/>
  <c r="Y291" i="10" s="1"/>
  <c r="V291" i="10"/>
  <c r="T291" i="10"/>
  <c r="U291" i="10" s="1"/>
  <c r="R291" i="10"/>
  <c r="N291" i="10"/>
  <c r="BQ291" i="10" s="1"/>
  <c r="CJ290" i="10"/>
  <c r="CH290" i="10"/>
  <c r="CF290" i="10"/>
  <c r="CD290" i="10"/>
  <c r="CB290" i="10"/>
  <c r="BZ290" i="10"/>
  <c r="BX290" i="10"/>
  <c r="BW290" i="10"/>
  <c r="BV290" i="10"/>
  <c r="BJ290" i="10"/>
  <c r="BG290" i="10"/>
  <c r="CK290" i="10"/>
  <c r="CI290" i="10"/>
  <c r="CG290" i="10"/>
  <c r="CE290" i="10"/>
  <c r="CC290" i="10"/>
  <c r="CA290" i="10"/>
  <c r="X290" i="10"/>
  <c r="V290" i="10"/>
  <c r="W290" i="10" s="1"/>
  <c r="T290" i="10"/>
  <c r="R290" i="10"/>
  <c r="N290" i="10"/>
  <c r="BQ290" i="10" s="1"/>
  <c r="CJ289" i="10"/>
  <c r="CH289" i="10"/>
  <c r="CF289" i="10"/>
  <c r="CD289" i="10"/>
  <c r="CB289" i="10"/>
  <c r="BZ289" i="10"/>
  <c r="BX289" i="10"/>
  <c r="BW289" i="10"/>
  <c r="BV289" i="10"/>
  <c r="BJ289" i="10"/>
  <c r="CI289" i="10"/>
  <c r="CG289" i="10"/>
  <c r="CE289" i="10"/>
  <c r="CC289" i="10"/>
  <c r="CA289" i="10"/>
  <c r="X289" i="10"/>
  <c r="V289" i="10"/>
  <c r="W289" i="10" s="1"/>
  <c r="T289" i="10"/>
  <c r="R289" i="10"/>
  <c r="N289" i="10"/>
  <c r="BQ289" i="10" s="1"/>
  <c r="CJ288" i="10"/>
  <c r="CH288" i="10"/>
  <c r="CF288" i="10"/>
  <c r="CD288" i="10"/>
  <c r="CB288" i="10"/>
  <c r="BZ288" i="10"/>
  <c r="BX288" i="10"/>
  <c r="BW288" i="10"/>
  <c r="BV288" i="10"/>
  <c r="BJ288" i="10"/>
  <c r="BG288" i="10"/>
  <c r="CK288" i="10"/>
  <c r="CI288" i="10"/>
  <c r="CG288" i="10"/>
  <c r="CE288" i="10"/>
  <c r="CC288" i="10"/>
  <c r="CA288" i="10"/>
  <c r="X288" i="10"/>
  <c r="V288" i="10"/>
  <c r="W288" i="10" s="1"/>
  <c r="T288" i="10"/>
  <c r="R288" i="10"/>
  <c r="BM288" i="10" s="1"/>
  <c r="N288" i="10"/>
  <c r="BQ288" i="10" s="1"/>
  <c r="CJ287" i="10"/>
  <c r="CH287" i="10"/>
  <c r="CF287" i="10"/>
  <c r="CD287" i="10"/>
  <c r="CB287" i="10"/>
  <c r="BZ287" i="10"/>
  <c r="BX287" i="10"/>
  <c r="BW287" i="10"/>
  <c r="BV287" i="10"/>
  <c r="BJ287" i="10"/>
  <c r="CI287" i="10"/>
  <c r="CG287" i="10"/>
  <c r="CE287" i="10"/>
  <c r="CC287" i="10"/>
  <c r="CA287" i="10"/>
  <c r="X287" i="10"/>
  <c r="V287" i="10"/>
  <c r="W287" i="10" s="1"/>
  <c r="T287" i="10"/>
  <c r="R287" i="10"/>
  <c r="N287" i="10"/>
  <c r="BQ287" i="10" s="1"/>
  <c r="CJ286" i="10"/>
  <c r="CH286" i="10"/>
  <c r="CF286" i="10"/>
  <c r="CD286" i="10"/>
  <c r="CB286" i="10"/>
  <c r="BZ286" i="10"/>
  <c r="BX286" i="10"/>
  <c r="BW286" i="10"/>
  <c r="BV286" i="10"/>
  <c r="BJ286" i="10"/>
  <c r="BG286" i="10"/>
  <c r="CK286" i="10"/>
  <c r="CI286" i="10"/>
  <c r="CG286" i="10"/>
  <c r="CE286" i="10"/>
  <c r="CC286" i="10"/>
  <c r="CA286" i="10"/>
  <c r="X286" i="10"/>
  <c r="V286" i="10"/>
  <c r="W286" i="10" s="1"/>
  <c r="T286" i="10"/>
  <c r="R286" i="10"/>
  <c r="N286" i="10"/>
  <c r="BQ286" i="10" s="1"/>
  <c r="CJ285" i="10"/>
  <c r="CH285" i="10"/>
  <c r="CF285" i="10"/>
  <c r="CD285" i="10"/>
  <c r="CB285" i="10"/>
  <c r="BZ285" i="10"/>
  <c r="BX285" i="10"/>
  <c r="BW285" i="10"/>
  <c r="BV285" i="10"/>
  <c r="BJ285" i="10"/>
  <c r="CI285" i="10"/>
  <c r="CG285" i="10"/>
  <c r="CE285" i="10"/>
  <c r="CC285" i="10"/>
  <c r="CA285" i="10"/>
  <c r="X285" i="10"/>
  <c r="V285" i="10"/>
  <c r="W285" i="10" s="1"/>
  <c r="T285" i="10"/>
  <c r="R285" i="10"/>
  <c r="N285" i="10"/>
  <c r="BQ285" i="10" s="1"/>
  <c r="CJ284" i="10"/>
  <c r="CH284" i="10"/>
  <c r="CF284" i="10"/>
  <c r="CD284" i="10"/>
  <c r="CB284" i="10"/>
  <c r="BZ284" i="10"/>
  <c r="BX284" i="10"/>
  <c r="BW284" i="10"/>
  <c r="BV284" i="10"/>
  <c r="BJ284" i="10"/>
  <c r="BG284" i="10"/>
  <c r="CK284" i="10"/>
  <c r="CI284" i="10"/>
  <c r="CG284" i="10"/>
  <c r="CE284" i="10"/>
  <c r="CC284" i="10"/>
  <c r="CA284" i="10"/>
  <c r="X284" i="10"/>
  <c r="V284" i="10"/>
  <c r="W284" i="10" s="1"/>
  <c r="T284" i="10"/>
  <c r="R284" i="10"/>
  <c r="N284" i="10"/>
  <c r="BQ284" i="10" s="1"/>
  <c r="CJ283" i="10"/>
  <c r="CH283" i="10"/>
  <c r="CF283" i="10"/>
  <c r="CD283" i="10"/>
  <c r="CB283" i="10"/>
  <c r="BZ283" i="10"/>
  <c r="BX283" i="10"/>
  <c r="BW283" i="10"/>
  <c r="BV283" i="10"/>
  <c r="BJ283" i="10"/>
  <c r="CI283" i="10"/>
  <c r="CG283" i="10"/>
  <c r="CE283" i="10"/>
  <c r="CC283" i="10"/>
  <c r="CA283" i="10"/>
  <c r="X283" i="10"/>
  <c r="V283" i="10"/>
  <c r="W283" i="10" s="1"/>
  <c r="T283" i="10"/>
  <c r="R283" i="10"/>
  <c r="N283" i="10"/>
  <c r="BQ283" i="10" s="1"/>
  <c r="CJ282" i="10"/>
  <c r="CH282" i="10"/>
  <c r="CF282" i="10"/>
  <c r="CD282" i="10"/>
  <c r="CB282" i="10"/>
  <c r="BZ282" i="10"/>
  <c r="BX282" i="10"/>
  <c r="BW282" i="10"/>
  <c r="BV282" i="10"/>
  <c r="BJ282" i="10"/>
  <c r="BG282" i="10"/>
  <c r="CK282" i="10"/>
  <c r="CI282" i="10"/>
  <c r="CG282" i="10"/>
  <c r="CE282" i="10"/>
  <c r="CC282" i="10"/>
  <c r="CA282" i="10"/>
  <c r="X282" i="10"/>
  <c r="V282" i="10"/>
  <c r="W282" i="10" s="1"/>
  <c r="T282" i="10"/>
  <c r="R282" i="10"/>
  <c r="N282" i="10"/>
  <c r="BQ282" i="10" s="1"/>
  <c r="CJ281" i="10"/>
  <c r="CH281" i="10"/>
  <c r="CF281" i="10"/>
  <c r="CD281" i="10"/>
  <c r="CB281" i="10"/>
  <c r="BZ281" i="10"/>
  <c r="BX281" i="10"/>
  <c r="BW281" i="10"/>
  <c r="BV281" i="10"/>
  <c r="BJ281" i="10"/>
  <c r="CI281" i="10"/>
  <c r="CG281" i="10"/>
  <c r="CE281" i="10"/>
  <c r="CC281" i="10"/>
  <c r="CA281" i="10"/>
  <c r="X281" i="10"/>
  <c r="V281" i="10"/>
  <c r="W281" i="10" s="1"/>
  <c r="T281" i="10"/>
  <c r="R281" i="10"/>
  <c r="N281" i="10"/>
  <c r="BQ281" i="10" s="1"/>
  <c r="CJ280" i="10"/>
  <c r="CH280" i="10"/>
  <c r="CF280" i="10"/>
  <c r="CD280" i="10"/>
  <c r="CB280" i="10"/>
  <c r="BZ280" i="10"/>
  <c r="BX280" i="10"/>
  <c r="BW280" i="10"/>
  <c r="BV280" i="10"/>
  <c r="BJ280" i="10"/>
  <c r="BG280" i="10"/>
  <c r="CK280" i="10"/>
  <c r="CI280" i="10"/>
  <c r="CG280" i="10"/>
  <c r="CE280" i="10"/>
  <c r="CC280" i="10"/>
  <c r="CA280" i="10"/>
  <c r="X280" i="10"/>
  <c r="V280" i="10"/>
  <c r="W280" i="10" s="1"/>
  <c r="T280" i="10"/>
  <c r="R280" i="10"/>
  <c r="N280" i="10"/>
  <c r="BQ280" i="10" s="1"/>
  <c r="CJ279" i="10"/>
  <c r="CH279" i="10"/>
  <c r="CF279" i="10"/>
  <c r="CD279" i="10"/>
  <c r="CB279" i="10"/>
  <c r="BZ279" i="10"/>
  <c r="BX279" i="10"/>
  <c r="BW279" i="10"/>
  <c r="BV279" i="10"/>
  <c r="BJ279" i="10"/>
  <c r="CI279" i="10"/>
  <c r="CG279" i="10"/>
  <c r="CE279" i="10"/>
  <c r="CC279" i="10"/>
  <c r="CA279" i="10"/>
  <c r="X279" i="10"/>
  <c r="V279" i="10"/>
  <c r="W279" i="10" s="1"/>
  <c r="T279" i="10"/>
  <c r="R279" i="10"/>
  <c r="N279" i="10"/>
  <c r="BQ279" i="10" s="1"/>
  <c r="CJ278" i="10"/>
  <c r="CH278" i="10"/>
  <c r="CF278" i="10"/>
  <c r="CD278" i="10"/>
  <c r="CB278" i="10"/>
  <c r="BZ278" i="10"/>
  <c r="BX278" i="10"/>
  <c r="BW278" i="10"/>
  <c r="BV278" i="10"/>
  <c r="BJ278" i="10"/>
  <c r="BG278" i="10"/>
  <c r="CK278" i="10"/>
  <c r="CI278" i="10"/>
  <c r="CG278" i="10"/>
  <c r="CE278" i="10"/>
  <c r="CC278" i="10"/>
  <c r="CA278" i="10"/>
  <c r="X278" i="10"/>
  <c r="V278" i="10"/>
  <c r="W278" i="10" s="1"/>
  <c r="T278" i="10"/>
  <c r="R278" i="10"/>
  <c r="N278" i="10"/>
  <c r="BQ278" i="10" s="1"/>
  <c r="CJ277" i="10"/>
  <c r="CH277" i="10"/>
  <c r="CF277" i="10"/>
  <c r="CD277" i="10"/>
  <c r="CB277" i="10"/>
  <c r="BZ277" i="10"/>
  <c r="BX277" i="10"/>
  <c r="BW277" i="10"/>
  <c r="BV277" i="10"/>
  <c r="BJ277" i="10"/>
  <c r="CI277" i="10"/>
  <c r="CG277" i="10"/>
  <c r="CE277" i="10"/>
  <c r="CC277" i="10"/>
  <c r="CA277" i="10"/>
  <c r="X277" i="10"/>
  <c r="V277" i="10"/>
  <c r="W277" i="10" s="1"/>
  <c r="T277" i="10"/>
  <c r="R277" i="10"/>
  <c r="N277" i="10"/>
  <c r="BQ277" i="10" s="1"/>
  <c r="CJ276" i="10"/>
  <c r="CH276" i="10"/>
  <c r="CF276" i="10"/>
  <c r="CD276" i="10"/>
  <c r="CB276" i="10"/>
  <c r="BZ276" i="10"/>
  <c r="BX276" i="10"/>
  <c r="BW276" i="10"/>
  <c r="BV276" i="10"/>
  <c r="BJ276" i="10"/>
  <c r="BG276" i="10"/>
  <c r="CK276" i="10"/>
  <c r="CI276" i="10"/>
  <c r="CG276" i="10"/>
  <c r="CE276" i="10"/>
  <c r="CC276" i="10"/>
  <c r="CA276" i="10"/>
  <c r="X276" i="10"/>
  <c r="V276" i="10"/>
  <c r="W276" i="10" s="1"/>
  <c r="T276" i="10"/>
  <c r="R276" i="10"/>
  <c r="N276" i="10"/>
  <c r="BQ276" i="10" s="1"/>
  <c r="CJ275" i="10"/>
  <c r="CH275" i="10"/>
  <c r="CF275" i="10"/>
  <c r="CD275" i="10"/>
  <c r="CB275" i="10"/>
  <c r="BZ275" i="10"/>
  <c r="BX275" i="10"/>
  <c r="BW275" i="10"/>
  <c r="BV275" i="10"/>
  <c r="BJ275" i="10"/>
  <c r="CI275" i="10"/>
  <c r="CG275" i="10"/>
  <c r="CE275" i="10"/>
  <c r="CC275" i="10"/>
  <c r="CA275" i="10"/>
  <c r="X275" i="10"/>
  <c r="V275" i="10"/>
  <c r="W275" i="10" s="1"/>
  <c r="T275" i="10"/>
  <c r="R275" i="10"/>
  <c r="N275" i="10"/>
  <c r="BQ275" i="10" s="1"/>
  <c r="CJ274" i="10"/>
  <c r="CH274" i="10"/>
  <c r="CF274" i="10"/>
  <c r="CD274" i="10"/>
  <c r="CB274" i="10"/>
  <c r="BZ274" i="10"/>
  <c r="BX274" i="10"/>
  <c r="BW274" i="10"/>
  <c r="BV274" i="10"/>
  <c r="BJ274" i="10"/>
  <c r="BG274" i="10"/>
  <c r="CK274" i="10"/>
  <c r="CI274" i="10"/>
  <c r="CG274" i="10"/>
  <c r="CE274" i="10"/>
  <c r="CC274" i="10"/>
  <c r="CA274" i="10"/>
  <c r="X274" i="10"/>
  <c r="V274" i="10"/>
  <c r="W274" i="10" s="1"/>
  <c r="T274" i="10"/>
  <c r="R274" i="10"/>
  <c r="N274" i="10"/>
  <c r="BQ274" i="10" s="1"/>
  <c r="CJ273" i="10"/>
  <c r="CH273" i="10"/>
  <c r="CF273" i="10"/>
  <c r="CD273" i="10"/>
  <c r="CB273" i="10"/>
  <c r="BZ273" i="10"/>
  <c r="BX273" i="10"/>
  <c r="BW273" i="10"/>
  <c r="BV273" i="10"/>
  <c r="BJ273" i="10"/>
  <c r="CI273" i="10"/>
  <c r="CG273" i="10"/>
  <c r="CE273" i="10"/>
  <c r="CC273" i="10"/>
  <c r="CA273" i="10"/>
  <c r="X273" i="10"/>
  <c r="V273" i="10"/>
  <c r="W273" i="10" s="1"/>
  <c r="T273" i="10"/>
  <c r="R273" i="10"/>
  <c r="N273" i="10"/>
  <c r="BQ273" i="10" s="1"/>
  <c r="CJ272" i="10"/>
  <c r="CH272" i="10"/>
  <c r="CF272" i="10"/>
  <c r="CD272" i="10"/>
  <c r="CB272" i="10"/>
  <c r="BZ272" i="10"/>
  <c r="BX272" i="10"/>
  <c r="BW272" i="10"/>
  <c r="BV272" i="10"/>
  <c r="BJ272" i="10"/>
  <c r="BG272" i="10"/>
  <c r="CK272" i="10"/>
  <c r="CI272" i="10"/>
  <c r="CG272" i="10"/>
  <c r="CE272" i="10"/>
  <c r="CC272" i="10"/>
  <c r="CA272" i="10"/>
  <c r="X272" i="10"/>
  <c r="V272" i="10"/>
  <c r="W272" i="10" s="1"/>
  <c r="T272" i="10"/>
  <c r="R272" i="10"/>
  <c r="N272" i="10"/>
  <c r="BQ272" i="10" s="1"/>
  <c r="CJ271" i="10"/>
  <c r="CH271" i="10"/>
  <c r="CF271" i="10"/>
  <c r="CD271" i="10"/>
  <c r="CB271" i="10"/>
  <c r="BZ271" i="10"/>
  <c r="BX271" i="10"/>
  <c r="BW271" i="10"/>
  <c r="BV271" i="10"/>
  <c r="BJ271" i="10"/>
  <c r="CI271" i="10"/>
  <c r="CG271" i="10"/>
  <c r="CE271" i="10"/>
  <c r="CC271" i="10"/>
  <c r="CA271" i="10"/>
  <c r="X271" i="10"/>
  <c r="V271" i="10"/>
  <c r="W271" i="10" s="1"/>
  <c r="T271" i="10"/>
  <c r="R271" i="10"/>
  <c r="N271" i="10"/>
  <c r="BQ271" i="10" s="1"/>
  <c r="CJ270" i="10"/>
  <c r="CH270" i="10"/>
  <c r="CF270" i="10"/>
  <c r="CD270" i="10"/>
  <c r="CB270" i="10"/>
  <c r="BZ270" i="10"/>
  <c r="BX270" i="10"/>
  <c r="BW270" i="10"/>
  <c r="BV270" i="10"/>
  <c r="BJ270" i="10"/>
  <c r="BG270" i="10"/>
  <c r="CK270" i="10"/>
  <c r="CI270" i="10"/>
  <c r="CG270" i="10"/>
  <c r="CE270" i="10"/>
  <c r="CC270" i="10"/>
  <c r="CA270" i="10"/>
  <c r="X270" i="10"/>
  <c r="V270" i="10"/>
  <c r="W270" i="10" s="1"/>
  <c r="T270" i="10"/>
  <c r="R270" i="10"/>
  <c r="BM270" i="10" s="1"/>
  <c r="N270" i="10"/>
  <c r="BQ270" i="10" s="1"/>
  <c r="CJ269" i="10"/>
  <c r="CH269" i="10"/>
  <c r="CF269" i="10"/>
  <c r="CD269" i="10"/>
  <c r="CB269" i="10"/>
  <c r="BZ269" i="10"/>
  <c r="BX269" i="10"/>
  <c r="BW269" i="10"/>
  <c r="BV269" i="10"/>
  <c r="BJ269" i="10"/>
  <c r="CI269" i="10"/>
  <c r="CG269" i="10"/>
  <c r="CE269" i="10"/>
  <c r="CC269" i="10"/>
  <c r="CA269" i="10"/>
  <c r="X269" i="10"/>
  <c r="V269" i="10"/>
  <c r="W269" i="10" s="1"/>
  <c r="T269" i="10"/>
  <c r="R269" i="10"/>
  <c r="N269" i="10"/>
  <c r="BQ269" i="10" s="1"/>
  <c r="CJ268" i="10"/>
  <c r="CH268" i="10"/>
  <c r="CF268" i="10"/>
  <c r="CD268" i="10"/>
  <c r="CB268" i="10"/>
  <c r="BZ268" i="10"/>
  <c r="BX268" i="10"/>
  <c r="BW268" i="10"/>
  <c r="BV268" i="10"/>
  <c r="BJ268" i="10"/>
  <c r="BG268" i="10"/>
  <c r="CK268" i="10"/>
  <c r="CI268" i="10"/>
  <c r="CG268" i="10"/>
  <c r="CE268" i="10"/>
  <c r="CC268" i="10"/>
  <c r="CA268" i="10"/>
  <c r="X268" i="10"/>
  <c r="V268" i="10"/>
  <c r="W268" i="10" s="1"/>
  <c r="T268" i="10"/>
  <c r="R268" i="10"/>
  <c r="N268" i="10"/>
  <c r="BQ268" i="10" s="1"/>
  <c r="CJ267" i="10"/>
  <c r="CH267" i="10"/>
  <c r="CF267" i="10"/>
  <c r="CD267" i="10"/>
  <c r="CB267" i="10"/>
  <c r="BZ267" i="10"/>
  <c r="BX267" i="10"/>
  <c r="BW267" i="10"/>
  <c r="BV267" i="10"/>
  <c r="BJ267" i="10"/>
  <c r="CI267" i="10"/>
  <c r="CG267" i="10"/>
  <c r="CE267" i="10"/>
  <c r="CC267" i="10"/>
  <c r="CA267" i="10"/>
  <c r="X267" i="10"/>
  <c r="V267" i="10"/>
  <c r="W267" i="10" s="1"/>
  <c r="T267" i="10"/>
  <c r="R267" i="10"/>
  <c r="N267" i="10"/>
  <c r="BQ267" i="10" s="1"/>
  <c r="CJ266" i="10"/>
  <c r="CH266" i="10"/>
  <c r="CF266" i="10"/>
  <c r="CD266" i="10"/>
  <c r="CB266" i="10"/>
  <c r="BZ266" i="10"/>
  <c r="BX266" i="10"/>
  <c r="BW266" i="10"/>
  <c r="BV266" i="10"/>
  <c r="BJ266" i="10"/>
  <c r="BG266" i="10"/>
  <c r="CK266" i="10"/>
  <c r="CI266" i="10"/>
  <c r="CG266" i="10"/>
  <c r="CE266" i="10"/>
  <c r="CC266" i="10"/>
  <c r="CA266" i="10"/>
  <c r="X266" i="10"/>
  <c r="V266" i="10"/>
  <c r="W266" i="10" s="1"/>
  <c r="T266" i="10"/>
  <c r="R266" i="10"/>
  <c r="N266" i="10"/>
  <c r="BQ266" i="10" s="1"/>
  <c r="CJ265" i="10"/>
  <c r="CH265" i="10"/>
  <c r="CF265" i="10"/>
  <c r="CD265" i="10"/>
  <c r="CB265" i="10"/>
  <c r="BZ265" i="10"/>
  <c r="BX265" i="10"/>
  <c r="BW265" i="10"/>
  <c r="BV265" i="10"/>
  <c r="BJ265" i="10"/>
  <c r="CI265" i="10"/>
  <c r="CG265" i="10"/>
  <c r="CE265" i="10"/>
  <c r="CC265" i="10"/>
  <c r="CA265" i="10"/>
  <c r="X265" i="10"/>
  <c r="V265" i="10"/>
  <c r="W265" i="10" s="1"/>
  <c r="T265" i="10"/>
  <c r="R265" i="10"/>
  <c r="N265" i="10"/>
  <c r="BQ265" i="10" s="1"/>
  <c r="CJ264" i="10"/>
  <c r="CH264" i="10"/>
  <c r="CF264" i="10"/>
  <c r="CD264" i="10"/>
  <c r="CB264" i="10"/>
  <c r="BZ264" i="10"/>
  <c r="BX264" i="10"/>
  <c r="BW264" i="10"/>
  <c r="BV264" i="10"/>
  <c r="BJ264" i="10"/>
  <c r="BG264" i="10"/>
  <c r="CK264" i="10"/>
  <c r="CI264" i="10"/>
  <c r="CG264" i="10"/>
  <c r="CE264" i="10"/>
  <c r="CC264" i="10"/>
  <c r="CA264" i="10"/>
  <c r="X264" i="10"/>
  <c r="V264" i="10"/>
  <c r="W264" i="10" s="1"/>
  <c r="T264" i="10"/>
  <c r="R264" i="10"/>
  <c r="BM264" i="10" s="1"/>
  <c r="N264" i="10"/>
  <c r="BQ264" i="10" s="1"/>
  <c r="CJ263" i="10"/>
  <c r="CH263" i="10"/>
  <c r="CF263" i="10"/>
  <c r="CD263" i="10"/>
  <c r="CB263" i="10"/>
  <c r="BZ263" i="10"/>
  <c r="BX263" i="10"/>
  <c r="BW263" i="10"/>
  <c r="BV263" i="10"/>
  <c r="BJ263" i="10"/>
  <c r="CI263" i="10"/>
  <c r="CG263" i="10"/>
  <c r="CE263" i="10"/>
  <c r="CC263" i="10"/>
  <c r="CA263" i="10"/>
  <c r="X263" i="10"/>
  <c r="V263" i="10"/>
  <c r="W263" i="10" s="1"/>
  <c r="T263" i="10"/>
  <c r="R263" i="10"/>
  <c r="N263" i="10"/>
  <c r="BQ263" i="10" s="1"/>
  <c r="CJ262" i="10"/>
  <c r="CH262" i="10"/>
  <c r="CF262" i="10"/>
  <c r="CD262" i="10"/>
  <c r="CB262" i="10"/>
  <c r="BZ262" i="10"/>
  <c r="BX262" i="10"/>
  <c r="BW262" i="10"/>
  <c r="BV262" i="10"/>
  <c r="BJ262" i="10"/>
  <c r="BG262" i="10"/>
  <c r="CK262" i="10"/>
  <c r="CI262" i="10"/>
  <c r="CG262" i="10"/>
  <c r="CE262" i="10"/>
  <c r="CC262" i="10"/>
  <c r="CA262" i="10"/>
  <c r="X262" i="10"/>
  <c r="V262" i="10"/>
  <c r="W262" i="10" s="1"/>
  <c r="T262" i="10"/>
  <c r="R262" i="10"/>
  <c r="N262" i="10"/>
  <c r="BQ262" i="10" s="1"/>
  <c r="CJ261" i="10"/>
  <c r="CH261" i="10"/>
  <c r="CF261" i="10"/>
  <c r="CD261" i="10"/>
  <c r="CB261" i="10"/>
  <c r="BZ261" i="10"/>
  <c r="BX261" i="10"/>
  <c r="BW261" i="10"/>
  <c r="BV261" i="10"/>
  <c r="BJ261" i="10"/>
  <c r="CI261" i="10"/>
  <c r="CG261" i="10"/>
  <c r="CE261" i="10"/>
  <c r="CC261" i="10"/>
  <c r="CA261" i="10"/>
  <c r="X261" i="10"/>
  <c r="V261" i="10"/>
  <c r="W261" i="10" s="1"/>
  <c r="T261" i="10"/>
  <c r="R261" i="10"/>
  <c r="N261" i="10"/>
  <c r="BQ261" i="10" s="1"/>
  <c r="CJ260" i="10"/>
  <c r="CH260" i="10"/>
  <c r="CF260" i="10"/>
  <c r="CD260" i="10"/>
  <c r="CB260" i="10"/>
  <c r="BZ260" i="10"/>
  <c r="BX260" i="10"/>
  <c r="BW260" i="10"/>
  <c r="BV260" i="10"/>
  <c r="BJ260" i="10"/>
  <c r="BG260" i="10"/>
  <c r="CK260" i="10"/>
  <c r="CI260" i="10"/>
  <c r="CG260" i="10"/>
  <c r="CE260" i="10"/>
  <c r="CC260" i="10"/>
  <c r="CA260" i="10"/>
  <c r="X260" i="10"/>
  <c r="V260" i="10"/>
  <c r="W260" i="10" s="1"/>
  <c r="T260" i="10"/>
  <c r="R260" i="10"/>
  <c r="N260" i="10"/>
  <c r="BQ260" i="10" s="1"/>
  <c r="CJ259" i="10"/>
  <c r="CH259" i="10"/>
  <c r="CF259" i="10"/>
  <c r="CD259" i="10"/>
  <c r="CB259" i="10"/>
  <c r="BZ259" i="10"/>
  <c r="BX259" i="10"/>
  <c r="BW259" i="10"/>
  <c r="BV259" i="10"/>
  <c r="BJ259" i="10"/>
  <c r="CI259" i="10"/>
  <c r="CG259" i="10"/>
  <c r="CE259" i="10"/>
  <c r="CC259" i="10"/>
  <c r="CA259" i="10"/>
  <c r="X259" i="10"/>
  <c r="V259" i="10"/>
  <c r="W259" i="10" s="1"/>
  <c r="T259" i="10"/>
  <c r="R259" i="10"/>
  <c r="BQ259" i="10"/>
  <c r="CJ258" i="10"/>
  <c r="CH258" i="10"/>
  <c r="CF258" i="10"/>
  <c r="CD258" i="10"/>
  <c r="CB258" i="10"/>
  <c r="BZ258" i="10"/>
  <c r="BX258" i="10"/>
  <c r="BW258" i="10"/>
  <c r="BV258" i="10"/>
  <c r="BJ258" i="10"/>
  <c r="BG258" i="10"/>
  <c r="CK258" i="10"/>
  <c r="CI258" i="10"/>
  <c r="CG258" i="10"/>
  <c r="CE258" i="10"/>
  <c r="CC258" i="10"/>
  <c r="CA258" i="10"/>
  <c r="X258" i="10"/>
  <c r="V258" i="10"/>
  <c r="W258" i="10" s="1"/>
  <c r="T258" i="10"/>
  <c r="R258" i="10"/>
  <c r="N258" i="10"/>
  <c r="BQ258" i="10" s="1"/>
  <c r="CJ257" i="10"/>
  <c r="CH257" i="10"/>
  <c r="CF257" i="10"/>
  <c r="CD257" i="10"/>
  <c r="CB257" i="10"/>
  <c r="BZ257" i="10"/>
  <c r="BX257" i="10"/>
  <c r="BW257" i="10"/>
  <c r="BV257" i="10"/>
  <c r="BJ257" i="10"/>
  <c r="CI257" i="10"/>
  <c r="CG257" i="10"/>
  <c r="CE257" i="10"/>
  <c r="CC257" i="10"/>
  <c r="CA257" i="10"/>
  <c r="X257" i="10"/>
  <c r="V257" i="10"/>
  <c r="W257" i="10" s="1"/>
  <c r="T257" i="10"/>
  <c r="R257" i="10"/>
  <c r="N257" i="10"/>
  <c r="BQ257" i="10" s="1"/>
  <c r="CJ256" i="10"/>
  <c r="CH256" i="10"/>
  <c r="CF256" i="10"/>
  <c r="CD256" i="10"/>
  <c r="CB256" i="10"/>
  <c r="BZ256" i="10"/>
  <c r="BX256" i="10"/>
  <c r="BW256" i="10"/>
  <c r="BV256" i="10"/>
  <c r="BJ256" i="10"/>
  <c r="BG256" i="10"/>
  <c r="CK256" i="10"/>
  <c r="CI256" i="10"/>
  <c r="CG256" i="10"/>
  <c r="CE256" i="10"/>
  <c r="CC256" i="10"/>
  <c r="CA256" i="10"/>
  <c r="X256" i="10"/>
  <c r="V256" i="10"/>
  <c r="W256" i="10" s="1"/>
  <c r="T256" i="10"/>
  <c r="R256" i="10"/>
  <c r="BM256" i="10" s="1"/>
  <c r="N256" i="10"/>
  <c r="BQ256" i="10" s="1"/>
  <c r="CK255" i="10"/>
  <c r="CI255" i="10"/>
  <c r="CG255" i="10"/>
  <c r="CE255" i="10"/>
  <c r="CC255" i="10"/>
  <c r="CA255" i="10"/>
  <c r="BX255" i="10"/>
  <c r="BW255" i="10"/>
  <c r="BV255" i="10"/>
  <c r="BJ255" i="10"/>
  <c r="BG255" i="10"/>
  <c r="CJ255" i="10"/>
  <c r="CH255" i="10"/>
  <c r="CF255" i="10"/>
  <c r="CD255" i="10"/>
  <c r="CB255" i="10"/>
  <c r="BZ255" i="10"/>
  <c r="X255" i="10"/>
  <c r="Y255" i="10" s="1"/>
  <c r="V255" i="10"/>
  <c r="W255" i="10" s="1"/>
  <c r="T255" i="10"/>
  <c r="U255" i="10" s="1"/>
  <c r="R255" i="10"/>
  <c r="N255" i="10"/>
  <c r="BQ255" i="10" s="1"/>
  <c r="CK254" i="10"/>
  <c r="CI254" i="10"/>
  <c r="CG254" i="10"/>
  <c r="CE254" i="10"/>
  <c r="CC254" i="10"/>
  <c r="CA254" i="10"/>
  <c r="BX254" i="10"/>
  <c r="BW254" i="10"/>
  <c r="BV254" i="10"/>
  <c r="BJ254" i="10"/>
  <c r="BG254" i="10"/>
  <c r="CJ254" i="10"/>
  <c r="CH254" i="10"/>
  <c r="CF254" i="10"/>
  <c r="CD254" i="10"/>
  <c r="CB254" i="10"/>
  <c r="BZ254" i="10"/>
  <c r="X254" i="10"/>
  <c r="Y254" i="10" s="1"/>
  <c r="V254" i="10"/>
  <c r="W254" i="10" s="1"/>
  <c r="T254" i="10"/>
  <c r="U254" i="10" s="1"/>
  <c r="R254" i="10"/>
  <c r="N254" i="10"/>
  <c r="BQ254" i="10" s="1"/>
  <c r="CK253" i="10"/>
  <c r="CI253" i="10"/>
  <c r="CG253" i="10"/>
  <c r="CE253" i="10"/>
  <c r="CC253" i="10"/>
  <c r="CA253" i="10"/>
  <c r="BX253" i="10"/>
  <c r="BW253" i="10"/>
  <c r="BV253" i="10"/>
  <c r="BJ253" i="10"/>
  <c r="BG253" i="10"/>
  <c r="CJ253" i="10"/>
  <c r="CH253" i="10"/>
  <c r="CF253" i="10"/>
  <c r="CD253" i="10"/>
  <c r="CB253" i="10"/>
  <c r="BZ253" i="10"/>
  <c r="X253" i="10"/>
  <c r="Y253" i="10" s="1"/>
  <c r="V253" i="10"/>
  <c r="W253" i="10" s="1"/>
  <c r="T253" i="10"/>
  <c r="U253" i="10" s="1"/>
  <c r="R253" i="10"/>
  <c r="N253" i="10"/>
  <c r="BQ253" i="10" s="1"/>
  <c r="CK252" i="10"/>
  <c r="CI252" i="10"/>
  <c r="CG252" i="10"/>
  <c r="CE252" i="10"/>
  <c r="CC252" i="10"/>
  <c r="CA252" i="10"/>
  <c r="BX252" i="10"/>
  <c r="BW252" i="10"/>
  <c r="BV252" i="10"/>
  <c r="BJ252" i="10"/>
  <c r="BG252" i="10"/>
  <c r="CJ252" i="10"/>
  <c r="CH252" i="10"/>
  <c r="CF252" i="10"/>
  <c r="CD252" i="10"/>
  <c r="CB252" i="10"/>
  <c r="BZ252" i="10"/>
  <c r="X252" i="10"/>
  <c r="Y252" i="10" s="1"/>
  <c r="V252" i="10"/>
  <c r="W252" i="10" s="1"/>
  <c r="T252" i="10"/>
  <c r="U252" i="10" s="1"/>
  <c r="R252" i="10"/>
  <c r="N252" i="10"/>
  <c r="BQ252" i="10" s="1"/>
  <c r="CK251" i="10"/>
  <c r="CI251" i="10"/>
  <c r="CG251" i="10"/>
  <c r="CE251" i="10"/>
  <c r="CC251" i="10"/>
  <c r="CA251" i="10"/>
  <c r="BX251" i="10"/>
  <c r="BW251" i="10"/>
  <c r="BV251" i="10"/>
  <c r="BJ251" i="10"/>
  <c r="BG251" i="10"/>
  <c r="CJ251" i="10"/>
  <c r="CH251" i="10"/>
  <c r="CF251" i="10"/>
  <c r="CD251" i="10"/>
  <c r="CB251" i="10"/>
  <c r="BZ251" i="10"/>
  <c r="X251" i="10"/>
  <c r="Y251" i="10" s="1"/>
  <c r="V251" i="10"/>
  <c r="W251" i="10" s="1"/>
  <c r="T251" i="10"/>
  <c r="U251" i="10" s="1"/>
  <c r="R251" i="10"/>
  <c r="N251" i="10"/>
  <c r="BQ251" i="10" s="1"/>
  <c r="CK250" i="10"/>
  <c r="CI250" i="10"/>
  <c r="CG250" i="10"/>
  <c r="CE250" i="10"/>
  <c r="CC250" i="10"/>
  <c r="CA250" i="10"/>
  <c r="BX250" i="10"/>
  <c r="BW250" i="10"/>
  <c r="BV250" i="10"/>
  <c r="BJ250" i="10"/>
  <c r="BG250" i="10"/>
  <c r="CJ250" i="10"/>
  <c r="CH250" i="10"/>
  <c r="CF250" i="10"/>
  <c r="CD250" i="10"/>
  <c r="CB250" i="10"/>
  <c r="BZ250" i="10"/>
  <c r="X250" i="10"/>
  <c r="Y250" i="10" s="1"/>
  <c r="V250" i="10"/>
  <c r="W250" i="10" s="1"/>
  <c r="T250" i="10"/>
  <c r="U250" i="10" s="1"/>
  <c r="R250" i="10"/>
  <c r="N250" i="10"/>
  <c r="BQ250" i="10" s="1"/>
  <c r="CK249" i="10"/>
  <c r="CI249" i="10"/>
  <c r="CG249" i="10"/>
  <c r="CE249" i="10"/>
  <c r="CC249" i="10"/>
  <c r="CA249" i="10"/>
  <c r="BX249" i="10"/>
  <c r="BW249" i="10"/>
  <c r="BV249" i="10"/>
  <c r="BJ249" i="10"/>
  <c r="BG249" i="10"/>
  <c r="CJ249" i="10"/>
  <c r="CH249" i="10"/>
  <c r="CF249" i="10"/>
  <c r="CD249" i="10"/>
  <c r="CB249" i="10"/>
  <c r="BZ249" i="10"/>
  <c r="X249" i="10"/>
  <c r="Y249" i="10" s="1"/>
  <c r="V249" i="10"/>
  <c r="W249" i="10" s="1"/>
  <c r="T249" i="10"/>
  <c r="U249" i="10" s="1"/>
  <c r="R249" i="10"/>
  <c r="N249" i="10"/>
  <c r="BQ249" i="10" s="1"/>
  <c r="CK248" i="10"/>
  <c r="CI248" i="10"/>
  <c r="CG248" i="10"/>
  <c r="CE248" i="10"/>
  <c r="CC248" i="10"/>
  <c r="CA248" i="10"/>
  <c r="BX248" i="10"/>
  <c r="BW248" i="10"/>
  <c r="BV248" i="10"/>
  <c r="BJ248" i="10"/>
  <c r="BG248" i="10"/>
  <c r="CJ248" i="10"/>
  <c r="CH248" i="10"/>
  <c r="CF248" i="10"/>
  <c r="CD248" i="10"/>
  <c r="CB248" i="10"/>
  <c r="BZ248" i="10"/>
  <c r="X248" i="10"/>
  <c r="Y248" i="10" s="1"/>
  <c r="V248" i="10"/>
  <c r="W248" i="10" s="1"/>
  <c r="T248" i="10"/>
  <c r="U248" i="10" s="1"/>
  <c r="R248" i="10"/>
  <c r="N248" i="10"/>
  <c r="BQ248" i="10" s="1"/>
  <c r="CK247" i="10"/>
  <c r="CI247" i="10"/>
  <c r="CG247" i="10"/>
  <c r="CE247" i="10"/>
  <c r="CC247" i="10"/>
  <c r="CA247" i="10"/>
  <c r="BX247" i="10"/>
  <c r="BW247" i="10"/>
  <c r="BV247" i="10"/>
  <c r="BJ247" i="10"/>
  <c r="BG247" i="10"/>
  <c r="CJ247" i="10"/>
  <c r="CH247" i="10"/>
  <c r="CF247" i="10"/>
  <c r="CD247" i="10"/>
  <c r="CB247" i="10"/>
  <c r="BZ247" i="10"/>
  <c r="X247" i="10"/>
  <c r="Y247" i="10" s="1"/>
  <c r="V247" i="10"/>
  <c r="W247" i="10" s="1"/>
  <c r="T247" i="10"/>
  <c r="U247" i="10" s="1"/>
  <c r="R247" i="10"/>
  <c r="N247" i="10"/>
  <c r="BQ247" i="10" s="1"/>
  <c r="CK246" i="10"/>
  <c r="CI246" i="10"/>
  <c r="CG246" i="10"/>
  <c r="CE246" i="10"/>
  <c r="CC246" i="10"/>
  <c r="CA246" i="10"/>
  <c r="BX246" i="10"/>
  <c r="BW246" i="10"/>
  <c r="BV246" i="10"/>
  <c r="BJ246" i="10"/>
  <c r="BG246" i="10"/>
  <c r="CJ246" i="10"/>
  <c r="CH246" i="10"/>
  <c r="CF246" i="10"/>
  <c r="CD246" i="10"/>
  <c r="CB246" i="10"/>
  <c r="BZ246" i="10"/>
  <c r="X246" i="10"/>
  <c r="Y246" i="10" s="1"/>
  <c r="V246" i="10"/>
  <c r="W246" i="10" s="1"/>
  <c r="T246" i="10"/>
  <c r="U246" i="10" s="1"/>
  <c r="R246" i="10"/>
  <c r="N246" i="10"/>
  <c r="BQ246" i="10" s="1"/>
  <c r="CK245" i="10"/>
  <c r="CI245" i="10"/>
  <c r="CG245" i="10"/>
  <c r="CE245" i="10"/>
  <c r="CC245" i="10"/>
  <c r="CA245" i="10"/>
  <c r="BX245" i="10"/>
  <c r="BW245" i="10"/>
  <c r="BV245" i="10"/>
  <c r="BJ245" i="10"/>
  <c r="BG245" i="10"/>
  <c r="CJ245" i="10"/>
  <c r="CH245" i="10"/>
  <c r="CF245" i="10"/>
  <c r="CD245" i="10"/>
  <c r="CB245" i="10"/>
  <c r="BZ245" i="10"/>
  <c r="X245" i="10"/>
  <c r="Y245" i="10" s="1"/>
  <c r="V245" i="10"/>
  <c r="W245" i="10" s="1"/>
  <c r="T245" i="10"/>
  <c r="U245" i="10" s="1"/>
  <c r="R245" i="10"/>
  <c r="N245" i="10"/>
  <c r="BQ245" i="10" s="1"/>
  <c r="CK244" i="10"/>
  <c r="CI244" i="10"/>
  <c r="CG244" i="10"/>
  <c r="CE244" i="10"/>
  <c r="CC244" i="10"/>
  <c r="CA244" i="10"/>
  <c r="BX244" i="10"/>
  <c r="BW244" i="10"/>
  <c r="BV244" i="10"/>
  <c r="BJ244" i="10"/>
  <c r="BG244" i="10"/>
  <c r="CJ244" i="10"/>
  <c r="CH244" i="10"/>
  <c r="CF244" i="10"/>
  <c r="CD244" i="10"/>
  <c r="CB244" i="10"/>
  <c r="BZ244" i="10"/>
  <c r="X244" i="10"/>
  <c r="Y244" i="10" s="1"/>
  <c r="V244" i="10"/>
  <c r="W244" i="10" s="1"/>
  <c r="T244" i="10"/>
  <c r="U244" i="10" s="1"/>
  <c r="R244" i="10"/>
  <c r="N244" i="10"/>
  <c r="BQ244" i="10" s="1"/>
  <c r="CK243" i="10"/>
  <c r="CI243" i="10"/>
  <c r="CG243" i="10"/>
  <c r="CE243" i="10"/>
  <c r="CC243" i="10"/>
  <c r="CA243" i="10"/>
  <c r="BX243" i="10"/>
  <c r="BW243" i="10"/>
  <c r="BV243" i="10"/>
  <c r="BJ243" i="10"/>
  <c r="BG243" i="10"/>
  <c r="CJ243" i="10"/>
  <c r="CH243" i="10"/>
  <c r="CF243" i="10"/>
  <c r="CD243" i="10"/>
  <c r="CB243" i="10"/>
  <c r="BZ243" i="10"/>
  <c r="X243" i="10"/>
  <c r="Y243" i="10" s="1"/>
  <c r="V243" i="10"/>
  <c r="W243" i="10" s="1"/>
  <c r="T243" i="10"/>
  <c r="U243" i="10" s="1"/>
  <c r="R243" i="10"/>
  <c r="N243" i="10"/>
  <c r="BQ243" i="10" s="1"/>
  <c r="CK242" i="10"/>
  <c r="CG242" i="10"/>
  <c r="CC242" i="10"/>
  <c r="CA242" i="10"/>
  <c r="BX242" i="10"/>
  <c r="BW242" i="10"/>
  <c r="BV242" i="10"/>
  <c r="BJ242" i="10"/>
  <c r="CJ242" i="10"/>
  <c r="CI242" i="10"/>
  <c r="CH242" i="10"/>
  <c r="CF242" i="10"/>
  <c r="CE242" i="10"/>
  <c r="CD242" i="10"/>
  <c r="CB242" i="10"/>
  <c r="BZ242" i="10"/>
  <c r="X242" i="10"/>
  <c r="Y242" i="10" s="1"/>
  <c r="V242" i="10"/>
  <c r="W242" i="10" s="1"/>
  <c r="T242" i="10"/>
  <c r="U242" i="10" s="1"/>
  <c r="R242" i="10"/>
  <c r="N242" i="10"/>
  <c r="BQ242" i="10" s="1"/>
  <c r="CK241" i="10"/>
  <c r="CI241" i="10"/>
  <c r="CG241" i="10"/>
  <c r="CE241" i="10"/>
  <c r="CC241" i="10"/>
  <c r="CA241" i="10"/>
  <c r="BX241" i="10"/>
  <c r="BW241" i="10"/>
  <c r="BV241" i="10"/>
  <c r="BJ241" i="10"/>
  <c r="CJ241" i="10"/>
  <c r="CH241" i="10"/>
  <c r="CF241" i="10"/>
  <c r="CD241" i="10"/>
  <c r="CB241" i="10"/>
  <c r="BZ241" i="10"/>
  <c r="X241" i="10"/>
  <c r="Y241" i="10" s="1"/>
  <c r="V241" i="10"/>
  <c r="W241" i="10" s="1"/>
  <c r="T241" i="10"/>
  <c r="U241" i="10" s="1"/>
  <c r="R241" i="10"/>
  <c r="N241" i="10"/>
  <c r="BQ241" i="10" s="1"/>
  <c r="CK240" i="10"/>
  <c r="CI240" i="10"/>
  <c r="CG240" i="10"/>
  <c r="CE240" i="10"/>
  <c r="CC240" i="10"/>
  <c r="CA240" i="10"/>
  <c r="BX240" i="10"/>
  <c r="BW240" i="10"/>
  <c r="BV240" i="10"/>
  <c r="BJ240" i="10"/>
  <c r="CJ240" i="10"/>
  <c r="CH240" i="10"/>
  <c r="CF240" i="10"/>
  <c r="CD240" i="10"/>
  <c r="CB240" i="10"/>
  <c r="BZ240" i="10"/>
  <c r="X240" i="10"/>
  <c r="Y240" i="10" s="1"/>
  <c r="V240" i="10"/>
  <c r="W240" i="10" s="1"/>
  <c r="T240" i="10"/>
  <c r="U240" i="10" s="1"/>
  <c r="R240" i="10"/>
  <c r="N240" i="10"/>
  <c r="BQ240" i="10" s="1"/>
  <c r="CK239" i="10"/>
  <c r="CI239" i="10"/>
  <c r="CG239" i="10"/>
  <c r="CE239" i="10"/>
  <c r="CC239" i="10"/>
  <c r="CA239" i="10"/>
  <c r="BX239" i="10"/>
  <c r="BW239" i="10"/>
  <c r="BV239" i="10"/>
  <c r="BJ239" i="10"/>
  <c r="CJ239" i="10"/>
  <c r="CH239" i="10"/>
  <c r="CF239" i="10"/>
  <c r="CD239" i="10"/>
  <c r="CB239" i="10"/>
  <c r="BZ239" i="10"/>
  <c r="X239" i="10"/>
  <c r="Y239" i="10" s="1"/>
  <c r="V239" i="10"/>
  <c r="W239" i="10" s="1"/>
  <c r="T239" i="10"/>
  <c r="U239" i="10" s="1"/>
  <c r="R239" i="10"/>
  <c r="N239" i="10"/>
  <c r="BQ239" i="10" s="1"/>
  <c r="CK238" i="10"/>
  <c r="CI238" i="10"/>
  <c r="CG238" i="10"/>
  <c r="CE238" i="10"/>
  <c r="CC238" i="10"/>
  <c r="CA238" i="10"/>
  <c r="BX238" i="10"/>
  <c r="BW238" i="10"/>
  <c r="BV238" i="10"/>
  <c r="BJ238" i="10"/>
  <c r="CJ238" i="10"/>
  <c r="CH238" i="10"/>
  <c r="CF238" i="10"/>
  <c r="CD238" i="10"/>
  <c r="CB238" i="10"/>
  <c r="BZ238" i="10"/>
  <c r="X238" i="10"/>
  <c r="Y238" i="10" s="1"/>
  <c r="V238" i="10"/>
  <c r="W238" i="10" s="1"/>
  <c r="T238" i="10"/>
  <c r="U238" i="10" s="1"/>
  <c r="R238" i="10"/>
  <c r="N238" i="10"/>
  <c r="BQ238" i="10" s="1"/>
  <c r="CK237" i="10"/>
  <c r="CI237" i="10"/>
  <c r="CG237" i="10"/>
  <c r="CE237" i="10"/>
  <c r="CC237" i="10"/>
  <c r="CA237" i="10"/>
  <c r="BX237" i="10"/>
  <c r="BW237" i="10"/>
  <c r="BV237" i="10"/>
  <c r="BJ237" i="10"/>
  <c r="CJ237" i="10"/>
  <c r="CH237" i="10"/>
  <c r="CF237" i="10"/>
  <c r="CD237" i="10"/>
  <c r="CB237" i="10"/>
  <c r="BZ237" i="10"/>
  <c r="X237" i="10"/>
  <c r="Y237" i="10" s="1"/>
  <c r="V237" i="10"/>
  <c r="W237" i="10" s="1"/>
  <c r="T237" i="10"/>
  <c r="U237" i="10" s="1"/>
  <c r="R237" i="10"/>
  <c r="N237" i="10"/>
  <c r="BQ237" i="10" s="1"/>
  <c r="CK236" i="10"/>
  <c r="CI236" i="10"/>
  <c r="CG236" i="10"/>
  <c r="CE236" i="10"/>
  <c r="CC236" i="10"/>
  <c r="CA236" i="10"/>
  <c r="BX236" i="10"/>
  <c r="BW236" i="10"/>
  <c r="BV236" i="10"/>
  <c r="BJ236" i="10"/>
  <c r="CJ236" i="10"/>
  <c r="CH236" i="10"/>
  <c r="CF236" i="10"/>
  <c r="CD236" i="10"/>
  <c r="CB236" i="10"/>
  <c r="BZ236" i="10"/>
  <c r="X236" i="10"/>
  <c r="Y236" i="10" s="1"/>
  <c r="V236" i="10"/>
  <c r="W236" i="10" s="1"/>
  <c r="T236" i="10"/>
  <c r="U236" i="10" s="1"/>
  <c r="R236" i="10"/>
  <c r="N236" i="10"/>
  <c r="BQ236" i="10" s="1"/>
  <c r="CK235" i="10"/>
  <c r="CI235" i="10"/>
  <c r="CG235" i="10"/>
  <c r="CE235" i="10"/>
  <c r="CC235" i="10"/>
  <c r="CA235" i="10"/>
  <c r="BX235" i="10"/>
  <c r="BW235" i="10"/>
  <c r="BV235" i="10"/>
  <c r="BJ235" i="10"/>
  <c r="CJ235" i="10"/>
  <c r="CH235" i="10"/>
  <c r="CF235" i="10"/>
  <c r="CD235" i="10"/>
  <c r="CB235" i="10"/>
  <c r="BZ235" i="10"/>
  <c r="X235" i="10"/>
  <c r="Y235" i="10" s="1"/>
  <c r="V235" i="10"/>
  <c r="W235" i="10" s="1"/>
  <c r="T235" i="10"/>
  <c r="U235" i="10" s="1"/>
  <c r="R235" i="10"/>
  <c r="N235" i="10"/>
  <c r="BQ235" i="10" s="1"/>
  <c r="CK234" i="10"/>
  <c r="CI234" i="10"/>
  <c r="CG234" i="10"/>
  <c r="CE234" i="10"/>
  <c r="CC234" i="10"/>
  <c r="CA234" i="10"/>
  <c r="BX234" i="10"/>
  <c r="BW234" i="10"/>
  <c r="BV234" i="10"/>
  <c r="BJ234" i="10"/>
  <c r="CJ234" i="10"/>
  <c r="CH234" i="10"/>
  <c r="CF234" i="10"/>
  <c r="CD234" i="10"/>
  <c r="CB234" i="10"/>
  <c r="BZ234" i="10"/>
  <c r="X234" i="10"/>
  <c r="Y234" i="10" s="1"/>
  <c r="V234" i="10"/>
  <c r="W234" i="10" s="1"/>
  <c r="T234" i="10"/>
  <c r="U234" i="10" s="1"/>
  <c r="R234" i="10"/>
  <c r="N234" i="10"/>
  <c r="BQ234" i="10" s="1"/>
  <c r="CK233" i="10"/>
  <c r="CI233" i="10"/>
  <c r="CG233" i="10"/>
  <c r="CE233" i="10"/>
  <c r="CC233" i="10"/>
  <c r="CA233" i="10"/>
  <c r="BX233" i="10"/>
  <c r="BW233" i="10"/>
  <c r="BV233" i="10"/>
  <c r="BJ233" i="10"/>
  <c r="CJ233" i="10"/>
  <c r="CH233" i="10"/>
  <c r="CF233" i="10"/>
  <c r="CD233" i="10"/>
  <c r="CB233" i="10"/>
  <c r="BZ233" i="10"/>
  <c r="X233" i="10"/>
  <c r="Y233" i="10" s="1"/>
  <c r="V233" i="10"/>
  <c r="W233" i="10" s="1"/>
  <c r="T233" i="10"/>
  <c r="U233" i="10" s="1"/>
  <c r="R233" i="10"/>
  <c r="N233" i="10"/>
  <c r="BQ233" i="10" s="1"/>
  <c r="CK232" i="10"/>
  <c r="CI232" i="10"/>
  <c r="CG232" i="10"/>
  <c r="CE232" i="10"/>
  <c r="CC232" i="10"/>
  <c r="CA232" i="10"/>
  <c r="BX232" i="10"/>
  <c r="BW232" i="10"/>
  <c r="BV232" i="10"/>
  <c r="BJ232" i="10"/>
  <c r="CJ232" i="10"/>
  <c r="CH232" i="10"/>
  <c r="CF232" i="10"/>
  <c r="CD232" i="10"/>
  <c r="CB232" i="10"/>
  <c r="BZ232" i="10"/>
  <c r="X232" i="10"/>
  <c r="Y232" i="10" s="1"/>
  <c r="V232" i="10"/>
  <c r="W232" i="10" s="1"/>
  <c r="T232" i="10"/>
  <c r="U232" i="10" s="1"/>
  <c r="R232" i="10"/>
  <c r="N232" i="10"/>
  <c r="BQ232" i="10" s="1"/>
  <c r="CK231" i="10"/>
  <c r="CI231" i="10"/>
  <c r="CG231" i="10"/>
  <c r="CE231" i="10"/>
  <c r="CC231" i="10"/>
  <c r="CA231" i="10"/>
  <c r="BX231" i="10"/>
  <c r="BW231" i="10"/>
  <c r="BV231" i="10"/>
  <c r="BJ231" i="10"/>
  <c r="CJ231" i="10"/>
  <c r="CH231" i="10"/>
  <c r="CF231" i="10"/>
  <c r="CD231" i="10"/>
  <c r="CB231" i="10"/>
  <c r="BZ231" i="10"/>
  <c r="X231" i="10"/>
  <c r="Y231" i="10" s="1"/>
  <c r="V231" i="10"/>
  <c r="W231" i="10" s="1"/>
  <c r="T231" i="10"/>
  <c r="U231" i="10" s="1"/>
  <c r="R231" i="10"/>
  <c r="N231" i="10"/>
  <c r="BQ231" i="10" s="1"/>
  <c r="CK230" i="10"/>
  <c r="CI230" i="10"/>
  <c r="CG230" i="10"/>
  <c r="CE230" i="10"/>
  <c r="CC230" i="10"/>
  <c r="CA230" i="10"/>
  <c r="BX230" i="10"/>
  <c r="BW230" i="10"/>
  <c r="BV230" i="10"/>
  <c r="BJ230" i="10"/>
  <c r="CJ230" i="10"/>
  <c r="CH230" i="10"/>
  <c r="CF230" i="10"/>
  <c r="CD230" i="10"/>
  <c r="CB230" i="10"/>
  <c r="BZ230" i="10"/>
  <c r="X230" i="10"/>
  <c r="Y230" i="10" s="1"/>
  <c r="V230" i="10"/>
  <c r="W230" i="10" s="1"/>
  <c r="T230" i="10"/>
  <c r="U230" i="10" s="1"/>
  <c r="R230" i="10"/>
  <c r="N230" i="10"/>
  <c r="BQ230" i="10" s="1"/>
  <c r="CK229" i="10"/>
  <c r="CI229" i="10"/>
  <c r="CG229" i="10"/>
  <c r="CE229" i="10"/>
  <c r="CC229" i="10"/>
  <c r="CA229" i="10"/>
  <c r="BX229" i="10"/>
  <c r="BW229" i="10"/>
  <c r="BV229" i="10"/>
  <c r="BJ229" i="10"/>
  <c r="CJ229" i="10"/>
  <c r="CH229" i="10"/>
  <c r="CF229" i="10"/>
  <c r="CD229" i="10"/>
  <c r="CB229" i="10"/>
  <c r="BZ229" i="10"/>
  <c r="X229" i="10"/>
  <c r="Y229" i="10" s="1"/>
  <c r="V229" i="10"/>
  <c r="W229" i="10" s="1"/>
  <c r="T229" i="10"/>
  <c r="U229" i="10" s="1"/>
  <c r="R229" i="10"/>
  <c r="N229" i="10"/>
  <c r="BQ229" i="10" s="1"/>
  <c r="CK228" i="10"/>
  <c r="CI228" i="10"/>
  <c r="CG228" i="10"/>
  <c r="CE228" i="10"/>
  <c r="CC228" i="10"/>
  <c r="CA228" i="10"/>
  <c r="BX228" i="10"/>
  <c r="BW228" i="10"/>
  <c r="BV228" i="10"/>
  <c r="BJ228" i="10"/>
  <c r="CJ228" i="10"/>
  <c r="CH228" i="10"/>
  <c r="CF228" i="10"/>
  <c r="CD228" i="10"/>
  <c r="CB228" i="10"/>
  <c r="BZ228" i="10"/>
  <c r="X228" i="10"/>
  <c r="Y228" i="10" s="1"/>
  <c r="V228" i="10"/>
  <c r="W228" i="10" s="1"/>
  <c r="T228" i="10"/>
  <c r="U228" i="10" s="1"/>
  <c r="R228" i="10"/>
  <c r="N228" i="10"/>
  <c r="BQ228" i="10" s="1"/>
  <c r="CK227" i="10"/>
  <c r="CI227" i="10"/>
  <c r="CG227" i="10"/>
  <c r="CE227" i="10"/>
  <c r="CC227" i="10"/>
  <c r="CA227" i="10"/>
  <c r="BX227" i="10"/>
  <c r="BW227" i="10"/>
  <c r="BV227" i="10"/>
  <c r="BJ227" i="10"/>
  <c r="CJ227" i="10"/>
  <c r="CH227" i="10"/>
  <c r="CF227" i="10"/>
  <c r="CD227" i="10"/>
  <c r="CB227" i="10"/>
  <c r="BZ227" i="10"/>
  <c r="X227" i="10"/>
  <c r="Y227" i="10" s="1"/>
  <c r="V227" i="10"/>
  <c r="W227" i="10" s="1"/>
  <c r="T227" i="10"/>
  <c r="U227" i="10" s="1"/>
  <c r="R227" i="10"/>
  <c r="N227" i="10"/>
  <c r="BQ227" i="10" s="1"/>
  <c r="CK226" i="10"/>
  <c r="CI226" i="10"/>
  <c r="CG226" i="10"/>
  <c r="CE226" i="10"/>
  <c r="CC226" i="10"/>
  <c r="CA226" i="10"/>
  <c r="BX226" i="10"/>
  <c r="BW226" i="10"/>
  <c r="BV226" i="10"/>
  <c r="BJ226" i="10"/>
  <c r="CJ226" i="10"/>
  <c r="CH226" i="10"/>
  <c r="CF226" i="10"/>
  <c r="CD226" i="10"/>
  <c r="CB226" i="10"/>
  <c r="BZ226" i="10"/>
  <c r="X226" i="10"/>
  <c r="Y226" i="10" s="1"/>
  <c r="V226" i="10"/>
  <c r="W226" i="10" s="1"/>
  <c r="T226" i="10"/>
  <c r="U226" i="10" s="1"/>
  <c r="R226" i="10"/>
  <c r="N226" i="10"/>
  <c r="BQ226" i="10" s="1"/>
  <c r="CK225" i="10"/>
  <c r="CI225" i="10"/>
  <c r="CG225" i="10"/>
  <c r="CE225" i="10"/>
  <c r="CC225" i="10"/>
  <c r="CA225" i="10"/>
  <c r="BX225" i="10"/>
  <c r="BW225" i="10"/>
  <c r="BV225" i="10"/>
  <c r="BJ225" i="10"/>
  <c r="CJ225" i="10"/>
  <c r="CH225" i="10"/>
  <c r="CF225" i="10"/>
  <c r="CD225" i="10"/>
  <c r="CB225" i="10"/>
  <c r="BZ225" i="10"/>
  <c r="X225" i="10"/>
  <c r="Y225" i="10" s="1"/>
  <c r="V225" i="10"/>
  <c r="W225" i="10" s="1"/>
  <c r="T225" i="10"/>
  <c r="U225" i="10" s="1"/>
  <c r="R225" i="10"/>
  <c r="N225" i="10"/>
  <c r="BQ225" i="10" s="1"/>
  <c r="CK224" i="10"/>
  <c r="CI224" i="10"/>
  <c r="CG224" i="10"/>
  <c r="CE224" i="10"/>
  <c r="CC224" i="10"/>
  <c r="CA224" i="10"/>
  <c r="BX224" i="10"/>
  <c r="BW224" i="10"/>
  <c r="BV224" i="10"/>
  <c r="BJ224" i="10"/>
  <c r="CJ224" i="10"/>
  <c r="CH224" i="10"/>
  <c r="CF224" i="10"/>
  <c r="CD224" i="10"/>
  <c r="CB224" i="10"/>
  <c r="BZ224" i="10"/>
  <c r="X224" i="10"/>
  <c r="Y224" i="10" s="1"/>
  <c r="V224" i="10"/>
  <c r="W224" i="10" s="1"/>
  <c r="T224" i="10"/>
  <c r="U224" i="10" s="1"/>
  <c r="R224" i="10"/>
  <c r="N224" i="10"/>
  <c r="BQ224" i="10" s="1"/>
  <c r="CK223" i="10"/>
  <c r="CI223" i="10"/>
  <c r="CG223" i="10"/>
  <c r="CE223" i="10"/>
  <c r="CC223" i="10"/>
  <c r="CA223" i="10"/>
  <c r="BX223" i="10"/>
  <c r="BW223" i="10"/>
  <c r="BV223" i="10"/>
  <c r="BJ223" i="10"/>
  <c r="CJ223" i="10"/>
  <c r="CH223" i="10"/>
  <c r="CF223" i="10"/>
  <c r="CD223" i="10"/>
  <c r="CB223" i="10"/>
  <c r="BZ223" i="10"/>
  <c r="X223" i="10"/>
  <c r="Y223" i="10" s="1"/>
  <c r="V223" i="10"/>
  <c r="W223" i="10" s="1"/>
  <c r="T223" i="10"/>
  <c r="U223" i="10" s="1"/>
  <c r="R223" i="10"/>
  <c r="N223" i="10"/>
  <c r="BQ223" i="10" s="1"/>
  <c r="CK222" i="10"/>
  <c r="CI222" i="10"/>
  <c r="CG222" i="10"/>
  <c r="CE222" i="10"/>
  <c r="CC222" i="10"/>
  <c r="CA222" i="10"/>
  <c r="BX222" i="10"/>
  <c r="BW222" i="10"/>
  <c r="BV222" i="10"/>
  <c r="BJ222" i="10"/>
  <c r="CJ222" i="10"/>
  <c r="CH222" i="10"/>
  <c r="CF222" i="10"/>
  <c r="CD222" i="10"/>
  <c r="CB222" i="10"/>
  <c r="BZ222" i="10"/>
  <c r="X222" i="10"/>
  <c r="Y222" i="10" s="1"/>
  <c r="V222" i="10"/>
  <c r="W222" i="10" s="1"/>
  <c r="T222" i="10"/>
  <c r="U222" i="10" s="1"/>
  <c r="R222" i="10"/>
  <c r="N222" i="10"/>
  <c r="BQ222" i="10" s="1"/>
  <c r="CK221" i="10"/>
  <c r="CI221" i="10"/>
  <c r="CG221" i="10"/>
  <c r="CE221" i="10"/>
  <c r="CC221" i="10"/>
  <c r="CA221" i="10"/>
  <c r="BX221" i="10"/>
  <c r="BW221" i="10"/>
  <c r="BV221" i="10"/>
  <c r="BJ221" i="10"/>
  <c r="CJ221" i="10"/>
  <c r="CH221" i="10"/>
  <c r="CF221" i="10"/>
  <c r="CD221" i="10"/>
  <c r="CB221" i="10"/>
  <c r="BZ221" i="10"/>
  <c r="X221" i="10"/>
  <c r="Y221" i="10" s="1"/>
  <c r="V221" i="10"/>
  <c r="W221" i="10" s="1"/>
  <c r="T221" i="10"/>
  <c r="U221" i="10" s="1"/>
  <c r="R221" i="10"/>
  <c r="N221" i="10"/>
  <c r="BQ221" i="10" s="1"/>
  <c r="CK220" i="10"/>
  <c r="CI220" i="10"/>
  <c r="CG220" i="10"/>
  <c r="CE220" i="10"/>
  <c r="CC220" i="10"/>
  <c r="CA220" i="10"/>
  <c r="BX220" i="10"/>
  <c r="BW220" i="10"/>
  <c r="BV220" i="10"/>
  <c r="BJ220" i="10"/>
  <c r="CJ220" i="10"/>
  <c r="CH220" i="10"/>
  <c r="CF220" i="10"/>
  <c r="CD220" i="10"/>
  <c r="CB220" i="10"/>
  <c r="BZ220" i="10"/>
  <c r="X220" i="10"/>
  <c r="Y220" i="10" s="1"/>
  <c r="V220" i="10"/>
  <c r="W220" i="10" s="1"/>
  <c r="T220" i="10"/>
  <c r="U220" i="10" s="1"/>
  <c r="R220" i="10"/>
  <c r="N220" i="10"/>
  <c r="BQ220" i="10" s="1"/>
  <c r="CK219" i="10"/>
  <c r="CI219" i="10"/>
  <c r="CG219" i="10"/>
  <c r="CE219" i="10"/>
  <c r="CC219" i="10"/>
  <c r="CA219" i="10"/>
  <c r="BX219" i="10"/>
  <c r="BW219" i="10"/>
  <c r="BV219" i="10"/>
  <c r="BJ219" i="10"/>
  <c r="CJ219" i="10"/>
  <c r="CH219" i="10"/>
  <c r="CF219" i="10"/>
  <c r="CD219" i="10"/>
  <c r="CB219" i="10"/>
  <c r="BZ219" i="10"/>
  <c r="X219" i="10"/>
  <c r="Y219" i="10" s="1"/>
  <c r="V219" i="10"/>
  <c r="W219" i="10" s="1"/>
  <c r="T219" i="10"/>
  <c r="U219" i="10" s="1"/>
  <c r="R219" i="10"/>
  <c r="N219" i="10"/>
  <c r="BQ219" i="10" s="1"/>
  <c r="CK218" i="10"/>
  <c r="CI218" i="10"/>
  <c r="CG218" i="10"/>
  <c r="CE218" i="10"/>
  <c r="CC218" i="10"/>
  <c r="CA218" i="10"/>
  <c r="BX218" i="10"/>
  <c r="BW218" i="10"/>
  <c r="BV218" i="10"/>
  <c r="BJ218" i="10"/>
  <c r="CJ218" i="10"/>
  <c r="CH218" i="10"/>
  <c r="CF218" i="10"/>
  <c r="CD218" i="10"/>
  <c r="CB218" i="10"/>
  <c r="BZ218" i="10"/>
  <c r="X218" i="10"/>
  <c r="Y218" i="10" s="1"/>
  <c r="V218" i="10"/>
  <c r="W218" i="10" s="1"/>
  <c r="T218" i="10"/>
  <c r="U218" i="10" s="1"/>
  <c r="R218" i="10"/>
  <c r="N218" i="10"/>
  <c r="BQ218" i="10" s="1"/>
  <c r="CK217" i="10"/>
  <c r="CI217" i="10"/>
  <c r="CG217" i="10"/>
  <c r="CE217" i="10"/>
  <c r="CC217" i="10"/>
  <c r="CA217" i="10"/>
  <c r="BX217" i="10"/>
  <c r="BW217" i="10"/>
  <c r="BV217" i="10"/>
  <c r="BJ217" i="10"/>
  <c r="CJ217" i="10"/>
  <c r="CH217" i="10"/>
  <c r="CF217" i="10"/>
  <c r="CD217" i="10"/>
  <c r="CB217" i="10"/>
  <c r="BZ217" i="10"/>
  <c r="X217" i="10"/>
  <c r="Y217" i="10" s="1"/>
  <c r="V217" i="10"/>
  <c r="W217" i="10" s="1"/>
  <c r="T217" i="10"/>
  <c r="U217" i="10" s="1"/>
  <c r="R217" i="10"/>
  <c r="N217" i="10"/>
  <c r="BQ217" i="10" s="1"/>
  <c r="CK215" i="10"/>
  <c r="CI215" i="10"/>
  <c r="CG215" i="10"/>
  <c r="CE215" i="10"/>
  <c r="CC215" i="10"/>
  <c r="CA215" i="10"/>
  <c r="BX215" i="10"/>
  <c r="BW215" i="10"/>
  <c r="BV215" i="10"/>
  <c r="BJ215" i="10"/>
  <c r="CJ215" i="10"/>
  <c r="CH215" i="10"/>
  <c r="CF215" i="10"/>
  <c r="CD215" i="10"/>
  <c r="CB215" i="10"/>
  <c r="BZ215" i="10"/>
  <c r="X215" i="10"/>
  <c r="Y215" i="10" s="1"/>
  <c r="V215" i="10"/>
  <c r="W215" i="10" s="1"/>
  <c r="T215" i="10"/>
  <c r="U215" i="10" s="1"/>
  <c r="R215" i="10"/>
  <c r="N215" i="10"/>
  <c r="BQ215" i="10" s="1"/>
  <c r="CK214" i="10"/>
  <c r="CI214" i="10"/>
  <c r="CG214" i="10"/>
  <c r="CE214" i="10"/>
  <c r="CC214" i="10"/>
  <c r="CA214" i="10"/>
  <c r="BX214" i="10"/>
  <c r="BW214" i="10"/>
  <c r="BV214" i="10"/>
  <c r="BJ214" i="10"/>
  <c r="CJ214" i="10"/>
  <c r="CH214" i="10"/>
  <c r="CF214" i="10"/>
  <c r="CD214" i="10"/>
  <c r="CB214" i="10"/>
  <c r="BZ214" i="10"/>
  <c r="X214" i="10"/>
  <c r="Y214" i="10" s="1"/>
  <c r="V214" i="10"/>
  <c r="W214" i="10" s="1"/>
  <c r="T214" i="10"/>
  <c r="U214" i="10" s="1"/>
  <c r="R214" i="10"/>
  <c r="N214" i="10"/>
  <c r="BQ214" i="10" s="1"/>
  <c r="CK213" i="10"/>
  <c r="CI213" i="10"/>
  <c r="CG213" i="10"/>
  <c r="CE213" i="10"/>
  <c r="CC213" i="10"/>
  <c r="CA213" i="10"/>
  <c r="BX213" i="10"/>
  <c r="BW213" i="10"/>
  <c r="BV213" i="10"/>
  <c r="BJ213" i="10"/>
  <c r="CJ213" i="10"/>
  <c r="CH213" i="10"/>
  <c r="CF213" i="10"/>
  <c r="CD213" i="10"/>
  <c r="CB213" i="10"/>
  <c r="BZ213" i="10"/>
  <c r="X213" i="10"/>
  <c r="Y213" i="10" s="1"/>
  <c r="V213" i="10"/>
  <c r="W213" i="10" s="1"/>
  <c r="T213" i="10"/>
  <c r="U213" i="10" s="1"/>
  <c r="R213" i="10"/>
  <c r="N213" i="10"/>
  <c r="BQ213" i="10" s="1"/>
  <c r="CK211" i="10"/>
  <c r="CI211" i="10"/>
  <c r="CG211" i="10"/>
  <c r="CE211" i="10"/>
  <c r="CC211" i="10"/>
  <c r="CA211" i="10"/>
  <c r="BX211" i="10"/>
  <c r="BW211" i="10"/>
  <c r="BV211" i="10"/>
  <c r="BJ211" i="10"/>
  <c r="CJ211" i="10"/>
  <c r="CH211" i="10"/>
  <c r="CF211" i="10"/>
  <c r="CD211" i="10"/>
  <c r="CB211" i="10"/>
  <c r="BZ211" i="10"/>
  <c r="X211" i="10"/>
  <c r="Y211" i="10" s="1"/>
  <c r="V211" i="10"/>
  <c r="W211" i="10" s="1"/>
  <c r="T211" i="10"/>
  <c r="U211" i="10" s="1"/>
  <c r="R211" i="10"/>
  <c r="N211" i="10"/>
  <c r="BQ211" i="10" s="1"/>
  <c r="CK210" i="10"/>
  <c r="CI210" i="10"/>
  <c r="CG210" i="10"/>
  <c r="CE210" i="10"/>
  <c r="CC210" i="10"/>
  <c r="CA210" i="10"/>
  <c r="BX210" i="10"/>
  <c r="BW210" i="10"/>
  <c r="BV210" i="10"/>
  <c r="BJ210" i="10"/>
  <c r="CJ210" i="10"/>
  <c r="CH210" i="10"/>
  <c r="CF210" i="10"/>
  <c r="CD210" i="10"/>
  <c r="CB210" i="10"/>
  <c r="BZ210" i="10"/>
  <c r="X210" i="10"/>
  <c r="Y210" i="10" s="1"/>
  <c r="V210" i="10"/>
  <c r="W210" i="10" s="1"/>
  <c r="T210" i="10"/>
  <c r="U210" i="10" s="1"/>
  <c r="R210" i="10"/>
  <c r="N210" i="10"/>
  <c r="BQ210" i="10" s="1"/>
  <c r="CK209" i="10"/>
  <c r="CI209" i="10"/>
  <c r="CG209" i="10"/>
  <c r="CE209" i="10"/>
  <c r="CC209" i="10"/>
  <c r="CA209" i="10"/>
  <c r="BX209" i="10"/>
  <c r="BW209" i="10"/>
  <c r="BV209" i="10"/>
  <c r="BJ209" i="10"/>
  <c r="CJ209" i="10"/>
  <c r="CH209" i="10"/>
  <c r="CF209" i="10"/>
  <c r="CD209" i="10"/>
  <c r="CB209" i="10"/>
  <c r="BZ209" i="10"/>
  <c r="X209" i="10"/>
  <c r="Y209" i="10" s="1"/>
  <c r="V209" i="10"/>
  <c r="W209" i="10" s="1"/>
  <c r="T209" i="10"/>
  <c r="U209" i="10" s="1"/>
  <c r="R209" i="10"/>
  <c r="N209" i="10"/>
  <c r="BQ209" i="10" s="1"/>
  <c r="CK208" i="10"/>
  <c r="CI208" i="10"/>
  <c r="CG208" i="10"/>
  <c r="CE208" i="10"/>
  <c r="CC208" i="10"/>
  <c r="CA208" i="10"/>
  <c r="BX208" i="10"/>
  <c r="BW208" i="10"/>
  <c r="BV208" i="10"/>
  <c r="BJ208" i="10"/>
  <c r="CJ208" i="10"/>
  <c r="CH208" i="10"/>
  <c r="CF208" i="10"/>
  <c r="CD208" i="10"/>
  <c r="CB208" i="10"/>
  <c r="BZ208" i="10"/>
  <c r="X208" i="10"/>
  <c r="Y208" i="10" s="1"/>
  <c r="V208" i="10"/>
  <c r="W208" i="10" s="1"/>
  <c r="T208" i="10"/>
  <c r="U208" i="10" s="1"/>
  <c r="R208" i="10"/>
  <c r="N208" i="10"/>
  <c r="BQ208" i="10" s="1"/>
  <c r="CK207" i="10"/>
  <c r="CI207" i="10"/>
  <c r="CG207" i="10"/>
  <c r="CE207" i="10"/>
  <c r="CC207" i="10"/>
  <c r="CA207" i="10"/>
  <c r="BX207" i="10"/>
  <c r="BW207" i="10"/>
  <c r="BV207" i="10"/>
  <c r="BJ207" i="10"/>
  <c r="CJ207" i="10"/>
  <c r="CH207" i="10"/>
  <c r="CF207" i="10"/>
  <c r="CD207" i="10"/>
  <c r="CB207" i="10"/>
  <c r="BZ207" i="10"/>
  <c r="X207" i="10"/>
  <c r="Y207" i="10" s="1"/>
  <c r="V207" i="10"/>
  <c r="W207" i="10" s="1"/>
  <c r="T207" i="10"/>
  <c r="U207" i="10" s="1"/>
  <c r="R207" i="10"/>
  <c r="N207" i="10"/>
  <c r="BQ207" i="10" s="1"/>
  <c r="CK206" i="10"/>
  <c r="CI206" i="10"/>
  <c r="CG206" i="10"/>
  <c r="CE206" i="10"/>
  <c r="CC206" i="10"/>
  <c r="CA206" i="10"/>
  <c r="BX206" i="10"/>
  <c r="BW206" i="10"/>
  <c r="BV206" i="10"/>
  <c r="BJ206" i="10"/>
  <c r="CJ206" i="10"/>
  <c r="CH206" i="10"/>
  <c r="CF206" i="10"/>
  <c r="CD206" i="10"/>
  <c r="CB206" i="10"/>
  <c r="BZ206" i="10"/>
  <c r="X206" i="10"/>
  <c r="Y206" i="10" s="1"/>
  <c r="V206" i="10"/>
  <c r="W206" i="10" s="1"/>
  <c r="T206" i="10"/>
  <c r="U206" i="10" s="1"/>
  <c r="R206" i="10"/>
  <c r="N206" i="10"/>
  <c r="BQ206" i="10" s="1"/>
  <c r="CK205" i="10"/>
  <c r="CI205" i="10"/>
  <c r="CG205" i="10"/>
  <c r="CE205" i="10"/>
  <c r="CC205" i="10"/>
  <c r="CA205" i="10"/>
  <c r="BX205" i="10"/>
  <c r="BW205" i="10"/>
  <c r="BV205" i="10"/>
  <c r="BJ205" i="10"/>
  <c r="CJ205" i="10"/>
  <c r="CH205" i="10"/>
  <c r="CF205" i="10"/>
  <c r="CD205" i="10"/>
  <c r="CB205" i="10"/>
  <c r="BZ205" i="10"/>
  <c r="X205" i="10"/>
  <c r="Y205" i="10" s="1"/>
  <c r="V205" i="10"/>
  <c r="W205" i="10" s="1"/>
  <c r="T205" i="10"/>
  <c r="U205" i="10" s="1"/>
  <c r="R205" i="10"/>
  <c r="N205" i="10"/>
  <c r="BQ205" i="10" s="1"/>
  <c r="CK204" i="10"/>
  <c r="CI204" i="10"/>
  <c r="CG204" i="10"/>
  <c r="CE204" i="10"/>
  <c r="CC204" i="10"/>
  <c r="CA204" i="10"/>
  <c r="BX204" i="10"/>
  <c r="BW204" i="10"/>
  <c r="BV204" i="10"/>
  <c r="BJ204" i="10"/>
  <c r="CJ204" i="10"/>
  <c r="CH204" i="10"/>
  <c r="CF204" i="10"/>
  <c r="CD204" i="10"/>
  <c r="CB204" i="10"/>
  <c r="BZ204" i="10"/>
  <c r="X204" i="10"/>
  <c r="Y204" i="10" s="1"/>
  <c r="V204" i="10"/>
  <c r="W204" i="10" s="1"/>
  <c r="T204" i="10"/>
  <c r="U204" i="10" s="1"/>
  <c r="R204" i="10"/>
  <c r="N204" i="10"/>
  <c r="BQ204" i="10" s="1"/>
  <c r="CK203" i="10"/>
  <c r="CI203" i="10"/>
  <c r="CG203" i="10"/>
  <c r="CE203" i="10"/>
  <c r="CC203" i="10"/>
  <c r="CA203" i="10"/>
  <c r="BX203" i="10"/>
  <c r="BW203" i="10"/>
  <c r="BV203" i="10"/>
  <c r="BJ203" i="10"/>
  <c r="CJ203" i="10"/>
  <c r="CH203" i="10"/>
  <c r="CF203" i="10"/>
  <c r="CD203" i="10"/>
  <c r="CB203" i="10"/>
  <c r="BZ203" i="10"/>
  <c r="X203" i="10"/>
  <c r="Y203" i="10" s="1"/>
  <c r="V203" i="10"/>
  <c r="W203" i="10" s="1"/>
  <c r="T203" i="10"/>
  <c r="U203" i="10" s="1"/>
  <c r="R203" i="10"/>
  <c r="N203" i="10"/>
  <c r="BQ203" i="10" s="1"/>
  <c r="CK202" i="10"/>
  <c r="CI202" i="10"/>
  <c r="CG202" i="10"/>
  <c r="CE202" i="10"/>
  <c r="CC202" i="10"/>
  <c r="CA202" i="10"/>
  <c r="BZ202" i="10"/>
  <c r="BX202" i="10"/>
  <c r="BW202" i="10"/>
  <c r="BV202" i="10"/>
  <c r="BJ202" i="10"/>
  <c r="BG202" i="10"/>
  <c r="CJ202" i="10"/>
  <c r="CH202" i="10"/>
  <c r="CF202" i="10"/>
  <c r="CD202" i="10"/>
  <c r="CB202" i="10"/>
  <c r="X202" i="10"/>
  <c r="Y202" i="10" s="1"/>
  <c r="V202" i="10"/>
  <c r="W202" i="10" s="1"/>
  <c r="T202" i="10"/>
  <c r="U202" i="10" s="1"/>
  <c r="R202" i="10"/>
  <c r="N202" i="10"/>
  <c r="BQ202" i="10" s="1"/>
  <c r="CK201" i="10"/>
  <c r="CJ201" i="10"/>
  <c r="CI201" i="10"/>
  <c r="CH201" i="10"/>
  <c r="CG201" i="10"/>
  <c r="CF201" i="10"/>
  <c r="CE201" i="10"/>
  <c r="CD201" i="10"/>
  <c r="CC201" i="10"/>
  <c r="CB201" i="10"/>
  <c r="CA201" i="10"/>
  <c r="BX201" i="10"/>
  <c r="BW201" i="10"/>
  <c r="BV201" i="10"/>
  <c r="BJ201" i="10"/>
  <c r="BZ201" i="10"/>
  <c r="X201" i="10"/>
  <c r="Y201" i="10" s="1"/>
  <c r="V201" i="10"/>
  <c r="W201" i="10" s="1"/>
  <c r="T201" i="10"/>
  <c r="U201" i="10" s="1"/>
  <c r="R201" i="10"/>
  <c r="N201" i="10"/>
  <c r="BQ201" i="10" s="1"/>
  <c r="CK200" i="10"/>
  <c r="CI200" i="10"/>
  <c r="CG200" i="10"/>
  <c r="CE200" i="10"/>
  <c r="CC200" i="10"/>
  <c r="CA200" i="10"/>
  <c r="BZ200" i="10"/>
  <c r="BX200" i="10"/>
  <c r="BW200" i="10"/>
  <c r="BV200" i="10"/>
  <c r="BJ200" i="10"/>
  <c r="BG200" i="10"/>
  <c r="CJ200" i="10"/>
  <c r="CH200" i="10"/>
  <c r="CF200" i="10"/>
  <c r="CD200" i="10"/>
  <c r="CB200" i="10"/>
  <c r="X200" i="10"/>
  <c r="Y200" i="10" s="1"/>
  <c r="V200" i="10"/>
  <c r="W200" i="10" s="1"/>
  <c r="T200" i="10"/>
  <c r="U200" i="10" s="1"/>
  <c r="R200" i="10"/>
  <c r="N200" i="10"/>
  <c r="BQ200" i="10" s="1"/>
  <c r="CK199" i="10"/>
  <c r="CJ199" i="10"/>
  <c r="CI199" i="10"/>
  <c r="CH199" i="10"/>
  <c r="CG199" i="10"/>
  <c r="CF199" i="10"/>
  <c r="CE199" i="10"/>
  <c r="CD199" i="10"/>
  <c r="CC199" i="10"/>
  <c r="CB199" i="10"/>
  <c r="CA199" i="10"/>
  <c r="BX199" i="10"/>
  <c r="BW199" i="10"/>
  <c r="BV199" i="10"/>
  <c r="BJ199" i="10"/>
  <c r="BZ199" i="10"/>
  <c r="X199" i="10"/>
  <c r="Y199" i="10" s="1"/>
  <c r="V199" i="10"/>
  <c r="W199" i="10" s="1"/>
  <c r="T199" i="10"/>
  <c r="U199" i="10" s="1"/>
  <c r="R199" i="10"/>
  <c r="N199" i="10"/>
  <c r="BQ199" i="10" s="1"/>
  <c r="CK198" i="10"/>
  <c r="CI198" i="10"/>
  <c r="CG198" i="10"/>
  <c r="CE198" i="10"/>
  <c r="CC198" i="10"/>
  <c r="CA198" i="10"/>
  <c r="BZ198" i="10"/>
  <c r="BX198" i="10"/>
  <c r="BW198" i="10"/>
  <c r="BV198" i="10"/>
  <c r="BJ198" i="10"/>
  <c r="BG198" i="10"/>
  <c r="CJ198" i="10"/>
  <c r="CH198" i="10"/>
  <c r="CF198" i="10"/>
  <c r="CD198" i="10"/>
  <c r="CB198" i="10"/>
  <c r="X198" i="10"/>
  <c r="Y198" i="10" s="1"/>
  <c r="V198" i="10"/>
  <c r="W198" i="10" s="1"/>
  <c r="T198" i="10"/>
  <c r="U198" i="10" s="1"/>
  <c r="R198" i="10"/>
  <c r="N198" i="10"/>
  <c r="BQ198" i="10" s="1"/>
  <c r="CK197" i="10"/>
  <c r="CJ197" i="10"/>
  <c r="CI197" i="10"/>
  <c r="CH197" i="10"/>
  <c r="CG197" i="10"/>
  <c r="CF197" i="10"/>
  <c r="CE197" i="10"/>
  <c r="CD197" i="10"/>
  <c r="CC197" i="10"/>
  <c r="CB197" i="10"/>
  <c r="CA197" i="10"/>
  <c r="BX197" i="10"/>
  <c r="BW197" i="10"/>
  <c r="BV197" i="10"/>
  <c r="BJ197" i="10"/>
  <c r="BZ197" i="10"/>
  <c r="X197" i="10"/>
  <c r="Y197" i="10" s="1"/>
  <c r="V197" i="10"/>
  <c r="W197" i="10" s="1"/>
  <c r="T197" i="10"/>
  <c r="U197" i="10" s="1"/>
  <c r="R197" i="10"/>
  <c r="N197" i="10"/>
  <c r="BQ197" i="10" s="1"/>
  <c r="CK196" i="10"/>
  <c r="CI196" i="10"/>
  <c r="CG196" i="10"/>
  <c r="CE196" i="10"/>
  <c r="CC196" i="10"/>
  <c r="CA196" i="10"/>
  <c r="BZ196" i="10"/>
  <c r="BX196" i="10"/>
  <c r="BW196" i="10"/>
  <c r="BV196" i="10"/>
  <c r="BJ196" i="10"/>
  <c r="BG196" i="10"/>
  <c r="CJ196" i="10"/>
  <c r="CH196" i="10"/>
  <c r="CF196" i="10"/>
  <c r="CD196" i="10"/>
  <c r="CB196" i="10"/>
  <c r="X196" i="10"/>
  <c r="Y196" i="10" s="1"/>
  <c r="V196" i="10"/>
  <c r="W196" i="10" s="1"/>
  <c r="T196" i="10"/>
  <c r="U196" i="10" s="1"/>
  <c r="R196" i="10"/>
  <c r="N196" i="10"/>
  <c r="BQ196" i="10" s="1"/>
  <c r="CK195" i="10"/>
  <c r="CJ195" i="10"/>
  <c r="CI195" i="10"/>
  <c r="CH195" i="10"/>
  <c r="CG195" i="10"/>
  <c r="CF195" i="10"/>
  <c r="CE195" i="10"/>
  <c r="CD195" i="10"/>
  <c r="CC195" i="10"/>
  <c r="CB195" i="10"/>
  <c r="CA195" i="10"/>
  <c r="BX195" i="10"/>
  <c r="BW195" i="10"/>
  <c r="BV195" i="10"/>
  <c r="BJ195" i="10"/>
  <c r="BZ195" i="10"/>
  <c r="X195" i="10"/>
  <c r="Y195" i="10" s="1"/>
  <c r="V195" i="10"/>
  <c r="W195" i="10" s="1"/>
  <c r="T195" i="10"/>
  <c r="U195" i="10" s="1"/>
  <c r="R195" i="10"/>
  <c r="N195" i="10"/>
  <c r="BQ195" i="10" s="1"/>
  <c r="CK194" i="10"/>
  <c r="CI194" i="10"/>
  <c r="CG194" i="10"/>
  <c r="CE194" i="10"/>
  <c r="CC194" i="10"/>
  <c r="CA194" i="10"/>
  <c r="BZ194" i="10"/>
  <c r="BX194" i="10"/>
  <c r="BW194" i="10"/>
  <c r="BV194" i="10"/>
  <c r="BJ194" i="10"/>
  <c r="BG194" i="10"/>
  <c r="CJ194" i="10"/>
  <c r="CH194" i="10"/>
  <c r="CF194" i="10"/>
  <c r="CD194" i="10"/>
  <c r="CB194" i="10"/>
  <c r="X194" i="10"/>
  <c r="Y194" i="10" s="1"/>
  <c r="V194" i="10"/>
  <c r="W194" i="10" s="1"/>
  <c r="T194" i="10"/>
  <c r="U194" i="10" s="1"/>
  <c r="R194" i="10"/>
  <c r="N194" i="10"/>
  <c r="BQ194" i="10" s="1"/>
  <c r="CK193" i="10"/>
  <c r="CJ193" i="10"/>
  <c r="CI193" i="10"/>
  <c r="CH193" i="10"/>
  <c r="CG193" i="10"/>
  <c r="CF193" i="10"/>
  <c r="CE193" i="10"/>
  <c r="CD193" i="10"/>
  <c r="CC193" i="10"/>
  <c r="CB193" i="10"/>
  <c r="CA193" i="10"/>
  <c r="BX193" i="10"/>
  <c r="BW193" i="10"/>
  <c r="BV193" i="10"/>
  <c r="BJ193" i="10"/>
  <c r="BZ193" i="10"/>
  <c r="X193" i="10"/>
  <c r="Y193" i="10" s="1"/>
  <c r="V193" i="10"/>
  <c r="W193" i="10" s="1"/>
  <c r="T193" i="10"/>
  <c r="U193" i="10" s="1"/>
  <c r="R193" i="10"/>
  <c r="N193" i="10"/>
  <c r="BQ193" i="10" s="1"/>
  <c r="CK192" i="10"/>
  <c r="CI192" i="10"/>
  <c r="CG192" i="10"/>
  <c r="CE192" i="10"/>
  <c r="CC192" i="10"/>
  <c r="CA192" i="10"/>
  <c r="BZ192" i="10"/>
  <c r="BX192" i="10"/>
  <c r="BW192" i="10"/>
  <c r="BV192" i="10"/>
  <c r="BJ192" i="10"/>
  <c r="BG192" i="10"/>
  <c r="CJ192" i="10"/>
  <c r="CH192" i="10"/>
  <c r="CF192" i="10"/>
  <c r="CD192" i="10"/>
  <c r="CB192" i="10"/>
  <c r="X192" i="10"/>
  <c r="Y192" i="10" s="1"/>
  <c r="V192" i="10"/>
  <c r="W192" i="10" s="1"/>
  <c r="T192" i="10"/>
  <c r="U192" i="10" s="1"/>
  <c r="R192" i="10"/>
  <c r="N192" i="10"/>
  <c r="BQ192" i="10" s="1"/>
  <c r="CK191" i="10"/>
  <c r="CJ191" i="10"/>
  <c r="CI191" i="10"/>
  <c r="CH191" i="10"/>
  <c r="CG191" i="10"/>
  <c r="CF191" i="10"/>
  <c r="CE191" i="10"/>
  <c r="CD191" i="10"/>
  <c r="CC191" i="10"/>
  <c r="CB191" i="10"/>
  <c r="CA191" i="10"/>
  <c r="BX191" i="10"/>
  <c r="BW191" i="10"/>
  <c r="BV191" i="10"/>
  <c r="BJ191" i="10"/>
  <c r="BZ191" i="10"/>
  <c r="X191" i="10"/>
  <c r="Y191" i="10" s="1"/>
  <c r="V191" i="10"/>
  <c r="W191" i="10" s="1"/>
  <c r="T191" i="10"/>
  <c r="U191" i="10" s="1"/>
  <c r="R191" i="10"/>
  <c r="N191" i="10"/>
  <c r="BQ191" i="10" s="1"/>
  <c r="CK190" i="10"/>
  <c r="CI190" i="10"/>
  <c r="CG190" i="10"/>
  <c r="CE190" i="10"/>
  <c r="CC190" i="10"/>
  <c r="CA190" i="10"/>
  <c r="BZ190" i="10"/>
  <c r="BX190" i="10"/>
  <c r="BW190" i="10"/>
  <c r="BV190" i="10"/>
  <c r="BJ190" i="10"/>
  <c r="BG190" i="10"/>
  <c r="CJ190" i="10"/>
  <c r="CH190" i="10"/>
  <c r="CF190" i="10"/>
  <c r="CD190" i="10"/>
  <c r="CB190" i="10"/>
  <c r="X190" i="10"/>
  <c r="Y190" i="10" s="1"/>
  <c r="V190" i="10"/>
  <c r="W190" i="10" s="1"/>
  <c r="T190" i="10"/>
  <c r="U190" i="10" s="1"/>
  <c r="R190" i="10"/>
  <c r="N190" i="10"/>
  <c r="BQ190" i="10" s="1"/>
  <c r="CK189" i="10"/>
  <c r="CJ189" i="10"/>
  <c r="CI189" i="10"/>
  <c r="CH189" i="10"/>
  <c r="CG189" i="10"/>
  <c r="CF189" i="10"/>
  <c r="CE189" i="10"/>
  <c r="CD189" i="10"/>
  <c r="CC189" i="10"/>
  <c r="CB189" i="10"/>
  <c r="CA189" i="10"/>
  <c r="BX189" i="10"/>
  <c r="BW189" i="10"/>
  <c r="BV189" i="10"/>
  <c r="BJ189" i="10"/>
  <c r="BZ189" i="10"/>
  <c r="X189" i="10"/>
  <c r="Y189" i="10" s="1"/>
  <c r="V189" i="10"/>
  <c r="W189" i="10" s="1"/>
  <c r="T189" i="10"/>
  <c r="U189" i="10" s="1"/>
  <c r="R189" i="10"/>
  <c r="N189" i="10"/>
  <c r="BQ189" i="10" s="1"/>
  <c r="CK188" i="10"/>
  <c r="CI188" i="10"/>
  <c r="CG188" i="10"/>
  <c r="CE188" i="10"/>
  <c r="CC188" i="10"/>
  <c r="CA188" i="10"/>
  <c r="BZ188" i="10"/>
  <c r="BX188" i="10"/>
  <c r="BW188" i="10"/>
  <c r="BV188" i="10"/>
  <c r="BJ188" i="10"/>
  <c r="BG188" i="10"/>
  <c r="CJ188" i="10"/>
  <c r="CH188" i="10"/>
  <c r="CF188" i="10"/>
  <c r="CD188" i="10"/>
  <c r="CB188" i="10"/>
  <c r="X188" i="10"/>
  <c r="Y188" i="10" s="1"/>
  <c r="V188" i="10"/>
  <c r="W188" i="10" s="1"/>
  <c r="T188" i="10"/>
  <c r="U188" i="10" s="1"/>
  <c r="R188" i="10"/>
  <c r="N188" i="10"/>
  <c r="BQ188" i="10" s="1"/>
  <c r="CK187" i="10"/>
  <c r="CJ187" i="10"/>
  <c r="CI187" i="10"/>
  <c r="CH187" i="10"/>
  <c r="CG187" i="10"/>
  <c r="CF187" i="10"/>
  <c r="CE187" i="10"/>
  <c r="CD187" i="10"/>
  <c r="CC187" i="10"/>
  <c r="CB187" i="10"/>
  <c r="CA187" i="10"/>
  <c r="BX187" i="10"/>
  <c r="BW187" i="10"/>
  <c r="BV187" i="10"/>
  <c r="BJ187" i="10"/>
  <c r="BZ187" i="10"/>
  <c r="X187" i="10"/>
  <c r="Y187" i="10" s="1"/>
  <c r="V187" i="10"/>
  <c r="W187" i="10" s="1"/>
  <c r="T187" i="10"/>
  <c r="U187" i="10" s="1"/>
  <c r="R187" i="10"/>
  <c r="N187" i="10"/>
  <c r="BQ187" i="10" s="1"/>
  <c r="CK186" i="10"/>
  <c r="CI186" i="10"/>
  <c r="CG186" i="10"/>
  <c r="CE186" i="10"/>
  <c r="CC186" i="10"/>
  <c r="CA186" i="10"/>
  <c r="BZ186" i="10"/>
  <c r="BX186" i="10"/>
  <c r="BW186" i="10"/>
  <c r="BV186" i="10"/>
  <c r="BJ186" i="10"/>
  <c r="BG186" i="10"/>
  <c r="CJ186" i="10"/>
  <c r="CH186" i="10"/>
  <c r="CF186" i="10"/>
  <c r="CD186" i="10"/>
  <c r="CB186" i="10"/>
  <c r="X186" i="10"/>
  <c r="Y186" i="10" s="1"/>
  <c r="V186" i="10"/>
  <c r="W186" i="10" s="1"/>
  <c r="T186" i="10"/>
  <c r="U186" i="10" s="1"/>
  <c r="R186" i="10"/>
  <c r="N186" i="10"/>
  <c r="BQ186" i="10" s="1"/>
  <c r="CK185" i="10"/>
  <c r="CJ185" i="10"/>
  <c r="CI185" i="10"/>
  <c r="CH185" i="10"/>
  <c r="CG185" i="10"/>
  <c r="CF185" i="10"/>
  <c r="CE185" i="10"/>
  <c r="CD185" i="10"/>
  <c r="CC185" i="10"/>
  <c r="CB185" i="10"/>
  <c r="CA185" i="10"/>
  <c r="BX185" i="10"/>
  <c r="BW185" i="10"/>
  <c r="BV185" i="10"/>
  <c r="BJ185" i="10"/>
  <c r="BZ185" i="10"/>
  <c r="X185" i="10"/>
  <c r="Y185" i="10" s="1"/>
  <c r="V185" i="10"/>
  <c r="W185" i="10" s="1"/>
  <c r="T185" i="10"/>
  <c r="U185" i="10" s="1"/>
  <c r="R185" i="10"/>
  <c r="N185" i="10"/>
  <c r="BQ185" i="10" s="1"/>
  <c r="CK184" i="10"/>
  <c r="CI184" i="10"/>
  <c r="CG184" i="10"/>
  <c r="CE184" i="10"/>
  <c r="CC184" i="10"/>
  <c r="CA184" i="10"/>
  <c r="BZ184" i="10"/>
  <c r="BX184" i="10"/>
  <c r="BW184" i="10"/>
  <c r="BV184" i="10"/>
  <c r="BJ184" i="10"/>
  <c r="BG184" i="10"/>
  <c r="CJ184" i="10"/>
  <c r="CH184" i="10"/>
  <c r="CF184" i="10"/>
  <c r="CD184" i="10"/>
  <c r="CB184" i="10"/>
  <c r="X184" i="10"/>
  <c r="Y184" i="10" s="1"/>
  <c r="V184" i="10"/>
  <c r="W184" i="10" s="1"/>
  <c r="T184" i="10"/>
  <c r="U184" i="10" s="1"/>
  <c r="R184" i="10"/>
  <c r="N184" i="10"/>
  <c r="BQ184" i="10" s="1"/>
  <c r="CK183" i="10"/>
  <c r="CJ183" i="10"/>
  <c r="CI183" i="10"/>
  <c r="CH183" i="10"/>
  <c r="CG183" i="10"/>
  <c r="CF183" i="10"/>
  <c r="CE183" i="10"/>
  <c r="CD183" i="10"/>
  <c r="CC183" i="10"/>
  <c r="CB183" i="10"/>
  <c r="CA183" i="10"/>
  <c r="BX183" i="10"/>
  <c r="BW183" i="10"/>
  <c r="BV183" i="10"/>
  <c r="BJ183" i="10"/>
  <c r="BZ183" i="10"/>
  <c r="X183" i="10"/>
  <c r="Y183" i="10" s="1"/>
  <c r="V183" i="10"/>
  <c r="W183" i="10" s="1"/>
  <c r="T183" i="10"/>
  <c r="U183" i="10" s="1"/>
  <c r="R183" i="10"/>
  <c r="N183" i="10"/>
  <c r="BQ183" i="10" s="1"/>
  <c r="CK182" i="10"/>
  <c r="CI182" i="10"/>
  <c r="CG182" i="10"/>
  <c r="CE182" i="10"/>
  <c r="CC182" i="10"/>
  <c r="CA182" i="10"/>
  <c r="BZ182" i="10"/>
  <c r="BX182" i="10"/>
  <c r="BW182" i="10"/>
  <c r="BV182" i="10"/>
  <c r="BJ182" i="10"/>
  <c r="BG182" i="10"/>
  <c r="CJ182" i="10"/>
  <c r="CH182" i="10"/>
  <c r="CF182" i="10"/>
  <c r="CD182" i="10"/>
  <c r="CB182" i="10"/>
  <c r="X182" i="10"/>
  <c r="Y182" i="10" s="1"/>
  <c r="V182" i="10"/>
  <c r="W182" i="10" s="1"/>
  <c r="T182" i="10"/>
  <c r="U182" i="10" s="1"/>
  <c r="R182" i="10"/>
  <c r="N182" i="10"/>
  <c r="BQ182" i="10" s="1"/>
  <c r="CK181" i="10"/>
  <c r="CJ181" i="10"/>
  <c r="CI181" i="10"/>
  <c r="CH181" i="10"/>
  <c r="CG181" i="10"/>
  <c r="CF181" i="10"/>
  <c r="CE181" i="10"/>
  <c r="CD181" i="10"/>
  <c r="CC181" i="10"/>
  <c r="CB181" i="10"/>
  <c r="CA181" i="10"/>
  <c r="BX181" i="10"/>
  <c r="BW181" i="10"/>
  <c r="BV181" i="10"/>
  <c r="BJ181" i="10"/>
  <c r="BZ181" i="10"/>
  <c r="X181" i="10"/>
  <c r="Y181" i="10" s="1"/>
  <c r="V181" i="10"/>
  <c r="W181" i="10" s="1"/>
  <c r="T181" i="10"/>
  <c r="U181" i="10" s="1"/>
  <c r="R181" i="10"/>
  <c r="N181" i="10"/>
  <c r="BQ181" i="10" s="1"/>
  <c r="CK180" i="10"/>
  <c r="CI180" i="10"/>
  <c r="CG180" i="10"/>
  <c r="CE180" i="10"/>
  <c r="CC180" i="10"/>
  <c r="CA180" i="10"/>
  <c r="BZ180" i="10"/>
  <c r="BX180" i="10"/>
  <c r="BW180" i="10"/>
  <c r="BV180" i="10"/>
  <c r="BJ180" i="10"/>
  <c r="BG180" i="10"/>
  <c r="CJ180" i="10"/>
  <c r="CH180" i="10"/>
  <c r="CF180" i="10"/>
  <c r="CD180" i="10"/>
  <c r="CB180" i="10"/>
  <c r="X180" i="10"/>
  <c r="Y180" i="10" s="1"/>
  <c r="V180" i="10"/>
  <c r="W180" i="10" s="1"/>
  <c r="T180" i="10"/>
  <c r="U180" i="10" s="1"/>
  <c r="R180" i="10"/>
  <c r="N180" i="10"/>
  <c r="BQ180" i="10" s="1"/>
  <c r="CK179" i="10"/>
  <c r="CJ179" i="10"/>
  <c r="CI179" i="10"/>
  <c r="CH179" i="10"/>
  <c r="CG179" i="10"/>
  <c r="CF179" i="10"/>
  <c r="CE179" i="10"/>
  <c r="CD179" i="10"/>
  <c r="CC179" i="10"/>
  <c r="CB179" i="10"/>
  <c r="CA179" i="10"/>
  <c r="BX179" i="10"/>
  <c r="BW179" i="10"/>
  <c r="BV179" i="10"/>
  <c r="BJ179" i="10"/>
  <c r="BZ179" i="10"/>
  <c r="X179" i="10"/>
  <c r="Y179" i="10" s="1"/>
  <c r="V179" i="10"/>
  <c r="W179" i="10" s="1"/>
  <c r="T179" i="10"/>
  <c r="U179" i="10" s="1"/>
  <c r="R179" i="10"/>
  <c r="N179" i="10"/>
  <c r="BQ179" i="10" s="1"/>
  <c r="CK178" i="10"/>
  <c r="CI178" i="10"/>
  <c r="CG178" i="10"/>
  <c r="CE178" i="10"/>
  <c r="CC178" i="10"/>
  <c r="CA178" i="10"/>
  <c r="BZ178" i="10"/>
  <c r="BX178" i="10"/>
  <c r="BW178" i="10"/>
  <c r="BV178" i="10"/>
  <c r="BJ178" i="10"/>
  <c r="BG178" i="10"/>
  <c r="CJ178" i="10"/>
  <c r="CH178" i="10"/>
  <c r="CF178" i="10"/>
  <c r="CD178" i="10"/>
  <c r="CB178" i="10"/>
  <c r="X178" i="10"/>
  <c r="Y178" i="10" s="1"/>
  <c r="V178" i="10"/>
  <c r="W178" i="10" s="1"/>
  <c r="T178" i="10"/>
  <c r="U178" i="10" s="1"/>
  <c r="R178" i="10"/>
  <c r="N178" i="10"/>
  <c r="BQ178" i="10" s="1"/>
  <c r="CK177" i="10"/>
  <c r="CJ177" i="10"/>
  <c r="CI177" i="10"/>
  <c r="CH177" i="10"/>
  <c r="CG177" i="10"/>
  <c r="CF177" i="10"/>
  <c r="CE177" i="10"/>
  <c r="CD177" i="10"/>
  <c r="CC177" i="10"/>
  <c r="CB177" i="10"/>
  <c r="CA177" i="10"/>
  <c r="BX177" i="10"/>
  <c r="BW177" i="10"/>
  <c r="BV177" i="10"/>
  <c r="BJ177" i="10"/>
  <c r="BZ177" i="10"/>
  <c r="X177" i="10"/>
  <c r="Y177" i="10" s="1"/>
  <c r="V177" i="10"/>
  <c r="W177" i="10" s="1"/>
  <c r="T177" i="10"/>
  <c r="U177" i="10" s="1"/>
  <c r="R177" i="10"/>
  <c r="N177" i="10"/>
  <c r="BQ177" i="10" s="1"/>
  <c r="CK176" i="10"/>
  <c r="CI176" i="10"/>
  <c r="CG176" i="10"/>
  <c r="CE176" i="10"/>
  <c r="CC176" i="10"/>
  <c r="CA176" i="10"/>
  <c r="BZ176" i="10"/>
  <c r="BX176" i="10"/>
  <c r="BW176" i="10"/>
  <c r="BV176" i="10"/>
  <c r="BJ176" i="10"/>
  <c r="BG176" i="10"/>
  <c r="CJ176" i="10"/>
  <c r="CH176" i="10"/>
  <c r="CF176" i="10"/>
  <c r="CD176" i="10"/>
  <c r="CB176" i="10"/>
  <c r="X176" i="10"/>
  <c r="Y176" i="10" s="1"/>
  <c r="V176" i="10"/>
  <c r="W176" i="10" s="1"/>
  <c r="T176" i="10"/>
  <c r="U176" i="10" s="1"/>
  <c r="R176" i="10"/>
  <c r="N176" i="10"/>
  <c r="BQ176" i="10" s="1"/>
  <c r="CK175" i="10"/>
  <c r="CJ175" i="10"/>
  <c r="CI175" i="10"/>
  <c r="CH175" i="10"/>
  <c r="CG175" i="10"/>
  <c r="CF175" i="10"/>
  <c r="CE175" i="10"/>
  <c r="CD175" i="10"/>
  <c r="CC175" i="10"/>
  <c r="CB175" i="10"/>
  <c r="CA175" i="10"/>
  <c r="BX175" i="10"/>
  <c r="BW175" i="10"/>
  <c r="BV175" i="10"/>
  <c r="BJ175" i="10"/>
  <c r="BZ175" i="10"/>
  <c r="X175" i="10"/>
  <c r="Y175" i="10" s="1"/>
  <c r="V175" i="10"/>
  <c r="W175" i="10" s="1"/>
  <c r="T175" i="10"/>
  <c r="U175" i="10" s="1"/>
  <c r="R175" i="10"/>
  <c r="N175" i="10"/>
  <c r="BQ175" i="10" s="1"/>
  <c r="CK174" i="10"/>
  <c r="CI174" i="10"/>
  <c r="CG174" i="10"/>
  <c r="CE174" i="10"/>
  <c r="CC174" i="10"/>
  <c r="CA174" i="10"/>
  <c r="BZ174" i="10"/>
  <c r="BX174" i="10"/>
  <c r="BW174" i="10"/>
  <c r="BV174" i="10"/>
  <c r="BJ174" i="10"/>
  <c r="BG174" i="10"/>
  <c r="CJ174" i="10"/>
  <c r="CH174" i="10"/>
  <c r="CF174" i="10"/>
  <c r="CD174" i="10"/>
  <c r="CB174" i="10"/>
  <c r="X174" i="10"/>
  <c r="Y174" i="10" s="1"/>
  <c r="V174" i="10"/>
  <c r="W174" i="10" s="1"/>
  <c r="T174" i="10"/>
  <c r="U174" i="10" s="1"/>
  <c r="R174" i="10"/>
  <c r="N174" i="10"/>
  <c r="BQ174" i="10" s="1"/>
  <c r="CK173" i="10"/>
  <c r="CJ173" i="10"/>
  <c r="CI173" i="10"/>
  <c r="CH173" i="10"/>
  <c r="CG173" i="10"/>
  <c r="CF173" i="10"/>
  <c r="CE173" i="10"/>
  <c r="CD173" i="10"/>
  <c r="CC173" i="10"/>
  <c r="CB173" i="10"/>
  <c r="CA173" i="10"/>
  <c r="BX173" i="10"/>
  <c r="BW173" i="10"/>
  <c r="BV173" i="10"/>
  <c r="BJ173" i="10"/>
  <c r="BZ173" i="10"/>
  <c r="X173" i="10"/>
  <c r="Y173" i="10" s="1"/>
  <c r="V173" i="10"/>
  <c r="W173" i="10" s="1"/>
  <c r="T173" i="10"/>
  <c r="U173" i="10" s="1"/>
  <c r="R173" i="10"/>
  <c r="N173" i="10"/>
  <c r="BQ173" i="10" s="1"/>
  <c r="CK172" i="10"/>
  <c r="CI172" i="10"/>
  <c r="CG172" i="10"/>
  <c r="CE172" i="10"/>
  <c r="CC172" i="10"/>
  <c r="CA172" i="10"/>
  <c r="BZ172" i="10"/>
  <c r="BX172" i="10"/>
  <c r="BW172" i="10"/>
  <c r="BV172" i="10"/>
  <c r="BJ172" i="10"/>
  <c r="BG172" i="10"/>
  <c r="CJ172" i="10"/>
  <c r="CH172" i="10"/>
  <c r="CF172" i="10"/>
  <c r="CD172" i="10"/>
  <c r="CB172" i="10"/>
  <c r="X172" i="10"/>
  <c r="Y172" i="10" s="1"/>
  <c r="V172" i="10"/>
  <c r="W172" i="10" s="1"/>
  <c r="T172" i="10"/>
  <c r="U172" i="10" s="1"/>
  <c r="R172" i="10"/>
  <c r="N172" i="10"/>
  <c r="BQ172" i="10" s="1"/>
  <c r="CK171" i="10"/>
  <c r="CJ171" i="10"/>
  <c r="CI171" i="10"/>
  <c r="CH171" i="10"/>
  <c r="CG171" i="10"/>
  <c r="CF171" i="10"/>
  <c r="CE171" i="10"/>
  <c r="CD171" i="10"/>
  <c r="CC171" i="10"/>
  <c r="CB171" i="10"/>
  <c r="CA171" i="10"/>
  <c r="BX171" i="10"/>
  <c r="BW171" i="10"/>
  <c r="BV171" i="10"/>
  <c r="BJ171" i="10"/>
  <c r="BZ171" i="10"/>
  <c r="X171" i="10"/>
  <c r="Y171" i="10" s="1"/>
  <c r="V171" i="10"/>
  <c r="W171" i="10" s="1"/>
  <c r="T171" i="10"/>
  <c r="U171" i="10" s="1"/>
  <c r="R171" i="10"/>
  <c r="N171" i="10"/>
  <c r="BQ171" i="10" s="1"/>
  <c r="CK170" i="10"/>
  <c r="CI170" i="10"/>
  <c r="CG170" i="10"/>
  <c r="CE170" i="10"/>
  <c r="CC170" i="10"/>
  <c r="CA170" i="10"/>
  <c r="BZ170" i="10"/>
  <c r="BX170" i="10"/>
  <c r="BW170" i="10"/>
  <c r="BV170" i="10"/>
  <c r="BJ170" i="10"/>
  <c r="BG170" i="10"/>
  <c r="CJ170" i="10"/>
  <c r="CH170" i="10"/>
  <c r="CF170" i="10"/>
  <c r="CD170" i="10"/>
  <c r="CB170" i="10"/>
  <c r="X170" i="10"/>
  <c r="Y170" i="10" s="1"/>
  <c r="V170" i="10"/>
  <c r="W170" i="10" s="1"/>
  <c r="T170" i="10"/>
  <c r="U170" i="10" s="1"/>
  <c r="R170" i="10"/>
  <c r="N170" i="10"/>
  <c r="BQ170" i="10" s="1"/>
  <c r="CK169" i="10"/>
  <c r="CJ169" i="10"/>
  <c r="CI169" i="10"/>
  <c r="CH169" i="10"/>
  <c r="CG169" i="10"/>
  <c r="CF169" i="10"/>
  <c r="CE169" i="10"/>
  <c r="CD169" i="10"/>
  <c r="CC169" i="10"/>
  <c r="CB169" i="10"/>
  <c r="CA169" i="10"/>
  <c r="BX169" i="10"/>
  <c r="BW169" i="10"/>
  <c r="BV169" i="10"/>
  <c r="BJ169" i="10"/>
  <c r="BZ169" i="10"/>
  <c r="X169" i="10"/>
  <c r="Y169" i="10" s="1"/>
  <c r="V169" i="10"/>
  <c r="W169" i="10" s="1"/>
  <c r="T169" i="10"/>
  <c r="U169" i="10" s="1"/>
  <c r="R169" i="10"/>
  <c r="N169" i="10"/>
  <c r="BQ169" i="10" s="1"/>
  <c r="CK168" i="10"/>
  <c r="CI168" i="10"/>
  <c r="CG168" i="10"/>
  <c r="CE168" i="10"/>
  <c r="CC168" i="10"/>
  <c r="CA168" i="10"/>
  <c r="BZ168" i="10"/>
  <c r="BX168" i="10"/>
  <c r="BW168" i="10"/>
  <c r="BV168" i="10"/>
  <c r="BJ168" i="10"/>
  <c r="BG168" i="10"/>
  <c r="CJ168" i="10"/>
  <c r="CH168" i="10"/>
  <c r="CF168" i="10"/>
  <c r="CD168" i="10"/>
  <c r="CB168" i="10"/>
  <c r="X168" i="10"/>
  <c r="Y168" i="10" s="1"/>
  <c r="V168" i="10"/>
  <c r="W168" i="10" s="1"/>
  <c r="T168" i="10"/>
  <c r="U168" i="10" s="1"/>
  <c r="R168" i="10"/>
  <c r="N168" i="10"/>
  <c r="BQ168" i="10" s="1"/>
  <c r="CK167" i="10"/>
  <c r="CJ167" i="10"/>
  <c r="CI167" i="10"/>
  <c r="CH167" i="10"/>
  <c r="CG167" i="10"/>
  <c r="CF167" i="10"/>
  <c r="CE167" i="10"/>
  <c r="CD167" i="10"/>
  <c r="CC167" i="10"/>
  <c r="CB167" i="10"/>
  <c r="CA167" i="10"/>
  <c r="BX167" i="10"/>
  <c r="BW167" i="10"/>
  <c r="BV167" i="10"/>
  <c r="BJ167" i="10"/>
  <c r="BZ167" i="10"/>
  <c r="X167" i="10"/>
  <c r="Y167" i="10" s="1"/>
  <c r="V167" i="10"/>
  <c r="W167" i="10" s="1"/>
  <c r="T167" i="10"/>
  <c r="U167" i="10" s="1"/>
  <c r="R167" i="10"/>
  <c r="N167" i="10"/>
  <c r="BQ167" i="10" s="1"/>
  <c r="CK166" i="10"/>
  <c r="CI166" i="10"/>
  <c r="CG166" i="10"/>
  <c r="CE166" i="10"/>
  <c r="CC166" i="10"/>
  <c r="CA166" i="10"/>
  <c r="BZ166" i="10"/>
  <c r="BX166" i="10"/>
  <c r="BW166" i="10"/>
  <c r="BV166" i="10"/>
  <c r="BJ166" i="10"/>
  <c r="BG166" i="10"/>
  <c r="CJ166" i="10"/>
  <c r="CH166" i="10"/>
  <c r="CF166" i="10"/>
  <c r="CD166" i="10"/>
  <c r="CB166" i="10"/>
  <c r="X166" i="10"/>
  <c r="Y166" i="10" s="1"/>
  <c r="V166" i="10"/>
  <c r="W166" i="10" s="1"/>
  <c r="T166" i="10"/>
  <c r="U166" i="10" s="1"/>
  <c r="R166" i="10"/>
  <c r="N166" i="10"/>
  <c r="BQ166" i="10" s="1"/>
  <c r="CK165" i="10"/>
  <c r="CJ165" i="10"/>
  <c r="CI165" i="10"/>
  <c r="CH165" i="10"/>
  <c r="CG165" i="10"/>
  <c r="CF165" i="10"/>
  <c r="CE165" i="10"/>
  <c r="CD165" i="10"/>
  <c r="CC165" i="10"/>
  <c r="CB165" i="10"/>
  <c r="CA165" i="10"/>
  <c r="BX165" i="10"/>
  <c r="BW165" i="10"/>
  <c r="BV165" i="10"/>
  <c r="BJ165" i="10"/>
  <c r="BZ165" i="10"/>
  <c r="X165" i="10"/>
  <c r="Y165" i="10" s="1"/>
  <c r="V165" i="10"/>
  <c r="W165" i="10" s="1"/>
  <c r="T165" i="10"/>
  <c r="U165" i="10" s="1"/>
  <c r="R165" i="10"/>
  <c r="N165" i="10"/>
  <c r="BQ165" i="10" s="1"/>
  <c r="CK164" i="10"/>
  <c r="CI164" i="10"/>
  <c r="CG164" i="10"/>
  <c r="CE164" i="10"/>
  <c r="CC164" i="10"/>
  <c r="CA164" i="10"/>
  <c r="BZ164" i="10"/>
  <c r="BX164" i="10"/>
  <c r="BW164" i="10"/>
  <c r="BV164" i="10"/>
  <c r="BJ164" i="10"/>
  <c r="BG164" i="10"/>
  <c r="CJ164" i="10"/>
  <c r="CH164" i="10"/>
  <c r="CF164" i="10"/>
  <c r="CD164" i="10"/>
  <c r="CB164" i="10"/>
  <c r="X164" i="10"/>
  <c r="Y164" i="10" s="1"/>
  <c r="V164" i="10"/>
  <c r="W164" i="10" s="1"/>
  <c r="T164" i="10"/>
  <c r="U164" i="10" s="1"/>
  <c r="R164" i="10"/>
  <c r="N164" i="10"/>
  <c r="BQ164" i="10" s="1"/>
  <c r="CK163" i="10"/>
  <c r="CJ163" i="10"/>
  <c r="CI163" i="10"/>
  <c r="CH163" i="10"/>
  <c r="CG163" i="10"/>
  <c r="CF163" i="10"/>
  <c r="CE163" i="10"/>
  <c r="CD163" i="10"/>
  <c r="CC163" i="10"/>
  <c r="CB163" i="10"/>
  <c r="CA163" i="10"/>
  <c r="BX163" i="10"/>
  <c r="BW163" i="10"/>
  <c r="BV163" i="10"/>
  <c r="BJ163" i="10"/>
  <c r="BZ163" i="10"/>
  <c r="X163" i="10"/>
  <c r="Y163" i="10" s="1"/>
  <c r="V163" i="10"/>
  <c r="W163" i="10" s="1"/>
  <c r="T163" i="10"/>
  <c r="U163" i="10" s="1"/>
  <c r="R163" i="10"/>
  <c r="N163" i="10"/>
  <c r="BQ163" i="10" s="1"/>
  <c r="CK162" i="10"/>
  <c r="CI162" i="10"/>
  <c r="CG162" i="10"/>
  <c r="CE162" i="10"/>
  <c r="CC162" i="10"/>
  <c r="CA162" i="10"/>
  <c r="BZ162" i="10"/>
  <c r="BX162" i="10"/>
  <c r="BW162" i="10"/>
  <c r="BV162" i="10"/>
  <c r="BJ162" i="10"/>
  <c r="BG162" i="10"/>
  <c r="CJ162" i="10"/>
  <c r="CH162" i="10"/>
  <c r="CF162" i="10"/>
  <c r="CD162" i="10"/>
  <c r="CB162" i="10"/>
  <c r="X162" i="10"/>
  <c r="Y162" i="10" s="1"/>
  <c r="V162" i="10"/>
  <c r="W162" i="10" s="1"/>
  <c r="T162" i="10"/>
  <c r="U162" i="10" s="1"/>
  <c r="R162" i="10"/>
  <c r="N162" i="10"/>
  <c r="BQ162" i="10" s="1"/>
  <c r="CK161" i="10"/>
  <c r="CJ161" i="10"/>
  <c r="CI161" i="10"/>
  <c r="CH161" i="10"/>
  <c r="CG161" i="10"/>
  <c r="CF161" i="10"/>
  <c r="CE161" i="10"/>
  <c r="CD161" i="10"/>
  <c r="CC161" i="10"/>
  <c r="CB161" i="10"/>
  <c r="BX161" i="10"/>
  <c r="BW161" i="10"/>
  <c r="BV161" i="10"/>
  <c r="BJ161" i="10"/>
  <c r="CA161" i="10"/>
  <c r="BZ161" i="10"/>
  <c r="X161" i="10"/>
  <c r="Y161" i="10" s="1"/>
  <c r="V161" i="10"/>
  <c r="T161" i="10"/>
  <c r="U161" i="10" s="1"/>
  <c r="R161" i="10"/>
  <c r="N161" i="10"/>
  <c r="BQ161" i="10" s="1"/>
  <c r="CJ160" i="10"/>
  <c r="CH160" i="10"/>
  <c r="CF160" i="10"/>
  <c r="CD160" i="10"/>
  <c r="CB160" i="10"/>
  <c r="CA160" i="10"/>
  <c r="BZ160" i="10"/>
  <c r="BX160" i="10"/>
  <c r="BW160" i="10"/>
  <c r="BV160" i="10"/>
  <c r="BJ160" i="10"/>
  <c r="CI160" i="10"/>
  <c r="CG160" i="10"/>
  <c r="CE160" i="10"/>
  <c r="CC160" i="10"/>
  <c r="X160" i="10"/>
  <c r="V160" i="10"/>
  <c r="W160" i="10" s="1"/>
  <c r="T160" i="10"/>
  <c r="R160" i="10"/>
  <c r="BM160" i="10" s="1"/>
  <c r="N160" i="10"/>
  <c r="BQ160" i="10" s="1"/>
  <c r="CK159" i="10"/>
  <c r="CJ159" i="10"/>
  <c r="CI159" i="10"/>
  <c r="CH159" i="10"/>
  <c r="CG159" i="10"/>
  <c r="CF159" i="10"/>
  <c r="CE159" i="10"/>
  <c r="CD159" i="10"/>
  <c r="CC159" i="10"/>
  <c r="CB159" i="10"/>
  <c r="BZ159" i="10"/>
  <c r="BX159" i="10"/>
  <c r="BW159" i="10"/>
  <c r="BV159" i="10"/>
  <c r="BJ159" i="10"/>
  <c r="X159" i="10"/>
  <c r="V159" i="10"/>
  <c r="W159" i="10" s="1"/>
  <c r="T159" i="10"/>
  <c r="R159" i="10"/>
  <c r="N159" i="10"/>
  <c r="BQ159" i="10" s="1"/>
  <c r="CJ158" i="10"/>
  <c r="CH158" i="10"/>
  <c r="CF158" i="10"/>
  <c r="CD158" i="10"/>
  <c r="CB158" i="10"/>
  <c r="CA158" i="10"/>
  <c r="BZ158" i="10"/>
  <c r="BX158" i="10"/>
  <c r="BW158" i="10"/>
  <c r="BV158" i="10"/>
  <c r="BJ158" i="10"/>
  <c r="CI158" i="10"/>
  <c r="CG158" i="10"/>
  <c r="CE158" i="10"/>
  <c r="CC158" i="10"/>
  <c r="X158" i="10"/>
  <c r="V158" i="10"/>
  <c r="W158" i="10" s="1"/>
  <c r="T158" i="10"/>
  <c r="R158" i="10"/>
  <c r="BM158" i="10" s="1"/>
  <c r="N158" i="10"/>
  <c r="BQ158" i="10" s="1"/>
  <c r="CK157" i="10"/>
  <c r="CJ157" i="10"/>
  <c r="CI157" i="10"/>
  <c r="CH157" i="10"/>
  <c r="CG157" i="10"/>
  <c r="CF157" i="10"/>
  <c r="CE157" i="10"/>
  <c r="CD157" i="10"/>
  <c r="CC157" i="10"/>
  <c r="CB157" i="10"/>
  <c r="BZ157" i="10"/>
  <c r="BX157" i="10"/>
  <c r="BW157" i="10"/>
  <c r="BV157" i="10"/>
  <c r="BJ157" i="10"/>
  <c r="X157" i="10"/>
  <c r="V157" i="10"/>
  <c r="W157" i="10" s="1"/>
  <c r="T157" i="10"/>
  <c r="R157" i="10"/>
  <c r="BM157" i="10" s="1"/>
  <c r="N157" i="10"/>
  <c r="BQ157" i="10" s="1"/>
  <c r="CJ156" i="10"/>
  <c r="CH156" i="10"/>
  <c r="CF156" i="10"/>
  <c r="CD156" i="10"/>
  <c r="CB156" i="10"/>
  <c r="CA156" i="10"/>
  <c r="BZ156" i="10"/>
  <c r="BX156" i="10"/>
  <c r="BW156" i="10"/>
  <c r="BV156" i="10"/>
  <c r="BJ156" i="10"/>
  <c r="CI156" i="10"/>
  <c r="CG156" i="10"/>
  <c r="CE156" i="10"/>
  <c r="CC156" i="10"/>
  <c r="X156" i="10"/>
  <c r="V156" i="10"/>
  <c r="W156" i="10" s="1"/>
  <c r="T156" i="10"/>
  <c r="R156" i="10"/>
  <c r="BM156" i="10" s="1"/>
  <c r="N156" i="10"/>
  <c r="BQ156" i="10" s="1"/>
  <c r="CK155" i="10"/>
  <c r="CJ155" i="10"/>
  <c r="CI155" i="10"/>
  <c r="CH155" i="10"/>
  <c r="CG155" i="10"/>
  <c r="CF155" i="10"/>
  <c r="CE155" i="10"/>
  <c r="CD155" i="10"/>
  <c r="CC155" i="10"/>
  <c r="CB155" i="10"/>
  <c r="BZ155" i="10"/>
  <c r="BX155" i="10"/>
  <c r="BW155" i="10"/>
  <c r="BV155" i="10"/>
  <c r="BJ155" i="10"/>
  <c r="X155" i="10"/>
  <c r="V155" i="10"/>
  <c r="W155" i="10" s="1"/>
  <c r="T155" i="10"/>
  <c r="R155" i="10"/>
  <c r="N155" i="10"/>
  <c r="BQ155" i="10" s="1"/>
  <c r="CJ154" i="10"/>
  <c r="CH154" i="10"/>
  <c r="CF154" i="10"/>
  <c r="CD154" i="10"/>
  <c r="CB154" i="10"/>
  <c r="CA154" i="10"/>
  <c r="BZ154" i="10"/>
  <c r="BX154" i="10"/>
  <c r="BW154" i="10"/>
  <c r="BV154" i="10"/>
  <c r="BJ154" i="10"/>
  <c r="CI154" i="10"/>
  <c r="CG154" i="10"/>
  <c r="CE154" i="10"/>
  <c r="CC154" i="10"/>
  <c r="X154" i="10"/>
  <c r="V154" i="10"/>
  <c r="W154" i="10" s="1"/>
  <c r="T154" i="10"/>
  <c r="R154" i="10"/>
  <c r="BM154" i="10" s="1"/>
  <c r="N154" i="10"/>
  <c r="BQ154" i="10" s="1"/>
  <c r="CK153" i="10"/>
  <c r="CJ153" i="10"/>
  <c r="CI153" i="10"/>
  <c r="CH153" i="10"/>
  <c r="CG153" i="10"/>
  <c r="CF153" i="10"/>
  <c r="CE153" i="10"/>
  <c r="CD153" i="10"/>
  <c r="CC153" i="10"/>
  <c r="CB153" i="10"/>
  <c r="BZ153" i="10"/>
  <c r="BX153" i="10"/>
  <c r="BW153" i="10"/>
  <c r="BV153" i="10"/>
  <c r="BJ153" i="10"/>
  <c r="X153" i="10"/>
  <c r="V153" i="10"/>
  <c r="W153" i="10" s="1"/>
  <c r="T153" i="10"/>
  <c r="R153" i="10"/>
  <c r="BM153" i="10" s="1"/>
  <c r="N153" i="10"/>
  <c r="BQ153" i="10" s="1"/>
  <c r="CJ152" i="10"/>
  <c r="CH152" i="10"/>
  <c r="CF152" i="10"/>
  <c r="CD152" i="10"/>
  <c r="CB152" i="10"/>
  <c r="CA152" i="10"/>
  <c r="BZ152" i="10"/>
  <c r="BX152" i="10"/>
  <c r="BW152" i="10"/>
  <c r="BV152" i="10"/>
  <c r="BJ152" i="10"/>
  <c r="CI152" i="10"/>
  <c r="CG152" i="10"/>
  <c r="CE152" i="10"/>
  <c r="CC152" i="10"/>
  <c r="X152" i="10"/>
  <c r="V152" i="10"/>
  <c r="W152" i="10" s="1"/>
  <c r="T152" i="10"/>
  <c r="R152" i="10"/>
  <c r="BM152" i="10" s="1"/>
  <c r="N152" i="10"/>
  <c r="BQ152" i="10" s="1"/>
  <c r="CK151" i="10"/>
  <c r="CJ151" i="10"/>
  <c r="CI151" i="10"/>
  <c r="CH151" i="10"/>
  <c r="CG151" i="10"/>
  <c r="CF151" i="10"/>
  <c r="CE151" i="10"/>
  <c r="CD151" i="10"/>
  <c r="CC151" i="10"/>
  <c r="CB151" i="10"/>
  <c r="BZ151" i="10"/>
  <c r="BX151" i="10"/>
  <c r="BW151" i="10"/>
  <c r="BV151" i="10"/>
  <c r="BJ151" i="10"/>
  <c r="X151" i="10"/>
  <c r="V151" i="10"/>
  <c r="W151" i="10" s="1"/>
  <c r="T151" i="10"/>
  <c r="R151" i="10"/>
  <c r="N151" i="10"/>
  <c r="BQ151" i="10" s="1"/>
  <c r="CJ150" i="10"/>
  <c r="CH150" i="10"/>
  <c r="CF150" i="10"/>
  <c r="CD150" i="10"/>
  <c r="CB150" i="10"/>
  <c r="CA150" i="10"/>
  <c r="BZ150" i="10"/>
  <c r="BX150" i="10"/>
  <c r="BW150" i="10"/>
  <c r="BV150" i="10"/>
  <c r="BJ150" i="10"/>
  <c r="CI150" i="10"/>
  <c r="CG150" i="10"/>
  <c r="CE150" i="10"/>
  <c r="CC150" i="10"/>
  <c r="X150" i="10"/>
  <c r="V150" i="10"/>
  <c r="W150" i="10" s="1"/>
  <c r="T150" i="10"/>
  <c r="R150" i="10"/>
  <c r="BM150" i="10" s="1"/>
  <c r="N150" i="10"/>
  <c r="BQ150" i="10" s="1"/>
  <c r="CK149" i="10"/>
  <c r="CJ149" i="10"/>
  <c r="CI149" i="10"/>
  <c r="CH149" i="10"/>
  <c r="CG149" i="10"/>
  <c r="CF149" i="10"/>
  <c r="CE149" i="10"/>
  <c r="CD149" i="10"/>
  <c r="CC149" i="10"/>
  <c r="CB149" i="10"/>
  <c r="BZ149" i="10"/>
  <c r="BX149" i="10"/>
  <c r="BW149" i="10"/>
  <c r="BV149" i="10"/>
  <c r="BJ149" i="10"/>
  <c r="X149" i="10"/>
  <c r="V149" i="10"/>
  <c r="W149" i="10" s="1"/>
  <c r="T149" i="10"/>
  <c r="R149" i="10"/>
  <c r="BM149" i="10" s="1"/>
  <c r="N149" i="10"/>
  <c r="BQ149" i="10" s="1"/>
  <c r="CJ148" i="10"/>
  <c r="CH148" i="10"/>
  <c r="CF148" i="10"/>
  <c r="CD148" i="10"/>
  <c r="CB148" i="10"/>
  <c r="BZ148" i="10"/>
  <c r="BX148" i="10"/>
  <c r="BW148" i="10"/>
  <c r="BV148" i="10"/>
  <c r="BJ148" i="10"/>
  <c r="BG148" i="10"/>
  <c r="CK148" i="10"/>
  <c r="CI148" i="10"/>
  <c r="CG148" i="10"/>
  <c r="CE148" i="10"/>
  <c r="CC148" i="10"/>
  <c r="CA148" i="10"/>
  <c r="X148" i="10"/>
  <c r="V148" i="10"/>
  <c r="W148" i="10" s="1"/>
  <c r="T148" i="10"/>
  <c r="R148" i="10"/>
  <c r="N148" i="10"/>
  <c r="BQ148" i="10" s="1"/>
  <c r="CJ147" i="10"/>
  <c r="CH147" i="10"/>
  <c r="CF147" i="10"/>
  <c r="CD147" i="10"/>
  <c r="CB147" i="10"/>
  <c r="BZ147" i="10"/>
  <c r="BX147" i="10"/>
  <c r="BW147" i="10"/>
  <c r="BV147" i="10"/>
  <c r="BJ147" i="10"/>
  <c r="CI147" i="10"/>
  <c r="CG147" i="10"/>
  <c r="CE147" i="10"/>
  <c r="CC147" i="10"/>
  <c r="CA147" i="10"/>
  <c r="X147" i="10"/>
  <c r="V147" i="10"/>
  <c r="W147" i="10" s="1"/>
  <c r="T147" i="10"/>
  <c r="R147" i="10"/>
  <c r="N147" i="10"/>
  <c r="BQ147" i="10" s="1"/>
  <c r="CJ145" i="10"/>
  <c r="CH145" i="10"/>
  <c r="CF145" i="10"/>
  <c r="CD145" i="10"/>
  <c r="CB145" i="10"/>
  <c r="BZ145" i="10"/>
  <c r="BX145" i="10"/>
  <c r="BW145" i="10"/>
  <c r="BV145" i="10"/>
  <c r="BJ145" i="10"/>
  <c r="BG145" i="10"/>
  <c r="CK145" i="10"/>
  <c r="CI145" i="10"/>
  <c r="CG145" i="10"/>
  <c r="CE145" i="10"/>
  <c r="CC145" i="10"/>
  <c r="CA145" i="10"/>
  <c r="X145" i="10"/>
  <c r="V145" i="10"/>
  <c r="W145" i="10" s="1"/>
  <c r="T145" i="10"/>
  <c r="R145" i="10"/>
  <c r="BM145" i="10" s="1"/>
  <c r="N145" i="10"/>
  <c r="BQ145" i="10" s="1"/>
  <c r="CJ144" i="10"/>
  <c r="CH144" i="10"/>
  <c r="CF144" i="10"/>
  <c r="CD144" i="10"/>
  <c r="CB144" i="10"/>
  <c r="BZ144" i="10"/>
  <c r="BX144" i="10"/>
  <c r="BW144" i="10"/>
  <c r="BV144" i="10"/>
  <c r="BJ144" i="10"/>
  <c r="CI144" i="10"/>
  <c r="CG144" i="10"/>
  <c r="CE144" i="10"/>
  <c r="CC144" i="10"/>
  <c r="CA144" i="10"/>
  <c r="X144" i="10"/>
  <c r="V144" i="10"/>
  <c r="W144" i="10" s="1"/>
  <c r="T144" i="10"/>
  <c r="R144" i="10"/>
  <c r="N144" i="10"/>
  <c r="BQ144" i="10" s="1"/>
  <c r="CJ143" i="10"/>
  <c r="CH143" i="10"/>
  <c r="CF143" i="10"/>
  <c r="CD143" i="10"/>
  <c r="CB143" i="10"/>
  <c r="BZ143" i="10"/>
  <c r="BX143" i="10"/>
  <c r="BW143" i="10"/>
  <c r="BV143" i="10"/>
  <c r="BJ143" i="10"/>
  <c r="BG143" i="10"/>
  <c r="CK143" i="10"/>
  <c r="CI143" i="10"/>
  <c r="CG143" i="10"/>
  <c r="CE143" i="10"/>
  <c r="CC143" i="10"/>
  <c r="CA143" i="10"/>
  <c r="X143" i="10"/>
  <c r="V143" i="10"/>
  <c r="W143" i="10" s="1"/>
  <c r="T143" i="10"/>
  <c r="R143" i="10"/>
  <c r="BM143" i="10" s="1"/>
  <c r="N143" i="10"/>
  <c r="BQ143" i="10" s="1"/>
  <c r="CJ142" i="10"/>
  <c r="CH142" i="10"/>
  <c r="CF142" i="10"/>
  <c r="CD142" i="10"/>
  <c r="CB142" i="10"/>
  <c r="BZ142" i="10"/>
  <c r="BX142" i="10"/>
  <c r="BW142" i="10"/>
  <c r="BV142" i="10"/>
  <c r="BJ142" i="10"/>
  <c r="CI142" i="10"/>
  <c r="CG142" i="10"/>
  <c r="CE142" i="10"/>
  <c r="CC142" i="10"/>
  <c r="CA142" i="10"/>
  <c r="X142" i="10"/>
  <c r="V142" i="10"/>
  <c r="W142" i="10" s="1"/>
  <c r="T142" i="10"/>
  <c r="R142" i="10"/>
  <c r="N142" i="10"/>
  <c r="BQ142" i="10" s="1"/>
  <c r="CJ141" i="10"/>
  <c r="CH141" i="10"/>
  <c r="CF141" i="10"/>
  <c r="CD141" i="10"/>
  <c r="CB141" i="10"/>
  <c r="BZ141" i="10"/>
  <c r="BX141" i="10"/>
  <c r="BW141" i="10"/>
  <c r="BV141" i="10"/>
  <c r="BJ141" i="10"/>
  <c r="BG141" i="10"/>
  <c r="CK141" i="10"/>
  <c r="CI141" i="10"/>
  <c r="CG141" i="10"/>
  <c r="CE141" i="10"/>
  <c r="CC141" i="10"/>
  <c r="CA141" i="10"/>
  <c r="X141" i="10"/>
  <c r="V141" i="10"/>
  <c r="W141" i="10" s="1"/>
  <c r="T141" i="10"/>
  <c r="R141" i="10"/>
  <c r="N141" i="10"/>
  <c r="BQ141" i="10" s="1"/>
  <c r="CJ140" i="10"/>
  <c r="CH140" i="10"/>
  <c r="CF140" i="10"/>
  <c r="CD140" i="10"/>
  <c r="CB140" i="10"/>
  <c r="BZ140" i="10"/>
  <c r="BX140" i="10"/>
  <c r="BW140" i="10"/>
  <c r="BV140" i="10"/>
  <c r="BJ140" i="10"/>
  <c r="CI140" i="10"/>
  <c r="CG140" i="10"/>
  <c r="CE140" i="10"/>
  <c r="CC140" i="10"/>
  <c r="CA140" i="10"/>
  <c r="X140" i="10"/>
  <c r="V140" i="10"/>
  <c r="W140" i="10" s="1"/>
  <c r="T140" i="10"/>
  <c r="R140" i="10"/>
  <c r="N140" i="10"/>
  <c r="BQ140" i="10" s="1"/>
  <c r="CJ139" i="10"/>
  <c r="CH139" i="10"/>
  <c r="CF139" i="10"/>
  <c r="CD139" i="10"/>
  <c r="CB139" i="10"/>
  <c r="BZ139" i="10"/>
  <c r="BX139" i="10"/>
  <c r="BW139" i="10"/>
  <c r="BV139" i="10"/>
  <c r="BJ139" i="10"/>
  <c r="BG139" i="10"/>
  <c r="CK139" i="10"/>
  <c r="CI139" i="10"/>
  <c r="CG139" i="10"/>
  <c r="CE139" i="10"/>
  <c r="CC139" i="10"/>
  <c r="CA139" i="10"/>
  <c r="X139" i="10"/>
  <c r="V139" i="10"/>
  <c r="W139" i="10" s="1"/>
  <c r="T139" i="10"/>
  <c r="R139" i="10"/>
  <c r="N139" i="10"/>
  <c r="BQ139" i="10" s="1"/>
  <c r="CJ138" i="10"/>
  <c r="CH138" i="10"/>
  <c r="CF138" i="10"/>
  <c r="CD138" i="10"/>
  <c r="CB138" i="10"/>
  <c r="BZ138" i="10"/>
  <c r="BX138" i="10"/>
  <c r="BW138" i="10"/>
  <c r="BV138" i="10"/>
  <c r="BJ138" i="10"/>
  <c r="CI138" i="10"/>
  <c r="CG138" i="10"/>
  <c r="CE138" i="10"/>
  <c r="CC138" i="10"/>
  <c r="CA138" i="10"/>
  <c r="X138" i="10"/>
  <c r="V138" i="10"/>
  <c r="W138" i="10" s="1"/>
  <c r="T138" i="10"/>
  <c r="R138" i="10"/>
  <c r="N138" i="10"/>
  <c r="BQ138" i="10" s="1"/>
  <c r="CJ137" i="10"/>
  <c r="CH137" i="10"/>
  <c r="CF137" i="10"/>
  <c r="CD137" i="10"/>
  <c r="CB137" i="10"/>
  <c r="BZ137" i="10"/>
  <c r="BX137" i="10"/>
  <c r="BW137" i="10"/>
  <c r="BV137" i="10"/>
  <c r="BJ137" i="10"/>
  <c r="BG137" i="10"/>
  <c r="CK137" i="10"/>
  <c r="CI137" i="10"/>
  <c r="CG137" i="10"/>
  <c r="CE137" i="10"/>
  <c r="CC137" i="10"/>
  <c r="CA137" i="10"/>
  <c r="X137" i="10"/>
  <c r="V137" i="10"/>
  <c r="W137" i="10" s="1"/>
  <c r="T137" i="10"/>
  <c r="R137" i="10"/>
  <c r="BM137" i="10" s="1"/>
  <c r="N137" i="10"/>
  <c r="BQ137" i="10" s="1"/>
  <c r="CJ136" i="10"/>
  <c r="CH136" i="10"/>
  <c r="CF136" i="10"/>
  <c r="CD136" i="10"/>
  <c r="CB136" i="10"/>
  <c r="BZ136" i="10"/>
  <c r="BX136" i="10"/>
  <c r="BW136" i="10"/>
  <c r="BV136" i="10"/>
  <c r="BJ136" i="10"/>
  <c r="CI136" i="10"/>
  <c r="CG136" i="10"/>
  <c r="CE136" i="10"/>
  <c r="CC136" i="10"/>
  <c r="CA136" i="10"/>
  <c r="X136" i="10"/>
  <c r="V136" i="10"/>
  <c r="W136" i="10" s="1"/>
  <c r="T136" i="10"/>
  <c r="R136" i="10"/>
  <c r="N136" i="10"/>
  <c r="BQ136" i="10" s="1"/>
  <c r="CJ135" i="10"/>
  <c r="CH135" i="10"/>
  <c r="CF135" i="10"/>
  <c r="CD135" i="10"/>
  <c r="CB135" i="10"/>
  <c r="BZ135" i="10"/>
  <c r="BX135" i="10"/>
  <c r="BW135" i="10"/>
  <c r="BV135" i="10"/>
  <c r="BJ135" i="10"/>
  <c r="BG135" i="10"/>
  <c r="CK135" i="10"/>
  <c r="CI135" i="10"/>
  <c r="CG135" i="10"/>
  <c r="CE135" i="10"/>
  <c r="CC135" i="10"/>
  <c r="CA135" i="10"/>
  <c r="X135" i="10"/>
  <c r="V135" i="10"/>
  <c r="W135" i="10" s="1"/>
  <c r="T135" i="10"/>
  <c r="R135" i="10"/>
  <c r="N135" i="10"/>
  <c r="BQ135" i="10" s="1"/>
  <c r="CJ134" i="10"/>
  <c r="CH134" i="10"/>
  <c r="CF134" i="10"/>
  <c r="CD134" i="10"/>
  <c r="CB134" i="10"/>
  <c r="BZ134" i="10"/>
  <c r="BX134" i="10"/>
  <c r="BW134" i="10"/>
  <c r="BV134" i="10"/>
  <c r="BJ134" i="10"/>
  <c r="CI134" i="10"/>
  <c r="CG134" i="10"/>
  <c r="CE134" i="10"/>
  <c r="CC134" i="10"/>
  <c r="CA134" i="10"/>
  <c r="X134" i="10"/>
  <c r="V134" i="10"/>
  <c r="W134" i="10" s="1"/>
  <c r="T134" i="10"/>
  <c r="R134" i="10"/>
  <c r="BM134" i="10" s="1"/>
  <c r="N134" i="10"/>
  <c r="BQ134" i="10" s="1"/>
  <c r="CJ133" i="10"/>
  <c r="CH133" i="10"/>
  <c r="CF133" i="10"/>
  <c r="CD133" i="10"/>
  <c r="CB133" i="10"/>
  <c r="BZ133" i="10"/>
  <c r="BX133" i="10"/>
  <c r="BW133" i="10"/>
  <c r="BV133" i="10"/>
  <c r="BJ133" i="10"/>
  <c r="BG133" i="10"/>
  <c r="CK133" i="10"/>
  <c r="CI133" i="10"/>
  <c r="CG133" i="10"/>
  <c r="CE133" i="10"/>
  <c r="CC133" i="10"/>
  <c r="CA133" i="10"/>
  <c r="X133" i="10"/>
  <c r="V133" i="10"/>
  <c r="W133" i="10" s="1"/>
  <c r="T133" i="10"/>
  <c r="R133" i="10"/>
  <c r="N133" i="10"/>
  <c r="BQ133" i="10" s="1"/>
  <c r="CJ132" i="10"/>
  <c r="CH132" i="10"/>
  <c r="CF132" i="10"/>
  <c r="CD132" i="10"/>
  <c r="CB132" i="10"/>
  <c r="BZ132" i="10"/>
  <c r="BX132" i="10"/>
  <c r="BW132" i="10"/>
  <c r="BV132" i="10"/>
  <c r="BJ132" i="10"/>
  <c r="CI132" i="10"/>
  <c r="CG132" i="10"/>
  <c r="CE132" i="10"/>
  <c r="CC132" i="10"/>
  <c r="CA132" i="10"/>
  <c r="X132" i="10"/>
  <c r="V132" i="10"/>
  <c r="W132" i="10" s="1"/>
  <c r="T132" i="10"/>
  <c r="R132" i="10"/>
  <c r="N132" i="10"/>
  <c r="BQ132" i="10" s="1"/>
  <c r="CJ131" i="10"/>
  <c r="CH131" i="10"/>
  <c r="CF131" i="10"/>
  <c r="CD131" i="10"/>
  <c r="CB131" i="10"/>
  <c r="BZ131" i="10"/>
  <c r="BX131" i="10"/>
  <c r="BW131" i="10"/>
  <c r="BV131" i="10"/>
  <c r="BJ131" i="10"/>
  <c r="BG131" i="10"/>
  <c r="CK131" i="10"/>
  <c r="CI131" i="10"/>
  <c r="CG131" i="10"/>
  <c r="CE131" i="10"/>
  <c r="CC131" i="10"/>
  <c r="CA131" i="10"/>
  <c r="X131" i="10"/>
  <c r="V131" i="10"/>
  <c r="W131" i="10" s="1"/>
  <c r="T131" i="10"/>
  <c r="R131" i="10"/>
  <c r="BM131" i="10" s="1"/>
  <c r="N131" i="10"/>
  <c r="BQ131" i="10" s="1"/>
  <c r="CJ130" i="10"/>
  <c r="CH130" i="10"/>
  <c r="CF130" i="10"/>
  <c r="CD130" i="10"/>
  <c r="CB130" i="10"/>
  <c r="BZ130" i="10"/>
  <c r="BX130" i="10"/>
  <c r="BW130" i="10"/>
  <c r="BV130" i="10"/>
  <c r="BJ130" i="10"/>
  <c r="CI130" i="10"/>
  <c r="CG130" i="10"/>
  <c r="CE130" i="10"/>
  <c r="CC130" i="10"/>
  <c r="CA130" i="10"/>
  <c r="X130" i="10"/>
  <c r="V130" i="10"/>
  <c r="W130" i="10" s="1"/>
  <c r="T130" i="10"/>
  <c r="R130" i="10"/>
  <c r="N130" i="10"/>
  <c r="BQ130" i="10" s="1"/>
  <c r="CJ129" i="10"/>
  <c r="CH129" i="10"/>
  <c r="CF129" i="10"/>
  <c r="CD129" i="10"/>
  <c r="CB129" i="10"/>
  <c r="BZ129" i="10"/>
  <c r="BX129" i="10"/>
  <c r="BW129" i="10"/>
  <c r="BV129" i="10"/>
  <c r="BJ129" i="10"/>
  <c r="BG129" i="10"/>
  <c r="CK129" i="10"/>
  <c r="CI129" i="10"/>
  <c r="CG129" i="10"/>
  <c r="CE129" i="10"/>
  <c r="CC129" i="10"/>
  <c r="CA129" i="10"/>
  <c r="X129" i="10"/>
  <c r="V129" i="10"/>
  <c r="W129" i="10" s="1"/>
  <c r="T129" i="10"/>
  <c r="R129" i="10"/>
  <c r="BM129" i="10" s="1"/>
  <c r="N129" i="10"/>
  <c r="BQ129" i="10" s="1"/>
  <c r="CJ128" i="10"/>
  <c r="CH128" i="10"/>
  <c r="CF128" i="10"/>
  <c r="CD128" i="10"/>
  <c r="CB128" i="10"/>
  <c r="BZ128" i="10"/>
  <c r="BX128" i="10"/>
  <c r="BW128" i="10"/>
  <c r="BV128" i="10"/>
  <c r="BJ128" i="10"/>
  <c r="CI128" i="10"/>
  <c r="CG128" i="10"/>
  <c r="CE128" i="10"/>
  <c r="CC128" i="10"/>
  <c r="CA128" i="10"/>
  <c r="X128" i="10"/>
  <c r="V128" i="10"/>
  <c r="W128" i="10" s="1"/>
  <c r="T128" i="10"/>
  <c r="R128" i="10"/>
  <c r="N128" i="10"/>
  <c r="BQ128" i="10" s="1"/>
  <c r="CJ127" i="10"/>
  <c r="CH127" i="10"/>
  <c r="CF127" i="10"/>
  <c r="CD127" i="10"/>
  <c r="CB127" i="10"/>
  <c r="BZ127" i="10"/>
  <c r="BX127" i="10"/>
  <c r="BW127" i="10"/>
  <c r="BV127" i="10"/>
  <c r="BJ127" i="10"/>
  <c r="BG127" i="10"/>
  <c r="CK127" i="10"/>
  <c r="CI127" i="10"/>
  <c r="CG127" i="10"/>
  <c r="CE127" i="10"/>
  <c r="CC127" i="10"/>
  <c r="CA127" i="10"/>
  <c r="X127" i="10"/>
  <c r="V127" i="10"/>
  <c r="W127" i="10" s="1"/>
  <c r="T127" i="10"/>
  <c r="R127" i="10"/>
  <c r="BM127" i="10" s="1"/>
  <c r="N127" i="10"/>
  <c r="BQ127" i="10" s="1"/>
  <c r="CJ126" i="10"/>
  <c r="CH126" i="10"/>
  <c r="CF126" i="10"/>
  <c r="CD126" i="10"/>
  <c r="CB126" i="10"/>
  <c r="BZ126" i="10"/>
  <c r="BX126" i="10"/>
  <c r="BW126" i="10"/>
  <c r="BV126" i="10"/>
  <c r="BJ126" i="10"/>
  <c r="CI126" i="10"/>
  <c r="CG126" i="10"/>
  <c r="CE126" i="10"/>
  <c r="CC126" i="10"/>
  <c r="CA126" i="10"/>
  <c r="X126" i="10"/>
  <c r="V126" i="10"/>
  <c r="W126" i="10" s="1"/>
  <c r="T126" i="10"/>
  <c r="R126" i="10"/>
  <c r="BM126" i="10" s="1"/>
  <c r="N126" i="10"/>
  <c r="BQ126" i="10" s="1"/>
  <c r="CJ125" i="10"/>
  <c r="CH125" i="10"/>
  <c r="CF125" i="10"/>
  <c r="CD125" i="10"/>
  <c r="CB125" i="10"/>
  <c r="BZ125" i="10"/>
  <c r="BX125" i="10"/>
  <c r="BW125" i="10"/>
  <c r="BV125" i="10"/>
  <c r="BJ125" i="10"/>
  <c r="BG125" i="10"/>
  <c r="CK125" i="10"/>
  <c r="CI125" i="10"/>
  <c r="CG125" i="10"/>
  <c r="CE125" i="10"/>
  <c r="CC125" i="10"/>
  <c r="CA125" i="10"/>
  <c r="X125" i="10"/>
  <c r="V125" i="10"/>
  <c r="W125" i="10" s="1"/>
  <c r="T125" i="10"/>
  <c r="R125" i="10"/>
  <c r="N125" i="10"/>
  <c r="BQ125" i="10" s="1"/>
  <c r="CJ124" i="10"/>
  <c r="CH124" i="10"/>
  <c r="CF124" i="10"/>
  <c r="CD124" i="10"/>
  <c r="CB124" i="10"/>
  <c r="BZ124" i="10"/>
  <c r="BX124" i="10"/>
  <c r="BW124" i="10"/>
  <c r="BV124" i="10"/>
  <c r="BJ124" i="10"/>
  <c r="CI124" i="10"/>
  <c r="CG124" i="10"/>
  <c r="CE124" i="10"/>
  <c r="CC124" i="10"/>
  <c r="CA124" i="10"/>
  <c r="X124" i="10"/>
  <c r="V124" i="10"/>
  <c r="W124" i="10" s="1"/>
  <c r="T124" i="10"/>
  <c r="R124" i="10"/>
  <c r="N124" i="10"/>
  <c r="BQ124" i="10" s="1"/>
  <c r="CJ123" i="10"/>
  <c r="CH123" i="10"/>
  <c r="CF123" i="10"/>
  <c r="CD123" i="10"/>
  <c r="CB123" i="10"/>
  <c r="BZ123" i="10"/>
  <c r="BX123" i="10"/>
  <c r="BW123" i="10"/>
  <c r="BV123" i="10"/>
  <c r="BJ123" i="10"/>
  <c r="BG123" i="10"/>
  <c r="CK123" i="10"/>
  <c r="CI123" i="10"/>
  <c r="CG123" i="10"/>
  <c r="CE123" i="10"/>
  <c r="CC123" i="10"/>
  <c r="CA123" i="10"/>
  <c r="X123" i="10"/>
  <c r="V123" i="10"/>
  <c r="W123" i="10" s="1"/>
  <c r="T123" i="10"/>
  <c r="R123" i="10"/>
  <c r="BM123" i="10" s="1"/>
  <c r="N123" i="10"/>
  <c r="BQ123" i="10" s="1"/>
  <c r="CJ122" i="10"/>
  <c r="CH122" i="10"/>
  <c r="CF122" i="10"/>
  <c r="CD122" i="10"/>
  <c r="CB122" i="10"/>
  <c r="BZ122" i="10"/>
  <c r="BX122" i="10"/>
  <c r="BW122" i="10"/>
  <c r="BV122" i="10"/>
  <c r="BJ122" i="10"/>
  <c r="CI122" i="10"/>
  <c r="CG122" i="10"/>
  <c r="CE122" i="10"/>
  <c r="CC122" i="10"/>
  <c r="CA122" i="10"/>
  <c r="X122" i="10"/>
  <c r="V122" i="10"/>
  <c r="W122" i="10" s="1"/>
  <c r="T122" i="10"/>
  <c r="R122" i="10"/>
  <c r="N122" i="10"/>
  <c r="BQ122" i="10" s="1"/>
  <c r="CJ121" i="10"/>
  <c r="CH121" i="10"/>
  <c r="CF121" i="10"/>
  <c r="CD121" i="10"/>
  <c r="CB121" i="10"/>
  <c r="BZ121" i="10"/>
  <c r="BX121" i="10"/>
  <c r="BW121" i="10"/>
  <c r="BV121" i="10"/>
  <c r="BJ121" i="10"/>
  <c r="BG121" i="10"/>
  <c r="CK121" i="10"/>
  <c r="CI121" i="10"/>
  <c r="CG121" i="10"/>
  <c r="CE121" i="10"/>
  <c r="CC121" i="10"/>
  <c r="CA121" i="10"/>
  <c r="X121" i="10"/>
  <c r="V121" i="10"/>
  <c r="W121" i="10" s="1"/>
  <c r="T121" i="10"/>
  <c r="R121" i="10"/>
  <c r="BM121" i="10" s="1"/>
  <c r="N121" i="10"/>
  <c r="BQ121" i="10" s="1"/>
  <c r="CJ120" i="10"/>
  <c r="CH120" i="10"/>
  <c r="CF120" i="10"/>
  <c r="CD120" i="10"/>
  <c r="CB120" i="10"/>
  <c r="BZ120" i="10"/>
  <c r="BX120" i="10"/>
  <c r="BW120" i="10"/>
  <c r="BV120" i="10"/>
  <c r="BJ120" i="10"/>
  <c r="CI120" i="10"/>
  <c r="CG120" i="10"/>
  <c r="CE120" i="10"/>
  <c r="CC120" i="10"/>
  <c r="CA120" i="10"/>
  <c r="X120" i="10"/>
  <c r="V120" i="10"/>
  <c r="W120" i="10" s="1"/>
  <c r="T120" i="10"/>
  <c r="R120" i="10"/>
  <c r="N120" i="10"/>
  <c r="BQ120" i="10" s="1"/>
  <c r="CJ119" i="10"/>
  <c r="CH119" i="10"/>
  <c r="CF119" i="10"/>
  <c r="CD119" i="10"/>
  <c r="CB119" i="10"/>
  <c r="BZ119" i="10"/>
  <c r="BX119" i="10"/>
  <c r="BW119" i="10"/>
  <c r="BV119" i="10"/>
  <c r="BJ119" i="10"/>
  <c r="BG119" i="10"/>
  <c r="CK119" i="10"/>
  <c r="CI119" i="10"/>
  <c r="CG119" i="10"/>
  <c r="CE119" i="10"/>
  <c r="CC119" i="10"/>
  <c r="CA119" i="10"/>
  <c r="X119" i="10"/>
  <c r="V119" i="10"/>
  <c r="W119" i="10" s="1"/>
  <c r="T119" i="10"/>
  <c r="R119" i="10"/>
  <c r="BM119" i="10" s="1"/>
  <c r="N119" i="10"/>
  <c r="BQ119" i="10" s="1"/>
  <c r="CJ118" i="10"/>
  <c r="CH118" i="10"/>
  <c r="CF118" i="10"/>
  <c r="CD118" i="10"/>
  <c r="CB118" i="10"/>
  <c r="CA118" i="10"/>
  <c r="BZ118" i="10"/>
  <c r="BX118" i="10"/>
  <c r="BW118" i="10"/>
  <c r="BV118" i="10"/>
  <c r="BJ118" i="10"/>
  <c r="BG118" i="10"/>
  <c r="CK118" i="10"/>
  <c r="CI118" i="10"/>
  <c r="CG118" i="10"/>
  <c r="CE118" i="10"/>
  <c r="CC118" i="10"/>
  <c r="X118" i="10"/>
  <c r="V118" i="10"/>
  <c r="W118" i="10" s="1"/>
  <c r="T118" i="10"/>
  <c r="R118" i="10"/>
  <c r="N118" i="10"/>
  <c r="BQ118" i="10" s="1"/>
  <c r="CK117" i="10"/>
  <c r="CJ117" i="10"/>
  <c r="CI117" i="10"/>
  <c r="CH117" i="10"/>
  <c r="CG117" i="10"/>
  <c r="CF117" i="10"/>
  <c r="CE117" i="10"/>
  <c r="CD117" i="10"/>
  <c r="CC117" i="10"/>
  <c r="CB117" i="10"/>
  <c r="BZ117" i="10"/>
  <c r="BX117" i="10"/>
  <c r="BW117" i="10"/>
  <c r="BV117" i="10"/>
  <c r="BJ117" i="10"/>
  <c r="BG117" i="10"/>
  <c r="CA117" i="10"/>
  <c r="X117" i="10"/>
  <c r="V117" i="10"/>
  <c r="W117" i="10" s="1"/>
  <c r="T117" i="10"/>
  <c r="R117" i="10"/>
  <c r="N117" i="10"/>
  <c r="BQ117" i="10" s="1"/>
  <c r="CJ116" i="10"/>
  <c r="CH116" i="10"/>
  <c r="CF116" i="10"/>
  <c r="CD116" i="10"/>
  <c r="CB116" i="10"/>
  <c r="CA116" i="10"/>
  <c r="BZ116" i="10"/>
  <c r="BX116" i="10"/>
  <c r="BW116" i="10"/>
  <c r="BV116" i="10"/>
  <c r="BJ116" i="10"/>
  <c r="BG116" i="10"/>
  <c r="CK116" i="10"/>
  <c r="CI116" i="10"/>
  <c r="CG116" i="10"/>
  <c r="CE116" i="10"/>
  <c r="CC116" i="10"/>
  <c r="X116" i="10"/>
  <c r="V116" i="10"/>
  <c r="W116" i="10" s="1"/>
  <c r="T116" i="10"/>
  <c r="R116" i="10"/>
  <c r="N116" i="10"/>
  <c r="BQ116" i="10" s="1"/>
  <c r="CK115" i="10"/>
  <c r="CJ115" i="10"/>
  <c r="CI115" i="10"/>
  <c r="CH115" i="10"/>
  <c r="CG115" i="10"/>
  <c r="CF115" i="10"/>
  <c r="CE115" i="10"/>
  <c r="CD115" i="10"/>
  <c r="CC115" i="10"/>
  <c r="CB115" i="10"/>
  <c r="BZ115" i="10"/>
  <c r="BX115" i="10"/>
  <c r="BW115" i="10"/>
  <c r="BV115" i="10"/>
  <c r="BJ115" i="10"/>
  <c r="BG115" i="10"/>
  <c r="CA115" i="10"/>
  <c r="X115" i="10"/>
  <c r="V115" i="10"/>
  <c r="W115" i="10" s="1"/>
  <c r="T115" i="10"/>
  <c r="R115" i="10"/>
  <c r="N115" i="10"/>
  <c r="BQ115" i="10" s="1"/>
  <c r="CJ114" i="10"/>
  <c r="CH114" i="10"/>
  <c r="CF114" i="10"/>
  <c r="CD114" i="10"/>
  <c r="CB114" i="10"/>
  <c r="CA114" i="10"/>
  <c r="BZ114" i="10"/>
  <c r="BX114" i="10"/>
  <c r="BW114" i="10"/>
  <c r="BV114" i="10"/>
  <c r="BJ114" i="10"/>
  <c r="BG114" i="10"/>
  <c r="CK114" i="10"/>
  <c r="CI114" i="10"/>
  <c r="CG114" i="10"/>
  <c r="CE114" i="10"/>
  <c r="CC114" i="10"/>
  <c r="X114" i="10"/>
  <c r="V114" i="10"/>
  <c r="W114" i="10" s="1"/>
  <c r="T114" i="10"/>
  <c r="R114" i="10"/>
  <c r="N114" i="10"/>
  <c r="BQ114" i="10" s="1"/>
  <c r="CK113" i="10"/>
  <c r="CJ113" i="10"/>
  <c r="CI113" i="10"/>
  <c r="CH113" i="10"/>
  <c r="CG113" i="10"/>
  <c r="CF113" i="10"/>
  <c r="CE113" i="10"/>
  <c r="CD113" i="10"/>
  <c r="CC113" i="10"/>
  <c r="CB113" i="10"/>
  <c r="BZ113" i="10"/>
  <c r="BX113" i="10"/>
  <c r="BW113" i="10"/>
  <c r="BV113" i="10"/>
  <c r="BJ113" i="10"/>
  <c r="BG113" i="10"/>
  <c r="CA113" i="10"/>
  <c r="X113" i="10"/>
  <c r="V113" i="10"/>
  <c r="W113" i="10" s="1"/>
  <c r="T113" i="10"/>
  <c r="R113" i="10"/>
  <c r="N113" i="10"/>
  <c r="BQ113" i="10" s="1"/>
  <c r="CJ112" i="10"/>
  <c r="CH112" i="10"/>
  <c r="CF112" i="10"/>
  <c r="CD112" i="10"/>
  <c r="CB112" i="10"/>
  <c r="CA112" i="10"/>
  <c r="BZ112" i="10"/>
  <c r="BX112" i="10"/>
  <c r="BW112" i="10"/>
  <c r="BV112" i="10"/>
  <c r="BJ112" i="10"/>
  <c r="BG112" i="10"/>
  <c r="CK112" i="10"/>
  <c r="CI112" i="10"/>
  <c r="CG112" i="10"/>
  <c r="CE112" i="10"/>
  <c r="CC112" i="10"/>
  <c r="X112" i="10"/>
  <c r="V112" i="10"/>
  <c r="W112" i="10" s="1"/>
  <c r="T112" i="10"/>
  <c r="R112" i="10"/>
  <c r="N112" i="10"/>
  <c r="BQ112" i="10" s="1"/>
  <c r="CK111" i="10"/>
  <c r="CJ111" i="10"/>
  <c r="CI111" i="10"/>
  <c r="CH111" i="10"/>
  <c r="CG111" i="10"/>
  <c r="CF111" i="10"/>
  <c r="CE111" i="10"/>
  <c r="CD111" i="10"/>
  <c r="CC111" i="10"/>
  <c r="CB111" i="10"/>
  <c r="BZ111" i="10"/>
  <c r="BX111" i="10"/>
  <c r="BW111" i="10"/>
  <c r="BV111" i="10"/>
  <c r="BJ111" i="10"/>
  <c r="BG111" i="10"/>
  <c r="CA111" i="10"/>
  <c r="X111" i="10"/>
  <c r="V111" i="10"/>
  <c r="W111" i="10" s="1"/>
  <c r="T111" i="10"/>
  <c r="R111" i="10"/>
  <c r="N111" i="10"/>
  <c r="BQ111" i="10" s="1"/>
  <c r="CJ110" i="10"/>
  <c r="CH110" i="10"/>
  <c r="CF110" i="10"/>
  <c r="CD110" i="10"/>
  <c r="CB110" i="10"/>
  <c r="CA110" i="10"/>
  <c r="BZ110" i="10"/>
  <c r="BX110" i="10"/>
  <c r="BW110" i="10"/>
  <c r="BV110" i="10"/>
  <c r="BJ110" i="10"/>
  <c r="BG110" i="10"/>
  <c r="CK110" i="10"/>
  <c r="CI110" i="10"/>
  <c r="CG110" i="10"/>
  <c r="CE110" i="10"/>
  <c r="CC110" i="10"/>
  <c r="X110" i="10"/>
  <c r="V110" i="10"/>
  <c r="W110" i="10" s="1"/>
  <c r="T110" i="10"/>
  <c r="R110" i="10"/>
  <c r="N110" i="10"/>
  <c r="BQ110" i="10" s="1"/>
  <c r="CK109" i="10"/>
  <c r="CJ109" i="10"/>
  <c r="CI109" i="10"/>
  <c r="CH109" i="10"/>
  <c r="CG109" i="10"/>
  <c r="CF109" i="10"/>
  <c r="CE109" i="10"/>
  <c r="CD109" i="10"/>
  <c r="CC109" i="10"/>
  <c r="CB109" i="10"/>
  <c r="BZ109" i="10"/>
  <c r="BX109" i="10"/>
  <c r="BW109" i="10"/>
  <c r="BV109" i="10"/>
  <c r="BJ109" i="10"/>
  <c r="BG109" i="10"/>
  <c r="CA109" i="10"/>
  <c r="X109" i="10"/>
  <c r="V109" i="10"/>
  <c r="W109" i="10" s="1"/>
  <c r="T109" i="10"/>
  <c r="R109" i="10"/>
  <c r="N109" i="10"/>
  <c r="BQ109" i="10" s="1"/>
  <c r="CJ108" i="10"/>
  <c r="CH108" i="10"/>
  <c r="CF108" i="10"/>
  <c r="CD108" i="10"/>
  <c r="CB108" i="10"/>
  <c r="CA108" i="10"/>
  <c r="BZ108" i="10"/>
  <c r="BX108" i="10"/>
  <c r="BW108" i="10"/>
  <c r="BV108" i="10"/>
  <c r="BJ108" i="10"/>
  <c r="BG108" i="10"/>
  <c r="CK108" i="10"/>
  <c r="CI108" i="10"/>
  <c r="CG108" i="10"/>
  <c r="CE108" i="10"/>
  <c r="CC108" i="10"/>
  <c r="X108" i="10"/>
  <c r="V108" i="10"/>
  <c r="W108" i="10" s="1"/>
  <c r="T108" i="10"/>
  <c r="R108" i="10"/>
  <c r="N108" i="10"/>
  <c r="BQ108" i="10" s="1"/>
  <c r="CK107" i="10"/>
  <c r="CJ107" i="10"/>
  <c r="CI107" i="10"/>
  <c r="CH107" i="10"/>
  <c r="CG107" i="10"/>
  <c r="CF107" i="10"/>
  <c r="CE107" i="10"/>
  <c r="CD107" i="10"/>
  <c r="CC107" i="10"/>
  <c r="CB107" i="10"/>
  <c r="BZ107" i="10"/>
  <c r="BX107" i="10"/>
  <c r="BW107" i="10"/>
  <c r="BV107" i="10"/>
  <c r="BJ107" i="10"/>
  <c r="BG107" i="10"/>
  <c r="CA107" i="10"/>
  <c r="X107" i="10"/>
  <c r="V107" i="10"/>
  <c r="W107" i="10" s="1"/>
  <c r="T107" i="10"/>
  <c r="R107" i="10"/>
  <c r="N107" i="10"/>
  <c r="BQ107" i="10" s="1"/>
  <c r="CJ106" i="10"/>
  <c r="CH106" i="10"/>
  <c r="CF106" i="10"/>
  <c r="CD106" i="10"/>
  <c r="CB106" i="10"/>
  <c r="CA106" i="10"/>
  <c r="BZ106" i="10"/>
  <c r="BX106" i="10"/>
  <c r="BW106" i="10"/>
  <c r="BV106" i="10"/>
  <c r="BJ106" i="10"/>
  <c r="BG106" i="10"/>
  <c r="CK106" i="10"/>
  <c r="CI106" i="10"/>
  <c r="CG106" i="10"/>
  <c r="CE106" i="10"/>
  <c r="CC106" i="10"/>
  <c r="X106" i="10"/>
  <c r="V106" i="10"/>
  <c r="W106" i="10" s="1"/>
  <c r="T106" i="10"/>
  <c r="R106" i="10"/>
  <c r="N106" i="10"/>
  <c r="BQ106" i="10" s="1"/>
  <c r="CK105" i="10"/>
  <c r="CJ105" i="10"/>
  <c r="CI105" i="10"/>
  <c r="CH105" i="10"/>
  <c r="CG105" i="10"/>
  <c r="CF105" i="10"/>
  <c r="CE105" i="10"/>
  <c r="CD105" i="10"/>
  <c r="CC105" i="10"/>
  <c r="CB105" i="10"/>
  <c r="BZ105" i="10"/>
  <c r="BX105" i="10"/>
  <c r="BW105" i="10"/>
  <c r="BV105" i="10"/>
  <c r="BJ105" i="10"/>
  <c r="BG105" i="10"/>
  <c r="CA105" i="10"/>
  <c r="X105" i="10"/>
  <c r="V105" i="10"/>
  <c r="W105" i="10" s="1"/>
  <c r="T105" i="10"/>
  <c r="R105" i="10"/>
  <c r="N105" i="10"/>
  <c r="BQ105" i="10" s="1"/>
  <c r="CJ104" i="10"/>
  <c r="CH104" i="10"/>
  <c r="CF104" i="10"/>
  <c r="CD104" i="10"/>
  <c r="CB104" i="10"/>
  <c r="CA104" i="10"/>
  <c r="BZ104" i="10"/>
  <c r="BX104" i="10"/>
  <c r="BW104" i="10"/>
  <c r="BV104" i="10"/>
  <c r="BJ104" i="10"/>
  <c r="BG104" i="10"/>
  <c r="CK104" i="10"/>
  <c r="CI104" i="10"/>
  <c r="CG104" i="10"/>
  <c r="CE104" i="10"/>
  <c r="CC104" i="10"/>
  <c r="X104" i="10"/>
  <c r="V104" i="10"/>
  <c r="W104" i="10" s="1"/>
  <c r="T104" i="10"/>
  <c r="R104" i="10"/>
  <c r="N104" i="10"/>
  <c r="BQ104" i="10" s="1"/>
  <c r="CK103" i="10"/>
  <c r="CJ103" i="10"/>
  <c r="CI103" i="10"/>
  <c r="CH103" i="10"/>
  <c r="CG103" i="10"/>
  <c r="CF103" i="10"/>
  <c r="CE103" i="10"/>
  <c r="CD103" i="10"/>
  <c r="CC103" i="10"/>
  <c r="CB103" i="10"/>
  <c r="BZ103" i="10"/>
  <c r="BX103" i="10"/>
  <c r="BW103" i="10"/>
  <c r="BV103" i="10"/>
  <c r="BJ103" i="10"/>
  <c r="BG103" i="10"/>
  <c r="CA103" i="10"/>
  <c r="X103" i="10"/>
  <c r="V103" i="10"/>
  <c r="W103" i="10" s="1"/>
  <c r="T103" i="10"/>
  <c r="R103" i="10"/>
  <c r="N103" i="10"/>
  <c r="BQ103" i="10" s="1"/>
  <c r="CJ102" i="10"/>
  <c r="CH102" i="10"/>
  <c r="CF102" i="10"/>
  <c r="CD102" i="10"/>
  <c r="CB102" i="10"/>
  <c r="CA102" i="10"/>
  <c r="BZ102" i="10"/>
  <c r="BX102" i="10"/>
  <c r="BW102" i="10"/>
  <c r="BV102" i="10"/>
  <c r="BJ102" i="10"/>
  <c r="BG102" i="10"/>
  <c r="CK102" i="10"/>
  <c r="CI102" i="10"/>
  <c r="CG102" i="10"/>
  <c r="CE102" i="10"/>
  <c r="CC102" i="10"/>
  <c r="X102" i="10"/>
  <c r="V102" i="10"/>
  <c r="W102" i="10" s="1"/>
  <c r="T102" i="10"/>
  <c r="R102" i="10"/>
  <c r="N102" i="10"/>
  <c r="BQ102" i="10" s="1"/>
  <c r="CK101" i="10"/>
  <c r="CJ101" i="10"/>
  <c r="CI101" i="10"/>
  <c r="CH101" i="10"/>
  <c r="CG101" i="10"/>
  <c r="CF101" i="10"/>
  <c r="CE101" i="10"/>
  <c r="CD101" i="10"/>
  <c r="CC101" i="10"/>
  <c r="CB101" i="10"/>
  <c r="BZ101" i="10"/>
  <c r="BX101" i="10"/>
  <c r="BW101" i="10"/>
  <c r="BV101" i="10"/>
  <c r="BJ101" i="10"/>
  <c r="BG101" i="10"/>
  <c r="CA101" i="10"/>
  <c r="X101" i="10"/>
  <c r="V101" i="10"/>
  <c r="W101" i="10" s="1"/>
  <c r="T101" i="10"/>
  <c r="R101" i="10"/>
  <c r="BM101" i="10" s="1"/>
  <c r="N101" i="10"/>
  <c r="BQ101" i="10" s="1"/>
  <c r="CJ100" i="10"/>
  <c r="CH100" i="10"/>
  <c r="CF100" i="10"/>
  <c r="CD100" i="10"/>
  <c r="CB100" i="10"/>
  <c r="CA100" i="10"/>
  <c r="BZ100" i="10"/>
  <c r="BX100" i="10"/>
  <c r="BW100" i="10"/>
  <c r="BV100" i="10"/>
  <c r="BJ100" i="10"/>
  <c r="BG100" i="10"/>
  <c r="CK100" i="10"/>
  <c r="CI100" i="10"/>
  <c r="CG100" i="10"/>
  <c r="CE100" i="10"/>
  <c r="CC100" i="10"/>
  <c r="X100" i="10"/>
  <c r="V100" i="10"/>
  <c r="W100" i="10" s="1"/>
  <c r="T100" i="10"/>
  <c r="R100" i="10"/>
  <c r="N100" i="10"/>
  <c r="BQ100" i="10" s="1"/>
  <c r="CK99" i="10"/>
  <c r="CJ99" i="10"/>
  <c r="CI99" i="10"/>
  <c r="CH99" i="10"/>
  <c r="CG99" i="10"/>
  <c r="CF99" i="10"/>
  <c r="CE99" i="10"/>
  <c r="CD99" i="10"/>
  <c r="CC99" i="10"/>
  <c r="CB99" i="10"/>
  <c r="BZ99" i="10"/>
  <c r="BX99" i="10"/>
  <c r="BW99" i="10"/>
  <c r="BV99" i="10"/>
  <c r="BJ99" i="10"/>
  <c r="BG99" i="10"/>
  <c r="CA99" i="10"/>
  <c r="X99" i="10"/>
  <c r="V99" i="10"/>
  <c r="W99" i="10" s="1"/>
  <c r="T99" i="10"/>
  <c r="R99" i="10"/>
  <c r="N99" i="10"/>
  <c r="BQ99" i="10" s="1"/>
  <c r="CJ97" i="10"/>
  <c r="CH97" i="10"/>
  <c r="CF97" i="10"/>
  <c r="CD97" i="10"/>
  <c r="CB97" i="10"/>
  <c r="CA97" i="10"/>
  <c r="BZ97" i="10"/>
  <c r="BX97" i="10"/>
  <c r="BW97" i="10"/>
  <c r="BV97" i="10"/>
  <c r="BJ97" i="10"/>
  <c r="BG97" i="10"/>
  <c r="CK97" i="10"/>
  <c r="CI97" i="10"/>
  <c r="CG97" i="10"/>
  <c r="CE97" i="10"/>
  <c r="CC97" i="10"/>
  <c r="X97" i="10"/>
  <c r="V97" i="10"/>
  <c r="W97" i="10" s="1"/>
  <c r="T97" i="10"/>
  <c r="R97" i="10"/>
  <c r="N97" i="10"/>
  <c r="BQ97" i="10" s="1"/>
  <c r="CK96" i="10"/>
  <c r="CJ96" i="10"/>
  <c r="CI96" i="10"/>
  <c r="CH96" i="10"/>
  <c r="CG96" i="10"/>
  <c r="CF96" i="10"/>
  <c r="CE96" i="10"/>
  <c r="CD96" i="10"/>
  <c r="CC96" i="10"/>
  <c r="CB96" i="10"/>
  <c r="BZ96" i="10"/>
  <c r="BX96" i="10"/>
  <c r="BW96" i="10"/>
  <c r="BV96" i="10"/>
  <c r="BJ96" i="10"/>
  <c r="BG96" i="10"/>
  <c r="CA96" i="10"/>
  <c r="X96" i="10"/>
  <c r="V96" i="10"/>
  <c r="W96" i="10" s="1"/>
  <c r="T96" i="10"/>
  <c r="R96" i="10"/>
  <c r="N96" i="10"/>
  <c r="BQ96" i="10" s="1"/>
  <c r="CJ95" i="10"/>
  <c r="CH95" i="10"/>
  <c r="CF95" i="10"/>
  <c r="CD95" i="10"/>
  <c r="CA95" i="10"/>
  <c r="BZ95" i="10"/>
  <c r="BX95" i="10"/>
  <c r="BW95" i="10"/>
  <c r="BV95" i="10"/>
  <c r="BJ95" i="10"/>
  <c r="CK95" i="10"/>
  <c r="CI95" i="10"/>
  <c r="CG95" i="10"/>
  <c r="CE95" i="10"/>
  <c r="CC95" i="10"/>
  <c r="CB95" i="10"/>
  <c r="X95" i="10"/>
  <c r="Y95" i="10" s="1"/>
  <c r="V95" i="10"/>
  <c r="W95" i="10" s="1"/>
  <c r="T95" i="10"/>
  <c r="U95" i="10" s="1"/>
  <c r="R95" i="10"/>
  <c r="N95" i="10"/>
  <c r="BQ95" i="10" s="1"/>
  <c r="CK94" i="10"/>
  <c r="CJ94" i="10"/>
  <c r="CI94" i="10"/>
  <c r="CH94" i="10"/>
  <c r="CG94" i="10"/>
  <c r="CF94" i="10"/>
  <c r="CE94" i="10"/>
  <c r="CD94" i="10"/>
  <c r="CC94" i="10"/>
  <c r="CB94" i="10"/>
  <c r="CA94" i="10"/>
  <c r="BX94" i="10"/>
  <c r="BW94" i="10"/>
  <c r="BV94" i="10"/>
  <c r="BJ94" i="10"/>
  <c r="BZ94" i="10"/>
  <c r="X94" i="10"/>
  <c r="Y94" i="10" s="1"/>
  <c r="V94" i="10"/>
  <c r="W94" i="10" s="1"/>
  <c r="T94" i="10"/>
  <c r="U94" i="10" s="1"/>
  <c r="R94" i="10"/>
  <c r="N94" i="10"/>
  <c r="BQ94" i="10" s="1"/>
  <c r="CK93" i="10"/>
  <c r="CI93" i="10"/>
  <c r="CG93" i="10"/>
  <c r="CE93" i="10"/>
  <c r="CC93" i="10"/>
  <c r="CA93" i="10"/>
  <c r="BZ93" i="10"/>
  <c r="BX93" i="10"/>
  <c r="BW93" i="10"/>
  <c r="BV93" i="10"/>
  <c r="BJ93" i="10"/>
  <c r="BG93" i="10"/>
  <c r="CJ93" i="10"/>
  <c r="CH93" i="10"/>
  <c r="CF93" i="10"/>
  <c r="CD93" i="10"/>
  <c r="CB93" i="10"/>
  <c r="X93" i="10"/>
  <c r="Y93" i="10" s="1"/>
  <c r="V93" i="10"/>
  <c r="W93" i="10" s="1"/>
  <c r="T93" i="10"/>
  <c r="U93" i="10" s="1"/>
  <c r="R93" i="10"/>
  <c r="N93" i="10"/>
  <c r="BQ93" i="10" s="1"/>
  <c r="CK92" i="10"/>
  <c r="CJ92" i="10"/>
  <c r="CI92" i="10"/>
  <c r="CH92" i="10"/>
  <c r="CG92" i="10"/>
  <c r="CF92" i="10"/>
  <c r="CE92" i="10"/>
  <c r="CD92" i="10"/>
  <c r="CC92" i="10"/>
  <c r="CB92" i="10"/>
  <c r="CA92" i="10"/>
  <c r="BX92" i="10"/>
  <c r="BW92" i="10"/>
  <c r="BV92" i="10"/>
  <c r="BJ92" i="10"/>
  <c r="BZ92" i="10"/>
  <c r="X92" i="10"/>
  <c r="Y92" i="10" s="1"/>
  <c r="V92" i="10"/>
  <c r="W92" i="10" s="1"/>
  <c r="T92" i="10"/>
  <c r="U92" i="10" s="1"/>
  <c r="R92" i="10"/>
  <c r="N92" i="10"/>
  <c r="BQ92" i="10" s="1"/>
  <c r="CK91" i="10"/>
  <c r="CI91" i="10"/>
  <c r="CG91" i="10"/>
  <c r="CE91" i="10"/>
  <c r="CC91" i="10"/>
  <c r="CA91" i="10"/>
  <c r="BZ91" i="10"/>
  <c r="BX91" i="10"/>
  <c r="BW91" i="10"/>
  <c r="BV91" i="10"/>
  <c r="BJ91" i="10"/>
  <c r="BG91" i="10"/>
  <c r="CJ91" i="10"/>
  <c r="CH91" i="10"/>
  <c r="CF91" i="10"/>
  <c r="CD91" i="10"/>
  <c r="CB91" i="10"/>
  <c r="X91" i="10"/>
  <c r="Y91" i="10" s="1"/>
  <c r="V91" i="10"/>
  <c r="W91" i="10" s="1"/>
  <c r="T91" i="10"/>
  <c r="U91" i="10" s="1"/>
  <c r="R91" i="10"/>
  <c r="N91" i="10"/>
  <c r="BQ91" i="10" s="1"/>
  <c r="CK90" i="10"/>
  <c r="CJ90" i="10"/>
  <c r="CI90" i="10"/>
  <c r="CH90" i="10"/>
  <c r="CG90" i="10"/>
  <c r="CF90" i="10"/>
  <c r="CE90" i="10"/>
  <c r="CD90" i="10"/>
  <c r="CC90" i="10"/>
  <c r="CB90" i="10"/>
  <c r="CA90" i="10"/>
  <c r="BX90" i="10"/>
  <c r="BW90" i="10"/>
  <c r="BV90" i="10"/>
  <c r="BJ90" i="10"/>
  <c r="BZ90" i="10"/>
  <c r="X90" i="10"/>
  <c r="Y90" i="10" s="1"/>
  <c r="V90" i="10"/>
  <c r="W90" i="10" s="1"/>
  <c r="T90" i="10"/>
  <c r="U90" i="10" s="1"/>
  <c r="R90" i="10"/>
  <c r="N90" i="10"/>
  <c r="BQ90" i="10" s="1"/>
  <c r="CK89" i="10"/>
  <c r="CI89" i="10"/>
  <c r="CG89" i="10"/>
  <c r="CE89" i="10"/>
  <c r="CC89" i="10"/>
  <c r="CA89" i="10"/>
  <c r="BZ89" i="10"/>
  <c r="BX89" i="10"/>
  <c r="BW89" i="10"/>
  <c r="BV89" i="10"/>
  <c r="BJ89" i="10"/>
  <c r="BG89" i="10"/>
  <c r="CJ89" i="10"/>
  <c r="CH89" i="10"/>
  <c r="CF89" i="10"/>
  <c r="CD89" i="10"/>
  <c r="CB89" i="10"/>
  <c r="X89" i="10"/>
  <c r="Y89" i="10" s="1"/>
  <c r="V89" i="10"/>
  <c r="W89" i="10" s="1"/>
  <c r="T89" i="10"/>
  <c r="U89" i="10" s="1"/>
  <c r="R89" i="10"/>
  <c r="N89" i="10"/>
  <c r="BQ89" i="10" s="1"/>
  <c r="CK88" i="10"/>
  <c r="CJ88" i="10"/>
  <c r="CI88" i="10"/>
  <c r="CH88" i="10"/>
  <c r="CG88" i="10"/>
  <c r="CF88" i="10"/>
  <c r="CE88" i="10"/>
  <c r="CD88" i="10"/>
  <c r="CC88" i="10"/>
  <c r="CB88" i="10"/>
  <c r="CA88" i="10"/>
  <c r="BX88" i="10"/>
  <c r="BW88" i="10"/>
  <c r="BV88" i="10"/>
  <c r="BJ88" i="10"/>
  <c r="BZ88" i="10"/>
  <c r="X88" i="10"/>
  <c r="Y88" i="10" s="1"/>
  <c r="V88" i="10"/>
  <c r="W88" i="10" s="1"/>
  <c r="T88" i="10"/>
  <c r="U88" i="10" s="1"/>
  <c r="R88" i="10"/>
  <c r="N88" i="10"/>
  <c r="BQ88" i="10" s="1"/>
  <c r="CK87" i="10"/>
  <c r="CI87" i="10"/>
  <c r="CG87" i="10"/>
  <c r="CE87" i="10"/>
  <c r="CC87" i="10"/>
  <c r="CA87" i="10"/>
  <c r="BZ87" i="10"/>
  <c r="BX87" i="10"/>
  <c r="BW87" i="10"/>
  <c r="BV87" i="10"/>
  <c r="BJ87" i="10"/>
  <c r="BG87" i="10"/>
  <c r="CJ87" i="10"/>
  <c r="CH87" i="10"/>
  <c r="CF87" i="10"/>
  <c r="CD87" i="10"/>
  <c r="CB87" i="10"/>
  <c r="X87" i="10"/>
  <c r="Y87" i="10" s="1"/>
  <c r="V87" i="10"/>
  <c r="W87" i="10" s="1"/>
  <c r="T87" i="10"/>
  <c r="U87" i="10" s="1"/>
  <c r="R87" i="10"/>
  <c r="N87" i="10"/>
  <c r="BQ87" i="10" s="1"/>
  <c r="CK86" i="10"/>
  <c r="CJ86" i="10"/>
  <c r="CI86" i="10"/>
  <c r="CH86" i="10"/>
  <c r="CG86" i="10"/>
  <c r="CF86" i="10"/>
  <c r="CE86" i="10"/>
  <c r="CD86" i="10"/>
  <c r="CC86" i="10"/>
  <c r="CB86" i="10"/>
  <c r="CA86" i="10"/>
  <c r="BX86" i="10"/>
  <c r="BW86" i="10"/>
  <c r="BV86" i="10"/>
  <c r="BJ86" i="10"/>
  <c r="BG86" i="10"/>
  <c r="BZ86" i="10"/>
  <c r="X86" i="10"/>
  <c r="Y86" i="10" s="1"/>
  <c r="V86" i="10"/>
  <c r="W86" i="10" s="1"/>
  <c r="T86" i="10"/>
  <c r="U86" i="10" s="1"/>
  <c r="R86" i="10"/>
  <c r="N86" i="10"/>
  <c r="BQ86" i="10" s="1"/>
  <c r="CK85" i="10"/>
  <c r="CI85" i="10"/>
  <c r="CG85" i="10"/>
  <c r="CE85" i="10"/>
  <c r="CC85" i="10"/>
  <c r="CA85" i="10"/>
  <c r="BZ85" i="10"/>
  <c r="BX85" i="10"/>
  <c r="BW85" i="10"/>
  <c r="BV85" i="10"/>
  <c r="BJ85" i="10"/>
  <c r="CJ85" i="10"/>
  <c r="CH85" i="10"/>
  <c r="CF85" i="10"/>
  <c r="CD85" i="10"/>
  <c r="CB85" i="10"/>
  <c r="X85" i="10"/>
  <c r="Y85" i="10" s="1"/>
  <c r="V85" i="10"/>
  <c r="W85" i="10" s="1"/>
  <c r="T85" i="10"/>
  <c r="U85" i="10" s="1"/>
  <c r="R85" i="10"/>
  <c r="N85" i="10"/>
  <c r="BQ85" i="10" s="1"/>
  <c r="CK84" i="10"/>
  <c r="CJ84" i="10"/>
  <c r="CI84" i="10"/>
  <c r="CH84" i="10"/>
  <c r="CG84" i="10"/>
  <c r="CF84" i="10"/>
  <c r="CE84" i="10"/>
  <c r="CD84" i="10"/>
  <c r="CC84" i="10"/>
  <c r="CB84" i="10"/>
  <c r="CA84" i="10"/>
  <c r="BX84" i="10"/>
  <c r="BW84" i="10"/>
  <c r="BV84" i="10"/>
  <c r="BJ84" i="10"/>
  <c r="BG84" i="10"/>
  <c r="BZ84" i="10"/>
  <c r="X84" i="10"/>
  <c r="Y84" i="10" s="1"/>
  <c r="V84" i="10"/>
  <c r="W84" i="10" s="1"/>
  <c r="T84" i="10"/>
  <c r="U84" i="10" s="1"/>
  <c r="R84" i="10"/>
  <c r="N84" i="10"/>
  <c r="BQ84" i="10" s="1"/>
  <c r="CK83" i="10"/>
  <c r="CI83" i="10"/>
  <c r="CG83" i="10"/>
  <c r="CE83" i="10"/>
  <c r="CC83" i="10"/>
  <c r="CA83" i="10"/>
  <c r="BZ83" i="10"/>
  <c r="BX83" i="10"/>
  <c r="BW83" i="10"/>
  <c r="BV83" i="10"/>
  <c r="BJ83" i="10"/>
  <c r="CJ83" i="10"/>
  <c r="CH83" i="10"/>
  <c r="CF83" i="10"/>
  <c r="CD83" i="10"/>
  <c r="CB83" i="10"/>
  <c r="X83" i="10"/>
  <c r="Y83" i="10" s="1"/>
  <c r="V83" i="10"/>
  <c r="W83" i="10" s="1"/>
  <c r="T83" i="10"/>
  <c r="U83" i="10" s="1"/>
  <c r="R83" i="10"/>
  <c r="N83" i="10"/>
  <c r="BQ83" i="10" s="1"/>
  <c r="CK82" i="10"/>
  <c r="CJ82" i="10"/>
  <c r="CI82" i="10"/>
  <c r="CH82" i="10"/>
  <c r="CG82" i="10"/>
  <c r="CF82" i="10"/>
  <c r="CE82" i="10"/>
  <c r="CD82" i="10"/>
  <c r="CC82" i="10"/>
  <c r="CB82" i="10"/>
  <c r="CA82" i="10"/>
  <c r="BX82" i="10"/>
  <c r="BW82" i="10"/>
  <c r="BV82" i="10"/>
  <c r="BJ82" i="10"/>
  <c r="BG82" i="10"/>
  <c r="BZ82" i="10"/>
  <c r="X82" i="10"/>
  <c r="Y82" i="10" s="1"/>
  <c r="V82" i="10"/>
  <c r="W82" i="10" s="1"/>
  <c r="T82" i="10"/>
  <c r="U82" i="10" s="1"/>
  <c r="R82" i="10"/>
  <c r="N82" i="10"/>
  <c r="BQ82" i="10" s="1"/>
  <c r="CK81" i="10"/>
  <c r="CI81" i="10"/>
  <c r="CG81" i="10"/>
  <c r="CE81" i="10"/>
  <c r="CC81" i="10"/>
  <c r="CA81" i="10"/>
  <c r="BZ81" i="10"/>
  <c r="BX81" i="10"/>
  <c r="BW81" i="10"/>
  <c r="BV81" i="10"/>
  <c r="BJ81" i="10"/>
  <c r="CJ81" i="10"/>
  <c r="CH81" i="10"/>
  <c r="CF81" i="10"/>
  <c r="CD81" i="10"/>
  <c r="CB81" i="10"/>
  <c r="X81" i="10"/>
  <c r="Y81" i="10" s="1"/>
  <c r="V81" i="10"/>
  <c r="W81" i="10" s="1"/>
  <c r="T81" i="10"/>
  <c r="U81" i="10" s="1"/>
  <c r="R81" i="10"/>
  <c r="N81" i="10"/>
  <c r="BQ81" i="10" s="1"/>
  <c r="CK80" i="10"/>
  <c r="CJ80" i="10"/>
  <c r="CI80" i="10"/>
  <c r="CH80" i="10"/>
  <c r="CG80" i="10"/>
  <c r="CF80" i="10"/>
  <c r="CE80" i="10"/>
  <c r="CD80" i="10"/>
  <c r="CC80" i="10"/>
  <c r="CB80" i="10"/>
  <c r="CA80" i="10"/>
  <c r="BX80" i="10"/>
  <c r="BW80" i="10"/>
  <c r="BV80" i="10"/>
  <c r="BJ80" i="10"/>
  <c r="BG80" i="10"/>
  <c r="BZ80" i="10"/>
  <c r="X80" i="10"/>
  <c r="Y80" i="10" s="1"/>
  <c r="V80" i="10"/>
  <c r="W80" i="10" s="1"/>
  <c r="T80" i="10"/>
  <c r="U80" i="10" s="1"/>
  <c r="R80" i="10"/>
  <c r="N80" i="10"/>
  <c r="BQ80" i="10" s="1"/>
  <c r="CK79" i="10"/>
  <c r="CI79" i="10"/>
  <c r="CG79" i="10"/>
  <c r="CE79" i="10"/>
  <c r="CC79" i="10"/>
  <c r="CA79" i="10"/>
  <c r="BZ79" i="10"/>
  <c r="BX79" i="10"/>
  <c r="BW79" i="10"/>
  <c r="BV79" i="10"/>
  <c r="BJ79" i="10"/>
  <c r="CJ79" i="10"/>
  <c r="CH79" i="10"/>
  <c r="CF79" i="10"/>
  <c r="CD79" i="10"/>
  <c r="CB79" i="10"/>
  <c r="X79" i="10"/>
  <c r="Y79" i="10" s="1"/>
  <c r="V79" i="10"/>
  <c r="W79" i="10" s="1"/>
  <c r="T79" i="10"/>
  <c r="U79" i="10" s="1"/>
  <c r="R79" i="10"/>
  <c r="N79" i="10"/>
  <c r="BQ79" i="10" s="1"/>
  <c r="CK78" i="10"/>
  <c r="CJ78" i="10"/>
  <c r="CI78" i="10"/>
  <c r="CH78" i="10"/>
  <c r="CG78" i="10"/>
  <c r="CF78" i="10"/>
  <c r="CE78" i="10"/>
  <c r="CD78" i="10"/>
  <c r="CC78" i="10"/>
  <c r="CB78" i="10"/>
  <c r="CA78" i="10"/>
  <c r="BX78" i="10"/>
  <c r="BW78" i="10"/>
  <c r="BV78" i="10"/>
  <c r="BJ78" i="10"/>
  <c r="BG78" i="10"/>
  <c r="BZ78" i="10"/>
  <c r="X78" i="10"/>
  <c r="Y78" i="10" s="1"/>
  <c r="V78" i="10"/>
  <c r="W78" i="10" s="1"/>
  <c r="T78" i="10"/>
  <c r="U78" i="10" s="1"/>
  <c r="R78" i="10"/>
  <c r="N78" i="10"/>
  <c r="BQ78" i="10" s="1"/>
  <c r="CK77" i="10"/>
  <c r="CI77" i="10"/>
  <c r="CG77" i="10"/>
  <c r="CE77" i="10"/>
  <c r="CC77" i="10"/>
  <c r="CA77" i="10"/>
  <c r="BZ77" i="10"/>
  <c r="BX77" i="10"/>
  <c r="BW77" i="10"/>
  <c r="BV77" i="10"/>
  <c r="BJ77" i="10"/>
  <c r="CJ77" i="10"/>
  <c r="CH77" i="10"/>
  <c r="CF77" i="10"/>
  <c r="CD77" i="10"/>
  <c r="CB77" i="10"/>
  <c r="X77" i="10"/>
  <c r="Y77" i="10" s="1"/>
  <c r="V77" i="10"/>
  <c r="W77" i="10" s="1"/>
  <c r="T77" i="10"/>
  <c r="U77" i="10" s="1"/>
  <c r="R77" i="10"/>
  <c r="N77" i="10"/>
  <c r="BQ77" i="10" s="1"/>
  <c r="CK76" i="10"/>
  <c r="CJ76" i="10"/>
  <c r="CI76" i="10"/>
  <c r="CH76" i="10"/>
  <c r="CG76" i="10"/>
  <c r="CF76" i="10"/>
  <c r="CE76" i="10"/>
  <c r="CD76" i="10"/>
  <c r="CC76" i="10"/>
  <c r="CB76" i="10"/>
  <c r="CA76" i="10"/>
  <c r="BX76" i="10"/>
  <c r="BW76" i="10"/>
  <c r="BV76" i="10"/>
  <c r="BJ76" i="10"/>
  <c r="BG76" i="10"/>
  <c r="BZ76" i="10"/>
  <c r="X76" i="10"/>
  <c r="Y76" i="10" s="1"/>
  <c r="V76" i="10"/>
  <c r="W76" i="10" s="1"/>
  <c r="T76" i="10"/>
  <c r="U76" i="10" s="1"/>
  <c r="R76" i="10"/>
  <c r="N76" i="10"/>
  <c r="BQ76" i="10" s="1"/>
  <c r="CK75" i="10"/>
  <c r="CI75" i="10"/>
  <c r="CG75" i="10"/>
  <c r="CE75" i="10"/>
  <c r="CC75" i="10"/>
  <c r="CA75" i="10"/>
  <c r="BZ75" i="10"/>
  <c r="BX75" i="10"/>
  <c r="BW75" i="10"/>
  <c r="BV75" i="10"/>
  <c r="BJ75" i="10"/>
  <c r="CJ75" i="10"/>
  <c r="CH75" i="10"/>
  <c r="CF75" i="10"/>
  <c r="CD75" i="10"/>
  <c r="CB75" i="10"/>
  <c r="X75" i="10"/>
  <c r="Y75" i="10" s="1"/>
  <c r="V75" i="10"/>
  <c r="W75" i="10" s="1"/>
  <c r="T75" i="10"/>
  <c r="U75" i="10" s="1"/>
  <c r="R75" i="10"/>
  <c r="N75" i="10"/>
  <c r="BQ75" i="10" s="1"/>
  <c r="CK74" i="10"/>
  <c r="CJ74" i="10"/>
  <c r="CI74" i="10"/>
  <c r="CH74" i="10"/>
  <c r="CG74" i="10"/>
  <c r="CF74" i="10"/>
  <c r="CE74" i="10"/>
  <c r="CD74" i="10"/>
  <c r="CC74" i="10"/>
  <c r="CB74" i="10"/>
  <c r="CA74" i="10"/>
  <c r="BX74" i="10"/>
  <c r="BW74" i="10"/>
  <c r="BV74" i="10"/>
  <c r="BJ74" i="10"/>
  <c r="BG74" i="10"/>
  <c r="BZ74" i="10"/>
  <c r="X74" i="10"/>
  <c r="Y74" i="10" s="1"/>
  <c r="V74" i="10"/>
  <c r="W74" i="10" s="1"/>
  <c r="T74" i="10"/>
  <c r="U74" i="10" s="1"/>
  <c r="R74" i="10"/>
  <c r="N74" i="10"/>
  <c r="BQ74" i="10" s="1"/>
  <c r="CK73" i="10"/>
  <c r="CI73" i="10"/>
  <c r="CG73" i="10"/>
  <c r="CE73" i="10"/>
  <c r="CC73" i="10"/>
  <c r="CA73" i="10"/>
  <c r="BZ73" i="10"/>
  <c r="BX73" i="10"/>
  <c r="BW73" i="10"/>
  <c r="BV73" i="10"/>
  <c r="BJ73" i="10"/>
  <c r="CJ73" i="10"/>
  <c r="CH73" i="10"/>
  <c r="CF73" i="10"/>
  <c r="CD73" i="10"/>
  <c r="CB73" i="10"/>
  <c r="X73" i="10"/>
  <c r="Y73" i="10" s="1"/>
  <c r="V73" i="10"/>
  <c r="W73" i="10" s="1"/>
  <c r="T73" i="10"/>
  <c r="U73" i="10" s="1"/>
  <c r="R73" i="10"/>
  <c r="N73" i="10"/>
  <c r="BQ73" i="10" s="1"/>
  <c r="CK72" i="10"/>
  <c r="CJ72" i="10"/>
  <c r="CI72" i="10"/>
  <c r="CH72" i="10"/>
  <c r="CG72" i="10"/>
  <c r="CF72" i="10"/>
  <c r="CE72" i="10"/>
  <c r="CD72" i="10"/>
  <c r="CC72" i="10"/>
  <c r="CB72" i="10"/>
  <c r="CA72" i="10"/>
  <c r="BX72" i="10"/>
  <c r="BW72" i="10"/>
  <c r="BV72" i="10"/>
  <c r="BJ72" i="10"/>
  <c r="BG72" i="10"/>
  <c r="BZ72" i="10"/>
  <c r="X72" i="10"/>
  <c r="Y72" i="10" s="1"/>
  <c r="V72" i="10"/>
  <c r="W72" i="10" s="1"/>
  <c r="T72" i="10"/>
  <c r="U72" i="10" s="1"/>
  <c r="R72" i="10"/>
  <c r="N72" i="10"/>
  <c r="BQ72" i="10" s="1"/>
  <c r="CK71" i="10"/>
  <c r="CI71" i="10"/>
  <c r="CG71" i="10"/>
  <c r="CE71" i="10"/>
  <c r="CC71" i="10"/>
  <c r="CA71" i="10"/>
  <c r="BZ71" i="10"/>
  <c r="BX71" i="10"/>
  <c r="BW71" i="10"/>
  <c r="BV71" i="10"/>
  <c r="BJ71" i="10"/>
  <c r="CJ71" i="10"/>
  <c r="CH71" i="10"/>
  <c r="CF71" i="10"/>
  <c r="CD71" i="10"/>
  <c r="CB71" i="10"/>
  <c r="X71" i="10"/>
  <c r="Y71" i="10" s="1"/>
  <c r="V71" i="10"/>
  <c r="W71" i="10" s="1"/>
  <c r="T71" i="10"/>
  <c r="U71" i="10" s="1"/>
  <c r="R71" i="10"/>
  <c r="N71" i="10"/>
  <c r="BQ71" i="10" s="1"/>
  <c r="CK70" i="10"/>
  <c r="CJ70" i="10"/>
  <c r="CI70" i="10"/>
  <c r="CH70" i="10"/>
  <c r="CG70" i="10"/>
  <c r="CF70" i="10"/>
  <c r="CE70" i="10"/>
  <c r="CD70" i="10"/>
  <c r="CC70" i="10"/>
  <c r="CB70" i="10"/>
  <c r="CA70" i="10"/>
  <c r="BX70" i="10"/>
  <c r="BW70" i="10"/>
  <c r="BV70" i="10"/>
  <c r="BJ70" i="10"/>
  <c r="BG70" i="10"/>
  <c r="BZ70" i="10"/>
  <c r="X70" i="10"/>
  <c r="Y70" i="10" s="1"/>
  <c r="V70" i="10"/>
  <c r="W70" i="10" s="1"/>
  <c r="T70" i="10"/>
  <c r="U70" i="10" s="1"/>
  <c r="R70" i="10"/>
  <c r="N70" i="10"/>
  <c r="BQ70" i="10" s="1"/>
  <c r="CK69" i="10"/>
  <c r="CI69" i="10"/>
  <c r="CG69" i="10"/>
  <c r="CE69" i="10"/>
  <c r="CC69" i="10"/>
  <c r="CA69" i="10"/>
  <c r="BZ69" i="10"/>
  <c r="BX69" i="10"/>
  <c r="BW69" i="10"/>
  <c r="BV69" i="10"/>
  <c r="BJ69" i="10"/>
  <c r="CJ69" i="10"/>
  <c r="CH69" i="10"/>
  <c r="CF69" i="10"/>
  <c r="CD69" i="10"/>
  <c r="CB69" i="10"/>
  <c r="X69" i="10"/>
  <c r="Y69" i="10" s="1"/>
  <c r="V69" i="10"/>
  <c r="W69" i="10" s="1"/>
  <c r="T69" i="10"/>
  <c r="U69" i="10" s="1"/>
  <c r="R69" i="10"/>
  <c r="N69" i="10"/>
  <c r="BQ69" i="10" s="1"/>
  <c r="CK68" i="10"/>
  <c r="CJ68" i="10"/>
  <c r="CI68" i="10"/>
  <c r="CH68" i="10"/>
  <c r="CG68" i="10"/>
  <c r="CF68" i="10"/>
  <c r="CE68" i="10"/>
  <c r="CD68" i="10"/>
  <c r="CC68" i="10"/>
  <c r="CB68" i="10"/>
  <c r="CA68" i="10"/>
  <c r="BX68" i="10"/>
  <c r="BW68" i="10"/>
  <c r="BV68" i="10"/>
  <c r="BJ68" i="10"/>
  <c r="BG68" i="10"/>
  <c r="BZ68" i="10"/>
  <c r="X68" i="10"/>
  <c r="Y68" i="10" s="1"/>
  <c r="V68" i="10"/>
  <c r="W68" i="10" s="1"/>
  <c r="T68" i="10"/>
  <c r="U68" i="10" s="1"/>
  <c r="R68" i="10"/>
  <c r="N68" i="10"/>
  <c r="BQ68" i="10" s="1"/>
  <c r="CK67" i="10"/>
  <c r="CI67" i="10"/>
  <c r="CG67" i="10"/>
  <c r="CE67" i="10"/>
  <c r="CC67" i="10"/>
  <c r="CA67" i="10"/>
  <c r="BZ67" i="10"/>
  <c r="BX67" i="10"/>
  <c r="BW67" i="10"/>
  <c r="BV67" i="10"/>
  <c r="BJ67" i="10"/>
  <c r="CJ67" i="10"/>
  <c r="CH67" i="10"/>
  <c r="CF67" i="10"/>
  <c r="CD67" i="10"/>
  <c r="CB67" i="10"/>
  <c r="X67" i="10"/>
  <c r="Y67" i="10" s="1"/>
  <c r="V67" i="10"/>
  <c r="W67" i="10" s="1"/>
  <c r="T67" i="10"/>
  <c r="U67" i="10" s="1"/>
  <c r="R67" i="10"/>
  <c r="N67" i="10"/>
  <c r="BQ67" i="10" s="1"/>
  <c r="CK66" i="10"/>
  <c r="CJ66" i="10"/>
  <c r="CI66" i="10"/>
  <c r="CH66" i="10"/>
  <c r="CG66" i="10"/>
  <c r="CF66" i="10"/>
  <c r="CE66" i="10"/>
  <c r="CD66" i="10"/>
  <c r="CC66" i="10"/>
  <c r="CB66" i="10"/>
  <c r="CA66" i="10"/>
  <c r="BX66" i="10"/>
  <c r="BW66" i="10"/>
  <c r="BV66" i="10"/>
  <c r="BJ66" i="10"/>
  <c r="BG66" i="10"/>
  <c r="BZ66" i="10"/>
  <c r="X66" i="10"/>
  <c r="Y66" i="10" s="1"/>
  <c r="V66" i="10"/>
  <c r="W66" i="10" s="1"/>
  <c r="T66" i="10"/>
  <c r="U66" i="10" s="1"/>
  <c r="R66" i="10"/>
  <c r="N66" i="10"/>
  <c r="BQ66" i="10" s="1"/>
  <c r="CK65" i="10"/>
  <c r="CI65" i="10"/>
  <c r="CG65" i="10"/>
  <c r="CE65" i="10"/>
  <c r="CC65" i="10"/>
  <c r="CA65" i="10"/>
  <c r="BZ65" i="10"/>
  <c r="BX65" i="10"/>
  <c r="BW65" i="10"/>
  <c r="BV65" i="10"/>
  <c r="BJ65" i="10"/>
  <c r="CJ65" i="10"/>
  <c r="CH65" i="10"/>
  <c r="CF65" i="10"/>
  <c r="CD65" i="10"/>
  <c r="CB65" i="10"/>
  <c r="X65" i="10"/>
  <c r="Y65" i="10" s="1"/>
  <c r="V65" i="10"/>
  <c r="W65" i="10" s="1"/>
  <c r="T65" i="10"/>
  <c r="U65" i="10" s="1"/>
  <c r="R65" i="10"/>
  <c r="N65" i="10"/>
  <c r="BQ65" i="10" s="1"/>
  <c r="CK64" i="10"/>
  <c r="CJ64" i="10"/>
  <c r="CI64" i="10"/>
  <c r="CH64" i="10"/>
  <c r="CG64" i="10"/>
  <c r="CF64" i="10"/>
  <c r="CE64" i="10"/>
  <c r="CD64" i="10"/>
  <c r="CC64" i="10"/>
  <c r="CB64" i="10"/>
  <c r="CA64" i="10"/>
  <c r="BX64" i="10"/>
  <c r="BW64" i="10"/>
  <c r="BV64" i="10"/>
  <c r="BJ64" i="10"/>
  <c r="BG64" i="10"/>
  <c r="BZ64" i="10"/>
  <c r="X64" i="10"/>
  <c r="Y64" i="10" s="1"/>
  <c r="V64" i="10"/>
  <c r="W64" i="10" s="1"/>
  <c r="T64" i="10"/>
  <c r="U64" i="10" s="1"/>
  <c r="R64" i="10"/>
  <c r="N64" i="10"/>
  <c r="BQ64" i="10" s="1"/>
  <c r="CK63" i="10"/>
  <c r="CI63" i="10"/>
  <c r="CG63" i="10"/>
  <c r="CE63" i="10"/>
  <c r="CC63" i="10"/>
  <c r="CA63" i="10"/>
  <c r="BZ63" i="10"/>
  <c r="BX63" i="10"/>
  <c r="BW63" i="10"/>
  <c r="BV63" i="10"/>
  <c r="BJ63" i="10"/>
  <c r="CJ63" i="10"/>
  <c r="CH63" i="10"/>
  <c r="CF63" i="10"/>
  <c r="CD63" i="10"/>
  <c r="CB63" i="10"/>
  <c r="X63" i="10"/>
  <c r="Y63" i="10" s="1"/>
  <c r="V63" i="10"/>
  <c r="W63" i="10" s="1"/>
  <c r="T63" i="10"/>
  <c r="U63" i="10" s="1"/>
  <c r="R63" i="10"/>
  <c r="N63" i="10"/>
  <c r="BQ63" i="10" s="1"/>
  <c r="CK62" i="10"/>
  <c r="CJ62" i="10"/>
  <c r="CI62" i="10"/>
  <c r="CH62" i="10"/>
  <c r="CG62" i="10"/>
  <c r="CF62" i="10"/>
  <c r="CE62" i="10"/>
  <c r="CD62" i="10"/>
  <c r="CC62" i="10"/>
  <c r="CB62" i="10"/>
  <c r="CA62" i="10"/>
  <c r="BX62" i="10"/>
  <c r="BW62" i="10"/>
  <c r="BV62" i="10"/>
  <c r="BJ62" i="10"/>
  <c r="BG62" i="10"/>
  <c r="BZ62" i="10"/>
  <c r="X62" i="10"/>
  <c r="Y62" i="10" s="1"/>
  <c r="V62" i="10"/>
  <c r="W62" i="10" s="1"/>
  <c r="T62" i="10"/>
  <c r="U62" i="10" s="1"/>
  <c r="R62" i="10"/>
  <c r="N62" i="10"/>
  <c r="BQ62" i="10" s="1"/>
  <c r="CK61" i="10"/>
  <c r="CI61" i="10"/>
  <c r="CG61" i="10"/>
  <c r="CE61" i="10"/>
  <c r="CC61" i="10"/>
  <c r="CA61" i="10"/>
  <c r="BZ61" i="10"/>
  <c r="BX61" i="10"/>
  <c r="BW61" i="10"/>
  <c r="BV61" i="10"/>
  <c r="BJ61" i="10"/>
  <c r="CJ61" i="10"/>
  <c r="CH61" i="10"/>
  <c r="CF61" i="10"/>
  <c r="CD61" i="10"/>
  <c r="CB61" i="10"/>
  <c r="X61" i="10"/>
  <c r="Y61" i="10" s="1"/>
  <c r="V61" i="10"/>
  <c r="W61" i="10" s="1"/>
  <c r="T61" i="10"/>
  <c r="U61" i="10" s="1"/>
  <c r="R61" i="10"/>
  <c r="N61" i="10"/>
  <c r="BQ61" i="10" s="1"/>
  <c r="CK60" i="10"/>
  <c r="CJ60" i="10"/>
  <c r="CI60" i="10"/>
  <c r="CH60" i="10"/>
  <c r="CG60" i="10"/>
  <c r="CF60" i="10"/>
  <c r="CE60" i="10"/>
  <c r="CD60" i="10"/>
  <c r="CC60" i="10"/>
  <c r="CB60" i="10"/>
  <c r="CA60" i="10"/>
  <c r="BX60" i="10"/>
  <c r="BW60" i="10"/>
  <c r="BV60" i="10"/>
  <c r="BJ60" i="10"/>
  <c r="BG60" i="10"/>
  <c r="BZ60" i="10"/>
  <c r="X60" i="10"/>
  <c r="Y60" i="10" s="1"/>
  <c r="V60" i="10"/>
  <c r="W60" i="10" s="1"/>
  <c r="T60" i="10"/>
  <c r="U60" i="10" s="1"/>
  <c r="R60" i="10"/>
  <c r="N60" i="10"/>
  <c r="BQ60" i="10" s="1"/>
  <c r="CK59" i="10"/>
  <c r="CI59" i="10"/>
  <c r="CG59" i="10"/>
  <c r="CE59" i="10"/>
  <c r="CC59" i="10"/>
  <c r="CA59" i="10"/>
  <c r="BZ59" i="10"/>
  <c r="BX59" i="10"/>
  <c r="BW59" i="10"/>
  <c r="BV59" i="10"/>
  <c r="BJ59" i="10"/>
  <c r="CJ59" i="10"/>
  <c r="CH59" i="10"/>
  <c r="CF59" i="10"/>
  <c r="CD59" i="10"/>
  <c r="CB59" i="10"/>
  <c r="X59" i="10"/>
  <c r="Y59" i="10" s="1"/>
  <c r="V59" i="10"/>
  <c r="W59" i="10" s="1"/>
  <c r="T59" i="10"/>
  <c r="U59" i="10" s="1"/>
  <c r="R59" i="10"/>
  <c r="N59" i="10"/>
  <c r="BQ59" i="10" s="1"/>
  <c r="CK58" i="10"/>
  <c r="CJ58" i="10"/>
  <c r="CI58" i="10"/>
  <c r="CH58" i="10"/>
  <c r="CG58" i="10"/>
  <c r="CF58" i="10"/>
  <c r="CE58" i="10"/>
  <c r="CD58" i="10"/>
  <c r="CC58" i="10"/>
  <c r="CB58" i="10"/>
  <c r="CA58" i="10"/>
  <c r="BX58" i="10"/>
  <c r="BW58" i="10"/>
  <c r="BV58" i="10"/>
  <c r="BJ58" i="10"/>
  <c r="BG58" i="10"/>
  <c r="BZ58" i="10"/>
  <c r="X58" i="10"/>
  <c r="Y58" i="10" s="1"/>
  <c r="V58" i="10"/>
  <c r="W58" i="10" s="1"/>
  <c r="T58" i="10"/>
  <c r="U58" i="10" s="1"/>
  <c r="R58" i="10"/>
  <c r="N58" i="10"/>
  <c r="BQ58" i="10" s="1"/>
  <c r="CK57" i="10"/>
  <c r="CI57" i="10"/>
  <c r="CG57" i="10"/>
  <c r="CE57" i="10"/>
  <c r="CC57" i="10"/>
  <c r="CA57" i="10"/>
  <c r="BZ57" i="10"/>
  <c r="BX57" i="10"/>
  <c r="BW57" i="10"/>
  <c r="BV57" i="10"/>
  <c r="BJ57" i="10"/>
  <c r="CJ57" i="10"/>
  <c r="CH57" i="10"/>
  <c r="CF57" i="10"/>
  <c r="CD57" i="10"/>
  <c r="CB57" i="10"/>
  <c r="X57" i="10"/>
  <c r="Y57" i="10" s="1"/>
  <c r="V57" i="10"/>
  <c r="W57" i="10" s="1"/>
  <c r="T57" i="10"/>
  <c r="U57" i="10" s="1"/>
  <c r="R57" i="10"/>
  <c r="N57" i="10"/>
  <c r="BQ57" i="10" s="1"/>
  <c r="CK56" i="10"/>
  <c r="CJ56" i="10"/>
  <c r="CI56" i="10"/>
  <c r="CH56" i="10"/>
  <c r="CG56" i="10"/>
  <c r="CF56" i="10"/>
  <c r="CE56" i="10"/>
  <c r="CD56" i="10"/>
  <c r="CC56" i="10"/>
  <c r="CB56" i="10"/>
  <c r="CA56" i="10"/>
  <c r="BX56" i="10"/>
  <c r="BW56" i="10"/>
  <c r="BV56" i="10"/>
  <c r="BJ56" i="10"/>
  <c r="BG56" i="10"/>
  <c r="BZ56" i="10"/>
  <c r="X56" i="10"/>
  <c r="Y56" i="10" s="1"/>
  <c r="V56" i="10"/>
  <c r="W56" i="10" s="1"/>
  <c r="T56" i="10"/>
  <c r="U56" i="10" s="1"/>
  <c r="R56" i="10"/>
  <c r="N56" i="10"/>
  <c r="BQ56" i="10" s="1"/>
  <c r="CK55" i="10"/>
  <c r="CI55" i="10"/>
  <c r="CG55" i="10"/>
  <c r="CE55" i="10"/>
  <c r="CC55" i="10"/>
  <c r="CA55" i="10"/>
  <c r="BZ55" i="10"/>
  <c r="BX55" i="10"/>
  <c r="BW55" i="10"/>
  <c r="BV55" i="10"/>
  <c r="BJ55" i="10"/>
  <c r="CJ55" i="10"/>
  <c r="CH55" i="10"/>
  <c r="CF55" i="10"/>
  <c r="CD55" i="10"/>
  <c r="CB55" i="10"/>
  <c r="X55" i="10"/>
  <c r="Y55" i="10" s="1"/>
  <c r="V55" i="10"/>
  <c r="W55" i="10" s="1"/>
  <c r="T55" i="10"/>
  <c r="U55" i="10" s="1"/>
  <c r="R55" i="10"/>
  <c r="N55" i="10"/>
  <c r="BQ55" i="10" s="1"/>
  <c r="CK54" i="10"/>
  <c r="CJ54" i="10"/>
  <c r="CI54" i="10"/>
  <c r="CH54" i="10"/>
  <c r="CG54" i="10"/>
  <c r="CF54" i="10"/>
  <c r="CE54" i="10"/>
  <c r="CD54" i="10"/>
  <c r="CC54" i="10"/>
  <c r="CB54" i="10"/>
  <c r="CA54" i="10"/>
  <c r="BX54" i="10"/>
  <c r="BW54" i="10"/>
  <c r="BV54" i="10"/>
  <c r="BJ54" i="10"/>
  <c r="BG54" i="10"/>
  <c r="BZ54" i="10"/>
  <c r="X54" i="10"/>
  <c r="Y54" i="10" s="1"/>
  <c r="V54" i="10"/>
  <c r="W54" i="10" s="1"/>
  <c r="T54" i="10"/>
  <c r="U54" i="10" s="1"/>
  <c r="R54" i="10"/>
  <c r="N54" i="10"/>
  <c r="BQ54" i="10" s="1"/>
  <c r="CK53" i="10"/>
  <c r="CI53" i="10"/>
  <c r="CG53" i="10"/>
  <c r="CE53" i="10"/>
  <c r="CC53" i="10"/>
  <c r="CA53" i="10"/>
  <c r="BZ53" i="10"/>
  <c r="BX53" i="10"/>
  <c r="BW53" i="10"/>
  <c r="BV53" i="10"/>
  <c r="BJ53" i="10"/>
  <c r="CJ53" i="10"/>
  <c r="CH53" i="10"/>
  <c r="CF53" i="10"/>
  <c r="CD53" i="10"/>
  <c r="CB53" i="10"/>
  <c r="X53" i="10"/>
  <c r="Y53" i="10" s="1"/>
  <c r="V53" i="10"/>
  <c r="W53" i="10" s="1"/>
  <c r="T53" i="10"/>
  <c r="U53" i="10" s="1"/>
  <c r="R53" i="10"/>
  <c r="N53" i="10"/>
  <c r="BQ53" i="10" s="1"/>
  <c r="CK52" i="10"/>
  <c r="CJ52" i="10"/>
  <c r="CI52" i="10"/>
  <c r="CH52" i="10"/>
  <c r="CG52" i="10"/>
  <c r="CF52" i="10"/>
  <c r="CE52" i="10"/>
  <c r="CD52" i="10"/>
  <c r="CC52" i="10"/>
  <c r="CB52" i="10"/>
  <c r="CA52" i="10"/>
  <c r="BX52" i="10"/>
  <c r="BW52" i="10"/>
  <c r="BV52" i="10"/>
  <c r="BJ52" i="10"/>
  <c r="BG52" i="10"/>
  <c r="BZ52" i="10"/>
  <c r="X52" i="10"/>
  <c r="Y52" i="10" s="1"/>
  <c r="V52" i="10"/>
  <c r="W52" i="10" s="1"/>
  <c r="T52" i="10"/>
  <c r="U52" i="10" s="1"/>
  <c r="R52" i="10"/>
  <c r="N52" i="10"/>
  <c r="BQ52" i="10" s="1"/>
  <c r="CK51" i="10"/>
  <c r="CI51" i="10"/>
  <c r="CG51" i="10"/>
  <c r="CE51" i="10"/>
  <c r="CC51" i="10"/>
  <c r="CA51" i="10"/>
  <c r="BZ51" i="10"/>
  <c r="BX51" i="10"/>
  <c r="BW51" i="10"/>
  <c r="BV51" i="10"/>
  <c r="BJ51" i="10"/>
  <c r="CJ51" i="10"/>
  <c r="CH51" i="10"/>
  <c r="CF51" i="10"/>
  <c r="CD51" i="10"/>
  <c r="CB51" i="10"/>
  <c r="X51" i="10"/>
  <c r="Y51" i="10" s="1"/>
  <c r="V51" i="10"/>
  <c r="W51" i="10" s="1"/>
  <c r="T51" i="10"/>
  <c r="U51" i="10" s="1"/>
  <c r="R51" i="10"/>
  <c r="N51" i="10"/>
  <c r="BQ51" i="10" s="1"/>
  <c r="CK50" i="10"/>
  <c r="CJ50" i="10"/>
  <c r="CI50" i="10"/>
  <c r="CH50" i="10"/>
  <c r="CG50" i="10"/>
  <c r="CF50" i="10"/>
  <c r="CE50" i="10"/>
  <c r="CD50" i="10"/>
  <c r="CC50" i="10"/>
  <c r="CB50" i="10"/>
  <c r="CA50" i="10"/>
  <c r="BX50" i="10"/>
  <c r="BW50" i="10"/>
  <c r="BV50" i="10"/>
  <c r="BJ50" i="10"/>
  <c r="BG50" i="10"/>
  <c r="BZ50" i="10"/>
  <c r="X50" i="10"/>
  <c r="Y50" i="10" s="1"/>
  <c r="V50" i="10"/>
  <c r="W50" i="10" s="1"/>
  <c r="T50" i="10"/>
  <c r="U50" i="10" s="1"/>
  <c r="R50" i="10"/>
  <c r="N50" i="10"/>
  <c r="BQ50" i="10" s="1"/>
  <c r="CK49" i="10"/>
  <c r="CI49" i="10"/>
  <c r="CG49" i="10"/>
  <c r="CE49" i="10"/>
  <c r="CC49" i="10"/>
  <c r="CA49" i="10"/>
  <c r="BZ49" i="10"/>
  <c r="BX49" i="10"/>
  <c r="BW49" i="10"/>
  <c r="BV49" i="10"/>
  <c r="BJ49" i="10"/>
  <c r="CJ49" i="10"/>
  <c r="CH49" i="10"/>
  <c r="CF49" i="10"/>
  <c r="CD49" i="10"/>
  <c r="CB49" i="10"/>
  <c r="X49" i="10"/>
  <c r="Y49" i="10" s="1"/>
  <c r="V49" i="10"/>
  <c r="W49" i="10" s="1"/>
  <c r="T49" i="10"/>
  <c r="U49" i="10" s="1"/>
  <c r="R49" i="10"/>
  <c r="N49" i="10"/>
  <c r="BQ49" i="10" s="1"/>
  <c r="CK48" i="10"/>
  <c r="CJ48" i="10"/>
  <c r="CI48" i="10"/>
  <c r="CH48" i="10"/>
  <c r="CG48" i="10"/>
  <c r="CF48" i="10"/>
  <c r="CE48" i="10"/>
  <c r="CD48" i="10"/>
  <c r="CC48" i="10"/>
  <c r="CB48" i="10"/>
  <c r="BX48" i="10"/>
  <c r="BW48" i="10"/>
  <c r="BV48" i="10"/>
  <c r="BJ48" i="10"/>
  <c r="BG48" i="10"/>
  <c r="BZ48" i="10"/>
  <c r="X48" i="10"/>
  <c r="V48" i="10"/>
  <c r="T48" i="10"/>
  <c r="U48" i="10" s="1"/>
  <c r="R48" i="10"/>
  <c r="N48" i="10"/>
  <c r="BQ48" i="10" s="1"/>
  <c r="CJ47" i="10"/>
  <c r="CH47" i="10"/>
  <c r="CF47" i="10"/>
  <c r="CD47" i="10"/>
  <c r="CB47" i="10"/>
  <c r="CA47" i="10"/>
  <c r="BZ47" i="10"/>
  <c r="BX47" i="10"/>
  <c r="BW47" i="10"/>
  <c r="BV47" i="10"/>
  <c r="BJ47" i="10"/>
  <c r="CK47" i="10"/>
  <c r="CI47" i="10"/>
  <c r="CG47" i="10"/>
  <c r="CE47" i="10"/>
  <c r="CC47" i="10"/>
  <c r="X47" i="10"/>
  <c r="V47" i="10"/>
  <c r="W47" i="10" s="1"/>
  <c r="T47" i="10"/>
  <c r="R47" i="10"/>
  <c r="BM47" i="10" s="1"/>
  <c r="N47" i="10"/>
  <c r="BQ47" i="10" s="1"/>
  <c r="CK46" i="10"/>
  <c r="CJ46" i="10"/>
  <c r="CI46" i="10"/>
  <c r="CH46" i="10"/>
  <c r="CG46" i="10"/>
  <c r="CF46" i="10"/>
  <c r="CE46" i="10"/>
  <c r="CD46" i="10"/>
  <c r="CC46" i="10"/>
  <c r="CB46" i="10"/>
  <c r="BZ46" i="10"/>
  <c r="BX46" i="10"/>
  <c r="BW46" i="10"/>
  <c r="BV46" i="10"/>
  <c r="BJ46" i="10"/>
  <c r="CA46" i="10"/>
  <c r="X46" i="10"/>
  <c r="V46" i="10"/>
  <c r="W46" i="10" s="1"/>
  <c r="T46" i="10"/>
  <c r="R46" i="10"/>
  <c r="BM46" i="10" s="1"/>
  <c r="N46" i="10"/>
  <c r="BQ46" i="10" s="1"/>
  <c r="CJ45" i="10"/>
  <c r="CH45" i="10"/>
  <c r="CF45" i="10"/>
  <c r="CD45" i="10"/>
  <c r="CB45" i="10"/>
  <c r="CA45" i="10"/>
  <c r="BZ45" i="10"/>
  <c r="BX45" i="10"/>
  <c r="BW45" i="10"/>
  <c r="BV45" i="10"/>
  <c r="BJ45" i="10"/>
  <c r="CK45" i="10"/>
  <c r="CI45" i="10"/>
  <c r="CG45" i="10"/>
  <c r="CE45" i="10"/>
  <c r="CC45" i="10"/>
  <c r="X45" i="10"/>
  <c r="V45" i="10"/>
  <c r="W45" i="10" s="1"/>
  <c r="T45" i="10"/>
  <c r="R45" i="10"/>
  <c r="BM45" i="10" s="1"/>
  <c r="N45" i="10"/>
  <c r="BQ45" i="10" s="1"/>
  <c r="CK44" i="10"/>
  <c r="CJ44" i="10"/>
  <c r="CI44" i="10"/>
  <c r="CH44" i="10"/>
  <c r="CG44" i="10"/>
  <c r="CF44" i="10"/>
  <c r="CE44" i="10"/>
  <c r="CD44" i="10"/>
  <c r="CC44" i="10"/>
  <c r="CB44" i="10"/>
  <c r="BZ44" i="10"/>
  <c r="BX44" i="10"/>
  <c r="BW44" i="10"/>
  <c r="BV44" i="10"/>
  <c r="BJ44" i="10"/>
  <c r="CA44" i="10"/>
  <c r="X44" i="10"/>
  <c r="V44" i="10"/>
  <c r="W44" i="10" s="1"/>
  <c r="T44" i="10"/>
  <c r="R44" i="10"/>
  <c r="BM44" i="10" s="1"/>
  <c r="N44" i="10"/>
  <c r="BQ44" i="10" s="1"/>
  <c r="CJ43" i="10"/>
  <c r="CH43" i="10"/>
  <c r="CF43" i="10"/>
  <c r="CD43" i="10"/>
  <c r="CB43" i="10"/>
  <c r="CA43" i="10"/>
  <c r="BZ43" i="10"/>
  <c r="BX43" i="10"/>
  <c r="BW43" i="10"/>
  <c r="BV43" i="10"/>
  <c r="BJ43" i="10"/>
  <c r="CK43" i="10"/>
  <c r="CI43" i="10"/>
  <c r="CG43" i="10"/>
  <c r="CE43" i="10"/>
  <c r="CC43" i="10"/>
  <c r="X43" i="10"/>
  <c r="V43" i="10"/>
  <c r="W43" i="10" s="1"/>
  <c r="T43" i="10"/>
  <c r="R43" i="10"/>
  <c r="BM43" i="10" s="1"/>
  <c r="N43" i="10"/>
  <c r="BQ43" i="10" s="1"/>
  <c r="CK42" i="10"/>
  <c r="CJ42" i="10"/>
  <c r="CI42" i="10"/>
  <c r="CH42" i="10"/>
  <c r="CG42" i="10"/>
  <c r="CF42" i="10"/>
  <c r="CE42" i="10"/>
  <c r="CD42" i="10"/>
  <c r="CC42" i="10"/>
  <c r="CB42" i="10"/>
  <c r="BZ42" i="10"/>
  <c r="BX42" i="10"/>
  <c r="BW42" i="10"/>
  <c r="BV42" i="10"/>
  <c r="BJ42" i="10"/>
  <c r="CA42" i="10"/>
  <c r="X42" i="10"/>
  <c r="V42" i="10"/>
  <c r="W42" i="10" s="1"/>
  <c r="T42" i="10"/>
  <c r="R42" i="10"/>
  <c r="BM42" i="10" s="1"/>
  <c r="N42" i="10"/>
  <c r="BQ42" i="10" s="1"/>
  <c r="CJ41" i="10"/>
  <c r="CH41" i="10"/>
  <c r="CF41" i="10"/>
  <c r="CD41" i="10"/>
  <c r="CB41" i="10"/>
  <c r="CA41" i="10"/>
  <c r="BZ41" i="10"/>
  <c r="BX41" i="10"/>
  <c r="BW41" i="10"/>
  <c r="BV41" i="10"/>
  <c r="BJ41" i="10"/>
  <c r="CK41" i="10"/>
  <c r="CI41" i="10"/>
  <c r="CG41" i="10"/>
  <c r="CE41" i="10"/>
  <c r="CC41" i="10"/>
  <c r="X41" i="10"/>
  <c r="V41" i="10"/>
  <c r="W41" i="10" s="1"/>
  <c r="T41" i="10"/>
  <c r="R41" i="10"/>
  <c r="BM41" i="10" s="1"/>
  <c r="N41" i="10"/>
  <c r="BQ41" i="10" s="1"/>
  <c r="CK40" i="10"/>
  <c r="CJ40" i="10"/>
  <c r="CI40" i="10"/>
  <c r="CH40" i="10"/>
  <c r="CG40" i="10"/>
  <c r="CF40" i="10"/>
  <c r="CE40" i="10"/>
  <c r="CD40" i="10"/>
  <c r="CC40" i="10"/>
  <c r="CB40" i="10"/>
  <c r="BZ40" i="10"/>
  <c r="BX40" i="10"/>
  <c r="BW40" i="10"/>
  <c r="BV40" i="10"/>
  <c r="BJ40" i="10"/>
  <c r="CA40" i="10"/>
  <c r="X40" i="10"/>
  <c r="V40" i="10"/>
  <c r="W40" i="10" s="1"/>
  <c r="T40" i="10"/>
  <c r="R40" i="10"/>
  <c r="BM40" i="10" s="1"/>
  <c r="N40" i="10"/>
  <c r="BQ40" i="10" s="1"/>
  <c r="CJ39" i="10"/>
  <c r="CH39" i="10"/>
  <c r="CF39" i="10"/>
  <c r="CD39" i="10"/>
  <c r="CB39" i="10"/>
  <c r="CA39" i="10"/>
  <c r="BZ39" i="10"/>
  <c r="BX39" i="10"/>
  <c r="BW39" i="10"/>
  <c r="BV39" i="10"/>
  <c r="BJ39" i="10"/>
  <c r="CK39" i="10"/>
  <c r="CI39" i="10"/>
  <c r="CG39" i="10"/>
  <c r="CE39" i="10"/>
  <c r="CC39" i="10"/>
  <c r="X39" i="10"/>
  <c r="V39" i="10"/>
  <c r="W39" i="10" s="1"/>
  <c r="T39" i="10"/>
  <c r="R39" i="10"/>
  <c r="BM39" i="10" s="1"/>
  <c r="N39" i="10"/>
  <c r="BQ39" i="10" s="1"/>
  <c r="CK38" i="10"/>
  <c r="CJ38" i="10"/>
  <c r="CI38" i="10"/>
  <c r="CH38" i="10"/>
  <c r="CG38" i="10"/>
  <c r="CF38" i="10"/>
  <c r="CE38" i="10"/>
  <c r="CD38" i="10"/>
  <c r="CC38" i="10"/>
  <c r="CB38" i="10"/>
  <c r="BZ38" i="10"/>
  <c r="BX38" i="10"/>
  <c r="BW38" i="10"/>
  <c r="BV38" i="10"/>
  <c r="BJ38" i="10"/>
  <c r="CA38" i="10"/>
  <c r="X38" i="10"/>
  <c r="V38" i="10"/>
  <c r="W38" i="10" s="1"/>
  <c r="T38" i="10"/>
  <c r="R38" i="10"/>
  <c r="BM38" i="10" s="1"/>
  <c r="N38" i="10"/>
  <c r="BQ38" i="10" s="1"/>
  <c r="CJ37" i="10"/>
  <c r="CH37" i="10"/>
  <c r="CF37" i="10"/>
  <c r="CD37" i="10"/>
  <c r="CB37" i="10"/>
  <c r="CA37" i="10"/>
  <c r="BZ37" i="10"/>
  <c r="BX37" i="10"/>
  <c r="BW37" i="10"/>
  <c r="BV37" i="10"/>
  <c r="BJ37" i="10"/>
  <c r="CK37" i="10"/>
  <c r="CI37" i="10"/>
  <c r="CG37" i="10"/>
  <c r="CE37" i="10"/>
  <c r="CC37" i="10"/>
  <c r="X37" i="10"/>
  <c r="V37" i="10"/>
  <c r="W37" i="10" s="1"/>
  <c r="T37" i="10"/>
  <c r="R37" i="10"/>
  <c r="BM37" i="10" s="1"/>
  <c r="N37" i="10"/>
  <c r="BQ37" i="10" s="1"/>
  <c r="CK36" i="10"/>
  <c r="CJ36" i="10"/>
  <c r="CI36" i="10"/>
  <c r="CH36" i="10"/>
  <c r="CG36" i="10"/>
  <c r="CF36" i="10"/>
  <c r="CE36" i="10"/>
  <c r="CD36" i="10"/>
  <c r="CC36" i="10"/>
  <c r="CB36" i="10"/>
  <c r="BZ36" i="10"/>
  <c r="BX36" i="10"/>
  <c r="BW36" i="10"/>
  <c r="BV36" i="10"/>
  <c r="BJ36" i="10"/>
  <c r="CA36" i="10"/>
  <c r="X36" i="10"/>
  <c r="V36" i="10"/>
  <c r="W36" i="10" s="1"/>
  <c r="T36" i="10"/>
  <c r="R36" i="10"/>
  <c r="BM36" i="10" s="1"/>
  <c r="N36" i="10"/>
  <c r="BQ36" i="10" s="1"/>
  <c r="CJ35" i="10"/>
  <c r="CH35" i="10"/>
  <c r="CF35" i="10"/>
  <c r="CD35" i="10"/>
  <c r="CB35" i="10"/>
  <c r="CA35" i="10"/>
  <c r="BZ35" i="10"/>
  <c r="BX35" i="10"/>
  <c r="BW35" i="10"/>
  <c r="BV35" i="10"/>
  <c r="BJ35" i="10"/>
  <c r="CK35" i="10"/>
  <c r="CI35" i="10"/>
  <c r="CG35" i="10"/>
  <c r="CE35" i="10"/>
  <c r="CC35" i="10"/>
  <c r="X35" i="10"/>
  <c r="V35" i="10"/>
  <c r="W35" i="10" s="1"/>
  <c r="T35" i="10"/>
  <c r="R35" i="10"/>
  <c r="BM35" i="10" s="1"/>
  <c r="N35" i="10"/>
  <c r="BQ35" i="10" s="1"/>
  <c r="CK34" i="10"/>
  <c r="CJ34" i="10"/>
  <c r="CI34" i="10"/>
  <c r="CH34" i="10"/>
  <c r="CG34" i="10"/>
  <c r="CF34" i="10"/>
  <c r="CE34" i="10"/>
  <c r="CD34" i="10"/>
  <c r="CC34" i="10"/>
  <c r="CB34" i="10"/>
  <c r="BZ34" i="10"/>
  <c r="BX34" i="10"/>
  <c r="BW34" i="10"/>
  <c r="BV34" i="10"/>
  <c r="BJ34" i="10"/>
  <c r="CA34" i="10"/>
  <c r="X34" i="10"/>
  <c r="V34" i="10"/>
  <c r="W34" i="10" s="1"/>
  <c r="T34" i="10"/>
  <c r="R34" i="10"/>
  <c r="BM34" i="10" s="1"/>
  <c r="N34" i="10"/>
  <c r="BQ34" i="10" s="1"/>
  <c r="CJ33" i="10"/>
  <c r="CH33" i="10"/>
  <c r="CF33" i="10"/>
  <c r="CD33" i="10"/>
  <c r="CB33" i="10"/>
  <c r="CA33" i="10"/>
  <c r="BZ33" i="10"/>
  <c r="BX33" i="10"/>
  <c r="BW33" i="10"/>
  <c r="BV33" i="10"/>
  <c r="BJ33" i="10"/>
  <c r="CK33" i="10"/>
  <c r="CI33" i="10"/>
  <c r="CG33" i="10"/>
  <c r="CE33" i="10"/>
  <c r="CC33" i="10"/>
  <c r="X33" i="10"/>
  <c r="V33" i="10"/>
  <c r="W33" i="10" s="1"/>
  <c r="T33" i="10"/>
  <c r="R33" i="10"/>
  <c r="BM33" i="10" s="1"/>
  <c r="N33" i="10"/>
  <c r="BQ33" i="10" s="1"/>
  <c r="CK32" i="10"/>
  <c r="CJ32" i="10"/>
  <c r="CI32" i="10"/>
  <c r="CH32" i="10"/>
  <c r="CG32" i="10"/>
  <c r="CF32" i="10"/>
  <c r="CE32" i="10"/>
  <c r="CD32" i="10"/>
  <c r="CC32" i="10"/>
  <c r="CB32" i="10"/>
  <c r="BZ32" i="10"/>
  <c r="BX32" i="10"/>
  <c r="BW32" i="10"/>
  <c r="BV32" i="10"/>
  <c r="BJ32" i="10"/>
  <c r="CA32" i="10"/>
  <c r="X32" i="10"/>
  <c r="V32" i="10"/>
  <c r="W32" i="10" s="1"/>
  <c r="T32" i="10"/>
  <c r="R32" i="10"/>
  <c r="BM32" i="10" s="1"/>
  <c r="N32" i="10"/>
  <c r="BQ32" i="10" s="1"/>
  <c r="CJ31" i="10"/>
  <c r="CH31" i="10"/>
  <c r="CF31" i="10"/>
  <c r="CD31" i="10"/>
  <c r="CB31" i="10"/>
  <c r="CA31" i="10"/>
  <c r="BZ31" i="10"/>
  <c r="BX31" i="10"/>
  <c r="BW31" i="10"/>
  <c r="BV31" i="10"/>
  <c r="BJ31" i="10"/>
  <c r="CK31" i="10"/>
  <c r="CI31" i="10"/>
  <c r="CG31" i="10"/>
  <c r="CE31" i="10"/>
  <c r="CC31" i="10"/>
  <c r="X31" i="10"/>
  <c r="V31" i="10"/>
  <c r="W31" i="10" s="1"/>
  <c r="T31" i="10"/>
  <c r="R31" i="10"/>
  <c r="BM31" i="10" s="1"/>
  <c r="N31" i="10"/>
  <c r="BQ31" i="10" s="1"/>
  <c r="CK30" i="10"/>
  <c r="CJ30" i="10"/>
  <c r="CI30" i="10"/>
  <c r="CH30" i="10"/>
  <c r="CG30" i="10"/>
  <c r="CF30" i="10"/>
  <c r="CE30" i="10"/>
  <c r="CD30" i="10"/>
  <c r="CC30" i="10"/>
  <c r="CB30" i="10"/>
  <c r="BZ30" i="10"/>
  <c r="BX30" i="10"/>
  <c r="BW30" i="10"/>
  <c r="BV30" i="10"/>
  <c r="BJ30" i="10"/>
  <c r="CA30" i="10"/>
  <c r="X30" i="10"/>
  <c r="V30" i="10"/>
  <c r="W30" i="10" s="1"/>
  <c r="T30" i="10"/>
  <c r="R30" i="10"/>
  <c r="BM30" i="10" s="1"/>
  <c r="N30" i="10"/>
  <c r="BQ30" i="10" s="1"/>
  <c r="CJ29" i="10"/>
  <c r="CH29" i="10"/>
  <c r="CF29" i="10"/>
  <c r="CD29" i="10"/>
  <c r="CB29" i="10"/>
  <c r="CA29" i="10"/>
  <c r="BZ29" i="10"/>
  <c r="BX29" i="10"/>
  <c r="BW29" i="10"/>
  <c r="BV29" i="10"/>
  <c r="BJ29" i="10"/>
  <c r="CK29" i="10"/>
  <c r="CI29" i="10"/>
  <c r="CG29" i="10"/>
  <c r="CE29" i="10"/>
  <c r="CC29" i="10"/>
  <c r="X29" i="10"/>
  <c r="V29" i="10"/>
  <c r="W29" i="10" s="1"/>
  <c r="T29" i="10"/>
  <c r="R29" i="10"/>
  <c r="BM29" i="10" s="1"/>
  <c r="N29" i="10"/>
  <c r="BQ29" i="10" s="1"/>
  <c r="CK28" i="10"/>
  <c r="CJ28" i="10"/>
  <c r="CI28" i="10"/>
  <c r="CH28" i="10"/>
  <c r="CG28" i="10"/>
  <c r="CF28" i="10"/>
  <c r="CE28" i="10"/>
  <c r="CD28" i="10"/>
  <c r="CC28" i="10"/>
  <c r="CB28" i="10"/>
  <c r="BZ28" i="10"/>
  <c r="BX28" i="10"/>
  <c r="BW28" i="10"/>
  <c r="BV28" i="10"/>
  <c r="BJ28" i="10"/>
  <c r="CA28" i="10"/>
  <c r="X28" i="10"/>
  <c r="V28" i="10"/>
  <c r="W28" i="10" s="1"/>
  <c r="T28" i="10"/>
  <c r="R28" i="10"/>
  <c r="BM28" i="10" s="1"/>
  <c r="N28" i="10"/>
  <c r="BQ28" i="10" s="1"/>
  <c r="CJ27" i="10"/>
  <c r="CH27" i="10"/>
  <c r="CF27" i="10"/>
  <c r="CD27" i="10"/>
  <c r="CB27" i="10"/>
  <c r="CA27" i="10"/>
  <c r="BZ27" i="10"/>
  <c r="BX27" i="10"/>
  <c r="BW27" i="10"/>
  <c r="BV27" i="10"/>
  <c r="BJ27" i="10"/>
  <c r="CK27" i="10"/>
  <c r="CI27" i="10"/>
  <c r="CG27" i="10"/>
  <c r="CE27" i="10"/>
  <c r="CC27" i="10"/>
  <c r="X27" i="10"/>
  <c r="V27" i="10"/>
  <c r="W27" i="10" s="1"/>
  <c r="T27" i="10"/>
  <c r="R27" i="10"/>
  <c r="BM27" i="10" s="1"/>
  <c r="N27" i="10"/>
  <c r="BQ27" i="10" s="1"/>
  <c r="CK26" i="10"/>
  <c r="CJ26" i="10"/>
  <c r="CI26" i="10"/>
  <c r="CH26" i="10"/>
  <c r="CG26" i="10"/>
  <c r="CF26" i="10"/>
  <c r="CE26" i="10"/>
  <c r="CD26" i="10"/>
  <c r="CC26" i="10"/>
  <c r="CB26" i="10"/>
  <c r="BZ26" i="10"/>
  <c r="BX26" i="10"/>
  <c r="BW26" i="10"/>
  <c r="BV26" i="10"/>
  <c r="BJ26" i="10"/>
  <c r="CA26" i="10"/>
  <c r="X26" i="10"/>
  <c r="V26" i="10"/>
  <c r="W26" i="10" s="1"/>
  <c r="T26" i="10"/>
  <c r="R26" i="10"/>
  <c r="BM26" i="10" s="1"/>
  <c r="N26" i="10"/>
  <c r="BQ26" i="10" s="1"/>
  <c r="CJ25" i="10"/>
  <c r="CH25" i="10"/>
  <c r="CF25" i="10"/>
  <c r="CD25" i="10"/>
  <c r="CB25" i="10"/>
  <c r="CA25" i="10"/>
  <c r="BZ25" i="10"/>
  <c r="BX25" i="10"/>
  <c r="BW25" i="10"/>
  <c r="BV25" i="10"/>
  <c r="BJ25" i="10"/>
  <c r="CK25" i="10"/>
  <c r="CI25" i="10"/>
  <c r="CG25" i="10"/>
  <c r="CE25" i="10"/>
  <c r="CC25" i="10"/>
  <c r="X25" i="10"/>
  <c r="V25" i="10"/>
  <c r="W25" i="10" s="1"/>
  <c r="T25" i="10"/>
  <c r="R25" i="10"/>
  <c r="BM25" i="10" s="1"/>
  <c r="N25" i="10"/>
  <c r="BQ25" i="10" s="1"/>
  <c r="CK24" i="10"/>
  <c r="CJ24" i="10"/>
  <c r="CI24" i="10"/>
  <c r="CH24" i="10"/>
  <c r="CG24" i="10"/>
  <c r="CF24" i="10"/>
  <c r="CE24" i="10"/>
  <c r="CD24" i="10"/>
  <c r="CC24" i="10"/>
  <c r="CB24" i="10"/>
  <c r="BZ24" i="10"/>
  <c r="BX24" i="10"/>
  <c r="BW24" i="10"/>
  <c r="BV24" i="10"/>
  <c r="BJ24" i="10"/>
  <c r="CA24" i="10"/>
  <c r="X24" i="10"/>
  <c r="V24" i="10"/>
  <c r="W24" i="10" s="1"/>
  <c r="T24" i="10"/>
  <c r="R24" i="10"/>
  <c r="BM24" i="10" s="1"/>
  <c r="N24" i="10"/>
  <c r="BQ24" i="10" s="1"/>
  <c r="CJ23" i="10"/>
  <c r="CH23" i="10"/>
  <c r="CF23" i="10"/>
  <c r="CD23" i="10"/>
  <c r="CB23" i="10"/>
  <c r="CA23" i="10"/>
  <c r="BZ23" i="10"/>
  <c r="BX23" i="10"/>
  <c r="BW23" i="10"/>
  <c r="BV23" i="10"/>
  <c r="BJ23" i="10"/>
  <c r="CK23" i="10"/>
  <c r="CI23" i="10"/>
  <c r="CG23" i="10"/>
  <c r="CE23" i="10"/>
  <c r="CC23" i="10"/>
  <c r="X23" i="10"/>
  <c r="V23" i="10"/>
  <c r="W23" i="10" s="1"/>
  <c r="T23" i="10"/>
  <c r="R23" i="10"/>
  <c r="BM23" i="10" s="1"/>
  <c r="N23" i="10"/>
  <c r="BQ23" i="10" s="1"/>
  <c r="CK22" i="10"/>
  <c r="CJ22" i="10"/>
  <c r="CI22" i="10"/>
  <c r="CH22" i="10"/>
  <c r="CG22" i="10"/>
  <c r="CF22" i="10"/>
  <c r="CE22" i="10"/>
  <c r="CD22" i="10"/>
  <c r="CC22" i="10"/>
  <c r="CB22" i="10"/>
  <c r="BZ22" i="10"/>
  <c r="BX22" i="10"/>
  <c r="BW22" i="10"/>
  <c r="BV22" i="10"/>
  <c r="BJ22" i="10"/>
  <c r="CA22" i="10"/>
  <c r="X22" i="10"/>
  <c r="V22" i="10"/>
  <c r="W22" i="10" s="1"/>
  <c r="T22" i="10"/>
  <c r="R22" i="10"/>
  <c r="BM22" i="10" s="1"/>
  <c r="N22" i="10"/>
  <c r="BQ22" i="10" s="1"/>
  <c r="CJ21" i="10"/>
  <c r="CH21" i="10"/>
  <c r="CF21" i="10"/>
  <c r="CD21" i="10"/>
  <c r="CB21" i="10"/>
  <c r="CA21" i="10"/>
  <c r="BZ21" i="10"/>
  <c r="BX21" i="10"/>
  <c r="BW21" i="10"/>
  <c r="BV21" i="10"/>
  <c r="BJ21" i="10"/>
  <c r="CK21" i="10"/>
  <c r="CI21" i="10"/>
  <c r="CG21" i="10"/>
  <c r="CE21" i="10"/>
  <c r="CC21" i="10"/>
  <c r="X21" i="10"/>
  <c r="V21" i="10"/>
  <c r="W21" i="10" s="1"/>
  <c r="T21" i="10"/>
  <c r="R21" i="10"/>
  <c r="BM21" i="10" s="1"/>
  <c r="N21" i="10"/>
  <c r="BQ21" i="10" s="1"/>
  <c r="CK20" i="10"/>
  <c r="CJ20" i="10"/>
  <c r="CI20" i="10"/>
  <c r="CH20" i="10"/>
  <c r="CG20" i="10"/>
  <c r="CF20" i="10"/>
  <c r="CE20" i="10"/>
  <c r="CD20" i="10"/>
  <c r="CC20" i="10"/>
  <c r="CB20" i="10"/>
  <c r="BZ20" i="10"/>
  <c r="BX20" i="10"/>
  <c r="BW20" i="10"/>
  <c r="BV20" i="10"/>
  <c r="BJ20" i="10"/>
  <c r="CA20" i="10"/>
  <c r="X20" i="10"/>
  <c r="V20" i="10"/>
  <c r="W20" i="10" s="1"/>
  <c r="T20" i="10"/>
  <c r="R20" i="10"/>
  <c r="BM20" i="10" s="1"/>
  <c r="N20" i="10"/>
  <c r="BQ20" i="10" s="1"/>
  <c r="CJ19" i="10"/>
  <c r="CH19" i="10"/>
  <c r="CF19" i="10"/>
  <c r="CD19" i="10"/>
  <c r="CB19" i="10"/>
  <c r="CA19" i="10"/>
  <c r="BZ19" i="10"/>
  <c r="BX19" i="10"/>
  <c r="BW19" i="10"/>
  <c r="BV19" i="10"/>
  <c r="BJ19" i="10"/>
  <c r="CK19" i="10"/>
  <c r="CI19" i="10"/>
  <c r="CG19" i="10"/>
  <c r="CE19" i="10"/>
  <c r="CC19" i="10"/>
  <c r="X19" i="10"/>
  <c r="V19" i="10"/>
  <c r="W19" i="10" s="1"/>
  <c r="T19" i="10"/>
  <c r="R19" i="10"/>
  <c r="BM19" i="10" s="1"/>
  <c r="N19" i="10"/>
  <c r="BQ19" i="10" s="1"/>
  <c r="CK18" i="10"/>
  <c r="CJ18" i="10"/>
  <c r="CI18" i="10"/>
  <c r="CH18" i="10"/>
  <c r="CG18" i="10"/>
  <c r="CF18" i="10"/>
  <c r="CE18" i="10"/>
  <c r="CD18" i="10"/>
  <c r="CC18" i="10"/>
  <c r="CB18" i="10"/>
  <c r="BZ18" i="10"/>
  <c r="BX18" i="10"/>
  <c r="BW18" i="10"/>
  <c r="BV18" i="10"/>
  <c r="BJ18" i="10"/>
  <c r="CA18" i="10"/>
  <c r="X18" i="10"/>
  <c r="V18" i="10"/>
  <c r="W18" i="10" s="1"/>
  <c r="T18" i="10"/>
  <c r="R18" i="10"/>
  <c r="BM18" i="10" s="1"/>
  <c r="N18" i="10"/>
  <c r="BQ18" i="10" s="1"/>
  <c r="CJ17" i="10"/>
  <c r="CH17" i="10"/>
  <c r="CF17" i="10"/>
  <c r="CD17" i="10"/>
  <c r="CB17" i="10"/>
  <c r="CA17" i="10"/>
  <c r="BZ17" i="10"/>
  <c r="BX17" i="10"/>
  <c r="BW17" i="10"/>
  <c r="BV17" i="10"/>
  <c r="BJ17" i="10"/>
  <c r="CK17" i="10"/>
  <c r="CI17" i="10"/>
  <c r="CG17" i="10"/>
  <c r="CE17" i="10"/>
  <c r="CC17" i="10"/>
  <c r="X17" i="10"/>
  <c r="V17" i="10"/>
  <c r="W17" i="10" s="1"/>
  <c r="T17" i="10"/>
  <c r="R17" i="10"/>
  <c r="BM17" i="10" s="1"/>
  <c r="N17" i="10"/>
  <c r="BQ17" i="10" s="1"/>
  <c r="CK16" i="10"/>
  <c r="CJ16" i="10"/>
  <c r="CI16" i="10"/>
  <c r="CH16" i="10"/>
  <c r="CG16" i="10"/>
  <c r="CF16" i="10"/>
  <c r="CE16" i="10"/>
  <c r="CD16" i="10"/>
  <c r="CC16" i="10"/>
  <c r="CB16" i="10"/>
  <c r="BZ16" i="10"/>
  <c r="BX16" i="10"/>
  <c r="BW16" i="10"/>
  <c r="BV16" i="10"/>
  <c r="BJ16" i="10"/>
  <c r="CA16" i="10"/>
  <c r="X16" i="10"/>
  <c r="V16" i="10"/>
  <c r="W16" i="10" s="1"/>
  <c r="T16" i="10"/>
  <c r="R16" i="10"/>
  <c r="BM16" i="10" s="1"/>
  <c r="N16" i="10"/>
  <c r="BQ16" i="10" s="1"/>
  <c r="CJ15" i="10"/>
  <c r="CH15" i="10"/>
  <c r="CF15" i="10"/>
  <c r="CD15" i="10"/>
  <c r="CB15" i="10"/>
  <c r="CA15" i="10"/>
  <c r="BZ15" i="10"/>
  <c r="BX15" i="10"/>
  <c r="BW15" i="10"/>
  <c r="BV15" i="10"/>
  <c r="BJ15" i="10"/>
  <c r="CK15" i="10"/>
  <c r="CI15" i="10"/>
  <c r="CG15" i="10"/>
  <c r="CE15" i="10"/>
  <c r="CC15" i="10"/>
  <c r="X15" i="10"/>
  <c r="V15" i="10"/>
  <c r="W15" i="10" s="1"/>
  <c r="T15" i="10"/>
  <c r="R15" i="10"/>
  <c r="BM15" i="10" s="1"/>
  <c r="N15" i="10"/>
  <c r="BQ15" i="10" s="1"/>
  <c r="CK14" i="10"/>
  <c r="CJ14" i="10"/>
  <c r="CI14" i="10"/>
  <c r="CH14" i="10"/>
  <c r="CG14" i="10"/>
  <c r="CF14" i="10"/>
  <c r="CE14" i="10"/>
  <c r="CD14" i="10"/>
  <c r="CC14" i="10"/>
  <c r="CB14" i="10"/>
  <c r="BZ14" i="10"/>
  <c r="BX14" i="10"/>
  <c r="BW14" i="10"/>
  <c r="BV14" i="10"/>
  <c r="BJ14" i="10"/>
  <c r="CA14" i="10"/>
  <c r="X14" i="10"/>
  <c r="V14" i="10"/>
  <c r="W14" i="10" s="1"/>
  <c r="T14" i="10"/>
  <c r="R14" i="10"/>
  <c r="BM14" i="10" s="1"/>
  <c r="N14" i="10"/>
  <c r="BQ14" i="10" s="1"/>
  <c r="CJ13" i="10"/>
  <c r="CH13" i="10"/>
  <c r="CF13" i="10"/>
  <c r="CD13" i="10"/>
  <c r="CB13" i="10"/>
  <c r="CA13" i="10"/>
  <c r="BZ13" i="10"/>
  <c r="BX13" i="10"/>
  <c r="BW13" i="10"/>
  <c r="BV13" i="10"/>
  <c r="BJ13" i="10"/>
  <c r="CK13" i="10"/>
  <c r="CI13" i="10"/>
  <c r="CG13" i="10"/>
  <c r="CE13" i="10"/>
  <c r="CC13" i="10"/>
  <c r="X13" i="10"/>
  <c r="V13" i="10"/>
  <c r="W13" i="10" s="1"/>
  <c r="T13" i="10"/>
  <c r="R13" i="10"/>
  <c r="BM13" i="10" s="1"/>
  <c r="N13" i="10"/>
  <c r="BQ13" i="10" s="1"/>
  <c r="CK12" i="10"/>
  <c r="CJ12" i="10"/>
  <c r="CI12" i="10"/>
  <c r="CH12" i="10"/>
  <c r="CG12" i="10"/>
  <c r="CF12" i="10"/>
  <c r="CE12" i="10"/>
  <c r="CD12" i="10"/>
  <c r="CC12" i="10"/>
  <c r="CB12" i="10"/>
  <c r="BZ12" i="10"/>
  <c r="BX12" i="10"/>
  <c r="BW12" i="10"/>
  <c r="BV12" i="10"/>
  <c r="BJ12" i="10"/>
  <c r="CA12" i="10"/>
  <c r="X12" i="10"/>
  <c r="V12" i="10"/>
  <c r="W12" i="10" s="1"/>
  <c r="T12" i="10"/>
  <c r="R12" i="10"/>
  <c r="BM12" i="10" s="1"/>
  <c r="N12" i="10"/>
  <c r="BQ12" i="10" s="1"/>
  <c r="CJ11" i="10"/>
  <c r="CH11" i="10"/>
  <c r="CF11" i="10"/>
  <c r="CD11" i="10"/>
  <c r="CB11" i="10"/>
  <c r="CA11" i="10"/>
  <c r="BZ11" i="10"/>
  <c r="BX11" i="10"/>
  <c r="BW11" i="10"/>
  <c r="BV11" i="10"/>
  <c r="BJ11" i="10"/>
  <c r="CK11" i="10"/>
  <c r="CI11" i="10"/>
  <c r="CG11" i="10"/>
  <c r="CE11" i="10"/>
  <c r="CC11" i="10"/>
  <c r="X11" i="10"/>
  <c r="V11" i="10"/>
  <c r="W11" i="10" s="1"/>
  <c r="T11" i="10"/>
  <c r="R11" i="10"/>
  <c r="BM11" i="10" s="1"/>
  <c r="N11" i="10"/>
  <c r="BQ11" i="10" s="1"/>
  <c r="CK10" i="10"/>
  <c r="CJ10" i="10"/>
  <c r="CI10" i="10"/>
  <c r="CH10" i="10"/>
  <c r="CG10" i="10"/>
  <c r="CF10" i="10"/>
  <c r="CE10" i="10"/>
  <c r="CD10" i="10"/>
  <c r="CC10" i="10"/>
  <c r="CB10" i="10"/>
  <c r="BZ10" i="10"/>
  <c r="BX10" i="10"/>
  <c r="BW10" i="10"/>
  <c r="BV10" i="10"/>
  <c r="BJ10" i="10"/>
  <c r="CA10" i="10"/>
  <c r="X10" i="10"/>
  <c r="V10" i="10"/>
  <c r="W10" i="10" s="1"/>
  <c r="T10" i="10"/>
  <c r="R10" i="10"/>
  <c r="BM10" i="10" s="1"/>
  <c r="N10" i="10"/>
  <c r="BQ10" i="10" s="1"/>
  <c r="CJ9" i="10"/>
  <c r="CH9" i="10"/>
  <c r="CF9" i="10"/>
  <c r="CD9" i="10"/>
  <c r="CB9" i="10"/>
  <c r="CA9" i="10"/>
  <c r="BZ9" i="10"/>
  <c r="BX9" i="10"/>
  <c r="BW9" i="10"/>
  <c r="BV9" i="10"/>
  <c r="BJ9" i="10"/>
  <c r="CK9" i="10"/>
  <c r="CI9" i="10"/>
  <c r="CG9" i="10"/>
  <c r="CE9" i="10"/>
  <c r="CC9" i="10"/>
  <c r="X9" i="10"/>
  <c r="V9" i="10"/>
  <c r="W9" i="10" s="1"/>
  <c r="T9" i="10"/>
  <c r="R9" i="10"/>
  <c r="BM9" i="10" s="1"/>
  <c r="N9" i="10"/>
  <c r="BQ9" i="10" s="1"/>
  <c r="CK8" i="10"/>
  <c r="CJ8" i="10"/>
  <c r="CI8" i="10"/>
  <c r="CH8" i="10"/>
  <c r="CG8" i="10"/>
  <c r="CF8" i="10"/>
  <c r="CE8" i="10"/>
  <c r="CD8" i="10"/>
  <c r="CC8" i="10"/>
  <c r="CB8" i="10"/>
  <c r="BZ8" i="10"/>
  <c r="BX8" i="10"/>
  <c r="BW8" i="10"/>
  <c r="BV8" i="10"/>
  <c r="BJ8" i="10"/>
  <c r="CA8" i="10"/>
  <c r="X8" i="10"/>
  <c r="V8" i="10"/>
  <c r="W8" i="10" s="1"/>
  <c r="T8" i="10"/>
  <c r="R8" i="10"/>
  <c r="BM8" i="10" s="1"/>
  <c r="N8" i="10"/>
  <c r="BQ8" i="10" s="1"/>
  <c r="CJ7" i="10"/>
  <c r="CH7" i="10"/>
  <c r="CF7" i="10"/>
  <c r="CD7" i="10"/>
  <c r="CB7" i="10"/>
  <c r="CA7" i="10"/>
  <c r="BZ7" i="10"/>
  <c r="BX7" i="10"/>
  <c r="BW7" i="10"/>
  <c r="BV7" i="10"/>
  <c r="BJ7" i="10"/>
  <c r="CK7" i="10"/>
  <c r="CI7" i="10"/>
  <c r="CG7" i="10"/>
  <c r="CE7" i="10"/>
  <c r="CC7" i="10"/>
  <c r="X7" i="10"/>
  <c r="V7" i="10"/>
  <c r="W7" i="10" s="1"/>
  <c r="T7" i="10"/>
  <c r="R7" i="10"/>
  <c r="BM7" i="10" s="1"/>
  <c r="N7" i="10"/>
  <c r="BQ7" i="10" s="1"/>
  <c r="CK6" i="10"/>
  <c r="CJ6" i="10"/>
  <c r="CI6" i="10"/>
  <c r="CH6" i="10"/>
  <c r="CG6" i="10"/>
  <c r="CF6" i="10"/>
  <c r="CE6" i="10"/>
  <c r="CD6" i="10"/>
  <c r="CC6" i="10"/>
  <c r="CB6" i="10"/>
  <c r="BZ6" i="10"/>
  <c r="BX6" i="10"/>
  <c r="BW6" i="10"/>
  <c r="BV6" i="10"/>
  <c r="BJ6" i="10"/>
  <c r="CA6" i="10"/>
  <c r="X6" i="10"/>
  <c r="V6" i="10"/>
  <c r="W6" i="10" s="1"/>
  <c r="T6" i="10"/>
  <c r="R6" i="10"/>
  <c r="BM6" i="10" s="1"/>
  <c r="N6" i="10"/>
  <c r="BQ6" i="10" s="1"/>
  <c r="CJ5" i="10"/>
  <c r="CH5" i="10"/>
  <c r="CF5" i="10"/>
  <c r="CD5" i="10"/>
  <c r="CB5" i="10"/>
  <c r="CA5" i="10"/>
  <c r="BZ5" i="10"/>
  <c r="BX5" i="10"/>
  <c r="BW5" i="10"/>
  <c r="BV5" i="10"/>
  <c r="BJ5" i="10"/>
  <c r="CK5" i="10"/>
  <c r="CI5" i="10"/>
  <c r="CG5" i="10"/>
  <c r="CE5" i="10"/>
  <c r="CC5" i="10"/>
  <c r="X5" i="10"/>
  <c r="V5" i="10"/>
  <c r="W5" i="10" s="1"/>
  <c r="T5" i="10"/>
  <c r="R5" i="10"/>
  <c r="BM5" i="10" s="1"/>
  <c r="N5" i="10"/>
  <c r="BQ5" i="10" s="1"/>
  <c r="CK4" i="10"/>
  <c r="CJ4" i="10"/>
  <c r="CI4" i="10"/>
  <c r="CH4" i="10"/>
  <c r="CG4" i="10"/>
  <c r="CF4" i="10"/>
  <c r="CE4" i="10"/>
  <c r="CD4" i="10"/>
  <c r="CC4" i="10"/>
  <c r="CB4" i="10"/>
  <c r="BZ4" i="10"/>
  <c r="BX4" i="10"/>
  <c r="BW4" i="10"/>
  <c r="BV4" i="10"/>
  <c r="BJ4" i="10"/>
  <c r="CA4" i="10"/>
  <c r="X4" i="10"/>
  <c r="V4" i="10"/>
  <c r="W4" i="10" s="1"/>
  <c r="T4" i="10"/>
  <c r="R4" i="10"/>
  <c r="BM4" i="10" s="1"/>
  <c r="N4" i="10"/>
  <c r="BQ4" i="10" s="1"/>
  <c r="BO158" i="10" l="1"/>
  <c r="BN318" i="10"/>
  <c r="K140" i="10"/>
  <c r="P140" i="10" s="1"/>
  <c r="K33" i="10"/>
  <c r="K124" i="10"/>
  <c r="P124" i="10" s="1"/>
  <c r="BO110" i="10"/>
  <c r="K11" i="10"/>
  <c r="K97" i="10"/>
  <c r="AA97" i="10" s="1"/>
  <c r="BO109" i="10"/>
  <c r="K267" i="10"/>
  <c r="P267" i="10" s="1"/>
  <c r="K281" i="10"/>
  <c r="P281" i="10" s="1"/>
  <c r="BN188" i="10"/>
  <c r="BP163" i="10"/>
  <c r="BN294" i="10"/>
  <c r="K308" i="10"/>
  <c r="P308" i="10" s="1"/>
  <c r="K291" i="10"/>
  <c r="AA291" i="10" s="1"/>
  <c r="K39" i="10"/>
  <c r="AA39" i="10" s="1"/>
  <c r="K99" i="10"/>
  <c r="P99" i="10" s="1"/>
  <c r="K17" i="10"/>
  <c r="K106" i="10"/>
  <c r="AA106" i="10" s="1"/>
  <c r="K111" i="10"/>
  <c r="AA111" i="10" s="1"/>
  <c r="K129" i="10"/>
  <c r="P129" i="10" s="1"/>
  <c r="K147" i="10"/>
  <c r="P147" i="10" s="1"/>
  <c r="K322" i="10"/>
  <c r="AA322" i="10" s="1"/>
  <c r="K9" i="10"/>
  <c r="AA9" i="10" s="1"/>
  <c r="K29" i="10"/>
  <c r="AA29" i="10" s="1"/>
  <c r="BN52" i="10"/>
  <c r="BN56" i="10"/>
  <c r="BN60" i="10"/>
  <c r="BN64" i="10"/>
  <c r="BN68" i="10"/>
  <c r="BN72" i="10"/>
  <c r="BN76" i="10"/>
  <c r="BN80" i="10"/>
  <c r="BN84" i="10"/>
  <c r="BP88" i="10"/>
  <c r="K278" i="10"/>
  <c r="AA278" i="10" s="1"/>
  <c r="K327" i="10"/>
  <c r="P327" i="10" s="1"/>
  <c r="K332" i="10"/>
  <c r="AA332" i="10" s="1"/>
  <c r="K41" i="10"/>
  <c r="P41" i="10" s="1"/>
  <c r="K47" i="10"/>
  <c r="AA47" i="10" s="1"/>
  <c r="BO113" i="10"/>
  <c r="K145" i="10"/>
  <c r="AA145" i="10" s="1"/>
  <c r="BO322" i="10"/>
  <c r="BN250" i="10"/>
  <c r="K272" i="10"/>
  <c r="P272" i="10" s="1"/>
  <c r="K275" i="10"/>
  <c r="P275" i="10" s="1"/>
  <c r="K320" i="10"/>
  <c r="AA320" i="10" s="1"/>
  <c r="BO11" i="10"/>
  <c r="K103" i="10"/>
  <c r="P103" i="10" s="1"/>
  <c r="BN192" i="10"/>
  <c r="K256" i="10"/>
  <c r="AA256" i="10" s="1"/>
  <c r="AA262" i="10"/>
  <c r="K265" i="10"/>
  <c r="P265" i="10" s="1"/>
  <c r="BN295" i="10"/>
  <c r="K19" i="10"/>
  <c r="P19" i="10" s="1"/>
  <c r="BN50" i="10"/>
  <c r="BN54" i="10"/>
  <c r="BN58" i="10"/>
  <c r="BN62" i="10"/>
  <c r="BN66" i="10"/>
  <c r="BN70" i="10"/>
  <c r="BN74" i="10"/>
  <c r="BN78" i="10"/>
  <c r="BN82" i="10"/>
  <c r="BN86" i="10"/>
  <c r="K114" i="10"/>
  <c r="P256" i="10"/>
  <c r="K264" i="10"/>
  <c r="P264" i="10" s="1"/>
  <c r="BO21" i="10"/>
  <c r="BN91" i="10"/>
  <c r="BO96" i="10"/>
  <c r="BO121" i="10"/>
  <c r="BO159" i="10"/>
  <c r="BP185" i="10"/>
  <c r="BN249" i="10"/>
  <c r="BN254" i="10"/>
  <c r="K273" i="10"/>
  <c r="P273" i="10" s="1"/>
  <c r="BN317" i="10"/>
  <c r="K330" i="10"/>
  <c r="AA330" i="10" s="1"/>
  <c r="K96" i="10"/>
  <c r="AA96" i="10" s="1"/>
  <c r="K110" i="10"/>
  <c r="AA110" i="10" s="1"/>
  <c r="BO124" i="10"/>
  <c r="K127" i="10"/>
  <c r="AA127" i="10" s="1"/>
  <c r="BO140" i="10"/>
  <c r="K143" i="10"/>
  <c r="AA143" i="10" s="1"/>
  <c r="BM272" i="10"/>
  <c r="BN316" i="10"/>
  <c r="K323" i="10"/>
  <c r="P323" i="10" s="1"/>
  <c r="BO330" i="10"/>
  <c r="K118" i="10"/>
  <c r="P118" i="10" s="1"/>
  <c r="K135" i="10"/>
  <c r="P135" i="10" s="1"/>
  <c r="K270" i="10"/>
  <c r="P270" i="10" s="1"/>
  <c r="BO272" i="10"/>
  <c r="BM278" i="10"/>
  <c r="K280" i="10"/>
  <c r="P280" i="10" s="1"/>
  <c r="K286" i="10"/>
  <c r="AA286" i="10" s="1"/>
  <c r="BO308" i="10"/>
  <c r="K311" i="10"/>
  <c r="AA311" i="10" s="1"/>
  <c r="BN48" i="10"/>
  <c r="BO101" i="10"/>
  <c r="K102" i="10"/>
  <c r="P102" i="10" s="1"/>
  <c r="K107" i="10"/>
  <c r="AA107" i="10" s="1"/>
  <c r="K122" i="10"/>
  <c r="P122" i="10" s="1"/>
  <c r="BO127" i="10"/>
  <c r="K132" i="10"/>
  <c r="P132" i="10" s="1"/>
  <c r="BO143" i="10"/>
  <c r="BN200" i="10"/>
  <c r="AA257" i="10"/>
  <c r="BO278" i="10"/>
  <c r="K283" i="10"/>
  <c r="P283" i="10" s="1"/>
  <c r="K121" i="10"/>
  <c r="AA121" i="10" s="1"/>
  <c r="BO37" i="10"/>
  <c r="K117" i="10"/>
  <c r="AA117" i="10" s="1"/>
  <c r="K137" i="10"/>
  <c r="P137" i="10" s="1"/>
  <c r="BO154" i="10"/>
  <c r="BN196" i="10"/>
  <c r="AA259" i="10"/>
  <c r="K288" i="10"/>
  <c r="AA288" i="10" s="1"/>
  <c r="K289" i="10"/>
  <c r="P289" i="10" s="1"/>
  <c r="K306" i="10"/>
  <c r="P306" i="10" s="1"/>
  <c r="BO329" i="10"/>
  <c r="BO126" i="10"/>
  <c r="BO283" i="10"/>
  <c r="BO310" i="10"/>
  <c r="K325" i="10"/>
  <c r="BO15" i="10"/>
  <c r="BO102" i="10"/>
  <c r="K115" i="10"/>
  <c r="AA115" i="10" s="1"/>
  <c r="BO150" i="10"/>
  <c r="BO155" i="10"/>
  <c r="BP169" i="10"/>
  <c r="BO264" i="10"/>
  <c r="BO270" i="10"/>
  <c r="BO275" i="10"/>
  <c r="BN298" i="10"/>
  <c r="BO327" i="10"/>
  <c r="BO277" i="10"/>
  <c r="BO132" i="10"/>
  <c r="BO5" i="10"/>
  <c r="BO13" i="10"/>
  <c r="BO19" i="10"/>
  <c r="BN93" i="10"/>
  <c r="BO97" i="10"/>
  <c r="BO119" i="10"/>
  <c r="BO134" i="10"/>
  <c r="BM135" i="10"/>
  <c r="BN186" i="10"/>
  <c r="BN190" i="10"/>
  <c r="BN194" i="10"/>
  <c r="BN198" i="10"/>
  <c r="BN202" i="10"/>
  <c r="BM280" i="10"/>
  <c r="BO285" i="10"/>
  <c r="BM286" i="10"/>
  <c r="BN303" i="10"/>
  <c r="BN314" i="10"/>
  <c r="BO320" i="10"/>
  <c r="BO326" i="10"/>
  <c r="BM332" i="10"/>
  <c r="BO7" i="10"/>
  <c r="BO23" i="10"/>
  <c r="BO29" i="10"/>
  <c r="BO142" i="10"/>
  <c r="BO43" i="10"/>
  <c r="BO27" i="10"/>
  <c r="K130" i="10"/>
  <c r="AA130" i="10" s="1"/>
  <c r="BO137" i="10"/>
  <c r="BO269" i="10"/>
  <c r="K7" i="10"/>
  <c r="AA7" i="10" s="1"/>
  <c r="K15" i="10"/>
  <c r="AA15" i="10" s="1"/>
  <c r="BO33" i="10"/>
  <c r="BN89" i="10"/>
  <c r="K5" i="10"/>
  <c r="AA5" i="10" s="1"/>
  <c r="BO9" i="10"/>
  <c r="BO17" i="10"/>
  <c r="K43" i="10"/>
  <c r="AA43" i="10" s="1"/>
  <c r="BO105" i="10"/>
  <c r="BO114" i="10"/>
  <c r="AA124" i="10"/>
  <c r="BO135" i="10"/>
  <c r="AA140" i="10"/>
  <c r="BO151" i="10"/>
  <c r="BN246" i="10"/>
  <c r="BO280" i="10"/>
  <c r="BO286" i="10"/>
  <c r="BN302" i="10"/>
  <c r="BN313" i="10"/>
  <c r="BO332" i="10"/>
  <c r="BO45" i="10"/>
  <c r="BO35" i="10"/>
  <c r="BO106" i="10"/>
  <c r="BO118" i="10"/>
  <c r="BN172" i="10"/>
  <c r="BN176" i="10"/>
  <c r="BP181" i="10"/>
  <c r="BN253" i="10"/>
  <c r="BO259" i="10"/>
  <c r="BO288" i="10"/>
  <c r="BN299" i="10"/>
  <c r="K23" i="10"/>
  <c r="AA23" i="10" s="1"/>
  <c r="K25" i="10"/>
  <c r="AA25" i="10" s="1"/>
  <c r="K37" i="10"/>
  <c r="AA37" i="10" s="1"/>
  <c r="BO41" i="10"/>
  <c r="K45" i="10"/>
  <c r="P45" i="10" s="1"/>
  <c r="BO25" i="10"/>
  <c r="K13" i="10"/>
  <c r="AA13" i="10" s="1"/>
  <c r="K21" i="10"/>
  <c r="AA21" i="10" s="1"/>
  <c r="BO31" i="10"/>
  <c r="K35" i="10"/>
  <c r="P35" i="10" s="1"/>
  <c r="BO39" i="10"/>
  <c r="BO47" i="10"/>
  <c r="K27" i="10"/>
  <c r="P27" i="10" s="1"/>
  <c r="BO117" i="10"/>
  <c r="BO129" i="10"/>
  <c r="K138" i="10"/>
  <c r="AA138" i="10" s="1"/>
  <c r="BO145" i="10"/>
  <c r="BP161" i="10"/>
  <c r="BN170" i="10"/>
  <c r="BN174" i="10"/>
  <c r="BN245" i="10"/>
  <c r="BO261" i="10"/>
  <c r="BO262" i="10"/>
  <c r="BO267" i="10"/>
  <c r="BN291" i="10"/>
  <c r="BN312" i="10"/>
  <c r="BO324" i="10"/>
  <c r="P117" i="10"/>
  <c r="P257" i="10"/>
  <c r="BO48" i="10"/>
  <c r="W48" i="10"/>
  <c r="BF49" i="10"/>
  <c r="S49" i="10"/>
  <c r="BF51" i="10"/>
  <c r="S51" i="10"/>
  <c r="Z51" i="10" s="1"/>
  <c r="BF53" i="10"/>
  <c r="S53" i="10"/>
  <c r="BF55" i="10"/>
  <c r="S55" i="10"/>
  <c r="Z55" i="10" s="1"/>
  <c r="S57" i="10"/>
  <c r="BF57" i="10"/>
  <c r="BF59" i="10"/>
  <c r="S59" i="10"/>
  <c r="Z59" i="10" s="1"/>
  <c r="BF61" i="10"/>
  <c r="S61" i="10"/>
  <c r="BF63" i="10"/>
  <c r="S63" i="10"/>
  <c r="Z63" i="10" s="1"/>
  <c r="S65" i="10"/>
  <c r="BF65" i="10"/>
  <c r="BF67" i="10"/>
  <c r="S67" i="10"/>
  <c r="Z67" i="10" s="1"/>
  <c r="BF69" i="10"/>
  <c r="S69" i="10"/>
  <c r="BF71" i="10"/>
  <c r="S71" i="10"/>
  <c r="Z71" i="10" s="1"/>
  <c r="BF73" i="10"/>
  <c r="S73" i="10"/>
  <c r="BF75" i="10"/>
  <c r="S75" i="10"/>
  <c r="Z75" i="10" s="1"/>
  <c r="BF77" i="10"/>
  <c r="S77" i="10"/>
  <c r="BF81" i="10"/>
  <c r="S81" i="10"/>
  <c r="BF83" i="10"/>
  <c r="S83" i="10"/>
  <c r="Z83" i="10" s="1"/>
  <c r="BF87" i="10"/>
  <c r="S87" i="10"/>
  <c r="BP96" i="10"/>
  <c r="Y96" i="10"/>
  <c r="BN103" i="10"/>
  <c r="U103" i="10"/>
  <c r="BF105" i="10"/>
  <c r="BH105" i="10" s="1"/>
  <c r="S105" i="10"/>
  <c r="BP105" i="10"/>
  <c r="Y105" i="10"/>
  <c r="BN107" i="10"/>
  <c r="U107" i="10"/>
  <c r="BF109" i="10"/>
  <c r="BH109" i="10" s="1"/>
  <c r="S109" i="10"/>
  <c r="BF113" i="10"/>
  <c r="BI113" i="10" s="1"/>
  <c r="S113" i="10"/>
  <c r="BN119" i="10"/>
  <c r="U119" i="10"/>
  <c r="BP123" i="10"/>
  <c r="Y123" i="10"/>
  <c r="BP126" i="10"/>
  <c r="Y126" i="10"/>
  <c r="BN127" i="10"/>
  <c r="U127" i="10"/>
  <c r="BP131" i="10"/>
  <c r="Y131" i="10"/>
  <c r="BP134" i="10"/>
  <c r="Y134" i="10"/>
  <c r="BF139" i="10"/>
  <c r="BI139" i="10" s="1"/>
  <c r="S139" i="10"/>
  <c r="BF142" i="10"/>
  <c r="S142" i="10"/>
  <c r="BM142" i="10"/>
  <c r="BF148" i="10"/>
  <c r="BH148" i="10" s="1"/>
  <c r="S148" i="10"/>
  <c r="BN149" i="10"/>
  <c r="U149" i="10"/>
  <c r="BF159" i="10"/>
  <c r="S159" i="10"/>
  <c r="K159" i="10"/>
  <c r="BP159" i="10"/>
  <c r="Y159" i="10"/>
  <c r="BF168" i="10"/>
  <c r="S168" i="10"/>
  <c r="K168" i="10"/>
  <c r="P168" i="10" s="1"/>
  <c r="BF173" i="10"/>
  <c r="S173" i="10"/>
  <c r="Z173" i="10" s="1"/>
  <c r="K173" i="10"/>
  <c r="P173" i="10" s="1"/>
  <c r="BF187" i="10"/>
  <c r="K187" i="10"/>
  <c r="P187" i="10" s="1"/>
  <c r="S187" i="10"/>
  <c r="BF236" i="10"/>
  <c r="S236" i="10"/>
  <c r="Z236" i="10" s="1"/>
  <c r="BF254" i="10"/>
  <c r="S254" i="10"/>
  <c r="BF258" i="10"/>
  <c r="BH258" i="10" s="1"/>
  <c r="S258" i="10"/>
  <c r="BF261" i="10"/>
  <c r="S261" i="10"/>
  <c r="BP261" i="10"/>
  <c r="Y261" i="10"/>
  <c r="BM261" i="10"/>
  <c r="P262" i="10"/>
  <c r="BN262" i="10"/>
  <c r="U262" i="10"/>
  <c r="BN265" i="10"/>
  <c r="U265" i="10"/>
  <c r="BF266" i="10"/>
  <c r="BH266" i="10" s="1"/>
  <c r="S266" i="10"/>
  <c r="BP266" i="10"/>
  <c r="Y266" i="10"/>
  <c r="BF269" i="10"/>
  <c r="S269" i="10"/>
  <c r="BP269" i="10"/>
  <c r="Y269" i="10"/>
  <c r="BM269" i="10"/>
  <c r="BN270" i="10"/>
  <c r="U270" i="10"/>
  <c r="BN273" i="10"/>
  <c r="U273" i="10"/>
  <c r="S274" i="10"/>
  <c r="BF274" i="10"/>
  <c r="BH274" i="10" s="1"/>
  <c r="BP274" i="10"/>
  <c r="Y274" i="10"/>
  <c r="BF277" i="10"/>
  <c r="S277" i="10"/>
  <c r="BP277" i="10"/>
  <c r="Y277" i="10"/>
  <c r="BM277" i="10"/>
  <c r="P278" i="10"/>
  <c r="BN278" i="10"/>
  <c r="U278" i="10"/>
  <c r="BN281" i="10"/>
  <c r="U281" i="10"/>
  <c r="BF282" i="10"/>
  <c r="BI282" i="10" s="1"/>
  <c r="S282" i="10"/>
  <c r="BP282" i="10"/>
  <c r="Y282" i="10"/>
  <c r="BF285" i="10"/>
  <c r="S285" i="10"/>
  <c r="BP285" i="10"/>
  <c r="Y285" i="10"/>
  <c r="BM285" i="10"/>
  <c r="BN286" i="10"/>
  <c r="U286" i="10"/>
  <c r="BN289" i="10"/>
  <c r="U289" i="10"/>
  <c r="S290" i="10"/>
  <c r="BF290" i="10"/>
  <c r="BI290" i="10" s="1"/>
  <c r="BP290" i="10"/>
  <c r="Y290" i="10"/>
  <c r="BF295" i="10"/>
  <c r="S295" i="10"/>
  <c r="BF299" i="10"/>
  <c r="S299" i="10"/>
  <c r="BF303" i="10"/>
  <c r="S303" i="10"/>
  <c r="BN305" i="10"/>
  <c r="U305" i="10"/>
  <c r="BN306" i="10"/>
  <c r="U306" i="10"/>
  <c r="BF307" i="10"/>
  <c r="BH307" i="10" s="1"/>
  <c r="S307" i="10"/>
  <c r="BP307" i="10"/>
  <c r="Y307" i="10"/>
  <c r="BF310" i="10"/>
  <c r="S310" i="10"/>
  <c r="BP310" i="10"/>
  <c r="Y310" i="10"/>
  <c r="BM310" i="10"/>
  <c r="BN311" i="10"/>
  <c r="BF314" i="10"/>
  <c r="S314" i="10"/>
  <c r="BF318" i="10"/>
  <c r="S318" i="10"/>
  <c r="BN320" i="10"/>
  <c r="U320" i="10"/>
  <c r="BN323" i="10"/>
  <c r="U323" i="10"/>
  <c r="BF324" i="10"/>
  <c r="BH324" i="10" s="1"/>
  <c r="S324" i="10"/>
  <c r="BP324" i="10"/>
  <c r="Y324" i="10"/>
  <c r="BF326" i="10"/>
  <c r="BH326" i="10" s="1"/>
  <c r="S326" i="10"/>
  <c r="BP326" i="10"/>
  <c r="Y326" i="10"/>
  <c r="BF329" i="10"/>
  <c r="S329" i="10"/>
  <c r="BP329" i="10"/>
  <c r="Y329" i="10"/>
  <c r="BM329" i="10"/>
  <c r="BN330" i="10"/>
  <c r="U330" i="10"/>
  <c r="BF94" i="10"/>
  <c r="S94" i="10"/>
  <c r="BN97" i="10"/>
  <c r="U97" i="10"/>
  <c r="BF100" i="10"/>
  <c r="BH100" i="10" s="1"/>
  <c r="S100" i="10"/>
  <c r="BP100" i="10"/>
  <c r="Y100" i="10"/>
  <c r="BM100" i="10"/>
  <c r="BN102" i="10"/>
  <c r="U102" i="10"/>
  <c r="BF104" i="10"/>
  <c r="BI104" i="10" s="1"/>
  <c r="S104" i="10"/>
  <c r="BP104" i="10"/>
  <c r="Y104" i="10"/>
  <c r="BM104" i="10"/>
  <c r="P106" i="10"/>
  <c r="BN106" i="10"/>
  <c r="U106" i="10"/>
  <c r="BF108" i="10"/>
  <c r="S108" i="10"/>
  <c r="BP108" i="10"/>
  <c r="Y108" i="10"/>
  <c r="BM108" i="10"/>
  <c r="BN110" i="10"/>
  <c r="U110" i="10"/>
  <c r="BF112" i="10"/>
  <c r="BH112" i="10" s="1"/>
  <c r="S112" i="10"/>
  <c r="BP112" i="10"/>
  <c r="Y112" i="10"/>
  <c r="BM112" i="10"/>
  <c r="AA114" i="10"/>
  <c r="P114" i="10"/>
  <c r="BN114" i="10"/>
  <c r="U114" i="10"/>
  <c r="BF116" i="10"/>
  <c r="BH116" i="10" s="1"/>
  <c r="S116" i="10"/>
  <c r="BP116" i="10"/>
  <c r="Y116" i="10"/>
  <c r="BM116" i="10"/>
  <c r="AA118" i="10"/>
  <c r="BN118" i="10"/>
  <c r="U118" i="10"/>
  <c r="BF120" i="10"/>
  <c r="S120" i="10"/>
  <c r="BP120" i="10"/>
  <c r="Y120" i="10"/>
  <c r="BM120" i="10"/>
  <c r="BN121" i="10"/>
  <c r="U121" i="10"/>
  <c r="BN124" i="10"/>
  <c r="U124" i="10"/>
  <c r="BF125" i="10"/>
  <c r="BH125" i="10" s="1"/>
  <c r="S125" i="10"/>
  <c r="BP125" i="10"/>
  <c r="Y125" i="10"/>
  <c r="BF128" i="10"/>
  <c r="S128" i="10"/>
  <c r="BP128" i="10"/>
  <c r="Y128" i="10"/>
  <c r="BM128" i="10"/>
  <c r="BN129" i="10"/>
  <c r="U129" i="10"/>
  <c r="BN132" i="10"/>
  <c r="U132" i="10"/>
  <c r="BF133" i="10"/>
  <c r="S133" i="10"/>
  <c r="BP133" i="10"/>
  <c r="Y133" i="10"/>
  <c r="BF136" i="10"/>
  <c r="S136" i="10"/>
  <c r="BP136" i="10"/>
  <c r="Y136" i="10"/>
  <c r="BM136" i="10"/>
  <c r="AA137" i="10"/>
  <c r="BN137" i="10"/>
  <c r="U137" i="10"/>
  <c r="BM139" i="10"/>
  <c r="BN140" i="10"/>
  <c r="U140" i="10"/>
  <c r="BF141" i="10"/>
  <c r="S141" i="10"/>
  <c r="BP141" i="10"/>
  <c r="Y141" i="10"/>
  <c r="BF144" i="10"/>
  <c r="S144" i="10"/>
  <c r="BP144" i="10"/>
  <c r="Y144" i="10"/>
  <c r="BM144" i="10"/>
  <c r="P145" i="10"/>
  <c r="BN145" i="10"/>
  <c r="U145" i="10"/>
  <c r="BM148" i="10"/>
  <c r="BN150" i="10"/>
  <c r="U150" i="10"/>
  <c r="BF152" i="10"/>
  <c r="S152" i="10"/>
  <c r="K152" i="10"/>
  <c r="BP152" i="10"/>
  <c r="Y152" i="10"/>
  <c r="BO152" i="10"/>
  <c r="BN154" i="10"/>
  <c r="U154" i="10"/>
  <c r="BF156" i="10"/>
  <c r="K156" i="10"/>
  <c r="S156" i="10"/>
  <c r="BP156" i="10"/>
  <c r="Y156" i="10"/>
  <c r="BO156" i="10"/>
  <c r="BN158" i="10"/>
  <c r="U158" i="10"/>
  <c r="BF160" i="10"/>
  <c r="S160" i="10"/>
  <c r="K160" i="10"/>
  <c r="BP160" i="10"/>
  <c r="Y160" i="10"/>
  <c r="BO160" i="10"/>
  <c r="BO161" i="10"/>
  <c r="W161" i="10"/>
  <c r="BF170" i="10"/>
  <c r="S170" i="10"/>
  <c r="K170" i="10"/>
  <c r="P170" i="10" s="1"/>
  <c r="BF172" i="10"/>
  <c r="K172" i="10"/>
  <c r="P172" i="10" s="1"/>
  <c r="S172" i="10"/>
  <c r="BF175" i="10"/>
  <c r="S175" i="10"/>
  <c r="K175" i="10"/>
  <c r="P175" i="10" s="1"/>
  <c r="BF177" i="10"/>
  <c r="S177" i="10"/>
  <c r="Z177" i="10" s="1"/>
  <c r="K177" i="10"/>
  <c r="P177" i="10" s="1"/>
  <c r="BF186" i="10"/>
  <c r="S186" i="10"/>
  <c r="K186" i="10"/>
  <c r="P186" i="10" s="1"/>
  <c r="BF188" i="10"/>
  <c r="K188" i="10"/>
  <c r="P188" i="10" s="1"/>
  <c r="S188" i="10"/>
  <c r="BF191" i="10"/>
  <c r="S191" i="10"/>
  <c r="K191" i="10"/>
  <c r="P191" i="10" s="1"/>
  <c r="BF193" i="10"/>
  <c r="S193" i="10"/>
  <c r="K193" i="10"/>
  <c r="P193" i="10" s="1"/>
  <c r="BF195" i="10"/>
  <c r="S195" i="10"/>
  <c r="K195" i="10"/>
  <c r="P195" i="10" s="1"/>
  <c r="BF197" i="10"/>
  <c r="S197" i="10"/>
  <c r="K197" i="10"/>
  <c r="P197" i="10" s="1"/>
  <c r="BF199" i="10"/>
  <c r="S199" i="10"/>
  <c r="K199" i="10"/>
  <c r="P199" i="10" s="1"/>
  <c r="BF201" i="10"/>
  <c r="S201" i="10"/>
  <c r="K201" i="10"/>
  <c r="P201" i="10" s="1"/>
  <c r="BF203" i="10"/>
  <c r="S203" i="10"/>
  <c r="S207" i="10"/>
  <c r="BF207" i="10"/>
  <c r="BF217" i="10"/>
  <c r="S217" i="10"/>
  <c r="BF221" i="10"/>
  <c r="S221" i="10"/>
  <c r="BF225" i="10"/>
  <c r="S225" i="10"/>
  <c r="BF229" i="10"/>
  <c r="S229" i="10"/>
  <c r="BF233" i="10"/>
  <c r="S233" i="10"/>
  <c r="BF237" i="10"/>
  <c r="S237" i="10"/>
  <c r="BF241" i="10"/>
  <c r="S241" i="10"/>
  <c r="BF245" i="10"/>
  <c r="S245" i="10"/>
  <c r="BF249" i="10"/>
  <c r="S249" i="10"/>
  <c r="BF253" i="10"/>
  <c r="S253" i="10"/>
  <c r="BN256" i="10"/>
  <c r="U256" i="10"/>
  <c r="BM258" i="10"/>
  <c r="BN259" i="10"/>
  <c r="U259" i="10"/>
  <c r="BF260" i="10"/>
  <c r="BH260" i="10" s="1"/>
  <c r="S260" i="10"/>
  <c r="BP260" i="10"/>
  <c r="Y260" i="10"/>
  <c r="BF263" i="10"/>
  <c r="S263" i="10"/>
  <c r="BP263" i="10"/>
  <c r="Y263" i="10"/>
  <c r="BM263" i="10"/>
  <c r="BN264" i="10"/>
  <c r="U264" i="10"/>
  <c r="BM266" i="10"/>
  <c r="BN267" i="10"/>
  <c r="U267" i="10"/>
  <c r="BF268" i="10"/>
  <c r="BI268" i="10" s="1"/>
  <c r="S268" i="10"/>
  <c r="BP268" i="10"/>
  <c r="Y268" i="10"/>
  <c r="BF271" i="10"/>
  <c r="S271" i="10"/>
  <c r="BP271" i="10"/>
  <c r="Y271" i="10"/>
  <c r="BM271" i="10"/>
  <c r="BN272" i="10"/>
  <c r="U272" i="10"/>
  <c r="BM274" i="10"/>
  <c r="BN275" i="10"/>
  <c r="U275" i="10"/>
  <c r="BF276" i="10"/>
  <c r="BH276" i="10" s="1"/>
  <c r="S276" i="10"/>
  <c r="BP276" i="10"/>
  <c r="Y276" i="10"/>
  <c r="BF279" i="10"/>
  <c r="S279" i="10"/>
  <c r="BP279" i="10"/>
  <c r="Y279" i="10"/>
  <c r="BM279" i="10"/>
  <c r="BN280" i="10"/>
  <c r="U280" i="10"/>
  <c r="BM282" i="10"/>
  <c r="BN283" i="10"/>
  <c r="U283" i="10"/>
  <c r="BF284" i="10"/>
  <c r="BH284" i="10" s="1"/>
  <c r="S284" i="10"/>
  <c r="BP284" i="10"/>
  <c r="Y284" i="10"/>
  <c r="BF287" i="10"/>
  <c r="S287" i="10"/>
  <c r="BP287" i="10"/>
  <c r="Y287" i="10"/>
  <c r="BM287" i="10"/>
  <c r="P288" i="10"/>
  <c r="BN288" i="10"/>
  <c r="U288" i="10"/>
  <c r="BM290" i="10"/>
  <c r="BF294" i="10"/>
  <c r="S294" i="10"/>
  <c r="BF298" i="10"/>
  <c r="S298" i="10"/>
  <c r="BF302" i="10"/>
  <c r="S302" i="10"/>
  <c r="BO305" i="10"/>
  <c r="BM307" i="10"/>
  <c r="BN308" i="10"/>
  <c r="U308" i="10"/>
  <c r="BF309" i="10"/>
  <c r="BI309" i="10" s="1"/>
  <c r="S309" i="10"/>
  <c r="BP309" i="10"/>
  <c r="Y309" i="10"/>
  <c r="BO311" i="10"/>
  <c r="W311" i="10"/>
  <c r="BF313" i="10"/>
  <c r="S313" i="10"/>
  <c r="BF317" i="10"/>
  <c r="S317" i="10"/>
  <c r="BF321" i="10"/>
  <c r="S321" i="10"/>
  <c r="BP321" i="10"/>
  <c r="Y321" i="10"/>
  <c r="BM321" i="10"/>
  <c r="BN322" i="10"/>
  <c r="U322" i="10"/>
  <c r="BM324" i="10"/>
  <c r="BN325" i="10"/>
  <c r="U325" i="10"/>
  <c r="BM326" i="10"/>
  <c r="BN327" i="10"/>
  <c r="U327" i="10"/>
  <c r="BF328" i="10"/>
  <c r="BH328" i="10" s="1"/>
  <c r="S328" i="10"/>
  <c r="BP328" i="10"/>
  <c r="Y328" i="10"/>
  <c r="BF331" i="10"/>
  <c r="S331" i="10"/>
  <c r="BP331" i="10"/>
  <c r="Y331" i="10"/>
  <c r="BM331" i="10"/>
  <c r="BN332" i="10"/>
  <c r="U332" i="10"/>
  <c r="BF79" i="10"/>
  <c r="S79" i="10"/>
  <c r="Z79" i="10" s="1"/>
  <c r="BF85" i="10"/>
  <c r="S85" i="10"/>
  <c r="BF90" i="10"/>
  <c r="S90" i="10"/>
  <c r="BF92" i="10"/>
  <c r="S92" i="10"/>
  <c r="BN99" i="10"/>
  <c r="U99" i="10"/>
  <c r="BF101" i="10"/>
  <c r="BI101" i="10" s="1"/>
  <c r="S101" i="10"/>
  <c r="BP101" i="10"/>
  <c r="Y101" i="10"/>
  <c r="BP109" i="10"/>
  <c r="Y109" i="10"/>
  <c r="BM109" i="10"/>
  <c r="BN111" i="10"/>
  <c r="U111" i="10"/>
  <c r="BP117" i="10"/>
  <c r="Y117" i="10"/>
  <c r="K119" i="10"/>
  <c r="BN122" i="10"/>
  <c r="U122" i="10"/>
  <c r="BF123" i="10"/>
  <c r="BH123" i="10" s="1"/>
  <c r="S123" i="10"/>
  <c r="BF126" i="10"/>
  <c r="S126" i="10"/>
  <c r="BN130" i="10"/>
  <c r="U130" i="10"/>
  <c r="BF131" i="10"/>
  <c r="BH131" i="10" s="1"/>
  <c r="S131" i="10"/>
  <c r="BF134" i="10"/>
  <c r="S134" i="10"/>
  <c r="BN135" i="10"/>
  <c r="U135" i="10"/>
  <c r="BN138" i="10"/>
  <c r="U138" i="10"/>
  <c r="BP139" i="10"/>
  <c r="Y139" i="10"/>
  <c r="BP142" i="10"/>
  <c r="Y142" i="10"/>
  <c r="BN143" i="10"/>
  <c r="U143" i="10"/>
  <c r="BN147" i="10"/>
  <c r="U147" i="10"/>
  <c r="BP148" i="10"/>
  <c r="Y148" i="10"/>
  <c r="BF151" i="10"/>
  <c r="S151" i="10"/>
  <c r="K151" i="10"/>
  <c r="BP151" i="10"/>
  <c r="Y151" i="10"/>
  <c r="BN153" i="10"/>
  <c r="U153" i="10"/>
  <c r="BF155" i="10"/>
  <c r="K155" i="10"/>
  <c r="S155" i="10"/>
  <c r="BP155" i="10"/>
  <c r="Y155" i="10"/>
  <c r="BN157" i="10"/>
  <c r="U157" i="10"/>
  <c r="BF164" i="10"/>
  <c r="K164" i="10"/>
  <c r="P164" i="10" s="1"/>
  <c r="S164" i="10"/>
  <c r="BF166" i="10"/>
  <c r="S166" i="10"/>
  <c r="K166" i="10"/>
  <c r="P166" i="10" s="1"/>
  <c r="BF171" i="10"/>
  <c r="S171" i="10"/>
  <c r="K171" i="10"/>
  <c r="P171" i="10" s="1"/>
  <c r="BF182" i="10"/>
  <c r="S182" i="10"/>
  <c r="K182" i="10"/>
  <c r="P182" i="10" s="1"/>
  <c r="BF189" i="10"/>
  <c r="S189" i="10"/>
  <c r="Z189" i="10" s="1"/>
  <c r="K189" i="10"/>
  <c r="P189" i="10" s="1"/>
  <c r="BF206" i="10"/>
  <c r="S206" i="10"/>
  <c r="Z206" i="10" s="1"/>
  <c r="BF210" i="10"/>
  <c r="S210" i="10"/>
  <c r="Z210" i="10" s="1"/>
  <c r="BF220" i="10"/>
  <c r="S220" i="10"/>
  <c r="Z220" i="10" s="1"/>
  <c r="BF224" i="10"/>
  <c r="S224" i="10"/>
  <c r="Z224" i="10" s="1"/>
  <c r="BF250" i="10"/>
  <c r="S250" i="10"/>
  <c r="BN257" i="10"/>
  <c r="U257" i="10"/>
  <c r="BP258" i="10"/>
  <c r="Y258" i="10"/>
  <c r="BF4" i="10"/>
  <c r="S4" i="10"/>
  <c r="BN5" i="10"/>
  <c r="U5" i="10"/>
  <c r="BF6" i="10"/>
  <c r="S6" i="10"/>
  <c r="BN7" i="10"/>
  <c r="U7" i="10"/>
  <c r="BF8" i="10"/>
  <c r="S8" i="10"/>
  <c r="BP8" i="10"/>
  <c r="Y8" i="10"/>
  <c r="BO8" i="10"/>
  <c r="BF10" i="10"/>
  <c r="S10" i="10"/>
  <c r="BP10" i="10"/>
  <c r="Y10" i="10"/>
  <c r="AA11" i="10"/>
  <c r="P11" i="10"/>
  <c r="BN11" i="10"/>
  <c r="U11" i="10"/>
  <c r="BF12" i="10"/>
  <c r="S12" i="10"/>
  <c r="BP12" i="10"/>
  <c r="Y12" i="10"/>
  <c r="BO12" i="10"/>
  <c r="BN13" i="10"/>
  <c r="U13" i="10"/>
  <c r="BF14" i="10"/>
  <c r="S14" i="10"/>
  <c r="BP14" i="10"/>
  <c r="Y14" i="10"/>
  <c r="BO14" i="10"/>
  <c r="P15" i="10"/>
  <c r="BN15" i="10"/>
  <c r="U15" i="10"/>
  <c r="BF16" i="10"/>
  <c r="S16" i="10"/>
  <c r="BP16" i="10"/>
  <c r="Y16" i="10"/>
  <c r="BO16" i="10"/>
  <c r="BN17" i="10"/>
  <c r="U17" i="10"/>
  <c r="BN19" i="10"/>
  <c r="U19" i="10"/>
  <c r="BF20" i="10"/>
  <c r="S20" i="10"/>
  <c r="BP20" i="10"/>
  <c r="Y20" i="10"/>
  <c r="BO20" i="10"/>
  <c r="BN21" i="10"/>
  <c r="U21" i="10"/>
  <c r="BF22" i="10"/>
  <c r="S22" i="10"/>
  <c r="BP22" i="10"/>
  <c r="Y22" i="10"/>
  <c r="BO22" i="10"/>
  <c r="BF24" i="10"/>
  <c r="S24" i="10"/>
  <c r="BP24" i="10"/>
  <c r="Y24" i="10"/>
  <c r="BO24" i="10"/>
  <c r="BN27" i="10"/>
  <c r="U27" i="10"/>
  <c r="BF28" i="10"/>
  <c r="S28" i="10"/>
  <c r="BN29" i="10"/>
  <c r="U29" i="10"/>
  <c r="BF30" i="10"/>
  <c r="S30" i="10"/>
  <c r="BP30" i="10"/>
  <c r="Y30" i="10"/>
  <c r="BO30" i="10"/>
  <c r="BN31" i="10"/>
  <c r="U31" i="10"/>
  <c r="BF32" i="10"/>
  <c r="S32" i="10"/>
  <c r="BP32" i="10"/>
  <c r="Y32" i="10"/>
  <c r="BO32" i="10"/>
  <c r="AA33" i="10"/>
  <c r="P33" i="10"/>
  <c r="BF34" i="10"/>
  <c r="S34" i="10"/>
  <c r="BP34" i="10"/>
  <c r="Y34" i="10"/>
  <c r="BO34" i="10"/>
  <c r="AA35" i="10"/>
  <c r="BN35" i="10"/>
  <c r="U35" i="10"/>
  <c r="BF36" i="10"/>
  <c r="S36" i="10"/>
  <c r="BN37" i="10"/>
  <c r="U37" i="10"/>
  <c r="BN39" i="10"/>
  <c r="U39" i="10"/>
  <c r="BN41" i="10"/>
  <c r="U41" i="10"/>
  <c r="BF42" i="10"/>
  <c r="S42" i="10"/>
  <c r="BN43" i="10"/>
  <c r="U43" i="10"/>
  <c r="BF44" i="10"/>
  <c r="S44" i="10"/>
  <c r="BP44" i="10"/>
  <c r="Y44" i="10"/>
  <c r="BO44" i="10"/>
  <c r="BN45" i="10"/>
  <c r="U45" i="10"/>
  <c r="BF46" i="10"/>
  <c r="S46" i="10"/>
  <c r="BP46" i="10"/>
  <c r="Y46" i="10"/>
  <c r="BO46" i="10"/>
  <c r="BM48" i="10"/>
  <c r="BF48" i="10"/>
  <c r="S48" i="10"/>
  <c r="BF52" i="10"/>
  <c r="S52" i="10"/>
  <c r="Z52" i="10" s="1"/>
  <c r="BF54" i="10"/>
  <c r="S54" i="10"/>
  <c r="BF58" i="10"/>
  <c r="S58" i="10"/>
  <c r="BF62" i="10"/>
  <c r="S62" i="10"/>
  <c r="BF70" i="10"/>
  <c r="S70" i="10"/>
  <c r="BF76" i="10"/>
  <c r="S76" i="10"/>
  <c r="Z76" i="10" s="1"/>
  <c r="BF80" i="10"/>
  <c r="S80" i="10"/>
  <c r="Z80" i="10" s="1"/>
  <c r="BF82" i="10"/>
  <c r="S82" i="10"/>
  <c r="BF84" i="10"/>
  <c r="S84" i="10"/>
  <c r="Z84" i="10" s="1"/>
  <c r="BF86" i="10"/>
  <c r="S86" i="10"/>
  <c r="S89" i="10"/>
  <c r="BF89" i="10"/>
  <c r="BF91" i="10"/>
  <c r="S91" i="10"/>
  <c r="BP92" i="10"/>
  <c r="BF93" i="10"/>
  <c r="S93" i="10"/>
  <c r="BF95" i="10"/>
  <c r="S95" i="10"/>
  <c r="BN96" i="10"/>
  <c r="U96" i="10"/>
  <c r="BF99" i="10"/>
  <c r="BH99" i="10" s="1"/>
  <c r="S99" i="10"/>
  <c r="BP99" i="10"/>
  <c r="Y99" i="10"/>
  <c r="BM99" i="10"/>
  <c r="BO100" i="10"/>
  <c r="K101" i="10"/>
  <c r="BN101" i="10"/>
  <c r="U101" i="10"/>
  <c r="BF103" i="10"/>
  <c r="BH103" i="10" s="1"/>
  <c r="S103" i="10"/>
  <c r="BP103" i="10"/>
  <c r="Y103" i="10"/>
  <c r="BM103" i="10"/>
  <c r="BO104" i="10"/>
  <c r="K105" i="10"/>
  <c r="BN105" i="10"/>
  <c r="U105" i="10"/>
  <c r="BF107" i="10"/>
  <c r="BH107" i="10" s="1"/>
  <c r="S107" i="10"/>
  <c r="BP107" i="10"/>
  <c r="Y107" i="10"/>
  <c r="BM107" i="10"/>
  <c r="BO108" i="10"/>
  <c r="K109" i="10"/>
  <c r="BN109" i="10"/>
  <c r="U109" i="10"/>
  <c r="BF111" i="10"/>
  <c r="BI111" i="10" s="1"/>
  <c r="S111" i="10"/>
  <c r="BP111" i="10"/>
  <c r="Y111" i="10"/>
  <c r="BM111" i="10"/>
  <c r="BO112" i="10"/>
  <c r="K113" i="10"/>
  <c r="BN113" i="10"/>
  <c r="U113" i="10"/>
  <c r="BF115" i="10"/>
  <c r="BH115" i="10" s="1"/>
  <c r="S115" i="10"/>
  <c r="BP115" i="10"/>
  <c r="Y115" i="10"/>
  <c r="BM115" i="10"/>
  <c r="BO116" i="10"/>
  <c r="BN117" i="10"/>
  <c r="U117" i="10"/>
  <c r="BF119" i="10"/>
  <c r="BH119" i="10" s="1"/>
  <c r="S119" i="10"/>
  <c r="BP119" i="10"/>
  <c r="Y119" i="10"/>
  <c r="BO120" i="10"/>
  <c r="BF122" i="10"/>
  <c r="S122" i="10"/>
  <c r="BP122" i="10"/>
  <c r="Y122" i="10"/>
  <c r="BM122" i="10"/>
  <c r="K123" i="10"/>
  <c r="BN123" i="10"/>
  <c r="U123" i="10"/>
  <c r="BO123" i="10"/>
  <c r="BM125" i="10"/>
  <c r="K126" i="10"/>
  <c r="BN126" i="10"/>
  <c r="U126" i="10"/>
  <c r="BF127" i="10"/>
  <c r="BH127" i="10" s="1"/>
  <c r="S127" i="10"/>
  <c r="BP127" i="10"/>
  <c r="Y127" i="10"/>
  <c r="BO128" i="10"/>
  <c r="S130" i="10"/>
  <c r="BF130" i="10"/>
  <c r="BP130" i="10"/>
  <c r="Y130" i="10"/>
  <c r="BM130" i="10"/>
  <c r="K131" i="10"/>
  <c r="BN131" i="10"/>
  <c r="U131" i="10"/>
  <c r="BO131" i="10"/>
  <c r="BM133" i="10"/>
  <c r="K134" i="10"/>
  <c r="BN134" i="10"/>
  <c r="U134" i="10"/>
  <c r="BF135" i="10"/>
  <c r="BI135" i="10" s="1"/>
  <c r="S135" i="10"/>
  <c r="BP135" i="10"/>
  <c r="Y135" i="10"/>
  <c r="BO136" i="10"/>
  <c r="BF138" i="10"/>
  <c r="S138" i="10"/>
  <c r="BP138" i="10"/>
  <c r="Y138" i="10"/>
  <c r="BM138" i="10"/>
  <c r="K139" i="10"/>
  <c r="BN139" i="10"/>
  <c r="U139" i="10"/>
  <c r="BO139" i="10"/>
  <c r="BM141" i="10"/>
  <c r="K142" i="10"/>
  <c r="BN142" i="10"/>
  <c r="U142" i="10"/>
  <c r="BF143" i="10"/>
  <c r="BH143" i="10" s="1"/>
  <c r="S143" i="10"/>
  <c r="BP143" i="10"/>
  <c r="Y143" i="10"/>
  <c r="BO144" i="10"/>
  <c r="BF147" i="10"/>
  <c r="S147" i="10"/>
  <c r="BP147" i="10"/>
  <c r="Y147" i="10"/>
  <c r="BM147" i="10"/>
  <c r="K148" i="10"/>
  <c r="BN148" i="10"/>
  <c r="U148" i="10"/>
  <c r="BO148" i="10"/>
  <c r="BF149" i="10"/>
  <c r="S149" i="10"/>
  <c r="K149" i="10"/>
  <c r="BP149" i="10"/>
  <c r="Y149" i="10"/>
  <c r="BO149" i="10"/>
  <c r="BN151" i="10"/>
  <c r="U151" i="10"/>
  <c r="BF153" i="10"/>
  <c r="S153" i="10"/>
  <c r="K153" i="10"/>
  <c r="BP153" i="10"/>
  <c r="Y153" i="10"/>
  <c r="BO153" i="10"/>
  <c r="BN155" i="10"/>
  <c r="U155" i="10"/>
  <c r="BF157" i="10"/>
  <c r="S157" i="10"/>
  <c r="K157" i="10"/>
  <c r="BP157" i="10"/>
  <c r="Y157" i="10"/>
  <c r="BO157" i="10"/>
  <c r="BN159" i="10"/>
  <c r="U159" i="10"/>
  <c r="BM161" i="10"/>
  <c r="BF161" i="10"/>
  <c r="S161" i="10"/>
  <c r="K161" i="10"/>
  <c r="BN162" i="10"/>
  <c r="S163" i="10"/>
  <c r="Z163" i="10" s="1"/>
  <c r="BF163" i="10"/>
  <c r="K163" i="10"/>
  <c r="P163" i="10" s="1"/>
  <c r="BP173" i="10"/>
  <c r="BF174" i="10"/>
  <c r="S174" i="10"/>
  <c r="K174" i="10"/>
  <c r="P174" i="10" s="1"/>
  <c r="BF176" i="10"/>
  <c r="S176" i="10"/>
  <c r="K176" i="10"/>
  <c r="P176" i="10" s="1"/>
  <c r="BN178" i="10"/>
  <c r="BF179" i="10"/>
  <c r="S179" i="10"/>
  <c r="K179" i="10"/>
  <c r="P179" i="10" s="1"/>
  <c r="BN180" i="10"/>
  <c r="BF181" i="10"/>
  <c r="S181" i="10"/>
  <c r="Z181" i="10" s="1"/>
  <c r="K181" i="10"/>
  <c r="P181" i="10" s="1"/>
  <c r="BP189" i="10"/>
  <c r="BF190" i="10"/>
  <c r="S190" i="10"/>
  <c r="K190" i="10"/>
  <c r="P190" i="10" s="1"/>
  <c r="BF192" i="10"/>
  <c r="BI192" i="10" s="1"/>
  <c r="S192" i="10"/>
  <c r="Z192" i="10" s="1"/>
  <c r="K192" i="10"/>
  <c r="P192" i="10" s="1"/>
  <c r="BF194" i="10"/>
  <c r="BI194" i="10" s="1"/>
  <c r="S194" i="10"/>
  <c r="K194" i="10"/>
  <c r="P194" i="10" s="1"/>
  <c r="BF196" i="10"/>
  <c r="BI196" i="10" s="1"/>
  <c r="K196" i="10"/>
  <c r="P196" i="10" s="1"/>
  <c r="S196" i="10"/>
  <c r="Z196" i="10" s="1"/>
  <c r="BF198" i="10"/>
  <c r="BI198" i="10" s="1"/>
  <c r="S198" i="10"/>
  <c r="K198" i="10"/>
  <c r="P198" i="10" s="1"/>
  <c r="BF200" i="10"/>
  <c r="BI200" i="10" s="1"/>
  <c r="S200" i="10"/>
  <c r="Z200" i="10" s="1"/>
  <c r="K200" i="10"/>
  <c r="P200" i="10" s="1"/>
  <c r="BF202" i="10"/>
  <c r="BI202" i="10" s="1"/>
  <c r="S202" i="10"/>
  <c r="K202" i="10"/>
  <c r="P202" i="10" s="1"/>
  <c r="BF204" i="10"/>
  <c r="S204" i="10"/>
  <c r="Z204" i="10" s="1"/>
  <c r="BF208" i="10"/>
  <c r="S208" i="10"/>
  <c r="Z208" i="10" s="1"/>
  <c r="BF213" i="10"/>
  <c r="S213" i="10"/>
  <c r="Z213" i="10" s="1"/>
  <c r="BF218" i="10"/>
  <c r="S218" i="10"/>
  <c r="Z218" i="10" s="1"/>
  <c r="BF222" i="10"/>
  <c r="S222" i="10"/>
  <c r="Z222" i="10" s="1"/>
  <c r="S226" i="10"/>
  <c r="BF226" i="10"/>
  <c r="BF230" i="10"/>
  <c r="S230" i="10"/>
  <c r="Z230" i="10" s="1"/>
  <c r="BF234" i="10"/>
  <c r="S234" i="10"/>
  <c r="Z234" i="10" s="1"/>
  <c r="BF238" i="10"/>
  <c r="S238" i="10"/>
  <c r="BF242" i="10"/>
  <c r="S242" i="10"/>
  <c r="Z242" i="10" s="1"/>
  <c r="BF244" i="10"/>
  <c r="S244" i="10"/>
  <c r="BN244" i="10"/>
  <c r="BF248" i="10"/>
  <c r="S248" i="10"/>
  <c r="BN248" i="10"/>
  <c r="BF252" i="10"/>
  <c r="S252" i="10"/>
  <c r="BN252" i="10"/>
  <c r="BO256" i="10"/>
  <c r="BF257" i="10"/>
  <c r="S257" i="10"/>
  <c r="BP257" i="10"/>
  <c r="Y257" i="10"/>
  <c r="BM257" i="10"/>
  <c r="K258" i="10"/>
  <c r="BN258" i="10"/>
  <c r="U258" i="10"/>
  <c r="BO258" i="10"/>
  <c r="BM260" i="10"/>
  <c r="BN261" i="10"/>
  <c r="U261" i="10"/>
  <c r="BF262" i="10"/>
  <c r="BI262" i="10" s="1"/>
  <c r="S262" i="10"/>
  <c r="BP262" i="10"/>
  <c r="Y262" i="10"/>
  <c r="BO263" i="10"/>
  <c r="BF265" i="10"/>
  <c r="S265" i="10"/>
  <c r="BP265" i="10"/>
  <c r="Y265" i="10"/>
  <c r="BM265" i="10"/>
  <c r="K266" i="10"/>
  <c r="BN266" i="10"/>
  <c r="U266" i="10"/>
  <c r="BO266" i="10"/>
  <c r="BM268" i="10"/>
  <c r="K269" i="10"/>
  <c r="BN269" i="10"/>
  <c r="U269" i="10"/>
  <c r="BF270" i="10"/>
  <c r="BH270" i="10" s="1"/>
  <c r="S270" i="10"/>
  <c r="BP270" i="10"/>
  <c r="Y270" i="10"/>
  <c r="BO271" i="10"/>
  <c r="BF273" i="10"/>
  <c r="S273" i="10"/>
  <c r="BP273" i="10"/>
  <c r="Y273" i="10"/>
  <c r="BM273" i="10"/>
  <c r="K274" i="10"/>
  <c r="BN274" i="10"/>
  <c r="U274" i="10"/>
  <c r="BO274" i="10"/>
  <c r="BM276" i="10"/>
  <c r="K277" i="10"/>
  <c r="BN277" i="10"/>
  <c r="U277" i="10"/>
  <c r="BF278" i="10"/>
  <c r="BH278" i="10" s="1"/>
  <c r="S278" i="10"/>
  <c r="BP278" i="10"/>
  <c r="Y278" i="10"/>
  <c r="BO279" i="10"/>
  <c r="BF281" i="10"/>
  <c r="S281" i="10"/>
  <c r="BP281" i="10"/>
  <c r="Y281" i="10"/>
  <c r="BM281" i="10"/>
  <c r="K282" i="10"/>
  <c r="BN282" i="10"/>
  <c r="U282" i="10"/>
  <c r="BO282" i="10"/>
  <c r="BM284" i="10"/>
  <c r="K285" i="10"/>
  <c r="BN285" i="10"/>
  <c r="U285" i="10"/>
  <c r="BF286" i="10"/>
  <c r="BH286" i="10" s="1"/>
  <c r="S286" i="10"/>
  <c r="BP286" i="10"/>
  <c r="Y286" i="10"/>
  <c r="BO287" i="10"/>
  <c r="BF289" i="10"/>
  <c r="S289" i="10"/>
  <c r="BP289" i="10"/>
  <c r="Y289" i="10"/>
  <c r="BM289" i="10"/>
  <c r="K290" i="10"/>
  <c r="BN290" i="10"/>
  <c r="U290" i="10"/>
  <c r="BO290" i="10"/>
  <c r="BO291" i="10"/>
  <c r="W291" i="10"/>
  <c r="BF293" i="10"/>
  <c r="S293" i="10"/>
  <c r="BN293" i="10"/>
  <c r="BF297" i="10"/>
  <c r="S297" i="10"/>
  <c r="BN297" i="10"/>
  <c r="BF301" i="10"/>
  <c r="S301" i="10"/>
  <c r="BN301" i="10"/>
  <c r="BF305" i="10"/>
  <c r="BH305" i="10" s="1"/>
  <c r="S305" i="10"/>
  <c r="BP305" i="10"/>
  <c r="Y305" i="10"/>
  <c r="BF306" i="10"/>
  <c r="S306" i="10"/>
  <c r="BP306" i="10"/>
  <c r="Y306" i="10"/>
  <c r="BM306" i="10"/>
  <c r="K307" i="10"/>
  <c r="BN307" i="10"/>
  <c r="U307" i="10"/>
  <c r="BO307" i="10"/>
  <c r="BM309" i="10"/>
  <c r="K310" i="10"/>
  <c r="BN310" i="10"/>
  <c r="U310" i="10"/>
  <c r="BM311" i="10"/>
  <c r="BF311" i="10"/>
  <c r="S311" i="10"/>
  <c r="BP311" i="10"/>
  <c r="Y311" i="10"/>
  <c r="BF312" i="10"/>
  <c r="S312" i="10"/>
  <c r="BF316" i="10"/>
  <c r="S316" i="10"/>
  <c r="BN319" i="10"/>
  <c r="BF320" i="10"/>
  <c r="BH320" i="10" s="1"/>
  <c r="S320" i="10"/>
  <c r="BP320" i="10"/>
  <c r="Y320" i="10"/>
  <c r="BO321" i="10"/>
  <c r="BF323" i="10"/>
  <c r="S323" i="10"/>
  <c r="BP323" i="10"/>
  <c r="Y323" i="10"/>
  <c r="BM323" i="10"/>
  <c r="K324" i="10"/>
  <c r="BN324" i="10"/>
  <c r="U324" i="10"/>
  <c r="BO325" i="10"/>
  <c r="W325" i="10"/>
  <c r="K326" i="10"/>
  <c r="BN326" i="10"/>
  <c r="U326" i="10"/>
  <c r="BM328" i="10"/>
  <c r="K329" i="10"/>
  <c r="BN329" i="10"/>
  <c r="U329" i="10"/>
  <c r="BF330" i="10"/>
  <c r="BH330" i="10" s="1"/>
  <c r="S330" i="10"/>
  <c r="BP330" i="10"/>
  <c r="Y330" i="10"/>
  <c r="BO331" i="10"/>
  <c r="BF96" i="10"/>
  <c r="BI96" i="10" s="1"/>
  <c r="S96" i="10"/>
  <c r="BM96" i="10"/>
  <c r="AA103" i="10"/>
  <c r="BM105" i="10"/>
  <c r="BP113" i="10"/>
  <c r="Y113" i="10"/>
  <c r="BM113" i="10"/>
  <c r="BN115" i="10"/>
  <c r="U115" i="10"/>
  <c r="BF117" i="10"/>
  <c r="BI117" i="10" s="1"/>
  <c r="S117" i="10"/>
  <c r="BM117" i="10"/>
  <c r="BF184" i="10"/>
  <c r="S184" i="10"/>
  <c r="K184" i="10"/>
  <c r="P184" i="10" s="1"/>
  <c r="BF215" i="10"/>
  <c r="S215" i="10"/>
  <c r="Z215" i="10" s="1"/>
  <c r="BF228" i="10"/>
  <c r="S228" i="10"/>
  <c r="Z228" i="10" s="1"/>
  <c r="BF232" i="10"/>
  <c r="S232" i="10"/>
  <c r="Z232" i="10" s="1"/>
  <c r="BF240" i="10"/>
  <c r="S240" i="10"/>
  <c r="Z240" i="10" s="1"/>
  <c r="BF246" i="10"/>
  <c r="S246" i="10"/>
  <c r="BP4" i="10"/>
  <c r="Y4" i="10"/>
  <c r="BO4" i="10"/>
  <c r="BP6" i="10"/>
  <c r="Y6" i="10"/>
  <c r="BO6" i="10"/>
  <c r="BN9" i="10"/>
  <c r="U9" i="10"/>
  <c r="BO10" i="10"/>
  <c r="AA17" i="10"/>
  <c r="P17" i="10"/>
  <c r="BF18" i="10"/>
  <c r="S18" i="10"/>
  <c r="BP18" i="10"/>
  <c r="Y18" i="10"/>
  <c r="BO18" i="10"/>
  <c r="BN23" i="10"/>
  <c r="U23" i="10"/>
  <c r="BN25" i="10"/>
  <c r="U25" i="10"/>
  <c r="BF26" i="10"/>
  <c r="S26" i="10"/>
  <c r="BP26" i="10"/>
  <c r="Y26" i="10"/>
  <c r="BO26" i="10"/>
  <c r="BP28" i="10"/>
  <c r="Y28" i="10"/>
  <c r="BO28" i="10"/>
  <c r="K31" i="10"/>
  <c r="BN33" i="10"/>
  <c r="U33" i="10"/>
  <c r="BP36" i="10"/>
  <c r="Y36" i="10"/>
  <c r="BO36" i="10"/>
  <c r="P37" i="10"/>
  <c r="BF38" i="10"/>
  <c r="S38" i="10"/>
  <c r="BP38" i="10"/>
  <c r="Y38" i="10"/>
  <c r="BO38" i="10"/>
  <c r="BF40" i="10"/>
  <c r="S40" i="10"/>
  <c r="BP40" i="10"/>
  <c r="Y40" i="10"/>
  <c r="BO40" i="10"/>
  <c r="BP42" i="10"/>
  <c r="Y42" i="10"/>
  <c r="BO42" i="10"/>
  <c r="BN47" i="10"/>
  <c r="U47" i="10"/>
  <c r="BP48" i="10"/>
  <c r="Y48" i="10"/>
  <c r="BF50" i="10"/>
  <c r="S50" i="10"/>
  <c r="BF56" i="10"/>
  <c r="S56" i="10"/>
  <c r="Z56" i="10" s="1"/>
  <c r="BF60" i="10"/>
  <c r="S60" i="10"/>
  <c r="Z60" i="10" s="1"/>
  <c r="BF64" i="10"/>
  <c r="S64" i="10"/>
  <c r="Z64" i="10" s="1"/>
  <c r="BF66" i="10"/>
  <c r="S66" i="10"/>
  <c r="BF68" i="10"/>
  <c r="S68" i="10"/>
  <c r="Z68" i="10" s="1"/>
  <c r="BF72" i="10"/>
  <c r="S72" i="10"/>
  <c r="Z72" i="10" s="1"/>
  <c r="BF74" i="10"/>
  <c r="S74" i="10"/>
  <c r="BF78" i="10"/>
  <c r="S78" i="10"/>
  <c r="K4" i="10"/>
  <c r="BN4" i="10"/>
  <c r="U4" i="10"/>
  <c r="BF5" i="10"/>
  <c r="S5" i="10"/>
  <c r="BP5" i="10"/>
  <c r="Y5" i="10"/>
  <c r="K6" i="10"/>
  <c r="BN6" i="10"/>
  <c r="U6" i="10"/>
  <c r="BF7" i="10"/>
  <c r="S7" i="10"/>
  <c r="BP7" i="10"/>
  <c r="Y7" i="10"/>
  <c r="K8" i="10"/>
  <c r="BN8" i="10"/>
  <c r="U8" i="10"/>
  <c r="BF9" i="10"/>
  <c r="S9" i="10"/>
  <c r="BP9" i="10"/>
  <c r="Y9" i="10"/>
  <c r="K10" i="10"/>
  <c r="BN10" i="10"/>
  <c r="U10" i="10"/>
  <c r="BF11" i="10"/>
  <c r="S11" i="10"/>
  <c r="BP11" i="10"/>
  <c r="Y11" i="10"/>
  <c r="K12" i="10"/>
  <c r="BN12" i="10"/>
  <c r="U12" i="10"/>
  <c r="BF13" i="10"/>
  <c r="S13" i="10"/>
  <c r="BP13" i="10"/>
  <c r="Y13" i="10"/>
  <c r="K14" i="10"/>
  <c r="BN14" i="10"/>
  <c r="U14" i="10"/>
  <c r="BF15" i="10"/>
  <c r="S15" i="10"/>
  <c r="BP15" i="10"/>
  <c r="Y15" i="10"/>
  <c r="K16" i="10"/>
  <c r="BN16" i="10"/>
  <c r="U16" i="10"/>
  <c r="BF17" i="10"/>
  <c r="S17" i="10"/>
  <c r="BP17" i="10"/>
  <c r="Y17" i="10"/>
  <c r="K18" i="10"/>
  <c r="BN18" i="10"/>
  <c r="U18" i="10"/>
  <c r="BF19" i="10"/>
  <c r="S19" i="10"/>
  <c r="BP19" i="10"/>
  <c r="Y19" i="10"/>
  <c r="K20" i="10"/>
  <c r="BN20" i="10"/>
  <c r="U20" i="10"/>
  <c r="BF21" i="10"/>
  <c r="S21" i="10"/>
  <c r="BP21" i="10"/>
  <c r="Y21" i="10"/>
  <c r="K22" i="10"/>
  <c r="BN22" i="10"/>
  <c r="U22" i="10"/>
  <c r="BF23" i="10"/>
  <c r="S23" i="10"/>
  <c r="BP23" i="10"/>
  <c r="Y23" i="10"/>
  <c r="K24" i="10"/>
  <c r="BN24" i="10"/>
  <c r="U24" i="10"/>
  <c r="S25" i="10"/>
  <c r="BF25" i="10"/>
  <c r="BP25" i="10"/>
  <c r="Y25" i="10"/>
  <c r="K26" i="10"/>
  <c r="BN26" i="10"/>
  <c r="U26" i="10"/>
  <c r="BF27" i="10"/>
  <c r="S27" i="10"/>
  <c r="BP27" i="10"/>
  <c r="Y27" i="10"/>
  <c r="K28" i="10"/>
  <c r="BN28" i="10"/>
  <c r="U28" i="10"/>
  <c r="BF29" i="10"/>
  <c r="S29" i="10"/>
  <c r="BP29" i="10"/>
  <c r="Y29" i="10"/>
  <c r="K30" i="10"/>
  <c r="BN30" i="10"/>
  <c r="U30" i="10"/>
  <c r="BF31" i="10"/>
  <c r="S31" i="10"/>
  <c r="BP31" i="10"/>
  <c r="Y31" i="10"/>
  <c r="K32" i="10"/>
  <c r="BN32" i="10"/>
  <c r="U32" i="10"/>
  <c r="S33" i="10"/>
  <c r="BF33" i="10"/>
  <c r="BP33" i="10"/>
  <c r="Y33" i="10"/>
  <c r="K34" i="10"/>
  <c r="BN34" i="10"/>
  <c r="U34" i="10"/>
  <c r="BF35" i="10"/>
  <c r="S35" i="10"/>
  <c r="BP35" i="10"/>
  <c r="Y35" i="10"/>
  <c r="K36" i="10"/>
  <c r="BN36" i="10"/>
  <c r="U36" i="10"/>
  <c r="BF37" i="10"/>
  <c r="S37" i="10"/>
  <c r="BP37" i="10"/>
  <c r="Y37" i="10"/>
  <c r="K38" i="10"/>
  <c r="BN38" i="10"/>
  <c r="U38" i="10"/>
  <c r="BF39" i="10"/>
  <c r="S39" i="10"/>
  <c r="BP39" i="10"/>
  <c r="Y39" i="10"/>
  <c r="K40" i="10"/>
  <c r="BN40" i="10"/>
  <c r="U40" i="10"/>
  <c r="BF41" i="10"/>
  <c r="S41" i="10"/>
  <c r="BP41" i="10"/>
  <c r="Y41" i="10"/>
  <c r="K42" i="10"/>
  <c r="BN42" i="10"/>
  <c r="U42" i="10"/>
  <c r="BF43" i="10"/>
  <c r="S43" i="10"/>
  <c r="BP43" i="10"/>
  <c r="Y43" i="10"/>
  <c r="K44" i="10"/>
  <c r="P44" i="10" s="1"/>
  <c r="BN44" i="10"/>
  <c r="U44" i="10"/>
  <c r="BF45" i="10"/>
  <c r="S45" i="10"/>
  <c r="BP45" i="10"/>
  <c r="Y45" i="10"/>
  <c r="K46" i="10"/>
  <c r="BN46" i="10"/>
  <c r="U46" i="10"/>
  <c r="BF47" i="10"/>
  <c r="S47" i="10"/>
  <c r="BP47" i="10"/>
  <c r="Y47" i="10"/>
  <c r="K48" i="10"/>
  <c r="BN87" i="10"/>
  <c r="BF88" i="10"/>
  <c r="S88" i="10"/>
  <c r="Z88" i="10" s="1"/>
  <c r="S97" i="10"/>
  <c r="BF97" i="10"/>
  <c r="BH97" i="10" s="1"/>
  <c r="BP97" i="10"/>
  <c r="Y97" i="10"/>
  <c r="BM97" i="10"/>
  <c r="BO99" i="10"/>
  <c r="K100" i="10"/>
  <c r="BN100" i="10"/>
  <c r="U100" i="10"/>
  <c r="BF102" i="10"/>
  <c r="BI102" i="10" s="1"/>
  <c r="S102" i="10"/>
  <c r="BP102" i="10"/>
  <c r="Y102" i="10"/>
  <c r="BM102" i="10"/>
  <c r="BO103" i="10"/>
  <c r="K104" i="10"/>
  <c r="BN104" i="10"/>
  <c r="U104" i="10"/>
  <c r="BF106" i="10"/>
  <c r="BI106" i="10" s="1"/>
  <c r="S106" i="10"/>
  <c r="BP106" i="10"/>
  <c r="Y106" i="10"/>
  <c r="BM106" i="10"/>
  <c r="BO107" i="10"/>
  <c r="K108" i="10"/>
  <c r="BN108" i="10"/>
  <c r="U108" i="10"/>
  <c r="BF110" i="10"/>
  <c r="BI110" i="10" s="1"/>
  <c r="S110" i="10"/>
  <c r="BP110" i="10"/>
  <c r="Y110" i="10"/>
  <c r="BM110" i="10"/>
  <c r="BO111" i="10"/>
  <c r="K112" i="10"/>
  <c r="BN112" i="10"/>
  <c r="U112" i="10"/>
  <c r="BF114" i="10"/>
  <c r="BI114" i="10" s="1"/>
  <c r="S114" i="10"/>
  <c r="BP114" i="10"/>
  <c r="Y114" i="10"/>
  <c r="BM114" i="10"/>
  <c r="BO115" i="10"/>
  <c r="K116" i="10"/>
  <c r="BN116" i="10"/>
  <c r="U116" i="10"/>
  <c r="BF118" i="10"/>
  <c r="BH118" i="10" s="1"/>
  <c r="S118" i="10"/>
  <c r="BP118" i="10"/>
  <c r="Y118" i="10"/>
  <c r="BM118" i="10"/>
  <c r="K120" i="10"/>
  <c r="BN120" i="10"/>
  <c r="U120" i="10"/>
  <c r="BF121" i="10"/>
  <c r="BI121" i="10" s="1"/>
  <c r="S121" i="10"/>
  <c r="BP121" i="10"/>
  <c r="Y121" i="10"/>
  <c r="BO122" i="10"/>
  <c r="BF124" i="10"/>
  <c r="S124" i="10"/>
  <c r="BP124" i="10"/>
  <c r="Y124" i="10"/>
  <c r="BM124" i="10"/>
  <c r="K125" i="10"/>
  <c r="BN125" i="10"/>
  <c r="U125" i="10"/>
  <c r="BO125" i="10"/>
  <c r="K128" i="10"/>
  <c r="BN128" i="10"/>
  <c r="U128" i="10"/>
  <c r="BF129" i="10"/>
  <c r="BI129" i="10" s="1"/>
  <c r="S129" i="10"/>
  <c r="BP129" i="10"/>
  <c r="Y129" i="10"/>
  <c r="BO130" i="10"/>
  <c r="BF132" i="10"/>
  <c r="S132" i="10"/>
  <c r="BP132" i="10"/>
  <c r="Y132" i="10"/>
  <c r="BM132" i="10"/>
  <c r="K133" i="10"/>
  <c r="BN133" i="10"/>
  <c r="U133" i="10"/>
  <c r="BO133" i="10"/>
  <c r="K136" i="10"/>
  <c r="BN136" i="10"/>
  <c r="U136" i="10"/>
  <c r="BF137" i="10"/>
  <c r="BH137" i="10" s="1"/>
  <c r="S137" i="10"/>
  <c r="BP137" i="10"/>
  <c r="Y137" i="10"/>
  <c r="BO138" i="10"/>
  <c r="BF140" i="10"/>
  <c r="S140" i="10"/>
  <c r="BP140" i="10"/>
  <c r="Y140" i="10"/>
  <c r="BM140" i="10"/>
  <c r="K141" i="10"/>
  <c r="BN141" i="10"/>
  <c r="U141" i="10"/>
  <c r="BO141" i="10"/>
  <c r="K144" i="10"/>
  <c r="BN144" i="10"/>
  <c r="U144" i="10"/>
  <c r="BF145" i="10"/>
  <c r="BH145" i="10" s="1"/>
  <c r="S145" i="10"/>
  <c r="BP145" i="10"/>
  <c r="Y145" i="10"/>
  <c r="BO147" i="10"/>
  <c r="BF150" i="10"/>
  <c r="S150" i="10"/>
  <c r="K150" i="10"/>
  <c r="BP150" i="10"/>
  <c r="Y150" i="10"/>
  <c r="BM151" i="10"/>
  <c r="BN152" i="10"/>
  <c r="U152" i="10"/>
  <c r="BF154" i="10"/>
  <c r="S154" i="10"/>
  <c r="K154" i="10"/>
  <c r="BP154" i="10"/>
  <c r="Y154" i="10"/>
  <c r="BM155" i="10"/>
  <c r="BN156" i="10"/>
  <c r="U156" i="10"/>
  <c r="BF158" i="10"/>
  <c r="S158" i="10"/>
  <c r="K158" i="10"/>
  <c r="BP158" i="10"/>
  <c r="Y158" i="10"/>
  <c r="BM159" i="10"/>
  <c r="BN160" i="10"/>
  <c r="U160" i="10"/>
  <c r="BN161" i="10"/>
  <c r="BF162" i="10"/>
  <c r="S162" i="10"/>
  <c r="K162" i="10"/>
  <c r="P162" i="10" s="1"/>
  <c r="BN164" i="10"/>
  <c r="BF165" i="10"/>
  <c r="S165" i="10"/>
  <c r="K165" i="10"/>
  <c r="P165" i="10" s="1"/>
  <c r="BN166" i="10"/>
  <c r="BF167" i="10"/>
  <c r="S167" i="10"/>
  <c r="K167" i="10"/>
  <c r="P167" i="10" s="1"/>
  <c r="BN168" i="10"/>
  <c r="BF169" i="10"/>
  <c r="S169" i="10"/>
  <c r="Z169" i="10" s="1"/>
  <c r="K169" i="10"/>
  <c r="P169" i="10" s="1"/>
  <c r="BP177" i="10"/>
  <c r="BF178" i="10"/>
  <c r="S178" i="10"/>
  <c r="K178" i="10"/>
  <c r="P178" i="10" s="1"/>
  <c r="BF180" i="10"/>
  <c r="K180" i="10"/>
  <c r="P180" i="10" s="1"/>
  <c r="S180" i="10"/>
  <c r="BN182" i="10"/>
  <c r="BF183" i="10"/>
  <c r="S183" i="10"/>
  <c r="K183" i="10"/>
  <c r="P183" i="10" s="1"/>
  <c r="BN184" i="10"/>
  <c r="BF185" i="10"/>
  <c r="S185" i="10"/>
  <c r="Z185" i="10" s="1"/>
  <c r="K185" i="10"/>
  <c r="P185" i="10" s="1"/>
  <c r="BF205" i="10"/>
  <c r="S205" i="10"/>
  <c r="BF209" i="10"/>
  <c r="S209" i="10"/>
  <c r="BF214" i="10"/>
  <c r="S214" i="10"/>
  <c r="BF219" i="10"/>
  <c r="S219" i="10"/>
  <c r="BF223" i="10"/>
  <c r="S223" i="10"/>
  <c r="BF227" i="10"/>
  <c r="S227" i="10"/>
  <c r="BF231" i="10"/>
  <c r="S231" i="10"/>
  <c r="BF235" i="10"/>
  <c r="S235" i="10"/>
  <c r="BF239" i="10"/>
  <c r="S239" i="10"/>
  <c r="BF243" i="10"/>
  <c r="S243" i="10"/>
  <c r="BN243" i="10"/>
  <c r="BF247" i="10"/>
  <c r="S247" i="10"/>
  <c r="BN247" i="10"/>
  <c r="BF251" i="10"/>
  <c r="S251" i="10"/>
  <c r="BN251" i="10"/>
  <c r="BF255" i="10"/>
  <c r="S255" i="10"/>
  <c r="BN255" i="10"/>
  <c r="BF256" i="10"/>
  <c r="BI256" i="10" s="1"/>
  <c r="S256" i="10"/>
  <c r="BP256" i="10"/>
  <c r="Y256" i="10"/>
  <c r="BO257" i="10"/>
  <c r="S259" i="10"/>
  <c r="BP259" i="10"/>
  <c r="Y259" i="10"/>
  <c r="BM259" i="10"/>
  <c r="K260" i="10"/>
  <c r="BN260" i="10"/>
  <c r="U260" i="10"/>
  <c r="BO260" i="10"/>
  <c r="BM262" i="10"/>
  <c r="K263" i="10"/>
  <c r="BN263" i="10"/>
  <c r="U263" i="10"/>
  <c r="BF264" i="10"/>
  <c r="BI264" i="10" s="1"/>
  <c r="S264" i="10"/>
  <c r="BP264" i="10"/>
  <c r="Y264" i="10"/>
  <c r="BO265" i="10"/>
  <c r="BF267" i="10"/>
  <c r="S267" i="10"/>
  <c r="BP267" i="10"/>
  <c r="Y267" i="10"/>
  <c r="BM267" i="10"/>
  <c r="K268" i="10"/>
  <c r="BN268" i="10"/>
  <c r="U268" i="10"/>
  <c r="BO268" i="10"/>
  <c r="K271" i="10"/>
  <c r="BN271" i="10"/>
  <c r="U271" i="10"/>
  <c r="BF272" i="10"/>
  <c r="BH272" i="10" s="1"/>
  <c r="S272" i="10"/>
  <c r="BP272" i="10"/>
  <c r="Y272" i="10"/>
  <c r="BO273" i="10"/>
  <c r="BF275" i="10"/>
  <c r="S275" i="10"/>
  <c r="BP275" i="10"/>
  <c r="Y275" i="10"/>
  <c r="BM275" i="10"/>
  <c r="K276" i="10"/>
  <c r="BN276" i="10"/>
  <c r="U276" i="10"/>
  <c r="BO276" i="10"/>
  <c r="K279" i="10"/>
  <c r="BN279" i="10"/>
  <c r="U279" i="10"/>
  <c r="BF280" i="10"/>
  <c r="BI280" i="10" s="1"/>
  <c r="S280" i="10"/>
  <c r="BP280" i="10"/>
  <c r="Y280" i="10"/>
  <c r="AA281" i="10"/>
  <c r="BO281" i="10"/>
  <c r="BF283" i="10"/>
  <c r="S283" i="10"/>
  <c r="BP283" i="10"/>
  <c r="Y283" i="10"/>
  <c r="BM283" i="10"/>
  <c r="K284" i="10"/>
  <c r="BN284" i="10"/>
  <c r="U284" i="10"/>
  <c r="BO284" i="10"/>
  <c r="K287" i="10"/>
  <c r="BN287" i="10"/>
  <c r="U287" i="10"/>
  <c r="BF288" i="10"/>
  <c r="BI288" i="10" s="1"/>
  <c r="S288" i="10"/>
  <c r="BP288" i="10"/>
  <c r="Y288" i="10"/>
  <c r="BO289" i="10"/>
  <c r="BM291" i="10"/>
  <c r="BF291" i="10"/>
  <c r="S291" i="10"/>
  <c r="BF292" i="10"/>
  <c r="S292" i="10"/>
  <c r="BN292" i="10"/>
  <c r="BF296" i="10"/>
  <c r="S296" i="10"/>
  <c r="BN296" i="10"/>
  <c r="BF300" i="10"/>
  <c r="S300" i="10"/>
  <c r="BN300" i="10"/>
  <c r="BF304" i="10"/>
  <c r="S304" i="10"/>
  <c r="BN304" i="10"/>
  <c r="AA305" i="10"/>
  <c r="AA306" i="10"/>
  <c r="BO306" i="10"/>
  <c r="BF308" i="10"/>
  <c r="S308" i="10"/>
  <c r="BP308" i="10"/>
  <c r="Y308" i="10"/>
  <c r="BM308" i="10"/>
  <c r="K309" i="10"/>
  <c r="BN309" i="10"/>
  <c r="U309" i="10"/>
  <c r="BO309" i="10"/>
  <c r="BF315" i="10"/>
  <c r="S315" i="10"/>
  <c r="BN315" i="10"/>
  <c r="BF319" i="10"/>
  <c r="S319" i="10"/>
  <c r="BM320" i="10"/>
  <c r="K321" i="10"/>
  <c r="BN321" i="10"/>
  <c r="U321" i="10"/>
  <c r="BF322" i="10"/>
  <c r="BH322" i="10" s="1"/>
  <c r="S322" i="10"/>
  <c r="BP322" i="10"/>
  <c r="Y322" i="10"/>
  <c r="AA323" i="10"/>
  <c r="BO323" i="10"/>
  <c r="BF325" i="10"/>
  <c r="S325" i="10"/>
  <c r="BP325" i="10"/>
  <c r="Y325" i="10"/>
  <c r="BF327" i="10"/>
  <c r="S327" i="10"/>
  <c r="BP327" i="10"/>
  <c r="Y327" i="10"/>
  <c r="BM327" i="10"/>
  <c r="K328" i="10"/>
  <c r="BN328" i="10"/>
  <c r="U328" i="10"/>
  <c r="BO328" i="10"/>
  <c r="BM330" i="10"/>
  <c r="K331" i="10"/>
  <c r="BN331" i="10"/>
  <c r="U331" i="10"/>
  <c r="BF332" i="10"/>
  <c r="BI332" i="10" s="1"/>
  <c r="S332" i="10"/>
  <c r="BP332" i="10"/>
  <c r="Y332" i="10"/>
  <c r="BF211" i="10"/>
  <c r="S211" i="10"/>
  <c r="BG44" i="10"/>
  <c r="BG45" i="10"/>
  <c r="BG46" i="10"/>
  <c r="BG47" i="10"/>
  <c r="BP49" i="10"/>
  <c r="BM50" i="10"/>
  <c r="K50" i="10"/>
  <c r="P50" i="10" s="1"/>
  <c r="BO50" i="10"/>
  <c r="BP51" i="10"/>
  <c r="BM52" i="10"/>
  <c r="K52" i="10"/>
  <c r="P52" i="10" s="1"/>
  <c r="BO52" i="10"/>
  <c r="BP53" i="10"/>
  <c r="BM54" i="10"/>
  <c r="K54" i="10"/>
  <c r="P54" i="10" s="1"/>
  <c r="BO54" i="10"/>
  <c r="BP55" i="10"/>
  <c r="BM56" i="10"/>
  <c r="K56" i="10"/>
  <c r="P56" i="10" s="1"/>
  <c r="BO56" i="10"/>
  <c r="BP57" i="10"/>
  <c r="BM58" i="10"/>
  <c r="K58" i="10"/>
  <c r="P58" i="10" s="1"/>
  <c r="BO58" i="10"/>
  <c r="BP59" i="10"/>
  <c r="BM60" i="10"/>
  <c r="K60" i="10"/>
  <c r="P60" i="10" s="1"/>
  <c r="BO60" i="10"/>
  <c r="BP61" i="10"/>
  <c r="BM62" i="10"/>
  <c r="K62" i="10"/>
  <c r="P62" i="10" s="1"/>
  <c r="BO62" i="10"/>
  <c r="BP63" i="10"/>
  <c r="BM64" i="10"/>
  <c r="K64" i="10"/>
  <c r="P64" i="10" s="1"/>
  <c r="BO64" i="10"/>
  <c r="BP65" i="10"/>
  <c r="BM66" i="10"/>
  <c r="K66" i="10"/>
  <c r="P66" i="10" s="1"/>
  <c r="BO66" i="10"/>
  <c r="BP67" i="10"/>
  <c r="BM68" i="10"/>
  <c r="K68" i="10"/>
  <c r="P68" i="10" s="1"/>
  <c r="BO68" i="10"/>
  <c r="BP69" i="10"/>
  <c r="BM70" i="10"/>
  <c r="K70" i="10"/>
  <c r="P70" i="10" s="1"/>
  <c r="BO70" i="10"/>
  <c r="BP71" i="10"/>
  <c r="BM72" i="10"/>
  <c r="K72" i="10"/>
  <c r="P72" i="10" s="1"/>
  <c r="BO72" i="10"/>
  <c r="BP73" i="10"/>
  <c r="BM74" i="10"/>
  <c r="K74" i="10"/>
  <c r="P74" i="10" s="1"/>
  <c r="BO74" i="10"/>
  <c r="BP75" i="10"/>
  <c r="BM76" i="10"/>
  <c r="K76" i="10"/>
  <c r="P76" i="10" s="1"/>
  <c r="BO76" i="10"/>
  <c r="BP77" i="10"/>
  <c r="BM78" i="10"/>
  <c r="K78" i="10"/>
  <c r="P78" i="10" s="1"/>
  <c r="BO78" i="10"/>
  <c r="BP79" i="10"/>
  <c r="BM80" i="10"/>
  <c r="K80" i="10"/>
  <c r="P80" i="10" s="1"/>
  <c r="BO80" i="10"/>
  <c r="BP81" i="10"/>
  <c r="BM82" i="10"/>
  <c r="K82" i="10"/>
  <c r="P82" i="10" s="1"/>
  <c r="BO82" i="10"/>
  <c r="BP83" i="10"/>
  <c r="BM84" i="10"/>
  <c r="K84" i="10"/>
  <c r="P84" i="10" s="1"/>
  <c r="BO84" i="10"/>
  <c r="BP85" i="10"/>
  <c r="BM86" i="10"/>
  <c r="K86" i="10"/>
  <c r="P86" i="10" s="1"/>
  <c r="BO86" i="10"/>
  <c r="BM89" i="10"/>
  <c r="K89" i="10"/>
  <c r="P89" i="10" s="1"/>
  <c r="BO89" i="10"/>
  <c r="BN90" i="10"/>
  <c r="BM93" i="10"/>
  <c r="K93" i="10"/>
  <c r="P93" i="10" s="1"/>
  <c r="BO93" i="10"/>
  <c r="BN94" i="10"/>
  <c r="CK120" i="10"/>
  <c r="BG120" i="10"/>
  <c r="CK122" i="10"/>
  <c r="BG122" i="10"/>
  <c r="CK124" i="10"/>
  <c r="BG124" i="10"/>
  <c r="CK126" i="10"/>
  <c r="BG126" i="10"/>
  <c r="CK128" i="10"/>
  <c r="BG128" i="10"/>
  <c r="CK130" i="10"/>
  <c r="BG130" i="10"/>
  <c r="CK132" i="10"/>
  <c r="BG132" i="10"/>
  <c r="CK134" i="10"/>
  <c r="BG134" i="10"/>
  <c r="CK136" i="10"/>
  <c r="BG136" i="10"/>
  <c r="CK138" i="10"/>
  <c r="BG138" i="10"/>
  <c r="BH138" i="10" s="1"/>
  <c r="CK140" i="10"/>
  <c r="BG140" i="10"/>
  <c r="CK142" i="10"/>
  <c r="BG142" i="10"/>
  <c r="CK144" i="10"/>
  <c r="BG144" i="10"/>
  <c r="CK147" i="10"/>
  <c r="BG147" i="10"/>
  <c r="CA149" i="10"/>
  <c r="BG149" i="10"/>
  <c r="CA151" i="10"/>
  <c r="BG151" i="10"/>
  <c r="CA153" i="10"/>
  <c r="BG153" i="10"/>
  <c r="CA155" i="10"/>
  <c r="BG155" i="10"/>
  <c r="CA157" i="10"/>
  <c r="BG157" i="10"/>
  <c r="CA159" i="10"/>
  <c r="BG159" i="10"/>
  <c r="BM164" i="10"/>
  <c r="BO164" i="10"/>
  <c r="BM170" i="10"/>
  <c r="BO170" i="10"/>
  <c r="BM174" i="10"/>
  <c r="BO174" i="10"/>
  <c r="BM178" i="10"/>
  <c r="BO178" i="10"/>
  <c r="BM182" i="10"/>
  <c r="BO182" i="10"/>
  <c r="BM186" i="10"/>
  <c r="BO186" i="10"/>
  <c r="BM190" i="10"/>
  <c r="BH194" i="10"/>
  <c r="BG4" i="10"/>
  <c r="BG5" i="10"/>
  <c r="BG6" i="10"/>
  <c r="BG7" i="10"/>
  <c r="BG8" i="10"/>
  <c r="BH8" i="10" s="1"/>
  <c r="BG9" i="10"/>
  <c r="BG10" i="10"/>
  <c r="BG11" i="10"/>
  <c r="BG12" i="10"/>
  <c r="BG13" i="10"/>
  <c r="BG14" i="10"/>
  <c r="BG15" i="10"/>
  <c r="BH15" i="10" s="1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H31" i="10" s="1"/>
  <c r="BG32" i="10"/>
  <c r="BG33" i="10"/>
  <c r="BH33" i="10" s="1"/>
  <c r="BG34" i="10"/>
  <c r="BG35" i="10"/>
  <c r="BG36" i="10"/>
  <c r="BG37" i="10"/>
  <c r="BG38" i="10"/>
  <c r="BG39" i="10"/>
  <c r="BG40" i="10"/>
  <c r="BG41" i="10"/>
  <c r="BG42" i="10"/>
  <c r="BH42" i="10" s="1"/>
  <c r="BG43" i="10"/>
  <c r="CA48" i="10"/>
  <c r="BM49" i="10"/>
  <c r="K49" i="10"/>
  <c r="P49" i="10" s="1"/>
  <c r="BO49" i="10"/>
  <c r="BG49" i="10"/>
  <c r="BN49" i="10"/>
  <c r="BP50" i="10"/>
  <c r="BM51" i="10"/>
  <c r="K51" i="10"/>
  <c r="P51" i="10" s="1"/>
  <c r="BO51" i="10"/>
  <c r="BG51" i="10"/>
  <c r="BN51" i="10"/>
  <c r="BP52" i="10"/>
  <c r="BM53" i="10"/>
  <c r="K53" i="10"/>
  <c r="P53" i="10" s="1"/>
  <c r="BO53" i="10"/>
  <c r="BG53" i="10"/>
  <c r="BN53" i="10"/>
  <c r="BP54" i="10"/>
  <c r="BM55" i="10"/>
  <c r="K55" i="10"/>
  <c r="P55" i="10" s="1"/>
  <c r="BO55" i="10"/>
  <c r="BG55" i="10"/>
  <c r="BN55" i="10"/>
  <c r="BP56" i="10"/>
  <c r="BM57" i="10"/>
  <c r="K57" i="10"/>
  <c r="P57" i="10" s="1"/>
  <c r="BO57" i="10"/>
  <c r="BG57" i="10"/>
  <c r="BN57" i="10"/>
  <c r="BP58" i="10"/>
  <c r="BM59" i="10"/>
  <c r="K59" i="10"/>
  <c r="P59" i="10" s="1"/>
  <c r="BO59" i="10"/>
  <c r="BG59" i="10"/>
  <c r="BN59" i="10"/>
  <c r="BP60" i="10"/>
  <c r="BM61" i="10"/>
  <c r="K61" i="10"/>
  <c r="P61" i="10" s="1"/>
  <c r="BO61" i="10"/>
  <c r="BG61" i="10"/>
  <c r="BN61" i="10"/>
  <c r="BP62" i="10"/>
  <c r="BM63" i="10"/>
  <c r="K63" i="10"/>
  <c r="P63" i="10" s="1"/>
  <c r="BO63" i="10"/>
  <c r="BG63" i="10"/>
  <c r="BN63" i="10"/>
  <c r="BP64" i="10"/>
  <c r="BM65" i="10"/>
  <c r="K65" i="10"/>
  <c r="P65" i="10" s="1"/>
  <c r="BO65" i="10"/>
  <c r="BG65" i="10"/>
  <c r="BN65" i="10"/>
  <c r="BP66" i="10"/>
  <c r="BM67" i="10"/>
  <c r="K67" i="10"/>
  <c r="P67" i="10" s="1"/>
  <c r="BO67" i="10"/>
  <c r="BG67" i="10"/>
  <c r="BN67" i="10"/>
  <c r="BP68" i="10"/>
  <c r="BM69" i="10"/>
  <c r="K69" i="10"/>
  <c r="P69" i="10" s="1"/>
  <c r="BO69" i="10"/>
  <c r="BG69" i="10"/>
  <c r="BN69" i="10"/>
  <c r="BP70" i="10"/>
  <c r="BM71" i="10"/>
  <c r="K71" i="10"/>
  <c r="P71" i="10" s="1"/>
  <c r="BO71" i="10"/>
  <c r="BG71" i="10"/>
  <c r="BN71" i="10"/>
  <c r="BP72" i="10"/>
  <c r="BM73" i="10"/>
  <c r="K73" i="10"/>
  <c r="P73" i="10" s="1"/>
  <c r="BO73" i="10"/>
  <c r="BG73" i="10"/>
  <c r="BN73" i="10"/>
  <c r="BP74" i="10"/>
  <c r="BM75" i="10"/>
  <c r="K75" i="10"/>
  <c r="P75" i="10" s="1"/>
  <c r="BO75" i="10"/>
  <c r="BG75" i="10"/>
  <c r="BN75" i="10"/>
  <c r="BP76" i="10"/>
  <c r="BM77" i="10"/>
  <c r="K77" i="10"/>
  <c r="P77" i="10" s="1"/>
  <c r="BO77" i="10"/>
  <c r="BG77" i="10"/>
  <c r="BN77" i="10"/>
  <c r="BP78" i="10"/>
  <c r="BM79" i="10"/>
  <c r="K79" i="10"/>
  <c r="P79" i="10" s="1"/>
  <c r="BO79" i="10"/>
  <c r="BG79" i="10"/>
  <c r="BN79" i="10"/>
  <c r="BP80" i="10"/>
  <c r="BM81" i="10"/>
  <c r="K81" i="10"/>
  <c r="P81" i="10" s="1"/>
  <c r="BO81" i="10"/>
  <c r="BG81" i="10"/>
  <c r="BN81" i="10"/>
  <c r="BP82" i="10"/>
  <c r="BM83" i="10"/>
  <c r="K83" i="10"/>
  <c r="P83" i="10" s="1"/>
  <c r="BO83" i="10"/>
  <c r="BG83" i="10"/>
  <c r="BN83" i="10"/>
  <c r="BP84" i="10"/>
  <c r="BM85" i="10"/>
  <c r="K85" i="10"/>
  <c r="P85" i="10" s="1"/>
  <c r="BO85" i="10"/>
  <c r="BG85" i="10"/>
  <c r="BN85" i="10"/>
  <c r="BP86" i="10"/>
  <c r="BM87" i="10"/>
  <c r="K87" i="10"/>
  <c r="P87" i="10" s="1"/>
  <c r="BO87" i="10"/>
  <c r="BN88" i="10"/>
  <c r="BP90" i="10"/>
  <c r="BM91" i="10"/>
  <c r="K91" i="10"/>
  <c r="P91" i="10" s="1"/>
  <c r="BO91" i="10"/>
  <c r="BN92" i="10"/>
  <c r="BP94" i="10"/>
  <c r="BM95" i="10"/>
  <c r="K95" i="10"/>
  <c r="P95" i="10" s="1"/>
  <c r="BO95" i="10"/>
  <c r="CK150" i="10"/>
  <c r="BG150" i="10"/>
  <c r="CK152" i="10"/>
  <c r="BG152" i="10"/>
  <c r="BH152" i="10" s="1"/>
  <c r="CK154" i="10"/>
  <c r="BG154" i="10"/>
  <c r="CK156" i="10"/>
  <c r="BG156" i="10"/>
  <c r="BH156" i="10" s="1"/>
  <c r="CK158" i="10"/>
  <c r="BG158" i="10"/>
  <c r="CK160" i="10"/>
  <c r="BG160" i="10"/>
  <c r="BH160" i="10" s="1"/>
  <c r="BN165" i="10"/>
  <c r="BP165" i="10"/>
  <c r="BP87" i="10"/>
  <c r="BM88" i="10"/>
  <c r="K88" i="10"/>
  <c r="P88" i="10" s="1"/>
  <c r="BO88" i="10"/>
  <c r="BG88" i="10"/>
  <c r="BP89" i="10"/>
  <c r="BM90" i="10"/>
  <c r="K90" i="10"/>
  <c r="P90" i="10" s="1"/>
  <c r="BO90" i="10"/>
  <c r="BG90" i="10"/>
  <c r="BP91" i="10"/>
  <c r="BM92" i="10"/>
  <c r="Z92" i="10"/>
  <c r="K92" i="10"/>
  <c r="P92" i="10" s="1"/>
  <c r="BO92" i="10"/>
  <c r="BG92" i="10"/>
  <c r="BP93" i="10"/>
  <c r="BM94" i="10"/>
  <c r="K94" i="10"/>
  <c r="P94" i="10" s="1"/>
  <c r="BO94" i="10"/>
  <c r="BG94" i="10"/>
  <c r="BN95" i="10"/>
  <c r="BP95" i="10"/>
  <c r="BG95" i="10"/>
  <c r="BM162" i="10"/>
  <c r="BO162" i="10"/>
  <c r="BN163" i="10"/>
  <c r="BM166" i="10"/>
  <c r="BO166" i="10"/>
  <c r="BN167" i="10"/>
  <c r="BP167" i="10"/>
  <c r="BN171" i="10"/>
  <c r="BP171" i="10"/>
  <c r="BN175" i="10"/>
  <c r="BP175" i="10"/>
  <c r="BN179" i="10"/>
  <c r="BP179" i="10"/>
  <c r="BN183" i="10"/>
  <c r="BP183" i="10"/>
  <c r="BN187" i="10"/>
  <c r="BP187" i="10"/>
  <c r="BI105" i="10"/>
  <c r="BH108" i="10"/>
  <c r="BI108" i="10"/>
  <c r="BH133" i="10"/>
  <c r="BI133" i="10"/>
  <c r="BH141" i="10"/>
  <c r="BI141" i="10"/>
  <c r="BG161" i="10"/>
  <c r="BP162" i="10"/>
  <c r="BM163" i="10"/>
  <c r="BO163" i="10"/>
  <c r="BG163" i="10"/>
  <c r="BP164" i="10"/>
  <c r="BM165" i="10"/>
  <c r="BO165" i="10"/>
  <c r="BG165" i="10"/>
  <c r="BP166" i="10"/>
  <c r="BM167" i="10"/>
  <c r="BM168" i="10"/>
  <c r="BO168" i="10"/>
  <c r="BN169" i="10"/>
  <c r="BM172" i="10"/>
  <c r="BO172" i="10"/>
  <c r="BN173" i="10"/>
  <c r="BM176" i="10"/>
  <c r="BO176" i="10"/>
  <c r="BN177" i="10"/>
  <c r="BM180" i="10"/>
  <c r="BO180" i="10"/>
  <c r="BN181" i="10"/>
  <c r="BM184" i="10"/>
  <c r="BO184" i="10"/>
  <c r="BN185" i="10"/>
  <c r="BM188" i="10"/>
  <c r="BO188" i="10"/>
  <c r="BN189" i="10"/>
  <c r="BH192" i="10"/>
  <c r="BO167" i="10"/>
  <c r="BG167" i="10"/>
  <c r="BP168" i="10"/>
  <c r="BM169" i="10"/>
  <c r="BO169" i="10"/>
  <c r="BG169" i="10"/>
  <c r="BP170" i="10"/>
  <c r="BM171" i="10"/>
  <c r="BO171" i="10"/>
  <c r="BG171" i="10"/>
  <c r="BP172" i="10"/>
  <c r="BM173" i="10"/>
  <c r="BO173" i="10"/>
  <c r="BG173" i="10"/>
  <c r="BP174" i="10"/>
  <c r="BM175" i="10"/>
  <c r="BO175" i="10"/>
  <c r="BG175" i="10"/>
  <c r="BP176" i="10"/>
  <c r="BM177" i="10"/>
  <c r="BO177" i="10"/>
  <c r="BG177" i="10"/>
  <c r="BP178" i="10"/>
  <c r="BM179" i="10"/>
  <c r="BO179" i="10"/>
  <c r="BG179" i="10"/>
  <c r="BP180" i="10"/>
  <c r="BM181" i="10"/>
  <c r="BO181" i="10"/>
  <c r="BG181" i="10"/>
  <c r="BP182" i="10"/>
  <c r="BM183" i="10"/>
  <c r="BO183" i="10"/>
  <c r="BG183" i="10"/>
  <c r="BP184" i="10"/>
  <c r="BM185" i="10"/>
  <c r="BO185" i="10"/>
  <c r="BG185" i="10"/>
  <c r="BP186" i="10"/>
  <c r="BM187" i="10"/>
  <c r="BO187" i="10"/>
  <c r="BG187" i="10"/>
  <c r="BP188" i="10"/>
  <c r="BM189" i="10"/>
  <c r="BO189" i="10"/>
  <c r="BG189" i="10"/>
  <c r="BP190" i="10"/>
  <c r="BM191" i="10"/>
  <c r="BO191" i="10"/>
  <c r="BG191" i="10"/>
  <c r="BN191" i="10"/>
  <c r="BP192" i="10"/>
  <c r="BM193" i="10"/>
  <c r="BO193" i="10"/>
  <c r="BG193" i="10"/>
  <c r="BN193" i="10"/>
  <c r="BP194" i="10"/>
  <c r="BM195" i="10"/>
  <c r="BO195" i="10"/>
  <c r="BG195" i="10"/>
  <c r="BN195" i="10"/>
  <c r="BP196" i="10"/>
  <c r="BM197" i="10"/>
  <c r="BO197" i="10"/>
  <c r="BG197" i="10"/>
  <c r="BN197" i="10"/>
  <c r="BP198" i="10"/>
  <c r="BM199" i="10"/>
  <c r="BO199" i="10"/>
  <c r="BG199" i="10"/>
  <c r="BN199" i="10"/>
  <c r="BP200" i="10"/>
  <c r="BM201" i="10"/>
  <c r="BO201" i="10"/>
  <c r="BG201" i="10"/>
  <c r="BN201" i="10"/>
  <c r="BP202" i="10"/>
  <c r="BM203" i="10"/>
  <c r="K203" i="10"/>
  <c r="P203" i="10" s="1"/>
  <c r="BO203" i="10"/>
  <c r="BG203" i="10"/>
  <c r="BN203" i="10"/>
  <c r="BM204" i="10"/>
  <c r="K204" i="10"/>
  <c r="P204" i="10" s="1"/>
  <c r="BO204" i="10"/>
  <c r="BG204" i="10"/>
  <c r="BN204" i="10"/>
  <c r="BM205" i="10"/>
  <c r="K205" i="10"/>
  <c r="P205" i="10" s="1"/>
  <c r="BO205" i="10"/>
  <c r="BG205" i="10"/>
  <c r="BN205" i="10"/>
  <c r="BM206" i="10"/>
  <c r="K206" i="10"/>
  <c r="P206" i="10" s="1"/>
  <c r="BO206" i="10"/>
  <c r="BG206" i="10"/>
  <c r="BN206" i="10"/>
  <c r="BM207" i="10"/>
  <c r="K207" i="10"/>
  <c r="P207" i="10" s="1"/>
  <c r="BO207" i="10"/>
  <c r="BG207" i="10"/>
  <c r="BN207" i="10"/>
  <c r="BM208" i="10"/>
  <c r="K208" i="10"/>
  <c r="P208" i="10" s="1"/>
  <c r="BO208" i="10"/>
  <c r="BG208" i="10"/>
  <c r="BN208" i="10"/>
  <c r="BM209" i="10"/>
  <c r="K209" i="10"/>
  <c r="P209" i="10" s="1"/>
  <c r="BO209" i="10"/>
  <c r="BG209" i="10"/>
  <c r="BN209" i="10"/>
  <c r="BM210" i="10"/>
  <c r="K210" i="10"/>
  <c r="P210" i="10" s="1"/>
  <c r="BO210" i="10"/>
  <c r="BG210" i="10"/>
  <c r="BN210" i="10"/>
  <c r="BM211" i="10"/>
  <c r="BO211" i="10"/>
  <c r="BG211" i="10"/>
  <c r="BN211" i="10"/>
  <c r="BM213" i="10"/>
  <c r="K213" i="10"/>
  <c r="P213" i="10" s="1"/>
  <c r="BO213" i="10"/>
  <c r="BG213" i="10"/>
  <c r="BN213" i="10"/>
  <c r="BM214" i="10"/>
  <c r="K214" i="10"/>
  <c r="P214" i="10" s="1"/>
  <c r="BO214" i="10"/>
  <c r="BG214" i="10"/>
  <c r="BN214" i="10"/>
  <c r="BM215" i="10"/>
  <c r="K215" i="10"/>
  <c r="P215" i="10" s="1"/>
  <c r="BO215" i="10"/>
  <c r="BG215" i="10"/>
  <c r="BN215" i="10"/>
  <c r="BM217" i="10"/>
  <c r="K217" i="10"/>
  <c r="P217" i="10" s="1"/>
  <c r="BO217" i="10"/>
  <c r="BG217" i="10"/>
  <c r="BN217" i="10"/>
  <c r="BM218" i="10"/>
  <c r="K218" i="10"/>
  <c r="P218" i="10" s="1"/>
  <c r="BO218" i="10"/>
  <c r="BG218" i="10"/>
  <c r="BN218" i="10"/>
  <c r="BM219" i="10"/>
  <c r="K219" i="10"/>
  <c r="P219" i="10" s="1"/>
  <c r="BO219" i="10"/>
  <c r="BG219" i="10"/>
  <c r="BN219" i="10"/>
  <c r="BM220" i="10"/>
  <c r="K220" i="10"/>
  <c r="P220" i="10" s="1"/>
  <c r="BO220" i="10"/>
  <c r="BG220" i="10"/>
  <c r="BN220" i="10"/>
  <c r="BM221" i="10"/>
  <c r="K221" i="10"/>
  <c r="P221" i="10" s="1"/>
  <c r="BO221" i="10"/>
  <c r="BG221" i="10"/>
  <c r="BN221" i="10"/>
  <c r="BM222" i="10"/>
  <c r="K222" i="10"/>
  <c r="P222" i="10" s="1"/>
  <c r="BO222" i="10"/>
  <c r="BG222" i="10"/>
  <c r="BN222" i="10"/>
  <c r="BM223" i="10"/>
  <c r="K223" i="10"/>
  <c r="P223" i="10" s="1"/>
  <c r="BO223" i="10"/>
  <c r="BG223" i="10"/>
  <c r="BN223" i="10"/>
  <c r="BM224" i="10"/>
  <c r="K224" i="10"/>
  <c r="P224" i="10" s="1"/>
  <c r="BO224" i="10"/>
  <c r="BG224" i="10"/>
  <c r="BN224" i="10"/>
  <c r="BM225" i="10"/>
  <c r="K225" i="10"/>
  <c r="P225" i="10" s="1"/>
  <c r="BO225" i="10"/>
  <c r="BG225" i="10"/>
  <c r="BN225" i="10"/>
  <c r="BM226" i="10"/>
  <c r="Z226" i="10"/>
  <c r="K226" i="10"/>
  <c r="P226" i="10" s="1"/>
  <c r="BO226" i="10"/>
  <c r="BG226" i="10"/>
  <c r="BN226" i="10"/>
  <c r="BM227" i="10"/>
  <c r="K227" i="10"/>
  <c r="P227" i="10" s="1"/>
  <c r="BO227" i="10"/>
  <c r="BG227" i="10"/>
  <c r="BN227" i="10"/>
  <c r="BM228" i="10"/>
  <c r="K228" i="10"/>
  <c r="P228" i="10" s="1"/>
  <c r="BO228" i="10"/>
  <c r="BG228" i="10"/>
  <c r="BN228" i="10"/>
  <c r="BM229" i="10"/>
  <c r="K229" i="10"/>
  <c r="P229" i="10" s="1"/>
  <c r="BO229" i="10"/>
  <c r="BG229" i="10"/>
  <c r="BN229" i="10"/>
  <c r="BM230" i="10"/>
  <c r="K230" i="10"/>
  <c r="P230" i="10" s="1"/>
  <c r="BO230" i="10"/>
  <c r="BG230" i="10"/>
  <c r="BN230" i="10"/>
  <c r="BM231" i="10"/>
  <c r="K231" i="10"/>
  <c r="P231" i="10" s="1"/>
  <c r="BO231" i="10"/>
  <c r="BG231" i="10"/>
  <c r="BN231" i="10"/>
  <c r="BM232" i="10"/>
  <c r="K232" i="10"/>
  <c r="P232" i="10" s="1"/>
  <c r="BO232" i="10"/>
  <c r="BG232" i="10"/>
  <c r="BN232" i="10"/>
  <c r="BM233" i="10"/>
  <c r="K233" i="10"/>
  <c r="P233" i="10" s="1"/>
  <c r="BO233" i="10"/>
  <c r="BG233" i="10"/>
  <c r="BN233" i="10"/>
  <c r="BM234" i="10"/>
  <c r="K234" i="10"/>
  <c r="P234" i="10" s="1"/>
  <c r="BO234" i="10"/>
  <c r="BG234" i="10"/>
  <c r="BN234" i="10"/>
  <c r="BM235" i="10"/>
  <c r="K235" i="10"/>
  <c r="P235" i="10" s="1"/>
  <c r="BO235" i="10"/>
  <c r="BG235" i="10"/>
  <c r="BN235" i="10"/>
  <c r="BM236" i="10"/>
  <c r="K236" i="10"/>
  <c r="P236" i="10" s="1"/>
  <c r="BO236" i="10"/>
  <c r="BG236" i="10"/>
  <c r="BN236" i="10"/>
  <c r="BM237" i="10"/>
  <c r="K237" i="10"/>
  <c r="P237" i="10" s="1"/>
  <c r="BO237" i="10"/>
  <c r="BG237" i="10"/>
  <c r="BN237" i="10"/>
  <c r="BM238" i="10"/>
  <c r="Z238" i="10"/>
  <c r="K238" i="10"/>
  <c r="P238" i="10" s="1"/>
  <c r="BO238" i="10"/>
  <c r="BG238" i="10"/>
  <c r="BN238" i="10"/>
  <c r="BM239" i="10"/>
  <c r="K239" i="10"/>
  <c r="P239" i="10" s="1"/>
  <c r="BO239" i="10"/>
  <c r="BG239" i="10"/>
  <c r="BN239" i="10"/>
  <c r="BM240" i="10"/>
  <c r="K240" i="10"/>
  <c r="P240" i="10" s="1"/>
  <c r="BO240" i="10"/>
  <c r="BG240" i="10"/>
  <c r="BN240" i="10"/>
  <c r="BM241" i="10"/>
  <c r="K241" i="10"/>
  <c r="P241" i="10" s="1"/>
  <c r="BO241" i="10"/>
  <c r="BG241" i="10"/>
  <c r="BN241" i="10"/>
  <c r="BM242" i="10"/>
  <c r="K242" i="10"/>
  <c r="P242" i="10" s="1"/>
  <c r="BO242" i="10"/>
  <c r="BG242" i="10"/>
  <c r="BN242" i="10"/>
  <c r="BM243" i="10"/>
  <c r="K243" i="10"/>
  <c r="BO243" i="10"/>
  <c r="BM244" i="10"/>
  <c r="K244" i="10"/>
  <c r="P244" i="10" s="1"/>
  <c r="BO244" i="10"/>
  <c r="BM245" i="10"/>
  <c r="K245" i="10"/>
  <c r="P245" i="10" s="1"/>
  <c r="BO245" i="10"/>
  <c r="BM246" i="10"/>
  <c r="K246" i="10"/>
  <c r="P246" i="10" s="1"/>
  <c r="BO246" i="10"/>
  <c r="BM247" i="10"/>
  <c r="K247" i="10"/>
  <c r="P247" i="10" s="1"/>
  <c r="BO247" i="10"/>
  <c r="BM248" i="10"/>
  <c r="K248" i="10"/>
  <c r="P248" i="10" s="1"/>
  <c r="BO248" i="10"/>
  <c r="BM249" i="10"/>
  <c r="K249" i="10"/>
  <c r="P249" i="10" s="1"/>
  <c r="BO249" i="10"/>
  <c r="BM250" i="10"/>
  <c r="K250" i="10"/>
  <c r="P250" i="10" s="1"/>
  <c r="BO250" i="10"/>
  <c r="BM251" i="10"/>
  <c r="K251" i="10"/>
  <c r="P251" i="10" s="1"/>
  <c r="BO251" i="10"/>
  <c r="BM252" i="10"/>
  <c r="K252" i="10"/>
  <c r="P252" i="10" s="1"/>
  <c r="BO252" i="10"/>
  <c r="BM253" i="10"/>
  <c r="K253" i="10"/>
  <c r="P253" i="10" s="1"/>
  <c r="BO253" i="10"/>
  <c r="BM254" i="10"/>
  <c r="K254" i="10"/>
  <c r="P254" i="10" s="1"/>
  <c r="BO254" i="10"/>
  <c r="BM255" i="10"/>
  <c r="K255" i="10"/>
  <c r="P255" i="10" s="1"/>
  <c r="BO255" i="10"/>
  <c r="BO190" i="10"/>
  <c r="BP191" i="10"/>
  <c r="BM192" i="10"/>
  <c r="BO192" i="10"/>
  <c r="BP193" i="10"/>
  <c r="BM194" i="10"/>
  <c r="BO194" i="10"/>
  <c r="BP195" i="10"/>
  <c r="BM196" i="10"/>
  <c r="BO196" i="10"/>
  <c r="BP197" i="10"/>
  <c r="BM198" i="10"/>
  <c r="BO198" i="10"/>
  <c r="BP199" i="10"/>
  <c r="BM200" i="10"/>
  <c r="BO200" i="10"/>
  <c r="BP201" i="10"/>
  <c r="BM202" i="10"/>
  <c r="BO202" i="10"/>
  <c r="BP203" i="10"/>
  <c r="BP204" i="10"/>
  <c r="BP205" i="10"/>
  <c r="BP206" i="10"/>
  <c r="BP207" i="10"/>
  <c r="BP208" i="10"/>
  <c r="BP209" i="10"/>
  <c r="BP210" i="10"/>
  <c r="BP211" i="10"/>
  <c r="BP213" i="10"/>
  <c r="BP214" i="10"/>
  <c r="BP215" i="10"/>
  <c r="BP217" i="10"/>
  <c r="BP218" i="10"/>
  <c r="BP219" i="10"/>
  <c r="BP220" i="10"/>
  <c r="BP221" i="10"/>
  <c r="BP222" i="10"/>
  <c r="BP223" i="10"/>
  <c r="BP224" i="10"/>
  <c r="BP225" i="10"/>
  <c r="BP226" i="10"/>
  <c r="BP227" i="10"/>
  <c r="BP228" i="10"/>
  <c r="BP229" i="10"/>
  <c r="BP230" i="10"/>
  <c r="BP231" i="10"/>
  <c r="BP232" i="10"/>
  <c r="BP233" i="10"/>
  <c r="BP234" i="10"/>
  <c r="BP235" i="10"/>
  <c r="BP236" i="10"/>
  <c r="BP237" i="10"/>
  <c r="BP238" i="10"/>
  <c r="BP239" i="10"/>
  <c r="BP240" i="10"/>
  <c r="BP241" i="10"/>
  <c r="BP242" i="10"/>
  <c r="CK257" i="10"/>
  <c r="BG257" i="10"/>
  <c r="CK259" i="10"/>
  <c r="BG259" i="10"/>
  <c r="CK261" i="10"/>
  <c r="BG261" i="10"/>
  <c r="CK263" i="10"/>
  <c r="BG263" i="10"/>
  <c r="CK265" i="10"/>
  <c r="BG265" i="10"/>
  <c r="CK267" i="10"/>
  <c r="BG267" i="10"/>
  <c r="CK269" i="10"/>
  <c r="BG269" i="10"/>
  <c r="CK271" i="10"/>
  <c r="BG271" i="10"/>
  <c r="CK273" i="10"/>
  <c r="BG273" i="10"/>
  <c r="CK275" i="10"/>
  <c r="BG275" i="10"/>
  <c r="CK277" i="10"/>
  <c r="BG277" i="10"/>
  <c r="CK279" i="10"/>
  <c r="BG279" i="10"/>
  <c r="CK281" i="10"/>
  <c r="BG281" i="10"/>
  <c r="CK283" i="10"/>
  <c r="BG283" i="10"/>
  <c r="CK285" i="10"/>
  <c r="BG285" i="10"/>
  <c r="CK287" i="10"/>
  <c r="BG287" i="10"/>
  <c r="CK289" i="10"/>
  <c r="BG289" i="10"/>
  <c r="BP243" i="10"/>
  <c r="BP244" i="10"/>
  <c r="BP245" i="10"/>
  <c r="BP246" i="10"/>
  <c r="BP247" i="10"/>
  <c r="BP248" i="10"/>
  <c r="BP249" i="10"/>
  <c r="BP250" i="10"/>
  <c r="BP251" i="10"/>
  <c r="BP252" i="10"/>
  <c r="BP253" i="10"/>
  <c r="BP254" i="10"/>
  <c r="BP255" i="10"/>
  <c r="BI258" i="10"/>
  <c r="BH280" i="10"/>
  <c r="BH288" i="10"/>
  <c r="BM292" i="10"/>
  <c r="K292" i="10"/>
  <c r="P292" i="10" s="1"/>
  <c r="BO292" i="10"/>
  <c r="BM293" i="10"/>
  <c r="K293" i="10"/>
  <c r="P293" i="10" s="1"/>
  <c r="BO293" i="10"/>
  <c r="BM294" i="10"/>
  <c r="K294" i="10"/>
  <c r="P294" i="10" s="1"/>
  <c r="BO294" i="10"/>
  <c r="BM295" i="10"/>
  <c r="K295" i="10"/>
  <c r="P295" i="10" s="1"/>
  <c r="BO295" i="10"/>
  <c r="BM296" i="10"/>
  <c r="K296" i="10"/>
  <c r="P296" i="10" s="1"/>
  <c r="BO296" i="10"/>
  <c r="BM297" i="10"/>
  <c r="K297" i="10"/>
  <c r="P297" i="10" s="1"/>
  <c r="BO297" i="10"/>
  <c r="BM298" i="10"/>
  <c r="K298" i="10"/>
  <c r="P298" i="10" s="1"/>
  <c r="BO298" i="10"/>
  <c r="BM299" i="10"/>
  <c r="K299" i="10"/>
  <c r="P299" i="10" s="1"/>
  <c r="BO299" i="10"/>
  <c r="BM300" i="10"/>
  <c r="K300" i="10"/>
  <c r="P300" i="10" s="1"/>
  <c r="BO300" i="10"/>
  <c r="BM301" i="10"/>
  <c r="K301" i="10"/>
  <c r="P301" i="10" s="1"/>
  <c r="BO301" i="10"/>
  <c r="BM302" i="10"/>
  <c r="K302" i="10"/>
  <c r="P302" i="10" s="1"/>
  <c r="BO302" i="10"/>
  <c r="BM303" i="10"/>
  <c r="K303" i="10"/>
  <c r="P303" i="10" s="1"/>
  <c r="BO303" i="10"/>
  <c r="BM304" i="10"/>
  <c r="K304" i="10"/>
  <c r="P304" i="10" s="1"/>
  <c r="BO304" i="10"/>
  <c r="CK306" i="10"/>
  <c r="BG306" i="10"/>
  <c r="BI306" i="10" s="1"/>
  <c r="CK308" i="10"/>
  <c r="BG308" i="10"/>
  <c r="CK310" i="10"/>
  <c r="BG310" i="10"/>
  <c r="BP291" i="10"/>
  <c r="BP292" i="10"/>
  <c r="BP293" i="10"/>
  <c r="BP294" i="10"/>
  <c r="BP295" i="10"/>
  <c r="BP296" i="10"/>
  <c r="BP297" i="10"/>
  <c r="BP298" i="10"/>
  <c r="BP299" i="10"/>
  <c r="BP300" i="10"/>
  <c r="BP301" i="10"/>
  <c r="BP302" i="10"/>
  <c r="BP303" i="10"/>
  <c r="BP304" i="10"/>
  <c r="BM312" i="10"/>
  <c r="K312" i="10"/>
  <c r="P312" i="10" s="1"/>
  <c r="BO312" i="10"/>
  <c r="BM313" i="10"/>
  <c r="K313" i="10"/>
  <c r="P313" i="10" s="1"/>
  <c r="BO313" i="10"/>
  <c r="BM314" i="10"/>
  <c r="K314" i="10"/>
  <c r="P314" i="10" s="1"/>
  <c r="BO314" i="10"/>
  <c r="BM315" i="10"/>
  <c r="K315" i="10"/>
  <c r="P315" i="10" s="1"/>
  <c r="BO315" i="10"/>
  <c r="BM316" i="10"/>
  <c r="K316" i="10"/>
  <c r="P316" i="10" s="1"/>
  <c r="BO316" i="10"/>
  <c r="BM317" i="10"/>
  <c r="K317" i="10"/>
  <c r="P317" i="10" s="1"/>
  <c r="BO317" i="10"/>
  <c r="BM318" i="10"/>
  <c r="K318" i="10"/>
  <c r="P318" i="10" s="1"/>
  <c r="BO318" i="10"/>
  <c r="BM319" i="10"/>
  <c r="K319" i="10"/>
  <c r="P319" i="10" s="1"/>
  <c r="BO319" i="10"/>
  <c r="BP312" i="10"/>
  <c r="BP313" i="10"/>
  <c r="BP314" i="10"/>
  <c r="BP315" i="10"/>
  <c r="BP316" i="10"/>
  <c r="BP317" i="10"/>
  <c r="BP318" i="10"/>
  <c r="BP319" i="10"/>
  <c r="CK321" i="10"/>
  <c r="BG321" i="10"/>
  <c r="CK323" i="10"/>
  <c r="BG323" i="10"/>
  <c r="BI323" i="10" s="1"/>
  <c r="CK325" i="10"/>
  <c r="BG325" i="10"/>
  <c r="BG319" i="10"/>
  <c r="CK327" i="10"/>
  <c r="BG327" i="10"/>
  <c r="CK329" i="10"/>
  <c r="BG329" i="10"/>
  <c r="CK331" i="10"/>
  <c r="BG331" i="10"/>
  <c r="BH30" i="10" l="1"/>
  <c r="BH22" i="10"/>
  <c r="BH14" i="10"/>
  <c r="BI137" i="10"/>
  <c r="BH155" i="10"/>
  <c r="BI331" i="10"/>
  <c r="Z37" i="10"/>
  <c r="Z5" i="10"/>
  <c r="AA41" i="10"/>
  <c r="P332" i="10"/>
  <c r="P107" i="10"/>
  <c r="BH104" i="10"/>
  <c r="BH29" i="10"/>
  <c r="BH13" i="10"/>
  <c r="Z140" i="10"/>
  <c r="P320" i="10"/>
  <c r="AA308" i="10"/>
  <c r="BH102" i="10"/>
  <c r="P143" i="10"/>
  <c r="P322" i="10"/>
  <c r="AA102" i="10"/>
  <c r="P97" i="10"/>
  <c r="BI285" i="10"/>
  <c r="BH111" i="10"/>
  <c r="AA19" i="10"/>
  <c r="BI109" i="10"/>
  <c r="BI92" i="10"/>
  <c r="BH309" i="10"/>
  <c r="BH282" i="10"/>
  <c r="BH46" i="10"/>
  <c r="AA273" i="10"/>
  <c r="AA27" i="10"/>
  <c r="AA45" i="10"/>
  <c r="AA99" i="10"/>
  <c r="P291" i="10"/>
  <c r="AA264" i="10"/>
  <c r="BH121" i="10"/>
  <c r="BH147" i="10"/>
  <c r="BI327" i="10"/>
  <c r="BI286" i="10"/>
  <c r="BH200" i="10"/>
  <c r="BI118" i="10"/>
  <c r="BH39" i="10"/>
  <c r="BH23" i="10"/>
  <c r="P39" i="10"/>
  <c r="P47" i="10"/>
  <c r="P5" i="10"/>
  <c r="BH114" i="10"/>
  <c r="BH38" i="10"/>
  <c r="BI305" i="10"/>
  <c r="BI273" i="10"/>
  <c r="BI265" i="10"/>
  <c r="BH142" i="10"/>
  <c r="BH126" i="10"/>
  <c r="P9" i="10"/>
  <c r="P330" i="10"/>
  <c r="AA270" i="10"/>
  <c r="AA283" i="10"/>
  <c r="BI270" i="10"/>
  <c r="BH135" i="10"/>
  <c r="BH202" i="10"/>
  <c r="AA275" i="10"/>
  <c r="BI131" i="10"/>
  <c r="BI272" i="10"/>
  <c r="BI283" i="10"/>
  <c r="BI99" i="10"/>
  <c r="AA129" i="10"/>
  <c r="P311" i="10"/>
  <c r="P138" i="10"/>
  <c r="BI267" i="10"/>
  <c r="BH290" i="10"/>
  <c r="BI189" i="10"/>
  <c r="BH96" i="10"/>
  <c r="BH37" i="10"/>
  <c r="BH21" i="10"/>
  <c r="BH5" i="10"/>
  <c r="Z332" i="10"/>
  <c r="AA135" i="10"/>
  <c r="P127" i="10"/>
  <c r="P115" i="10"/>
  <c r="P111" i="10"/>
  <c r="AA272" i="10"/>
  <c r="AA265" i="10"/>
  <c r="AA122" i="10"/>
  <c r="AA280" i="10"/>
  <c r="BH332" i="10"/>
  <c r="BH256" i="10"/>
  <c r="BI330" i="10"/>
  <c r="BI325" i="10"/>
  <c r="BH117" i="10"/>
  <c r="AA267" i="10"/>
  <c r="BH130" i="10"/>
  <c r="AA289" i="10"/>
  <c r="BH153" i="10"/>
  <c r="Z117" i="10"/>
  <c r="BH12" i="10"/>
  <c r="BI278" i="10"/>
  <c r="AA147" i="10"/>
  <c r="BH262" i="10"/>
  <c r="BH129" i="10"/>
  <c r="BH113" i="10"/>
  <c r="P29" i="10"/>
  <c r="P7" i="10"/>
  <c r="P121" i="10"/>
  <c r="AA327" i="10"/>
  <c r="BI310" i="10"/>
  <c r="BI289" i="10"/>
  <c r="BI257" i="10"/>
  <c r="BH18" i="10"/>
  <c r="BH10" i="10"/>
  <c r="BH157" i="10"/>
  <c r="BH149" i="10"/>
  <c r="BH140" i="10"/>
  <c r="BH110" i="10"/>
  <c r="BH47" i="10"/>
  <c r="P43" i="10"/>
  <c r="P25" i="10"/>
  <c r="BH25" i="10"/>
  <c r="P23" i="10"/>
  <c r="P21" i="10"/>
  <c r="P13" i="10"/>
  <c r="BH7" i="10"/>
  <c r="BI287" i="10"/>
  <c r="BI279" i="10"/>
  <c r="BI271" i="10"/>
  <c r="BI263" i="10"/>
  <c r="BI181" i="10"/>
  <c r="BI123" i="10"/>
  <c r="BI112" i="10"/>
  <c r="BH101" i="10"/>
  <c r="BH4" i="10"/>
  <c r="BH144" i="10"/>
  <c r="BH136" i="10"/>
  <c r="BH128" i="10"/>
  <c r="P130" i="10"/>
  <c r="BI328" i="10"/>
  <c r="BI307" i="10"/>
  <c r="BH106" i="10"/>
  <c r="BH43" i="10"/>
  <c r="BH27" i="10"/>
  <c r="BH11" i="10"/>
  <c r="Z322" i="10"/>
  <c r="Z275" i="10"/>
  <c r="Z264" i="10"/>
  <c r="Z35" i="10"/>
  <c r="Z33" i="10"/>
  <c r="Z311" i="10"/>
  <c r="Z281" i="10"/>
  <c r="Z122" i="10"/>
  <c r="Z103" i="10"/>
  <c r="AA132" i="10"/>
  <c r="BI269" i="10"/>
  <c r="BI116" i="10"/>
  <c r="BH34" i="10"/>
  <c r="BH198" i="10"/>
  <c r="BH134" i="10"/>
  <c r="Z118" i="10"/>
  <c r="Z153" i="10"/>
  <c r="Z149" i="10"/>
  <c r="Z99" i="10"/>
  <c r="P110" i="10"/>
  <c r="P286" i="10"/>
  <c r="BI145" i="10"/>
  <c r="BI97" i="10"/>
  <c r="BI119" i="10"/>
  <c r="BI115" i="10"/>
  <c r="BH45" i="10"/>
  <c r="P96" i="10"/>
  <c r="BI277" i="10"/>
  <c r="BI259" i="10"/>
  <c r="BI321" i="10"/>
  <c r="Z280" i="10"/>
  <c r="Z106" i="10"/>
  <c r="Z43" i="10"/>
  <c r="Z27" i="10"/>
  <c r="Z11" i="10"/>
  <c r="Z265" i="10"/>
  <c r="Z138" i="10"/>
  <c r="BI260" i="10"/>
  <c r="BH40" i="10"/>
  <c r="BH16" i="10"/>
  <c r="BH132" i="10"/>
  <c r="P325" i="10"/>
  <c r="AA325" i="10"/>
  <c r="BI276" i="10"/>
  <c r="BI169" i="10"/>
  <c r="BH139" i="10"/>
  <c r="BH122" i="10"/>
  <c r="AA44" i="10"/>
  <c r="Z25" i="10"/>
  <c r="Z96" i="10"/>
  <c r="Z34" i="10"/>
  <c r="Z134" i="10"/>
  <c r="Z123" i="10"/>
  <c r="Z101" i="10"/>
  <c r="Z321" i="10"/>
  <c r="Z279" i="10"/>
  <c r="Z263" i="10"/>
  <c r="Z128" i="10"/>
  <c r="Z116" i="10"/>
  <c r="Z269" i="10"/>
  <c r="BI177" i="10"/>
  <c r="BI266" i="10"/>
  <c r="BH196" i="10"/>
  <c r="BI100" i="10"/>
  <c r="Z259" i="10"/>
  <c r="Z145" i="10"/>
  <c r="Z102" i="10"/>
  <c r="Z13" i="10"/>
  <c r="Z278" i="10"/>
  <c r="Z119" i="10"/>
  <c r="Z115" i="10"/>
  <c r="BH268" i="10"/>
  <c r="BI308" i="10"/>
  <c r="BI284" i="10"/>
  <c r="BI281" i="10"/>
  <c r="BI322" i="10"/>
  <c r="BI274" i="10"/>
  <c r="BI161" i="10"/>
  <c r="BI125" i="10"/>
  <c r="BH28" i="10"/>
  <c r="BI103" i="10"/>
  <c r="BH35" i="10"/>
  <c r="BH19" i="10"/>
  <c r="BH264" i="10"/>
  <c r="BH151" i="10"/>
  <c r="Z19" i="10"/>
  <c r="Z161" i="10"/>
  <c r="Z16" i="10"/>
  <c r="Z155" i="10"/>
  <c r="Z151" i="10"/>
  <c r="Z276" i="10"/>
  <c r="Z260" i="10"/>
  <c r="Z156" i="10"/>
  <c r="Z125" i="10"/>
  <c r="Z100" i="10"/>
  <c r="Z266" i="10"/>
  <c r="Z113" i="10"/>
  <c r="P263" i="10"/>
  <c r="AA263" i="10"/>
  <c r="AA34" i="10"/>
  <c r="P34" i="10"/>
  <c r="AA26" i="10"/>
  <c r="P26" i="10"/>
  <c r="Z28" i="10"/>
  <c r="BH154" i="10"/>
  <c r="P331" i="10"/>
  <c r="AA331" i="10"/>
  <c r="AA260" i="10"/>
  <c r="P144" i="10"/>
  <c r="AA144" i="10"/>
  <c r="AA141" i="10"/>
  <c r="P141" i="10"/>
  <c r="Z121" i="10"/>
  <c r="P120" i="10"/>
  <c r="AA120" i="10"/>
  <c r="AA116" i="10"/>
  <c r="P116" i="10"/>
  <c r="AA100" i="10"/>
  <c r="P100" i="10"/>
  <c r="Z45" i="10"/>
  <c r="AA36" i="10"/>
  <c r="P36" i="10"/>
  <c r="Z29" i="10"/>
  <c r="AA28" i="10"/>
  <c r="P28" i="10"/>
  <c r="Z21" i="10"/>
  <c r="AA20" i="10"/>
  <c r="P20" i="10"/>
  <c r="AA12" i="10"/>
  <c r="P12" i="10"/>
  <c r="AA4" i="10"/>
  <c r="P4" i="10"/>
  <c r="Z38" i="10"/>
  <c r="Z330" i="10"/>
  <c r="P329" i="10"/>
  <c r="AA329" i="10"/>
  <c r="AA326" i="10"/>
  <c r="P326" i="10"/>
  <c r="P310" i="10"/>
  <c r="AA310" i="10"/>
  <c r="P277" i="10"/>
  <c r="AA277" i="10"/>
  <c r="Z262" i="10"/>
  <c r="P261" i="10"/>
  <c r="P243" i="10" s="1"/>
  <c r="AA261" i="10"/>
  <c r="Z157" i="10"/>
  <c r="Z135" i="10"/>
  <c r="P134" i="10"/>
  <c r="AA134" i="10"/>
  <c r="AA113" i="10"/>
  <c r="P113" i="10"/>
  <c r="Z42" i="10"/>
  <c r="Z14" i="10"/>
  <c r="Z8" i="10"/>
  <c r="Z4" i="10"/>
  <c r="P155" i="10"/>
  <c r="AA155" i="10"/>
  <c r="Z331" i="10"/>
  <c r="Z328" i="10"/>
  <c r="Z160" i="10"/>
  <c r="P156" i="10"/>
  <c r="AA156" i="10"/>
  <c r="Z152" i="10"/>
  <c r="Z144" i="10"/>
  <c r="Z141" i="10"/>
  <c r="Z136" i="10"/>
  <c r="Z133" i="10"/>
  <c r="Z112" i="10"/>
  <c r="Z310" i="10"/>
  <c r="Z307" i="10"/>
  <c r="Z277" i="10"/>
  <c r="Z258" i="10"/>
  <c r="P279" i="10"/>
  <c r="AA279" i="10"/>
  <c r="AA42" i="10"/>
  <c r="P42" i="10"/>
  <c r="AA18" i="10"/>
  <c r="P18" i="10"/>
  <c r="AA10" i="10"/>
  <c r="P10" i="10"/>
  <c r="AA282" i="10"/>
  <c r="P282" i="10"/>
  <c r="AA266" i="10"/>
  <c r="P266" i="10"/>
  <c r="P157" i="10"/>
  <c r="AA157" i="10"/>
  <c r="AA123" i="10"/>
  <c r="P123" i="10"/>
  <c r="Z287" i="10"/>
  <c r="Z268" i="10"/>
  <c r="P160" i="10"/>
  <c r="AA160" i="10"/>
  <c r="Z139" i="10"/>
  <c r="BI261" i="10"/>
  <c r="BI173" i="10"/>
  <c r="BI148" i="10"/>
  <c r="BI143" i="10"/>
  <c r="BI127" i="10"/>
  <c r="BI107" i="10"/>
  <c r="BH150" i="10"/>
  <c r="BH26" i="10"/>
  <c r="BH6" i="10"/>
  <c r="BH124" i="10"/>
  <c r="BI326" i="10"/>
  <c r="BI329" i="10"/>
  <c r="BI324" i="10"/>
  <c r="BI320" i="10"/>
  <c r="BI185" i="10"/>
  <c r="BH41" i="10"/>
  <c r="BH17" i="10"/>
  <c r="BH9" i="10"/>
  <c r="AA328" i="10"/>
  <c r="P328" i="10"/>
  <c r="Z327" i="10"/>
  <c r="Z325" i="10"/>
  <c r="AA309" i="10"/>
  <c r="P309" i="10"/>
  <c r="Z308" i="10"/>
  <c r="Z288" i="10"/>
  <c r="P287" i="10"/>
  <c r="AA287" i="10"/>
  <c r="AA284" i="10"/>
  <c r="P284" i="10"/>
  <c r="Z283" i="10"/>
  <c r="Z272" i="10"/>
  <c r="P271" i="10"/>
  <c r="AA271" i="10"/>
  <c r="AA268" i="10"/>
  <c r="P268" i="10"/>
  <c r="Z267" i="10"/>
  <c r="Z256" i="10"/>
  <c r="P158" i="10"/>
  <c r="AA158" i="10"/>
  <c r="P154" i="10"/>
  <c r="AA154" i="10"/>
  <c r="P150" i="10"/>
  <c r="AA150" i="10"/>
  <c r="Z137" i="10"/>
  <c r="P136" i="10"/>
  <c r="AA136" i="10"/>
  <c r="AA133" i="10"/>
  <c r="P133" i="10"/>
  <c r="Z132" i="10"/>
  <c r="Z114" i="10"/>
  <c r="AA112" i="10"/>
  <c r="P112" i="10"/>
  <c r="Z47" i="10"/>
  <c r="AA46" i="10"/>
  <c r="P46" i="10"/>
  <c r="Z39" i="10"/>
  <c r="AA38" i="10"/>
  <c r="P38" i="10"/>
  <c r="Z31" i="10"/>
  <c r="AA30" i="10"/>
  <c r="P30" i="10"/>
  <c r="Z23" i="10"/>
  <c r="AA22" i="10"/>
  <c r="P22" i="10"/>
  <c r="Z15" i="10"/>
  <c r="AA14" i="10"/>
  <c r="P14" i="10"/>
  <c r="Z7" i="10"/>
  <c r="AA6" i="10"/>
  <c r="P6" i="10"/>
  <c r="Z40" i="10"/>
  <c r="AA31" i="10"/>
  <c r="P31" i="10"/>
  <c r="Z18" i="10"/>
  <c r="AA324" i="10"/>
  <c r="P324" i="10"/>
  <c r="Z323" i="10"/>
  <c r="AA307" i="10"/>
  <c r="P307" i="10"/>
  <c r="Z306" i="10"/>
  <c r="Z305" i="10"/>
  <c r="AA290" i="10"/>
  <c r="P290" i="10"/>
  <c r="Z289" i="10"/>
  <c r="AA274" i="10"/>
  <c r="P274" i="10"/>
  <c r="Z273" i="10"/>
  <c r="AA258" i="10"/>
  <c r="P258" i="10"/>
  <c r="Z257" i="10"/>
  <c r="AA148" i="10"/>
  <c r="P148" i="10"/>
  <c r="Z147" i="10"/>
  <c r="AA131" i="10"/>
  <c r="P131" i="10"/>
  <c r="Z111" i="10"/>
  <c r="AA109" i="10"/>
  <c r="P109" i="10"/>
  <c r="Z48" i="10"/>
  <c r="Z46" i="10"/>
  <c r="Z30" i="10"/>
  <c r="Z22" i="10"/>
  <c r="Z12" i="10"/>
  <c r="Z10" i="10"/>
  <c r="Z131" i="10"/>
  <c r="Z126" i="10"/>
  <c r="Z309" i="10"/>
  <c r="Z108" i="10"/>
  <c r="Z285" i="10"/>
  <c r="Z282" i="10"/>
  <c r="Z274" i="10"/>
  <c r="P159" i="10"/>
  <c r="AA159" i="10"/>
  <c r="Z142" i="10"/>
  <c r="Z109" i="10"/>
  <c r="Z105" i="10"/>
  <c r="P321" i="10"/>
  <c r="AA321" i="10"/>
  <c r="AA276" i="10"/>
  <c r="P276" i="10"/>
  <c r="AA104" i="10"/>
  <c r="P104" i="10"/>
  <c r="P153" i="10"/>
  <c r="AA153" i="10"/>
  <c r="P149" i="10"/>
  <c r="AA149" i="10"/>
  <c r="AA139" i="10"/>
  <c r="P139" i="10"/>
  <c r="AA101" i="10"/>
  <c r="P101" i="10"/>
  <c r="AA119" i="10"/>
  <c r="P119" i="10"/>
  <c r="Z284" i="10"/>
  <c r="Z271" i="10"/>
  <c r="P152" i="10"/>
  <c r="AA152" i="10"/>
  <c r="Z290" i="10"/>
  <c r="BH158" i="10"/>
  <c r="BH120" i="10"/>
  <c r="BI275" i="10"/>
  <c r="BI163" i="10"/>
  <c r="BI88" i="10"/>
  <c r="BH36" i="10"/>
  <c r="BH32" i="10"/>
  <c r="BH24" i="10"/>
  <c r="BH20" i="10"/>
  <c r="BH159" i="10"/>
  <c r="BH44" i="10"/>
  <c r="Z291" i="10"/>
  <c r="Z158" i="10"/>
  <c r="Z154" i="10"/>
  <c r="Z150" i="10"/>
  <c r="Z129" i="10"/>
  <c r="P128" i="10"/>
  <c r="AA128" i="10"/>
  <c r="AA125" i="10"/>
  <c r="P125" i="10"/>
  <c r="Z124" i="10"/>
  <c r="Z110" i="10"/>
  <c r="AA108" i="10"/>
  <c r="P108" i="10"/>
  <c r="Z97" i="10"/>
  <c r="AA48" i="10"/>
  <c r="P48" i="10"/>
  <c r="Z41" i="10"/>
  <c r="AA40" i="10"/>
  <c r="P40" i="10"/>
  <c r="AA32" i="10"/>
  <c r="P32" i="10"/>
  <c r="AA24" i="10"/>
  <c r="P24" i="10"/>
  <c r="Z17" i="10"/>
  <c r="AA16" i="10"/>
  <c r="P16" i="10"/>
  <c r="Z9" i="10"/>
  <c r="AA8" i="10"/>
  <c r="P8" i="10"/>
  <c r="Z26" i="10"/>
  <c r="Z320" i="10"/>
  <c r="Z286" i="10"/>
  <c r="P285" i="10"/>
  <c r="AA285" i="10"/>
  <c r="Z270" i="10"/>
  <c r="P269" i="10"/>
  <c r="AA269" i="10"/>
  <c r="P161" i="10"/>
  <c r="AA161" i="10"/>
  <c r="Z143" i="10"/>
  <c r="P142" i="10"/>
  <c r="AA142" i="10"/>
  <c r="Z130" i="10"/>
  <c r="Z127" i="10"/>
  <c r="P126" i="10"/>
  <c r="AA126" i="10"/>
  <c r="Z107" i="10"/>
  <c r="AA105" i="10"/>
  <c r="P105" i="10"/>
  <c r="Z44" i="10"/>
  <c r="Z36" i="10"/>
  <c r="Z32" i="10"/>
  <c r="Z24" i="10"/>
  <c r="Z20" i="10"/>
  <c r="Z6" i="10"/>
  <c r="P151" i="10"/>
  <c r="AA151" i="10"/>
  <c r="Z120" i="10"/>
  <c r="Z104" i="10"/>
  <c r="Z329" i="10"/>
  <c r="Z326" i="10"/>
  <c r="Z324" i="10"/>
  <c r="Z261" i="10"/>
  <c r="Z159" i="10"/>
  <c r="Z148" i="10"/>
  <c r="BI42" i="10"/>
  <c r="BI40" i="10"/>
  <c r="BI38" i="10"/>
  <c r="BI36" i="10"/>
  <c r="BI34" i="10"/>
  <c r="BI32" i="10"/>
  <c r="BI30" i="10"/>
  <c r="BI28" i="10"/>
  <c r="BI26" i="10"/>
  <c r="BI24" i="10"/>
  <c r="BI22" i="10"/>
  <c r="BI20" i="10"/>
  <c r="BI18" i="10"/>
  <c r="BI16" i="10"/>
  <c r="BI14" i="10"/>
  <c r="BI12" i="10"/>
  <c r="BI10" i="10"/>
  <c r="BI8" i="10"/>
  <c r="BI6" i="10"/>
  <c r="BH161" i="10"/>
  <c r="BI43" i="10"/>
  <c r="BI41" i="10"/>
  <c r="BI39" i="10"/>
  <c r="BI37" i="10"/>
  <c r="BI35" i="10"/>
  <c r="BI33" i="10"/>
  <c r="BI31" i="10"/>
  <c r="BI29" i="10"/>
  <c r="BI27" i="10"/>
  <c r="BI25" i="10"/>
  <c r="BI23" i="10"/>
  <c r="BI21" i="10"/>
  <c r="BI19" i="10"/>
  <c r="BI17" i="10"/>
  <c r="BI15" i="10"/>
  <c r="BI13" i="10"/>
  <c r="BI11" i="10"/>
  <c r="BI9" i="10"/>
  <c r="BI7" i="10"/>
  <c r="BI5" i="10"/>
  <c r="BI4" i="10"/>
  <c r="BH329" i="10"/>
  <c r="BH323" i="10"/>
  <c r="BH311" i="10"/>
  <c r="BI311" i="10"/>
  <c r="AA319" i="10"/>
  <c r="AA318" i="10"/>
  <c r="AA317" i="10"/>
  <c r="AA316" i="10"/>
  <c r="AA315" i="10"/>
  <c r="AA314" i="10"/>
  <c r="AA313" i="10"/>
  <c r="AA312" i="10"/>
  <c r="BH310" i="10"/>
  <c r="BH306" i="10"/>
  <c r="AA304" i="10"/>
  <c r="AA303" i="10"/>
  <c r="AA302" i="10"/>
  <c r="AA301" i="10"/>
  <c r="AA300" i="10"/>
  <c r="AA299" i="10"/>
  <c r="AA298" i="10"/>
  <c r="AA297" i="10"/>
  <c r="AA296" i="10"/>
  <c r="AA295" i="10"/>
  <c r="AA294" i="10"/>
  <c r="AA293" i="10"/>
  <c r="AA292" i="10"/>
  <c r="BH287" i="10"/>
  <c r="BH283" i="10"/>
  <c r="BH279" i="10"/>
  <c r="BH275" i="10"/>
  <c r="BH271" i="10"/>
  <c r="BH267" i="10"/>
  <c r="BH263" i="10"/>
  <c r="BH259" i="10"/>
  <c r="AA202" i="10"/>
  <c r="BI201" i="10"/>
  <c r="BH201" i="10"/>
  <c r="AA198" i="10"/>
  <c r="BI197" i="10"/>
  <c r="BH197" i="10"/>
  <c r="AA194" i="10"/>
  <c r="BI193" i="10"/>
  <c r="BH193" i="10"/>
  <c r="AA255" i="10"/>
  <c r="AA254" i="10"/>
  <c r="AA253" i="10"/>
  <c r="AA252" i="10"/>
  <c r="AA251" i="10"/>
  <c r="AA250" i="10"/>
  <c r="AA249" i="10"/>
  <c r="AA248" i="10"/>
  <c r="AA247" i="10"/>
  <c r="AA246" i="10"/>
  <c r="AA245" i="10"/>
  <c r="AA244" i="10"/>
  <c r="AA243" i="10"/>
  <c r="AA241" i="10"/>
  <c r="AA239" i="10"/>
  <c r="AA237" i="10"/>
  <c r="AA235" i="10"/>
  <c r="AA233" i="10"/>
  <c r="AA231" i="10"/>
  <c r="AA229" i="10"/>
  <c r="AA227" i="10"/>
  <c r="AA225" i="10"/>
  <c r="AA223" i="10"/>
  <c r="AA221" i="10"/>
  <c r="AA219" i="10"/>
  <c r="AA217" i="10"/>
  <c r="AA214" i="10"/>
  <c r="AA211" i="10"/>
  <c r="AA209" i="10"/>
  <c r="AA207" i="10"/>
  <c r="AA205" i="10"/>
  <c r="AA203" i="10"/>
  <c r="AA201" i="10"/>
  <c r="AA199" i="10"/>
  <c r="AA197" i="10"/>
  <c r="AA195" i="10"/>
  <c r="AA193" i="10"/>
  <c r="AA191" i="10"/>
  <c r="AA187" i="10"/>
  <c r="AA183" i="10"/>
  <c r="AA179" i="10"/>
  <c r="AA175" i="10"/>
  <c r="AA171" i="10"/>
  <c r="BI188" i="10"/>
  <c r="BH188" i="10"/>
  <c r="Z188" i="10"/>
  <c r="BI184" i="10"/>
  <c r="BH184" i="10"/>
  <c r="Z184" i="10"/>
  <c r="BI180" i="10"/>
  <c r="BH180" i="10"/>
  <c r="Z180" i="10"/>
  <c r="BI176" i="10"/>
  <c r="BH176" i="10"/>
  <c r="Z176" i="10"/>
  <c r="BI172" i="10"/>
  <c r="BH172" i="10"/>
  <c r="Z172" i="10"/>
  <c r="BI168" i="10"/>
  <c r="BH168" i="10"/>
  <c r="Z168" i="10"/>
  <c r="BI167" i="10"/>
  <c r="BH167" i="10"/>
  <c r="Z167" i="10"/>
  <c r="AA165" i="10"/>
  <c r="BI187" i="10"/>
  <c r="BH187" i="10"/>
  <c r="BI179" i="10"/>
  <c r="BH179" i="10"/>
  <c r="BI171" i="10"/>
  <c r="BH171" i="10"/>
  <c r="AA166" i="10"/>
  <c r="AA162" i="10"/>
  <c r="AA94" i="10"/>
  <c r="AA90" i="10"/>
  <c r="BI160" i="10"/>
  <c r="BI158" i="10"/>
  <c r="BI156" i="10"/>
  <c r="BI154" i="10"/>
  <c r="BI152" i="10"/>
  <c r="BI150" i="10"/>
  <c r="AA95" i="10"/>
  <c r="BI91" i="10"/>
  <c r="BH91" i="10"/>
  <c r="Z91" i="10"/>
  <c r="AA87" i="10"/>
  <c r="Z87" i="10"/>
  <c r="AA85" i="10"/>
  <c r="BI84" i="10"/>
  <c r="BH84" i="10"/>
  <c r="AA81" i="10"/>
  <c r="BI80" i="10"/>
  <c r="BH80" i="10"/>
  <c r="AA77" i="10"/>
  <c r="BI76" i="10"/>
  <c r="BH76" i="10"/>
  <c r="AA73" i="10"/>
  <c r="BI72" i="10"/>
  <c r="BH72" i="10"/>
  <c r="AA69" i="10"/>
  <c r="BI68" i="10"/>
  <c r="BH68" i="10"/>
  <c r="AA65" i="10"/>
  <c r="BI64" i="10"/>
  <c r="BH64" i="10"/>
  <c r="AA61" i="10"/>
  <c r="BI60" i="10"/>
  <c r="BH60" i="10"/>
  <c r="AA57" i="10"/>
  <c r="BI56" i="10"/>
  <c r="BH56" i="10"/>
  <c r="AA53" i="10"/>
  <c r="BI52" i="10"/>
  <c r="BH52" i="10"/>
  <c r="AA49" i="10"/>
  <c r="BI48" i="10"/>
  <c r="BH48" i="10"/>
  <c r="BI190" i="10"/>
  <c r="BH190" i="10"/>
  <c r="Z190" i="10"/>
  <c r="BH189" i="10"/>
  <c r="BI186" i="10"/>
  <c r="BH186" i="10"/>
  <c r="Z186" i="10"/>
  <c r="BH185" i="10"/>
  <c r="BI182" i="10"/>
  <c r="BH182" i="10"/>
  <c r="Z182" i="10"/>
  <c r="BH181" i="10"/>
  <c r="BI178" i="10"/>
  <c r="BH178" i="10"/>
  <c r="Z178" i="10"/>
  <c r="BH177" i="10"/>
  <c r="BI174" i="10"/>
  <c r="BH174" i="10"/>
  <c r="Z174" i="10"/>
  <c r="BH173" i="10"/>
  <c r="BI170" i="10"/>
  <c r="BH170" i="10"/>
  <c r="Z170" i="10"/>
  <c r="BH169" i="10"/>
  <c r="BI164" i="10"/>
  <c r="BH164" i="10"/>
  <c r="Z164" i="10"/>
  <c r="BH163" i="10"/>
  <c r="BI159" i="10"/>
  <c r="BI157" i="10"/>
  <c r="BI155" i="10"/>
  <c r="BI153" i="10"/>
  <c r="BI151" i="10"/>
  <c r="BI149" i="10"/>
  <c r="BI147" i="10"/>
  <c r="BI144" i="10"/>
  <c r="BI142" i="10"/>
  <c r="BI140" i="10"/>
  <c r="BI138" i="10"/>
  <c r="BI136" i="10"/>
  <c r="BI134" i="10"/>
  <c r="BI132" i="10"/>
  <c r="BI130" i="10"/>
  <c r="BI128" i="10"/>
  <c r="BI126" i="10"/>
  <c r="BI124" i="10"/>
  <c r="BI122" i="10"/>
  <c r="BI120" i="10"/>
  <c r="BI93" i="10"/>
  <c r="BH93" i="10"/>
  <c r="Z93" i="10"/>
  <c r="BH92" i="10"/>
  <c r="BI89" i="10"/>
  <c r="BH89" i="10"/>
  <c r="Z89" i="10"/>
  <c r="BH88" i="10"/>
  <c r="AA86" i="10"/>
  <c r="BI85" i="10"/>
  <c r="BH85" i="10"/>
  <c r="AA82" i="10"/>
  <c r="BI81" i="10"/>
  <c r="BH81" i="10"/>
  <c r="AA78" i="10"/>
  <c r="BI77" i="10"/>
  <c r="BH77" i="10"/>
  <c r="AA74" i="10"/>
  <c r="BI73" i="10"/>
  <c r="BH73" i="10"/>
  <c r="AA70" i="10"/>
  <c r="BI69" i="10"/>
  <c r="BH69" i="10"/>
  <c r="AA66" i="10"/>
  <c r="BI65" i="10"/>
  <c r="BH65" i="10"/>
  <c r="AA62" i="10"/>
  <c r="BI61" i="10"/>
  <c r="BH61" i="10"/>
  <c r="AA58" i="10"/>
  <c r="BI57" i="10"/>
  <c r="BH57" i="10"/>
  <c r="AA54" i="10"/>
  <c r="BI53" i="10"/>
  <c r="BH53" i="10"/>
  <c r="AA50" i="10"/>
  <c r="BI49" i="10"/>
  <c r="BH49" i="10"/>
  <c r="BI47" i="10"/>
  <c r="BI46" i="10"/>
  <c r="BI45" i="10"/>
  <c r="BI44" i="10"/>
  <c r="BH331" i="10"/>
  <c r="BH327" i="10"/>
  <c r="BH325" i="10"/>
  <c r="BH321" i="10"/>
  <c r="BI319" i="10"/>
  <c r="BH319" i="10"/>
  <c r="Z319" i="10"/>
  <c r="BI318" i="10"/>
  <c r="BH318" i="10"/>
  <c r="Z318" i="10"/>
  <c r="BI317" i="10"/>
  <c r="BH317" i="10"/>
  <c r="Z317" i="10"/>
  <c r="BI316" i="10"/>
  <c r="BH316" i="10"/>
  <c r="Z316" i="10"/>
  <c r="BI315" i="10"/>
  <c r="BH315" i="10"/>
  <c r="Z315" i="10"/>
  <c r="BI314" i="10"/>
  <c r="BH314" i="10"/>
  <c r="Z314" i="10"/>
  <c r="BI313" i="10"/>
  <c r="BH313" i="10"/>
  <c r="Z313" i="10"/>
  <c r="BI312" i="10"/>
  <c r="BH312" i="10"/>
  <c r="Z312" i="10"/>
  <c r="BI291" i="10"/>
  <c r="BH291" i="10"/>
  <c r="BH308" i="10"/>
  <c r="BI304" i="10"/>
  <c r="BH304" i="10"/>
  <c r="Z304" i="10"/>
  <c r="BI303" i="10"/>
  <c r="BH303" i="10"/>
  <c r="Z303" i="10"/>
  <c r="BI302" i="10"/>
  <c r="BH302" i="10"/>
  <c r="Z302" i="10"/>
  <c r="BI301" i="10"/>
  <c r="BH301" i="10"/>
  <c r="Z301" i="10"/>
  <c r="BI300" i="10"/>
  <c r="BH300" i="10"/>
  <c r="Z300" i="10"/>
  <c r="BI299" i="10"/>
  <c r="BH299" i="10"/>
  <c r="Z299" i="10"/>
  <c r="BI298" i="10"/>
  <c r="BH298" i="10"/>
  <c r="Z298" i="10"/>
  <c r="BI297" i="10"/>
  <c r="BH297" i="10"/>
  <c r="Z297" i="10"/>
  <c r="BI296" i="10"/>
  <c r="BH296" i="10"/>
  <c r="Z296" i="10"/>
  <c r="BI295" i="10"/>
  <c r="BH295" i="10"/>
  <c r="Z295" i="10"/>
  <c r="BI294" i="10"/>
  <c r="BH294" i="10"/>
  <c r="Z294" i="10"/>
  <c r="BI293" i="10"/>
  <c r="BH293" i="10"/>
  <c r="Z293" i="10"/>
  <c r="BI292" i="10"/>
  <c r="BH292" i="10"/>
  <c r="Z292" i="10"/>
  <c r="BH289" i="10"/>
  <c r="BH285" i="10"/>
  <c r="BH281" i="10"/>
  <c r="BH277" i="10"/>
  <c r="BH273" i="10"/>
  <c r="BH269" i="10"/>
  <c r="BH265" i="10"/>
  <c r="BH261" i="10"/>
  <c r="BH257" i="10"/>
  <c r="BI242" i="10"/>
  <c r="BH242" i="10"/>
  <c r="BI241" i="10"/>
  <c r="BH241" i="10"/>
  <c r="BI240" i="10"/>
  <c r="BH240" i="10"/>
  <c r="BI239" i="10"/>
  <c r="BH239" i="10"/>
  <c r="BI238" i="10"/>
  <c r="BH238" i="10"/>
  <c r="BI237" i="10"/>
  <c r="BH237" i="10"/>
  <c r="BI236" i="10"/>
  <c r="BH236" i="10"/>
  <c r="BI235" i="10"/>
  <c r="BH235" i="10"/>
  <c r="BI234" i="10"/>
  <c r="BH234" i="10"/>
  <c r="BI233" i="10"/>
  <c r="BH233" i="10"/>
  <c r="BI232" i="10"/>
  <c r="BH232" i="10"/>
  <c r="BI231" i="10"/>
  <c r="BH231" i="10"/>
  <c r="BI230" i="10"/>
  <c r="BH230" i="10"/>
  <c r="BI229" i="10"/>
  <c r="BH229" i="10"/>
  <c r="BI228" i="10"/>
  <c r="BH228" i="10"/>
  <c r="BI227" i="10"/>
  <c r="BH227" i="10"/>
  <c r="BI226" i="10"/>
  <c r="BH226" i="10"/>
  <c r="BI225" i="10"/>
  <c r="BH225" i="10"/>
  <c r="BI224" i="10"/>
  <c r="BH224" i="10"/>
  <c r="BI223" i="10"/>
  <c r="BH223" i="10"/>
  <c r="BI222" i="10"/>
  <c r="BH222" i="10"/>
  <c r="BI221" i="10"/>
  <c r="BH221" i="10"/>
  <c r="BI220" i="10"/>
  <c r="BH220" i="10"/>
  <c r="BI219" i="10"/>
  <c r="BH219" i="10"/>
  <c r="BI218" i="10"/>
  <c r="BH218" i="10"/>
  <c r="BI217" i="10"/>
  <c r="BH217" i="10"/>
  <c r="BI215" i="10"/>
  <c r="BH215" i="10"/>
  <c r="BI214" i="10"/>
  <c r="BH214" i="10"/>
  <c r="BI213" i="10"/>
  <c r="BH213" i="10"/>
  <c r="BI211" i="10"/>
  <c r="BH211" i="10"/>
  <c r="BI210" i="10"/>
  <c r="BH210" i="10"/>
  <c r="BI209" i="10"/>
  <c r="BH209" i="10"/>
  <c r="BI208" i="10"/>
  <c r="BH208" i="10"/>
  <c r="BI207" i="10"/>
  <c r="BH207" i="10"/>
  <c r="BI206" i="10"/>
  <c r="BH206" i="10"/>
  <c r="BI205" i="10"/>
  <c r="BH205" i="10"/>
  <c r="BI204" i="10"/>
  <c r="BH204" i="10"/>
  <c r="BI203" i="10"/>
  <c r="BH203" i="10"/>
  <c r="Z202" i="10"/>
  <c r="AA200" i="10"/>
  <c r="BI199" i="10"/>
  <c r="BH199" i="10"/>
  <c r="Z198" i="10"/>
  <c r="AA196" i="10"/>
  <c r="BI195" i="10"/>
  <c r="BH195" i="10"/>
  <c r="Z194" i="10"/>
  <c r="AA192" i="10"/>
  <c r="BI191" i="10"/>
  <c r="BH191" i="10"/>
  <c r="BI255" i="10"/>
  <c r="BH255" i="10"/>
  <c r="Z255" i="10"/>
  <c r="BI254" i="10"/>
  <c r="BH254" i="10"/>
  <c r="Z254" i="10"/>
  <c r="BI253" i="10"/>
  <c r="BH253" i="10"/>
  <c r="Z253" i="10"/>
  <c r="BI252" i="10"/>
  <c r="BH252" i="10"/>
  <c r="Z252" i="10"/>
  <c r="BI251" i="10"/>
  <c r="BH251" i="10"/>
  <c r="Z251" i="10"/>
  <c r="BI250" i="10"/>
  <c r="BH250" i="10"/>
  <c r="Z250" i="10"/>
  <c r="BI249" i="10"/>
  <c r="BH249" i="10"/>
  <c r="Z249" i="10"/>
  <c r="BI248" i="10"/>
  <c r="BH248" i="10"/>
  <c r="Z248" i="10"/>
  <c r="BI247" i="10"/>
  <c r="BH247" i="10"/>
  <c r="Z247" i="10"/>
  <c r="BI246" i="10"/>
  <c r="BH246" i="10"/>
  <c r="Z246" i="10"/>
  <c r="BI245" i="10"/>
  <c r="BH245" i="10"/>
  <c r="Z245" i="10"/>
  <c r="BI244" i="10"/>
  <c r="BH244" i="10"/>
  <c r="Z244" i="10"/>
  <c r="BI243" i="10"/>
  <c r="BH243" i="10"/>
  <c r="Z243" i="10"/>
  <c r="AA242" i="10"/>
  <c r="Z241" i="10"/>
  <c r="AA240" i="10"/>
  <c r="Z239" i="10"/>
  <c r="AA238" i="10"/>
  <c r="Z237" i="10"/>
  <c r="AA236" i="10"/>
  <c r="Z235" i="10"/>
  <c r="AA234" i="10"/>
  <c r="Z233" i="10"/>
  <c r="AA232" i="10"/>
  <c r="Z231" i="10"/>
  <c r="AA230" i="10"/>
  <c r="Z229" i="10"/>
  <c r="AA228" i="10"/>
  <c r="Z227" i="10"/>
  <c r="AA226" i="10"/>
  <c r="Z225" i="10"/>
  <c r="AA224" i="10"/>
  <c r="Z223" i="10"/>
  <c r="AA222" i="10"/>
  <c r="Z221" i="10"/>
  <c r="AA220" i="10"/>
  <c r="Z219" i="10"/>
  <c r="AA218" i="10"/>
  <c r="Z217" i="10"/>
  <c r="AA215" i="10"/>
  <c r="Z214" i="10"/>
  <c r="AA213" i="10"/>
  <c r="Z211" i="10"/>
  <c r="AA210" i="10"/>
  <c r="Z209" i="10"/>
  <c r="AA208" i="10"/>
  <c r="Z207" i="10"/>
  <c r="AA206" i="10"/>
  <c r="Z205" i="10"/>
  <c r="AA204" i="10"/>
  <c r="Z203" i="10"/>
  <c r="Z201" i="10"/>
  <c r="Z199" i="10"/>
  <c r="Z197" i="10"/>
  <c r="Z195" i="10"/>
  <c r="Z193" i="10"/>
  <c r="Z191" i="10"/>
  <c r="AA189" i="10"/>
  <c r="Z187" i="10"/>
  <c r="AA185" i="10"/>
  <c r="Z183" i="10"/>
  <c r="AA181" i="10"/>
  <c r="Z179" i="10"/>
  <c r="AA177" i="10"/>
  <c r="Z175" i="10"/>
  <c r="AA173" i="10"/>
  <c r="Z171" i="10"/>
  <c r="AA169" i="10"/>
  <c r="AA188" i="10"/>
  <c r="AA184" i="10"/>
  <c r="AA180" i="10"/>
  <c r="AA176" i="10"/>
  <c r="AA172" i="10"/>
  <c r="AA168" i="10"/>
  <c r="AA167" i="10"/>
  <c r="Z165" i="10"/>
  <c r="AA163" i="10"/>
  <c r="BI183" i="10"/>
  <c r="BH183" i="10"/>
  <c r="BI175" i="10"/>
  <c r="BH175" i="10"/>
  <c r="BI166" i="10"/>
  <c r="BH166" i="10"/>
  <c r="Z166" i="10"/>
  <c r="BI162" i="10"/>
  <c r="BH162" i="10"/>
  <c r="Z162" i="10"/>
  <c r="Z94" i="10"/>
  <c r="AA92" i="10"/>
  <c r="Z90" i="10"/>
  <c r="AA88" i="10"/>
  <c r="BI165" i="10"/>
  <c r="BH165" i="10"/>
  <c r="Z95" i="10"/>
  <c r="BH95" i="10"/>
  <c r="BI95" i="10"/>
  <c r="BI94" i="10"/>
  <c r="BH94" i="10"/>
  <c r="AA91" i="10"/>
  <c r="BI90" i="10"/>
  <c r="BH90" i="10"/>
  <c r="BI87" i="10"/>
  <c r="BH87" i="10"/>
  <c r="BI86" i="10"/>
  <c r="BH86" i="10"/>
  <c r="Z85" i="10"/>
  <c r="AA83" i="10"/>
  <c r="BI82" i="10"/>
  <c r="BH82" i="10"/>
  <c r="Z81" i="10"/>
  <c r="AA79" i="10"/>
  <c r="BI78" i="10"/>
  <c r="BH78" i="10"/>
  <c r="Z77" i="10"/>
  <c r="AA75" i="10"/>
  <c r="BI74" i="10"/>
  <c r="BH74" i="10"/>
  <c r="Z73" i="10"/>
  <c r="AA71" i="10"/>
  <c r="BI70" i="10"/>
  <c r="BH70" i="10"/>
  <c r="Z69" i="10"/>
  <c r="AA67" i="10"/>
  <c r="BI66" i="10"/>
  <c r="BH66" i="10"/>
  <c r="Z65" i="10"/>
  <c r="AA63" i="10"/>
  <c r="BI62" i="10"/>
  <c r="BH62" i="10"/>
  <c r="Z61" i="10"/>
  <c r="AA59" i="10"/>
  <c r="BI58" i="10"/>
  <c r="BH58" i="10"/>
  <c r="Z57" i="10"/>
  <c r="AA55" i="10"/>
  <c r="BI54" i="10"/>
  <c r="BH54" i="10"/>
  <c r="Z53" i="10"/>
  <c r="AA51" i="10"/>
  <c r="BI50" i="10"/>
  <c r="BH50" i="10"/>
  <c r="Z49" i="10"/>
  <c r="AA190" i="10"/>
  <c r="AA186" i="10"/>
  <c r="AA182" i="10"/>
  <c r="AA178" i="10"/>
  <c r="AA174" i="10"/>
  <c r="AA170" i="10"/>
  <c r="AA164" i="10"/>
  <c r="AA93" i="10"/>
  <c r="AA89" i="10"/>
  <c r="Z86" i="10"/>
  <c r="AA84" i="10"/>
  <c r="BI83" i="10"/>
  <c r="BH83" i="10"/>
  <c r="Z82" i="10"/>
  <c r="AA80" i="10"/>
  <c r="BI79" i="10"/>
  <c r="BH79" i="10"/>
  <c r="Z78" i="10"/>
  <c r="AA76" i="10"/>
  <c r="BI75" i="10"/>
  <c r="BH75" i="10"/>
  <c r="Z74" i="10"/>
  <c r="AA72" i="10"/>
  <c r="BI71" i="10"/>
  <c r="BH71" i="10"/>
  <c r="Z70" i="10"/>
  <c r="AA68" i="10"/>
  <c r="BI67" i="10"/>
  <c r="BH67" i="10"/>
  <c r="Z66" i="10"/>
  <c r="AA64" i="10"/>
  <c r="BI63" i="10"/>
  <c r="BH63" i="10"/>
  <c r="Z62" i="10"/>
  <c r="AA60" i="10"/>
  <c r="BI59" i="10"/>
  <c r="BH59" i="10"/>
  <c r="Z58" i="10"/>
  <c r="AA56" i="10"/>
  <c r="BI55" i="10"/>
  <c r="BH55" i="10"/>
  <c r="Z54" i="10"/>
  <c r="AA52" i="10"/>
  <c r="BI51" i="10"/>
  <c r="BH51" i="10"/>
  <c r="Z50" i="10"/>
  <c r="CJ346" i="9" l="1"/>
  <c r="CH346" i="9"/>
  <c r="CF346" i="9"/>
  <c r="CD346" i="9"/>
  <c r="CB346" i="9"/>
  <c r="BZ346" i="9"/>
  <c r="BX346" i="9"/>
  <c r="BW346" i="9"/>
  <c r="BV346" i="9"/>
  <c r="BJ346" i="9"/>
  <c r="CI346" i="9"/>
  <c r="CG346" i="9"/>
  <c r="CE346" i="9"/>
  <c r="CC346" i="9"/>
  <c r="CA346" i="9"/>
  <c r="X346" i="9"/>
  <c r="V346" i="9"/>
  <c r="W346" i="9" s="1"/>
  <c r="T346" i="9"/>
  <c r="R346" i="9"/>
  <c r="N346" i="9"/>
  <c r="BQ346" i="9" s="1"/>
  <c r="CJ345" i="9"/>
  <c r="CH345" i="9"/>
  <c r="CF345" i="9"/>
  <c r="CD345" i="9"/>
  <c r="CB345" i="9"/>
  <c r="BZ345" i="9"/>
  <c r="BX345" i="9"/>
  <c r="BW345" i="9"/>
  <c r="BV345" i="9"/>
  <c r="BJ345" i="9"/>
  <c r="BG345" i="9"/>
  <c r="CK345" i="9"/>
  <c r="CI345" i="9"/>
  <c r="CG345" i="9"/>
  <c r="CE345" i="9"/>
  <c r="CC345" i="9"/>
  <c r="CA345" i="9"/>
  <c r="X345" i="9"/>
  <c r="V345" i="9"/>
  <c r="W345" i="9" s="1"/>
  <c r="T345" i="9"/>
  <c r="R345" i="9"/>
  <c r="N345" i="9"/>
  <c r="BQ345" i="9" s="1"/>
  <c r="CJ344" i="9"/>
  <c r="CH344" i="9"/>
  <c r="CF344" i="9"/>
  <c r="CD344" i="9"/>
  <c r="CB344" i="9"/>
  <c r="BZ344" i="9"/>
  <c r="BX344" i="9"/>
  <c r="BW344" i="9"/>
  <c r="BV344" i="9"/>
  <c r="BJ344" i="9"/>
  <c r="CI344" i="9"/>
  <c r="CG344" i="9"/>
  <c r="CE344" i="9"/>
  <c r="CC344" i="9"/>
  <c r="CA344" i="9"/>
  <c r="X344" i="9"/>
  <c r="V344" i="9"/>
  <c r="W344" i="9" s="1"/>
  <c r="T344" i="9"/>
  <c r="R344" i="9"/>
  <c r="N344" i="9"/>
  <c r="BQ344" i="9" s="1"/>
  <c r="CJ343" i="9"/>
  <c r="CH343" i="9"/>
  <c r="CF343" i="9"/>
  <c r="CD343" i="9"/>
  <c r="CB343" i="9"/>
  <c r="BZ343" i="9"/>
  <c r="BX343" i="9"/>
  <c r="BW343" i="9"/>
  <c r="BV343" i="9"/>
  <c r="BJ343" i="9"/>
  <c r="BG343" i="9"/>
  <c r="CK343" i="9"/>
  <c r="CI343" i="9"/>
  <c r="CG343" i="9"/>
  <c r="CE343" i="9"/>
  <c r="CC343" i="9"/>
  <c r="CA343" i="9"/>
  <c r="X343" i="9"/>
  <c r="V343" i="9"/>
  <c r="W343" i="9" s="1"/>
  <c r="T343" i="9"/>
  <c r="R343" i="9"/>
  <c r="N343" i="9"/>
  <c r="BQ343" i="9" s="1"/>
  <c r="CJ342" i="9"/>
  <c r="CH342" i="9"/>
  <c r="CF342" i="9"/>
  <c r="CD342" i="9"/>
  <c r="CB342" i="9"/>
  <c r="BZ342" i="9"/>
  <c r="BX342" i="9"/>
  <c r="BW342" i="9"/>
  <c r="BV342" i="9"/>
  <c r="BJ342" i="9"/>
  <c r="CI342" i="9"/>
  <c r="CG342" i="9"/>
  <c r="CE342" i="9"/>
  <c r="CC342" i="9"/>
  <c r="CA342" i="9"/>
  <c r="X342" i="9"/>
  <c r="V342" i="9"/>
  <c r="W342" i="9" s="1"/>
  <c r="T342" i="9"/>
  <c r="R342" i="9"/>
  <c r="N342" i="9"/>
  <c r="BQ342" i="9" s="1"/>
  <c r="CJ341" i="9"/>
  <c r="CH341" i="9"/>
  <c r="CF341" i="9"/>
  <c r="CD341" i="9"/>
  <c r="CB341" i="9"/>
  <c r="BZ341" i="9"/>
  <c r="BX341" i="9"/>
  <c r="BW341" i="9"/>
  <c r="BV341" i="9"/>
  <c r="BJ341" i="9"/>
  <c r="BG341" i="9"/>
  <c r="CK341" i="9"/>
  <c r="CI341" i="9"/>
  <c r="CG341" i="9"/>
  <c r="CE341" i="9"/>
  <c r="CC341" i="9"/>
  <c r="CA341" i="9"/>
  <c r="X341" i="9"/>
  <c r="V341" i="9"/>
  <c r="W341" i="9" s="1"/>
  <c r="T341" i="9"/>
  <c r="R341" i="9"/>
  <c r="BM341" i="9" s="1"/>
  <c r="N341" i="9"/>
  <c r="BQ341" i="9" s="1"/>
  <c r="CJ339" i="9"/>
  <c r="CH339" i="9"/>
  <c r="CF339" i="9"/>
  <c r="CD339" i="9"/>
  <c r="CB339" i="9"/>
  <c r="BZ339" i="9"/>
  <c r="BX339" i="9"/>
  <c r="BW339" i="9"/>
  <c r="BV339" i="9"/>
  <c r="BJ339" i="9"/>
  <c r="CI339" i="9"/>
  <c r="CG339" i="9"/>
  <c r="CE339" i="9"/>
  <c r="CC339" i="9"/>
  <c r="CA339" i="9"/>
  <c r="X339" i="9"/>
  <c r="V339" i="9"/>
  <c r="W339" i="9" s="1"/>
  <c r="T339" i="9"/>
  <c r="R339" i="9"/>
  <c r="N339" i="9"/>
  <c r="BQ339" i="9" s="1"/>
  <c r="CJ338" i="9"/>
  <c r="CB338" i="9"/>
  <c r="BX338" i="9"/>
  <c r="BW338" i="9"/>
  <c r="BV338" i="9"/>
  <c r="BJ338" i="9"/>
  <c r="CK338" i="9"/>
  <c r="CI338" i="9"/>
  <c r="CH338" i="9"/>
  <c r="CG338" i="9"/>
  <c r="CF338" i="9"/>
  <c r="CE338" i="9"/>
  <c r="CD338" i="9"/>
  <c r="CC338" i="9"/>
  <c r="CA338" i="9"/>
  <c r="BZ338" i="9"/>
  <c r="X338" i="9"/>
  <c r="Y338" i="9" s="1"/>
  <c r="V338" i="9"/>
  <c r="W338" i="9" s="1"/>
  <c r="T338" i="9"/>
  <c r="U338" i="9" s="1"/>
  <c r="R338" i="9"/>
  <c r="N338" i="9"/>
  <c r="BQ338" i="9" s="1"/>
  <c r="CK337" i="9"/>
  <c r="CI337" i="9"/>
  <c r="CG337" i="9"/>
  <c r="CE337" i="9"/>
  <c r="CC337" i="9"/>
  <c r="CA337" i="9"/>
  <c r="BX337" i="9"/>
  <c r="BW337" i="9"/>
  <c r="BV337" i="9"/>
  <c r="BJ337" i="9"/>
  <c r="BG337" i="9"/>
  <c r="CJ337" i="9"/>
  <c r="CH337" i="9"/>
  <c r="CF337" i="9"/>
  <c r="CD337" i="9"/>
  <c r="CB337" i="9"/>
  <c r="BZ337" i="9"/>
  <c r="X337" i="9"/>
  <c r="Y337" i="9" s="1"/>
  <c r="V337" i="9"/>
  <c r="W337" i="9" s="1"/>
  <c r="T337" i="9"/>
  <c r="U337" i="9" s="1"/>
  <c r="R337" i="9"/>
  <c r="N337" i="9"/>
  <c r="BQ337" i="9" s="1"/>
  <c r="CK336" i="9"/>
  <c r="CI336" i="9"/>
  <c r="CG336" i="9"/>
  <c r="CE336" i="9"/>
  <c r="CC336" i="9"/>
  <c r="CA336" i="9"/>
  <c r="BX336" i="9"/>
  <c r="BW336" i="9"/>
  <c r="BV336" i="9"/>
  <c r="BJ336" i="9"/>
  <c r="BG336" i="9"/>
  <c r="CJ336" i="9"/>
  <c r="CH336" i="9"/>
  <c r="CF336" i="9"/>
  <c r="CD336" i="9"/>
  <c r="CB336" i="9"/>
  <c r="BZ336" i="9"/>
  <c r="X336" i="9"/>
  <c r="Y336" i="9" s="1"/>
  <c r="V336" i="9"/>
  <c r="W336" i="9" s="1"/>
  <c r="T336" i="9"/>
  <c r="U336" i="9" s="1"/>
  <c r="R336" i="9"/>
  <c r="N336" i="9"/>
  <c r="BQ336" i="9" s="1"/>
  <c r="CK335" i="9"/>
  <c r="CI335" i="9"/>
  <c r="CG335" i="9"/>
  <c r="CE335" i="9"/>
  <c r="CC335" i="9"/>
  <c r="CA335" i="9"/>
  <c r="BX335" i="9"/>
  <c r="BW335" i="9"/>
  <c r="BV335" i="9"/>
  <c r="BJ335" i="9"/>
  <c r="BG335" i="9"/>
  <c r="CJ335" i="9"/>
  <c r="CH335" i="9"/>
  <c r="CF335" i="9"/>
  <c r="CD335" i="9"/>
  <c r="CB335" i="9"/>
  <c r="BZ335" i="9"/>
  <c r="X335" i="9"/>
  <c r="Y335" i="9" s="1"/>
  <c r="V335" i="9"/>
  <c r="W335" i="9" s="1"/>
  <c r="T335" i="9"/>
  <c r="U335" i="9" s="1"/>
  <c r="R335" i="9"/>
  <c r="N335" i="9"/>
  <c r="BQ335" i="9" s="1"/>
  <c r="CK334" i="9"/>
  <c r="CI334" i="9"/>
  <c r="CG334" i="9"/>
  <c r="CE334" i="9"/>
  <c r="CC334" i="9"/>
  <c r="CA334" i="9"/>
  <c r="BX334" i="9"/>
  <c r="BW334" i="9"/>
  <c r="BV334" i="9"/>
  <c r="BJ334" i="9"/>
  <c r="BG334" i="9"/>
  <c r="CJ334" i="9"/>
  <c r="CH334" i="9"/>
  <c r="CF334" i="9"/>
  <c r="CD334" i="9"/>
  <c r="CB334" i="9"/>
  <c r="BZ334" i="9"/>
  <c r="X334" i="9"/>
  <c r="Y334" i="9" s="1"/>
  <c r="V334" i="9"/>
  <c r="W334" i="9" s="1"/>
  <c r="T334" i="9"/>
  <c r="U334" i="9" s="1"/>
  <c r="R334" i="9"/>
  <c r="N334" i="9"/>
  <c r="BQ334" i="9" s="1"/>
  <c r="CK333" i="9"/>
  <c r="CI333" i="9"/>
  <c r="CG333" i="9"/>
  <c r="CE333" i="9"/>
  <c r="CC333" i="9"/>
  <c r="CA333" i="9"/>
  <c r="BX333" i="9"/>
  <c r="BW333" i="9"/>
  <c r="BV333" i="9"/>
  <c r="BJ333" i="9"/>
  <c r="BG333" i="9"/>
  <c r="CJ333" i="9"/>
  <c r="CH333" i="9"/>
  <c r="CF333" i="9"/>
  <c r="CD333" i="9"/>
  <c r="CB333" i="9"/>
  <c r="BZ333" i="9"/>
  <c r="X333" i="9"/>
  <c r="Y333" i="9" s="1"/>
  <c r="V333" i="9"/>
  <c r="W333" i="9" s="1"/>
  <c r="T333" i="9"/>
  <c r="U333" i="9" s="1"/>
  <c r="R333" i="9"/>
  <c r="N333" i="9"/>
  <c r="BQ333" i="9" s="1"/>
  <c r="CK332" i="9"/>
  <c r="CI332" i="9"/>
  <c r="CG332" i="9"/>
  <c r="CE332" i="9"/>
  <c r="CC332" i="9"/>
  <c r="CA332" i="9"/>
  <c r="BX332" i="9"/>
  <c r="BW332" i="9"/>
  <c r="BV332" i="9"/>
  <c r="BJ332" i="9"/>
  <c r="BG332" i="9"/>
  <c r="CJ332" i="9"/>
  <c r="CH332" i="9"/>
  <c r="CF332" i="9"/>
  <c r="CD332" i="9"/>
  <c r="CB332" i="9"/>
  <c r="BZ332" i="9"/>
  <c r="X332" i="9"/>
  <c r="Y332" i="9" s="1"/>
  <c r="V332" i="9"/>
  <c r="W332" i="9" s="1"/>
  <c r="T332" i="9"/>
  <c r="U332" i="9" s="1"/>
  <c r="R332" i="9"/>
  <c r="N332" i="9"/>
  <c r="BQ332" i="9" s="1"/>
  <c r="CK331" i="9"/>
  <c r="CI331" i="9"/>
  <c r="CG331" i="9"/>
  <c r="CE331" i="9"/>
  <c r="CC331" i="9"/>
  <c r="CA331" i="9"/>
  <c r="BX331" i="9"/>
  <c r="BW331" i="9"/>
  <c r="BV331" i="9"/>
  <c r="BJ331" i="9"/>
  <c r="BG331" i="9"/>
  <c r="CJ331" i="9"/>
  <c r="CH331" i="9"/>
  <c r="CF331" i="9"/>
  <c r="CD331" i="9"/>
  <c r="CB331" i="9"/>
  <c r="BZ331" i="9"/>
  <c r="X331" i="9"/>
  <c r="Y331" i="9" s="1"/>
  <c r="V331" i="9"/>
  <c r="W331" i="9" s="1"/>
  <c r="T331" i="9"/>
  <c r="U331" i="9" s="1"/>
  <c r="R331" i="9"/>
  <c r="N331" i="9"/>
  <c r="BQ331" i="9" s="1"/>
  <c r="CK330" i="9"/>
  <c r="CI330" i="9"/>
  <c r="CG330" i="9"/>
  <c r="CE330" i="9"/>
  <c r="CC330" i="9"/>
  <c r="CA330" i="9"/>
  <c r="BX330" i="9"/>
  <c r="BW330" i="9"/>
  <c r="BV330" i="9"/>
  <c r="BJ330" i="9"/>
  <c r="BG330" i="9"/>
  <c r="CJ330" i="9"/>
  <c r="CH330" i="9"/>
  <c r="CF330" i="9"/>
  <c r="CD330" i="9"/>
  <c r="CB330" i="9"/>
  <c r="BZ330" i="9"/>
  <c r="X330" i="9"/>
  <c r="Y330" i="9" s="1"/>
  <c r="V330" i="9"/>
  <c r="T330" i="9"/>
  <c r="U330" i="9" s="1"/>
  <c r="R330" i="9"/>
  <c r="N330" i="9"/>
  <c r="BQ330" i="9" s="1"/>
  <c r="CJ329" i="9"/>
  <c r="CH329" i="9"/>
  <c r="CF329" i="9"/>
  <c r="CD329" i="9"/>
  <c r="CB329" i="9"/>
  <c r="BZ329" i="9"/>
  <c r="BX329" i="9"/>
  <c r="BW329" i="9"/>
  <c r="BV329" i="9"/>
  <c r="BJ329" i="9"/>
  <c r="CI329" i="9"/>
  <c r="CG329" i="9"/>
  <c r="CE329" i="9"/>
  <c r="CC329" i="9"/>
  <c r="CA329" i="9"/>
  <c r="X329" i="9"/>
  <c r="V329" i="9"/>
  <c r="W329" i="9" s="1"/>
  <c r="T329" i="9"/>
  <c r="R329" i="9"/>
  <c r="N329" i="9"/>
  <c r="BQ329" i="9" s="1"/>
  <c r="CJ328" i="9"/>
  <c r="CH328" i="9"/>
  <c r="CF328" i="9"/>
  <c r="CD328" i="9"/>
  <c r="CB328" i="9"/>
  <c r="BZ328" i="9"/>
  <c r="BX328" i="9"/>
  <c r="BW328" i="9"/>
  <c r="BV328" i="9"/>
  <c r="BJ328" i="9"/>
  <c r="BG328" i="9"/>
  <c r="CK328" i="9"/>
  <c r="CI328" i="9"/>
  <c r="CG328" i="9"/>
  <c r="CE328" i="9"/>
  <c r="CC328" i="9"/>
  <c r="CA328" i="9"/>
  <c r="X328" i="9"/>
  <c r="V328" i="9"/>
  <c r="W328" i="9" s="1"/>
  <c r="T328" i="9"/>
  <c r="R328" i="9"/>
  <c r="N328" i="9"/>
  <c r="BQ328" i="9" s="1"/>
  <c r="CJ327" i="9"/>
  <c r="CH327" i="9"/>
  <c r="CF327" i="9"/>
  <c r="CD327" i="9"/>
  <c r="CB327" i="9"/>
  <c r="BZ327" i="9"/>
  <c r="BX327" i="9"/>
  <c r="BW327" i="9"/>
  <c r="BV327" i="9"/>
  <c r="BJ327" i="9"/>
  <c r="CI327" i="9"/>
  <c r="CG327" i="9"/>
  <c r="CE327" i="9"/>
  <c r="CC327" i="9"/>
  <c r="CA327" i="9"/>
  <c r="X327" i="9"/>
  <c r="V327" i="9"/>
  <c r="W327" i="9" s="1"/>
  <c r="T327" i="9"/>
  <c r="R327" i="9"/>
  <c r="N327" i="9"/>
  <c r="BQ327" i="9" s="1"/>
  <c r="CJ326" i="9"/>
  <c r="CH326" i="9"/>
  <c r="CF326" i="9"/>
  <c r="CD326" i="9"/>
  <c r="CB326" i="9"/>
  <c r="BZ326" i="9"/>
  <c r="BX326" i="9"/>
  <c r="BW326" i="9"/>
  <c r="BV326" i="9"/>
  <c r="BJ326" i="9"/>
  <c r="BG326" i="9"/>
  <c r="CK326" i="9"/>
  <c r="CI326" i="9"/>
  <c r="CG326" i="9"/>
  <c r="CE326" i="9"/>
  <c r="CC326" i="9"/>
  <c r="CA326" i="9"/>
  <c r="X326" i="9"/>
  <c r="V326" i="9"/>
  <c r="W326" i="9" s="1"/>
  <c r="T326" i="9"/>
  <c r="R326" i="9"/>
  <c r="N326" i="9"/>
  <c r="BQ326" i="9" s="1"/>
  <c r="CJ325" i="9"/>
  <c r="CH325" i="9"/>
  <c r="CF325" i="9"/>
  <c r="CD325" i="9"/>
  <c r="CB325" i="9"/>
  <c r="BZ325" i="9"/>
  <c r="BX325" i="9"/>
  <c r="BW325" i="9"/>
  <c r="BV325" i="9"/>
  <c r="BJ325" i="9"/>
  <c r="CI325" i="9"/>
  <c r="CG325" i="9"/>
  <c r="CE325" i="9"/>
  <c r="CC325" i="9"/>
  <c r="CA325" i="9"/>
  <c r="X325" i="9"/>
  <c r="V325" i="9"/>
  <c r="W325" i="9" s="1"/>
  <c r="T325" i="9"/>
  <c r="R325" i="9"/>
  <c r="N325" i="9"/>
  <c r="BQ325" i="9" s="1"/>
  <c r="CJ324" i="9"/>
  <c r="CH324" i="9"/>
  <c r="CF324" i="9"/>
  <c r="CD324" i="9"/>
  <c r="CB324" i="9"/>
  <c r="BZ324" i="9"/>
  <c r="BX324" i="9"/>
  <c r="BW324" i="9"/>
  <c r="BV324" i="9"/>
  <c r="BJ324" i="9"/>
  <c r="BG324" i="9"/>
  <c r="CK324" i="9"/>
  <c r="CI324" i="9"/>
  <c r="CG324" i="9"/>
  <c r="CE324" i="9"/>
  <c r="CC324" i="9"/>
  <c r="CA324" i="9"/>
  <c r="X324" i="9"/>
  <c r="V324" i="9"/>
  <c r="W324" i="9" s="1"/>
  <c r="T324" i="9"/>
  <c r="R324" i="9"/>
  <c r="N324" i="9"/>
  <c r="BQ324" i="9" s="1"/>
  <c r="CJ323" i="9"/>
  <c r="CH323" i="9"/>
  <c r="CF323" i="9"/>
  <c r="CD323" i="9"/>
  <c r="CB323" i="9"/>
  <c r="BZ323" i="9"/>
  <c r="BX323" i="9"/>
  <c r="BW323" i="9"/>
  <c r="BV323" i="9"/>
  <c r="BJ323" i="9"/>
  <c r="CI323" i="9"/>
  <c r="CG323" i="9"/>
  <c r="CE323" i="9"/>
  <c r="CC323" i="9"/>
  <c r="CA323" i="9"/>
  <c r="X323" i="9"/>
  <c r="V323" i="9"/>
  <c r="W323" i="9" s="1"/>
  <c r="T323" i="9"/>
  <c r="R323" i="9"/>
  <c r="N323" i="9"/>
  <c r="BQ323" i="9" s="1"/>
  <c r="CJ322" i="9"/>
  <c r="CH322" i="9"/>
  <c r="CF322" i="9"/>
  <c r="CD322" i="9"/>
  <c r="CB322" i="9"/>
  <c r="BZ322" i="9"/>
  <c r="BX322" i="9"/>
  <c r="BW322" i="9"/>
  <c r="BV322" i="9"/>
  <c r="BJ322" i="9"/>
  <c r="BG322" i="9"/>
  <c r="CK322" i="9"/>
  <c r="CI322" i="9"/>
  <c r="CG322" i="9"/>
  <c r="CE322" i="9"/>
  <c r="CC322" i="9"/>
  <c r="CA322" i="9"/>
  <c r="X322" i="9"/>
  <c r="V322" i="9"/>
  <c r="W322" i="9" s="1"/>
  <c r="T322" i="9"/>
  <c r="R322" i="9"/>
  <c r="BM322" i="9" s="1"/>
  <c r="N322" i="9"/>
  <c r="BQ322" i="9" s="1"/>
  <c r="CJ320" i="9"/>
  <c r="CH320" i="9"/>
  <c r="CF320" i="9"/>
  <c r="CD320" i="9"/>
  <c r="CB320" i="9"/>
  <c r="BZ320" i="9"/>
  <c r="BX320" i="9"/>
  <c r="BW320" i="9"/>
  <c r="BV320" i="9"/>
  <c r="BJ320" i="9"/>
  <c r="CI320" i="9"/>
  <c r="CG320" i="9"/>
  <c r="CE320" i="9"/>
  <c r="CC320" i="9"/>
  <c r="CA320" i="9"/>
  <c r="X320" i="9"/>
  <c r="V320" i="9"/>
  <c r="W320" i="9" s="1"/>
  <c r="T320" i="9"/>
  <c r="R320" i="9"/>
  <c r="N320" i="9"/>
  <c r="BQ320" i="9" s="1"/>
  <c r="CJ319" i="9"/>
  <c r="CH319" i="9"/>
  <c r="CF319" i="9"/>
  <c r="CD319" i="9"/>
  <c r="CB319" i="9"/>
  <c r="BZ319" i="9"/>
  <c r="BX319" i="9"/>
  <c r="BW319" i="9"/>
  <c r="BV319" i="9"/>
  <c r="BJ319" i="9"/>
  <c r="BG319" i="9"/>
  <c r="CK319" i="9"/>
  <c r="CI319" i="9"/>
  <c r="CG319" i="9"/>
  <c r="CE319" i="9"/>
  <c r="CC319" i="9"/>
  <c r="CA319" i="9"/>
  <c r="X319" i="9"/>
  <c r="V319" i="9"/>
  <c r="W319" i="9" s="1"/>
  <c r="T319" i="9"/>
  <c r="R319" i="9"/>
  <c r="N319" i="9"/>
  <c r="BQ319" i="9" s="1"/>
  <c r="CJ318" i="9"/>
  <c r="CH318" i="9"/>
  <c r="CF318" i="9"/>
  <c r="CD318" i="9"/>
  <c r="CB318" i="9"/>
  <c r="BZ318" i="9"/>
  <c r="BX318" i="9"/>
  <c r="BW318" i="9"/>
  <c r="BV318" i="9"/>
  <c r="BJ318" i="9"/>
  <c r="CI318" i="9"/>
  <c r="CG318" i="9"/>
  <c r="CE318" i="9"/>
  <c r="CC318" i="9"/>
  <c r="CA318" i="9"/>
  <c r="X318" i="9"/>
  <c r="V318" i="9"/>
  <c r="W318" i="9" s="1"/>
  <c r="T318" i="9"/>
  <c r="R318" i="9"/>
  <c r="N318" i="9"/>
  <c r="BQ318" i="9" s="1"/>
  <c r="CJ317" i="9"/>
  <c r="CH317" i="9"/>
  <c r="CF317" i="9"/>
  <c r="CD317" i="9"/>
  <c r="CB317" i="9"/>
  <c r="BZ317" i="9"/>
  <c r="BX317" i="9"/>
  <c r="BW317" i="9"/>
  <c r="BV317" i="9"/>
  <c r="BJ317" i="9"/>
  <c r="BG317" i="9"/>
  <c r="CK317" i="9"/>
  <c r="CI317" i="9"/>
  <c r="CG317" i="9"/>
  <c r="CE317" i="9"/>
  <c r="CC317" i="9"/>
  <c r="CA317" i="9"/>
  <c r="X317" i="9"/>
  <c r="V317" i="9"/>
  <c r="W317" i="9" s="1"/>
  <c r="T317" i="9"/>
  <c r="R317" i="9"/>
  <c r="N317" i="9"/>
  <c r="BQ317" i="9" s="1"/>
  <c r="CJ316" i="9"/>
  <c r="CH316" i="9"/>
  <c r="CF316" i="9"/>
  <c r="CD316" i="9"/>
  <c r="CB316" i="9"/>
  <c r="BZ316" i="9"/>
  <c r="BX316" i="9"/>
  <c r="BW316" i="9"/>
  <c r="BV316" i="9"/>
  <c r="BJ316" i="9"/>
  <c r="CI316" i="9"/>
  <c r="CG316" i="9"/>
  <c r="CE316" i="9"/>
  <c r="CC316" i="9"/>
  <c r="CA316" i="9"/>
  <c r="X316" i="9"/>
  <c r="V316" i="9"/>
  <c r="W316" i="9" s="1"/>
  <c r="T316" i="9"/>
  <c r="R316" i="9"/>
  <c r="N316" i="9"/>
  <c r="BQ316" i="9" s="1"/>
  <c r="CJ315" i="9"/>
  <c r="CH315" i="9"/>
  <c r="CF315" i="9"/>
  <c r="CD315" i="9"/>
  <c r="CB315" i="9"/>
  <c r="BZ315" i="9"/>
  <c r="BX315" i="9"/>
  <c r="BW315" i="9"/>
  <c r="BV315" i="9"/>
  <c r="BJ315" i="9"/>
  <c r="BG315" i="9"/>
  <c r="CK315" i="9"/>
  <c r="CI315" i="9"/>
  <c r="CG315" i="9"/>
  <c r="CE315" i="9"/>
  <c r="CC315" i="9"/>
  <c r="CA315" i="9"/>
  <c r="X315" i="9"/>
  <c r="V315" i="9"/>
  <c r="W315" i="9" s="1"/>
  <c r="T315" i="9"/>
  <c r="R315" i="9"/>
  <c r="N315" i="9"/>
  <c r="BQ315" i="9" s="1"/>
  <c r="CJ314" i="9"/>
  <c r="CH314" i="9"/>
  <c r="CF314" i="9"/>
  <c r="CD314" i="9"/>
  <c r="CB314" i="9"/>
  <c r="BZ314" i="9"/>
  <c r="BX314" i="9"/>
  <c r="BW314" i="9"/>
  <c r="BV314" i="9"/>
  <c r="BJ314" i="9"/>
  <c r="CI314" i="9"/>
  <c r="CG314" i="9"/>
  <c r="CE314" i="9"/>
  <c r="CC314" i="9"/>
  <c r="CA314" i="9"/>
  <c r="X314" i="9"/>
  <c r="V314" i="9"/>
  <c r="W314" i="9" s="1"/>
  <c r="T314" i="9"/>
  <c r="R314" i="9"/>
  <c r="N314" i="9"/>
  <c r="BQ314" i="9" s="1"/>
  <c r="CJ313" i="9"/>
  <c r="CH313" i="9"/>
  <c r="CF313" i="9"/>
  <c r="CD313" i="9"/>
  <c r="CB313" i="9"/>
  <c r="BZ313" i="9"/>
  <c r="BX313" i="9"/>
  <c r="BW313" i="9"/>
  <c r="BV313" i="9"/>
  <c r="BJ313" i="9"/>
  <c r="BG313" i="9"/>
  <c r="CK313" i="9"/>
  <c r="CI313" i="9"/>
  <c r="CG313" i="9"/>
  <c r="CE313" i="9"/>
  <c r="CC313" i="9"/>
  <c r="CA313" i="9"/>
  <c r="X313" i="9"/>
  <c r="V313" i="9"/>
  <c r="W313" i="9" s="1"/>
  <c r="T313" i="9"/>
  <c r="R313" i="9"/>
  <c r="N313" i="9"/>
  <c r="BQ313" i="9" s="1"/>
  <c r="CJ312" i="9"/>
  <c r="CH312" i="9"/>
  <c r="CF312" i="9"/>
  <c r="CD312" i="9"/>
  <c r="CB312" i="9"/>
  <c r="BZ312" i="9"/>
  <c r="BX312" i="9"/>
  <c r="BW312" i="9"/>
  <c r="BV312" i="9"/>
  <c r="BJ312" i="9"/>
  <c r="CI312" i="9"/>
  <c r="CG312" i="9"/>
  <c r="CE312" i="9"/>
  <c r="CC312" i="9"/>
  <c r="CA312" i="9"/>
  <c r="X312" i="9"/>
  <c r="V312" i="9"/>
  <c r="W312" i="9" s="1"/>
  <c r="T312" i="9"/>
  <c r="R312" i="9"/>
  <c r="N312" i="9"/>
  <c r="BQ312" i="9" s="1"/>
  <c r="CJ311" i="9"/>
  <c r="CH311" i="9"/>
  <c r="CF311" i="9"/>
  <c r="CD311" i="9"/>
  <c r="CB311" i="9"/>
  <c r="BZ311" i="9"/>
  <c r="BX311" i="9"/>
  <c r="BW311" i="9"/>
  <c r="BV311" i="9"/>
  <c r="BJ311" i="9"/>
  <c r="BG311" i="9"/>
  <c r="CK311" i="9"/>
  <c r="CI311" i="9"/>
  <c r="CG311" i="9"/>
  <c r="CE311" i="9"/>
  <c r="CC311" i="9"/>
  <c r="CA311" i="9"/>
  <c r="X311" i="9"/>
  <c r="V311" i="9"/>
  <c r="W311" i="9" s="1"/>
  <c r="T311" i="9"/>
  <c r="R311" i="9"/>
  <c r="N311" i="9"/>
  <c r="BQ311" i="9" s="1"/>
  <c r="CJ310" i="9"/>
  <c r="CH310" i="9"/>
  <c r="CF310" i="9"/>
  <c r="CD310" i="9"/>
  <c r="CB310" i="9"/>
  <c r="BZ310" i="9"/>
  <c r="BX310" i="9"/>
  <c r="BW310" i="9"/>
  <c r="BV310" i="9"/>
  <c r="BJ310" i="9"/>
  <c r="CI310" i="9"/>
  <c r="CG310" i="9"/>
  <c r="CE310" i="9"/>
  <c r="CC310" i="9"/>
  <c r="CA310" i="9"/>
  <c r="X310" i="9"/>
  <c r="V310" i="9"/>
  <c r="W310" i="9" s="1"/>
  <c r="T310" i="9"/>
  <c r="R310" i="9"/>
  <c r="N310" i="9"/>
  <c r="BQ310" i="9" s="1"/>
  <c r="CJ309" i="9"/>
  <c r="CH309" i="9"/>
  <c r="CF309" i="9"/>
  <c r="CD309" i="9"/>
  <c r="CB309" i="9"/>
  <c r="BZ309" i="9"/>
  <c r="BX309" i="9"/>
  <c r="BW309" i="9"/>
  <c r="BV309" i="9"/>
  <c r="BJ309" i="9"/>
  <c r="BG309" i="9"/>
  <c r="CK309" i="9"/>
  <c r="CI309" i="9"/>
  <c r="CG309" i="9"/>
  <c r="CE309" i="9"/>
  <c r="CC309" i="9"/>
  <c r="CA309" i="9"/>
  <c r="X309" i="9"/>
  <c r="V309" i="9"/>
  <c r="W309" i="9" s="1"/>
  <c r="T309" i="9"/>
  <c r="R309" i="9"/>
  <c r="N309" i="9"/>
  <c r="BQ309" i="9" s="1"/>
  <c r="CJ308" i="9"/>
  <c r="CH308" i="9"/>
  <c r="CF308" i="9"/>
  <c r="CD308" i="9"/>
  <c r="CB308" i="9"/>
  <c r="BZ308" i="9"/>
  <c r="BX308" i="9"/>
  <c r="BW308" i="9"/>
  <c r="BV308" i="9"/>
  <c r="BJ308" i="9"/>
  <c r="CI308" i="9"/>
  <c r="CG308" i="9"/>
  <c r="CE308" i="9"/>
  <c r="CC308" i="9"/>
  <c r="CA308" i="9"/>
  <c r="X308" i="9"/>
  <c r="V308" i="9"/>
  <c r="W308" i="9" s="1"/>
  <c r="T308" i="9"/>
  <c r="R308" i="9"/>
  <c r="N308" i="9"/>
  <c r="BQ308" i="9" s="1"/>
  <c r="CJ307" i="9"/>
  <c r="CH307" i="9"/>
  <c r="CF307" i="9"/>
  <c r="CD307" i="9"/>
  <c r="CB307" i="9"/>
  <c r="BZ307" i="9"/>
  <c r="BX307" i="9"/>
  <c r="BW307" i="9"/>
  <c r="BV307" i="9"/>
  <c r="BJ307" i="9"/>
  <c r="BG307" i="9"/>
  <c r="CK307" i="9"/>
  <c r="CI307" i="9"/>
  <c r="CG307" i="9"/>
  <c r="CE307" i="9"/>
  <c r="CC307" i="9"/>
  <c r="CA307" i="9"/>
  <c r="X307" i="9"/>
  <c r="V307" i="9"/>
  <c r="W307" i="9" s="1"/>
  <c r="T307" i="9"/>
  <c r="R307" i="9"/>
  <c r="N307" i="9"/>
  <c r="BQ307" i="9" s="1"/>
  <c r="CJ306" i="9"/>
  <c r="CH306" i="9"/>
  <c r="CF306" i="9"/>
  <c r="CD306" i="9"/>
  <c r="CB306" i="9"/>
  <c r="BZ306" i="9"/>
  <c r="BX306" i="9"/>
  <c r="BW306" i="9"/>
  <c r="BV306" i="9"/>
  <c r="BJ306" i="9"/>
  <c r="CI306" i="9"/>
  <c r="CG306" i="9"/>
  <c r="CE306" i="9"/>
  <c r="CC306" i="9"/>
  <c r="CA306" i="9"/>
  <c r="X306" i="9"/>
  <c r="V306" i="9"/>
  <c r="W306" i="9" s="1"/>
  <c r="T306" i="9"/>
  <c r="R306" i="9"/>
  <c r="N306" i="9"/>
  <c r="BQ306" i="9" s="1"/>
  <c r="CJ305" i="9"/>
  <c r="CH305" i="9"/>
  <c r="CF305" i="9"/>
  <c r="CD305" i="9"/>
  <c r="CB305" i="9"/>
  <c r="BZ305" i="9"/>
  <c r="BX305" i="9"/>
  <c r="BW305" i="9"/>
  <c r="BV305" i="9"/>
  <c r="BJ305" i="9"/>
  <c r="BG305" i="9"/>
  <c r="CK305" i="9"/>
  <c r="CI305" i="9"/>
  <c r="CG305" i="9"/>
  <c r="CE305" i="9"/>
  <c r="CC305" i="9"/>
  <c r="CA305" i="9"/>
  <c r="X305" i="9"/>
  <c r="V305" i="9"/>
  <c r="W305" i="9" s="1"/>
  <c r="T305" i="9"/>
  <c r="R305" i="9"/>
  <c r="BM305" i="9" s="1"/>
  <c r="N305" i="9"/>
  <c r="BQ305" i="9" s="1"/>
  <c r="CJ304" i="9"/>
  <c r="CH304" i="9"/>
  <c r="CF304" i="9"/>
  <c r="CD304" i="9"/>
  <c r="CB304" i="9"/>
  <c r="BZ304" i="9"/>
  <c r="BX304" i="9"/>
  <c r="BW304" i="9"/>
  <c r="BV304" i="9"/>
  <c r="BJ304" i="9"/>
  <c r="CI304" i="9"/>
  <c r="CG304" i="9"/>
  <c r="CE304" i="9"/>
  <c r="CC304" i="9"/>
  <c r="CA304" i="9"/>
  <c r="X304" i="9"/>
  <c r="V304" i="9"/>
  <c r="W304" i="9" s="1"/>
  <c r="T304" i="9"/>
  <c r="R304" i="9"/>
  <c r="N304" i="9"/>
  <c r="BQ304" i="9" s="1"/>
  <c r="CJ303" i="9"/>
  <c r="CH303" i="9"/>
  <c r="CF303" i="9"/>
  <c r="CD303" i="9"/>
  <c r="CB303" i="9"/>
  <c r="BZ303" i="9"/>
  <c r="BX303" i="9"/>
  <c r="BW303" i="9"/>
  <c r="BV303" i="9"/>
  <c r="BJ303" i="9"/>
  <c r="BG303" i="9"/>
  <c r="CK303" i="9"/>
  <c r="CI303" i="9"/>
  <c r="CG303" i="9"/>
  <c r="CE303" i="9"/>
  <c r="CC303" i="9"/>
  <c r="CA303" i="9"/>
  <c r="X303" i="9"/>
  <c r="V303" i="9"/>
  <c r="W303" i="9" s="1"/>
  <c r="T303" i="9"/>
  <c r="R303" i="9"/>
  <c r="N303" i="9"/>
  <c r="BQ303" i="9" s="1"/>
  <c r="CJ302" i="9"/>
  <c r="CH302" i="9"/>
  <c r="CF302" i="9"/>
  <c r="CD302" i="9"/>
  <c r="CB302" i="9"/>
  <c r="BZ302" i="9"/>
  <c r="BX302" i="9"/>
  <c r="BW302" i="9"/>
  <c r="BV302" i="9"/>
  <c r="BJ302" i="9"/>
  <c r="CI302" i="9"/>
  <c r="CG302" i="9"/>
  <c r="CE302" i="9"/>
  <c r="CC302" i="9"/>
  <c r="CA302" i="9"/>
  <c r="X302" i="9"/>
  <c r="V302" i="9"/>
  <c r="W302" i="9" s="1"/>
  <c r="T302" i="9"/>
  <c r="R302" i="9"/>
  <c r="N302" i="9"/>
  <c r="BQ302" i="9" s="1"/>
  <c r="CJ301" i="9"/>
  <c r="CH301" i="9"/>
  <c r="CF301" i="9"/>
  <c r="CD301" i="9"/>
  <c r="CB301" i="9"/>
  <c r="BZ301" i="9"/>
  <c r="BX301" i="9"/>
  <c r="BW301" i="9"/>
  <c r="BV301" i="9"/>
  <c r="BJ301" i="9"/>
  <c r="BG301" i="9"/>
  <c r="CK301" i="9"/>
  <c r="CI301" i="9"/>
  <c r="CG301" i="9"/>
  <c r="CE301" i="9"/>
  <c r="CC301" i="9"/>
  <c r="CA301" i="9"/>
  <c r="X301" i="9"/>
  <c r="V301" i="9"/>
  <c r="W301" i="9" s="1"/>
  <c r="T301" i="9"/>
  <c r="R301" i="9"/>
  <c r="N301" i="9"/>
  <c r="BQ301" i="9" s="1"/>
  <c r="CD300" i="9"/>
  <c r="BX300" i="9"/>
  <c r="BW300" i="9"/>
  <c r="BV300" i="9"/>
  <c r="BJ300" i="9"/>
  <c r="CK300" i="9"/>
  <c r="CJ300" i="9"/>
  <c r="CI300" i="9"/>
  <c r="CH300" i="9"/>
  <c r="CG300" i="9"/>
  <c r="CF300" i="9"/>
  <c r="CE300" i="9"/>
  <c r="CC300" i="9"/>
  <c r="CB300" i="9"/>
  <c r="CA300" i="9"/>
  <c r="BZ300" i="9"/>
  <c r="X300" i="9"/>
  <c r="Y300" i="9" s="1"/>
  <c r="V300" i="9"/>
  <c r="W300" i="9" s="1"/>
  <c r="T300" i="9"/>
  <c r="U300" i="9" s="1"/>
  <c r="R300" i="9"/>
  <c r="N300" i="9"/>
  <c r="BQ300" i="9" s="1"/>
  <c r="CK299" i="9"/>
  <c r="CI299" i="9"/>
  <c r="CG299" i="9"/>
  <c r="CE299" i="9"/>
  <c r="CC299" i="9"/>
  <c r="CA299" i="9"/>
  <c r="BX299" i="9"/>
  <c r="BW299" i="9"/>
  <c r="BV299" i="9"/>
  <c r="BJ299" i="9"/>
  <c r="BG299" i="9"/>
  <c r="CJ299" i="9"/>
  <c r="CH299" i="9"/>
  <c r="CF299" i="9"/>
  <c r="CD299" i="9"/>
  <c r="CB299" i="9"/>
  <c r="BZ299" i="9"/>
  <c r="X299" i="9"/>
  <c r="Y299" i="9" s="1"/>
  <c r="V299" i="9"/>
  <c r="W299" i="9" s="1"/>
  <c r="T299" i="9"/>
  <c r="U299" i="9" s="1"/>
  <c r="R299" i="9"/>
  <c r="N299" i="9"/>
  <c r="BQ299" i="9" s="1"/>
  <c r="CK298" i="9"/>
  <c r="CI298" i="9"/>
  <c r="CG298" i="9"/>
  <c r="CE298" i="9"/>
  <c r="CC298" i="9"/>
  <c r="CA298" i="9"/>
  <c r="BX298" i="9"/>
  <c r="BW298" i="9"/>
  <c r="BV298" i="9"/>
  <c r="BJ298" i="9"/>
  <c r="BG298" i="9"/>
  <c r="CJ298" i="9"/>
  <c r="CH298" i="9"/>
  <c r="CF298" i="9"/>
  <c r="CD298" i="9"/>
  <c r="CB298" i="9"/>
  <c r="BZ298" i="9"/>
  <c r="X298" i="9"/>
  <c r="Y298" i="9" s="1"/>
  <c r="V298" i="9"/>
  <c r="W298" i="9" s="1"/>
  <c r="T298" i="9"/>
  <c r="U298" i="9" s="1"/>
  <c r="R298" i="9"/>
  <c r="N298" i="9"/>
  <c r="BQ298" i="9" s="1"/>
  <c r="CK297" i="9"/>
  <c r="CI297" i="9"/>
  <c r="CG297" i="9"/>
  <c r="CE297" i="9"/>
  <c r="CC297" i="9"/>
  <c r="CA297" i="9"/>
  <c r="BX297" i="9"/>
  <c r="BW297" i="9"/>
  <c r="BV297" i="9"/>
  <c r="BJ297" i="9"/>
  <c r="BG297" i="9"/>
  <c r="CJ297" i="9"/>
  <c r="CH297" i="9"/>
  <c r="CF297" i="9"/>
  <c r="CD297" i="9"/>
  <c r="CB297" i="9"/>
  <c r="BZ297" i="9"/>
  <c r="X297" i="9"/>
  <c r="Y297" i="9" s="1"/>
  <c r="V297" i="9"/>
  <c r="W297" i="9" s="1"/>
  <c r="T297" i="9"/>
  <c r="U297" i="9" s="1"/>
  <c r="R297" i="9"/>
  <c r="N297" i="9"/>
  <c r="BQ297" i="9" s="1"/>
  <c r="CK296" i="9"/>
  <c r="CI296" i="9"/>
  <c r="CG296" i="9"/>
  <c r="CE296" i="9"/>
  <c r="CC296" i="9"/>
  <c r="CA296" i="9"/>
  <c r="BX296" i="9"/>
  <c r="BW296" i="9"/>
  <c r="BV296" i="9"/>
  <c r="BJ296" i="9"/>
  <c r="BG296" i="9"/>
  <c r="CJ296" i="9"/>
  <c r="CH296" i="9"/>
  <c r="CF296" i="9"/>
  <c r="CD296" i="9"/>
  <c r="CB296" i="9"/>
  <c r="BZ296" i="9"/>
  <c r="X296" i="9"/>
  <c r="Y296" i="9" s="1"/>
  <c r="V296" i="9"/>
  <c r="W296" i="9" s="1"/>
  <c r="T296" i="9"/>
  <c r="U296" i="9" s="1"/>
  <c r="R296" i="9"/>
  <c r="N296" i="9"/>
  <c r="BQ296" i="9" s="1"/>
  <c r="CK295" i="9"/>
  <c r="CI295" i="9"/>
  <c r="CG295" i="9"/>
  <c r="CE295" i="9"/>
  <c r="CC295" i="9"/>
  <c r="CA295" i="9"/>
  <c r="BX295" i="9"/>
  <c r="BW295" i="9"/>
  <c r="BV295" i="9"/>
  <c r="BJ295" i="9"/>
  <c r="BG295" i="9"/>
  <c r="CJ295" i="9"/>
  <c r="CH295" i="9"/>
  <c r="CF295" i="9"/>
  <c r="CD295" i="9"/>
  <c r="CB295" i="9"/>
  <c r="BZ295" i="9"/>
  <c r="X295" i="9"/>
  <c r="Y295" i="9" s="1"/>
  <c r="V295" i="9"/>
  <c r="W295" i="9" s="1"/>
  <c r="T295" i="9"/>
  <c r="U295" i="9" s="1"/>
  <c r="R295" i="9"/>
  <c r="N295" i="9"/>
  <c r="BQ295" i="9" s="1"/>
  <c r="CK294" i="9"/>
  <c r="CI294" i="9"/>
  <c r="CG294" i="9"/>
  <c r="CE294" i="9"/>
  <c r="CC294" i="9"/>
  <c r="CA294" i="9"/>
  <c r="BX294" i="9"/>
  <c r="BW294" i="9"/>
  <c r="BV294" i="9"/>
  <c r="BJ294" i="9"/>
  <c r="BG294" i="9"/>
  <c r="CJ294" i="9"/>
  <c r="CH294" i="9"/>
  <c r="CF294" i="9"/>
  <c r="CD294" i="9"/>
  <c r="CB294" i="9"/>
  <c r="BZ294" i="9"/>
  <c r="X294" i="9"/>
  <c r="Y294" i="9" s="1"/>
  <c r="V294" i="9"/>
  <c r="W294" i="9" s="1"/>
  <c r="T294" i="9"/>
  <c r="U294" i="9" s="1"/>
  <c r="R294" i="9"/>
  <c r="N294" i="9"/>
  <c r="BQ294" i="9" s="1"/>
  <c r="CJ293" i="9"/>
  <c r="CH293" i="9"/>
  <c r="CF293" i="9"/>
  <c r="CD293" i="9"/>
  <c r="CB293" i="9"/>
  <c r="BZ293" i="9"/>
  <c r="BX293" i="9"/>
  <c r="BW293" i="9"/>
  <c r="BV293" i="9"/>
  <c r="BJ293" i="9"/>
  <c r="CI293" i="9"/>
  <c r="CG293" i="9"/>
  <c r="CE293" i="9"/>
  <c r="CC293" i="9"/>
  <c r="CA293" i="9"/>
  <c r="X293" i="9"/>
  <c r="V293" i="9"/>
  <c r="W293" i="9" s="1"/>
  <c r="T293" i="9"/>
  <c r="R293" i="9"/>
  <c r="N293" i="9"/>
  <c r="BQ293" i="9" s="1"/>
  <c r="CK292" i="9"/>
  <c r="CI292" i="9"/>
  <c r="CG292" i="9"/>
  <c r="CE292" i="9"/>
  <c r="CC292" i="9"/>
  <c r="CA292" i="9"/>
  <c r="BX292" i="9"/>
  <c r="BW292" i="9"/>
  <c r="BV292" i="9"/>
  <c r="BJ292" i="9"/>
  <c r="CJ292" i="9"/>
  <c r="CH292" i="9"/>
  <c r="CF292" i="9"/>
  <c r="CD292" i="9"/>
  <c r="CB292" i="9"/>
  <c r="BZ292" i="9"/>
  <c r="X292" i="9"/>
  <c r="Y292" i="9" s="1"/>
  <c r="V292" i="9"/>
  <c r="W292" i="9" s="1"/>
  <c r="T292" i="9"/>
  <c r="U292" i="9" s="1"/>
  <c r="R292" i="9"/>
  <c r="N292" i="9"/>
  <c r="BQ292" i="9" s="1"/>
  <c r="CJ291" i="9"/>
  <c r="CH291" i="9"/>
  <c r="CF291" i="9"/>
  <c r="CD291" i="9"/>
  <c r="CB291" i="9"/>
  <c r="BZ291" i="9"/>
  <c r="BX291" i="9"/>
  <c r="BW291" i="9"/>
  <c r="BV291" i="9"/>
  <c r="BJ291" i="9"/>
  <c r="BG291" i="9"/>
  <c r="CK291" i="9"/>
  <c r="CI291" i="9"/>
  <c r="CG291" i="9"/>
  <c r="CE291" i="9"/>
  <c r="CC291" i="9"/>
  <c r="CA291" i="9"/>
  <c r="X291" i="9"/>
  <c r="V291" i="9"/>
  <c r="W291" i="9" s="1"/>
  <c r="T291" i="9"/>
  <c r="R291" i="9"/>
  <c r="N291" i="9"/>
  <c r="BQ291" i="9" s="1"/>
  <c r="CJ290" i="9"/>
  <c r="CH290" i="9"/>
  <c r="CF290" i="9"/>
  <c r="CD290" i="9"/>
  <c r="CB290" i="9"/>
  <c r="BZ290" i="9"/>
  <c r="BX290" i="9"/>
  <c r="BW290" i="9"/>
  <c r="BV290" i="9"/>
  <c r="BJ290" i="9"/>
  <c r="CI290" i="9"/>
  <c r="CG290" i="9"/>
  <c r="CE290" i="9"/>
  <c r="CC290" i="9"/>
  <c r="CA290" i="9"/>
  <c r="X290" i="9"/>
  <c r="V290" i="9"/>
  <c r="W290" i="9" s="1"/>
  <c r="T290" i="9"/>
  <c r="R290" i="9"/>
  <c r="N290" i="9"/>
  <c r="BQ290" i="9" s="1"/>
  <c r="CJ289" i="9"/>
  <c r="CH289" i="9"/>
  <c r="CF289" i="9"/>
  <c r="CD289" i="9"/>
  <c r="CB289" i="9"/>
  <c r="BZ289" i="9"/>
  <c r="BX289" i="9"/>
  <c r="BW289" i="9"/>
  <c r="BV289" i="9"/>
  <c r="BJ289" i="9"/>
  <c r="BG289" i="9"/>
  <c r="CK289" i="9"/>
  <c r="CI289" i="9"/>
  <c r="CG289" i="9"/>
  <c r="CE289" i="9"/>
  <c r="CC289" i="9"/>
  <c r="CA289" i="9"/>
  <c r="X289" i="9"/>
  <c r="V289" i="9"/>
  <c r="W289" i="9" s="1"/>
  <c r="T289" i="9"/>
  <c r="R289" i="9"/>
  <c r="N289" i="9"/>
  <c r="BQ289" i="9" s="1"/>
  <c r="CJ287" i="9"/>
  <c r="CH287" i="9"/>
  <c r="CF287" i="9"/>
  <c r="CD287" i="9"/>
  <c r="CB287" i="9"/>
  <c r="BZ287" i="9"/>
  <c r="BX287" i="9"/>
  <c r="BW287" i="9"/>
  <c r="BV287" i="9"/>
  <c r="BJ287" i="9"/>
  <c r="CI287" i="9"/>
  <c r="CG287" i="9"/>
  <c r="CE287" i="9"/>
  <c r="CC287" i="9"/>
  <c r="CA287" i="9"/>
  <c r="X287" i="9"/>
  <c r="V287" i="9"/>
  <c r="W287" i="9" s="1"/>
  <c r="T287" i="9"/>
  <c r="R287" i="9"/>
  <c r="N287" i="9"/>
  <c r="BQ287" i="9" s="1"/>
  <c r="CJ286" i="9"/>
  <c r="CH286" i="9"/>
  <c r="CF286" i="9"/>
  <c r="CD286" i="9"/>
  <c r="CB286" i="9"/>
  <c r="BZ286" i="9"/>
  <c r="BX286" i="9"/>
  <c r="BW286" i="9"/>
  <c r="BV286" i="9"/>
  <c r="BJ286" i="9"/>
  <c r="BG286" i="9"/>
  <c r="CK286" i="9"/>
  <c r="CI286" i="9"/>
  <c r="CG286" i="9"/>
  <c r="CE286" i="9"/>
  <c r="CC286" i="9"/>
  <c r="CA286" i="9"/>
  <c r="X286" i="9"/>
  <c r="V286" i="9"/>
  <c r="W286" i="9" s="1"/>
  <c r="T286" i="9"/>
  <c r="R286" i="9"/>
  <c r="BM286" i="9" s="1"/>
  <c r="N286" i="9"/>
  <c r="BQ286" i="9" s="1"/>
  <c r="CJ285" i="9"/>
  <c r="CH285" i="9"/>
  <c r="CF285" i="9"/>
  <c r="CD285" i="9"/>
  <c r="CB285" i="9"/>
  <c r="BZ285" i="9"/>
  <c r="BX285" i="9"/>
  <c r="BW285" i="9"/>
  <c r="BV285" i="9"/>
  <c r="BJ285" i="9"/>
  <c r="CI285" i="9"/>
  <c r="CG285" i="9"/>
  <c r="CE285" i="9"/>
  <c r="CC285" i="9"/>
  <c r="CA285" i="9"/>
  <c r="X285" i="9"/>
  <c r="V285" i="9"/>
  <c r="W285" i="9" s="1"/>
  <c r="T285" i="9"/>
  <c r="R285" i="9"/>
  <c r="N285" i="9"/>
  <c r="BQ285" i="9" s="1"/>
  <c r="CJ284" i="9"/>
  <c r="CH284" i="9"/>
  <c r="CF284" i="9"/>
  <c r="CD284" i="9"/>
  <c r="CB284" i="9"/>
  <c r="BZ284" i="9"/>
  <c r="BX284" i="9"/>
  <c r="BW284" i="9"/>
  <c r="BV284" i="9"/>
  <c r="BJ284" i="9"/>
  <c r="BG284" i="9"/>
  <c r="CK284" i="9"/>
  <c r="CI284" i="9"/>
  <c r="CG284" i="9"/>
  <c r="CE284" i="9"/>
  <c r="CC284" i="9"/>
  <c r="CA284" i="9"/>
  <c r="X284" i="9"/>
  <c r="V284" i="9"/>
  <c r="W284" i="9" s="1"/>
  <c r="T284" i="9"/>
  <c r="R284" i="9"/>
  <c r="N284" i="9"/>
  <c r="BQ284" i="9" s="1"/>
  <c r="CJ283" i="9"/>
  <c r="CH283" i="9"/>
  <c r="CF283" i="9"/>
  <c r="CD283" i="9"/>
  <c r="CB283" i="9"/>
  <c r="BZ283" i="9"/>
  <c r="BX283" i="9"/>
  <c r="BW283" i="9"/>
  <c r="BV283" i="9"/>
  <c r="BJ283" i="9"/>
  <c r="CI283" i="9"/>
  <c r="CG283" i="9"/>
  <c r="CE283" i="9"/>
  <c r="CC283" i="9"/>
  <c r="CA283" i="9"/>
  <c r="X283" i="9"/>
  <c r="V283" i="9"/>
  <c r="W283" i="9" s="1"/>
  <c r="T283" i="9"/>
  <c r="R283" i="9"/>
  <c r="N283" i="9"/>
  <c r="BQ283" i="9" s="1"/>
  <c r="CJ282" i="9"/>
  <c r="CH282" i="9"/>
  <c r="CF282" i="9"/>
  <c r="CD282" i="9"/>
  <c r="CB282" i="9"/>
  <c r="BZ282" i="9"/>
  <c r="BX282" i="9"/>
  <c r="BW282" i="9"/>
  <c r="BV282" i="9"/>
  <c r="BJ282" i="9"/>
  <c r="BG282" i="9"/>
  <c r="CK282" i="9"/>
  <c r="CI282" i="9"/>
  <c r="CG282" i="9"/>
  <c r="CE282" i="9"/>
  <c r="CC282" i="9"/>
  <c r="CA282" i="9"/>
  <c r="X282" i="9"/>
  <c r="V282" i="9"/>
  <c r="W282" i="9" s="1"/>
  <c r="T282" i="9"/>
  <c r="R282" i="9"/>
  <c r="N282" i="9"/>
  <c r="BQ282" i="9" s="1"/>
  <c r="CJ281" i="9"/>
  <c r="CH281" i="9"/>
  <c r="CF281" i="9"/>
  <c r="CD281" i="9"/>
  <c r="CB281" i="9"/>
  <c r="BZ281" i="9"/>
  <c r="BX281" i="9"/>
  <c r="BW281" i="9"/>
  <c r="BV281" i="9"/>
  <c r="BJ281" i="9"/>
  <c r="CI281" i="9"/>
  <c r="CG281" i="9"/>
  <c r="CE281" i="9"/>
  <c r="CC281" i="9"/>
  <c r="CA281" i="9"/>
  <c r="X281" i="9"/>
  <c r="V281" i="9"/>
  <c r="W281" i="9" s="1"/>
  <c r="T281" i="9"/>
  <c r="R281" i="9"/>
  <c r="N281" i="9"/>
  <c r="BQ281" i="9" s="1"/>
  <c r="CJ280" i="9"/>
  <c r="CH280" i="9"/>
  <c r="CF280" i="9"/>
  <c r="CD280" i="9"/>
  <c r="CB280" i="9"/>
  <c r="BZ280" i="9"/>
  <c r="BX280" i="9"/>
  <c r="BW280" i="9"/>
  <c r="BV280" i="9"/>
  <c r="BJ280" i="9"/>
  <c r="BG280" i="9"/>
  <c r="CK280" i="9"/>
  <c r="CI280" i="9"/>
  <c r="CG280" i="9"/>
  <c r="CE280" i="9"/>
  <c r="CC280" i="9"/>
  <c r="CA280" i="9"/>
  <c r="X280" i="9"/>
  <c r="V280" i="9"/>
  <c r="W280" i="9" s="1"/>
  <c r="T280" i="9"/>
  <c r="R280" i="9"/>
  <c r="N280" i="9"/>
  <c r="BQ280" i="9" s="1"/>
  <c r="CJ279" i="9"/>
  <c r="CH279" i="9"/>
  <c r="CF279" i="9"/>
  <c r="CD279" i="9"/>
  <c r="CB279" i="9"/>
  <c r="BZ279" i="9"/>
  <c r="BX279" i="9"/>
  <c r="BW279" i="9"/>
  <c r="BV279" i="9"/>
  <c r="BJ279" i="9"/>
  <c r="CI279" i="9"/>
  <c r="CG279" i="9"/>
  <c r="CE279" i="9"/>
  <c r="CC279" i="9"/>
  <c r="CA279" i="9"/>
  <c r="X279" i="9"/>
  <c r="V279" i="9"/>
  <c r="W279" i="9" s="1"/>
  <c r="T279" i="9"/>
  <c r="R279" i="9"/>
  <c r="N279" i="9"/>
  <c r="BQ279" i="9" s="1"/>
  <c r="CJ278" i="9"/>
  <c r="CH278" i="9"/>
  <c r="CF278" i="9"/>
  <c r="CD278" i="9"/>
  <c r="CB278" i="9"/>
  <c r="BZ278" i="9"/>
  <c r="BX278" i="9"/>
  <c r="BW278" i="9"/>
  <c r="BV278" i="9"/>
  <c r="BJ278" i="9"/>
  <c r="BG278" i="9"/>
  <c r="CK278" i="9"/>
  <c r="CI278" i="9"/>
  <c r="CG278" i="9"/>
  <c r="CE278" i="9"/>
  <c r="CC278" i="9"/>
  <c r="CA278" i="9"/>
  <c r="X278" i="9"/>
  <c r="V278" i="9"/>
  <c r="W278" i="9" s="1"/>
  <c r="T278" i="9"/>
  <c r="R278" i="9"/>
  <c r="N278" i="9"/>
  <c r="BQ278" i="9" s="1"/>
  <c r="CJ277" i="9"/>
  <c r="CH277" i="9"/>
  <c r="CF277" i="9"/>
  <c r="CD277" i="9"/>
  <c r="CB277" i="9"/>
  <c r="BZ277" i="9"/>
  <c r="BX277" i="9"/>
  <c r="BW277" i="9"/>
  <c r="BV277" i="9"/>
  <c r="BJ277" i="9"/>
  <c r="CI277" i="9"/>
  <c r="CG277" i="9"/>
  <c r="CE277" i="9"/>
  <c r="CC277" i="9"/>
  <c r="CA277" i="9"/>
  <c r="X277" i="9"/>
  <c r="V277" i="9"/>
  <c r="W277" i="9" s="1"/>
  <c r="T277" i="9"/>
  <c r="R277" i="9"/>
  <c r="N277" i="9"/>
  <c r="BQ277" i="9" s="1"/>
  <c r="CJ276" i="9"/>
  <c r="CH276" i="9"/>
  <c r="CF276" i="9"/>
  <c r="CD276" i="9"/>
  <c r="CB276" i="9"/>
  <c r="BZ276" i="9"/>
  <c r="BX276" i="9"/>
  <c r="BW276" i="9"/>
  <c r="BV276" i="9"/>
  <c r="BJ276" i="9"/>
  <c r="BG276" i="9"/>
  <c r="CK276" i="9"/>
  <c r="CI276" i="9"/>
  <c r="CG276" i="9"/>
  <c r="CE276" i="9"/>
  <c r="CC276" i="9"/>
  <c r="CA276" i="9"/>
  <c r="X276" i="9"/>
  <c r="V276" i="9"/>
  <c r="W276" i="9" s="1"/>
  <c r="T276" i="9"/>
  <c r="R276" i="9"/>
  <c r="N276" i="9"/>
  <c r="BQ276" i="9" s="1"/>
  <c r="CJ275" i="9"/>
  <c r="CH275" i="9"/>
  <c r="CF275" i="9"/>
  <c r="CD275" i="9"/>
  <c r="CB275" i="9"/>
  <c r="BZ275" i="9"/>
  <c r="BX275" i="9"/>
  <c r="BW275" i="9"/>
  <c r="BV275" i="9"/>
  <c r="BJ275" i="9"/>
  <c r="CI275" i="9"/>
  <c r="CG275" i="9"/>
  <c r="CE275" i="9"/>
  <c r="CC275" i="9"/>
  <c r="CA275" i="9"/>
  <c r="X275" i="9"/>
  <c r="V275" i="9"/>
  <c r="W275" i="9" s="1"/>
  <c r="T275" i="9"/>
  <c r="R275" i="9"/>
  <c r="N275" i="9"/>
  <c r="BQ275" i="9" s="1"/>
  <c r="CJ274" i="9"/>
  <c r="CH274" i="9"/>
  <c r="CF274" i="9"/>
  <c r="CD274" i="9"/>
  <c r="CB274" i="9"/>
  <c r="BZ274" i="9"/>
  <c r="BX274" i="9"/>
  <c r="BW274" i="9"/>
  <c r="BV274" i="9"/>
  <c r="BJ274" i="9"/>
  <c r="BG274" i="9"/>
  <c r="CK274" i="9"/>
  <c r="CI274" i="9"/>
  <c r="CG274" i="9"/>
  <c r="CE274" i="9"/>
  <c r="CC274" i="9"/>
  <c r="CA274" i="9"/>
  <c r="X274" i="9"/>
  <c r="V274" i="9"/>
  <c r="W274" i="9" s="1"/>
  <c r="T274" i="9"/>
  <c r="R274" i="9"/>
  <c r="N274" i="9"/>
  <c r="BQ274" i="9" s="1"/>
  <c r="CJ273" i="9"/>
  <c r="CH273" i="9"/>
  <c r="CF273" i="9"/>
  <c r="CD273" i="9"/>
  <c r="CB273" i="9"/>
  <c r="BZ273" i="9"/>
  <c r="BX273" i="9"/>
  <c r="BW273" i="9"/>
  <c r="BV273" i="9"/>
  <c r="BJ273" i="9"/>
  <c r="CI273" i="9"/>
  <c r="CG273" i="9"/>
  <c r="CE273" i="9"/>
  <c r="CC273" i="9"/>
  <c r="CA273" i="9"/>
  <c r="X273" i="9"/>
  <c r="V273" i="9"/>
  <c r="W273" i="9" s="1"/>
  <c r="T273" i="9"/>
  <c r="R273" i="9"/>
  <c r="N273" i="9"/>
  <c r="BQ273" i="9" s="1"/>
  <c r="CJ272" i="9"/>
  <c r="CH272" i="9"/>
  <c r="CF272" i="9"/>
  <c r="CD272" i="9"/>
  <c r="CB272" i="9"/>
  <c r="BZ272" i="9"/>
  <c r="BX272" i="9"/>
  <c r="BW272" i="9"/>
  <c r="BV272" i="9"/>
  <c r="BJ272" i="9"/>
  <c r="BG272" i="9"/>
  <c r="CK272" i="9"/>
  <c r="CI272" i="9"/>
  <c r="CG272" i="9"/>
  <c r="CE272" i="9"/>
  <c r="CC272" i="9"/>
  <c r="CA272" i="9"/>
  <c r="X272" i="9"/>
  <c r="V272" i="9"/>
  <c r="W272" i="9" s="1"/>
  <c r="T272" i="9"/>
  <c r="R272" i="9"/>
  <c r="N272" i="9"/>
  <c r="BQ272" i="9" s="1"/>
  <c r="CJ271" i="9"/>
  <c r="CH271" i="9"/>
  <c r="CF271" i="9"/>
  <c r="CD271" i="9"/>
  <c r="CB271" i="9"/>
  <c r="BZ271" i="9"/>
  <c r="BX271" i="9"/>
  <c r="BW271" i="9"/>
  <c r="BV271" i="9"/>
  <c r="BJ271" i="9"/>
  <c r="CI271" i="9"/>
  <c r="CG271" i="9"/>
  <c r="CE271" i="9"/>
  <c r="CC271" i="9"/>
  <c r="CA271" i="9"/>
  <c r="X271" i="9"/>
  <c r="V271" i="9"/>
  <c r="W271" i="9" s="1"/>
  <c r="T271" i="9"/>
  <c r="R271" i="9"/>
  <c r="N271" i="9"/>
  <c r="BQ271" i="9" s="1"/>
  <c r="CJ270" i="9"/>
  <c r="CH270" i="9"/>
  <c r="CF270" i="9"/>
  <c r="CD270" i="9"/>
  <c r="CB270" i="9"/>
  <c r="BZ270" i="9"/>
  <c r="BX270" i="9"/>
  <c r="BW270" i="9"/>
  <c r="BV270" i="9"/>
  <c r="BJ270" i="9"/>
  <c r="BG270" i="9"/>
  <c r="CK270" i="9"/>
  <c r="CI270" i="9"/>
  <c r="CG270" i="9"/>
  <c r="CE270" i="9"/>
  <c r="CC270" i="9"/>
  <c r="CA270" i="9"/>
  <c r="X270" i="9"/>
  <c r="V270" i="9"/>
  <c r="W270" i="9" s="1"/>
  <c r="T270" i="9"/>
  <c r="R270" i="9"/>
  <c r="BM270" i="9" s="1"/>
  <c r="N270" i="9"/>
  <c r="BQ270" i="9" s="1"/>
  <c r="CJ269" i="9"/>
  <c r="CH269" i="9"/>
  <c r="CF269" i="9"/>
  <c r="CD269" i="9"/>
  <c r="CB269" i="9"/>
  <c r="BZ269" i="9"/>
  <c r="BX269" i="9"/>
  <c r="BW269" i="9"/>
  <c r="BV269" i="9"/>
  <c r="BJ269" i="9"/>
  <c r="CI269" i="9"/>
  <c r="CG269" i="9"/>
  <c r="CE269" i="9"/>
  <c r="CC269" i="9"/>
  <c r="CA269" i="9"/>
  <c r="X269" i="9"/>
  <c r="V269" i="9"/>
  <c r="W269" i="9" s="1"/>
  <c r="T269" i="9"/>
  <c r="R269" i="9"/>
  <c r="N269" i="9"/>
  <c r="BQ269" i="9" s="1"/>
  <c r="CJ268" i="9"/>
  <c r="CH268" i="9"/>
  <c r="CF268" i="9"/>
  <c r="CD268" i="9"/>
  <c r="CB268" i="9"/>
  <c r="BZ268" i="9"/>
  <c r="BX268" i="9"/>
  <c r="BW268" i="9"/>
  <c r="BV268" i="9"/>
  <c r="BJ268" i="9"/>
  <c r="BG268" i="9"/>
  <c r="CK268" i="9"/>
  <c r="CI268" i="9"/>
  <c r="CG268" i="9"/>
  <c r="CE268" i="9"/>
  <c r="CC268" i="9"/>
  <c r="CA268" i="9"/>
  <c r="X268" i="9"/>
  <c r="V268" i="9"/>
  <c r="W268" i="9" s="1"/>
  <c r="T268" i="9"/>
  <c r="R268" i="9"/>
  <c r="N268" i="9"/>
  <c r="BQ268" i="9" s="1"/>
  <c r="CJ267" i="9"/>
  <c r="CH267" i="9"/>
  <c r="CF267" i="9"/>
  <c r="CD267" i="9"/>
  <c r="CB267" i="9"/>
  <c r="BZ267" i="9"/>
  <c r="BX267" i="9"/>
  <c r="BW267" i="9"/>
  <c r="BV267" i="9"/>
  <c r="BJ267" i="9"/>
  <c r="CI267" i="9"/>
  <c r="CG267" i="9"/>
  <c r="CE267" i="9"/>
  <c r="CC267" i="9"/>
  <c r="CA267" i="9"/>
  <c r="X267" i="9"/>
  <c r="V267" i="9"/>
  <c r="W267" i="9" s="1"/>
  <c r="T267" i="9"/>
  <c r="R267" i="9"/>
  <c r="N267" i="9"/>
  <c r="BQ267" i="9" s="1"/>
  <c r="CJ266" i="9"/>
  <c r="CH266" i="9"/>
  <c r="CF266" i="9"/>
  <c r="CD266" i="9"/>
  <c r="CB266" i="9"/>
  <c r="BZ266" i="9"/>
  <c r="BX266" i="9"/>
  <c r="BW266" i="9"/>
  <c r="BV266" i="9"/>
  <c r="BJ266" i="9"/>
  <c r="BG266" i="9"/>
  <c r="CK266" i="9"/>
  <c r="CI266" i="9"/>
  <c r="CG266" i="9"/>
  <c r="CE266" i="9"/>
  <c r="CC266" i="9"/>
  <c r="CA266" i="9"/>
  <c r="X266" i="9"/>
  <c r="V266" i="9"/>
  <c r="W266" i="9" s="1"/>
  <c r="T266" i="9"/>
  <c r="R266" i="9"/>
  <c r="N266" i="9"/>
  <c r="BQ266" i="9" s="1"/>
  <c r="CJ265" i="9"/>
  <c r="CH265" i="9"/>
  <c r="CF265" i="9"/>
  <c r="CD265" i="9"/>
  <c r="CB265" i="9"/>
  <c r="BZ265" i="9"/>
  <c r="BX265" i="9"/>
  <c r="BW265" i="9"/>
  <c r="BV265" i="9"/>
  <c r="BJ265" i="9"/>
  <c r="CI265" i="9"/>
  <c r="CG265" i="9"/>
  <c r="CE265" i="9"/>
  <c r="CC265" i="9"/>
  <c r="CA265" i="9"/>
  <c r="X265" i="9"/>
  <c r="V265" i="9"/>
  <c r="W265" i="9" s="1"/>
  <c r="T265" i="9"/>
  <c r="R265" i="9"/>
  <c r="N265" i="9"/>
  <c r="BQ265" i="9" s="1"/>
  <c r="CJ262" i="9"/>
  <c r="CH262" i="9"/>
  <c r="CF262" i="9"/>
  <c r="CD262" i="9"/>
  <c r="CB262" i="9"/>
  <c r="BZ262" i="9"/>
  <c r="BX262" i="9"/>
  <c r="BW262" i="9"/>
  <c r="BV262" i="9"/>
  <c r="BJ262" i="9"/>
  <c r="CI262" i="9"/>
  <c r="CG262" i="9"/>
  <c r="CE262" i="9"/>
  <c r="CC262" i="9"/>
  <c r="CA262" i="9"/>
  <c r="X262" i="9"/>
  <c r="V262" i="9"/>
  <c r="W262" i="9" s="1"/>
  <c r="T262" i="9"/>
  <c r="R262" i="9"/>
  <c r="N262" i="9"/>
  <c r="BQ262" i="9" s="1"/>
  <c r="CJ260" i="9"/>
  <c r="CH260" i="9"/>
  <c r="CF260" i="9"/>
  <c r="CD260" i="9"/>
  <c r="CB260" i="9"/>
  <c r="BZ260" i="9"/>
  <c r="BX260" i="9"/>
  <c r="BW260" i="9"/>
  <c r="BV260" i="9"/>
  <c r="BJ260" i="9"/>
  <c r="BG260" i="9"/>
  <c r="CK260" i="9"/>
  <c r="CI260" i="9"/>
  <c r="CG260" i="9"/>
  <c r="CE260" i="9"/>
  <c r="CC260" i="9"/>
  <c r="CA260" i="9"/>
  <c r="X260" i="9"/>
  <c r="V260" i="9"/>
  <c r="W260" i="9" s="1"/>
  <c r="T260" i="9"/>
  <c r="R260" i="9"/>
  <c r="BM260" i="9" s="1"/>
  <c r="N260" i="9"/>
  <c r="BQ260" i="9" s="1"/>
  <c r="CJ258" i="9"/>
  <c r="CH258" i="9"/>
  <c r="CF258" i="9"/>
  <c r="CD258" i="9"/>
  <c r="CB258" i="9"/>
  <c r="BZ258" i="9"/>
  <c r="BX258" i="9"/>
  <c r="BW258" i="9"/>
  <c r="BV258" i="9"/>
  <c r="BJ258" i="9"/>
  <c r="CI258" i="9"/>
  <c r="CG258" i="9"/>
  <c r="CE258" i="9"/>
  <c r="CC258" i="9"/>
  <c r="CA258" i="9"/>
  <c r="X258" i="9"/>
  <c r="V258" i="9"/>
  <c r="W258" i="9" s="1"/>
  <c r="T258" i="9"/>
  <c r="R258" i="9"/>
  <c r="N258" i="9"/>
  <c r="BQ258" i="9" s="1"/>
  <c r="CJ254" i="9"/>
  <c r="CH254" i="9"/>
  <c r="CF254" i="9"/>
  <c r="CD254" i="9"/>
  <c r="CB254" i="9"/>
  <c r="BZ254" i="9"/>
  <c r="BX254" i="9"/>
  <c r="BW254" i="9"/>
  <c r="BV254" i="9"/>
  <c r="BJ254" i="9"/>
  <c r="CI254" i="9"/>
  <c r="CG254" i="9"/>
  <c r="CE254" i="9"/>
  <c r="CC254" i="9"/>
  <c r="CA254" i="9"/>
  <c r="X254" i="9"/>
  <c r="V254" i="9"/>
  <c r="W254" i="9" s="1"/>
  <c r="T254" i="9"/>
  <c r="R254" i="9"/>
  <c r="N254" i="9"/>
  <c r="BQ254" i="9" s="1"/>
  <c r="CJ252" i="9"/>
  <c r="CH252" i="9"/>
  <c r="CF252" i="9"/>
  <c r="CD252" i="9"/>
  <c r="CB252" i="9"/>
  <c r="BZ252" i="9"/>
  <c r="BX252" i="9"/>
  <c r="BW252" i="9"/>
  <c r="BV252" i="9"/>
  <c r="BJ252" i="9"/>
  <c r="BG252" i="9"/>
  <c r="CK252" i="9"/>
  <c r="CI252" i="9"/>
  <c r="CG252" i="9"/>
  <c r="CE252" i="9"/>
  <c r="CC252" i="9"/>
  <c r="CA252" i="9"/>
  <c r="X252" i="9"/>
  <c r="V252" i="9"/>
  <c r="W252" i="9" s="1"/>
  <c r="T252" i="9"/>
  <c r="R252" i="9"/>
  <c r="N252" i="9"/>
  <c r="BQ252" i="9" s="1"/>
  <c r="CJ250" i="9"/>
  <c r="CH250" i="9"/>
  <c r="CF250" i="9"/>
  <c r="CD250" i="9"/>
  <c r="CB250" i="9"/>
  <c r="BZ250" i="9"/>
  <c r="BX250" i="9"/>
  <c r="BW250" i="9"/>
  <c r="BV250" i="9"/>
  <c r="BJ250" i="9"/>
  <c r="CI250" i="9"/>
  <c r="CG250" i="9"/>
  <c r="CE250" i="9"/>
  <c r="CC250" i="9"/>
  <c r="CA250" i="9"/>
  <c r="X250" i="9"/>
  <c r="V250" i="9"/>
  <c r="W250" i="9" s="1"/>
  <c r="T250" i="9"/>
  <c r="R250" i="9"/>
  <c r="N250" i="9"/>
  <c r="BQ250" i="9" s="1"/>
  <c r="CJ249" i="9"/>
  <c r="CH249" i="9"/>
  <c r="CF249" i="9"/>
  <c r="CD249" i="9"/>
  <c r="CB249" i="9"/>
  <c r="BZ249" i="9"/>
  <c r="BX249" i="9"/>
  <c r="BW249" i="9"/>
  <c r="BV249" i="9"/>
  <c r="BJ249" i="9"/>
  <c r="BG249" i="9"/>
  <c r="CK249" i="9"/>
  <c r="CI249" i="9"/>
  <c r="CG249" i="9"/>
  <c r="CE249" i="9"/>
  <c r="CC249" i="9"/>
  <c r="CA249" i="9"/>
  <c r="X249" i="9"/>
  <c r="V249" i="9"/>
  <c r="W249" i="9" s="1"/>
  <c r="T249" i="9"/>
  <c r="R249" i="9"/>
  <c r="N249" i="9"/>
  <c r="BQ249" i="9" s="1"/>
  <c r="CJ248" i="9"/>
  <c r="CH248" i="9"/>
  <c r="CF248" i="9"/>
  <c r="CD248" i="9"/>
  <c r="CB248" i="9"/>
  <c r="BZ248" i="9"/>
  <c r="BX248" i="9"/>
  <c r="BW248" i="9"/>
  <c r="BV248" i="9"/>
  <c r="BJ248" i="9"/>
  <c r="CI248" i="9"/>
  <c r="CG248" i="9"/>
  <c r="CE248" i="9"/>
  <c r="CC248" i="9"/>
  <c r="CA248" i="9"/>
  <c r="X248" i="9"/>
  <c r="V248" i="9"/>
  <c r="W248" i="9" s="1"/>
  <c r="T248" i="9"/>
  <c r="R248" i="9"/>
  <c r="N248" i="9"/>
  <c r="BQ248" i="9" s="1"/>
  <c r="CJ247" i="9"/>
  <c r="CH247" i="9"/>
  <c r="CF247" i="9"/>
  <c r="CD247" i="9"/>
  <c r="CB247" i="9"/>
  <c r="BZ247" i="9"/>
  <c r="BX247" i="9"/>
  <c r="BW247" i="9"/>
  <c r="BV247" i="9"/>
  <c r="BJ247" i="9"/>
  <c r="BG247" i="9"/>
  <c r="CK247" i="9"/>
  <c r="CI247" i="9"/>
  <c r="CG247" i="9"/>
  <c r="CE247" i="9"/>
  <c r="CC247" i="9"/>
  <c r="CA247" i="9"/>
  <c r="X247" i="9"/>
  <c r="V247" i="9"/>
  <c r="W247" i="9" s="1"/>
  <c r="T247" i="9"/>
  <c r="R247" i="9"/>
  <c r="BM247" i="9" s="1"/>
  <c r="N247" i="9"/>
  <c r="BQ247" i="9" s="1"/>
  <c r="CJ246" i="9"/>
  <c r="CH246" i="9"/>
  <c r="CF246" i="9"/>
  <c r="CD246" i="9"/>
  <c r="CB246" i="9"/>
  <c r="BZ246" i="9"/>
  <c r="BX246" i="9"/>
  <c r="BW246" i="9"/>
  <c r="BV246" i="9"/>
  <c r="BJ246" i="9"/>
  <c r="CI246" i="9"/>
  <c r="CG246" i="9"/>
  <c r="CE246" i="9"/>
  <c r="CC246" i="9"/>
  <c r="CA246" i="9"/>
  <c r="X246" i="9"/>
  <c r="V246" i="9"/>
  <c r="W246" i="9" s="1"/>
  <c r="T246" i="9"/>
  <c r="R246" i="9"/>
  <c r="N246" i="9"/>
  <c r="BQ246" i="9" s="1"/>
  <c r="CJ245" i="9"/>
  <c r="CH245" i="9"/>
  <c r="CF245" i="9"/>
  <c r="CD245" i="9"/>
  <c r="CB245" i="9"/>
  <c r="BZ245" i="9"/>
  <c r="BX245" i="9"/>
  <c r="BW245" i="9"/>
  <c r="BV245" i="9"/>
  <c r="BJ245" i="9"/>
  <c r="BG245" i="9"/>
  <c r="CK245" i="9"/>
  <c r="CI245" i="9"/>
  <c r="CG245" i="9"/>
  <c r="CE245" i="9"/>
  <c r="CC245" i="9"/>
  <c r="CA245" i="9"/>
  <c r="X245" i="9"/>
  <c r="V245" i="9"/>
  <c r="W245" i="9" s="1"/>
  <c r="T245" i="9"/>
  <c r="R245" i="9"/>
  <c r="N245" i="9"/>
  <c r="BQ245" i="9" s="1"/>
  <c r="CJ244" i="9"/>
  <c r="CH244" i="9"/>
  <c r="CF244" i="9"/>
  <c r="CD244" i="9"/>
  <c r="CB244" i="9"/>
  <c r="BZ244" i="9"/>
  <c r="BX244" i="9"/>
  <c r="BW244" i="9"/>
  <c r="BV244" i="9"/>
  <c r="BJ244" i="9"/>
  <c r="CI244" i="9"/>
  <c r="CG244" i="9"/>
  <c r="CE244" i="9"/>
  <c r="CC244" i="9"/>
  <c r="CA244" i="9"/>
  <c r="X244" i="9"/>
  <c r="V244" i="9"/>
  <c r="W244" i="9" s="1"/>
  <c r="T244" i="9"/>
  <c r="R244" i="9"/>
  <c r="N244" i="9"/>
  <c r="BQ244" i="9" s="1"/>
  <c r="CJ243" i="9"/>
  <c r="CH243" i="9"/>
  <c r="CF243" i="9"/>
  <c r="CD243" i="9"/>
  <c r="CB243" i="9"/>
  <c r="BZ243" i="9"/>
  <c r="BX243" i="9"/>
  <c r="BW243" i="9"/>
  <c r="BV243" i="9"/>
  <c r="BJ243" i="9"/>
  <c r="BG243" i="9"/>
  <c r="CK243" i="9"/>
  <c r="CI243" i="9"/>
  <c r="CG243" i="9"/>
  <c r="CE243" i="9"/>
  <c r="CC243" i="9"/>
  <c r="CA243" i="9"/>
  <c r="X243" i="9"/>
  <c r="V243" i="9"/>
  <c r="W243" i="9" s="1"/>
  <c r="T243" i="9"/>
  <c r="R243" i="9"/>
  <c r="N243" i="9"/>
  <c r="BQ243" i="9" s="1"/>
  <c r="CH242" i="9"/>
  <c r="CD242" i="9"/>
  <c r="BZ242" i="9"/>
  <c r="BX242" i="9"/>
  <c r="BW242" i="9"/>
  <c r="BV242" i="9"/>
  <c r="BJ242" i="9"/>
  <c r="BG242" i="9"/>
  <c r="CK242" i="9"/>
  <c r="CJ242" i="9"/>
  <c r="CI242" i="9"/>
  <c r="CG242" i="9"/>
  <c r="CF242" i="9"/>
  <c r="CE242" i="9"/>
  <c r="CC242" i="9"/>
  <c r="CB242" i="9"/>
  <c r="CA242" i="9"/>
  <c r="X242" i="9"/>
  <c r="V242" i="9"/>
  <c r="W242" i="9" s="1"/>
  <c r="T242" i="9"/>
  <c r="R242" i="9"/>
  <c r="N242" i="9"/>
  <c r="BQ242" i="9" s="1"/>
  <c r="CJ241" i="9"/>
  <c r="CH241" i="9"/>
  <c r="CF241" i="9"/>
  <c r="CD241" i="9"/>
  <c r="CB241" i="9"/>
  <c r="BZ241" i="9"/>
  <c r="BX241" i="9"/>
  <c r="BW241" i="9"/>
  <c r="BV241" i="9"/>
  <c r="BJ241" i="9"/>
  <c r="CI241" i="9"/>
  <c r="CG241" i="9"/>
  <c r="CE241" i="9"/>
  <c r="CC241" i="9"/>
  <c r="CA241" i="9"/>
  <c r="X241" i="9"/>
  <c r="V241" i="9"/>
  <c r="W241" i="9" s="1"/>
  <c r="T241" i="9"/>
  <c r="R241" i="9"/>
  <c r="N241" i="9"/>
  <c r="BQ241" i="9" s="1"/>
  <c r="CJ240" i="9"/>
  <c r="CH240" i="9"/>
  <c r="CF240" i="9"/>
  <c r="CD240" i="9"/>
  <c r="CB240" i="9"/>
  <c r="BZ240" i="9"/>
  <c r="BX240" i="9"/>
  <c r="BW240" i="9"/>
  <c r="BV240" i="9"/>
  <c r="BJ240" i="9"/>
  <c r="BG240" i="9"/>
  <c r="CK240" i="9"/>
  <c r="CI240" i="9"/>
  <c r="CG240" i="9"/>
  <c r="CE240" i="9"/>
  <c r="CC240" i="9"/>
  <c r="CA240" i="9"/>
  <c r="X240" i="9"/>
  <c r="V240" i="9"/>
  <c r="W240" i="9" s="1"/>
  <c r="T240" i="9"/>
  <c r="R240" i="9"/>
  <c r="N240" i="9"/>
  <c r="BQ240" i="9" s="1"/>
  <c r="CJ239" i="9"/>
  <c r="CH239" i="9"/>
  <c r="CF239" i="9"/>
  <c r="CD239" i="9"/>
  <c r="CB239" i="9"/>
  <c r="BZ239" i="9"/>
  <c r="BX239" i="9"/>
  <c r="BW239" i="9"/>
  <c r="BV239" i="9"/>
  <c r="BJ239" i="9"/>
  <c r="CI239" i="9"/>
  <c r="CG239" i="9"/>
  <c r="CE239" i="9"/>
  <c r="CC239" i="9"/>
  <c r="CA239" i="9"/>
  <c r="X239" i="9"/>
  <c r="V239" i="9"/>
  <c r="W239" i="9" s="1"/>
  <c r="T239" i="9"/>
  <c r="R239" i="9"/>
  <c r="N239" i="9"/>
  <c r="BQ239" i="9" s="1"/>
  <c r="CJ238" i="9"/>
  <c r="CH238" i="9"/>
  <c r="CF238" i="9"/>
  <c r="CD238" i="9"/>
  <c r="CB238" i="9"/>
  <c r="BZ238" i="9"/>
  <c r="BX238" i="9"/>
  <c r="BW238" i="9"/>
  <c r="BV238" i="9"/>
  <c r="BJ238" i="9"/>
  <c r="BG238" i="9"/>
  <c r="CK238" i="9"/>
  <c r="CI238" i="9"/>
  <c r="CG238" i="9"/>
  <c r="CE238" i="9"/>
  <c r="CC238" i="9"/>
  <c r="CA238" i="9"/>
  <c r="X238" i="9"/>
  <c r="V238" i="9"/>
  <c r="W238" i="9" s="1"/>
  <c r="T238" i="9"/>
  <c r="R238" i="9"/>
  <c r="N238" i="9"/>
  <c r="BQ238" i="9" s="1"/>
  <c r="CJ237" i="9"/>
  <c r="CH237" i="9"/>
  <c r="CF237" i="9"/>
  <c r="CD237" i="9"/>
  <c r="CB237" i="9"/>
  <c r="BZ237" i="9"/>
  <c r="BX237" i="9"/>
  <c r="BW237" i="9"/>
  <c r="BV237" i="9"/>
  <c r="BJ237" i="9"/>
  <c r="CI237" i="9"/>
  <c r="CG237" i="9"/>
  <c r="CE237" i="9"/>
  <c r="CC237" i="9"/>
  <c r="CA237" i="9"/>
  <c r="X237" i="9"/>
  <c r="V237" i="9"/>
  <c r="W237" i="9" s="1"/>
  <c r="T237" i="9"/>
  <c r="R237" i="9"/>
  <c r="N237" i="9"/>
  <c r="BQ237" i="9" s="1"/>
  <c r="CJ236" i="9"/>
  <c r="CH236" i="9"/>
  <c r="CF236" i="9"/>
  <c r="CD236" i="9"/>
  <c r="CB236" i="9"/>
  <c r="BZ236" i="9"/>
  <c r="BX236" i="9"/>
  <c r="BW236" i="9"/>
  <c r="BV236" i="9"/>
  <c r="BJ236" i="9"/>
  <c r="BG236" i="9"/>
  <c r="CK236" i="9"/>
  <c r="CI236" i="9"/>
  <c r="CG236" i="9"/>
  <c r="CE236" i="9"/>
  <c r="CC236" i="9"/>
  <c r="CA236" i="9"/>
  <c r="X236" i="9"/>
  <c r="V236" i="9"/>
  <c r="W236" i="9" s="1"/>
  <c r="T236" i="9"/>
  <c r="R236" i="9"/>
  <c r="BM236" i="9" s="1"/>
  <c r="N236" i="9"/>
  <c r="BQ236" i="9" s="1"/>
  <c r="CJ235" i="9"/>
  <c r="CH235" i="9"/>
  <c r="CF235" i="9"/>
  <c r="CD235" i="9"/>
  <c r="CB235" i="9"/>
  <c r="BZ235" i="9"/>
  <c r="BX235" i="9"/>
  <c r="BW235" i="9"/>
  <c r="BV235" i="9"/>
  <c r="BJ235" i="9"/>
  <c r="CI235" i="9"/>
  <c r="CG235" i="9"/>
  <c r="CE235" i="9"/>
  <c r="CC235" i="9"/>
  <c r="CA235" i="9"/>
  <c r="X235" i="9"/>
  <c r="V235" i="9"/>
  <c r="W235" i="9" s="1"/>
  <c r="T235" i="9"/>
  <c r="R235" i="9"/>
  <c r="N235" i="9"/>
  <c r="BQ235" i="9" s="1"/>
  <c r="CJ234" i="9"/>
  <c r="CH234" i="9"/>
  <c r="CF234" i="9"/>
  <c r="CD234" i="9"/>
  <c r="CB234" i="9"/>
  <c r="BZ234" i="9"/>
  <c r="BX234" i="9"/>
  <c r="BW234" i="9"/>
  <c r="BV234" i="9"/>
  <c r="BJ234" i="9"/>
  <c r="BG234" i="9"/>
  <c r="CK234" i="9"/>
  <c r="CI234" i="9"/>
  <c r="CG234" i="9"/>
  <c r="CE234" i="9"/>
  <c r="CC234" i="9"/>
  <c r="CA234" i="9"/>
  <c r="X234" i="9"/>
  <c r="V234" i="9"/>
  <c r="W234" i="9" s="1"/>
  <c r="T234" i="9"/>
  <c r="R234" i="9"/>
  <c r="N234" i="9"/>
  <c r="BQ234" i="9" s="1"/>
  <c r="CK233" i="9"/>
  <c r="CI233" i="9"/>
  <c r="CG233" i="9"/>
  <c r="CE233" i="9"/>
  <c r="CC233" i="9"/>
  <c r="CA233" i="9"/>
  <c r="BX233" i="9"/>
  <c r="BW233" i="9"/>
  <c r="BV233" i="9"/>
  <c r="BJ233" i="9"/>
  <c r="BG233" i="9"/>
  <c r="CJ233" i="9"/>
  <c r="CH233" i="9"/>
  <c r="CF233" i="9"/>
  <c r="CD233" i="9"/>
  <c r="CB233" i="9"/>
  <c r="BZ233" i="9"/>
  <c r="X233" i="9"/>
  <c r="Y233" i="9" s="1"/>
  <c r="V233" i="9"/>
  <c r="W233" i="9" s="1"/>
  <c r="T233" i="9"/>
  <c r="U233" i="9" s="1"/>
  <c r="R233" i="9"/>
  <c r="N233" i="9"/>
  <c r="BQ233" i="9" s="1"/>
  <c r="CJ232" i="9"/>
  <c r="CH232" i="9"/>
  <c r="CF232" i="9"/>
  <c r="CD232" i="9"/>
  <c r="CB232" i="9"/>
  <c r="BZ232" i="9"/>
  <c r="BX232" i="9"/>
  <c r="BW232" i="9"/>
  <c r="BV232" i="9"/>
  <c r="BJ232" i="9"/>
  <c r="CI232" i="9"/>
  <c r="CG232" i="9"/>
  <c r="CE232" i="9"/>
  <c r="CC232" i="9"/>
  <c r="CA232" i="9"/>
  <c r="X232" i="9"/>
  <c r="V232" i="9"/>
  <c r="W232" i="9" s="1"/>
  <c r="T232" i="9"/>
  <c r="R232" i="9"/>
  <c r="N232" i="9"/>
  <c r="BQ232" i="9" s="1"/>
  <c r="CJ231" i="9"/>
  <c r="CH231" i="9"/>
  <c r="CF231" i="9"/>
  <c r="CD231" i="9"/>
  <c r="CB231" i="9"/>
  <c r="BZ231" i="9"/>
  <c r="BX231" i="9"/>
  <c r="BW231" i="9"/>
  <c r="BV231" i="9"/>
  <c r="BJ231" i="9"/>
  <c r="BG231" i="9"/>
  <c r="CK231" i="9"/>
  <c r="CI231" i="9"/>
  <c r="CG231" i="9"/>
  <c r="CE231" i="9"/>
  <c r="CC231" i="9"/>
  <c r="CA231" i="9"/>
  <c r="X231" i="9"/>
  <c r="V231" i="9"/>
  <c r="W231" i="9" s="1"/>
  <c r="T231" i="9"/>
  <c r="R231" i="9"/>
  <c r="N231" i="9"/>
  <c r="BQ231" i="9" s="1"/>
  <c r="CK230" i="9"/>
  <c r="CI230" i="9"/>
  <c r="CG230" i="9"/>
  <c r="CE230" i="9"/>
  <c r="CC230" i="9"/>
  <c r="CA230" i="9"/>
  <c r="BX230" i="9"/>
  <c r="BW230" i="9"/>
  <c r="BV230" i="9"/>
  <c r="BJ230" i="9"/>
  <c r="BG230" i="9"/>
  <c r="CJ230" i="9"/>
  <c r="CH230" i="9"/>
  <c r="CF230" i="9"/>
  <c r="CD230" i="9"/>
  <c r="CB230" i="9"/>
  <c r="BZ230" i="9"/>
  <c r="X230" i="9"/>
  <c r="Y230" i="9" s="1"/>
  <c r="V230" i="9"/>
  <c r="W230" i="9" s="1"/>
  <c r="T230" i="9"/>
  <c r="U230" i="9" s="1"/>
  <c r="R230" i="9"/>
  <c r="N230" i="9"/>
  <c r="BQ230" i="9" s="1"/>
  <c r="CK229" i="9"/>
  <c r="CI229" i="9"/>
  <c r="CG229" i="9"/>
  <c r="CE229" i="9"/>
  <c r="CC229" i="9"/>
  <c r="CA229" i="9"/>
  <c r="BX229" i="9"/>
  <c r="BW229" i="9"/>
  <c r="BV229" i="9"/>
  <c r="BJ229" i="9"/>
  <c r="BG229" i="9"/>
  <c r="CJ229" i="9"/>
  <c r="CH229" i="9"/>
  <c r="CF229" i="9"/>
  <c r="CD229" i="9"/>
  <c r="CB229" i="9"/>
  <c r="BZ229" i="9"/>
  <c r="X229" i="9"/>
  <c r="Y229" i="9" s="1"/>
  <c r="V229" i="9"/>
  <c r="W229" i="9" s="1"/>
  <c r="T229" i="9"/>
  <c r="U229" i="9" s="1"/>
  <c r="R229" i="9"/>
  <c r="N229" i="9"/>
  <c r="BQ229" i="9" s="1"/>
  <c r="CK228" i="9"/>
  <c r="CI228" i="9"/>
  <c r="CG228" i="9"/>
  <c r="CE228" i="9"/>
  <c r="CC228" i="9"/>
  <c r="CA228" i="9"/>
  <c r="BX228" i="9"/>
  <c r="BW228" i="9"/>
  <c r="BV228" i="9"/>
  <c r="BJ228" i="9"/>
  <c r="BG228" i="9"/>
  <c r="CJ228" i="9"/>
  <c r="CH228" i="9"/>
  <c r="CF228" i="9"/>
  <c r="CD228" i="9"/>
  <c r="CB228" i="9"/>
  <c r="BZ228" i="9"/>
  <c r="X228" i="9"/>
  <c r="Y228" i="9" s="1"/>
  <c r="V228" i="9"/>
  <c r="W228" i="9" s="1"/>
  <c r="T228" i="9"/>
  <c r="U228" i="9" s="1"/>
  <c r="R228" i="9"/>
  <c r="N228" i="9"/>
  <c r="BQ228" i="9" s="1"/>
  <c r="CK227" i="9"/>
  <c r="CI227" i="9"/>
  <c r="CG227" i="9"/>
  <c r="CE227" i="9"/>
  <c r="CC227" i="9"/>
  <c r="CA227" i="9"/>
  <c r="BX227" i="9"/>
  <c r="BW227" i="9"/>
  <c r="BV227" i="9"/>
  <c r="BJ227" i="9"/>
  <c r="BG227" i="9"/>
  <c r="CJ227" i="9"/>
  <c r="CH227" i="9"/>
  <c r="CF227" i="9"/>
  <c r="CD227" i="9"/>
  <c r="CB227" i="9"/>
  <c r="BZ227" i="9"/>
  <c r="X227" i="9"/>
  <c r="Y227" i="9" s="1"/>
  <c r="V227" i="9"/>
  <c r="W227" i="9" s="1"/>
  <c r="T227" i="9"/>
  <c r="U227" i="9" s="1"/>
  <c r="R227" i="9"/>
  <c r="N227" i="9"/>
  <c r="BQ227" i="9" s="1"/>
  <c r="CK226" i="9"/>
  <c r="CI226" i="9"/>
  <c r="CG226" i="9"/>
  <c r="CE226" i="9"/>
  <c r="CC226" i="9"/>
  <c r="CA226" i="9"/>
  <c r="BX226" i="9"/>
  <c r="BW226" i="9"/>
  <c r="BV226" i="9"/>
  <c r="BJ226" i="9"/>
  <c r="BG226" i="9"/>
  <c r="CJ226" i="9"/>
  <c r="CH226" i="9"/>
  <c r="CF226" i="9"/>
  <c r="CD226" i="9"/>
  <c r="CB226" i="9"/>
  <c r="BZ226" i="9"/>
  <c r="X226" i="9"/>
  <c r="Y226" i="9" s="1"/>
  <c r="V226" i="9"/>
  <c r="W226" i="9" s="1"/>
  <c r="T226" i="9"/>
  <c r="U226" i="9" s="1"/>
  <c r="R226" i="9"/>
  <c r="N226" i="9"/>
  <c r="BQ226" i="9" s="1"/>
  <c r="CK225" i="9"/>
  <c r="CI225" i="9"/>
  <c r="CG225" i="9"/>
  <c r="CE225" i="9"/>
  <c r="CC225" i="9"/>
  <c r="CA225" i="9"/>
  <c r="BX225" i="9"/>
  <c r="BW225" i="9"/>
  <c r="BV225" i="9"/>
  <c r="BJ225" i="9"/>
  <c r="BG225" i="9"/>
  <c r="CJ225" i="9"/>
  <c r="CH225" i="9"/>
  <c r="CF225" i="9"/>
  <c r="CD225" i="9"/>
  <c r="CB225" i="9"/>
  <c r="BZ225" i="9"/>
  <c r="X225" i="9"/>
  <c r="Y225" i="9" s="1"/>
  <c r="V225" i="9"/>
  <c r="W225" i="9" s="1"/>
  <c r="T225" i="9"/>
  <c r="U225" i="9" s="1"/>
  <c r="R225" i="9"/>
  <c r="N225" i="9"/>
  <c r="BQ225" i="9" s="1"/>
  <c r="CK224" i="9"/>
  <c r="CI224" i="9"/>
  <c r="CG224" i="9"/>
  <c r="CE224" i="9"/>
  <c r="CC224" i="9"/>
  <c r="CA224" i="9"/>
  <c r="BX224" i="9"/>
  <c r="BW224" i="9"/>
  <c r="BV224" i="9"/>
  <c r="BJ224" i="9"/>
  <c r="BG224" i="9"/>
  <c r="CJ224" i="9"/>
  <c r="CH224" i="9"/>
  <c r="CF224" i="9"/>
  <c r="CD224" i="9"/>
  <c r="CB224" i="9"/>
  <c r="BZ224" i="9"/>
  <c r="X224" i="9"/>
  <c r="Y224" i="9" s="1"/>
  <c r="V224" i="9"/>
  <c r="W224" i="9" s="1"/>
  <c r="T224" i="9"/>
  <c r="U224" i="9" s="1"/>
  <c r="R224" i="9"/>
  <c r="N224" i="9"/>
  <c r="BQ224" i="9" s="1"/>
  <c r="CK223" i="9"/>
  <c r="CI223" i="9"/>
  <c r="CG223" i="9"/>
  <c r="CE223" i="9"/>
  <c r="CC223" i="9"/>
  <c r="CA223" i="9"/>
  <c r="BX223" i="9"/>
  <c r="BW223" i="9"/>
  <c r="BV223" i="9"/>
  <c r="BJ223" i="9"/>
  <c r="BG223" i="9"/>
  <c r="CJ223" i="9"/>
  <c r="CH223" i="9"/>
  <c r="CF223" i="9"/>
  <c r="CD223" i="9"/>
  <c r="CB223" i="9"/>
  <c r="BZ223" i="9"/>
  <c r="X223" i="9"/>
  <c r="Y223" i="9" s="1"/>
  <c r="V223" i="9"/>
  <c r="W223" i="9" s="1"/>
  <c r="T223" i="9"/>
  <c r="U223" i="9" s="1"/>
  <c r="R223" i="9"/>
  <c r="N223" i="9"/>
  <c r="BQ223" i="9" s="1"/>
  <c r="CK222" i="9"/>
  <c r="CI222" i="9"/>
  <c r="CG222" i="9"/>
  <c r="CE222" i="9"/>
  <c r="CC222" i="9"/>
  <c r="CA222" i="9"/>
  <c r="BX222" i="9"/>
  <c r="BW222" i="9"/>
  <c r="BV222" i="9"/>
  <c r="BJ222" i="9"/>
  <c r="BG222" i="9"/>
  <c r="CJ222" i="9"/>
  <c r="CH222" i="9"/>
  <c r="CF222" i="9"/>
  <c r="CD222" i="9"/>
  <c r="CB222" i="9"/>
  <c r="BZ222" i="9"/>
  <c r="X222" i="9"/>
  <c r="Y222" i="9" s="1"/>
  <c r="V222" i="9"/>
  <c r="W222" i="9" s="1"/>
  <c r="T222" i="9"/>
  <c r="U222" i="9" s="1"/>
  <c r="R222" i="9"/>
  <c r="N222" i="9"/>
  <c r="BQ222" i="9" s="1"/>
  <c r="CK221" i="9"/>
  <c r="CI221" i="9"/>
  <c r="CG221" i="9"/>
  <c r="CE221" i="9"/>
  <c r="CC221" i="9"/>
  <c r="CA221" i="9"/>
  <c r="BX221" i="9"/>
  <c r="BW221" i="9"/>
  <c r="BV221" i="9"/>
  <c r="BJ221" i="9"/>
  <c r="BG221" i="9"/>
  <c r="CJ221" i="9"/>
  <c r="CH221" i="9"/>
  <c r="CF221" i="9"/>
  <c r="CD221" i="9"/>
  <c r="CB221" i="9"/>
  <c r="BZ221" i="9"/>
  <c r="X221" i="9"/>
  <c r="Y221" i="9" s="1"/>
  <c r="V221" i="9"/>
  <c r="W221" i="9" s="1"/>
  <c r="T221" i="9"/>
  <c r="U221" i="9" s="1"/>
  <c r="R221" i="9"/>
  <c r="N221" i="9"/>
  <c r="BQ221" i="9" s="1"/>
  <c r="CK220" i="9"/>
  <c r="CI220" i="9"/>
  <c r="CG220" i="9"/>
  <c r="CE220" i="9"/>
  <c r="CC220" i="9"/>
  <c r="CA220" i="9"/>
  <c r="BX220" i="9"/>
  <c r="BW220" i="9"/>
  <c r="BV220" i="9"/>
  <c r="BJ220" i="9"/>
  <c r="BG220" i="9"/>
  <c r="CJ220" i="9"/>
  <c r="CH220" i="9"/>
  <c r="CF220" i="9"/>
  <c r="CD220" i="9"/>
  <c r="CB220" i="9"/>
  <c r="BZ220" i="9"/>
  <c r="X220" i="9"/>
  <c r="Y220" i="9" s="1"/>
  <c r="V220" i="9"/>
  <c r="W220" i="9" s="1"/>
  <c r="T220" i="9"/>
  <c r="U220" i="9" s="1"/>
  <c r="R220" i="9"/>
  <c r="N220" i="9"/>
  <c r="BQ220" i="9" s="1"/>
  <c r="CK219" i="9"/>
  <c r="CI219" i="9"/>
  <c r="CG219" i="9"/>
  <c r="CE219" i="9"/>
  <c r="CC219" i="9"/>
  <c r="CA219" i="9"/>
  <c r="BX219" i="9"/>
  <c r="BW219" i="9"/>
  <c r="BV219" i="9"/>
  <c r="BJ219" i="9"/>
  <c r="BG219" i="9"/>
  <c r="CJ219" i="9"/>
  <c r="CH219" i="9"/>
  <c r="CF219" i="9"/>
  <c r="CD219" i="9"/>
  <c r="CB219" i="9"/>
  <c r="BZ219" i="9"/>
  <c r="X219" i="9"/>
  <c r="Y219" i="9" s="1"/>
  <c r="V219" i="9"/>
  <c r="W219" i="9" s="1"/>
  <c r="T219" i="9"/>
  <c r="U219" i="9" s="1"/>
  <c r="R219" i="9"/>
  <c r="N219" i="9"/>
  <c r="BQ219" i="9" s="1"/>
  <c r="CK218" i="9"/>
  <c r="CI218" i="9"/>
  <c r="CG218" i="9"/>
  <c r="CE218" i="9"/>
  <c r="CC218" i="9"/>
  <c r="CA218" i="9"/>
  <c r="BX218" i="9"/>
  <c r="BW218" i="9"/>
  <c r="BV218" i="9"/>
  <c r="BJ218" i="9"/>
  <c r="BG218" i="9"/>
  <c r="CJ218" i="9"/>
  <c r="CH218" i="9"/>
  <c r="CF218" i="9"/>
  <c r="CD218" i="9"/>
  <c r="CB218" i="9"/>
  <c r="BZ218" i="9"/>
  <c r="X218" i="9"/>
  <c r="Y218" i="9" s="1"/>
  <c r="V218" i="9"/>
  <c r="W218" i="9" s="1"/>
  <c r="T218" i="9"/>
  <c r="U218" i="9" s="1"/>
  <c r="R218" i="9"/>
  <c r="N218" i="9"/>
  <c r="BQ218" i="9" s="1"/>
  <c r="CK216" i="9"/>
  <c r="CI216" i="9"/>
  <c r="CG216" i="9"/>
  <c r="CE216" i="9"/>
  <c r="CC216" i="9"/>
  <c r="CA216" i="9"/>
  <c r="BX216" i="9"/>
  <c r="BW216" i="9"/>
  <c r="BV216" i="9"/>
  <c r="BJ216" i="9"/>
  <c r="BG216" i="9"/>
  <c r="CJ216" i="9"/>
  <c r="CH216" i="9"/>
  <c r="CF216" i="9"/>
  <c r="CD216" i="9"/>
  <c r="CB216" i="9"/>
  <c r="BZ216" i="9"/>
  <c r="X216" i="9"/>
  <c r="Y216" i="9" s="1"/>
  <c r="V216" i="9"/>
  <c r="W216" i="9" s="1"/>
  <c r="T216" i="9"/>
  <c r="U216" i="9" s="1"/>
  <c r="R216" i="9"/>
  <c r="N216" i="9"/>
  <c r="BQ216" i="9" s="1"/>
  <c r="CK214" i="9"/>
  <c r="CI214" i="9"/>
  <c r="CG214" i="9"/>
  <c r="CE214" i="9"/>
  <c r="CC214" i="9"/>
  <c r="CA214" i="9"/>
  <c r="BX214" i="9"/>
  <c r="BW214" i="9"/>
  <c r="BV214" i="9"/>
  <c r="BJ214" i="9"/>
  <c r="BG214" i="9"/>
  <c r="CJ214" i="9"/>
  <c r="CH214" i="9"/>
  <c r="CF214" i="9"/>
  <c r="CD214" i="9"/>
  <c r="CB214" i="9"/>
  <c r="BZ214" i="9"/>
  <c r="X214" i="9"/>
  <c r="Y214" i="9" s="1"/>
  <c r="V214" i="9"/>
  <c r="W214" i="9" s="1"/>
  <c r="T214" i="9"/>
  <c r="U214" i="9" s="1"/>
  <c r="R214" i="9"/>
  <c r="N214" i="9"/>
  <c r="BQ214" i="9" s="1"/>
  <c r="CK213" i="9"/>
  <c r="CI213" i="9"/>
  <c r="CG213" i="9"/>
  <c r="CE213" i="9"/>
  <c r="CC213" i="9"/>
  <c r="CA213" i="9"/>
  <c r="BX213" i="9"/>
  <c r="BW213" i="9"/>
  <c r="BV213" i="9"/>
  <c r="BJ213" i="9"/>
  <c r="BG213" i="9"/>
  <c r="CJ213" i="9"/>
  <c r="CH213" i="9"/>
  <c r="CF213" i="9"/>
  <c r="CD213" i="9"/>
  <c r="CB213" i="9"/>
  <c r="BZ213" i="9"/>
  <c r="X213" i="9"/>
  <c r="Y213" i="9" s="1"/>
  <c r="V213" i="9"/>
  <c r="W213" i="9" s="1"/>
  <c r="T213" i="9"/>
  <c r="U213" i="9" s="1"/>
  <c r="R213" i="9"/>
  <c r="N213" i="9"/>
  <c r="BQ213" i="9" s="1"/>
  <c r="CK211" i="9"/>
  <c r="CI211" i="9"/>
  <c r="CG211" i="9"/>
  <c r="CE211" i="9"/>
  <c r="CC211" i="9"/>
  <c r="CA211" i="9"/>
  <c r="BX211" i="9"/>
  <c r="BW211" i="9"/>
  <c r="BV211" i="9"/>
  <c r="BJ211" i="9"/>
  <c r="BG211" i="9"/>
  <c r="CJ211" i="9"/>
  <c r="CH211" i="9"/>
  <c r="CF211" i="9"/>
  <c r="CD211" i="9"/>
  <c r="CB211" i="9"/>
  <c r="BZ211" i="9"/>
  <c r="X211" i="9"/>
  <c r="Y211" i="9" s="1"/>
  <c r="V211" i="9"/>
  <c r="W211" i="9" s="1"/>
  <c r="T211" i="9"/>
  <c r="U211" i="9" s="1"/>
  <c r="R211" i="9"/>
  <c r="N211" i="9"/>
  <c r="BQ211" i="9" s="1"/>
  <c r="CK210" i="9"/>
  <c r="CI210" i="9"/>
  <c r="CG210" i="9"/>
  <c r="CE210" i="9"/>
  <c r="CC210" i="9"/>
  <c r="CA210" i="9"/>
  <c r="BX210" i="9"/>
  <c r="BW210" i="9"/>
  <c r="BV210" i="9"/>
  <c r="BJ210" i="9"/>
  <c r="BG210" i="9"/>
  <c r="CJ210" i="9"/>
  <c r="CH210" i="9"/>
  <c r="CF210" i="9"/>
  <c r="CD210" i="9"/>
  <c r="CB210" i="9"/>
  <c r="BZ210" i="9"/>
  <c r="X210" i="9"/>
  <c r="Y210" i="9" s="1"/>
  <c r="V210" i="9"/>
  <c r="W210" i="9" s="1"/>
  <c r="T210" i="9"/>
  <c r="U210" i="9" s="1"/>
  <c r="R210" i="9"/>
  <c r="N210" i="9"/>
  <c r="BQ210" i="9" s="1"/>
  <c r="CK209" i="9"/>
  <c r="CI209" i="9"/>
  <c r="CG209" i="9"/>
  <c r="CE209" i="9"/>
  <c r="CC209" i="9"/>
  <c r="CA209" i="9"/>
  <c r="BX209" i="9"/>
  <c r="BW209" i="9"/>
  <c r="BV209" i="9"/>
  <c r="BJ209" i="9"/>
  <c r="BG209" i="9"/>
  <c r="CJ209" i="9"/>
  <c r="CH209" i="9"/>
  <c r="CF209" i="9"/>
  <c r="CD209" i="9"/>
  <c r="CB209" i="9"/>
  <c r="BZ209" i="9"/>
  <c r="X209" i="9"/>
  <c r="Y209" i="9" s="1"/>
  <c r="V209" i="9"/>
  <c r="W209" i="9" s="1"/>
  <c r="T209" i="9"/>
  <c r="U209" i="9" s="1"/>
  <c r="R209" i="9"/>
  <c r="N209" i="9"/>
  <c r="BQ209" i="9" s="1"/>
  <c r="CK208" i="9"/>
  <c r="CI208" i="9"/>
  <c r="CG208" i="9"/>
  <c r="CE208" i="9"/>
  <c r="CC208" i="9"/>
  <c r="CA208" i="9"/>
  <c r="BX208" i="9"/>
  <c r="BW208" i="9"/>
  <c r="BV208" i="9"/>
  <c r="BJ208" i="9"/>
  <c r="BG208" i="9"/>
  <c r="CJ208" i="9"/>
  <c r="CH208" i="9"/>
  <c r="CF208" i="9"/>
  <c r="CD208" i="9"/>
  <c r="CB208" i="9"/>
  <c r="BZ208" i="9"/>
  <c r="X208" i="9"/>
  <c r="Y208" i="9" s="1"/>
  <c r="V208" i="9"/>
  <c r="W208" i="9" s="1"/>
  <c r="T208" i="9"/>
  <c r="U208" i="9" s="1"/>
  <c r="R208" i="9"/>
  <c r="N208" i="9"/>
  <c r="BQ208" i="9" s="1"/>
  <c r="CK207" i="9"/>
  <c r="CI207" i="9"/>
  <c r="CG207" i="9"/>
  <c r="CE207" i="9"/>
  <c r="CC207" i="9"/>
  <c r="CA207" i="9"/>
  <c r="BX207" i="9"/>
  <c r="BW207" i="9"/>
  <c r="BV207" i="9"/>
  <c r="BJ207" i="9"/>
  <c r="BG207" i="9"/>
  <c r="CJ207" i="9"/>
  <c r="CH207" i="9"/>
  <c r="CF207" i="9"/>
  <c r="CD207" i="9"/>
  <c r="CB207" i="9"/>
  <c r="BZ207" i="9"/>
  <c r="X207" i="9"/>
  <c r="Y207" i="9" s="1"/>
  <c r="V207" i="9"/>
  <c r="W207" i="9" s="1"/>
  <c r="T207" i="9"/>
  <c r="U207" i="9" s="1"/>
  <c r="R207" i="9"/>
  <c r="N207" i="9"/>
  <c r="BQ207" i="9" s="1"/>
  <c r="CK206" i="9"/>
  <c r="CI206" i="9"/>
  <c r="CG206" i="9"/>
  <c r="CE206" i="9"/>
  <c r="CC206" i="9"/>
  <c r="CA206" i="9"/>
  <c r="BX206" i="9"/>
  <c r="BW206" i="9"/>
  <c r="BV206" i="9"/>
  <c r="BJ206" i="9"/>
  <c r="BG206" i="9"/>
  <c r="CJ206" i="9"/>
  <c r="CH206" i="9"/>
  <c r="CF206" i="9"/>
  <c r="CD206" i="9"/>
  <c r="CB206" i="9"/>
  <c r="BZ206" i="9"/>
  <c r="X206" i="9"/>
  <c r="Y206" i="9" s="1"/>
  <c r="V206" i="9"/>
  <c r="W206" i="9" s="1"/>
  <c r="T206" i="9"/>
  <c r="U206" i="9" s="1"/>
  <c r="R206" i="9"/>
  <c r="N206" i="9"/>
  <c r="BQ206" i="9" s="1"/>
  <c r="CK204" i="9"/>
  <c r="CI204" i="9"/>
  <c r="CG204" i="9"/>
  <c r="CE204" i="9"/>
  <c r="CC204" i="9"/>
  <c r="CA204" i="9"/>
  <c r="BX204" i="9"/>
  <c r="BW204" i="9"/>
  <c r="BV204" i="9"/>
  <c r="BJ204" i="9"/>
  <c r="BG204" i="9"/>
  <c r="CJ204" i="9"/>
  <c r="CH204" i="9"/>
  <c r="CF204" i="9"/>
  <c r="CD204" i="9"/>
  <c r="CB204" i="9"/>
  <c r="BZ204" i="9"/>
  <c r="X204" i="9"/>
  <c r="Y204" i="9" s="1"/>
  <c r="V204" i="9"/>
  <c r="W204" i="9" s="1"/>
  <c r="T204" i="9"/>
  <c r="U204" i="9" s="1"/>
  <c r="R204" i="9"/>
  <c r="N204" i="9"/>
  <c r="BQ204" i="9" s="1"/>
  <c r="CK203" i="9"/>
  <c r="CI203" i="9"/>
  <c r="CG203" i="9"/>
  <c r="CE203" i="9"/>
  <c r="CC203" i="9"/>
  <c r="CA203" i="9"/>
  <c r="BX203" i="9"/>
  <c r="BW203" i="9"/>
  <c r="BV203" i="9"/>
  <c r="BJ203" i="9"/>
  <c r="BG203" i="9"/>
  <c r="CJ203" i="9"/>
  <c r="CH203" i="9"/>
  <c r="CF203" i="9"/>
  <c r="CD203" i="9"/>
  <c r="CB203" i="9"/>
  <c r="BZ203" i="9"/>
  <c r="X203" i="9"/>
  <c r="Y203" i="9" s="1"/>
  <c r="V203" i="9"/>
  <c r="W203" i="9" s="1"/>
  <c r="T203" i="9"/>
  <c r="U203" i="9" s="1"/>
  <c r="R203" i="9"/>
  <c r="N203" i="9"/>
  <c r="BQ203" i="9" s="1"/>
  <c r="CK202" i="9"/>
  <c r="CI202" i="9"/>
  <c r="CG202" i="9"/>
  <c r="CE202" i="9"/>
  <c r="CC202" i="9"/>
  <c r="CA202" i="9"/>
  <c r="BX202" i="9"/>
  <c r="BW202" i="9"/>
  <c r="BV202" i="9"/>
  <c r="BJ202" i="9"/>
  <c r="BG202" i="9"/>
  <c r="CJ202" i="9"/>
  <c r="CH202" i="9"/>
  <c r="CF202" i="9"/>
  <c r="CD202" i="9"/>
  <c r="CB202" i="9"/>
  <c r="BZ202" i="9"/>
  <c r="X202" i="9"/>
  <c r="Y202" i="9" s="1"/>
  <c r="V202" i="9"/>
  <c r="W202" i="9" s="1"/>
  <c r="T202" i="9"/>
  <c r="U202" i="9" s="1"/>
  <c r="R202" i="9"/>
  <c r="N202" i="9"/>
  <c r="BQ202" i="9" s="1"/>
  <c r="CK201" i="9"/>
  <c r="CI201" i="9"/>
  <c r="CG201" i="9"/>
  <c r="CE201" i="9"/>
  <c r="CC201" i="9"/>
  <c r="CA201" i="9"/>
  <c r="BZ201" i="9"/>
  <c r="BX201" i="9"/>
  <c r="BW201" i="9"/>
  <c r="BV201" i="9"/>
  <c r="BJ201" i="9"/>
  <c r="CJ201" i="9"/>
  <c r="CH201" i="9"/>
  <c r="CF201" i="9"/>
  <c r="CD201" i="9"/>
  <c r="CB201" i="9"/>
  <c r="X201" i="9"/>
  <c r="Y201" i="9" s="1"/>
  <c r="V201" i="9"/>
  <c r="W201" i="9" s="1"/>
  <c r="T201" i="9"/>
  <c r="U201" i="9" s="1"/>
  <c r="R201" i="9"/>
  <c r="N201" i="9"/>
  <c r="BQ201" i="9" s="1"/>
  <c r="CK200" i="9"/>
  <c r="CJ200" i="9"/>
  <c r="CI200" i="9"/>
  <c r="CH200" i="9"/>
  <c r="CG200" i="9"/>
  <c r="CF200" i="9"/>
  <c r="CE200" i="9"/>
  <c r="CD200" i="9"/>
  <c r="CC200" i="9"/>
  <c r="CB200" i="9"/>
  <c r="CA200" i="9"/>
  <c r="BX200" i="9"/>
  <c r="BW200" i="9"/>
  <c r="BV200" i="9"/>
  <c r="BJ200" i="9"/>
  <c r="BG200" i="9"/>
  <c r="BZ200" i="9"/>
  <c r="X200" i="9"/>
  <c r="Y200" i="9" s="1"/>
  <c r="V200" i="9"/>
  <c r="W200" i="9" s="1"/>
  <c r="T200" i="9"/>
  <c r="U200" i="9" s="1"/>
  <c r="R200" i="9"/>
  <c r="N200" i="9"/>
  <c r="BQ200" i="9" s="1"/>
  <c r="CK199" i="9"/>
  <c r="CI199" i="9"/>
  <c r="CG199" i="9"/>
  <c r="CE199" i="9"/>
  <c r="CC199" i="9"/>
  <c r="CA199" i="9"/>
  <c r="BZ199" i="9"/>
  <c r="BX199" i="9"/>
  <c r="BW199" i="9"/>
  <c r="BV199" i="9"/>
  <c r="BJ199" i="9"/>
  <c r="CJ199" i="9"/>
  <c r="CH199" i="9"/>
  <c r="CF199" i="9"/>
  <c r="CD199" i="9"/>
  <c r="CB199" i="9"/>
  <c r="X199" i="9"/>
  <c r="Y199" i="9" s="1"/>
  <c r="V199" i="9"/>
  <c r="W199" i="9" s="1"/>
  <c r="T199" i="9"/>
  <c r="U199" i="9" s="1"/>
  <c r="R199" i="9"/>
  <c r="N199" i="9"/>
  <c r="BQ199" i="9" s="1"/>
  <c r="CK198" i="9"/>
  <c r="CJ198" i="9"/>
  <c r="CI198" i="9"/>
  <c r="CH198" i="9"/>
  <c r="CG198" i="9"/>
  <c r="CF198" i="9"/>
  <c r="CE198" i="9"/>
  <c r="CD198" i="9"/>
  <c r="CC198" i="9"/>
  <c r="CB198" i="9"/>
  <c r="CA198" i="9"/>
  <c r="BX198" i="9"/>
  <c r="BW198" i="9"/>
  <c r="BV198" i="9"/>
  <c r="BJ198" i="9"/>
  <c r="BG198" i="9"/>
  <c r="BZ198" i="9"/>
  <c r="X198" i="9"/>
  <c r="Y198" i="9" s="1"/>
  <c r="V198" i="9"/>
  <c r="W198" i="9" s="1"/>
  <c r="T198" i="9"/>
  <c r="U198" i="9" s="1"/>
  <c r="R198" i="9"/>
  <c r="N198" i="9"/>
  <c r="BQ198" i="9" s="1"/>
  <c r="CK197" i="9"/>
  <c r="CI197" i="9"/>
  <c r="CG197" i="9"/>
  <c r="CE197" i="9"/>
  <c r="CC197" i="9"/>
  <c r="CA197" i="9"/>
  <c r="BZ197" i="9"/>
  <c r="BX197" i="9"/>
  <c r="BW197" i="9"/>
  <c r="BV197" i="9"/>
  <c r="BJ197" i="9"/>
  <c r="CJ197" i="9"/>
  <c r="CH197" i="9"/>
  <c r="CF197" i="9"/>
  <c r="CD197" i="9"/>
  <c r="CB197" i="9"/>
  <c r="X197" i="9"/>
  <c r="Y197" i="9" s="1"/>
  <c r="V197" i="9"/>
  <c r="W197" i="9" s="1"/>
  <c r="T197" i="9"/>
  <c r="U197" i="9" s="1"/>
  <c r="R197" i="9"/>
  <c r="N197" i="9"/>
  <c r="BQ197" i="9" s="1"/>
  <c r="CK196" i="9"/>
  <c r="CJ196" i="9"/>
  <c r="CI196" i="9"/>
  <c r="CH196" i="9"/>
  <c r="CG196" i="9"/>
  <c r="CF196" i="9"/>
  <c r="CE196" i="9"/>
  <c r="CD196" i="9"/>
  <c r="CC196" i="9"/>
  <c r="CB196" i="9"/>
  <c r="CA196" i="9"/>
  <c r="BX196" i="9"/>
  <c r="BW196" i="9"/>
  <c r="BV196" i="9"/>
  <c r="BJ196" i="9"/>
  <c r="BG196" i="9"/>
  <c r="BZ196" i="9"/>
  <c r="X196" i="9"/>
  <c r="Y196" i="9" s="1"/>
  <c r="V196" i="9"/>
  <c r="W196" i="9" s="1"/>
  <c r="T196" i="9"/>
  <c r="U196" i="9" s="1"/>
  <c r="R196" i="9"/>
  <c r="N196" i="9"/>
  <c r="BQ196" i="9" s="1"/>
  <c r="CK195" i="9"/>
  <c r="CI195" i="9"/>
  <c r="CG195" i="9"/>
  <c r="CE195" i="9"/>
  <c r="CC195" i="9"/>
  <c r="CA195" i="9"/>
  <c r="BZ195" i="9"/>
  <c r="BX195" i="9"/>
  <c r="BW195" i="9"/>
  <c r="BV195" i="9"/>
  <c r="BJ195" i="9"/>
  <c r="CJ195" i="9"/>
  <c r="CH195" i="9"/>
  <c r="CF195" i="9"/>
  <c r="CD195" i="9"/>
  <c r="CB195" i="9"/>
  <c r="X195" i="9"/>
  <c r="Y195" i="9" s="1"/>
  <c r="V195" i="9"/>
  <c r="W195" i="9" s="1"/>
  <c r="T195" i="9"/>
  <c r="U195" i="9" s="1"/>
  <c r="R195" i="9"/>
  <c r="N195" i="9"/>
  <c r="BQ195" i="9" s="1"/>
  <c r="CK194" i="9"/>
  <c r="CJ194" i="9"/>
  <c r="CI194" i="9"/>
  <c r="CH194" i="9"/>
  <c r="CG194" i="9"/>
  <c r="CF194" i="9"/>
  <c r="CE194" i="9"/>
  <c r="CD194" i="9"/>
  <c r="CC194" i="9"/>
  <c r="CB194" i="9"/>
  <c r="CA194" i="9"/>
  <c r="BX194" i="9"/>
  <c r="BW194" i="9"/>
  <c r="BV194" i="9"/>
  <c r="BJ194" i="9"/>
  <c r="BG194" i="9"/>
  <c r="BZ194" i="9"/>
  <c r="X194" i="9"/>
  <c r="Y194" i="9" s="1"/>
  <c r="V194" i="9"/>
  <c r="W194" i="9" s="1"/>
  <c r="T194" i="9"/>
  <c r="U194" i="9" s="1"/>
  <c r="R194" i="9"/>
  <c r="N194" i="9"/>
  <c r="BQ194" i="9" s="1"/>
  <c r="CK193" i="9"/>
  <c r="CI193" i="9"/>
  <c r="CG193" i="9"/>
  <c r="CE193" i="9"/>
  <c r="CC193" i="9"/>
  <c r="CA193" i="9"/>
  <c r="BZ193" i="9"/>
  <c r="BX193" i="9"/>
  <c r="BW193" i="9"/>
  <c r="BV193" i="9"/>
  <c r="BJ193" i="9"/>
  <c r="CJ193" i="9"/>
  <c r="CH193" i="9"/>
  <c r="CF193" i="9"/>
  <c r="CD193" i="9"/>
  <c r="CB193" i="9"/>
  <c r="X193" i="9"/>
  <c r="Y193" i="9" s="1"/>
  <c r="V193" i="9"/>
  <c r="W193" i="9" s="1"/>
  <c r="T193" i="9"/>
  <c r="U193" i="9" s="1"/>
  <c r="R193" i="9"/>
  <c r="N193" i="9"/>
  <c r="BQ193" i="9" s="1"/>
  <c r="CK192" i="9"/>
  <c r="CJ192" i="9"/>
  <c r="CI192" i="9"/>
  <c r="CH192" i="9"/>
  <c r="CG192" i="9"/>
  <c r="CF192" i="9"/>
  <c r="CE192" i="9"/>
  <c r="CD192" i="9"/>
  <c r="CC192" i="9"/>
  <c r="CB192" i="9"/>
  <c r="CA192" i="9"/>
  <c r="BX192" i="9"/>
  <c r="BW192" i="9"/>
  <c r="BV192" i="9"/>
  <c r="BJ192" i="9"/>
  <c r="BG192" i="9"/>
  <c r="BZ192" i="9"/>
  <c r="X192" i="9"/>
  <c r="Y192" i="9" s="1"/>
  <c r="V192" i="9"/>
  <c r="W192" i="9" s="1"/>
  <c r="T192" i="9"/>
  <c r="U192" i="9" s="1"/>
  <c r="R192" i="9"/>
  <c r="N192" i="9"/>
  <c r="BQ192" i="9" s="1"/>
  <c r="CK191" i="9"/>
  <c r="CI191" i="9"/>
  <c r="CG191" i="9"/>
  <c r="CE191" i="9"/>
  <c r="CC191" i="9"/>
  <c r="CA191" i="9"/>
  <c r="BZ191" i="9"/>
  <c r="BX191" i="9"/>
  <c r="BW191" i="9"/>
  <c r="BV191" i="9"/>
  <c r="BJ191" i="9"/>
  <c r="CJ191" i="9"/>
  <c r="CH191" i="9"/>
  <c r="CF191" i="9"/>
  <c r="CD191" i="9"/>
  <c r="CB191" i="9"/>
  <c r="X191" i="9"/>
  <c r="Y191" i="9" s="1"/>
  <c r="V191" i="9"/>
  <c r="W191" i="9" s="1"/>
  <c r="T191" i="9"/>
  <c r="U191" i="9" s="1"/>
  <c r="R191" i="9"/>
  <c r="N191" i="9"/>
  <c r="BQ191" i="9" s="1"/>
  <c r="CK190" i="9"/>
  <c r="CJ190" i="9"/>
  <c r="CI190" i="9"/>
  <c r="CH190" i="9"/>
  <c r="CG190" i="9"/>
  <c r="CF190" i="9"/>
  <c r="CE190" i="9"/>
  <c r="CD190" i="9"/>
  <c r="CC190" i="9"/>
  <c r="CB190" i="9"/>
  <c r="CA190" i="9"/>
  <c r="BX190" i="9"/>
  <c r="BW190" i="9"/>
  <c r="BV190" i="9"/>
  <c r="BJ190" i="9"/>
  <c r="BG190" i="9"/>
  <c r="BZ190" i="9"/>
  <c r="X190" i="9"/>
  <c r="Y190" i="9" s="1"/>
  <c r="V190" i="9"/>
  <c r="W190" i="9" s="1"/>
  <c r="T190" i="9"/>
  <c r="U190" i="9" s="1"/>
  <c r="R190" i="9"/>
  <c r="N190" i="9"/>
  <c r="BQ190" i="9" s="1"/>
  <c r="CK189" i="9"/>
  <c r="CI189" i="9"/>
  <c r="CG189" i="9"/>
  <c r="CE189" i="9"/>
  <c r="CC189" i="9"/>
  <c r="CA189" i="9"/>
  <c r="BZ189" i="9"/>
  <c r="BX189" i="9"/>
  <c r="BW189" i="9"/>
  <c r="BV189" i="9"/>
  <c r="BJ189" i="9"/>
  <c r="CJ189" i="9"/>
  <c r="CH189" i="9"/>
  <c r="CF189" i="9"/>
  <c r="CD189" i="9"/>
  <c r="CB189" i="9"/>
  <c r="X189" i="9"/>
  <c r="Y189" i="9" s="1"/>
  <c r="V189" i="9"/>
  <c r="W189" i="9" s="1"/>
  <c r="T189" i="9"/>
  <c r="U189" i="9" s="1"/>
  <c r="R189" i="9"/>
  <c r="N189" i="9"/>
  <c r="BQ189" i="9" s="1"/>
  <c r="CK188" i="9"/>
  <c r="CJ188" i="9"/>
  <c r="CI188" i="9"/>
  <c r="CH188" i="9"/>
  <c r="CG188" i="9"/>
  <c r="CF188" i="9"/>
  <c r="CE188" i="9"/>
  <c r="CD188" i="9"/>
  <c r="CC188" i="9"/>
  <c r="CB188" i="9"/>
  <c r="CA188" i="9"/>
  <c r="BX188" i="9"/>
  <c r="BW188" i="9"/>
  <c r="BV188" i="9"/>
  <c r="BJ188" i="9"/>
  <c r="BG188" i="9"/>
  <c r="BZ188" i="9"/>
  <c r="X188" i="9"/>
  <c r="Y188" i="9" s="1"/>
  <c r="V188" i="9"/>
  <c r="W188" i="9" s="1"/>
  <c r="T188" i="9"/>
  <c r="U188" i="9" s="1"/>
  <c r="R188" i="9"/>
  <c r="N188" i="9"/>
  <c r="BQ188" i="9" s="1"/>
  <c r="CK187" i="9"/>
  <c r="CI187" i="9"/>
  <c r="CG187" i="9"/>
  <c r="CE187" i="9"/>
  <c r="CC187" i="9"/>
  <c r="CA187" i="9"/>
  <c r="BZ187" i="9"/>
  <c r="BX187" i="9"/>
  <c r="BW187" i="9"/>
  <c r="BV187" i="9"/>
  <c r="BJ187" i="9"/>
  <c r="CJ187" i="9"/>
  <c r="CH187" i="9"/>
  <c r="CF187" i="9"/>
  <c r="CD187" i="9"/>
  <c r="CB187" i="9"/>
  <c r="X187" i="9"/>
  <c r="Y187" i="9" s="1"/>
  <c r="V187" i="9"/>
  <c r="W187" i="9" s="1"/>
  <c r="T187" i="9"/>
  <c r="U187" i="9" s="1"/>
  <c r="R187" i="9"/>
  <c r="N187" i="9"/>
  <c r="BQ187" i="9" s="1"/>
  <c r="CK186" i="9"/>
  <c r="CJ186" i="9"/>
  <c r="CI186" i="9"/>
  <c r="CH186" i="9"/>
  <c r="CG186" i="9"/>
  <c r="CF186" i="9"/>
  <c r="CE186" i="9"/>
  <c r="CD186" i="9"/>
  <c r="CC186" i="9"/>
  <c r="CB186" i="9"/>
  <c r="CA186" i="9"/>
  <c r="BX186" i="9"/>
  <c r="BW186" i="9"/>
  <c r="BV186" i="9"/>
  <c r="BJ186" i="9"/>
  <c r="BG186" i="9"/>
  <c r="BZ186" i="9"/>
  <c r="X186" i="9"/>
  <c r="Y186" i="9" s="1"/>
  <c r="V186" i="9"/>
  <c r="W186" i="9" s="1"/>
  <c r="T186" i="9"/>
  <c r="U186" i="9" s="1"/>
  <c r="R186" i="9"/>
  <c r="N186" i="9"/>
  <c r="BQ186" i="9" s="1"/>
  <c r="CK185" i="9"/>
  <c r="CI185" i="9"/>
  <c r="CG185" i="9"/>
  <c r="CE185" i="9"/>
  <c r="CC185" i="9"/>
  <c r="CA185" i="9"/>
  <c r="BZ185" i="9"/>
  <c r="BX185" i="9"/>
  <c r="BW185" i="9"/>
  <c r="BV185" i="9"/>
  <c r="BJ185" i="9"/>
  <c r="CJ185" i="9"/>
  <c r="CH185" i="9"/>
  <c r="CF185" i="9"/>
  <c r="CD185" i="9"/>
  <c r="CB185" i="9"/>
  <c r="X185" i="9"/>
  <c r="Y185" i="9" s="1"/>
  <c r="V185" i="9"/>
  <c r="W185" i="9" s="1"/>
  <c r="T185" i="9"/>
  <c r="U185" i="9" s="1"/>
  <c r="R185" i="9"/>
  <c r="N185" i="9"/>
  <c r="BQ185" i="9" s="1"/>
  <c r="CK184" i="9"/>
  <c r="CJ184" i="9"/>
  <c r="CI184" i="9"/>
  <c r="CH184" i="9"/>
  <c r="CG184" i="9"/>
  <c r="CF184" i="9"/>
  <c r="CE184" i="9"/>
  <c r="CD184" i="9"/>
  <c r="CC184" i="9"/>
  <c r="CB184" i="9"/>
  <c r="CA184" i="9"/>
  <c r="BX184" i="9"/>
  <c r="BW184" i="9"/>
  <c r="BV184" i="9"/>
  <c r="BJ184" i="9"/>
  <c r="BG184" i="9"/>
  <c r="BZ184" i="9"/>
  <c r="X184" i="9"/>
  <c r="Y184" i="9" s="1"/>
  <c r="V184" i="9"/>
  <c r="W184" i="9" s="1"/>
  <c r="T184" i="9"/>
  <c r="U184" i="9" s="1"/>
  <c r="R184" i="9"/>
  <c r="N184" i="9"/>
  <c r="BQ184" i="9" s="1"/>
  <c r="CK183" i="9"/>
  <c r="CI183" i="9"/>
  <c r="CG183" i="9"/>
  <c r="CE183" i="9"/>
  <c r="CC183" i="9"/>
  <c r="CA183" i="9"/>
  <c r="BZ183" i="9"/>
  <c r="BX183" i="9"/>
  <c r="BW183" i="9"/>
  <c r="BV183" i="9"/>
  <c r="BJ183" i="9"/>
  <c r="CJ183" i="9"/>
  <c r="CH183" i="9"/>
  <c r="CF183" i="9"/>
  <c r="CD183" i="9"/>
  <c r="CB183" i="9"/>
  <c r="X183" i="9"/>
  <c r="Y183" i="9" s="1"/>
  <c r="V183" i="9"/>
  <c r="W183" i="9" s="1"/>
  <c r="T183" i="9"/>
  <c r="U183" i="9" s="1"/>
  <c r="R183" i="9"/>
  <c r="N183" i="9"/>
  <c r="BQ183" i="9" s="1"/>
  <c r="CK182" i="9"/>
  <c r="CJ182" i="9"/>
  <c r="CI182" i="9"/>
  <c r="CH182" i="9"/>
  <c r="CG182" i="9"/>
  <c r="CF182" i="9"/>
  <c r="CE182" i="9"/>
  <c r="CD182" i="9"/>
  <c r="CC182" i="9"/>
  <c r="CB182" i="9"/>
  <c r="CA182" i="9"/>
  <c r="BX182" i="9"/>
  <c r="BW182" i="9"/>
  <c r="BV182" i="9"/>
  <c r="BN182" i="9"/>
  <c r="BJ182" i="9"/>
  <c r="BG182" i="9"/>
  <c r="BZ182" i="9"/>
  <c r="X182" i="9"/>
  <c r="Y182" i="9" s="1"/>
  <c r="V182" i="9"/>
  <c r="W182" i="9" s="1"/>
  <c r="T182" i="9"/>
  <c r="U182" i="9" s="1"/>
  <c r="R182" i="9"/>
  <c r="N182" i="9"/>
  <c r="BQ182" i="9" s="1"/>
  <c r="CK181" i="9"/>
  <c r="CI181" i="9"/>
  <c r="CG181" i="9"/>
  <c r="CE181" i="9"/>
  <c r="CC181" i="9"/>
  <c r="CA181" i="9"/>
  <c r="BZ181" i="9"/>
  <c r="BX181" i="9"/>
  <c r="BW181" i="9"/>
  <c r="BV181" i="9"/>
  <c r="BJ181" i="9"/>
  <c r="CJ181" i="9"/>
  <c r="CH181" i="9"/>
  <c r="CF181" i="9"/>
  <c r="CD181" i="9"/>
  <c r="CB181" i="9"/>
  <c r="X181" i="9"/>
  <c r="Y181" i="9" s="1"/>
  <c r="V181" i="9"/>
  <c r="W181" i="9" s="1"/>
  <c r="T181" i="9"/>
  <c r="U181" i="9" s="1"/>
  <c r="R181" i="9"/>
  <c r="N181" i="9"/>
  <c r="BQ181" i="9" s="1"/>
  <c r="CK180" i="9"/>
  <c r="CJ180" i="9"/>
  <c r="CI180" i="9"/>
  <c r="CH180" i="9"/>
  <c r="CG180" i="9"/>
  <c r="CF180" i="9"/>
  <c r="CE180" i="9"/>
  <c r="CD180" i="9"/>
  <c r="CC180" i="9"/>
  <c r="CB180" i="9"/>
  <c r="CA180" i="9"/>
  <c r="BX180" i="9"/>
  <c r="BW180" i="9"/>
  <c r="BV180" i="9"/>
  <c r="BJ180" i="9"/>
  <c r="BG180" i="9"/>
  <c r="BZ180" i="9"/>
  <c r="X180" i="9"/>
  <c r="Y180" i="9" s="1"/>
  <c r="V180" i="9"/>
  <c r="W180" i="9" s="1"/>
  <c r="T180" i="9"/>
  <c r="U180" i="9" s="1"/>
  <c r="R180" i="9"/>
  <c r="N180" i="9"/>
  <c r="BQ180" i="9" s="1"/>
  <c r="CK179" i="9"/>
  <c r="CI179" i="9"/>
  <c r="CG179" i="9"/>
  <c r="CE179" i="9"/>
  <c r="CC179" i="9"/>
  <c r="CA179" i="9"/>
  <c r="BZ179" i="9"/>
  <c r="BX179" i="9"/>
  <c r="BW179" i="9"/>
  <c r="BV179" i="9"/>
  <c r="BJ179" i="9"/>
  <c r="CJ179" i="9"/>
  <c r="CH179" i="9"/>
  <c r="CF179" i="9"/>
  <c r="CD179" i="9"/>
  <c r="CB179" i="9"/>
  <c r="X179" i="9"/>
  <c r="Y179" i="9" s="1"/>
  <c r="V179" i="9"/>
  <c r="W179" i="9" s="1"/>
  <c r="T179" i="9"/>
  <c r="U179" i="9" s="1"/>
  <c r="R179" i="9"/>
  <c r="N179" i="9"/>
  <c r="BQ179" i="9" s="1"/>
  <c r="CK178" i="9"/>
  <c r="CJ178" i="9"/>
  <c r="CI178" i="9"/>
  <c r="CH178" i="9"/>
  <c r="CG178" i="9"/>
  <c r="CF178" i="9"/>
  <c r="CE178" i="9"/>
  <c r="CD178" i="9"/>
  <c r="CC178" i="9"/>
  <c r="CB178" i="9"/>
  <c r="CA178" i="9"/>
  <c r="BX178" i="9"/>
  <c r="BW178" i="9"/>
  <c r="BV178" i="9"/>
  <c r="BJ178" i="9"/>
  <c r="BG178" i="9"/>
  <c r="BZ178" i="9"/>
  <c r="X178" i="9"/>
  <c r="Y178" i="9" s="1"/>
  <c r="V178" i="9"/>
  <c r="W178" i="9" s="1"/>
  <c r="T178" i="9"/>
  <c r="U178" i="9" s="1"/>
  <c r="R178" i="9"/>
  <c r="N178" i="9"/>
  <c r="BQ178" i="9" s="1"/>
  <c r="CK177" i="9"/>
  <c r="CI177" i="9"/>
  <c r="CG177" i="9"/>
  <c r="CE177" i="9"/>
  <c r="CC177" i="9"/>
  <c r="CA177" i="9"/>
  <c r="BZ177" i="9"/>
  <c r="BX177" i="9"/>
  <c r="BW177" i="9"/>
  <c r="BV177" i="9"/>
  <c r="BJ177" i="9"/>
  <c r="CJ177" i="9"/>
  <c r="CH177" i="9"/>
  <c r="CF177" i="9"/>
  <c r="CD177" i="9"/>
  <c r="CB177" i="9"/>
  <c r="X177" i="9"/>
  <c r="Y177" i="9" s="1"/>
  <c r="V177" i="9"/>
  <c r="W177" i="9" s="1"/>
  <c r="T177" i="9"/>
  <c r="U177" i="9" s="1"/>
  <c r="R177" i="9"/>
  <c r="N177" i="9"/>
  <c r="BQ177" i="9" s="1"/>
  <c r="CK176" i="9"/>
  <c r="CJ176" i="9"/>
  <c r="CI176" i="9"/>
  <c r="CH176" i="9"/>
  <c r="CG176" i="9"/>
  <c r="CF176" i="9"/>
  <c r="CE176" i="9"/>
  <c r="CD176" i="9"/>
  <c r="CC176" i="9"/>
  <c r="CB176" i="9"/>
  <c r="CA176" i="9"/>
  <c r="BX176" i="9"/>
  <c r="BW176" i="9"/>
  <c r="BV176" i="9"/>
  <c r="BJ176" i="9"/>
  <c r="BG176" i="9"/>
  <c r="BZ176" i="9"/>
  <c r="X176" i="9"/>
  <c r="Y176" i="9" s="1"/>
  <c r="V176" i="9"/>
  <c r="W176" i="9" s="1"/>
  <c r="T176" i="9"/>
  <c r="U176" i="9" s="1"/>
  <c r="R176" i="9"/>
  <c r="N176" i="9"/>
  <c r="BQ176" i="9" s="1"/>
  <c r="CK175" i="9"/>
  <c r="CI175" i="9"/>
  <c r="CG175" i="9"/>
  <c r="CE175" i="9"/>
  <c r="CC175" i="9"/>
  <c r="CA175" i="9"/>
  <c r="BZ175" i="9"/>
  <c r="BX175" i="9"/>
  <c r="BW175" i="9"/>
  <c r="BV175" i="9"/>
  <c r="BJ175" i="9"/>
  <c r="CJ175" i="9"/>
  <c r="CH175" i="9"/>
  <c r="CF175" i="9"/>
  <c r="CD175" i="9"/>
  <c r="CB175" i="9"/>
  <c r="X175" i="9"/>
  <c r="Y175" i="9" s="1"/>
  <c r="V175" i="9"/>
  <c r="W175" i="9" s="1"/>
  <c r="T175" i="9"/>
  <c r="U175" i="9" s="1"/>
  <c r="R175" i="9"/>
  <c r="N175" i="9"/>
  <c r="BQ175" i="9" s="1"/>
  <c r="CK174" i="9"/>
  <c r="CJ174" i="9"/>
  <c r="CI174" i="9"/>
  <c r="CH174" i="9"/>
  <c r="CG174" i="9"/>
  <c r="CF174" i="9"/>
  <c r="CE174" i="9"/>
  <c r="CD174" i="9"/>
  <c r="CC174" i="9"/>
  <c r="CB174" i="9"/>
  <c r="CA174" i="9"/>
  <c r="BX174" i="9"/>
  <c r="BW174" i="9"/>
  <c r="BV174" i="9"/>
  <c r="BJ174" i="9"/>
  <c r="BG174" i="9"/>
  <c r="BZ174" i="9"/>
  <c r="X174" i="9"/>
  <c r="Y174" i="9" s="1"/>
  <c r="V174" i="9"/>
  <c r="W174" i="9" s="1"/>
  <c r="T174" i="9"/>
  <c r="U174" i="9" s="1"/>
  <c r="R174" i="9"/>
  <c r="N174" i="9"/>
  <c r="BQ174" i="9" s="1"/>
  <c r="CK173" i="9"/>
  <c r="CI173" i="9"/>
  <c r="CG173" i="9"/>
  <c r="CE173" i="9"/>
  <c r="CC173" i="9"/>
  <c r="CA173" i="9"/>
  <c r="BZ173" i="9"/>
  <c r="BX173" i="9"/>
  <c r="BW173" i="9"/>
  <c r="BV173" i="9"/>
  <c r="BJ173" i="9"/>
  <c r="CJ173" i="9"/>
  <c r="CH173" i="9"/>
  <c r="CF173" i="9"/>
  <c r="CD173" i="9"/>
  <c r="CB173" i="9"/>
  <c r="X173" i="9"/>
  <c r="Y173" i="9" s="1"/>
  <c r="V173" i="9"/>
  <c r="W173" i="9" s="1"/>
  <c r="T173" i="9"/>
  <c r="U173" i="9" s="1"/>
  <c r="R173" i="9"/>
  <c r="N173" i="9"/>
  <c r="BQ173" i="9" s="1"/>
  <c r="CK172" i="9"/>
  <c r="CJ172" i="9"/>
  <c r="CI172" i="9"/>
  <c r="CH172" i="9"/>
  <c r="CG172" i="9"/>
  <c r="CF172" i="9"/>
  <c r="CE172" i="9"/>
  <c r="CD172" i="9"/>
  <c r="CC172" i="9"/>
  <c r="CB172" i="9"/>
  <c r="CA172" i="9"/>
  <c r="BX172" i="9"/>
  <c r="BW172" i="9"/>
  <c r="BV172" i="9"/>
  <c r="BJ172" i="9"/>
  <c r="BG172" i="9"/>
  <c r="BZ172" i="9"/>
  <c r="X172" i="9"/>
  <c r="Y172" i="9" s="1"/>
  <c r="V172" i="9"/>
  <c r="W172" i="9" s="1"/>
  <c r="T172" i="9"/>
  <c r="U172" i="9" s="1"/>
  <c r="R172" i="9"/>
  <c r="N172" i="9"/>
  <c r="BQ172" i="9" s="1"/>
  <c r="CK171" i="9"/>
  <c r="CI171" i="9"/>
  <c r="CG171" i="9"/>
  <c r="CE171" i="9"/>
  <c r="CC171" i="9"/>
  <c r="CA171" i="9"/>
  <c r="BZ171" i="9"/>
  <c r="BX171" i="9"/>
  <c r="BW171" i="9"/>
  <c r="BV171" i="9"/>
  <c r="BJ171" i="9"/>
  <c r="CJ171" i="9"/>
  <c r="CH171" i="9"/>
  <c r="CF171" i="9"/>
  <c r="CD171" i="9"/>
  <c r="CB171" i="9"/>
  <c r="X171" i="9"/>
  <c r="Y171" i="9" s="1"/>
  <c r="V171" i="9"/>
  <c r="W171" i="9" s="1"/>
  <c r="T171" i="9"/>
  <c r="U171" i="9" s="1"/>
  <c r="R171" i="9"/>
  <c r="N171" i="9"/>
  <c r="BQ171" i="9" s="1"/>
  <c r="CK170" i="9"/>
  <c r="CJ170" i="9"/>
  <c r="CI170" i="9"/>
  <c r="CH170" i="9"/>
  <c r="CG170" i="9"/>
  <c r="CF170" i="9"/>
  <c r="CE170" i="9"/>
  <c r="CD170" i="9"/>
  <c r="CC170" i="9"/>
  <c r="CB170" i="9"/>
  <c r="CA170" i="9"/>
  <c r="BX170" i="9"/>
  <c r="BW170" i="9"/>
  <c r="BV170" i="9"/>
  <c r="BJ170" i="9"/>
  <c r="BG170" i="9"/>
  <c r="BZ170" i="9"/>
  <c r="X170" i="9"/>
  <c r="Y170" i="9" s="1"/>
  <c r="V170" i="9"/>
  <c r="W170" i="9" s="1"/>
  <c r="T170" i="9"/>
  <c r="U170" i="9" s="1"/>
  <c r="R170" i="9"/>
  <c r="N170" i="9"/>
  <c r="BQ170" i="9" s="1"/>
  <c r="CK169" i="9"/>
  <c r="CI169" i="9"/>
  <c r="CG169" i="9"/>
  <c r="CE169" i="9"/>
  <c r="CC169" i="9"/>
  <c r="CA169" i="9"/>
  <c r="BZ169" i="9"/>
  <c r="BX169" i="9"/>
  <c r="BW169" i="9"/>
  <c r="BV169" i="9"/>
  <c r="BJ169" i="9"/>
  <c r="CJ169" i="9"/>
  <c r="CH169" i="9"/>
  <c r="CF169" i="9"/>
  <c r="CD169" i="9"/>
  <c r="CB169" i="9"/>
  <c r="X169" i="9"/>
  <c r="Y169" i="9" s="1"/>
  <c r="V169" i="9"/>
  <c r="W169" i="9" s="1"/>
  <c r="T169" i="9"/>
  <c r="U169" i="9" s="1"/>
  <c r="R169" i="9"/>
  <c r="N169" i="9"/>
  <c r="BQ169" i="9" s="1"/>
  <c r="CK168" i="9"/>
  <c r="CJ168" i="9"/>
  <c r="CI168" i="9"/>
  <c r="CH168" i="9"/>
  <c r="CG168" i="9"/>
  <c r="CF168" i="9"/>
  <c r="CE168" i="9"/>
  <c r="CD168" i="9"/>
  <c r="CC168" i="9"/>
  <c r="CB168" i="9"/>
  <c r="CA168" i="9"/>
  <c r="BX168" i="9"/>
  <c r="BW168" i="9"/>
  <c r="BV168" i="9"/>
  <c r="BJ168" i="9"/>
  <c r="BG168" i="9"/>
  <c r="BZ168" i="9"/>
  <c r="X168" i="9"/>
  <c r="Y168" i="9" s="1"/>
  <c r="V168" i="9"/>
  <c r="W168" i="9" s="1"/>
  <c r="T168" i="9"/>
  <c r="U168" i="9" s="1"/>
  <c r="R168" i="9"/>
  <c r="N168" i="9"/>
  <c r="BQ168" i="9" s="1"/>
  <c r="CK167" i="9"/>
  <c r="CI167" i="9"/>
  <c r="CG167" i="9"/>
  <c r="CE167" i="9"/>
  <c r="CC167" i="9"/>
  <c r="CA167" i="9"/>
  <c r="BZ167" i="9"/>
  <c r="BX167" i="9"/>
  <c r="BW167" i="9"/>
  <c r="BV167" i="9"/>
  <c r="BJ167" i="9"/>
  <c r="CJ167" i="9"/>
  <c r="CH167" i="9"/>
  <c r="CF167" i="9"/>
  <c r="CD167" i="9"/>
  <c r="CB167" i="9"/>
  <c r="X167" i="9"/>
  <c r="Y167" i="9" s="1"/>
  <c r="V167" i="9"/>
  <c r="W167" i="9" s="1"/>
  <c r="T167" i="9"/>
  <c r="U167" i="9" s="1"/>
  <c r="R167" i="9"/>
  <c r="N167" i="9"/>
  <c r="BQ167" i="9" s="1"/>
  <c r="CK166" i="9"/>
  <c r="CJ166" i="9"/>
  <c r="CI166" i="9"/>
  <c r="CH166" i="9"/>
  <c r="CG166" i="9"/>
  <c r="CF166" i="9"/>
  <c r="CE166" i="9"/>
  <c r="CD166" i="9"/>
  <c r="CC166" i="9"/>
  <c r="CB166" i="9"/>
  <c r="CA166" i="9"/>
  <c r="BX166" i="9"/>
  <c r="BW166" i="9"/>
  <c r="BV166" i="9"/>
  <c r="BJ166" i="9"/>
  <c r="BG166" i="9"/>
  <c r="BZ166" i="9"/>
  <c r="X166" i="9"/>
  <c r="Y166" i="9" s="1"/>
  <c r="V166" i="9"/>
  <c r="W166" i="9" s="1"/>
  <c r="T166" i="9"/>
  <c r="U166" i="9" s="1"/>
  <c r="R166" i="9"/>
  <c r="N166" i="9"/>
  <c r="BQ166" i="9" s="1"/>
  <c r="CK165" i="9"/>
  <c r="CI165" i="9"/>
  <c r="CG165" i="9"/>
  <c r="CE165" i="9"/>
  <c r="CC165" i="9"/>
  <c r="CA165" i="9"/>
  <c r="BZ165" i="9"/>
  <c r="BX165" i="9"/>
  <c r="BW165" i="9"/>
  <c r="BV165" i="9"/>
  <c r="BJ165" i="9"/>
  <c r="CJ165" i="9"/>
  <c r="CH165" i="9"/>
  <c r="CF165" i="9"/>
  <c r="CD165" i="9"/>
  <c r="CB165" i="9"/>
  <c r="X165" i="9"/>
  <c r="Y165" i="9" s="1"/>
  <c r="V165" i="9"/>
  <c r="W165" i="9" s="1"/>
  <c r="T165" i="9"/>
  <c r="U165" i="9" s="1"/>
  <c r="R165" i="9"/>
  <c r="N165" i="9"/>
  <c r="BQ165" i="9" s="1"/>
  <c r="CK164" i="9"/>
  <c r="CJ164" i="9"/>
  <c r="CI164" i="9"/>
  <c r="CH164" i="9"/>
  <c r="CG164" i="9"/>
  <c r="CF164" i="9"/>
  <c r="CE164" i="9"/>
  <c r="CD164" i="9"/>
  <c r="CC164" i="9"/>
  <c r="CB164" i="9"/>
  <c r="CA164" i="9"/>
  <c r="BX164" i="9"/>
  <c r="BW164" i="9"/>
  <c r="BV164" i="9"/>
  <c r="BJ164" i="9"/>
  <c r="BG164" i="9"/>
  <c r="BZ164" i="9"/>
  <c r="X164" i="9"/>
  <c r="Y164" i="9" s="1"/>
  <c r="V164" i="9"/>
  <c r="W164" i="9" s="1"/>
  <c r="T164" i="9"/>
  <c r="U164" i="9" s="1"/>
  <c r="R164" i="9"/>
  <c r="N164" i="9"/>
  <c r="BQ164" i="9" s="1"/>
  <c r="CK163" i="9"/>
  <c r="CI163" i="9"/>
  <c r="CG163" i="9"/>
  <c r="CE163" i="9"/>
  <c r="CC163" i="9"/>
  <c r="CA163" i="9"/>
  <c r="BZ163" i="9"/>
  <c r="BX163" i="9"/>
  <c r="BW163" i="9"/>
  <c r="BV163" i="9"/>
  <c r="BJ163" i="9"/>
  <c r="CJ163" i="9"/>
  <c r="CH163" i="9"/>
  <c r="CF163" i="9"/>
  <c r="CD163" i="9"/>
  <c r="CB163" i="9"/>
  <c r="X163" i="9"/>
  <c r="Y163" i="9" s="1"/>
  <c r="V163" i="9"/>
  <c r="W163" i="9" s="1"/>
  <c r="T163" i="9"/>
  <c r="U163" i="9" s="1"/>
  <c r="R163" i="9"/>
  <c r="N163" i="9"/>
  <c r="BQ163" i="9" s="1"/>
  <c r="CK162" i="9"/>
  <c r="CJ162" i="9"/>
  <c r="CI162" i="9"/>
  <c r="CH162" i="9"/>
  <c r="CG162" i="9"/>
  <c r="CF162" i="9"/>
  <c r="CE162" i="9"/>
  <c r="CD162" i="9"/>
  <c r="CC162" i="9"/>
  <c r="CB162" i="9"/>
  <c r="CA162" i="9"/>
  <c r="BX162" i="9"/>
  <c r="BW162" i="9"/>
  <c r="BV162" i="9"/>
  <c r="BJ162" i="9"/>
  <c r="BG162" i="9"/>
  <c r="BZ162" i="9"/>
  <c r="X162" i="9"/>
  <c r="Y162" i="9" s="1"/>
  <c r="V162" i="9"/>
  <c r="W162" i="9" s="1"/>
  <c r="T162" i="9"/>
  <c r="U162" i="9" s="1"/>
  <c r="R162" i="9"/>
  <c r="N162" i="9"/>
  <c r="BQ162" i="9" s="1"/>
  <c r="CK161" i="9"/>
  <c r="CI161" i="9"/>
  <c r="CG161" i="9"/>
  <c r="CE161" i="9"/>
  <c r="CC161" i="9"/>
  <c r="CA161" i="9"/>
  <c r="BZ161" i="9"/>
  <c r="BX161" i="9"/>
  <c r="BW161" i="9"/>
  <c r="BV161" i="9"/>
  <c r="BJ161" i="9"/>
  <c r="CJ161" i="9"/>
  <c r="CH161" i="9"/>
  <c r="CF161" i="9"/>
  <c r="CD161" i="9"/>
  <c r="CB161" i="9"/>
  <c r="X161" i="9"/>
  <c r="Y161" i="9" s="1"/>
  <c r="V161" i="9"/>
  <c r="W161" i="9" s="1"/>
  <c r="T161" i="9"/>
  <c r="U161" i="9" s="1"/>
  <c r="R161" i="9"/>
  <c r="N161" i="9"/>
  <c r="BQ161" i="9" s="1"/>
  <c r="CK160" i="9"/>
  <c r="CJ160" i="9"/>
  <c r="CI160" i="9"/>
  <c r="CH160" i="9"/>
  <c r="CG160" i="9"/>
  <c r="CF160" i="9"/>
  <c r="CE160" i="9"/>
  <c r="CD160" i="9"/>
  <c r="CC160" i="9"/>
  <c r="CB160" i="9"/>
  <c r="CA160" i="9"/>
  <c r="BX160" i="9"/>
  <c r="BW160" i="9"/>
  <c r="BV160" i="9"/>
  <c r="BJ160" i="9"/>
  <c r="BG160" i="9"/>
  <c r="BZ160" i="9"/>
  <c r="X160" i="9"/>
  <c r="Y160" i="9" s="1"/>
  <c r="V160" i="9"/>
  <c r="W160" i="9" s="1"/>
  <c r="T160" i="9"/>
  <c r="U160" i="9" s="1"/>
  <c r="R160" i="9"/>
  <c r="N160" i="9"/>
  <c r="BQ160" i="9" s="1"/>
  <c r="CK159" i="9"/>
  <c r="CI159" i="9"/>
  <c r="CG159" i="9"/>
  <c r="CE159" i="9"/>
  <c r="CC159" i="9"/>
  <c r="CA159" i="9"/>
  <c r="BZ159" i="9"/>
  <c r="BX159" i="9"/>
  <c r="BW159" i="9"/>
  <c r="BV159" i="9"/>
  <c r="BJ159" i="9"/>
  <c r="BG159" i="9"/>
  <c r="CJ159" i="9"/>
  <c r="CH159" i="9"/>
  <c r="CF159" i="9"/>
  <c r="CD159" i="9"/>
  <c r="CB159" i="9"/>
  <c r="X159" i="9"/>
  <c r="Y159" i="9" s="1"/>
  <c r="V159" i="9"/>
  <c r="T159" i="9"/>
  <c r="U159" i="9" s="1"/>
  <c r="R159" i="9"/>
  <c r="N159" i="9"/>
  <c r="BQ159" i="9" s="1"/>
  <c r="CK158" i="9"/>
  <c r="CJ158" i="9"/>
  <c r="CI158" i="9"/>
  <c r="CH158" i="9"/>
  <c r="CG158" i="9"/>
  <c r="CF158" i="9"/>
  <c r="CE158" i="9"/>
  <c r="CD158" i="9"/>
  <c r="CC158" i="9"/>
  <c r="CB158" i="9"/>
  <c r="CA158" i="9"/>
  <c r="BX158" i="9"/>
  <c r="BW158" i="9"/>
  <c r="BV158" i="9"/>
  <c r="BJ158" i="9"/>
  <c r="BG158" i="9"/>
  <c r="BZ158" i="9"/>
  <c r="X158" i="9"/>
  <c r="Y158" i="9" s="1"/>
  <c r="V158" i="9"/>
  <c r="T158" i="9"/>
  <c r="U158" i="9" s="1"/>
  <c r="R158" i="9"/>
  <c r="N158" i="9"/>
  <c r="BQ158" i="9" s="1"/>
  <c r="CK157" i="9"/>
  <c r="CI157" i="9"/>
  <c r="CG157" i="9"/>
  <c r="CE157" i="9"/>
  <c r="CC157" i="9"/>
  <c r="CA157" i="9"/>
  <c r="BZ157" i="9"/>
  <c r="BX157" i="9"/>
  <c r="BW157" i="9"/>
  <c r="BV157" i="9"/>
  <c r="BJ157" i="9"/>
  <c r="BG157" i="9"/>
  <c r="CJ157" i="9"/>
  <c r="CH157" i="9"/>
  <c r="CF157" i="9"/>
  <c r="CD157" i="9"/>
  <c r="CB157" i="9"/>
  <c r="X157" i="9"/>
  <c r="Y157" i="9" s="1"/>
  <c r="V157" i="9"/>
  <c r="T157" i="9"/>
  <c r="U157" i="9" s="1"/>
  <c r="R157" i="9"/>
  <c r="N157" i="9"/>
  <c r="BQ157" i="9" s="1"/>
  <c r="CK156" i="9"/>
  <c r="CJ156" i="9"/>
  <c r="CI156" i="9"/>
  <c r="CH156" i="9"/>
  <c r="CG156" i="9"/>
  <c r="CF156" i="9"/>
  <c r="CE156" i="9"/>
  <c r="CD156" i="9"/>
  <c r="CC156" i="9"/>
  <c r="CB156" i="9"/>
  <c r="CA156" i="9"/>
  <c r="BX156" i="9"/>
  <c r="BW156" i="9"/>
  <c r="BV156" i="9"/>
  <c r="BJ156" i="9"/>
  <c r="BG156" i="9"/>
  <c r="BZ156" i="9"/>
  <c r="X156" i="9"/>
  <c r="Y156" i="9" s="1"/>
  <c r="V156" i="9"/>
  <c r="T156" i="9"/>
  <c r="U156" i="9" s="1"/>
  <c r="R156" i="9"/>
  <c r="N156" i="9"/>
  <c r="BQ156" i="9" s="1"/>
  <c r="CK155" i="9"/>
  <c r="CI155" i="9"/>
  <c r="CG155" i="9"/>
  <c r="CE155" i="9"/>
  <c r="CC155" i="9"/>
  <c r="CA155" i="9"/>
  <c r="BZ155" i="9"/>
  <c r="BX155" i="9"/>
  <c r="BW155" i="9"/>
  <c r="BV155" i="9"/>
  <c r="BJ155" i="9"/>
  <c r="BG155" i="9"/>
  <c r="CJ155" i="9"/>
  <c r="CH155" i="9"/>
  <c r="CF155" i="9"/>
  <c r="CD155" i="9"/>
  <c r="CB155" i="9"/>
  <c r="X155" i="9"/>
  <c r="Y155" i="9" s="1"/>
  <c r="V155" i="9"/>
  <c r="T155" i="9"/>
  <c r="U155" i="9" s="1"/>
  <c r="R155" i="9"/>
  <c r="N155" i="9"/>
  <c r="BQ155" i="9" s="1"/>
  <c r="CK154" i="9"/>
  <c r="CJ154" i="9"/>
  <c r="CI154" i="9"/>
  <c r="CH154" i="9"/>
  <c r="CG154" i="9"/>
  <c r="CF154" i="9"/>
  <c r="CE154" i="9"/>
  <c r="CD154" i="9"/>
  <c r="CC154" i="9"/>
  <c r="CB154" i="9"/>
  <c r="CA154" i="9"/>
  <c r="BX154" i="9"/>
  <c r="BW154" i="9"/>
  <c r="BV154" i="9"/>
  <c r="BJ154" i="9"/>
  <c r="BG154" i="9"/>
  <c r="BZ154" i="9"/>
  <c r="X154" i="9"/>
  <c r="Y154" i="9" s="1"/>
  <c r="V154" i="9"/>
  <c r="T154" i="9"/>
  <c r="U154" i="9" s="1"/>
  <c r="R154" i="9"/>
  <c r="N154" i="9"/>
  <c r="BQ154" i="9" s="1"/>
  <c r="CK153" i="9"/>
  <c r="CI153" i="9"/>
  <c r="CG153" i="9"/>
  <c r="CE153" i="9"/>
  <c r="CC153" i="9"/>
  <c r="CA153" i="9"/>
  <c r="BZ153" i="9"/>
  <c r="BX153" i="9"/>
  <c r="BW153" i="9"/>
  <c r="BV153" i="9"/>
  <c r="BJ153" i="9"/>
  <c r="BG153" i="9"/>
  <c r="CJ153" i="9"/>
  <c r="CH153" i="9"/>
  <c r="CF153" i="9"/>
  <c r="CD153" i="9"/>
  <c r="CB153" i="9"/>
  <c r="X153" i="9"/>
  <c r="Y153" i="9" s="1"/>
  <c r="V153" i="9"/>
  <c r="T153" i="9"/>
  <c r="U153" i="9" s="1"/>
  <c r="R153" i="9"/>
  <c r="N153" i="9"/>
  <c r="BQ153" i="9" s="1"/>
  <c r="CK152" i="9"/>
  <c r="CJ152" i="9"/>
  <c r="CI152" i="9"/>
  <c r="CH152" i="9"/>
  <c r="CG152" i="9"/>
  <c r="CF152" i="9"/>
  <c r="CE152" i="9"/>
  <c r="CD152" i="9"/>
  <c r="CC152" i="9"/>
  <c r="CB152" i="9"/>
  <c r="CA152" i="9"/>
  <c r="BX152" i="9"/>
  <c r="BW152" i="9"/>
  <c r="BV152" i="9"/>
  <c r="BJ152" i="9"/>
  <c r="BG152" i="9"/>
  <c r="BZ152" i="9"/>
  <c r="X152" i="9"/>
  <c r="Y152" i="9" s="1"/>
  <c r="V152" i="9"/>
  <c r="T152" i="9"/>
  <c r="U152" i="9" s="1"/>
  <c r="R152" i="9"/>
  <c r="N152" i="9"/>
  <c r="BQ152" i="9" s="1"/>
  <c r="CK151" i="9"/>
  <c r="CI151" i="9"/>
  <c r="CG151" i="9"/>
  <c r="CE151" i="9"/>
  <c r="CC151" i="9"/>
  <c r="CA151" i="9"/>
  <c r="BZ151" i="9"/>
  <c r="BX151" i="9"/>
  <c r="BW151" i="9"/>
  <c r="BV151" i="9"/>
  <c r="BJ151" i="9"/>
  <c r="BG151" i="9"/>
  <c r="CJ151" i="9"/>
  <c r="CH151" i="9"/>
  <c r="CF151" i="9"/>
  <c r="CD151" i="9"/>
  <c r="CB151" i="9"/>
  <c r="X151" i="9"/>
  <c r="Y151" i="9" s="1"/>
  <c r="V151" i="9"/>
  <c r="T151" i="9"/>
  <c r="U151" i="9" s="1"/>
  <c r="R151" i="9"/>
  <c r="N151" i="9"/>
  <c r="BQ151" i="9" s="1"/>
  <c r="CK150" i="9"/>
  <c r="CJ150" i="9"/>
  <c r="CI150" i="9"/>
  <c r="CH150" i="9"/>
  <c r="CG150" i="9"/>
  <c r="CF150" i="9"/>
  <c r="CE150" i="9"/>
  <c r="CD150" i="9"/>
  <c r="CC150" i="9"/>
  <c r="CB150" i="9"/>
  <c r="CA150" i="9"/>
  <c r="BX150" i="9"/>
  <c r="BW150" i="9"/>
  <c r="BV150" i="9"/>
  <c r="BJ150" i="9"/>
  <c r="BZ150" i="9"/>
  <c r="X150" i="9"/>
  <c r="Y150" i="9" s="1"/>
  <c r="V150" i="9"/>
  <c r="W150" i="9" s="1"/>
  <c r="T150" i="9"/>
  <c r="U150" i="9" s="1"/>
  <c r="R150" i="9"/>
  <c r="N150" i="9"/>
  <c r="BQ150" i="9" s="1"/>
  <c r="CK149" i="9"/>
  <c r="CI149" i="9"/>
  <c r="CG149" i="9"/>
  <c r="CE149" i="9"/>
  <c r="CC149" i="9"/>
  <c r="CA149" i="9"/>
  <c r="BZ149" i="9"/>
  <c r="BX149" i="9"/>
  <c r="BW149" i="9"/>
  <c r="BV149" i="9"/>
  <c r="BJ149" i="9"/>
  <c r="BG149" i="9"/>
  <c r="CJ149" i="9"/>
  <c r="CH149" i="9"/>
  <c r="CF149" i="9"/>
  <c r="CD149" i="9"/>
  <c r="CB149" i="9"/>
  <c r="X149" i="9"/>
  <c r="Y149" i="9" s="1"/>
  <c r="V149" i="9"/>
  <c r="W149" i="9" s="1"/>
  <c r="T149" i="9"/>
  <c r="U149" i="9" s="1"/>
  <c r="R149" i="9"/>
  <c r="N149" i="9"/>
  <c r="BQ149" i="9" s="1"/>
  <c r="CK148" i="9"/>
  <c r="CJ148" i="9"/>
  <c r="CI148" i="9"/>
  <c r="CH148" i="9"/>
  <c r="CG148" i="9"/>
  <c r="CF148" i="9"/>
  <c r="CE148" i="9"/>
  <c r="CD148" i="9"/>
  <c r="CC148" i="9"/>
  <c r="CB148" i="9"/>
  <c r="CA148" i="9"/>
  <c r="BX148" i="9"/>
  <c r="BW148" i="9"/>
  <c r="BV148" i="9"/>
  <c r="BJ148" i="9"/>
  <c r="BZ148" i="9"/>
  <c r="X148" i="9"/>
  <c r="Y148" i="9" s="1"/>
  <c r="V148" i="9"/>
  <c r="W148" i="9" s="1"/>
  <c r="T148" i="9"/>
  <c r="U148" i="9" s="1"/>
  <c r="R148" i="9"/>
  <c r="N148" i="9"/>
  <c r="BQ148" i="9" s="1"/>
  <c r="CK147" i="9"/>
  <c r="CI147" i="9"/>
  <c r="CG147" i="9"/>
  <c r="CE147" i="9"/>
  <c r="CC147" i="9"/>
  <c r="CA147" i="9"/>
  <c r="BX147" i="9"/>
  <c r="BW147" i="9"/>
  <c r="BV147" i="9"/>
  <c r="BJ147" i="9"/>
  <c r="CJ147" i="9"/>
  <c r="CH147" i="9"/>
  <c r="CF147" i="9"/>
  <c r="CD147" i="9"/>
  <c r="CB147" i="9"/>
  <c r="BZ147" i="9"/>
  <c r="X147" i="9"/>
  <c r="Y147" i="9" s="1"/>
  <c r="V147" i="9"/>
  <c r="W147" i="9" s="1"/>
  <c r="T147" i="9"/>
  <c r="U147" i="9" s="1"/>
  <c r="R147" i="9"/>
  <c r="N147" i="9"/>
  <c r="BQ147" i="9" s="1"/>
  <c r="CK146" i="9"/>
  <c r="CI146" i="9"/>
  <c r="CG146" i="9"/>
  <c r="CE146" i="9"/>
  <c r="CC146" i="9"/>
  <c r="CA146" i="9"/>
  <c r="BX146" i="9"/>
  <c r="BW146" i="9"/>
  <c r="BV146" i="9"/>
  <c r="BJ146" i="9"/>
  <c r="CJ146" i="9"/>
  <c r="CH146" i="9"/>
  <c r="CF146" i="9"/>
  <c r="CD146" i="9"/>
  <c r="CB146" i="9"/>
  <c r="BZ146" i="9"/>
  <c r="X146" i="9"/>
  <c r="Y146" i="9" s="1"/>
  <c r="V146" i="9"/>
  <c r="W146" i="9" s="1"/>
  <c r="T146" i="9"/>
  <c r="U146" i="9" s="1"/>
  <c r="R146" i="9"/>
  <c r="N146" i="9"/>
  <c r="BQ146" i="9" s="1"/>
  <c r="CK145" i="9"/>
  <c r="CI145" i="9"/>
  <c r="CG145" i="9"/>
  <c r="CE145" i="9"/>
  <c r="CC145" i="9"/>
  <c r="CA145" i="9"/>
  <c r="BX145" i="9"/>
  <c r="BW145" i="9"/>
  <c r="BV145" i="9"/>
  <c r="BJ145" i="9"/>
  <c r="CJ145" i="9"/>
  <c r="CH145" i="9"/>
  <c r="CF145" i="9"/>
  <c r="CD145" i="9"/>
  <c r="CB145" i="9"/>
  <c r="BZ145" i="9"/>
  <c r="X145" i="9"/>
  <c r="Y145" i="9" s="1"/>
  <c r="V145" i="9"/>
  <c r="W145" i="9" s="1"/>
  <c r="T145" i="9"/>
  <c r="U145" i="9" s="1"/>
  <c r="R145" i="9"/>
  <c r="N145" i="9"/>
  <c r="BQ145" i="9" s="1"/>
  <c r="CK144" i="9"/>
  <c r="CI144" i="9"/>
  <c r="CG144" i="9"/>
  <c r="CE144" i="9"/>
  <c r="CC144" i="9"/>
  <c r="CA144" i="9"/>
  <c r="BX144" i="9"/>
  <c r="BW144" i="9"/>
  <c r="BV144" i="9"/>
  <c r="BJ144" i="9"/>
  <c r="CJ144" i="9"/>
  <c r="CH144" i="9"/>
  <c r="CF144" i="9"/>
  <c r="CD144" i="9"/>
  <c r="CB144" i="9"/>
  <c r="BZ144" i="9"/>
  <c r="X144" i="9"/>
  <c r="Y144" i="9" s="1"/>
  <c r="V144" i="9"/>
  <c r="W144" i="9" s="1"/>
  <c r="T144" i="9"/>
  <c r="U144" i="9" s="1"/>
  <c r="R144" i="9"/>
  <c r="N144" i="9"/>
  <c r="BQ144" i="9" s="1"/>
  <c r="CK143" i="9"/>
  <c r="CI143" i="9"/>
  <c r="CG143" i="9"/>
  <c r="CE143" i="9"/>
  <c r="CC143" i="9"/>
  <c r="CA143" i="9"/>
  <c r="BX143" i="9"/>
  <c r="BW143" i="9"/>
  <c r="BV143" i="9"/>
  <c r="BJ143" i="9"/>
  <c r="CJ143" i="9"/>
  <c r="CH143" i="9"/>
  <c r="CF143" i="9"/>
  <c r="CD143" i="9"/>
  <c r="CB143" i="9"/>
  <c r="BZ143" i="9"/>
  <c r="X143" i="9"/>
  <c r="Y143" i="9" s="1"/>
  <c r="V143" i="9"/>
  <c r="W143" i="9" s="1"/>
  <c r="T143" i="9"/>
  <c r="U143" i="9" s="1"/>
  <c r="R143" i="9"/>
  <c r="N143" i="9"/>
  <c r="BQ143" i="9" s="1"/>
  <c r="CK142" i="9"/>
  <c r="CI142" i="9"/>
  <c r="CG142" i="9"/>
  <c r="CE142" i="9"/>
  <c r="CC142" i="9"/>
  <c r="CA142" i="9"/>
  <c r="BX142" i="9"/>
  <c r="BW142" i="9"/>
  <c r="BV142" i="9"/>
  <c r="BJ142" i="9"/>
  <c r="CJ142" i="9"/>
  <c r="CH142" i="9"/>
  <c r="CF142" i="9"/>
  <c r="CD142" i="9"/>
  <c r="CB142" i="9"/>
  <c r="BZ142" i="9"/>
  <c r="X142" i="9"/>
  <c r="Y142" i="9" s="1"/>
  <c r="V142" i="9"/>
  <c r="W142" i="9" s="1"/>
  <c r="T142" i="9"/>
  <c r="U142" i="9" s="1"/>
  <c r="R142" i="9"/>
  <c r="N142" i="9"/>
  <c r="BQ142" i="9" s="1"/>
  <c r="CK141" i="9"/>
  <c r="CI141" i="9"/>
  <c r="CG141" i="9"/>
  <c r="CE141" i="9"/>
  <c r="CC141" i="9"/>
  <c r="CA141" i="9"/>
  <c r="BX141" i="9"/>
  <c r="BW141" i="9"/>
  <c r="BV141" i="9"/>
  <c r="BJ141" i="9"/>
  <c r="CJ141" i="9"/>
  <c r="CH141" i="9"/>
  <c r="CF141" i="9"/>
  <c r="CD141" i="9"/>
  <c r="CB141" i="9"/>
  <c r="BZ141" i="9"/>
  <c r="X141" i="9"/>
  <c r="Y141" i="9" s="1"/>
  <c r="V141" i="9"/>
  <c r="T141" i="9"/>
  <c r="R141" i="9"/>
  <c r="N141" i="9"/>
  <c r="BQ141" i="9" s="1"/>
  <c r="CK140" i="9"/>
  <c r="CI140" i="9"/>
  <c r="CG140" i="9"/>
  <c r="CE140" i="9"/>
  <c r="CC140" i="9"/>
  <c r="CA140" i="9"/>
  <c r="BX140" i="9"/>
  <c r="BW140" i="9"/>
  <c r="BV140" i="9"/>
  <c r="BJ140" i="9"/>
  <c r="BG140" i="9"/>
  <c r="CJ140" i="9"/>
  <c r="CH140" i="9"/>
  <c r="CF140" i="9"/>
  <c r="CD140" i="9"/>
  <c r="CB140" i="9"/>
  <c r="BZ140" i="9"/>
  <c r="X140" i="9"/>
  <c r="Y140" i="9" s="1"/>
  <c r="V140" i="9"/>
  <c r="T140" i="9"/>
  <c r="U140" i="9" s="1"/>
  <c r="R140" i="9"/>
  <c r="N140" i="9"/>
  <c r="BQ140" i="9" s="1"/>
  <c r="CK139" i="9"/>
  <c r="CI139" i="9"/>
  <c r="CG139" i="9"/>
  <c r="CE139" i="9"/>
  <c r="CC139" i="9"/>
  <c r="CA139" i="9"/>
  <c r="BX139" i="9"/>
  <c r="BW139" i="9"/>
  <c r="BV139" i="9"/>
  <c r="BJ139" i="9"/>
  <c r="BG139" i="9"/>
  <c r="CJ139" i="9"/>
  <c r="CH139" i="9"/>
  <c r="CF139" i="9"/>
  <c r="CD139" i="9"/>
  <c r="CB139" i="9"/>
  <c r="BZ139" i="9"/>
  <c r="X139" i="9"/>
  <c r="Y139" i="9" s="1"/>
  <c r="V139" i="9"/>
  <c r="T139" i="9"/>
  <c r="U139" i="9" s="1"/>
  <c r="R139" i="9"/>
  <c r="N139" i="9"/>
  <c r="BQ139" i="9" s="1"/>
  <c r="CK138" i="9"/>
  <c r="CI138" i="9"/>
  <c r="CG138" i="9"/>
  <c r="CE138" i="9"/>
  <c r="CC138" i="9"/>
  <c r="CA138" i="9"/>
  <c r="BX138" i="9"/>
  <c r="BW138" i="9"/>
  <c r="BV138" i="9"/>
  <c r="BJ138" i="9"/>
  <c r="BG138" i="9"/>
  <c r="CJ138" i="9"/>
  <c r="CH138" i="9"/>
  <c r="CF138" i="9"/>
  <c r="CD138" i="9"/>
  <c r="CB138" i="9"/>
  <c r="BZ138" i="9"/>
  <c r="X138" i="9"/>
  <c r="Y138" i="9" s="1"/>
  <c r="V138" i="9"/>
  <c r="T138" i="9"/>
  <c r="U138" i="9" s="1"/>
  <c r="R138" i="9"/>
  <c r="N138" i="9"/>
  <c r="BQ138" i="9" s="1"/>
  <c r="CK137" i="9"/>
  <c r="CI137" i="9"/>
  <c r="CG137" i="9"/>
  <c r="CE137" i="9"/>
  <c r="CC137" i="9"/>
  <c r="CA137" i="9"/>
  <c r="BX137" i="9"/>
  <c r="BW137" i="9"/>
  <c r="BV137" i="9"/>
  <c r="BJ137" i="9"/>
  <c r="BG137" i="9"/>
  <c r="CJ137" i="9"/>
  <c r="CH137" i="9"/>
  <c r="CF137" i="9"/>
  <c r="CD137" i="9"/>
  <c r="CB137" i="9"/>
  <c r="BZ137" i="9"/>
  <c r="X137" i="9"/>
  <c r="Y137" i="9" s="1"/>
  <c r="V137" i="9"/>
  <c r="T137" i="9"/>
  <c r="U137" i="9" s="1"/>
  <c r="R137" i="9"/>
  <c r="N137" i="9"/>
  <c r="BQ137" i="9" s="1"/>
  <c r="CK136" i="9"/>
  <c r="CI136" i="9"/>
  <c r="CG136" i="9"/>
  <c r="CE136" i="9"/>
  <c r="CC136" i="9"/>
  <c r="CA136" i="9"/>
  <c r="BX136" i="9"/>
  <c r="BW136" i="9"/>
  <c r="BV136" i="9"/>
  <c r="BJ136" i="9"/>
  <c r="BG136" i="9"/>
  <c r="CJ136" i="9"/>
  <c r="CH136" i="9"/>
  <c r="CF136" i="9"/>
  <c r="CD136" i="9"/>
  <c r="CB136" i="9"/>
  <c r="BZ136" i="9"/>
  <c r="X136" i="9"/>
  <c r="Y136" i="9" s="1"/>
  <c r="V136" i="9"/>
  <c r="T136" i="9"/>
  <c r="U136" i="9" s="1"/>
  <c r="R136" i="9"/>
  <c r="N136" i="9"/>
  <c r="BQ136" i="9" s="1"/>
  <c r="CK135" i="9"/>
  <c r="CI135" i="9"/>
  <c r="CG135" i="9"/>
  <c r="CE135" i="9"/>
  <c r="CC135" i="9"/>
  <c r="CA135" i="9"/>
  <c r="BX135" i="9"/>
  <c r="BW135" i="9"/>
  <c r="BV135" i="9"/>
  <c r="BJ135" i="9"/>
  <c r="BG135" i="9"/>
  <c r="CJ135" i="9"/>
  <c r="CH135" i="9"/>
  <c r="CF135" i="9"/>
  <c r="CD135" i="9"/>
  <c r="CB135" i="9"/>
  <c r="BZ135" i="9"/>
  <c r="X135" i="9"/>
  <c r="Y135" i="9" s="1"/>
  <c r="V135" i="9"/>
  <c r="T135" i="9"/>
  <c r="U135" i="9" s="1"/>
  <c r="R135" i="9"/>
  <c r="N135" i="9"/>
  <c r="BQ135" i="9" s="1"/>
  <c r="CK134" i="9"/>
  <c r="CI134" i="9"/>
  <c r="CG134" i="9"/>
  <c r="CE134" i="9"/>
  <c r="CC134" i="9"/>
  <c r="CA134" i="9"/>
  <c r="BX134" i="9"/>
  <c r="BW134" i="9"/>
  <c r="BV134" i="9"/>
  <c r="BJ134" i="9"/>
  <c r="BG134" i="9"/>
  <c r="CJ134" i="9"/>
  <c r="CH134" i="9"/>
  <c r="CF134" i="9"/>
  <c r="CD134" i="9"/>
  <c r="CB134" i="9"/>
  <c r="BZ134" i="9"/>
  <c r="X134" i="9"/>
  <c r="Y134" i="9" s="1"/>
  <c r="V134" i="9"/>
  <c r="T134" i="9"/>
  <c r="U134" i="9" s="1"/>
  <c r="R134" i="9"/>
  <c r="N134" i="9"/>
  <c r="BQ134" i="9" s="1"/>
  <c r="CK133" i="9"/>
  <c r="CI133" i="9"/>
  <c r="CG133" i="9"/>
  <c r="CE133" i="9"/>
  <c r="CC133" i="9"/>
  <c r="CA133" i="9"/>
  <c r="BX133" i="9"/>
  <c r="BW133" i="9"/>
  <c r="BV133" i="9"/>
  <c r="BJ133" i="9"/>
  <c r="BG133" i="9"/>
  <c r="CJ133" i="9"/>
  <c r="CH133" i="9"/>
  <c r="CF133" i="9"/>
  <c r="CD133" i="9"/>
  <c r="CB133" i="9"/>
  <c r="BZ133" i="9"/>
  <c r="X133" i="9"/>
  <c r="Y133" i="9" s="1"/>
  <c r="V133" i="9"/>
  <c r="T133" i="9"/>
  <c r="U133" i="9" s="1"/>
  <c r="R133" i="9"/>
  <c r="N133" i="9"/>
  <c r="BQ133" i="9" s="1"/>
  <c r="CK132" i="9"/>
  <c r="CI132" i="9"/>
  <c r="CG132" i="9"/>
  <c r="CE132" i="9"/>
  <c r="CC132" i="9"/>
  <c r="CA132" i="9"/>
  <c r="BX132" i="9"/>
  <c r="BW132" i="9"/>
  <c r="BV132" i="9"/>
  <c r="BJ132" i="9"/>
  <c r="BG132" i="9"/>
  <c r="CJ132" i="9"/>
  <c r="CH132" i="9"/>
  <c r="CF132" i="9"/>
  <c r="CD132" i="9"/>
  <c r="CB132" i="9"/>
  <c r="BZ132" i="9"/>
  <c r="X132" i="9"/>
  <c r="Y132" i="9" s="1"/>
  <c r="V132" i="9"/>
  <c r="T132" i="9"/>
  <c r="U132" i="9" s="1"/>
  <c r="R132" i="9"/>
  <c r="N132" i="9"/>
  <c r="BQ132" i="9" s="1"/>
  <c r="CK131" i="9"/>
  <c r="CI131" i="9"/>
  <c r="CG131" i="9"/>
  <c r="CE131" i="9"/>
  <c r="CC131" i="9"/>
  <c r="CA131" i="9"/>
  <c r="BX131" i="9"/>
  <c r="BW131" i="9"/>
  <c r="BV131" i="9"/>
  <c r="BJ131" i="9"/>
  <c r="BG131" i="9"/>
  <c r="CJ131" i="9"/>
  <c r="CH131" i="9"/>
  <c r="CF131" i="9"/>
  <c r="CD131" i="9"/>
  <c r="CB131" i="9"/>
  <c r="BZ131" i="9"/>
  <c r="X131" i="9"/>
  <c r="Y131" i="9" s="1"/>
  <c r="V131" i="9"/>
  <c r="T131" i="9"/>
  <c r="U131" i="9" s="1"/>
  <c r="R131" i="9"/>
  <c r="N131" i="9"/>
  <c r="BQ131" i="9" s="1"/>
  <c r="CK130" i="9"/>
  <c r="CI130" i="9"/>
  <c r="CG130" i="9"/>
  <c r="CE130" i="9"/>
  <c r="CC130" i="9"/>
  <c r="CA130" i="9"/>
  <c r="BX130" i="9"/>
  <c r="BW130" i="9"/>
  <c r="BV130" i="9"/>
  <c r="BJ130" i="9"/>
  <c r="BG130" i="9"/>
  <c r="CJ130" i="9"/>
  <c r="CH130" i="9"/>
  <c r="CF130" i="9"/>
  <c r="CD130" i="9"/>
  <c r="CB130" i="9"/>
  <c r="BZ130" i="9"/>
  <c r="X130" i="9"/>
  <c r="Y130" i="9" s="1"/>
  <c r="V130" i="9"/>
  <c r="T130" i="9"/>
  <c r="U130" i="9" s="1"/>
  <c r="R130" i="9"/>
  <c r="N130" i="9"/>
  <c r="BQ130" i="9" s="1"/>
  <c r="CK129" i="9"/>
  <c r="CI129" i="9"/>
  <c r="CG129" i="9"/>
  <c r="CE129" i="9"/>
  <c r="CC129" i="9"/>
  <c r="CA129" i="9"/>
  <c r="BX129" i="9"/>
  <c r="BW129" i="9"/>
  <c r="BV129" i="9"/>
  <c r="BJ129" i="9"/>
  <c r="BG129" i="9"/>
  <c r="CJ129" i="9"/>
  <c r="CH129" i="9"/>
  <c r="CF129" i="9"/>
  <c r="CD129" i="9"/>
  <c r="CB129" i="9"/>
  <c r="BZ129" i="9"/>
  <c r="X129" i="9"/>
  <c r="Y129" i="9" s="1"/>
  <c r="V129" i="9"/>
  <c r="T129" i="9"/>
  <c r="U129" i="9" s="1"/>
  <c r="R129" i="9"/>
  <c r="N129" i="9"/>
  <c r="BQ129" i="9" s="1"/>
  <c r="CK128" i="9"/>
  <c r="CI128" i="9"/>
  <c r="CG128" i="9"/>
  <c r="CE128" i="9"/>
  <c r="CC128" i="9"/>
  <c r="CA128" i="9"/>
  <c r="BX128" i="9"/>
  <c r="BW128" i="9"/>
  <c r="BV128" i="9"/>
  <c r="BJ128" i="9"/>
  <c r="BG128" i="9"/>
  <c r="CJ128" i="9"/>
  <c r="CH128" i="9"/>
  <c r="CF128" i="9"/>
  <c r="CD128" i="9"/>
  <c r="CB128" i="9"/>
  <c r="BZ128" i="9"/>
  <c r="X128" i="9"/>
  <c r="Y128" i="9" s="1"/>
  <c r="V128" i="9"/>
  <c r="T128" i="9"/>
  <c r="U128" i="9" s="1"/>
  <c r="R128" i="9"/>
  <c r="N128" i="9"/>
  <c r="BQ128" i="9" s="1"/>
  <c r="CK127" i="9"/>
  <c r="CI127" i="9"/>
  <c r="CG127" i="9"/>
  <c r="CE127" i="9"/>
  <c r="CC127" i="9"/>
  <c r="CA127" i="9"/>
  <c r="BX127" i="9"/>
  <c r="BW127" i="9"/>
  <c r="BV127" i="9"/>
  <c r="BJ127" i="9"/>
  <c r="BG127" i="9"/>
  <c r="CJ127" i="9"/>
  <c r="CH127" i="9"/>
  <c r="CF127" i="9"/>
  <c r="CD127" i="9"/>
  <c r="CB127" i="9"/>
  <c r="BZ127" i="9"/>
  <c r="X127" i="9"/>
  <c r="Y127" i="9" s="1"/>
  <c r="V127" i="9"/>
  <c r="T127" i="9"/>
  <c r="U127" i="9" s="1"/>
  <c r="R127" i="9"/>
  <c r="N127" i="9"/>
  <c r="BQ127" i="9" s="1"/>
  <c r="CK126" i="9"/>
  <c r="CI126" i="9"/>
  <c r="CG126" i="9"/>
  <c r="CE126" i="9"/>
  <c r="CC126" i="9"/>
  <c r="CA126" i="9"/>
  <c r="BX126" i="9"/>
  <c r="BW126" i="9"/>
  <c r="BV126" i="9"/>
  <c r="BJ126" i="9"/>
  <c r="BG126" i="9"/>
  <c r="CJ126" i="9"/>
  <c r="CH126" i="9"/>
  <c r="CF126" i="9"/>
  <c r="CD126" i="9"/>
  <c r="CB126" i="9"/>
  <c r="BZ126" i="9"/>
  <c r="X126" i="9"/>
  <c r="Y126" i="9" s="1"/>
  <c r="V126" i="9"/>
  <c r="T126" i="9"/>
  <c r="U126" i="9" s="1"/>
  <c r="R126" i="9"/>
  <c r="N126" i="9"/>
  <c r="BQ126" i="9" s="1"/>
  <c r="CK125" i="9"/>
  <c r="CI125" i="9"/>
  <c r="CG125" i="9"/>
  <c r="CE125" i="9"/>
  <c r="CC125" i="9"/>
  <c r="CA125" i="9"/>
  <c r="BX125" i="9"/>
  <c r="BW125" i="9"/>
  <c r="BV125" i="9"/>
  <c r="BJ125" i="9"/>
  <c r="BG125" i="9"/>
  <c r="CJ125" i="9"/>
  <c r="CH125" i="9"/>
  <c r="CF125" i="9"/>
  <c r="CD125" i="9"/>
  <c r="CB125" i="9"/>
  <c r="BZ125" i="9"/>
  <c r="X125" i="9"/>
  <c r="Y125" i="9" s="1"/>
  <c r="V125" i="9"/>
  <c r="T125" i="9"/>
  <c r="U125" i="9" s="1"/>
  <c r="R125" i="9"/>
  <c r="N125" i="9"/>
  <c r="BQ125" i="9" s="1"/>
  <c r="CK124" i="9"/>
  <c r="CI124" i="9"/>
  <c r="CG124" i="9"/>
  <c r="CE124" i="9"/>
  <c r="CC124" i="9"/>
  <c r="CA124" i="9"/>
  <c r="BX124" i="9"/>
  <c r="BW124" i="9"/>
  <c r="BV124" i="9"/>
  <c r="BJ124" i="9"/>
  <c r="BG124" i="9"/>
  <c r="CJ124" i="9"/>
  <c r="CH124" i="9"/>
  <c r="CF124" i="9"/>
  <c r="CD124" i="9"/>
  <c r="CB124" i="9"/>
  <c r="BZ124" i="9"/>
  <c r="X124" i="9"/>
  <c r="Y124" i="9" s="1"/>
  <c r="V124" i="9"/>
  <c r="T124" i="9"/>
  <c r="U124" i="9" s="1"/>
  <c r="R124" i="9"/>
  <c r="N124" i="9"/>
  <c r="BQ124" i="9" s="1"/>
  <c r="CK123" i="9"/>
  <c r="CI123" i="9"/>
  <c r="CG123" i="9"/>
  <c r="CE123" i="9"/>
  <c r="CC123" i="9"/>
  <c r="CA123" i="9"/>
  <c r="BX123" i="9"/>
  <c r="BW123" i="9"/>
  <c r="BV123" i="9"/>
  <c r="BJ123" i="9"/>
  <c r="BG123" i="9"/>
  <c r="CJ123" i="9"/>
  <c r="CH123" i="9"/>
  <c r="CF123" i="9"/>
  <c r="CD123" i="9"/>
  <c r="CB123" i="9"/>
  <c r="BZ123" i="9"/>
  <c r="X123" i="9"/>
  <c r="Y123" i="9" s="1"/>
  <c r="V123" i="9"/>
  <c r="T123" i="9"/>
  <c r="U123" i="9" s="1"/>
  <c r="R123" i="9"/>
  <c r="N123" i="9"/>
  <c r="BQ123" i="9" s="1"/>
  <c r="CK122" i="9"/>
  <c r="CI122" i="9"/>
  <c r="CG122" i="9"/>
  <c r="CE122" i="9"/>
  <c r="CC122" i="9"/>
  <c r="CA122" i="9"/>
  <c r="BX122" i="9"/>
  <c r="BW122" i="9"/>
  <c r="BV122" i="9"/>
  <c r="BJ122" i="9"/>
  <c r="BG122" i="9"/>
  <c r="CJ122" i="9"/>
  <c r="CH122" i="9"/>
  <c r="CF122" i="9"/>
  <c r="CD122" i="9"/>
  <c r="CB122" i="9"/>
  <c r="BZ122" i="9"/>
  <c r="X122" i="9"/>
  <c r="Y122" i="9" s="1"/>
  <c r="V122" i="9"/>
  <c r="T122" i="9"/>
  <c r="U122" i="9" s="1"/>
  <c r="R122" i="9"/>
  <c r="N122" i="9"/>
  <c r="BQ122" i="9" s="1"/>
  <c r="CK121" i="9"/>
  <c r="CI121" i="9"/>
  <c r="CG121" i="9"/>
  <c r="CE121" i="9"/>
  <c r="CC121" i="9"/>
  <c r="CA121" i="9"/>
  <c r="BX121" i="9"/>
  <c r="BW121" i="9"/>
  <c r="BV121" i="9"/>
  <c r="BJ121" i="9"/>
  <c r="BG121" i="9"/>
  <c r="CJ121" i="9"/>
  <c r="CH121" i="9"/>
  <c r="CF121" i="9"/>
  <c r="CD121" i="9"/>
  <c r="CB121" i="9"/>
  <c r="BZ121" i="9"/>
  <c r="X121" i="9"/>
  <c r="Y121" i="9" s="1"/>
  <c r="V121" i="9"/>
  <c r="T121" i="9"/>
  <c r="U121" i="9" s="1"/>
  <c r="R121" i="9"/>
  <c r="N121" i="9"/>
  <c r="BQ121" i="9" s="1"/>
  <c r="CK120" i="9"/>
  <c r="CI120" i="9"/>
  <c r="CG120" i="9"/>
  <c r="CE120" i="9"/>
  <c r="CC120" i="9"/>
  <c r="CA120" i="9"/>
  <c r="BX120" i="9"/>
  <c r="BW120" i="9"/>
  <c r="BV120" i="9"/>
  <c r="BJ120" i="9"/>
  <c r="BG120" i="9"/>
  <c r="CJ120" i="9"/>
  <c r="CH120" i="9"/>
  <c r="CF120" i="9"/>
  <c r="CD120" i="9"/>
  <c r="CB120" i="9"/>
  <c r="BZ120" i="9"/>
  <c r="X120" i="9"/>
  <c r="Y120" i="9" s="1"/>
  <c r="V120" i="9"/>
  <c r="T120" i="9"/>
  <c r="U120" i="9" s="1"/>
  <c r="R120" i="9"/>
  <c r="N120" i="9"/>
  <c r="BQ120" i="9" s="1"/>
  <c r="CK119" i="9"/>
  <c r="CI119" i="9"/>
  <c r="CG119" i="9"/>
  <c r="CE119" i="9"/>
  <c r="CC119" i="9"/>
  <c r="CA119" i="9"/>
  <c r="BX119" i="9"/>
  <c r="BW119" i="9"/>
  <c r="BV119" i="9"/>
  <c r="BJ119" i="9"/>
  <c r="BG119" i="9"/>
  <c r="CJ119" i="9"/>
  <c r="CH119" i="9"/>
  <c r="CF119" i="9"/>
  <c r="CD119" i="9"/>
  <c r="CB119" i="9"/>
  <c r="BZ119" i="9"/>
  <c r="X119" i="9"/>
  <c r="Y119" i="9" s="1"/>
  <c r="V119" i="9"/>
  <c r="T119" i="9"/>
  <c r="U119" i="9" s="1"/>
  <c r="R119" i="9"/>
  <c r="N119" i="9"/>
  <c r="BQ119" i="9" s="1"/>
  <c r="CK118" i="9"/>
  <c r="CI118" i="9"/>
  <c r="CG118" i="9"/>
  <c r="CE118" i="9"/>
  <c r="CC118" i="9"/>
  <c r="CA118" i="9"/>
  <c r="BX118" i="9"/>
  <c r="BW118" i="9"/>
  <c r="BV118" i="9"/>
  <c r="BJ118" i="9"/>
  <c r="BG118" i="9"/>
  <c r="CJ118" i="9"/>
  <c r="CH118" i="9"/>
  <c r="CF118" i="9"/>
  <c r="CD118" i="9"/>
  <c r="CB118" i="9"/>
  <c r="BZ118" i="9"/>
  <c r="X118" i="9"/>
  <c r="Y118" i="9" s="1"/>
  <c r="V118" i="9"/>
  <c r="T118" i="9"/>
  <c r="U118" i="9" s="1"/>
  <c r="R118" i="9"/>
  <c r="N118" i="9"/>
  <c r="BQ118" i="9" s="1"/>
  <c r="CK117" i="9"/>
  <c r="CI117" i="9"/>
  <c r="CG117" i="9"/>
  <c r="CE117" i="9"/>
  <c r="CC117" i="9"/>
  <c r="CA117" i="9"/>
  <c r="BZ117" i="9"/>
  <c r="BX117" i="9"/>
  <c r="BW117" i="9"/>
  <c r="BV117" i="9"/>
  <c r="BJ117" i="9"/>
  <c r="BG117" i="9"/>
  <c r="CJ117" i="9"/>
  <c r="CH117" i="9"/>
  <c r="CF117" i="9"/>
  <c r="CD117" i="9"/>
  <c r="CB117" i="9"/>
  <c r="X117" i="9"/>
  <c r="Y117" i="9" s="1"/>
  <c r="V117" i="9"/>
  <c r="T117" i="9"/>
  <c r="U117" i="9" s="1"/>
  <c r="R117" i="9"/>
  <c r="N117" i="9"/>
  <c r="BQ117" i="9" s="1"/>
  <c r="CK116" i="9"/>
  <c r="CJ116" i="9"/>
  <c r="CI116" i="9"/>
  <c r="CH116" i="9"/>
  <c r="CG116" i="9"/>
  <c r="CF116" i="9"/>
  <c r="CE116" i="9"/>
  <c r="CD116" i="9"/>
  <c r="CC116" i="9"/>
  <c r="CB116" i="9"/>
  <c r="CA116" i="9"/>
  <c r="BX116" i="9"/>
  <c r="BW116" i="9"/>
  <c r="BV116" i="9"/>
  <c r="BJ116" i="9"/>
  <c r="BG116" i="9"/>
  <c r="BZ116" i="9"/>
  <c r="X116" i="9"/>
  <c r="Y116" i="9" s="1"/>
  <c r="V116" i="9"/>
  <c r="T116" i="9"/>
  <c r="U116" i="9" s="1"/>
  <c r="R116" i="9"/>
  <c r="N116" i="9"/>
  <c r="BQ116" i="9" s="1"/>
  <c r="CK115" i="9"/>
  <c r="CI115" i="9"/>
  <c r="CG115" i="9"/>
  <c r="CE115" i="9"/>
  <c r="CC115" i="9"/>
  <c r="CA115" i="9"/>
  <c r="BZ115" i="9"/>
  <c r="BX115" i="9"/>
  <c r="BW115" i="9"/>
  <c r="BV115" i="9"/>
  <c r="BJ115" i="9"/>
  <c r="BG115" i="9"/>
  <c r="CJ115" i="9"/>
  <c r="CH115" i="9"/>
  <c r="CF115" i="9"/>
  <c r="CD115" i="9"/>
  <c r="CB115" i="9"/>
  <c r="X115" i="9"/>
  <c r="Y115" i="9" s="1"/>
  <c r="V115" i="9"/>
  <c r="T115" i="9"/>
  <c r="U115" i="9" s="1"/>
  <c r="R115" i="9"/>
  <c r="N115" i="9"/>
  <c r="BQ115" i="9" s="1"/>
  <c r="CK114" i="9"/>
  <c r="CJ114" i="9"/>
  <c r="CI114" i="9"/>
  <c r="CH114" i="9"/>
  <c r="CG114" i="9"/>
  <c r="CF114" i="9"/>
  <c r="CE114" i="9"/>
  <c r="CD114" i="9"/>
  <c r="CC114" i="9"/>
  <c r="CB114" i="9"/>
  <c r="CA114" i="9"/>
  <c r="BX114" i="9"/>
  <c r="BW114" i="9"/>
  <c r="BV114" i="9"/>
  <c r="BJ114" i="9"/>
  <c r="BG114" i="9"/>
  <c r="BZ114" i="9"/>
  <c r="X114" i="9"/>
  <c r="Y114" i="9" s="1"/>
  <c r="V114" i="9"/>
  <c r="T114" i="9"/>
  <c r="U114" i="9" s="1"/>
  <c r="R114" i="9"/>
  <c r="N114" i="9"/>
  <c r="BQ114" i="9" s="1"/>
  <c r="CK113" i="9"/>
  <c r="CI113" i="9"/>
  <c r="CG113" i="9"/>
  <c r="CE113" i="9"/>
  <c r="CC113" i="9"/>
  <c r="CA113" i="9"/>
  <c r="BZ113" i="9"/>
  <c r="BX113" i="9"/>
  <c r="BW113" i="9"/>
  <c r="BV113" i="9"/>
  <c r="BJ113" i="9"/>
  <c r="BG113" i="9"/>
  <c r="CJ113" i="9"/>
  <c r="CH113" i="9"/>
  <c r="CF113" i="9"/>
  <c r="CD113" i="9"/>
  <c r="CB113" i="9"/>
  <c r="X113" i="9"/>
  <c r="Y113" i="9" s="1"/>
  <c r="V113" i="9"/>
  <c r="T113" i="9"/>
  <c r="U113" i="9" s="1"/>
  <c r="R113" i="9"/>
  <c r="N113" i="9"/>
  <c r="BQ113" i="9" s="1"/>
  <c r="CK112" i="9"/>
  <c r="CJ112" i="9"/>
  <c r="CI112" i="9"/>
  <c r="CH112" i="9"/>
  <c r="CG112" i="9"/>
  <c r="CF112" i="9"/>
  <c r="CE112" i="9"/>
  <c r="CD112" i="9"/>
  <c r="CC112" i="9"/>
  <c r="CB112" i="9"/>
  <c r="CA112" i="9"/>
  <c r="BX112" i="9"/>
  <c r="BW112" i="9"/>
  <c r="BV112" i="9"/>
  <c r="BJ112" i="9"/>
  <c r="BG112" i="9"/>
  <c r="BZ112" i="9"/>
  <c r="X112" i="9"/>
  <c r="Y112" i="9" s="1"/>
  <c r="V112" i="9"/>
  <c r="T112" i="9"/>
  <c r="U112" i="9" s="1"/>
  <c r="R112" i="9"/>
  <c r="N112" i="9"/>
  <c r="BQ112" i="9" s="1"/>
  <c r="CK111" i="9"/>
  <c r="CI111" i="9"/>
  <c r="CG111" i="9"/>
  <c r="CE111" i="9"/>
  <c r="CC111" i="9"/>
  <c r="CA111" i="9"/>
  <c r="BZ111" i="9"/>
  <c r="BX111" i="9"/>
  <c r="BW111" i="9"/>
  <c r="BV111" i="9"/>
  <c r="BJ111" i="9"/>
  <c r="BG111" i="9"/>
  <c r="CJ111" i="9"/>
  <c r="CH111" i="9"/>
  <c r="CF111" i="9"/>
  <c r="CD111" i="9"/>
  <c r="CB111" i="9"/>
  <c r="X111" i="9"/>
  <c r="Y111" i="9" s="1"/>
  <c r="V111" i="9"/>
  <c r="T111" i="9"/>
  <c r="U111" i="9" s="1"/>
  <c r="R111" i="9"/>
  <c r="N111" i="9"/>
  <c r="BQ111" i="9" s="1"/>
  <c r="CK110" i="9"/>
  <c r="CJ110" i="9"/>
  <c r="CI110" i="9"/>
  <c r="CH110" i="9"/>
  <c r="CG110" i="9"/>
  <c r="CF110" i="9"/>
  <c r="CE110" i="9"/>
  <c r="CD110" i="9"/>
  <c r="CC110" i="9"/>
  <c r="CB110" i="9"/>
  <c r="CA110" i="9"/>
  <c r="BX110" i="9"/>
  <c r="BW110" i="9"/>
  <c r="BV110" i="9"/>
  <c r="BJ110" i="9"/>
  <c r="BG110" i="9"/>
  <c r="BZ110" i="9"/>
  <c r="X110" i="9"/>
  <c r="Y110" i="9" s="1"/>
  <c r="V110" i="9"/>
  <c r="T110" i="9"/>
  <c r="U110" i="9" s="1"/>
  <c r="R110" i="9"/>
  <c r="N110" i="9"/>
  <c r="BQ110" i="9" s="1"/>
  <c r="CK109" i="9"/>
  <c r="CI109" i="9"/>
  <c r="CG109" i="9"/>
  <c r="CE109" i="9"/>
  <c r="CC109" i="9"/>
  <c r="CA109" i="9"/>
  <c r="BZ109" i="9"/>
  <c r="BX109" i="9"/>
  <c r="BW109" i="9"/>
  <c r="BV109" i="9"/>
  <c r="BJ109" i="9"/>
  <c r="BG109" i="9"/>
  <c r="CJ109" i="9"/>
  <c r="CH109" i="9"/>
  <c r="CF109" i="9"/>
  <c r="CD109" i="9"/>
  <c r="CB109" i="9"/>
  <c r="X109" i="9"/>
  <c r="Y109" i="9" s="1"/>
  <c r="V109" i="9"/>
  <c r="T109" i="9"/>
  <c r="U109" i="9" s="1"/>
  <c r="R109" i="9"/>
  <c r="N109" i="9"/>
  <c r="BQ109" i="9" s="1"/>
  <c r="CK108" i="9"/>
  <c r="CJ108" i="9"/>
  <c r="CI108" i="9"/>
  <c r="CH108" i="9"/>
  <c r="CG108" i="9"/>
  <c r="CF108" i="9"/>
  <c r="CE108" i="9"/>
  <c r="CD108" i="9"/>
  <c r="CC108" i="9"/>
  <c r="CB108" i="9"/>
  <c r="CA108" i="9"/>
  <c r="BX108" i="9"/>
  <c r="BW108" i="9"/>
  <c r="BV108" i="9"/>
  <c r="BJ108" i="9"/>
  <c r="BG108" i="9"/>
  <c r="BZ108" i="9"/>
  <c r="X108" i="9"/>
  <c r="Y108" i="9" s="1"/>
  <c r="V108" i="9"/>
  <c r="T108" i="9"/>
  <c r="U108" i="9" s="1"/>
  <c r="R108" i="9"/>
  <c r="N108" i="9"/>
  <c r="BQ108" i="9" s="1"/>
  <c r="CK107" i="9"/>
  <c r="CI107" i="9"/>
  <c r="CG107" i="9"/>
  <c r="CE107" i="9"/>
  <c r="CC107" i="9"/>
  <c r="CA107" i="9"/>
  <c r="BZ107" i="9"/>
  <c r="BX107" i="9"/>
  <c r="BW107" i="9"/>
  <c r="BV107" i="9"/>
  <c r="BJ107" i="9"/>
  <c r="BG107" i="9"/>
  <c r="CJ107" i="9"/>
  <c r="CH107" i="9"/>
  <c r="CF107" i="9"/>
  <c r="CD107" i="9"/>
  <c r="CB107" i="9"/>
  <c r="X107" i="9"/>
  <c r="Y107" i="9" s="1"/>
  <c r="V107" i="9"/>
  <c r="T107" i="9"/>
  <c r="U107" i="9" s="1"/>
  <c r="R107" i="9"/>
  <c r="N107" i="9"/>
  <c r="BQ107" i="9" s="1"/>
  <c r="CK106" i="9"/>
  <c r="CJ106" i="9"/>
  <c r="CI106" i="9"/>
  <c r="CH106" i="9"/>
  <c r="CG106" i="9"/>
  <c r="CF106" i="9"/>
  <c r="CE106" i="9"/>
  <c r="CD106" i="9"/>
  <c r="CC106" i="9"/>
  <c r="CB106" i="9"/>
  <c r="CA106" i="9"/>
  <c r="BX106" i="9"/>
  <c r="BW106" i="9"/>
  <c r="BV106" i="9"/>
  <c r="BJ106" i="9"/>
  <c r="BG106" i="9"/>
  <c r="BZ106" i="9"/>
  <c r="X106" i="9"/>
  <c r="Y106" i="9" s="1"/>
  <c r="V106" i="9"/>
  <c r="T106" i="9"/>
  <c r="U106" i="9" s="1"/>
  <c r="R106" i="9"/>
  <c r="N106" i="9"/>
  <c r="BQ106" i="9" s="1"/>
  <c r="CK105" i="9"/>
  <c r="CI105" i="9"/>
  <c r="CG105" i="9"/>
  <c r="CE105" i="9"/>
  <c r="CC105" i="9"/>
  <c r="CA105" i="9"/>
  <c r="BZ105" i="9"/>
  <c r="BX105" i="9"/>
  <c r="BW105" i="9"/>
  <c r="BV105" i="9"/>
  <c r="BJ105" i="9"/>
  <c r="BG105" i="9"/>
  <c r="CJ105" i="9"/>
  <c r="CH105" i="9"/>
  <c r="CF105" i="9"/>
  <c r="CD105" i="9"/>
  <c r="CB105" i="9"/>
  <c r="X105" i="9"/>
  <c r="Y105" i="9" s="1"/>
  <c r="V105" i="9"/>
  <c r="T105" i="9"/>
  <c r="U105" i="9" s="1"/>
  <c r="R105" i="9"/>
  <c r="N105" i="9"/>
  <c r="BQ105" i="9" s="1"/>
  <c r="CK104" i="9"/>
  <c r="CJ104" i="9"/>
  <c r="CI104" i="9"/>
  <c r="CH104" i="9"/>
  <c r="CG104" i="9"/>
  <c r="CF104" i="9"/>
  <c r="CE104" i="9"/>
  <c r="CD104" i="9"/>
  <c r="CC104" i="9"/>
  <c r="CB104" i="9"/>
  <c r="CA104" i="9"/>
  <c r="BX104" i="9"/>
  <c r="BW104" i="9"/>
  <c r="BV104" i="9"/>
  <c r="BJ104" i="9"/>
  <c r="BG104" i="9"/>
  <c r="BZ104" i="9"/>
  <c r="X104" i="9"/>
  <c r="Y104" i="9" s="1"/>
  <c r="V104" i="9"/>
  <c r="T104" i="9"/>
  <c r="U104" i="9" s="1"/>
  <c r="R104" i="9"/>
  <c r="N104" i="9"/>
  <c r="BQ104" i="9" s="1"/>
  <c r="CK103" i="9"/>
  <c r="CI103" i="9"/>
  <c r="CG103" i="9"/>
  <c r="CE103" i="9"/>
  <c r="CC103" i="9"/>
  <c r="CA103" i="9"/>
  <c r="BZ103" i="9"/>
  <c r="BX103" i="9"/>
  <c r="BW103" i="9"/>
  <c r="BV103" i="9"/>
  <c r="BJ103" i="9"/>
  <c r="BG103" i="9"/>
  <c r="CJ103" i="9"/>
  <c r="CH103" i="9"/>
  <c r="CF103" i="9"/>
  <c r="CD103" i="9"/>
  <c r="CB103" i="9"/>
  <c r="X103" i="9"/>
  <c r="Y103" i="9" s="1"/>
  <c r="V103" i="9"/>
  <c r="T103" i="9"/>
  <c r="U103" i="9" s="1"/>
  <c r="R103" i="9"/>
  <c r="N103" i="9"/>
  <c r="BQ103" i="9" s="1"/>
  <c r="CK102" i="9"/>
  <c r="CJ102" i="9"/>
  <c r="CI102" i="9"/>
  <c r="CH102" i="9"/>
  <c r="CG102" i="9"/>
  <c r="CF102" i="9"/>
  <c r="CE102" i="9"/>
  <c r="CD102" i="9"/>
  <c r="CC102" i="9"/>
  <c r="CB102" i="9"/>
  <c r="CA102" i="9"/>
  <c r="BX102" i="9"/>
  <c r="BW102" i="9"/>
  <c r="BV102" i="9"/>
  <c r="BJ102" i="9"/>
  <c r="BG102" i="9"/>
  <c r="BZ102" i="9"/>
  <c r="X102" i="9"/>
  <c r="Y102" i="9" s="1"/>
  <c r="V102" i="9"/>
  <c r="T102" i="9"/>
  <c r="U102" i="9" s="1"/>
  <c r="R102" i="9"/>
  <c r="N102" i="9"/>
  <c r="BQ102" i="9" s="1"/>
  <c r="CK101" i="9"/>
  <c r="CI101" i="9"/>
  <c r="CG101" i="9"/>
  <c r="CE101" i="9"/>
  <c r="CC101" i="9"/>
  <c r="CA101" i="9"/>
  <c r="BZ101" i="9"/>
  <c r="BX101" i="9"/>
  <c r="BW101" i="9"/>
  <c r="BV101" i="9"/>
  <c r="BJ101" i="9"/>
  <c r="BG101" i="9"/>
  <c r="CJ101" i="9"/>
  <c r="CH101" i="9"/>
  <c r="CF101" i="9"/>
  <c r="CD101" i="9"/>
  <c r="CB101" i="9"/>
  <c r="X101" i="9"/>
  <c r="Y101" i="9" s="1"/>
  <c r="V101" i="9"/>
  <c r="T101" i="9"/>
  <c r="U101" i="9" s="1"/>
  <c r="R101" i="9"/>
  <c r="N101" i="9"/>
  <c r="BQ101" i="9" s="1"/>
  <c r="CK100" i="9"/>
  <c r="CJ100" i="9"/>
  <c r="CI100" i="9"/>
  <c r="CH100" i="9"/>
  <c r="CG100" i="9"/>
  <c r="CF100" i="9"/>
  <c r="CE100" i="9"/>
  <c r="CD100" i="9"/>
  <c r="CC100" i="9"/>
  <c r="CB100" i="9"/>
  <c r="CA100" i="9"/>
  <c r="BX100" i="9"/>
  <c r="BW100" i="9"/>
  <c r="BV100" i="9"/>
  <c r="BJ100" i="9"/>
  <c r="BG100" i="9"/>
  <c r="BZ100" i="9"/>
  <c r="X100" i="9"/>
  <c r="Y100" i="9" s="1"/>
  <c r="V100" i="9"/>
  <c r="T100" i="9"/>
  <c r="U100" i="9" s="1"/>
  <c r="R100" i="9"/>
  <c r="N100" i="9"/>
  <c r="BQ100" i="9" s="1"/>
  <c r="CK99" i="9"/>
  <c r="CI99" i="9"/>
  <c r="CG99" i="9"/>
  <c r="CE99" i="9"/>
  <c r="CC99" i="9"/>
  <c r="CA99" i="9"/>
  <c r="BZ99" i="9"/>
  <c r="BX99" i="9"/>
  <c r="BW99" i="9"/>
  <c r="BV99" i="9"/>
  <c r="BJ99" i="9"/>
  <c r="BG99" i="9"/>
  <c r="CJ99" i="9"/>
  <c r="CH99" i="9"/>
  <c r="CF99" i="9"/>
  <c r="CD99" i="9"/>
  <c r="CB99" i="9"/>
  <c r="X99" i="9"/>
  <c r="Y99" i="9" s="1"/>
  <c r="V99" i="9"/>
  <c r="T99" i="9"/>
  <c r="U99" i="9" s="1"/>
  <c r="R99" i="9"/>
  <c r="N99" i="9"/>
  <c r="BQ99" i="9" s="1"/>
  <c r="CK98" i="9"/>
  <c r="CJ98" i="9"/>
  <c r="CI98" i="9"/>
  <c r="CH98" i="9"/>
  <c r="CG98" i="9"/>
  <c r="CF98" i="9"/>
  <c r="CE98" i="9"/>
  <c r="CD98" i="9"/>
  <c r="CC98" i="9"/>
  <c r="CB98" i="9"/>
  <c r="CA98" i="9"/>
  <c r="BX98" i="9"/>
  <c r="BW98" i="9"/>
  <c r="BV98" i="9"/>
  <c r="BJ98" i="9"/>
  <c r="BG98" i="9"/>
  <c r="BZ98" i="9"/>
  <c r="X98" i="9"/>
  <c r="Y98" i="9" s="1"/>
  <c r="V98" i="9"/>
  <c r="T98" i="9"/>
  <c r="U98" i="9" s="1"/>
  <c r="R98" i="9"/>
  <c r="N98" i="9"/>
  <c r="BQ98" i="9" s="1"/>
  <c r="CK97" i="9"/>
  <c r="CI97" i="9"/>
  <c r="CG97" i="9"/>
  <c r="CE97" i="9"/>
  <c r="CC97" i="9"/>
  <c r="CA97" i="9"/>
  <c r="BZ97" i="9"/>
  <c r="BX97" i="9"/>
  <c r="BW97" i="9"/>
  <c r="BV97" i="9"/>
  <c r="BJ97" i="9"/>
  <c r="BG97" i="9"/>
  <c r="CJ97" i="9"/>
  <c r="CH97" i="9"/>
  <c r="CF97" i="9"/>
  <c r="CD97" i="9"/>
  <c r="CB97" i="9"/>
  <c r="X97" i="9"/>
  <c r="Y97" i="9" s="1"/>
  <c r="V97" i="9"/>
  <c r="T97" i="9"/>
  <c r="U97" i="9" s="1"/>
  <c r="R97" i="9"/>
  <c r="N97" i="9"/>
  <c r="BQ97" i="9" s="1"/>
  <c r="CK96" i="9"/>
  <c r="CJ96" i="9"/>
  <c r="CI96" i="9"/>
  <c r="CH96" i="9"/>
  <c r="CG96" i="9"/>
  <c r="CF96" i="9"/>
  <c r="CE96" i="9"/>
  <c r="CD96" i="9"/>
  <c r="CC96" i="9"/>
  <c r="CB96" i="9"/>
  <c r="CA96" i="9"/>
  <c r="BX96" i="9"/>
  <c r="BW96" i="9"/>
  <c r="BV96" i="9"/>
  <c r="BJ96" i="9"/>
  <c r="BG96" i="9"/>
  <c r="BZ96" i="9"/>
  <c r="X96" i="9"/>
  <c r="Y96" i="9" s="1"/>
  <c r="V96" i="9"/>
  <c r="T96" i="9"/>
  <c r="U96" i="9" s="1"/>
  <c r="R96" i="9"/>
  <c r="N96" i="9"/>
  <c r="BQ96" i="9" s="1"/>
  <c r="CK95" i="9"/>
  <c r="CI95" i="9"/>
  <c r="CG95" i="9"/>
  <c r="CE95" i="9"/>
  <c r="CC95" i="9"/>
  <c r="CA95" i="9"/>
  <c r="BZ95" i="9"/>
  <c r="BX95" i="9"/>
  <c r="BW95" i="9"/>
  <c r="BV95" i="9"/>
  <c r="BJ95" i="9"/>
  <c r="BG95" i="9"/>
  <c r="CJ95" i="9"/>
  <c r="CH95" i="9"/>
  <c r="CF95" i="9"/>
  <c r="CD95" i="9"/>
  <c r="CB95" i="9"/>
  <c r="X95" i="9"/>
  <c r="Y95" i="9" s="1"/>
  <c r="V95" i="9"/>
  <c r="T95" i="9"/>
  <c r="U95" i="9" s="1"/>
  <c r="R95" i="9"/>
  <c r="N95" i="9"/>
  <c r="BQ95" i="9" s="1"/>
  <c r="CK94" i="9"/>
  <c r="CJ94" i="9"/>
  <c r="CI94" i="9"/>
  <c r="CH94" i="9"/>
  <c r="CG94" i="9"/>
  <c r="CF94" i="9"/>
  <c r="CE94" i="9"/>
  <c r="CD94" i="9"/>
  <c r="CC94" i="9"/>
  <c r="CB94" i="9"/>
  <c r="CA94" i="9"/>
  <c r="BX94" i="9"/>
  <c r="BW94" i="9"/>
  <c r="BV94" i="9"/>
  <c r="BJ94" i="9"/>
  <c r="BG94" i="9"/>
  <c r="BZ94" i="9"/>
  <c r="X94" i="9"/>
  <c r="Y94" i="9" s="1"/>
  <c r="V94" i="9"/>
  <c r="T94" i="9"/>
  <c r="U94" i="9" s="1"/>
  <c r="R94" i="9"/>
  <c r="N94" i="9"/>
  <c r="BQ94" i="9" s="1"/>
  <c r="CK93" i="9"/>
  <c r="CI93" i="9"/>
  <c r="CG93" i="9"/>
  <c r="CE93" i="9"/>
  <c r="CC93" i="9"/>
  <c r="CA93" i="9"/>
  <c r="BZ93" i="9"/>
  <c r="BX93" i="9"/>
  <c r="BW93" i="9"/>
  <c r="BV93" i="9"/>
  <c r="BJ93" i="9"/>
  <c r="BG93" i="9"/>
  <c r="CJ93" i="9"/>
  <c r="CH93" i="9"/>
  <c r="CF93" i="9"/>
  <c r="CD93" i="9"/>
  <c r="CB93" i="9"/>
  <c r="X93" i="9"/>
  <c r="Y93" i="9" s="1"/>
  <c r="V93" i="9"/>
  <c r="T93" i="9"/>
  <c r="U93" i="9" s="1"/>
  <c r="R93" i="9"/>
  <c r="N93" i="9"/>
  <c r="BQ93" i="9" s="1"/>
  <c r="CK92" i="9"/>
  <c r="CJ92" i="9"/>
  <c r="CI92" i="9"/>
  <c r="CH92" i="9"/>
  <c r="CG92" i="9"/>
  <c r="CF92" i="9"/>
  <c r="CE92" i="9"/>
  <c r="CD92" i="9"/>
  <c r="CC92" i="9"/>
  <c r="CB92" i="9"/>
  <c r="CA92" i="9"/>
  <c r="BX92" i="9"/>
  <c r="BW92" i="9"/>
  <c r="BV92" i="9"/>
  <c r="BJ92" i="9"/>
  <c r="BG92" i="9"/>
  <c r="BZ92" i="9"/>
  <c r="X92" i="9"/>
  <c r="Y92" i="9" s="1"/>
  <c r="V92" i="9"/>
  <c r="T92" i="9"/>
  <c r="U92" i="9" s="1"/>
  <c r="R92" i="9"/>
  <c r="N92" i="9"/>
  <c r="BQ92" i="9" s="1"/>
  <c r="CK91" i="9"/>
  <c r="CI91" i="9"/>
  <c r="CG91" i="9"/>
  <c r="CE91" i="9"/>
  <c r="CC91" i="9"/>
  <c r="CA91" i="9"/>
  <c r="BZ91" i="9"/>
  <c r="BX91" i="9"/>
  <c r="BW91" i="9"/>
  <c r="BV91" i="9"/>
  <c r="BJ91" i="9"/>
  <c r="BG91" i="9"/>
  <c r="CJ91" i="9"/>
  <c r="CH91" i="9"/>
  <c r="CF91" i="9"/>
  <c r="CD91" i="9"/>
  <c r="CB91" i="9"/>
  <c r="X91" i="9"/>
  <c r="Y91" i="9" s="1"/>
  <c r="V91" i="9"/>
  <c r="T91" i="9"/>
  <c r="U91" i="9" s="1"/>
  <c r="R91" i="9"/>
  <c r="N91" i="9"/>
  <c r="BQ91" i="9" s="1"/>
  <c r="CK90" i="9"/>
  <c r="CJ90" i="9"/>
  <c r="CI90" i="9"/>
  <c r="CH90" i="9"/>
  <c r="CG90" i="9"/>
  <c r="CF90" i="9"/>
  <c r="CE90" i="9"/>
  <c r="CD90" i="9"/>
  <c r="CC90" i="9"/>
  <c r="CB90" i="9"/>
  <c r="CA90" i="9"/>
  <c r="BX90" i="9"/>
  <c r="BW90" i="9"/>
  <c r="BV90" i="9"/>
  <c r="BJ90" i="9"/>
  <c r="BG90" i="9"/>
  <c r="BZ90" i="9"/>
  <c r="X90" i="9"/>
  <c r="Y90" i="9" s="1"/>
  <c r="V90" i="9"/>
  <c r="T90" i="9"/>
  <c r="U90" i="9" s="1"/>
  <c r="R90" i="9"/>
  <c r="N90" i="9"/>
  <c r="BQ90" i="9" s="1"/>
  <c r="CK89" i="9"/>
  <c r="CI89" i="9"/>
  <c r="CG89" i="9"/>
  <c r="CE89" i="9"/>
  <c r="CC89" i="9"/>
  <c r="CA89" i="9"/>
  <c r="BZ89" i="9"/>
  <c r="BX89" i="9"/>
  <c r="BW89" i="9"/>
  <c r="BV89" i="9"/>
  <c r="BJ89" i="9"/>
  <c r="BG89" i="9"/>
  <c r="CJ89" i="9"/>
  <c r="CH89" i="9"/>
  <c r="CF89" i="9"/>
  <c r="CD89" i="9"/>
  <c r="CB89" i="9"/>
  <c r="X89" i="9"/>
  <c r="Y89" i="9" s="1"/>
  <c r="V89" i="9"/>
  <c r="T89" i="9"/>
  <c r="U89" i="9" s="1"/>
  <c r="R89" i="9"/>
  <c r="N89" i="9"/>
  <c r="BQ89" i="9" s="1"/>
  <c r="CK88" i="9"/>
  <c r="CJ88" i="9"/>
  <c r="CI88" i="9"/>
  <c r="CH88" i="9"/>
  <c r="CG88" i="9"/>
  <c r="CF88" i="9"/>
  <c r="CE88" i="9"/>
  <c r="CD88" i="9"/>
  <c r="CC88" i="9"/>
  <c r="CB88" i="9"/>
  <c r="CA88" i="9"/>
  <c r="BX88" i="9"/>
  <c r="BW88" i="9"/>
  <c r="BV88" i="9"/>
  <c r="BJ88" i="9"/>
  <c r="BG88" i="9"/>
  <c r="BZ88" i="9"/>
  <c r="X88" i="9"/>
  <c r="Y88" i="9" s="1"/>
  <c r="V88" i="9"/>
  <c r="T88" i="9"/>
  <c r="U88" i="9" s="1"/>
  <c r="R88" i="9"/>
  <c r="N88" i="9"/>
  <c r="BQ88" i="9" s="1"/>
  <c r="CK87" i="9"/>
  <c r="CI87" i="9"/>
  <c r="CG87" i="9"/>
  <c r="CE87" i="9"/>
  <c r="CC87" i="9"/>
  <c r="CA87" i="9"/>
  <c r="BZ87" i="9"/>
  <c r="BX87" i="9"/>
  <c r="BW87" i="9"/>
  <c r="BV87" i="9"/>
  <c r="BJ87" i="9"/>
  <c r="BG87" i="9"/>
  <c r="CJ87" i="9"/>
  <c r="CH87" i="9"/>
  <c r="CF87" i="9"/>
  <c r="CD87" i="9"/>
  <c r="CB87" i="9"/>
  <c r="X87" i="9"/>
  <c r="Y87" i="9" s="1"/>
  <c r="V87" i="9"/>
  <c r="T87" i="9"/>
  <c r="U87" i="9" s="1"/>
  <c r="R87" i="9"/>
  <c r="N87" i="9"/>
  <c r="BQ87" i="9" s="1"/>
  <c r="CK86" i="9"/>
  <c r="CJ86" i="9"/>
  <c r="CI86" i="9"/>
  <c r="CH86" i="9"/>
  <c r="CG86" i="9"/>
  <c r="CF86" i="9"/>
  <c r="CE86" i="9"/>
  <c r="CD86" i="9"/>
  <c r="CC86" i="9"/>
  <c r="CB86" i="9"/>
  <c r="CA86" i="9"/>
  <c r="BX86" i="9"/>
  <c r="BW86" i="9"/>
  <c r="BV86" i="9"/>
  <c r="BJ86" i="9"/>
  <c r="BG86" i="9"/>
  <c r="BZ86" i="9"/>
  <c r="X86" i="9"/>
  <c r="Y86" i="9" s="1"/>
  <c r="V86" i="9"/>
  <c r="T86" i="9"/>
  <c r="U86" i="9" s="1"/>
  <c r="R86" i="9"/>
  <c r="N86" i="9"/>
  <c r="BQ86" i="9" s="1"/>
  <c r="CK85" i="9"/>
  <c r="CI85" i="9"/>
  <c r="CG85" i="9"/>
  <c r="CE85" i="9"/>
  <c r="CC85" i="9"/>
  <c r="CA85" i="9"/>
  <c r="BZ85" i="9"/>
  <c r="BX85" i="9"/>
  <c r="BW85" i="9"/>
  <c r="BV85" i="9"/>
  <c r="BJ85" i="9"/>
  <c r="BG85" i="9"/>
  <c r="CJ85" i="9"/>
  <c r="CH85" i="9"/>
  <c r="CF85" i="9"/>
  <c r="CD85" i="9"/>
  <c r="CB85" i="9"/>
  <c r="X85" i="9"/>
  <c r="Y85" i="9" s="1"/>
  <c r="V85" i="9"/>
  <c r="T85" i="9"/>
  <c r="U85" i="9" s="1"/>
  <c r="R85" i="9"/>
  <c r="N85" i="9"/>
  <c r="BQ85" i="9" s="1"/>
  <c r="CK84" i="9"/>
  <c r="CJ84" i="9"/>
  <c r="CI84" i="9"/>
  <c r="CH84" i="9"/>
  <c r="CG84" i="9"/>
  <c r="CF84" i="9"/>
  <c r="CE84" i="9"/>
  <c r="CD84" i="9"/>
  <c r="CC84" i="9"/>
  <c r="CB84" i="9"/>
  <c r="CA84" i="9"/>
  <c r="BX84" i="9"/>
  <c r="BW84" i="9"/>
  <c r="BV84" i="9"/>
  <c r="BJ84" i="9"/>
  <c r="BG84" i="9"/>
  <c r="BZ84" i="9"/>
  <c r="X84" i="9"/>
  <c r="Y84" i="9" s="1"/>
  <c r="V84" i="9"/>
  <c r="T84" i="9"/>
  <c r="U84" i="9" s="1"/>
  <c r="R84" i="9"/>
  <c r="N84" i="9"/>
  <c r="BQ84" i="9" s="1"/>
  <c r="CK83" i="9"/>
  <c r="CI83" i="9"/>
  <c r="CG83" i="9"/>
  <c r="CE83" i="9"/>
  <c r="CC83" i="9"/>
  <c r="CA83" i="9"/>
  <c r="BZ83" i="9"/>
  <c r="BX83" i="9"/>
  <c r="BW83" i="9"/>
  <c r="BV83" i="9"/>
  <c r="BJ83" i="9"/>
  <c r="BG83" i="9"/>
  <c r="CJ83" i="9"/>
  <c r="CH83" i="9"/>
  <c r="CF83" i="9"/>
  <c r="CD83" i="9"/>
  <c r="CB83" i="9"/>
  <c r="X83" i="9"/>
  <c r="Y83" i="9" s="1"/>
  <c r="V83" i="9"/>
  <c r="T83" i="9"/>
  <c r="U83" i="9" s="1"/>
  <c r="R83" i="9"/>
  <c r="N83" i="9"/>
  <c r="BQ83" i="9" s="1"/>
  <c r="CK82" i="9"/>
  <c r="CJ82" i="9"/>
  <c r="CI82" i="9"/>
  <c r="CH82" i="9"/>
  <c r="CG82" i="9"/>
  <c r="CF82" i="9"/>
  <c r="CE82" i="9"/>
  <c r="CD82" i="9"/>
  <c r="CC82" i="9"/>
  <c r="CB82" i="9"/>
  <c r="CA82" i="9"/>
  <c r="BX82" i="9"/>
  <c r="BW82" i="9"/>
  <c r="BV82" i="9"/>
  <c r="BJ82" i="9"/>
  <c r="BG82" i="9"/>
  <c r="BZ82" i="9"/>
  <c r="X82" i="9"/>
  <c r="Y82" i="9" s="1"/>
  <c r="V82" i="9"/>
  <c r="T82" i="9"/>
  <c r="U82" i="9" s="1"/>
  <c r="R82" i="9"/>
  <c r="N82" i="9"/>
  <c r="BQ82" i="9" s="1"/>
  <c r="CK81" i="9"/>
  <c r="CI81" i="9"/>
  <c r="CG81" i="9"/>
  <c r="CE81" i="9"/>
  <c r="CC81" i="9"/>
  <c r="CA81" i="9"/>
  <c r="BZ81" i="9"/>
  <c r="BX81" i="9"/>
  <c r="BW81" i="9"/>
  <c r="BV81" i="9"/>
  <c r="BJ81" i="9"/>
  <c r="BG81" i="9"/>
  <c r="CJ81" i="9"/>
  <c r="CH81" i="9"/>
  <c r="CF81" i="9"/>
  <c r="CD81" i="9"/>
  <c r="CB81" i="9"/>
  <c r="X81" i="9"/>
  <c r="Y81" i="9" s="1"/>
  <c r="V81" i="9"/>
  <c r="T81" i="9"/>
  <c r="U81" i="9" s="1"/>
  <c r="R81" i="9"/>
  <c r="N81" i="9"/>
  <c r="BQ81" i="9" s="1"/>
  <c r="CK80" i="9"/>
  <c r="CJ80" i="9"/>
  <c r="CI80" i="9"/>
  <c r="CH80" i="9"/>
  <c r="CG80" i="9"/>
  <c r="CF80" i="9"/>
  <c r="CE80" i="9"/>
  <c r="CD80" i="9"/>
  <c r="CC80" i="9"/>
  <c r="CB80" i="9"/>
  <c r="CA80" i="9"/>
  <c r="BX80" i="9"/>
  <c r="BW80" i="9"/>
  <c r="BV80" i="9"/>
  <c r="BJ80" i="9"/>
  <c r="BG80" i="9"/>
  <c r="BZ80" i="9"/>
  <c r="X80" i="9"/>
  <c r="Y80" i="9" s="1"/>
  <c r="V80" i="9"/>
  <c r="T80" i="9"/>
  <c r="U80" i="9" s="1"/>
  <c r="R80" i="9"/>
  <c r="N80" i="9"/>
  <c r="BQ80" i="9" s="1"/>
  <c r="CK79" i="9"/>
  <c r="CI79" i="9"/>
  <c r="CG79" i="9"/>
  <c r="CE79" i="9"/>
  <c r="CC79" i="9"/>
  <c r="CA79" i="9"/>
  <c r="BZ79" i="9"/>
  <c r="BX79" i="9"/>
  <c r="BW79" i="9"/>
  <c r="BV79" i="9"/>
  <c r="BJ79" i="9"/>
  <c r="BG79" i="9"/>
  <c r="CJ79" i="9"/>
  <c r="CH79" i="9"/>
  <c r="CF79" i="9"/>
  <c r="CD79" i="9"/>
  <c r="CB79" i="9"/>
  <c r="X79" i="9"/>
  <c r="Y79" i="9" s="1"/>
  <c r="V79" i="9"/>
  <c r="T79" i="9"/>
  <c r="U79" i="9" s="1"/>
  <c r="R79" i="9"/>
  <c r="N79" i="9"/>
  <c r="BQ79" i="9" s="1"/>
  <c r="CK78" i="9"/>
  <c r="CJ78" i="9"/>
  <c r="CI78" i="9"/>
  <c r="CH78" i="9"/>
  <c r="CG78" i="9"/>
  <c r="CF78" i="9"/>
  <c r="CE78" i="9"/>
  <c r="CD78" i="9"/>
  <c r="CC78" i="9"/>
  <c r="CB78" i="9"/>
  <c r="CA78" i="9"/>
  <c r="BX78" i="9"/>
  <c r="BW78" i="9"/>
  <c r="BV78" i="9"/>
  <c r="BJ78" i="9"/>
  <c r="BG78" i="9"/>
  <c r="BZ78" i="9"/>
  <c r="X78" i="9"/>
  <c r="Y78" i="9" s="1"/>
  <c r="V78" i="9"/>
  <c r="T78" i="9"/>
  <c r="U78" i="9" s="1"/>
  <c r="R78" i="9"/>
  <c r="N78" i="9"/>
  <c r="BQ78" i="9" s="1"/>
  <c r="CK77" i="9"/>
  <c r="CI77" i="9"/>
  <c r="CG77" i="9"/>
  <c r="CE77" i="9"/>
  <c r="CC77" i="9"/>
  <c r="CA77" i="9"/>
  <c r="BZ77" i="9"/>
  <c r="BX77" i="9"/>
  <c r="BW77" i="9"/>
  <c r="BV77" i="9"/>
  <c r="BJ77" i="9"/>
  <c r="BG77" i="9"/>
  <c r="CJ77" i="9"/>
  <c r="CH77" i="9"/>
  <c r="CF77" i="9"/>
  <c r="CD77" i="9"/>
  <c r="CB77" i="9"/>
  <c r="X77" i="9"/>
  <c r="Y77" i="9" s="1"/>
  <c r="V77" i="9"/>
  <c r="T77" i="9"/>
  <c r="U77" i="9" s="1"/>
  <c r="R77" i="9"/>
  <c r="N77" i="9"/>
  <c r="BQ77" i="9" s="1"/>
  <c r="CK76" i="9"/>
  <c r="CJ76" i="9"/>
  <c r="CI76" i="9"/>
  <c r="CH76" i="9"/>
  <c r="CG76" i="9"/>
  <c r="CF76" i="9"/>
  <c r="CE76" i="9"/>
  <c r="CD76" i="9"/>
  <c r="CC76" i="9"/>
  <c r="CB76" i="9"/>
  <c r="CA76" i="9"/>
  <c r="BX76" i="9"/>
  <c r="BW76" i="9"/>
  <c r="BV76" i="9"/>
  <c r="BJ76" i="9"/>
  <c r="BG76" i="9"/>
  <c r="BZ76" i="9"/>
  <c r="X76" i="9"/>
  <c r="Y76" i="9" s="1"/>
  <c r="V76" i="9"/>
  <c r="T76" i="9"/>
  <c r="U76" i="9" s="1"/>
  <c r="R76" i="9"/>
  <c r="N76" i="9"/>
  <c r="BQ76" i="9" s="1"/>
  <c r="CK75" i="9"/>
  <c r="CI75" i="9"/>
  <c r="CG75" i="9"/>
  <c r="CE75" i="9"/>
  <c r="CC75" i="9"/>
  <c r="CA75" i="9"/>
  <c r="BZ75" i="9"/>
  <c r="BX75" i="9"/>
  <c r="BW75" i="9"/>
  <c r="BV75" i="9"/>
  <c r="BJ75" i="9"/>
  <c r="BG75" i="9"/>
  <c r="CJ75" i="9"/>
  <c r="CH75" i="9"/>
  <c r="CF75" i="9"/>
  <c r="CD75" i="9"/>
  <c r="CB75" i="9"/>
  <c r="X75" i="9"/>
  <c r="Y75" i="9" s="1"/>
  <c r="V75" i="9"/>
  <c r="T75" i="9"/>
  <c r="U75" i="9" s="1"/>
  <c r="R75" i="9"/>
  <c r="N75" i="9"/>
  <c r="BQ75" i="9" s="1"/>
  <c r="CK74" i="9"/>
  <c r="CJ74" i="9"/>
  <c r="CI74" i="9"/>
  <c r="CH74" i="9"/>
  <c r="CG74" i="9"/>
  <c r="CF74" i="9"/>
  <c r="CE74" i="9"/>
  <c r="CD74" i="9"/>
  <c r="CC74" i="9"/>
  <c r="CB74" i="9"/>
  <c r="CA74" i="9"/>
  <c r="BX74" i="9"/>
  <c r="BW74" i="9"/>
  <c r="BV74" i="9"/>
  <c r="BJ74" i="9"/>
  <c r="BG74" i="9"/>
  <c r="BZ74" i="9"/>
  <c r="X74" i="9"/>
  <c r="Y74" i="9" s="1"/>
  <c r="V74" i="9"/>
  <c r="T74" i="9"/>
  <c r="U74" i="9" s="1"/>
  <c r="R74" i="9"/>
  <c r="N74" i="9"/>
  <c r="BQ74" i="9" s="1"/>
  <c r="CK73" i="9"/>
  <c r="CI73" i="9"/>
  <c r="CG73" i="9"/>
  <c r="CE73" i="9"/>
  <c r="CC73" i="9"/>
  <c r="CA73" i="9"/>
  <c r="BZ73" i="9"/>
  <c r="BX73" i="9"/>
  <c r="BW73" i="9"/>
  <c r="BV73" i="9"/>
  <c r="BJ73" i="9"/>
  <c r="BG73" i="9"/>
  <c r="CJ73" i="9"/>
  <c r="CH73" i="9"/>
  <c r="CF73" i="9"/>
  <c r="CD73" i="9"/>
  <c r="CB73" i="9"/>
  <c r="X73" i="9"/>
  <c r="Y73" i="9" s="1"/>
  <c r="V73" i="9"/>
  <c r="T73" i="9"/>
  <c r="U73" i="9" s="1"/>
  <c r="R73" i="9"/>
  <c r="N73" i="9"/>
  <c r="BQ73" i="9" s="1"/>
  <c r="CK72" i="9"/>
  <c r="CJ72" i="9"/>
  <c r="CI72" i="9"/>
  <c r="CH72" i="9"/>
  <c r="CG72" i="9"/>
  <c r="CF72" i="9"/>
  <c r="CE72" i="9"/>
  <c r="CD72" i="9"/>
  <c r="CC72" i="9"/>
  <c r="CB72" i="9"/>
  <c r="CA72" i="9"/>
  <c r="BX72" i="9"/>
  <c r="BW72" i="9"/>
  <c r="BV72" i="9"/>
  <c r="BJ72" i="9"/>
  <c r="BG72" i="9"/>
  <c r="BZ72" i="9"/>
  <c r="X72" i="9"/>
  <c r="Y72" i="9" s="1"/>
  <c r="V72" i="9"/>
  <c r="T72" i="9"/>
  <c r="U72" i="9" s="1"/>
  <c r="R72" i="9"/>
  <c r="N72" i="9"/>
  <c r="BQ72" i="9" s="1"/>
  <c r="CK71" i="9"/>
  <c r="CI71" i="9"/>
  <c r="CG71" i="9"/>
  <c r="CE71" i="9"/>
  <c r="CC71" i="9"/>
  <c r="CA71" i="9"/>
  <c r="BZ71" i="9"/>
  <c r="BX71" i="9"/>
  <c r="BW71" i="9"/>
  <c r="BV71" i="9"/>
  <c r="BJ71" i="9"/>
  <c r="BG71" i="9"/>
  <c r="CJ71" i="9"/>
  <c r="CH71" i="9"/>
  <c r="CF71" i="9"/>
  <c r="CD71" i="9"/>
  <c r="CB71" i="9"/>
  <c r="X71" i="9"/>
  <c r="Y71" i="9" s="1"/>
  <c r="V71" i="9"/>
  <c r="T71" i="9"/>
  <c r="U71" i="9" s="1"/>
  <c r="R71" i="9"/>
  <c r="N71" i="9"/>
  <c r="BQ71" i="9" s="1"/>
  <c r="CK70" i="9"/>
  <c r="CJ70" i="9"/>
  <c r="CI70" i="9"/>
  <c r="CH70" i="9"/>
  <c r="CG70" i="9"/>
  <c r="CF70" i="9"/>
  <c r="CE70" i="9"/>
  <c r="CD70" i="9"/>
  <c r="CC70" i="9"/>
  <c r="CB70" i="9"/>
  <c r="CA70" i="9"/>
  <c r="BX70" i="9"/>
  <c r="BW70" i="9"/>
  <c r="BV70" i="9"/>
  <c r="BJ70" i="9"/>
  <c r="BG70" i="9"/>
  <c r="BZ70" i="9"/>
  <c r="X70" i="9"/>
  <c r="Y70" i="9" s="1"/>
  <c r="V70" i="9"/>
  <c r="T70" i="9"/>
  <c r="U70" i="9" s="1"/>
  <c r="R70" i="9"/>
  <c r="N70" i="9"/>
  <c r="BQ70" i="9" s="1"/>
  <c r="CK69" i="9"/>
  <c r="CI69" i="9"/>
  <c r="CG69" i="9"/>
  <c r="CE69" i="9"/>
  <c r="CC69" i="9"/>
  <c r="CA69" i="9"/>
  <c r="BZ69" i="9"/>
  <c r="BX69" i="9"/>
  <c r="BW69" i="9"/>
  <c r="BV69" i="9"/>
  <c r="BJ69" i="9"/>
  <c r="BG69" i="9"/>
  <c r="CJ69" i="9"/>
  <c r="CH69" i="9"/>
  <c r="CF69" i="9"/>
  <c r="CD69" i="9"/>
  <c r="CB69" i="9"/>
  <c r="X69" i="9"/>
  <c r="Y69" i="9" s="1"/>
  <c r="V69" i="9"/>
  <c r="T69" i="9"/>
  <c r="U69" i="9" s="1"/>
  <c r="R69" i="9"/>
  <c r="N69" i="9"/>
  <c r="BQ69" i="9" s="1"/>
  <c r="CK68" i="9"/>
  <c r="CJ68" i="9"/>
  <c r="CI68" i="9"/>
  <c r="CH68" i="9"/>
  <c r="CG68" i="9"/>
  <c r="CF68" i="9"/>
  <c r="CE68" i="9"/>
  <c r="CD68" i="9"/>
  <c r="CC68" i="9"/>
  <c r="CB68" i="9"/>
  <c r="CA68" i="9"/>
  <c r="BX68" i="9"/>
  <c r="BW68" i="9"/>
  <c r="BV68" i="9"/>
  <c r="BJ68" i="9"/>
  <c r="BG68" i="9"/>
  <c r="BZ68" i="9"/>
  <c r="X68" i="9"/>
  <c r="Y68" i="9" s="1"/>
  <c r="V68" i="9"/>
  <c r="T68" i="9"/>
  <c r="U68" i="9" s="1"/>
  <c r="R68" i="9"/>
  <c r="N68" i="9"/>
  <c r="BQ68" i="9" s="1"/>
  <c r="CK67" i="9"/>
  <c r="CI67" i="9"/>
  <c r="CG67" i="9"/>
  <c r="CE67" i="9"/>
  <c r="CC67" i="9"/>
  <c r="CA67" i="9"/>
  <c r="BZ67" i="9"/>
  <c r="BX67" i="9"/>
  <c r="BW67" i="9"/>
  <c r="BV67" i="9"/>
  <c r="BJ67" i="9"/>
  <c r="BG67" i="9"/>
  <c r="CJ67" i="9"/>
  <c r="CH67" i="9"/>
  <c r="CF67" i="9"/>
  <c r="CD67" i="9"/>
  <c r="CB67" i="9"/>
  <c r="X67" i="9"/>
  <c r="Y67" i="9" s="1"/>
  <c r="V67" i="9"/>
  <c r="T67" i="9"/>
  <c r="U67" i="9" s="1"/>
  <c r="R67" i="9"/>
  <c r="N67" i="9"/>
  <c r="BQ67" i="9" s="1"/>
  <c r="CK66" i="9"/>
  <c r="CJ66" i="9"/>
  <c r="CI66" i="9"/>
  <c r="CH66" i="9"/>
  <c r="CG66" i="9"/>
  <c r="CF66" i="9"/>
  <c r="CE66" i="9"/>
  <c r="CD66" i="9"/>
  <c r="CC66" i="9"/>
  <c r="CB66" i="9"/>
  <c r="CA66" i="9"/>
  <c r="BX66" i="9"/>
  <c r="BW66" i="9"/>
  <c r="BV66" i="9"/>
  <c r="BJ66" i="9"/>
  <c r="BG66" i="9"/>
  <c r="BZ66" i="9"/>
  <c r="X66" i="9"/>
  <c r="Y66" i="9" s="1"/>
  <c r="V66" i="9"/>
  <c r="T66" i="9"/>
  <c r="U66" i="9" s="1"/>
  <c r="R66" i="9"/>
  <c r="N66" i="9"/>
  <c r="BQ66" i="9" s="1"/>
  <c r="CK65" i="9"/>
  <c r="CI65" i="9"/>
  <c r="CG65" i="9"/>
  <c r="CE65" i="9"/>
  <c r="CC65" i="9"/>
  <c r="CA65" i="9"/>
  <c r="BZ65" i="9"/>
  <c r="BX65" i="9"/>
  <c r="BW65" i="9"/>
  <c r="BV65" i="9"/>
  <c r="BJ65" i="9"/>
  <c r="BG65" i="9"/>
  <c r="CJ65" i="9"/>
  <c r="CH65" i="9"/>
  <c r="CF65" i="9"/>
  <c r="CD65" i="9"/>
  <c r="CB65" i="9"/>
  <c r="X65" i="9"/>
  <c r="Y65" i="9" s="1"/>
  <c r="V65" i="9"/>
  <c r="T65" i="9"/>
  <c r="U65" i="9" s="1"/>
  <c r="R65" i="9"/>
  <c r="N65" i="9"/>
  <c r="BQ65" i="9" s="1"/>
  <c r="CK64" i="9"/>
  <c r="CJ64" i="9"/>
  <c r="CI64" i="9"/>
  <c r="CH64" i="9"/>
  <c r="CG64" i="9"/>
  <c r="CF64" i="9"/>
  <c r="CE64" i="9"/>
  <c r="CD64" i="9"/>
  <c r="CC64" i="9"/>
  <c r="CB64" i="9"/>
  <c r="CA64" i="9"/>
  <c r="BX64" i="9"/>
  <c r="BW64" i="9"/>
  <c r="BV64" i="9"/>
  <c r="BJ64" i="9"/>
  <c r="BG64" i="9"/>
  <c r="BZ64" i="9"/>
  <c r="X64" i="9"/>
  <c r="Y64" i="9" s="1"/>
  <c r="V64" i="9"/>
  <c r="T64" i="9"/>
  <c r="U64" i="9" s="1"/>
  <c r="R64" i="9"/>
  <c r="N64" i="9"/>
  <c r="BQ64" i="9" s="1"/>
  <c r="CK63" i="9"/>
  <c r="CI63" i="9"/>
  <c r="CG63" i="9"/>
  <c r="CE63" i="9"/>
  <c r="CC63" i="9"/>
  <c r="CA63" i="9"/>
  <c r="BZ63" i="9"/>
  <c r="BX63" i="9"/>
  <c r="BW63" i="9"/>
  <c r="BV63" i="9"/>
  <c r="BJ63" i="9"/>
  <c r="BG63" i="9"/>
  <c r="CJ63" i="9"/>
  <c r="CH63" i="9"/>
  <c r="CF63" i="9"/>
  <c r="CD63" i="9"/>
  <c r="CB63" i="9"/>
  <c r="X63" i="9"/>
  <c r="Y63" i="9" s="1"/>
  <c r="V63" i="9"/>
  <c r="T63" i="9"/>
  <c r="U63" i="9" s="1"/>
  <c r="R63" i="9"/>
  <c r="N63" i="9"/>
  <c r="BQ63" i="9" s="1"/>
  <c r="CK62" i="9"/>
  <c r="CJ62" i="9"/>
  <c r="CI62" i="9"/>
  <c r="CH62" i="9"/>
  <c r="CG62" i="9"/>
  <c r="CF62" i="9"/>
  <c r="CE62" i="9"/>
  <c r="CD62" i="9"/>
  <c r="CC62" i="9"/>
  <c r="CB62" i="9"/>
  <c r="CA62" i="9"/>
  <c r="BX62" i="9"/>
  <c r="BW62" i="9"/>
  <c r="BV62" i="9"/>
  <c r="BJ62" i="9"/>
  <c r="BG62" i="9"/>
  <c r="BZ62" i="9"/>
  <c r="X62" i="9"/>
  <c r="Y62" i="9" s="1"/>
  <c r="V62" i="9"/>
  <c r="T62" i="9"/>
  <c r="U62" i="9" s="1"/>
  <c r="R62" i="9"/>
  <c r="N62" i="9"/>
  <c r="BQ62" i="9" s="1"/>
  <c r="CK61" i="9"/>
  <c r="CI61" i="9"/>
  <c r="CG61" i="9"/>
  <c r="CE61" i="9"/>
  <c r="CC61" i="9"/>
  <c r="CA61" i="9"/>
  <c r="BZ61" i="9"/>
  <c r="BX61" i="9"/>
  <c r="BW61" i="9"/>
  <c r="BV61" i="9"/>
  <c r="BJ61" i="9"/>
  <c r="BG61" i="9"/>
  <c r="CJ61" i="9"/>
  <c r="CH61" i="9"/>
  <c r="CF61" i="9"/>
  <c r="CD61" i="9"/>
  <c r="CB61" i="9"/>
  <c r="X61" i="9"/>
  <c r="Y61" i="9" s="1"/>
  <c r="V61" i="9"/>
  <c r="T61" i="9"/>
  <c r="U61" i="9" s="1"/>
  <c r="R61" i="9"/>
  <c r="N61" i="9"/>
  <c r="BQ61" i="9" s="1"/>
  <c r="CK60" i="9"/>
  <c r="CJ60" i="9"/>
  <c r="CI60" i="9"/>
  <c r="CH60" i="9"/>
  <c r="CG60" i="9"/>
  <c r="CF60" i="9"/>
  <c r="CE60" i="9"/>
  <c r="CD60" i="9"/>
  <c r="CC60" i="9"/>
  <c r="CB60" i="9"/>
  <c r="CA60" i="9"/>
  <c r="BX60" i="9"/>
  <c r="BW60" i="9"/>
  <c r="BV60" i="9"/>
  <c r="BJ60" i="9"/>
  <c r="BG60" i="9"/>
  <c r="BZ60" i="9"/>
  <c r="X60" i="9"/>
  <c r="Y60" i="9" s="1"/>
  <c r="V60" i="9"/>
  <c r="T60" i="9"/>
  <c r="U60" i="9" s="1"/>
  <c r="R60" i="9"/>
  <c r="N60" i="9"/>
  <c r="BQ60" i="9" s="1"/>
  <c r="CK59" i="9"/>
  <c r="CI59" i="9"/>
  <c r="CG59" i="9"/>
  <c r="CE59" i="9"/>
  <c r="CC59" i="9"/>
  <c r="CA59" i="9"/>
  <c r="BZ59" i="9"/>
  <c r="BX59" i="9"/>
  <c r="BW59" i="9"/>
  <c r="BV59" i="9"/>
  <c r="BJ59" i="9"/>
  <c r="BG59" i="9"/>
  <c r="CJ59" i="9"/>
  <c r="CH59" i="9"/>
  <c r="CF59" i="9"/>
  <c r="CD59" i="9"/>
  <c r="CB59" i="9"/>
  <c r="X59" i="9"/>
  <c r="Y59" i="9" s="1"/>
  <c r="V59" i="9"/>
  <c r="T59" i="9"/>
  <c r="U59" i="9" s="1"/>
  <c r="R59" i="9"/>
  <c r="N59" i="9"/>
  <c r="BQ59" i="9" s="1"/>
  <c r="CK58" i="9"/>
  <c r="CJ58" i="9"/>
  <c r="CI58" i="9"/>
  <c r="CH58" i="9"/>
  <c r="CG58" i="9"/>
  <c r="CF58" i="9"/>
  <c r="CE58" i="9"/>
  <c r="CD58" i="9"/>
  <c r="CC58" i="9"/>
  <c r="CB58" i="9"/>
  <c r="CA58" i="9"/>
  <c r="BX58" i="9"/>
  <c r="BW58" i="9"/>
  <c r="BV58" i="9"/>
  <c r="BJ58" i="9"/>
  <c r="BG58" i="9"/>
  <c r="BZ58" i="9"/>
  <c r="X58" i="9"/>
  <c r="Y58" i="9" s="1"/>
  <c r="V58" i="9"/>
  <c r="T58" i="9"/>
  <c r="U58" i="9" s="1"/>
  <c r="R58" i="9"/>
  <c r="N58" i="9"/>
  <c r="BQ58" i="9" s="1"/>
  <c r="CK57" i="9"/>
  <c r="CI57" i="9"/>
  <c r="CG57" i="9"/>
  <c r="CE57" i="9"/>
  <c r="CC57" i="9"/>
  <c r="CA57" i="9"/>
  <c r="BZ57" i="9"/>
  <c r="BX57" i="9"/>
  <c r="BW57" i="9"/>
  <c r="BV57" i="9"/>
  <c r="BJ57" i="9"/>
  <c r="BG57" i="9"/>
  <c r="CJ57" i="9"/>
  <c r="CH57" i="9"/>
  <c r="CF57" i="9"/>
  <c r="CD57" i="9"/>
  <c r="CB57" i="9"/>
  <c r="X57" i="9"/>
  <c r="Y57" i="9" s="1"/>
  <c r="V57" i="9"/>
  <c r="T57" i="9"/>
  <c r="U57" i="9" s="1"/>
  <c r="R57" i="9"/>
  <c r="N57" i="9"/>
  <c r="BQ57" i="9" s="1"/>
  <c r="CK56" i="9"/>
  <c r="CJ56" i="9"/>
  <c r="CI56" i="9"/>
  <c r="CH56" i="9"/>
  <c r="CG56" i="9"/>
  <c r="CF56" i="9"/>
  <c r="CE56" i="9"/>
  <c r="CD56" i="9"/>
  <c r="CC56" i="9"/>
  <c r="CB56" i="9"/>
  <c r="CA56" i="9"/>
  <c r="BX56" i="9"/>
  <c r="BW56" i="9"/>
  <c r="BV56" i="9"/>
  <c r="BJ56" i="9"/>
  <c r="BG56" i="9"/>
  <c r="BZ56" i="9"/>
  <c r="X56" i="9"/>
  <c r="Y56" i="9" s="1"/>
  <c r="V56" i="9"/>
  <c r="T56" i="9"/>
  <c r="U56" i="9" s="1"/>
  <c r="R56" i="9"/>
  <c r="N56" i="9"/>
  <c r="BQ56" i="9" s="1"/>
  <c r="CK55" i="9"/>
  <c r="CI55" i="9"/>
  <c r="CG55" i="9"/>
  <c r="CE55" i="9"/>
  <c r="CC55" i="9"/>
  <c r="CA55" i="9"/>
  <c r="BZ55" i="9"/>
  <c r="BX55" i="9"/>
  <c r="BW55" i="9"/>
  <c r="BV55" i="9"/>
  <c r="BJ55" i="9"/>
  <c r="BG55" i="9"/>
  <c r="CJ55" i="9"/>
  <c r="CH55" i="9"/>
  <c r="CF55" i="9"/>
  <c r="CD55" i="9"/>
  <c r="CB55" i="9"/>
  <c r="X55" i="9"/>
  <c r="Y55" i="9" s="1"/>
  <c r="V55" i="9"/>
  <c r="T55" i="9"/>
  <c r="U55" i="9" s="1"/>
  <c r="R55" i="9"/>
  <c r="N55" i="9"/>
  <c r="BQ55" i="9" s="1"/>
  <c r="CK54" i="9"/>
  <c r="CJ54" i="9"/>
  <c r="CI54" i="9"/>
  <c r="CH54" i="9"/>
  <c r="CG54" i="9"/>
  <c r="CF54" i="9"/>
  <c r="CE54" i="9"/>
  <c r="CD54" i="9"/>
  <c r="CC54" i="9"/>
  <c r="CB54" i="9"/>
  <c r="CA54" i="9"/>
  <c r="BX54" i="9"/>
  <c r="BW54" i="9"/>
  <c r="BV54" i="9"/>
  <c r="BJ54" i="9"/>
  <c r="BG54" i="9"/>
  <c r="BZ54" i="9"/>
  <c r="X54" i="9"/>
  <c r="Y54" i="9" s="1"/>
  <c r="V54" i="9"/>
  <c r="T54" i="9"/>
  <c r="U54" i="9" s="1"/>
  <c r="R54" i="9"/>
  <c r="N54" i="9"/>
  <c r="BQ54" i="9" s="1"/>
  <c r="CK53" i="9"/>
  <c r="CI53" i="9"/>
  <c r="CG53" i="9"/>
  <c r="CE53" i="9"/>
  <c r="CC53" i="9"/>
  <c r="CA53" i="9"/>
  <c r="BZ53" i="9"/>
  <c r="BX53" i="9"/>
  <c r="BW53" i="9"/>
  <c r="BV53" i="9"/>
  <c r="BJ53" i="9"/>
  <c r="BG53" i="9"/>
  <c r="CJ53" i="9"/>
  <c r="CH53" i="9"/>
  <c r="CF53" i="9"/>
  <c r="CD53" i="9"/>
  <c r="CB53" i="9"/>
  <c r="X53" i="9"/>
  <c r="Y53" i="9" s="1"/>
  <c r="V53" i="9"/>
  <c r="T53" i="9"/>
  <c r="U53" i="9" s="1"/>
  <c r="R53" i="9"/>
  <c r="N53" i="9"/>
  <c r="BQ53" i="9" s="1"/>
  <c r="CK52" i="9"/>
  <c r="CJ52" i="9"/>
  <c r="CI52" i="9"/>
  <c r="CH52" i="9"/>
  <c r="CG52" i="9"/>
  <c r="CF52" i="9"/>
  <c r="CE52" i="9"/>
  <c r="CD52" i="9"/>
  <c r="CC52" i="9"/>
  <c r="CB52" i="9"/>
  <c r="CA52" i="9"/>
  <c r="BX52" i="9"/>
  <c r="BW52" i="9"/>
  <c r="BV52" i="9"/>
  <c r="BJ52" i="9"/>
  <c r="BG52" i="9"/>
  <c r="BZ52" i="9"/>
  <c r="X52" i="9"/>
  <c r="Y52" i="9" s="1"/>
  <c r="V52" i="9"/>
  <c r="T52" i="9"/>
  <c r="U52" i="9" s="1"/>
  <c r="R52" i="9"/>
  <c r="N52" i="9"/>
  <c r="BQ52" i="9" s="1"/>
  <c r="CK51" i="9"/>
  <c r="CI51" i="9"/>
  <c r="CG51" i="9"/>
  <c r="CE51" i="9"/>
  <c r="CC51" i="9"/>
  <c r="CA51" i="9"/>
  <c r="BZ51" i="9"/>
  <c r="BX51" i="9"/>
  <c r="BW51" i="9"/>
  <c r="BV51" i="9"/>
  <c r="BJ51" i="9"/>
  <c r="BG51" i="9"/>
  <c r="CJ51" i="9"/>
  <c r="CH51" i="9"/>
  <c r="CF51" i="9"/>
  <c r="CD51" i="9"/>
  <c r="CB51" i="9"/>
  <c r="X51" i="9"/>
  <c r="Y51" i="9" s="1"/>
  <c r="V51" i="9"/>
  <c r="T51" i="9"/>
  <c r="U51" i="9" s="1"/>
  <c r="R51" i="9"/>
  <c r="N51" i="9"/>
  <c r="BQ51" i="9" s="1"/>
  <c r="CK50" i="9"/>
  <c r="CJ50" i="9"/>
  <c r="CI50" i="9"/>
  <c r="CH50" i="9"/>
  <c r="CG50" i="9"/>
  <c r="CF50" i="9"/>
  <c r="CE50" i="9"/>
  <c r="CD50" i="9"/>
  <c r="CC50" i="9"/>
  <c r="CB50" i="9"/>
  <c r="CA50" i="9"/>
  <c r="BX50" i="9"/>
  <c r="BW50" i="9"/>
  <c r="BV50" i="9"/>
  <c r="BJ50" i="9"/>
  <c r="BG50" i="9"/>
  <c r="BZ50" i="9"/>
  <c r="X50" i="9"/>
  <c r="Y50" i="9" s="1"/>
  <c r="V50" i="9"/>
  <c r="T50" i="9"/>
  <c r="U50" i="9" s="1"/>
  <c r="R50" i="9"/>
  <c r="N50" i="9"/>
  <c r="BQ50" i="9" s="1"/>
  <c r="CK49" i="9"/>
  <c r="CI49" i="9"/>
  <c r="CG49" i="9"/>
  <c r="CE49" i="9"/>
  <c r="CC49" i="9"/>
  <c r="CA49" i="9"/>
  <c r="BZ49" i="9"/>
  <c r="BX49" i="9"/>
  <c r="BW49" i="9"/>
  <c r="BV49" i="9"/>
  <c r="BJ49" i="9"/>
  <c r="BG49" i="9"/>
  <c r="CJ49" i="9"/>
  <c r="CH49" i="9"/>
  <c r="CF49" i="9"/>
  <c r="CD49" i="9"/>
  <c r="CB49" i="9"/>
  <c r="X49" i="9"/>
  <c r="Y49" i="9" s="1"/>
  <c r="V49" i="9"/>
  <c r="T49" i="9"/>
  <c r="U49" i="9" s="1"/>
  <c r="R49" i="9"/>
  <c r="N49" i="9"/>
  <c r="BQ49" i="9" s="1"/>
  <c r="CK48" i="9"/>
  <c r="CJ48" i="9"/>
  <c r="CI48" i="9"/>
  <c r="CH48" i="9"/>
  <c r="CG48" i="9"/>
  <c r="CF48" i="9"/>
  <c r="CE48" i="9"/>
  <c r="CD48" i="9"/>
  <c r="CC48" i="9"/>
  <c r="CB48" i="9"/>
  <c r="CA48" i="9"/>
  <c r="BX48" i="9"/>
  <c r="BW48" i="9"/>
  <c r="BV48" i="9"/>
  <c r="BJ48" i="9"/>
  <c r="BG48" i="9"/>
  <c r="BZ48" i="9"/>
  <c r="X48" i="9"/>
  <c r="Y48" i="9" s="1"/>
  <c r="V48" i="9"/>
  <c r="T48" i="9"/>
  <c r="U48" i="9" s="1"/>
  <c r="R48" i="9"/>
  <c r="N48" i="9"/>
  <c r="BQ48" i="9" s="1"/>
  <c r="CK47" i="9"/>
  <c r="CI47" i="9"/>
  <c r="CG47" i="9"/>
  <c r="CE47" i="9"/>
  <c r="CC47" i="9"/>
  <c r="CA47" i="9"/>
  <c r="BZ47" i="9"/>
  <c r="BX47" i="9"/>
  <c r="BW47" i="9"/>
  <c r="BV47" i="9"/>
  <c r="BJ47" i="9"/>
  <c r="BG47" i="9"/>
  <c r="CJ47" i="9"/>
  <c r="CH47" i="9"/>
  <c r="CF47" i="9"/>
  <c r="CD47" i="9"/>
  <c r="CB47" i="9"/>
  <c r="X47" i="9"/>
  <c r="Y47" i="9" s="1"/>
  <c r="V47" i="9"/>
  <c r="T47" i="9"/>
  <c r="U47" i="9" s="1"/>
  <c r="R47" i="9"/>
  <c r="N47" i="9"/>
  <c r="BQ47" i="9" s="1"/>
  <c r="CK46" i="9"/>
  <c r="CJ46" i="9"/>
  <c r="CI46" i="9"/>
  <c r="CH46" i="9"/>
  <c r="CG46" i="9"/>
  <c r="CF46" i="9"/>
  <c r="CE46" i="9"/>
  <c r="CD46" i="9"/>
  <c r="CC46" i="9"/>
  <c r="CB46" i="9"/>
  <c r="CA46" i="9"/>
  <c r="BX46" i="9"/>
  <c r="BW46" i="9"/>
  <c r="BV46" i="9"/>
  <c r="BJ46" i="9"/>
  <c r="BG46" i="9"/>
  <c r="BZ46" i="9"/>
  <c r="X46" i="9"/>
  <c r="Y46" i="9" s="1"/>
  <c r="V46" i="9"/>
  <c r="T46" i="9"/>
  <c r="U46" i="9" s="1"/>
  <c r="R46" i="9"/>
  <c r="N46" i="9"/>
  <c r="BQ46" i="9" s="1"/>
  <c r="CK45" i="9"/>
  <c r="CI45" i="9"/>
  <c r="CG45" i="9"/>
  <c r="CE45" i="9"/>
  <c r="CC45" i="9"/>
  <c r="CA45" i="9"/>
  <c r="BZ45" i="9"/>
  <c r="BX45" i="9"/>
  <c r="BW45" i="9"/>
  <c r="BV45" i="9"/>
  <c r="BJ45" i="9"/>
  <c r="BG45" i="9"/>
  <c r="CJ45" i="9"/>
  <c r="CH45" i="9"/>
  <c r="CF45" i="9"/>
  <c r="CD45" i="9"/>
  <c r="CB45" i="9"/>
  <c r="X45" i="9"/>
  <c r="Y45" i="9" s="1"/>
  <c r="V45" i="9"/>
  <c r="T45" i="9"/>
  <c r="U45" i="9" s="1"/>
  <c r="R45" i="9"/>
  <c r="N45" i="9"/>
  <c r="BQ45" i="9" s="1"/>
  <c r="CK44" i="9"/>
  <c r="CJ44" i="9"/>
  <c r="CI44" i="9"/>
  <c r="CH44" i="9"/>
  <c r="CG44" i="9"/>
  <c r="CF44" i="9"/>
  <c r="CE44" i="9"/>
  <c r="CD44" i="9"/>
  <c r="CC44" i="9"/>
  <c r="CB44" i="9"/>
  <c r="CA44" i="9"/>
  <c r="BX44" i="9"/>
  <c r="BW44" i="9"/>
  <c r="BV44" i="9"/>
  <c r="BJ44" i="9"/>
  <c r="BG44" i="9"/>
  <c r="BZ44" i="9"/>
  <c r="X44" i="9"/>
  <c r="Y44" i="9" s="1"/>
  <c r="V44" i="9"/>
  <c r="T44" i="9"/>
  <c r="U44" i="9" s="1"/>
  <c r="R44" i="9"/>
  <c r="N44" i="9"/>
  <c r="BQ44" i="9" s="1"/>
  <c r="CK43" i="9"/>
  <c r="CI43" i="9"/>
  <c r="CG43" i="9"/>
  <c r="CE43" i="9"/>
  <c r="CC43" i="9"/>
  <c r="CA43" i="9"/>
  <c r="BZ43" i="9"/>
  <c r="BX43" i="9"/>
  <c r="BW43" i="9"/>
  <c r="BV43" i="9"/>
  <c r="BJ43" i="9"/>
  <c r="BG43" i="9"/>
  <c r="CJ43" i="9"/>
  <c r="CH43" i="9"/>
  <c r="CF43" i="9"/>
  <c r="CD43" i="9"/>
  <c r="CB43" i="9"/>
  <c r="X43" i="9"/>
  <c r="Y43" i="9" s="1"/>
  <c r="V43" i="9"/>
  <c r="T43" i="9"/>
  <c r="U43" i="9" s="1"/>
  <c r="R43" i="9"/>
  <c r="N43" i="9"/>
  <c r="BQ43" i="9" s="1"/>
  <c r="CK42" i="9"/>
  <c r="CJ42" i="9"/>
  <c r="CI42" i="9"/>
  <c r="CH42" i="9"/>
  <c r="CG42" i="9"/>
  <c r="CF42" i="9"/>
  <c r="CE42" i="9"/>
  <c r="CD42" i="9"/>
  <c r="CC42" i="9"/>
  <c r="CB42" i="9"/>
  <c r="CA42" i="9"/>
  <c r="BX42" i="9"/>
  <c r="BW42" i="9"/>
  <c r="BV42" i="9"/>
  <c r="BJ42" i="9"/>
  <c r="BG42" i="9"/>
  <c r="BZ42" i="9"/>
  <c r="X42" i="9"/>
  <c r="Y42" i="9" s="1"/>
  <c r="V42" i="9"/>
  <c r="T42" i="9"/>
  <c r="U42" i="9" s="1"/>
  <c r="R42" i="9"/>
  <c r="N42" i="9"/>
  <c r="BQ42" i="9" s="1"/>
  <c r="CK41" i="9"/>
  <c r="CI41" i="9"/>
  <c r="CG41" i="9"/>
  <c r="CE41" i="9"/>
  <c r="CC41" i="9"/>
  <c r="CA41" i="9"/>
  <c r="BZ41" i="9"/>
  <c r="BX41" i="9"/>
  <c r="BW41" i="9"/>
  <c r="BV41" i="9"/>
  <c r="BJ41" i="9"/>
  <c r="BG41" i="9"/>
  <c r="CJ41" i="9"/>
  <c r="CH41" i="9"/>
  <c r="CF41" i="9"/>
  <c r="CD41" i="9"/>
  <c r="CB41" i="9"/>
  <c r="X41" i="9"/>
  <c r="Y41" i="9" s="1"/>
  <c r="V41" i="9"/>
  <c r="T41" i="9"/>
  <c r="U41" i="9" s="1"/>
  <c r="R41" i="9"/>
  <c r="N41" i="9"/>
  <c r="BQ41" i="9" s="1"/>
  <c r="CK40" i="9"/>
  <c r="CJ40" i="9"/>
  <c r="CI40" i="9"/>
  <c r="CH40" i="9"/>
  <c r="CG40" i="9"/>
  <c r="CF40" i="9"/>
  <c r="CE40" i="9"/>
  <c r="CD40" i="9"/>
  <c r="CC40" i="9"/>
  <c r="CB40" i="9"/>
  <c r="CA40" i="9"/>
  <c r="BX40" i="9"/>
  <c r="BW40" i="9"/>
  <c r="BV40" i="9"/>
  <c r="BJ40" i="9"/>
  <c r="BG40" i="9"/>
  <c r="BZ40" i="9"/>
  <c r="X40" i="9"/>
  <c r="Y40" i="9" s="1"/>
  <c r="V40" i="9"/>
  <c r="T40" i="9"/>
  <c r="U40" i="9" s="1"/>
  <c r="R40" i="9"/>
  <c r="N40" i="9"/>
  <c r="BQ40" i="9" s="1"/>
  <c r="CK39" i="9"/>
  <c r="CI39" i="9"/>
  <c r="CG39" i="9"/>
  <c r="CE39" i="9"/>
  <c r="CC39" i="9"/>
  <c r="CA39" i="9"/>
  <c r="BZ39" i="9"/>
  <c r="BX39" i="9"/>
  <c r="BW39" i="9"/>
  <c r="BV39" i="9"/>
  <c r="BJ39" i="9"/>
  <c r="BG39" i="9"/>
  <c r="CJ39" i="9"/>
  <c r="CH39" i="9"/>
  <c r="CF39" i="9"/>
  <c r="CD39" i="9"/>
  <c r="CB39" i="9"/>
  <c r="X39" i="9"/>
  <c r="Y39" i="9" s="1"/>
  <c r="V39" i="9"/>
  <c r="T39" i="9"/>
  <c r="U39" i="9" s="1"/>
  <c r="R39" i="9"/>
  <c r="N39" i="9"/>
  <c r="BQ39" i="9" s="1"/>
  <c r="CK38" i="9"/>
  <c r="CJ38" i="9"/>
  <c r="CI38" i="9"/>
  <c r="CH38" i="9"/>
  <c r="CG38" i="9"/>
  <c r="CF38" i="9"/>
  <c r="CE38" i="9"/>
  <c r="CD38" i="9"/>
  <c r="CC38" i="9"/>
  <c r="CB38" i="9"/>
  <c r="CA38" i="9"/>
  <c r="BX38" i="9"/>
  <c r="BW38" i="9"/>
  <c r="BV38" i="9"/>
  <c r="BJ38" i="9"/>
  <c r="BG38" i="9"/>
  <c r="BZ38" i="9"/>
  <c r="X38" i="9"/>
  <c r="Y38" i="9" s="1"/>
  <c r="V38" i="9"/>
  <c r="T38" i="9"/>
  <c r="U38" i="9" s="1"/>
  <c r="R38" i="9"/>
  <c r="N38" i="9"/>
  <c r="BQ38" i="9" s="1"/>
  <c r="CK37" i="9"/>
  <c r="CI37" i="9"/>
  <c r="CG37" i="9"/>
  <c r="CE37" i="9"/>
  <c r="CC37" i="9"/>
  <c r="CA37" i="9"/>
  <c r="BZ37" i="9"/>
  <c r="BX37" i="9"/>
  <c r="BW37" i="9"/>
  <c r="BV37" i="9"/>
  <c r="BJ37" i="9"/>
  <c r="BG37" i="9"/>
  <c r="CJ37" i="9"/>
  <c r="CH37" i="9"/>
  <c r="CF37" i="9"/>
  <c r="CD37" i="9"/>
  <c r="CB37" i="9"/>
  <c r="X37" i="9"/>
  <c r="Y37" i="9" s="1"/>
  <c r="V37" i="9"/>
  <c r="T37" i="9"/>
  <c r="U37" i="9" s="1"/>
  <c r="R37" i="9"/>
  <c r="N37" i="9"/>
  <c r="BQ37" i="9" s="1"/>
  <c r="CK36" i="9"/>
  <c r="CJ36" i="9"/>
  <c r="CI36" i="9"/>
  <c r="CH36" i="9"/>
  <c r="CG36" i="9"/>
  <c r="CF36" i="9"/>
  <c r="CE36" i="9"/>
  <c r="CD36" i="9"/>
  <c r="CC36" i="9"/>
  <c r="CB36" i="9"/>
  <c r="CA36" i="9"/>
  <c r="BX36" i="9"/>
  <c r="BW36" i="9"/>
  <c r="BV36" i="9"/>
  <c r="BJ36" i="9"/>
  <c r="BG36" i="9"/>
  <c r="BZ36" i="9"/>
  <c r="X36" i="9"/>
  <c r="Y36" i="9" s="1"/>
  <c r="V36" i="9"/>
  <c r="T36" i="9"/>
  <c r="U36" i="9" s="1"/>
  <c r="R36" i="9"/>
  <c r="N36" i="9"/>
  <c r="BQ36" i="9" s="1"/>
  <c r="CK35" i="9"/>
  <c r="CI35" i="9"/>
  <c r="CG35" i="9"/>
  <c r="CE35" i="9"/>
  <c r="CC35" i="9"/>
  <c r="CA35" i="9"/>
  <c r="BZ35" i="9"/>
  <c r="BX35" i="9"/>
  <c r="BW35" i="9"/>
  <c r="BV35" i="9"/>
  <c r="BJ35" i="9"/>
  <c r="BG35" i="9"/>
  <c r="CJ35" i="9"/>
  <c r="CH35" i="9"/>
  <c r="CF35" i="9"/>
  <c r="CD35" i="9"/>
  <c r="CB35" i="9"/>
  <c r="X35" i="9"/>
  <c r="Y35" i="9" s="1"/>
  <c r="V35" i="9"/>
  <c r="T35" i="9"/>
  <c r="U35" i="9" s="1"/>
  <c r="R35" i="9"/>
  <c r="N35" i="9"/>
  <c r="BQ35" i="9" s="1"/>
  <c r="CK34" i="9"/>
  <c r="CJ34" i="9"/>
  <c r="CI34" i="9"/>
  <c r="CH34" i="9"/>
  <c r="CG34" i="9"/>
  <c r="CF34" i="9"/>
  <c r="CE34" i="9"/>
  <c r="CD34" i="9"/>
  <c r="CC34" i="9"/>
  <c r="CB34" i="9"/>
  <c r="CA34" i="9"/>
  <c r="BX34" i="9"/>
  <c r="BW34" i="9"/>
  <c r="BV34" i="9"/>
  <c r="BJ34" i="9"/>
  <c r="BG34" i="9"/>
  <c r="BZ34" i="9"/>
  <c r="X34" i="9"/>
  <c r="Y34" i="9" s="1"/>
  <c r="V34" i="9"/>
  <c r="T34" i="9"/>
  <c r="U34" i="9" s="1"/>
  <c r="R34" i="9"/>
  <c r="N34" i="9"/>
  <c r="BQ34" i="9" s="1"/>
  <c r="CK33" i="9"/>
  <c r="CI33" i="9"/>
  <c r="CG33" i="9"/>
  <c r="CE33" i="9"/>
  <c r="CC33" i="9"/>
  <c r="CA33" i="9"/>
  <c r="BZ33" i="9"/>
  <c r="BX33" i="9"/>
  <c r="BW33" i="9"/>
  <c r="BV33" i="9"/>
  <c r="BJ33" i="9"/>
  <c r="BG33" i="9"/>
  <c r="CJ33" i="9"/>
  <c r="CH33" i="9"/>
  <c r="CF33" i="9"/>
  <c r="CD33" i="9"/>
  <c r="CB33" i="9"/>
  <c r="X33" i="9"/>
  <c r="Y33" i="9" s="1"/>
  <c r="V33" i="9"/>
  <c r="W33" i="9" s="1"/>
  <c r="T33" i="9"/>
  <c r="U33" i="9" s="1"/>
  <c r="R33" i="9"/>
  <c r="N33" i="9"/>
  <c r="BQ33" i="9" s="1"/>
  <c r="CK32" i="9"/>
  <c r="CJ32" i="9"/>
  <c r="CI32" i="9"/>
  <c r="CH32" i="9"/>
  <c r="CG32" i="9"/>
  <c r="CF32" i="9"/>
  <c r="CE32" i="9"/>
  <c r="CD32" i="9"/>
  <c r="CC32" i="9"/>
  <c r="CB32" i="9"/>
  <c r="CA32" i="9"/>
  <c r="BX32" i="9"/>
  <c r="BW32" i="9"/>
  <c r="BV32" i="9"/>
  <c r="BJ32" i="9"/>
  <c r="BZ32" i="9"/>
  <c r="X32" i="9"/>
  <c r="Y32" i="9" s="1"/>
  <c r="V32" i="9"/>
  <c r="W32" i="9" s="1"/>
  <c r="T32" i="9"/>
  <c r="U32" i="9" s="1"/>
  <c r="R32" i="9"/>
  <c r="N32" i="9"/>
  <c r="BQ32" i="9" s="1"/>
  <c r="CK31" i="9"/>
  <c r="CI31" i="9"/>
  <c r="CG31" i="9"/>
  <c r="CE31" i="9"/>
  <c r="CC31" i="9"/>
  <c r="CA31" i="9"/>
  <c r="BZ31" i="9"/>
  <c r="BX31" i="9"/>
  <c r="BW31" i="9"/>
  <c r="BV31" i="9"/>
  <c r="BJ31" i="9"/>
  <c r="BG31" i="9"/>
  <c r="CJ31" i="9"/>
  <c r="CH31" i="9"/>
  <c r="CF31" i="9"/>
  <c r="CD31" i="9"/>
  <c r="CB31" i="9"/>
  <c r="X31" i="9"/>
  <c r="Y31" i="9" s="1"/>
  <c r="V31" i="9"/>
  <c r="W31" i="9" s="1"/>
  <c r="T31" i="9"/>
  <c r="U31" i="9" s="1"/>
  <c r="R31" i="9"/>
  <c r="N31" i="9"/>
  <c r="BQ31" i="9" s="1"/>
  <c r="CK30" i="9"/>
  <c r="CJ30" i="9"/>
  <c r="CI30" i="9"/>
  <c r="CH30" i="9"/>
  <c r="CG30" i="9"/>
  <c r="CF30" i="9"/>
  <c r="CE30" i="9"/>
  <c r="CD30" i="9"/>
  <c r="CC30" i="9"/>
  <c r="CB30" i="9"/>
  <c r="CA30" i="9"/>
  <c r="BX30" i="9"/>
  <c r="BW30" i="9"/>
  <c r="BV30" i="9"/>
  <c r="BJ30" i="9"/>
  <c r="BZ30" i="9"/>
  <c r="X30" i="9"/>
  <c r="Y30" i="9" s="1"/>
  <c r="V30" i="9"/>
  <c r="W30" i="9" s="1"/>
  <c r="T30" i="9"/>
  <c r="U30" i="9" s="1"/>
  <c r="R30" i="9"/>
  <c r="N30" i="9"/>
  <c r="BQ30" i="9" s="1"/>
  <c r="CK29" i="9"/>
  <c r="CI29" i="9"/>
  <c r="CG29" i="9"/>
  <c r="CE29" i="9"/>
  <c r="CC29" i="9"/>
  <c r="CA29" i="9"/>
  <c r="BZ29" i="9"/>
  <c r="BX29" i="9"/>
  <c r="BW29" i="9"/>
  <c r="BV29" i="9"/>
  <c r="BJ29" i="9"/>
  <c r="BG29" i="9"/>
  <c r="CJ29" i="9"/>
  <c r="CH29" i="9"/>
  <c r="CF29" i="9"/>
  <c r="CD29" i="9"/>
  <c r="CB29" i="9"/>
  <c r="X29" i="9"/>
  <c r="Y29" i="9" s="1"/>
  <c r="V29" i="9"/>
  <c r="W29" i="9" s="1"/>
  <c r="T29" i="9"/>
  <c r="U29" i="9" s="1"/>
  <c r="R29" i="9"/>
  <c r="N29" i="9"/>
  <c r="BQ29" i="9" s="1"/>
  <c r="CK28" i="9"/>
  <c r="CJ28" i="9"/>
  <c r="CI28" i="9"/>
  <c r="CH28" i="9"/>
  <c r="CG28" i="9"/>
  <c r="CF28" i="9"/>
  <c r="CE28" i="9"/>
  <c r="CD28" i="9"/>
  <c r="CC28" i="9"/>
  <c r="CB28" i="9"/>
  <c r="CA28" i="9"/>
  <c r="BX28" i="9"/>
  <c r="BW28" i="9"/>
  <c r="BV28" i="9"/>
  <c r="BJ28" i="9"/>
  <c r="BZ28" i="9"/>
  <c r="X28" i="9"/>
  <c r="Y28" i="9" s="1"/>
  <c r="V28" i="9"/>
  <c r="W28" i="9" s="1"/>
  <c r="T28" i="9"/>
  <c r="U28" i="9" s="1"/>
  <c r="R28" i="9"/>
  <c r="N28" i="9"/>
  <c r="BQ28" i="9" s="1"/>
  <c r="CK27" i="9"/>
  <c r="CI27" i="9"/>
  <c r="CG27" i="9"/>
  <c r="CE27" i="9"/>
  <c r="CC27" i="9"/>
  <c r="CA27" i="9"/>
  <c r="BZ27" i="9"/>
  <c r="BX27" i="9"/>
  <c r="BW27" i="9"/>
  <c r="BV27" i="9"/>
  <c r="BJ27" i="9"/>
  <c r="BG27" i="9"/>
  <c r="CJ27" i="9"/>
  <c r="CH27" i="9"/>
  <c r="CF27" i="9"/>
  <c r="CD27" i="9"/>
  <c r="CB27" i="9"/>
  <c r="X27" i="9"/>
  <c r="Y27" i="9" s="1"/>
  <c r="V27" i="9"/>
  <c r="W27" i="9" s="1"/>
  <c r="T27" i="9"/>
  <c r="U27" i="9" s="1"/>
  <c r="R27" i="9"/>
  <c r="N27" i="9"/>
  <c r="BQ27" i="9" s="1"/>
  <c r="CK26" i="9"/>
  <c r="CJ26" i="9"/>
  <c r="CI26" i="9"/>
  <c r="CH26" i="9"/>
  <c r="CG26" i="9"/>
  <c r="CF26" i="9"/>
  <c r="CE26" i="9"/>
  <c r="CD26" i="9"/>
  <c r="CC26" i="9"/>
  <c r="CB26" i="9"/>
  <c r="CA26" i="9"/>
  <c r="BX26" i="9"/>
  <c r="BW26" i="9"/>
  <c r="BV26" i="9"/>
  <c r="BJ26" i="9"/>
  <c r="BZ26" i="9"/>
  <c r="X26" i="9"/>
  <c r="Y26" i="9" s="1"/>
  <c r="V26" i="9"/>
  <c r="W26" i="9" s="1"/>
  <c r="T26" i="9"/>
  <c r="U26" i="9" s="1"/>
  <c r="R26" i="9"/>
  <c r="N26" i="9"/>
  <c r="BQ26" i="9" s="1"/>
  <c r="CK25" i="9"/>
  <c r="CI25" i="9"/>
  <c r="CG25" i="9"/>
  <c r="CE25" i="9"/>
  <c r="CC25" i="9"/>
  <c r="CA25" i="9"/>
  <c r="BZ25" i="9"/>
  <c r="BX25" i="9"/>
  <c r="BW25" i="9"/>
  <c r="BV25" i="9"/>
  <c r="BJ25" i="9"/>
  <c r="BG25" i="9"/>
  <c r="CJ25" i="9"/>
  <c r="CH25" i="9"/>
  <c r="CF25" i="9"/>
  <c r="CD25" i="9"/>
  <c r="CB25" i="9"/>
  <c r="X25" i="9"/>
  <c r="Y25" i="9" s="1"/>
  <c r="V25" i="9"/>
  <c r="W25" i="9" s="1"/>
  <c r="T25" i="9"/>
  <c r="U25" i="9" s="1"/>
  <c r="R25" i="9"/>
  <c r="N25" i="9"/>
  <c r="BQ25" i="9" s="1"/>
  <c r="CK24" i="9"/>
  <c r="CJ24" i="9"/>
  <c r="CI24" i="9"/>
  <c r="CH24" i="9"/>
  <c r="CG24" i="9"/>
  <c r="CF24" i="9"/>
  <c r="CE24" i="9"/>
  <c r="CD24" i="9"/>
  <c r="CC24" i="9"/>
  <c r="CB24" i="9"/>
  <c r="CA24" i="9"/>
  <c r="BX24" i="9"/>
  <c r="BW24" i="9"/>
  <c r="BV24" i="9"/>
  <c r="BJ24" i="9"/>
  <c r="BZ24" i="9"/>
  <c r="X24" i="9"/>
  <c r="Y24" i="9" s="1"/>
  <c r="V24" i="9"/>
  <c r="W24" i="9" s="1"/>
  <c r="T24" i="9"/>
  <c r="U24" i="9" s="1"/>
  <c r="R24" i="9"/>
  <c r="N24" i="9"/>
  <c r="BQ24" i="9" s="1"/>
  <c r="CK23" i="9"/>
  <c r="CI23" i="9"/>
  <c r="CG23" i="9"/>
  <c r="CE23" i="9"/>
  <c r="CC23" i="9"/>
  <c r="CA23" i="9"/>
  <c r="BZ23" i="9"/>
  <c r="BX23" i="9"/>
  <c r="BW23" i="9"/>
  <c r="BV23" i="9"/>
  <c r="BJ23" i="9"/>
  <c r="BG23" i="9"/>
  <c r="CJ23" i="9"/>
  <c r="CH23" i="9"/>
  <c r="CF23" i="9"/>
  <c r="CD23" i="9"/>
  <c r="CB23" i="9"/>
  <c r="X23" i="9"/>
  <c r="Y23" i="9" s="1"/>
  <c r="V23" i="9"/>
  <c r="W23" i="9" s="1"/>
  <c r="T23" i="9"/>
  <c r="U23" i="9" s="1"/>
  <c r="R23" i="9"/>
  <c r="N23" i="9"/>
  <c r="BQ23" i="9" s="1"/>
  <c r="CK22" i="9"/>
  <c r="CJ22" i="9"/>
  <c r="CI22" i="9"/>
  <c r="CH22" i="9"/>
  <c r="CG22" i="9"/>
  <c r="CF22" i="9"/>
  <c r="CE22" i="9"/>
  <c r="CD22" i="9"/>
  <c r="CC22" i="9"/>
  <c r="CB22" i="9"/>
  <c r="CA22" i="9"/>
  <c r="BX22" i="9"/>
  <c r="BW22" i="9"/>
  <c r="BV22" i="9"/>
  <c r="BJ22" i="9"/>
  <c r="BZ22" i="9"/>
  <c r="X22" i="9"/>
  <c r="Y22" i="9" s="1"/>
  <c r="V22" i="9"/>
  <c r="W22" i="9" s="1"/>
  <c r="T22" i="9"/>
  <c r="U22" i="9" s="1"/>
  <c r="R22" i="9"/>
  <c r="N22" i="9"/>
  <c r="BQ22" i="9" s="1"/>
  <c r="CK21" i="9"/>
  <c r="CI21" i="9"/>
  <c r="CG21" i="9"/>
  <c r="CE21" i="9"/>
  <c r="CC21" i="9"/>
  <c r="CA21" i="9"/>
  <c r="BZ21" i="9"/>
  <c r="BX21" i="9"/>
  <c r="BW21" i="9"/>
  <c r="BV21" i="9"/>
  <c r="BJ21" i="9"/>
  <c r="BG21" i="9"/>
  <c r="CJ21" i="9"/>
  <c r="CH21" i="9"/>
  <c r="CF21" i="9"/>
  <c r="CD21" i="9"/>
  <c r="CB21" i="9"/>
  <c r="X21" i="9"/>
  <c r="Y21" i="9" s="1"/>
  <c r="V21" i="9"/>
  <c r="W21" i="9" s="1"/>
  <c r="T21" i="9"/>
  <c r="U21" i="9" s="1"/>
  <c r="R21" i="9"/>
  <c r="N21" i="9"/>
  <c r="BQ21" i="9" s="1"/>
  <c r="CK20" i="9"/>
  <c r="CJ20" i="9"/>
  <c r="CI20" i="9"/>
  <c r="CH20" i="9"/>
  <c r="CG20" i="9"/>
  <c r="CF20" i="9"/>
  <c r="CE20" i="9"/>
  <c r="CD20" i="9"/>
  <c r="CC20" i="9"/>
  <c r="CB20" i="9"/>
  <c r="CA20" i="9"/>
  <c r="BX20" i="9"/>
  <c r="BW20" i="9"/>
  <c r="BV20" i="9"/>
  <c r="BJ20" i="9"/>
  <c r="BZ20" i="9"/>
  <c r="X20" i="9"/>
  <c r="Y20" i="9" s="1"/>
  <c r="V20" i="9"/>
  <c r="W20" i="9" s="1"/>
  <c r="T20" i="9"/>
  <c r="U20" i="9" s="1"/>
  <c r="R20" i="9"/>
  <c r="N20" i="9"/>
  <c r="BQ20" i="9" s="1"/>
  <c r="CK19" i="9"/>
  <c r="CI19" i="9"/>
  <c r="CG19" i="9"/>
  <c r="CE19" i="9"/>
  <c r="CC19" i="9"/>
  <c r="CA19" i="9"/>
  <c r="BZ19" i="9"/>
  <c r="BX19" i="9"/>
  <c r="BW19" i="9"/>
  <c r="BV19" i="9"/>
  <c r="BJ19" i="9"/>
  <c r="BG19" i="9"/>
  <c r="CJ19" i="9"/>
  <c r="CH19" i="9"/>
  <c r="CF19" i="9"/>
  <c r="CD19" i="9"/>
  <c r="CB19" i="9"/>
  <c r="X19" i="9"/>
  <c r="Y19" i="9" s="1"/>
  <c r="V19" i="9"/>
  <c r="W19" i="9" s="1"/>
  <c r="T19" i="9"/>
  <c r="U19" i="9" s="1"/>
  <c r="R19" i="9"/>
  <c r="N19" i="9"/>
  <c r="BQ19" i="9" s="1"/>
  <c r="CK18" i="9"/>
  <c r="CJ18" i="9"/>
  <c r="CI18" i="9"/>
  <c r="CH18" i="9"/>
  <c r="CG18" i="9"/>
  <c r="CF18" i="9"/>
  <c r="CE18" i="9"/>
  <c r="CD18" i="9"/>
  <c r="CC18" i="9"/>
  <c r="CB18" i="9"/>
  <c r="CA18" i="9"/>
  <c r="BX18" i="9"/>
  <c r="BW18" i="9"/>
  <c r="BV18" i="9"/>
  <c r="BJ18" i="9"/>
  <c r="BZ18" i="9"/>
  <c r="X18" i="9"/>
  <c r="Y18" i="9" s="1"/>
  <c r="V18" i="9"/>
  <c r="W18" i="9" s="1"/>
  <c r="T18" i="9"/>
  <c r="U18" i="9" s="1"/>
  <c r="R18" i="9"/>
  <c r="N18" i="9"/>
  <c r="BQ18" i="9" s="1"/>
  <c r="CK17" i="9"/>
  <c r="CI17" i="9"/>
  <c r="CG17" i="9"/>
  <c r="CE17" i="9"/>
  <c r="CC17" i="9"/>
  <c r="CA17" i="9"/>
  <c r="BZ17" i="9"/>
  <c r="BX17" i="9"/>
  <c r="BW17" i="9"/>
  <c r="BV17" i="9"/>
  <c r="BJ17" i="9"/>
  <c r="BG17" i="9"/>
  <c r="CJ17" i="9"/>
  <c r="CH17" i="9"/>
  <c r="CF17" i="9"/>
  <c r="CD17" i="9"/>
  <c r="CB17" i="9"/>
  <c r="X17" i="9"/>
  <c r="Y17" i="9" s="1"/>
  <c r="V17" i="9"/>
  <c r="W17" i="9" s="1"/>
  <c r="T17" i="9"/>
  <c r="U17" i="9" s="1"/>
  <c r="R17" i="9"/>
  <c r="N17" i="9"/>
  <c r="BQ17" i="9" s="1"/>
  <c r="CK16" i="9"/>
  <c r="CJ16" i="9"/>
  <c r="CI16" i="9"/>
  <c r="CH16" i="9"/>
  <c r="CG16" i="9"/>
  <c r="CF16" i="9"/>
  <c r="CE16" i="9"/>
  <c r="CD16" i="9"/>
  <c r="CC16" i="9"/>
  <c r="CB16" i="9"/>
  <c r="CA16" i="9"/>
  <c r="BX16" i="9"/>
  <c r="BW16" i="9"/>
  <c r="BV16" i="9"/>
  <c r="BJ16" i="9"/>
  <c r="BZ16" i="9"/>
  <c r="X16" i="9"/>
  <c r="Y16" i="9" s="1"/>
  <c r="V16" i="9"/>
  <c r="W16" i="9" s="1"/>
  <c r="T16" i="9"/>
  <c r="U16" i="9" s="1"/>
  <c r="R16" i="9"/>
  <c r="N16" i="9"/>
  <c r="BQ16" i="9" s="1"/>
  <c r="CK15" i="9"/>
  <c r="CI15" i="9"/>
  <c r="CG15" i="9"/>
  <c r="CE15" i="9"/>
  <c r="CC15" i="9"/>
  <c r="CA15" i="9"/>
  <c r="BZ15" i="9"/>
  <c r="BX15" i="9"/>
  <c r="BW15" i="9"/>
  <c r="BV15" i="9"/>
  <c r="BJ15" i="9"/>
  <c r="BG15" i="9"/>
  <c r="CJ15" i="9"/>
  <c r="CH15" i="9"/>
  <c r="CF15" i="9"/>
  <c r="CD15" i="9"/>
  <c r="CB15" i="9"/>
  <c r="X15" i="9"/>
  <c r="Y15" i="9" s="1"/>
  <c r="V15" i="9"/>
  <c r="W15" i="9" s="1"/>
  <c r="T15" i="9"/>
  <c r="U15" i="9" s="1"/>
  <c r="R15" i="9"/>
  <c r="N15" i="9"/>
  <c r="BQ15" i="9" s="1"/>
  <c r="CK14" i="9"/>
  <c r="CJ14" i="9"/>
  <c r="CI14" i="9"/>
  <c r="CH14" i="9"/>
  <c r="CG14" i="9"/>
  <c r="CF14" i="9"/>
  <c r="CE14" i="9"/>
  <c r="CD14" i="9"/>
  <c r="CC14" i="9"/>
  <c r="CB14" i="9"/>
  <c r="CA14" i="9"/>
  <c r="BX14" i="9"/>
  <c r="BW14" i="9"/>
  <c r="BV14" i="9"/>
  <c r="BJ14" i="9"/>
  <c r="BZ14" i="9"/>
  <c r="X14" i="9"/>
  <c r="Y14" i="9" s="1"/>
  <c r="V14" i="9"/>
  <c r="W14" i="9" s="1"/>
  <c r="T14" i="9"/>
  <c r="U14" i="9" s="1"/>
  <c r="R14" i="9"/>
  <c r="N14" i="9"/>
  <c r="BQ14" i="9" s="1"/>
  <c r="CK13" i="9"/>
  <c r="CI13" i="9"/>
  <c r="CG13" i="9"/>
  <c r="CE13" i="9"/>
  <c r="CC13" i="9"/>
  <c r="CA13" i="9"/>
  <c r="BZ13" i="9"/>
  <c r="BX13" i="9"/>
  <c r="BW13" i="9"/>
  <c r="BV13" i="9"/>
  <c r="BJ13" i="9"/>
  <c r="BG13" i="9"/>
  <c r="CJ13" i="9"/>
  <c r="CH13" i="9"/>
  <c r="CF13" i="9"/>
  <c r="CD13" i="9"/>
  <c r="CB13" i="9"/>
  <c r="X13" i="9"/>
  <c r="Y13" i="9" s="1"/>
  <c r="V13" i="9"/>
  <c r="W13" i="9" s="1"/>
  <c r="T13" i="9"/>
  <c r="U13" i="9" s="1"/>
  <c r="R13" i="9"/>
  <c r="N13" i="9"/>
  <c r="BQ13" i="9" s="1"/>
  <c r="CK12" i="9"/>
  <c r="CJ12" i="9"/>
  <c r="CI12" i="9"/>
  <c r="CH12" i="9"/>
  <c r="CG12" i="9"/>
  <c r="CF12" i="9"/>
  <c r="CE12" i="9"/>
  <c r="CD12" i="9"/>
  <c r="CC12" i="9"/>
  <c r="CB12" i="9"/>
  <c r="CA12" i="9"/>
  <c r="BX12" i="9"/>
  <c r="BW12" i="9"/>
  <c r="BV12" i="9"/>
  <c r="BJ12" i="9"/>
  <c r="BZ12" i="9"/>
  <c r="X12" i="9"/>
  <c r="Y12" i="9" s="1"/>
  <c r="V12" i="9"/>
  <c r="W12" i="9" s="1"/>
  <c r="T12" i="9"/>
  <c r="U12" i="9" s="1"/>
  <c r="R12" i="9"/>
  <c r="N12" i="9"/>
  <c r="BQ12" i="9" s="1"/>
  <c r="CK11" i="9"/>
  <c r="CI11" i="9"/>
  <c r="CG11" i="9"/>
  <c r="CE11" i="9"/>
  <c r="CC11" i="9"/>
  <c r="CA11" i="9"/>
  <c r="BZ11" i="9"/>
  <c r="BX11" i="9"/>
  <c r="BW11" i="9"/>
  <c r="BV11" i="9"/>
  <c r="BJ11" i="9"/>
  <c r="BG11" i="9"/>
  <c r="CJ11" i="9"/>
  <c r="CH11" i="9"/>
  <c r="CF11" i="9"/>
  <c r="CD11" i="9"/>
  <c r="CB11" i="9"/>
  <c r="X11" i="9"/>
  <c r="Y11" i="9" s="1"/>
  <c r="V11" i="9"/>
  <c r="W11" i="9" s="1"/>
  <c r="T11" i="9"/>
  <c r="U11" i="9" s="1"/>
  <c r="R11" i="9"/>
  <c r="N11" i="9"/>
  <c r="BQ11" i="9" s="1"/>
  <c r="CK10" i="9"/>
  <c r="CJ10" i="9"/>
  <c r="CI10" i="9"/>
  <c r="CH10" i="9"/>
  <c r="CG10" i="9"/>
  <c r="CF10" i="9"/>
  <c r="CE10" i="9"/>
  <c r="CD10" i="9"/>
  <c r="CC10" i="9"/>
  <c r="CB10" i="9"/>
  <c r="CA10" i="9"/>
  <c r="BX10" i="9"/>
  <c r="BW10" i="9"/>
  <c r="BV10" i="9"/>
  <c r="BJ10" i="9"/>
  <c r="BZ10" i="9"/>
  <c r="X10" i="9"/>
  <c r="Y10" i="9" s="1"/>
  <c r="V10" i="9"/>
  <c r="W10" i="9" s="1"/>
  <c r="T10" i="9"/>
  <c r="U10" i="9" s="1"/>
  <c r="R10" i="9"/>
  <c r="N10" i="9"/>
  <c r="BQ10" i="9" s="1"/>
  <c r="CK9" i="9"/>
  <c r="CI9" i="9"/>
  <c r="CG9" i="9"/>
  <c r="CE9" i="9"/>
  <c r="CC9" i="9"/>
  <c r="CA9" i="9"/>
  <c r="BZ9" i="9"/>
  <c r="BX9" i="9"/>
  <c r="BW9" i="9"/>
  <c r="BV9" i="9"/>
  <c r="BJ9" i="9"/>
  <c r="BG9" i="9"/>
  <c r="CJ9" i="9"/>
  <c r="CH9" i="9"/>
  <c r="CF9" i="9"/>
  <c r="CD9" i="9"/>
  <c r="CB9" i="9"/>
  <c r="X9" i="9"/>
  <c r="Y9" i="9" s="1"/>
  <c r="V9" i="9"/>
  <c r="W9" i="9" s="1"/>
  <c r="T9" i="9"/>
  <c r="U9" i="9" s="1"/>
  <c r="R9" i="9"/>
  <c r="N9" i="9"/>
  <c r="BQ9" i="9" s="1"/>
  <c r="CK8" i="9"/>
  <c r="CJ8" i="9"/>
  <c r="CI8" i="9"/>
  <c r="CH8" i="9"/>
  <c r="CG8" i="9"/>
  <c r="CF8" i="9"/>
  <c r="CE8" i="9"/>
  <c r="CD8" i="9"/>
  <c r="CC8" i="9"/>
  <c r="CB8" i="9"/>
  <c r="CA8" i="9"/>
  <c r="BX8" i="9"/>
  <c r="BW8" i="9"/>
  <c r="BV8" i="9"/>
  <c r="BJ8" i="9"/>
  <c r="BZ8" i="9"/>
  <c r="X8" i="9"/>
  <c r="Y8" i="9" s="1"/>
  <c r="V8" i="9"/>
  <c r="W8" i="9" s="1"/>
  <c r="T8" i="9"/>
  <c r="U8" i="9" s="1"/>
  <c r="R8" i="9"/>
  <c r="N8" i="9"/>
  <c r="BQ8" i="9" s="1"/>
  <c r="CK7" i="9"/>
  <c r="CI7" i="9"/>
  <c r="CG7" i="9"/>
  <c r="CE7" i="9"/>
  <c r="CC7" i="9"/>
  <c r="CA7" i="9"/>
  <c r="BZ7" i="9"/>
  <c r="BX7" i="9"/>
  <c r="BW7" i="9"/>
  <c r="BV7" i="9"/>
  <c r="BJ7" i="9"/>
  <c r="BG7" i="9"/>
  <c r="CJ7" i="9"/>
  <c r="CH7" i="9"/>
  <c r="CF7" i="9"/>
  <c r="CD7" i="9"/>
  <c r="CB7" i="9"/>
  <c r="X7" i="9"/>
  <c r="Y7" i="9" s="1"/>
  <c r="V7" i="9"/>
  <c r="W7" i="9" s="1"/>
  <c r="T7" i="9"/>
  <c r="U7" i="9" s="1"/>
  <c r="R7" i="9"/>
  <c r="N7" i="9"/>
  <c r="BQ7" i="9" s="1"/>
  <c r="CK6" i="9"/>
  <c r="CJ6" i="9"/>
  <c r="CI6" i="9"/>
  <c r="CH6" i="9"/>
  <c r="CG6" i="9"/>
  <c r="CF6" i="9"/>
  <c r="CE6" i="9"/>
  <c r="CD6" i="9"/>
  <c r="CC6" i="9"/>
  <c r="CB6" i="9"/>
  <c r="CA6" i="9"/>
  <c r="BX6" i="9"/>
  <c r="BW6" i="9"/>
  <c r="BV6" i="9"/>
  <c r="BJ6" i="9"/>
  <c r="BZ6" i="9"/>
  <c r="X6" i="9"/>
  <c r="Y6" i="9" s="1"/>
  <c r="V6" i="9"/>
  <c r="W6" i="9" s="1"/>
  <c r="T6" i="9"/>
  <c r="U6" i="9" s="1"/>
  <c r="R6" i="9"/>
  <c r="N6" i="9"/>
  <c r="BQ6" i="9" s="1"/>
  <c r="CK5" i="9"/>
  <c r="CI5" i="9"/>
  <c r="CG5" i="9"/>
  <c r="CE5" i="9"/>
  <c r="CC5" i="9"/>
  <c r="CA5" i="9"/>
  <c r="BZ5" i="9"/>
  <c r="BX5" i="9"/>
  <c r="BW5" i="9"/>
  <c r="BV5" i="9"/>
  <c r="BJ5" i="9"/>
  <c r="BG5" i="9"/>
  <c r="CJ5" i="9"/>
  <c r="CH5" i="9"/>
  <c r="CF5" i="9"/>
  <c r="CD5" i="9"/>
  <c r="CB5" i="9"/>
  <c r="X5" i="9"/>
  <c r="Y5" i="9" s="1"/>
  <c r="V5" i="9"/>
  <c r="W5" i="9" s="1"/>
  <c r="T5" i="9"/>
  <c r="U5" i="9" s="1"/>
  <c r="R5" i="9"/>
  <c r="N5" i="9"/>
  <c r="BQ5" i="9" s="1"/>
  <c r="CK4" i="9"/>
  <c r="CJ4" i="9"/>
  <c r="CI4" i="9"/>
  <c r="CH4" i="9"/>
  <c r="CG4" i="9"/>
  <c r="CF4" i="9"/>
  <c r="CE4" i="9"/>
  <c r="CD4" i="9"/>
  <c r="CC4" i="9"/>
  <c r="CB4" i="9"/>
  <c r="CA4" i="9"/>
  <c r="BX4" i="9"/>
  <c r="BW4" i="9"/>
  <c r="BV4" i="9"/>
  <c r="BJ4" i="9"/>
  <c r="BZ4" i="9"/>
  <c r="X4" i="9"/>
  <c r="Y4" i="9" s="1"/>
  <c r="V4" i="9"/>
  <c r="W4" i="9" s="1"/>
  <c r="T4" i="9"/>
  <c r="U4" i="9" s="1"/>
  <c r="R4" i="9"/>
  <c r="N4" i="9"/>
  <c r="BQ4" i="9" s="1"/>
  <c r="K290" i="9" l="1"/>
  <c r="P290" i="9" s="1"/>
  <c r="BP189" i="9"/>
  <c r="BO260" i="9"/>
  <c r="K342" i="9"/>
  <c r="P342" i="9" s="1"/>
  <c r="BN203" i="9"/>
  <c r="K245" i="9"/>
  <c r="P245" i="9" s="1"/>
  <c r="BO311" i="9"/>
  <c r="BN170" i="9"/>
  <c r="BN180" i="9"/>
  <c r="BN227" i="9"/>
  <c r="K239" i="9"/>
  <c r="P239" i="9" s="1"/>
  <c r="K260" i="9"/>
  <c r="K271" i="9"/>
  <c r="P271" i="9" s="1"/>
  <c r="K276" i="9"/>
  <c r="P276" i="9" s="1"/>
  <c r="K306" i="9"/>
  <c r="P306" i="9" s="1"/>
  <c r="BN166" i="9"/>
  <c r="BN220" i="9"/>
  <c r="K283" i="9"/>
  <c r="BN294" i="9"/>
  <c r="BN200" i="9"/>
  <c r="K250" i="9"/>
  <c r="P250" i="9" s="1"/>
  <c r="K303" i="9"/>
  <c r="AA303" i="9" s="1"/>
  <c r="K305" i="9"/>
  <c r="AA305" i="9" s="1"/>
  <c r="BN196" i="9"/>
  <c r="BN228" i="9"/>
  <c r="K325" i="9"/>
  <c r="K327" i="9"/>
  <c r="AA327" i="9" s="1"/>
  <c r="K236" i="9"/>
  <c r="K273" i="9"/>
  <c r="P273" i="9" s="1"/>
  <c r="K284" i="9"/>
  <c r="AA284" i="9" s="1"/>
  <c r="BN206" i="9"/>
  <c r="K319" i="9"/>
  <c r="P319" i="9" s="1"/>
  <c r="K323" i="9"/>
  <c r="P323" i="9" s="1"/>
  <c r="K237" i="9"/>
  <c r="P237" i="9" s="1"/>
  <c r="K302" i="9"/>
  <c r="P302" i="9" s="1"/>
  <c r="BO324" i="9"/>
  <c r="K316" i="9"/>
  <c r="P316" i="9" s="1"/>
  <c r="BN174" i="9"/>
  <c r="BP193" i="9"/>
  <c r="BP197" i="9"/>
  <c r="BN213" i="9"/>
  <c r="K238" i="9"/>
  <c r="AA238" i="9" s="1"/>
  <c r="K272" i="9"/>
  <c r="AA272" i="9" s="1"/>
  <c r="K279" i="9"/>
  <c r="P279" i="9" s="1"/>
  <c r="K318" i="9"/>
  <c r="AA318" i="9" s="1"/>
  <c r="K322" i="9"/>
  <c r="P322" i="9" s="1"/>
  <c r="K344" i="9"/>
  <c r="P344" i="9" s="1"/>
  <c r="BO236" i="9"/>
  <c r="K247" i="9"/>
  <c r="P247" i="9" s="1"/>
  <c r="K248" i="9"/>
  <c r="P248" i="9" s="1"/>
  <c r="BO249" i="9"/>
  <c r="K254" i="9"/>
  <c r="K265" i="9"/>
  <c r="P265" i="9" s="1"/>
  <c r="BN299" i="9"/>
  <c r="K308" i="9"/>
  <c r="AA308" i="9" s="1"/>
  <c r="K314" i="9"/>
  <c r="P314" i="9" s="1"/>
  <c r="K244" i="9"/>
  <c r="P244" i="9" s="1"/>
  <c r="K268" i="9"/>
  <c r="P268" i="9" s="1"/>
  <c r="K278" i="9"/>
  <c r="AA278" i="9" s="1"/>
  <c r="K328" i="9"/>
  <c r="BO310" i="9"/>
  <c r="BN162" i="9"/>
  <c r="P262" i="9"/>
  <c r="K270" i="9"/>
  <c r="P270" i="9" s="1"/>
  <c r="BO276" i="9"/>
  <c r="BO305" i="9"/>
  <c r="K307" i="9"/>
  <c r="AA307" i="9" s="1"/>
  <c r="BN204" i="9"/>
  <c r="BN226" i="9"/>
  <c r="K286" i="9"/>
  <c r="AA286" i="9" s="1"/>
  <c r="K287" i="9"/>
  <c r="P287" i="9" s="1"/>
  <c r="BO289" i="9"/>
  <c r="AA290" i="9"/>
  <c r="K311" i="9"/>
  <c r="AA311" i="9" s="1"/>
  <c r="K313" i="9"/>
  <c r="BO325" i="9"/>
  <c r="K341" i="9"/>
  <c r="P341" i="9" s="1"/>
  <c r="P325" i="9"/>
  <c r="AA325" i="9"/>
  <c r="AA293" i="9"/>
  <c r="BO268" i="9"/>
  <c r="BO280" i="9"/>
  <c r="BO302" i="9"/>
  <c r="BO316" i="9"/>
  <c r="BN7" i="9"/>
  <c r="BN210" i="9"/>
  <c r="BN219" i="9"/>
  <c r="BO247" i="9"/>
  <c r="BO254" i="9"/>
  <c r="BO273" i="9"/>
  <c r="BO286" i="9"/>
  <c r="BN298" i="9"/>
  <c r="BO303" i="9"/>
  <c r="BO315" i="9"/>
  <c r="K330" i="9"/>
  <c r="AA330" i="9" s="1"/>
  <c r="BO344" i="9"/>
  <c r="BO281" i="9"/>
  <c r="BN11" i="9"/>
  <c r="BN15" i="9"/>
  <c r="BN19" i="9"/>
  <c r="BN23" i="9"/>
  <c r="BN27" i="9"/>
  <c r="BN31" i="9"/>
  <c r="BN160" i="9"/>
  <c r="BN164" i="9"/>
  <c r="BN168" i="9"/>
  <c r="BN172" i="9"/>
  <c r="BN176" i="9"/>
  <c r="BN184" i="9"/>
  <c r="BN209" i="9"/>
  <c r="BN218" i="9"/>
  <c r="K242" i="9"/>
  <c r="P242" i="9" s="1"/>
  <c r="K249" i="9"/>
  <c r="AA249" i="9" s="1"/>
  <c r="BO272" i="9"/>
  <c r="BM278" i="9"/>
  <c r="K281" i="9"/>
  <c r="K289" i="9"/>
  <c r="AA289" i="9" s="1"/>
  <c r="BN297" i="9"/>
  <c r="BO308" i="9"/>
  <c r="BO322" i="9"/>
  <c r="BO327" i="9"/>
  <c r="BN333" i="9"/>
  <c r="BP181" i="9"/>
  <c r="BN208" i="9"/>
  <c r="BN224" i="9"/>
  <c r="BN230" i="9"/>
  <c r="BO239" i="9"/>
  <c r="BO244" i="9"/>
  <c r="BO265" i="9"/>
  <c r="K275" i="9"/>
  <c r="P275" i="9" s="1"/>
  <c r="BO278" i="9"/>
  <c r="BO283" i="9"/>
  <c r="BO307" i="9"/>
  <c r="BM313" i="9"/>
  <c r="K324" i="9"/>
  <c r="P324" i="9" s="1"/>
  <c r="BO328" i="9"/>
  <c r="BN332" i="9"/>
  <c r="BO293" i="9"/>
  <c r="BO241" i="9"/>
  <c r="BN194" i="9"/>
  <c r="BN223" i="9"/>
  <c r="BN233" i="9"/>
  <c r="BO238" i="9"/>
  <c r="BO245" i="9"/>
  <c r="AA265" i="9"/>
  <c r="K280" i="9"/>
  <c r="AA280" i="9" s="1"/>
  <c r="BO284" i="9"/>
  <c r="K310" i="9"/>
  <c r="P310" i="9" s="1"/>
  <c r="BO313" i="9"/>
  <c r="BO318" i="9"/>
  <c r="BN337" i="9"/>
  <c r="BO267" i="9"/>
  <c r="BN5" i="9"/>
  <c r="BN9" i="9"/>
  <c r="BN13" i="9"/>
  <c r="BN17" i="9"/>
  <c r="BN21" i="9"/>
  <c r="BN25" i="9"/>
  <c r="BN29" i="9"/>
  <c r="BN198" i="9"/>
  <c r="BN214" i="9"/>
  <c r="BN222" i="9"/>
  <c r="K241" i="9"/>
  <c r="AA241" i="9" s="1"/>
  <c r="BO250" i="9"/>
  <c r="K267" i="9"/>
  <c r="AA267" i="9" s="1"/>
  <c r="BO270" i="9"/>
  <c r="BO275" i="9"/>
  <c r="BO290" i="9"/>
  <c r="BN295" i="9"/>
  <c r="K315" i="9"/>
  <c r="AA315" i="9" s="1"/>
  <c r="BO319" i="9"/>
  <c r="BN336" i="9"/>
  <c r="BO346" i="9"/>
  <c r="BO341" i="9"/>
  <c r="P238" i="9"/>
  <c r="P327" i="9"/>
  <c r="P241" i="9"/>
  <c r="P283" i="9"/>
  <c r="AA283" i="9"/>
  <c r="P254" i="9"/>
  <c r="AA254" i="9"/>
  <c r="P318" i="9"/>
  <c r="BF7" i="9"/>
  <c r="S7" i="9"/>
  <c r="BF11" i="9"/>
  <c r="S11" i="9"/>
  <c r="BF13" i="9"/>
  <c r="S13" i="9"/>
  <c r="Z13" i="9" s="1"/>
  <c r="BF19" i="9"/>
  <c r="S19" i="9"/>
  <c r="BF31" i="9"/>
  <c r="S31" i="9"/>
  <c r="BO46" i="9"/>
  <c r="W46" i="9"/>
  <c r="BO48" i="9"/>
  <c r="W48" i="9"/>
  <c r="BO52" i="9"/>
  <c r="W52" i="9"/>
  <c r="BM55" i="9"/>
  <c r="BF55" i="9"/>
  <c r="S55" i="9"/>
  <c r="BO68" i="9"/>
  <c r="W68" i="9"/>
  <c r="BO72" i="9"/>
  <c r="W72" i="9"/>
  <c r="BM73" i="9"/>
  <c r="BF73" i="9"/>
  <c r="S73" i="9"/>
  <c r="BO82" i="9"/>
  <c r="W82" i="9"/>
  <c r="BO86" i="9"/>
  <c r="W86" i="9"/>
  <c r="BM119" i="9"/>
  <c r="BF119" i="9"/>
  <c r="S119" i="9"/>
  <c r="BM121" i="9"/>
  <c r="BF121" i="9"/>
  <c r="S121" i="9"/>
  <c r="BO122" i="9"/>
  <c r="W122" i="9"/>
  <c r="BO126" i="9"/>
  <c r="W126" i="9"/>
  <c r="BM127" i="9"/>
  <c r="BF127" i="9"/>
  <c r="S127" i="9"/>
  <c r="BO128" i="9"/>
  <c r="W128" i="9"/>
  <c r="BM133" i="9"/>
  <c r="BF133" i="9"/>
  <c r="S133" i="9"/>
  <c r="BM135" i="9"/>
  <c r="BF135" i="9"/>
  <c r="S135" i="9"/>
  <c r="BO136" i="9"/>
  <c r="W136" i="9"/>
  <c r="BM137" i="9"/>
  <c r="BF137" i="9"/>
  <c r="S137" i="9"/>
  <c r="BO140" i="9"/>
  <c r="W140" i="9"/>
  <c r="BF145" i="9"/>
  <c r="S145" i="9"/>
  <c r="BF149" i="9"/>
  <c r="S149" i="9"/>
  <c r="Z149" i="9" s="1"/>
  <c r="BM157" i="9"/>
  <c r="BF157" i="9"/>
  <c r="S157" i="9"/>
  <c r="BN141" i="9"/>
  <c r="U141" i="9"/>
  <c r="BF142" i="9"/>
  <c r="S142" i="9"/>
  <c r="BF146" i="9"/>
  <c r="S146" i="9"/>
  <c r="Z146" i="9" s="1"/>
  <c r="BF161" i="9"/>
  <c r="S161" i="9"/>
  <c r="S163" i="9"/>
  <c r="Z163" i="9" s="1"/>
  <c r="BF163" i="9"/>
  <c r="BF165" i="9"/>
  <c r="S165" i="9"/>
  <c r="BF167" i="9"/>
  <c r="S167" i="9"/>
  <c r="Z167" i="9" s="1"/>
  <c r="BF169" i="9"/>
  <c r="S169" i="9"/>
  <c r="BF171" i="9"/>
  <c r="S171" i="9"/>
  <c r="BF173" i="9"/>
  <c r="S173" i="9"/>
  <c r="BF175" i="9"/>
  <c r="S175" i="9"/>
  <c r="Z175" i="9" s="1"/>
  <c r="BF177" i="9"/>
  <c r="S177" i="9"/>
  <c r="S180" i="9"/>
  <c r="BF180" i="9"/>
  <c r="BF183" i="9"/>
  <c r="S183" i="9"/>
  <c r="BF185" i="9"/>
  <c r="S185" i="9"/>
  <c r="BF194" i="9"/>
  <c r="S194" i="9"/>
  <c r="Z194" i="9" s="1"/>
  <c r="S196" i="9"/>
  <c r="BF196" i="9"/>
  <c r="BF199" i="9"/>
  <c r="S199" i="9"/>
  <c r="BF201" i="9"/>
  <c r="S201" i="9"/>
  <c r="S204" i="9"/>
  <c r="BF204" i="9"/>
  <c r="BF209" i="9"/>
  <c r="S209" i="9"/>
  <c r="BF213" i="9"/>
  <c r="S213" i="9"/>
  <c r="BF219" i="9"/>
  <c r="S219" i="9"/>
  <c r="BF223" i="9"/>
  <c r="S223" i="9"/>
  <c r="BF227" i="9"/>
  <c r="S227" i="9"/>
  <c r="BF231" i="9"/>
  <c r="BH231" i="9" s="1"/>
  <c r="S231" i="9"/>
  <c r="BP231" i="9"/>
  <c r="Y231" i="9"/>
  <c r="S232" i="9"/>
  <c r="BF232" i="9"/>
  <c r="BP232" i="9"/>
  <c r="Y232" i="9"/>
  <c r="BM232" i="9"/>
  <c r="BF234" i="9"/>
  <c r="BH234" i="9" s="1"/>
  <c r="S234" i="9"/>
  <c r="BP234" i="9"/>
  <c r="Y234" i="9"/>
  <c r="BF235" i="9"/>
  <c r="S235" i="9"/>
  <c r="BP235" i="9"/>
  <c r="Y235" i="9"/>
  <c r="BM235" i="9"/>
  <c r="AA236" i="9"/>
  <c r="P236" i="9"/>
  <c r="BN236" i="9"/>
  <c r="U236" i="9"/>
  <c r="BM238" i="9"/>
  <c r="BN239" i="9"/>
  <c r="U239" i="9"/>
  <c r="BF240" i="9"/>
  <c r="BI240" i="9" s="1"/>
  <c r="S240" i="9"/>
  <c r="BP240" i="9"/>
  <c r="Y240" i="9"/>
  <c r="BF243" i="9"/>
  <c r="BH243" i="9" s="1"/>
  <c r="S243" i="9"/>
  <c r="BP243" i="9"/>
  <c r="Y243" i="9"/>
  <c r="BF246" i="9"/>
  <c r="S246" i="9"/>
  <c r="BP246" i="9"/>
  <c r="Y246" i="9"/>
  <c r="BM246" i="9"/>
  <c r="BN247" i="9"/>
  <c r="U247" i="9"/>
  <c r="BM249" i="9"/>
  <c r="BN250" i="9"/>
  <c r="U250" i="9"/>
  <c r="BF252" i="9"/>
  <c r="BH252" i="9" s="1"/>
  <c r="S252" i="9"/>
  <c r="BP252" i="9"/>
  <c r="Y252" i="9"/>
  <c r="BF258" i="9"/>
  <c r="S258" i="9"/>
  <c r="BP258" i="9"/>
  <c r="Y258" i="9"/>
  <c r="BM258" i="9"/>
  <c r="AA260" i="9"/>
  <c r="P260" i="9"/>
  <c r="BN260" i="9"/>
  <c r="U260" i="9"/>
  <c r="BN265" i="9"/>
  <c r="U265" i="9"/>
  <c r="BF266" i="9"/>
  <c r="BH266" i="9" s="1"/>
  <c r="S266" i="9"/>
  <c r="BP266" i="9"/>
  <c r="Y266" i="9"/>
  <c r="BF269" i="9"/>
  <c r="S269" i="9"/>
  <c r="BP269" i="9"/>
  <c r="Y269" i="9"/>
  <c r="BM269" i="9"/>
  <c r="AA270" i="9"/>
  <c r="BN270" i="9"/>
  <c r="U270" i="9"/>
  <c r="BM272" i="9"/>
  <c r="BN273" i="9"/>
  <c r="U273" i="9"/>
  <c r="BF274" i="9"/>
  <c r="BH274" i="9" s="1"/>
  <c r="S274" i="9"/>
  <c r="BP274" i="9"/>
  <c r="Y274" i="9"/>
  <c r="BF277" i="9"/>
  <c r="S277" i="9"/>
  <c r="BP277" i="9"/>
  <c r="Y277" i="9"/>
  <c r="BM277" i="9"/>
  <c r="BN278" i="9"/>
  <c r="U278" i="9"/>
  <c r="BM280" i="9"/>
  <c r="BN281" i="9"/>
  <c r="U281" i="9"/>
  <c r="BF282" i="9"/>
  <c r="BH282" i="9" s="1"/>
  <c r="S282" i="9"/>
  <c r="BP282" i="9"/>
  <c r="Y282" i="9"/>
  <c r="BF285" i="9"/>
  <c r="S285" i="9"/>
  <c r="BP285" i="9"/>
  <c r="Y285" i="9"/>
  <c r="BM285" i="9"/>
  <c r="BN286" i="9"/>
  <c r="U286" i="9"/>
  <c r="BM289" i="9"/>
  <c r="BN290" i="9"/>
  <c r="U290" i="9"/>
  <c r="BF291" i="9"/>
  <c r="BH291" i="9" s="1"/>
  <c r="S291" i="9"/>
  <c r="BP291" i="9"/>
  <c r="Y291" i="9"/>
  <c r="BF294" i="9"/>
  <c r="S294" i="9"/>
  <c r="BF298" i="9"/>
  <c r="S298" i="9"/>
  <c r="BF301" i="9"/>
  <c r="BH301" i="9" s="1"/>
  <c r="S301" i="9"/>
  <c r="BP301" i="9"/>
  <c r="Y301" i="9"/>
  <c r="S304" i="9"/>
  <c r="BF304" i="9"/>
  <c r="BP304" i="9"/>
  <c r="Y304" i="9"/>
  <c r="BM304" i="9"/>
  <c r="BN305" i="9"/>
  <c r="U305" i="9"/>
  <c r="BM307" i="9"/>
  <c r="BN308" i="9"/>
  <c r="U308" i="9"/>
  <c r="BF309" i="9"/>
  <c r="BH309" i="9" s="1"/>
  <c r="S309" i="9"/>
  <c r="BP309" i="9"/>
  <c r="Y309" i="9"/>
  <c r="BF312" i="9"/>
  <c r="S312" i="9"/>
  <c r="BP312" i="9"/>
  <c r="Y312" i="9"/>
  <c r="BM312" i="9"/>
  <c r="AA313" i="9"/>
  <c r="P313" i="9"/>
  <c r="BN313" i="9"/>
  <c r="U313" i="9"/>
  <c r="BM315" i="9"/>
  <c r="BN316" i="9"/>
  <c r="U316" i="9"/>
  <c r="BF317" i="9"/>
  <c r="BH317" i="9" s="1"/>
  <c r="S317" i="9"/>
  <c r="BP317" i="9"/>
  <c r="Y317" i="9"/>
  <c r="S320" i="9"/>
  <c r="BF320" i="9"/>
  <c r="BP320" i="9"/>
  <c r="Y320" i="9"/>
  <c r="BM320" i="9"/>
  <c r="BN322" i="9"/>
  <c r="U322" i="9"/>
  <c r="BM324" i="9"/>
  <c r="BN325" i="9"/>
  <c r="U325" i="9"/>
  <c r="BF326" i="9"/>
  <c r="BH326" i="9" s="1"/>
  <c r="S326" i="9"/>
  <c r="BP326" i="9"/>
  <c r="Y326" i="9"/>
  <c r="BF329" i="9"/>
  <c r="S329" i="9"/>
  <c r="BP329" i="9"/>
  <c r="Y329" i="9"/>
  <c r="BM329" i="9"/>
  <c r="BF333" i="9"/>
  <c r="S333" i="9"/>
  <c r="S337" i="9"/>
  <c r="BF337" i="9"/>
  <c r="BN342" i="9"/>
  <c r="U342" i="9"/>
  <c r="BF343" i="9"/>
  <c r="BH343" i="9" s="1"/>
  <c r="S343" i="9"/>
  <c r="BP343" i="9"/>
  <c r="Y343" i="9"/>
  <c r="BF346" i="9"/>
  <c r="S346" i="9"/>
  <c r="BP346" i="9"/>
  <c r="Y346" i="9"/>
  <c r="BM346" i="9"/>
  <c r="BF5" i="9"/>
  <c r="S5" i="9"/>
  <c r="Z5" i="9" s="1"/>
  <c r="BF9" i="9"/>
  <c r="S9" i="9"/>
  <c r="Z9" i="9" s="1"/>
  <c r="BF15" i="9"/>
  <c r="S15" i="9"/>
  <c r="BF21" i="9"/>
  <c r="S21" i="9"/>
  <c r="BF23" i="9"/>
  <c r="S23" i="9"/>
  <c r="BF27" i="9"/>
  <c r="S27" i="9"/>
  <c r="BF29" i="9"/>
  <c r="S29" i="9"/>
  <c r="Z29" i="9" s="1"/>
  <c r="BF33" i="9"/>
  <c r="S33" i="9"/>
  <c r="Z33" i="9" s="1"/>
  <c r="BO34" i="9"/>
  <c r="W34" i="9"/>
  <c r="BM35" i="9"/>
  <c r="BF35" i="9"/>
  <c r="S35" i="9"/>
  <c r="BM37" i="9"/>
  <c r="BF37" i="9"/>
  <c r="S37" i="9"/>
  <c r="BM39" i="9"/>
  <c r="BF39" i="9"/>
  <c r="S39" i="9"/>
  <c r="BO40" i="9"/>
  <c r="W40" i="9"/>
  <c r="BM41" i="9"/>
  <c r="BF41" i="9"/>
  <c r="S41" i="9"/>
  <c r="BO42" i="9"/>
  <c r="W42" i="9"/>
  <c r="BM43" i="9"/>
  <c r="BF43" i="9"/>
  <c r="S43" i="9"/>
  <c r="BM47" i="9"/>
  <c r="BF47" i="9"/>
  <c r="S47" i="9"/>
  <c r="BO50" i="9"/>
  <c r="W50" i="9"/>
  <c r="BM53" i="9"/>
  <c r="BF53" i="9"/>
  <c r="S53" i="9"/>
  <c r="BO54" i="9"/>
  <c r="W54" i="9"/>
  <c r="BO58" i="9"/>
  <c r="W58" i="9"/>
  <c r="BM59" i="9"/>
  <c r="BF59" i="9"/>
  <c r="S59" i="9"/>
  <c r="BO60" i="9"/>
  <c r="W60" i="9"/>
  <c r="BO62" i="9"/>
  <c r="W62" i="9"/>
  <c r="BM65" i="9"/>
  <c r="BF65" i="9"/>
  <c r="S65" i="9"/>
  <c r="BM69" i="9"/>
  <c r="BF69" i="9"/>
  <c r="S69" i="9"/>
  <c r="BO70" i="9"/>
  <c r="W70" i="9"/>
  <c r="BO78" i="9"/>
  <c r="W78" i="9"/>
  <c r="BM79" i="9"/>
  <c r="BF79" i="9"/>
  <c r="S79" i="9"/>
  <c r="BM85" i="9"/>
  <c r="BF85" i="9"/>
  <c r="S85" i="9"/>
  <c r="BM87" i="9"/>
  <c r="BF87" i="9"/>
  <c r="S87" i="9"/>
  <c r="BO94" i="9"/>
  <c r="W94" i="9"/>
  <c r="BO96" i="9"/>
  <c r="W96" i="9"/>
  <c r="BO100" i="9"/>
  <c r="W100" i="9"/>
  <c r="BO108" i="9"/>
  <c r="W108" i="9"/>
  <c r="BO114" i="9"/>
  <c r="W114" i="9"/>
  <c r="BM115" i="9"/>
  <c r="S115" i="9"/>
  <c r="BF115" i="9"/>
  <c r="BO116" i="9"/>
  <c r="W116" i="9"/>
  <c r="BM123" i="9"/>
  <c r="BF123" i="9"/>
  <c r="S123" i="9"/>
  <c r="BO124" i="9"/>
  <c r="W124" i="9"/>
  <c r="BM131" i="9"/>
  <c r="S131" i="9"/>
  <c r="BF131" i="9"/>
  <c r="BO132" i="9"/>
  <c r="W132" i="9"/>
  <c r="BO134" i="9"/>
  <c r="W134" i="9"/>
  <c r="BO138" i="9"/>
  <c r="W138" i="9"/>
  <c r="BM139" i="9"/>
  <c r="BF139" i="9"/>
  <c r="S139" i="9"/>
  <c r="BM141" i="9"/>
  <c r="BF141" i="9"/>
  <c r="S141" i="9"/>
  <c r="BM151" i="9"/>
  <c r="BF151" i="9"/>
  <c r="S151" i="9"/>
  <c r="BO152" i="9"/>
  <c r="W152" i="9"/>
  <c r="BM153" i="9"/>
  <c r="BF153" i="9"/>
  <c r="S153" i="9"/>
  <c r="BO154" i="9"/>
  <c r="W154" i="9"/>
  <c r="BM155" i="9"/>
  <c r="BF155" i="9"/>
  <c r="S155" i="9"/>
  <c r="BO156" i="9"/>
  <c r="W156" i="9"/>
  <c r="BO158" i="9"/>
  <c r="W158" i="9"/>
  <c r="BM159" i="9"/>
  <c r="BF159" i="9"/>
  <c r="S159" i="9"/>
  <c r="S179" i="9"/>
  <c r="Z179" i="9" s="1"/>
  <c r="BF179" i="9"/>
  <c r="BF181" i="9"/>
  <c r="S181" i="9"/>
  <c r="BM34" i="9"/>
  <c r="S34" i="9"/>
  <c r="BF34" i="9"/>
  <c r="BO35" i="9"/>
  <c r="W35" i="9"/>
  <c r="BM36" i="9"/>
  <c r="BF36" i="9"/>
  <c r="S36" i="9"/>
  <c r="BO37" i="9"/>
  <c r="W37" i="9"/>
  <c r="BM38" i="9"/>
  <c r="BF38" i="9"/>
  <c r="S38" i="9"/>
  <c r="BO39" i="9"/>
  <c r="W39" i="9"/>
  <c r="BM40" i="9"/>
  <c r="BF40" i="9"/>
  <c r="S40" i="9"/>
  <c r="BO41" i="9"/>
  <c r="W41" i="9"/>
  <c r="BM42" i="9"/>
  <c r="BF42" i="9"/>
  <c r="S42" i="9"/>
  <c r="BO43" i="9"/>
  <c r="W43" i="9"/>
  <c r="BM44" i="9"/>
  <c r="BF44" i="9"/>
  <c r="S44" i="9"/>
  <c r="BO45" i="9"/>
  <c r="W45" i="9"/>
  <c r="BM46" i="9"/>
  <c r="BF46" i="9"/>
  <c r="S46" i="9"/>
  <c r="BO47" i="9"/>
  <c r="W47" i="9"/>
  <c r="BM48" i="9"/>
  <c r="BF48" i="9"/>
  <c r="S48" i="9"/>
  <c r="BO49" i="9"/>
  <c r="W49" i="9"/>
  <c r="BM50" i="9"/>
  <c r="S50" i="9"/>
  <c r="BF50" i="9"/>
  <c r="BO51" i="9"/>
  <c r="W51" i="9"/>
  <c r="BM52" i="9"/>
  <c r="BF52" i="9"/>
  <c r="S52" i="9"/>
  <c r="BO53" i="9"/>
  <c r="W53" i="9"/>
  <c r="BM54" i="9"/>
  <c r="BF54" i="9"/>
  <c r="S54" i="9"/>
  <c r="BO55" i="9"/>
  <c r="W55" i="9"/>
  <c r="BM56" i="9"/>
  <c r="BF56" i="9"/>
  <c r="S56" i="9"/>
  <c r="BO57" i="9"/>
  <c r="W57" i="9"/>
  <c r="BM58" i="9"/>
  <c r="BF58" i="9"/>
  <c r="S58" i="9"/>
  <c r="BO59" i="9"/>
  <c r="W59" i="9"/>
  <c r="BM60" i="9"/>
  <c r="BF60" i="9"/>
  <c r="S60" i="9"/>
  <c r="BO61" i="9"/>
  <c r="W61" i="9"/>
  <c r="BM62" i="9"/>
  <c r="BF62" i="9"/>
  <c r="S62" i="9"/>
  <c r="BO63" i="9"/>
  <c r="W63" i="9"/>
  <c r="BM64" i="9"/>
  <c r="BF64" i="9"/>
  <c r="S64" i="9"/>
  <c r="BO65" i="9"/>
  <c r="W65" i="9"/>
  <c r="BM66" i="9"/>
  <c r="S66" i="9"/>
  <c r="BF66" i="9"/>
  <c r="BO67" i="9"/>
  <c r="W67" i="9"/>
  <c r="BM68" i="9"/>
  <c r="BF68" i="9"/>
  <c r="S68" i="9"/>
  <c r="Z68" i="9" s="1"/>
  <c r="BO69" i="9"/>
  <c r="W69" i="9"/>
  <c r="BM70" i="9"/>
  <c r="BF70" i="9"/>
  <c r="S70" i="9"/>
  <c r="BO71" i="9"/>
  <c r="W71" i="9"/>
  <c r="BM72" i="9"/>
  <c r="BF72" i="9"/>
  <c r="S72" i="9"/>
  <c r="BO73" i="9"/>
  <c r="W73" i="9"/>
  <c r="BM74" i="9"/>
  <c r="BF74" i="9"/>
  <c r="S74" i="9"/>
  <c r="BO75" i="9"/>
  <c r="W75" i="9"/>
  <c r="BM76" i="9"/>
  <c r="BF76" i="9"/>
  <c r="S76" i="9"/>
  <c r="BO77" i="9"/>
  <c r="W77" i="9"/>
  <c r="BM78" i="9"/>
  <c r="BF78" i="9"/>
  <c r="S78" i="9"/>
  <c r="BO79" i="9"/>
  <c r="W79" i="9"/>
  <c r="BM80" i="9"/>
  <c r="BF80" i="9"/>
  <c r="S80" i="9"/>
  <c r="BO81" i="9"/>
  <c r="W81" i="9"/>
  <c r="BM82" i="9"/>
  <c r="S82" i="9"/>
  <c r="BF82" i="9"/>
  <c r="BO83" i="9"/>
  <c r="W83" i="9"/>
  <c r="BM84" i="9"/>
  <c r="BF84" i="9"/>
  <c r="S84" i="9"/>
  <c r="BO85" i="9"/>
  <c r="W85" i="9"/>
  <c r="BM86" i="9"/>
  <c r="BF86" i="9"/>
  <c r="S86" i="9"/>
  <c r="BO87" i="9"/>
  <c r="W87" i="9"/>
  <c r="BM88" i="9"/>
  <c r="BF88" i="9"/>
  <c r="S88" i="9"/>
  <c r="BO89" i="9"/>
  <c r="W89" i="9"/>
  <c r="BM90" i="9"/>
  <c r="BF90" i="9"/>
  <c r="S90" i="9"/>
  <c r="BO91" i="9"/>
  <c r="W91" i="9"/>
  <c r="BM92" i="9"/>
  <c r="BF92" i="9"/>
  <c r="S92" i="9"/>
  <c r="BO93" i="9"/>
  <c r="W93" i="9"/>
  <c r="BM94" i="9"/>
  <c r="BF94" i="9"/>
  <c r="S94" i="9"/>
  <c r="BO95" i="9"/>
  <c r="W95" i="9"/>
  <c r="BM96" i="9"/>
  <c r="BF96" i="9"/>
  <c r="S96" i="9"/>
  <c r="BO97" i="9"/>
  <c r="W97" i="9"/>
  <c r="BM98" i="9"/>
  <c r="BF98" i="9"/>
  <c r="S98" i="9"/>
  <c r="BO99" i="9"/>
  <c r="W99" i="9"/>
  <c r="BM100" i="9"/>
  <c r="S100" i="9"/>
  <c r="BF100" i="9"/>
  <c r="BO101" i="9"/>
  <c r="W101" i="9"/>
  <c r="BM102" i="9"/>
  <c r="BF102" i="9"/>
  <c r="S102" i="9"/>
  <c r="BO103" i="9"/>
  <c r="W103" i="9"/>
  <c r="BM104" i="9"/>
  <c r="BF104" i="9"/>
  <c r="S104" i="9"/>
  <c r="BO105" i="9"/>
  <c r="W105" i="9"/>
  <c r="BM106" i="9"/>
  <c r="BF106" i="9"/>
  <c r="S106" i="9"/>
  <c r="BO107" i="9"/>
  <c r="W107" i="9"/>
  <c r="BM108" i="9"/>
  <c r="S108" i="9"/>
  <c r="Z108" i="9" s="1"/>
  <c r="BF108" i="9"/>
  <c r="BO109" i="9"/>
  <c r="W109" i="9"/>
  <c r="BM110" i="9"/>
  <c r="BF110" i="9"/>
  <c r="S110" i="9"/>
  <c r="BO111" i="9"/>
  <c r="W111" i="9"/>
  <c r="BM112" i="9"/>
  <c r="BF112" i="9"/>
  <c r="S112" i="9"/>
  <c r="BO113" i="9"/>
  <c r="W113" i="9"/>
  <c r="BM114" i="9"/>
  <c r="BF114" i="9"/>
  <c r="S114" i="9"/>
  <c r="BO115" i="9"/>
  <c r="W115" i="9"/>
  <c r="BM116" i="9"/>
  <c r="S116" i="9"/>
  <c r="BF116" i="9"/>
  <c r="BO117" i="9"/>
  <c r="W117" i="9"/>
  <c r="BM118" i="9"/>
  <c r="BF118" i="9"/>
  <c r="S118" i="9"/>
  <c r="BO119" i="9"/>
  <c r="W119" i="9"/>
  <c r="BM120" i="9"/>
  <c r="BF120" i="9"/>
  <c r="S120" i="9"/>
  <c r="BO121" i="9"/>
  <c r="W121" i="9"/>
  <c r="BM122" i="9"/>
  <c r="BF122" i="9"/>
  <c r="S122" i="9"/>
  <c r="BO123" i="9"/>
  <c r="W123" i="9"/>
  <c r="BM124" i="9"/>
  <c r="S124" i="9"/>
  <c r="BF124" i="9"/>
  <c r="BO125" i="9"/>
  <c r="W125" i="9"/>
  <c r="BM126" i="9"/>
  <c r="BF126" i="9"/>
  <c r="S126" i="9"/>
  <c r="BO127" i="9"/>
  <c r="W127" i="9"/>
  <c r="BM128" i="9"/>
  <c r="BF128" i="9"/>
  <c r="S128" i="9"/>
  <c r="BO129" i="9"/>
  <c r="W129" i="9"/>
  <c r="BM130" i="9"/>
  <c r="BF130" i="9"/>
  <c r="S130" i="9"/>
  <c r="BO131" i="9"/>
  <c r="W131" i="9"/>
  <c r="BM132" i="9"/>
  <c r="S132" i="9"/>
  <c r="BF132" i="9"/>
  <c r="BO133" i="9"/>
  <c r="W133" i="9"/>
  <c r="BM134" i="9"/>
  <c r="BF134" i="9"/>
  <c r="S134" i="9"/>
  <c r="BO135" i="9"/>
  <c r="W135" i="9"/>
  <c r="BM136" i="9"/>
  <c r="BF136" i="9"/>
  <c r="S136" i="9"/>
  <c r="Z136" i="9" s="1"/>
  <c r="BO137" i="9"/>
  <c r="W137" i="9"/>
  <c r="BM138" i="9"/>
  <c r="BF138" i="9"/>
  <c r="S138" i="9"/>
  <c r="BO139" i="9"/>
  <c r="W139" i="9"/>
  <c r="BM140" i="9"/>
  <c r="S140" i="9"/>
  <c r="BF140" i="9"/>
  <c r="BO141" i="9"/>
  <c r="W141" i="9"/>
  <c r="BF143" i="9"/>
  <c r="S143" i="9"/>
  <c r="S147" i="9"/>
  <c r="BF147" i="9"/>
  <c r="BO151" i="9"/>
  <c r="W151" i="9"/>
  <c r="Z151" i="9" s="1"/>
  <c r="BM152" i="9"/>
  <c r="BF152" i="9"/>
  <c r="S152" i="9"/>
  <c r="BO153" i="9"/>
  <c r="W153" i="9"/>
  <c r="BM154" i="9"/>
  <c r="BF154" i="9"/>
  <c r="S154" i="9"/>
  <c r="BO155" i="9"/>
  <c r="W155" i="9"/>
  <c r="BM156" i="9"/>
  <c r="S156" i="9"/>
  <c r="BF156" i="9"/>
  <c r="BO157" i="9"/>
  <c r="W157" i="9"/>
  <c r="BM158" i="9"/>
  <c r="BF158" i="9"/>
  <c r="S158" i="9"/>
  <c r="BO159" i="9"/>
  <c r="W159" i="9"/>
  <c r="BF160" i="9"/>
  <c r="S160" i="9"/>
  <c r="BF162" i="9"/>
  <c r="S162" i="9"/>
  <c r="Z162" i="9" s="1"/>
  <c r="S164" i="9"/>
  <c r="BF164" i="9"/>
  <c r="BF166" i="9"/>
  <c r="S166" i="9"/>
  <c r="Z166" i="9" s="1"/>
  <c r="BF168" i="9"/>
  <c r="S168" i="9"/>
  <c r="BF170" i="9"/>
  <c r="S170" i="9"/>
  <c r="Z170" i="9" s="1"/>
  <c r="S172" i="9"/>
  <c r="BF172" i="9"/>
  <c r="BF174" i="9"/>
  <c r="S174" i="9"/>
  <c r="BF176" i="9"/>
  <c r="S176" i="9"/>
  <c r="BF178" i="9"/>
  <c r="S178" i="9"/>
  <c r="BF182" i="9"/>
  <c r="S182" i="9"/>
  <c r="BF184" i="9"/>
  <c r="S184" i="9"/>
  <c r="BN186" i="9"/>
  <c r="BF187" i="9"/>
  <c r="S187" i="9"/>
  <c r="BN188" i="9"/>
  <c r="BF189" i="9"/>
  <c r="S189" i="9"/>
  <c r="BF198" i="9"/>
  <c r="S198" i="9"/>
  <c r="BF200" i="9"/>
  <c r="S200" i="9"/>
  <c r="BF203" i="9"/>
  <c r="S203" i="9"/>
  <c r="BF208" i="9"/>
  <c r="S208" i="9"/>
  <c r="BF218" i="9"/>
  <c r="S218" i="9"/>
  <c r="BF222" i="9"/>
  <c r="S222" i="9"/>
  <c r="BF226" i="9"/>
  <c r="S226" i="9"/>
  <c r="BF230" i="9"/>
  <c r="S230" i="9"/>
  <c r="AA231" i="9"/>
  <c r="BO232" i="9"/>
  <c r="S233" i="9"/>
  <c r="BF233" i="9"/>
  <c r="AA234" i="9"/>
  <c r="BO235" i="9"/>
  <c r="BF237" i="9"/>
  <c r="S237" i="9"/>
  <c r="BP237" i="9"/>
  <c r="Y237" i="9"/>
  <c r="BM237" i="9"/>
  <c r="BN238" i="9"/>
  <c r="U238" i="9"/>
  <c r="BM240" i="9"/>
  <c r="BN241" i="9"/>
  <c r="U241" i="9"/>
  <c r="BF242" i="9"/>
  <c r="BH242" i="9" s="1"/>
  <c r="S242" i="9"/>
  <c r="BP242" i="9"/>
  <c r="Y242" i="9"/>
  <c r="BM242" i="9"/>
  <c r="BM243" i="9"/>
  <c r="BN244" i="9"/>
  <c r="U244" i="9"/>
  <c r="BF245" i="9"/>
  <c r="BH245" i="9" s="1"/>
  <c r="S245" i="9"/>
  <c r="BP245" i="9"/>
  <c r="Y245" i="9"/>
  <c r="BO246" i="9"/>
  <c r="S248" i="9"/>
  <c r="BF248" i="9"/>
  <c r="BP248" i="9"/>
  <c r="Y248" i="9"/>
  <c r="BM248" i="9"/>
  <c r="BN249" i="9"/>
  <c r="U249" i="9"/>
  <c r="BM252" i="9"/>
  <c r="BN254" i="9"/>
  <c r="U254" i="9"/>
  <c r="BO258" i="9"/>
  <c r="BF262" i="9"/>
  <c r="S262" i="9"/>
  <c r="BP262" i="9"/>
  <c r="Y262" i="9"/>
  <c r="BM262" i="9"/>
  <c r="BM266" i="9"/>
  <c r="BN267" i="9"/>
  <c r="U267" i="9"/>
  <c r="BF268" i="9"/>
  <c r="BI268" i="9" s="1"/>
  <c r="S268" i="9"/>
  <c r="BP268" i="9"/>
  <c r="Y268" i="9"/>
  <c r="BO269" i="9"/>
  <c r="S271" i="9"/>
  <c r="BF271" i="9"/>
  <c r="BP271" i="9"/>
  <c r="Y271" i="9"/>
  <c r="BM271" i="9"/>
  <c r="BN272" i="9"/>
  <c r="U272" i="9"/>
  <c r="BM274" i="9"/>
  <c r="BN275" i="9"/>
  <c r="U275" i="9"/>
  <c r="BF276" i="9"/>
  <c r="BH276" i="9" s="1"/>
  <c r="S276" i="9"/>
  <c r="BP276" i="9"/>
  <c r="Y276" i="9"/>
  <c r="BO277" i="9"/>
  <c r="BF279" i="9"/>
  <c r="S279" i="9"/>
  <c r="BP279" i="9"/>
  <c r="Y279" i="9"/>
  <c r="BM279" i="9"/>
  <c r="BN280" i="9"/>
  <c r="U280" i="9"/>
  <c r="BM282" i="9"/>
  <c r="BN283" i="9"/>
  <c r="U283" i="9"/>
  <c r="BF284" i="9"/>
  <c r="BH284" i="9" s="1"/>
  <c r="S284" i="9"/>
  <c r="BP284" i="9"/>
  <c r="Y284" i="9"/>
  <c r="BO285" i="9"/>
  <c r="S287" i="9"/>
  <c r="BF287" i="9"/>
  <c r="BP287" i="9"/>
  <c r="Y287" i="9"/>
  <c r="BM287" i="9"/>
  <c r="BN289" i="9"/>
  <c r="U289" i="9"/>
  <c r="BM291" i="9"/>
  <c r="BN293" i="9"/>
  <c r="U293" i="9"/>
  <c r="S297" i="9"/>
  <c r="BF297" i="9"/>
  <c r="BM301" i="9"/>
  <c r="BN302" i="9"/>
  <c r="U302" i="9"/>
  <c r="BF303" i="9"/>
  <c r="S303" i="9"/>
  <c r="BP303" i="9"/>
  <c r="Y303" i="9"/>
  <c r="BO304" i="9"/>
  <c r="BF306" i="9"/>
  <c r="S306" i="9"/>
  <c r="BP306" i="9"/>
  <c r="Y306" i="9"/>
  <c r="BM306" i="9"/>
  <c r="BN307" i="9"/>
  <c r="U307" i="9"/>
  <c r="BM309" i="9"/>
  <c r="BN310" i="9"/>
  <c r="U310" i="9"/>
  <c r="BF311" i="9"/>
  <c r="BH311" i="9" s="1"/>
  <c r="S311" i="9"/>
  <c r="BP311" i="9"/>
  <c r="Y311" i="9"/>
  <c r="BO312" i="9"/>
  <c r="BF314" i="9"/>
  <c r="S314" i="9"/>
  <c r="BP314" i="9"/>
  <c r="Y314" i="9"/>
  <c r="BM314" i="9"/>
  <c r="BN315" i="9"/>
  <c r="U315" i="9"/>
  <c r="BM317" i="9"/>
  <c r="BN318" i="9"/>
  <c r="U318" i="9"/>
  <c r="BF319" i="9"/>
  <c r="S319" i="9"/>
  <c r="BP319" i="9"/>
  <c r="Y319" i="9"/>
  <c r="BO320" i="9"/>
  <c r="BF323" i="9"/>
  <c r="S323" i="9"/>
  <c r="BP323" i="9"/>
  <c r="Y323" i="9"/>
  <c r="BM323" i="9"/>
  <c r="BN324" i="9"/>
  <c r="U324" i="9"/>
  <c r="BM326" i="9"/>
  <c r="BN327" i="9"/>
  <c r="U327" i="9"/>
  <c r="BF328" i="9"/>
  <c r="BI328" i="9" s="1"/>
  <c r="S328" i="9"/>
  <c r="BP328" i="9"/>
  <c r="Y328" i="9"/>
  <c r="BO329" i="9"/>
  <c r="BO330" i="9"/>
  <c r="W330" i="9"/>
  <c r="BF332" i="9"/>
  <c r="S332" i="9"/>
  <c r="BF336" i="9"/>
  <c r="S336" i="9"/>
  <c r="BF339" i="9"/>
  <c r="S339" i="9"/>
  <c r="BP339" i="9"/>
  <c r="Y339" i="9"/>
  <c r="BM339" i="9"/>
  <c r="AA341" i="9"/>
  <c r="BN341" i="9"/>
  <c r="U341" i="9"/>
  <c r="BM343" i="9"/>
  <c r="BN344" i="9"/>
  <c r="U344" i="9"/>
  <c r="BF345" i="9"/>
  <c r="BH345" i="9" s="1"/>
  <c r="S345" i="9"/>
  <c r="BP345" i="9"/>
  <c r="Y345" i="9"/>
  <c r="BF17" i="9"/>
  <c r="S17" i="9"/>
  <c r="Z17" i="9" s="1"/>
  <c r="BF25" i="9"/>
  <c r="S25" i="9"/>
  <c r="Z25" i="9" s="1"/>
  <c r="BO36" i="9"/>
  <c r="W36" i="9"/>
  <c r="BO38" i="9"/>
  <c r="W38" i="9"/>
  <c r="BO44" i="9"/>
  <c r="W44" i="9"/>
  <c r="BM45" i="9"/>
  <c r="BF45" i="9"/>
  <c r="S45" i="9"/>
  <c r="BM49" i="9"/>
  <c r="BF49" i="9"/>
  <c r="S49" i="9"/>
  <c r="BM51" i="9"/>
  <c r="BF51" i="9"/>
  <c r="S51" i="9"/>
  <c r="BO56" i="9"/>
  <c r="W56" i="9"/>
  <c r="BM57" i="9"/>
  <c r="BF57" i="9"/>
  <c r="S57" i="9"/>
  <c r="BM61" i="9"/>
  <c r="BF61" i="9"/>
  <c r="S61" i="9"/>
  <c r="BM63" i="9"/>
  <c r="BF63" i="9"/>
  <c r="S63" i="9"/>
  <c r="BO64" i="9"/>
  <c r="W64" i="9"/>
  <c r="BO66" i="9"/>
  <c r="W66" i="9"/>
  <c r="BM67" i="9"/>
  <c r="BF67" i="9"/>
  <c r="S67" i="9"/>
  <c r="BM71" i="9"/>
  <c r="BF71" i="9"/>
  <c r="S71" i="9"/>
  <c r="BO74" i="9"/>
  <c r="W74" i="9"/>
  <c r="Z74" i="9" s="1"/>
  <c r="BM75" i="9"/>
  <c r="BF75" i="9"/>
  <c r="S75" i="9"/>
  <c r="BO76" i="9"/>
  <c r="W76" i="9"/>
  <c r="BM77" i="9"/>
  <c r="BF77" i="9"/>
  <c r="S77" i="9"/>
  <c r="BO80" i="9"/>
  <c r="W80" i="9"/>
  <c r="BM81" i="9"/>
  <c r="BF81" i="9"/>
  <c r="S81" i="9"/>
  <c r="BM83" i="9"/>
  <c r="BF83" i="9"/>
  <c r="S83" i="9"/>
  <c r="BO84" i="9"/>
  <c r="W84" i="9"/>
  <c r="BO88" i="9"/>
  <c r="W88" i="9"/>
  <c r="BM89" i="9"/>
  <c r="BF89" i="9"/>
  <c r="S89" i="9"/>
  <c r="BO90" i="9"/>
  <c r="W90" i="9"/>
  <c r="BM91" i="9"/>
  <c r="BF91" i="9"/>
  <c r="S91" i="9"/>
  <c r="BO92" i="9"/>
  <c r="W92" i="9"/>
  <c r="BM93" i="9"/>
  <c r="BF93" i="9"/>
  <c r="S93" i="9"/>
  <c r="BM95" i="9"/>
  <c r="BF95" i="9"/>
  <c r="S95" i="9"/>
  <c r="BM97" i="9"/>
  <c r="BF97" i="9"/>
  <c r="S97" i="9"/>
  <c r="BO98" i="9"/>
  <c r="W98" i="9"/>
  <c r="BM99" i="9"/>
  <c r="S99" i="9"/>
  <c r="BF99" i="9"/>
  <c r="BM101" i="9"/>
  <c r="BF101" i="9"/>
  <c r="S101" i="9"/>
  <c r="BO102" i="9"/>
  <c r="W102" i="9"/>
  <c r="BM103" i="9"/>
  <c r="BF103" i="9"/>
  <c r="S103" i="9"/>
  <c r="BO104" i="9"/>
  <c r="W104" i="9"/>
  <c r="BM105" i="9"/>
  <c r="BF105" i="9"/>
  <c r="S105" i="9"/>
  <c r="BO106" i="9"/>
  <c r="W106" i="9"/>
  <c r="BM107" i="9"/>
  <c r="BF107" i="9"/>
  <c r="S107" i="9"/>
  <c r="BM109" i="9"/>
  <c r="BF109" i="9"/>
  <c r="S109" i="9"/>
  <c r="BO110" i="9"/>
  <c r="W110" i="9"/>
  <c r="BM111" i="9"/>
  <c r="BF111" i="9"/>
  <c r="S111" i="9"/>
  <c r="BO112" i="9"/>
  <c r="W112" i="9"/>
  <c r="BM113" i="9"/>
  <c r="BF113" i="9"/>
  <c r="S113" i="9"/>
  <c r="BM117" i="9"/>
  <c r="BF117" i="9"/>
  <c r="S117" i="9"/>
  <c r="BO118" i="9"/>
  <c r="W118" i="9"/>
  <c r="BO120" i="9"/>
  <c r="W120" i="9"/>
  <c r="BM125" i="9"/>
  <c r="BF125" i="9"/>
  <c r="S125" i="9"/>
  <c r="BM129" i="9"/>
  <c r="BF129" i="9"/>
  <c r="S129" i="9"/>
  <c r="BO130" i="9"/>
  <c r="W130" i="9"/>
  <c r="BF4" i="9"/>
  <c r="S4" i="9"/>
  <c r="BF6" i="9"/>
  <c r="S6" i="9"/>
  <c r="Z6" i="9" s="1"/>
  <c r="BF8" i="9"/>
  <c r="S8" i="9"/>
  <c r="BF10" i="9"/>
  <c r="S10" i="9"/>
  <c r="Z10" i="9" s="1"/>
  <c r="BF12" i="9"/>
  <c r="S12" i="9"/>
  <c r="BF14" i="9"/>
  <c r="S14" i="9"/>
  <c r="Z14" i="9" s="1"/>
  <c r="BF16" i="9"/>
  <c r="S16" i="9"/>
  <c r="S18" i="9"/>
  <c r="Z18" i="9" s="1"/>
  <c r="BF18" i="9"/>
  <c r="BF20" i="9"/>
  <c r="S20" i="9"/>
  <c r="BF22" i="9"/>
  <c r="S22" i="9"/>
  <c r="Z22" i="9" s="1"/>
  <c r="BF24" i="9"/>
  <c r="S24" i="9"/>
  <c r="BF26" i="9"/>
  <c r="S26" i="9"/>
  <c r="Z26" i="9" s="1"/>
  <c r="BF28" i="9"/>
  <c r="S28" i="9"/>
  <c r="BF30" i="9"/>
  <c r="S30" i="9"/>
  <c r="Z30" i="9" s="1"/>
  <c r="BF32" i="9"/>
  <c r="S32" i="9"/>
  <c r="BF144" i="9"/>
  <c r="S144" i="9"/>
  <c r="Z144" i="9" s="1"/>
  <c r="S148" i="9"/>
  <c r="Z148" i="9" s="1"/>
  <c r="BF148" i="9"/>
  <c r="BN149" i="9"/>
  <c r="BF150" i="9"/>
  <c r="S150" i="9"/>
  <c r="BP185" i="9"/>
  <c r="BF186" i="9"/>
  <c r="S186" i="9"/>
  <c r="S188" i="9"/>
  <c r="BF188" i="9"/>
  <c r="BN190" i="9"/>
  <c r="BF191" i="9"/>
  <c r="S191" i="9"/>
  <c r="Z191" i="9" s="1"/>
  <c r="BN192" i="9"/>
  <c r="BF193" i="9"/>
  <c r="S193" i="9"/>
  <c r="BP201" i="9"/>
  <c r="BF202" i="9"/>
  <c r="S202" i="9"/>
  <c r="BN202" i="9"/>
  <c r="BF207" i="9"/>
  <c r="S207" i="9"/>
  <c r="BN207" i="9"/>
  <c r="S216" i="9"/>
  <c r="BF216" i="9"/>
  <c r="BN216" i="9"/>
  <c r="BF221" i="9"/>
  <c r="S221" i="9"/>
  <c r="BN221" i="9"/>
  <c r="S225" i="9"/>
  <c r="BF225" i="9"/>
  <c r="BN225" i="9"/>
  <c r="BF229" i="9"/>
  <c r="S229" i="9"/>
  <c r="BN229" i="9"/>
  <c r="BN231" i="9"/>
  <c r="U231" i="9"/>
  <c r="BM231" i="9"/>
  <c r="K232" i="9"/>
  <c r="BN232" i="9"/>
  <c r="U232" i="9"/>
  <c r="BN234" i="9"/>
  <c r="U234" i="9"/>
  <c r="BM234" i="9"/>
  <c r="K235" i="9"/>
  <c r="BN235" i="9"/>
  <c r="U235" i="9"/>
  <c r="BF236" i="9"/>
  <c r="BI236" i="9" s="1"/>
  <c r="S236" i="9"/>
  <c r="BP236" i="9"/>
  <c r="Y236" i="9"/>
  <c r="BO237" i="9"/>
  <c r="BF239" i="9"/>
  <c r="S239" i="9"/>
  <c r="BP239" i="9"/>
  <c r="Y239" i="9"/>
  <c r="BM239" i="9"/>
  <c r="K240" i="9"/>
  <c r="BN240" i="9"/>
  <c r="U240" i="9"/>
  <c r="BO240" i="9"/>
  <c r="BO242" i="9"/>
  <c r="K243" i="9"/>
  <c r="BN243" i="9"/>
  <c r="U243" i="9"/>
  <c r="BO243" i="9"/>
  <c r="BM245" i="9"/>
  <c r="K246" i="9"/>
  <c r="BN246" i="9"/>
  <c r="U246" i="9"/>
  <c r="BF247" i="9"/>
  <c r="BH247" i="9" s="1"/>
  <c r="S247" i="9"/>
  <c r="BP247" i="9"/>
  <c r="Y247" i="9"/>
  <c r="BO248" i="9"/>
  <c r="BF250" i="9"/>
  <c r="S250" i="9"/>
  <c r="BP250" i="9"/>
  <c r="Y250" i="9"/>
  <c r="BM250" i="9"/>
  <c r="K252" i="9"/>
  <c r="BN252" i="9"/>
  <c r="U252" i="9"/>
  <c r="BO252" i="9"/>
  <c r="K258" i="9"/>
  <c r="BN258" i="9"/>
  <c r="U258" i="9"/>
  <c r="BF260" i="9"/>
  <c r="BH260" i="9" s="1"/>
  <c r="S260" i="9"/>
  <c r="BP260" i="9"/>
  <c r="Y260" i="9"/>
  <c r="BO262" i="9"/>
  <c r="BF265" i="9"/>
  <c r="S265" i="9"/>
  <c r="BP265" i="9"/>
  <c r="Y265" i="9"/>
  <c r="BM265" i="9"/>
  <c r="K266" i="9"/>
  <c r="BN266" i="9"/>
  <c r="U266" i="9"/>
  <c r="BO266" i="9"/>
  <c r="BM268" i="9"/>
  <c r="K269" i="9"/>
  <c r="BN269" i="9"/>
  <c r="U269" i="9"/>
  <c r="BF270" i="9"/>
  <c r="BH270" i="9" s="1"/>
  <c r="S270" i="9"/>
  <c r="BP270" i="9"/>
  <c r="Y270" i="9"/>
  <c r="AA271" i="9"/>
  <c r="BO271" i="9"/>
  <c r="BF273" i="9"/>
  <c r="S273" i="9"/>
  <c r="BP273" i="9"/>
  <c r="Y273" i="9"/>
  <c r="BM273" i="9"/>
  <c r="K274" i="9"/>
  <c r="BN274" i="9"/>
  <c r="U274" i="9"/>
  <c r="BO274" i="9"/>
  <c r="BM276" i="9"/>
  <c r="K277" i="9"/>
  <c r="BN277" i="9"/>
  <c r="U277" i="9"/>
  <c r="BF278" i="9"/>
  <c r="BH278" i="9" s="1"/>
  <c r="S278" i="9"/>
  <c r="BP278" i="9"/>
  <c r="Y278" i="9"/>
  <c r="AA279" i="9"/>
  <c r="BO279" i="9"/>
  <c r="BF281" i="9"/>
  <c r="S281" i="9"/>
  <c r="BP281" i="9"/>
  <c r="Y281" i="9"/>
  <c r="BM281" i="9"/>
  <c r="K282" i="9"/>
  <c r="BN282" i="9"/>
  <c r="U282" i="9"/>
  <c r="BO282" i="9"/>
  <c r="BM284" i="9"/>
  <c r="K285" i="9"/>
  <c r="BN285" i="9"/>
  <c r="U285" i="9"/>
  <c r="BF286" i="9"/>
  <c r="BH286" i="9" s="1"/>
  <c r="S286" i="9"/>
  <c r="BP286" i="9"/>
  <c r="Y286" i="9"/>
  <c r="AA287" i="9"/>
  <c r="BO287" i="9"/>
  <c r="BF290" i="9"/>
  <c r="S290" i="9"/>
  <c r="BP290" i="9"/>
  <c r="Y290" i="9"/>
  <c r="BM290" i="9"/>
  <c r="K291" i="9"/>
  <c r="BN291" i="9"/>
  <c r="U291" i="9"/>
  <c r="BO291" i="9"/>
  <c r="BF292" i="9"/>
  <c r="S292" i="9"/>
  <c r="BF296" i="9"/>
  <c r="S296" i="9"/>
  <c r="BN296" i="9"/>
  <c r="BF300" i="9"/>
  <c r="S300" i="9"/>
  <c r="K301" i="9"/>
  <c r="BN301" i="9"/>
  <c r="U301" i="9"/>
  <c r="BO301" i="9"/>
  <c r="BM303" i="9"/>
  <c r="K304" i="9"/>
  <c r="BN304" i="9"/>
  <c r="U304" i="9"/>
  <c r="S305" i="9"/>
  <c r="BF305" i="9"/>
  <c r="BH305" i="9" s="1"/>
  <c r="BP305" i="9"/>
  <c r="Y305" i="9"/>
  <c r="BO306" i="9"/>
  <c r="BF308" i="9"/>
  <c r="S308" i="9"/>
  <c r="BP308" i="9"/>
  <c r="Y308" i="9"/>
  <c r="BM308" i="9"/>
  <c r="K309" i="9"/>
  <c r="BN309" i="9"/>
  <c r="U309" i="9"/>
  <c r="BO309" i="9"/>
  <c r="BM311" i="9"/>
  <c r="K312" i="9"/>
  <c r="BN312" i="9"/>
  <c r="U312" i="9"/>
  <c r="S313" i="9"/>
  <c r="BF313" i="9"/>
  <c r="BI313" i="9" s="1"/>
  <c r="BP313" i="9"/>
  <c r="Y313" i="9"/>
  <c r="AA314" i="9"/>
  <c r="BO314" i="9"/>
  <c r="BF316" i="9"/>
  <c r="S316" i="9"/>
  <c r="BP316" i="9"/>
  <c r="Y316" i="9"/>
  <c r="BM316" i="9"/>
  <c r="K317" i="9"/>
  <c r="BN317" i="9"/>
  <c r="U317" i="9"/>
  <c r="BO317" i="9"/>
  <c r="BM319" i="9"/>
  <c r="K320" i="9"/>
  <c r="BN320" i="9"/>
  <c r="U320" i="9"/>
  <c r="S322" i="9"/>
  <c r="BF322" i="9"/>
  <c r="BH322" i="9" s="1"/>
  <c r="BP322" i="9"/>
  <c r="Y322" i="9"/>
  <c r="BO323" i="9"/>
  <c r="BF325" i="9"/>
  <c r="S325" i="9"/>
  <c r="BP325" i="9"/>
  <c r="Y325" i="9"/>
  <c r="BM325" i="9"/>
  <c r="K326" i="9"/>
  <c r="BN326" i="9"/>
  <c r="U326" i="9"/>
  <c r="BO326" i="9"/>
  <c r="BM328" i="9"/>
  <c r="K329" i="9"/>
  <c r="BN329" i="9"/>
  <c r="U329" i="9"/>
  <c r="BM330" i="9"/>
  <c r="S330" i="9"/>
  <c r="BF330" i="9"/>
  <c r="BF331" i="9"/>
  <c r="S331" i="9"/>
  <c r="BN331" i="9"/>
  <c r="BF335" i="9"/>
  <c r="S335" i="9"/>
  <c r="BN335" i="9"/>
  <c r="BO339" i="9"/>
  <c r="BF342" i="9"/>
  <c r="S342" i="9"/>
  <c r="BP342" i="9"/>
  <c r="Y342" i="9"/>
  <c r="BM342" i="9"/>
  <c r="K343" i="9"/>
  <c r="BN343" i="9"/>
  <c r="U343" i="9"/>
  <c r="BO343" i="9"/>
  <c r="BM345" i="9"/>
  <c r="K346" i="9"/>
  <c r="BN346" i="9"/>
  <c r="U346" i="9"/>
  <c r="BF190" i="9"/>
  <c r="S190" i="9"/>
  <c r="BF192" i="9"/>
  <c r="S192" i="9"/>
  <c r="S195" i="9"/>
  <c r="Z195" i="9" s="1"/>
  <c r="BF195" i="9"/>
  <c r="BF197" i="9"/>
  <c r="S197" i="9"/>
  <c r="BF206" i="9"/>
  <c r="S206" i="9"/>
  <c r="BF210" i="9"/>
  <c r="S210" i="9"/>
  <c r="S214" i="9"/>
  <c r="BF214" i="9"/>
  <c r="BF220" i="9"/>
  <c r="S220" i="9"/>
  <c r="BF224" i="9"/>
  <c r="S224" i="9"/>
  <c r="BF228" i="9"/>
  <c r="S228" i="9"/>
  <c r="BO231" i="9"/>
  <c r="BO234" i="9"/>
  <c r="BN237" i="9"/>
  <c r="U237" i="9"/>
  <c r="BF238" i="9"/>
  <c r="BH238" i="9" s="1"/>
  <c r="S238" i="9"/>
  <c r="BP238" i="9"/>
  <c r="Y238" i="9"/>
  <c r="S241" i="9"/>
  <c r="BF241" i="9"/>
  <c r="BP241" i="9"/>
  <c r="Y241" i="9"/>
  <c r="BM241" i="9"/>
  <c r="AA242" i="9"/>
  <c r="BN242" i="9"/>
  <c r="U242" i="9"/>
  <c r="BF244" i="9"/>
  <c r="S244" i="9"/>
  <c r="BP244" i="9"/>
  <c r="Y244" i="9"/>
  <c r="BM244" i="9"/>
  <c r="BN245" i="9"/>
  <c r="U245" i="9"/>
  <c r="BN248" i="9"/>
  <c r="U248" i="9"/>
  <c r="S249" i="9"/>
  <c r="BF249" i="9"/>
  <c r="BI249" i="9" s="1"/>
  <c r="BP249" i="9"/>
  <c r="Y249" i="9"/>
  <c r="BF254" i="9"/>
  <c r="S254" i="9"/>
  <c r="BP254" i="9"/>
  <c r="Y254" i="9"/>
  <c r="BM254" i="9"/>
  <c r="BN262" i="9"/>
  <c r="U262" i="9"/>
  <c r="BF267" i="9"/>
  <c r="S267" i="9"/>
  <c r="BP267" i="9"/>
  <c r="Y267" i="9"/>
  <c r="BM267" i="9"/>
  <c r="AA268" i="9"/>
  <c r="BN268" i="9"/>
  <c r="U268" i="9"/>
  <c r="BN271" i="9"/>
  <c r="U271" i="9"/>
  <c r="S272" i="9"/>
  <c r="BF272" i="9"/>
  <c r="BI272" i="9" s="1"/>
  <c r="BP272" i="9"/>
  <c r="Y272" i="9"/>
  <c r="BF275" i="9"/>
  <c r="S275" i="9"/>
  <c r="BP275" i="9"/>
  <c r="Y275" i="9"/>
  <c r="BM275" i="9"/>
  <c r="AA276" i="9"/>
  <c r="BN276" i="9"/>
  <c r="U276" i="9"/>
  <c r="BN279" i="9"/>
  <c r="U279" i="9"/>
  <c r="S280" i="9"/>
  <c r="BF280" i="9"/>
  <c r="BP280" i="9"/>
  <c r="Y280" i="9"/>
  <c r="BF283" i="9"/>
  <c r="S283" i="9"/>
  <c r="BP283" i="9"/>
  <c r="Y283" i="9"/>
  <c r="BM283" i="9"/>
  <c r="BN284" i="9"/>
  <c r="U284" i="9"/>
  <c r="BN287" i="9"/>
  <c r="U287" i="9"/>
  <c r="S289" i="9"/>
  <c r="BF289" i="9"/>
  <c r="BI289" i="9" s="1"/>
  <c r="BP289" i="9"/>
  <c r="Y289" i="9"/>
  <c r="BF293" i="9"/>
  <c r="S293" i="9"/>
  <c r="BP293" i="9"/>
  <c r="Y293" i="9"/>
  <c r="BM293" i="9"/>
  <c r="BF295" i="9"/>
  <c r="S295" i="9"/>
  <c r="BF299" i="9"/>
  <c r="S299" i="9"/>
  <c r="BF302" i="9"/>
  <c r="S302" i="9"/>
  <c r="BP302" i="9"/>
  <c r="Y302" i="9"/>
  <c r="BM302" i="9"/>
  <c r="BN303" i="9"/>
  <c r="U303" i="9"/>
  <c r="BN306" i="9"/>
  <c r="U306" i="9"/>
  <c r="BF307" i="9"/>
  <c r="BH307" i="9" s="1"/>
  <c r="S307" i="9"/>
  <c r="BP307" i="9"/>
  <c r="Y307" i="9"/>
  <c r="BF310" i="9"/>
  <c r="S310" i="9"/>
  <c r="BP310" i="9"/>
  <c r="Y310" i="9"/>
  <c r="BM310" i="9"/>
  <c r="BN311" i="9"/>
  <c r="U311" i="9"/>
  <c r="BN314" i="9"/>
  <c r="U314" i="9"/>
  <c r="BF315" i="9"/>
  <c r="BH315" i="9" s="1"/>
  <c r="S315" i="9"/>
  <c r="BP315" i="9"/>
  <c r="Y315" i="9"/>
  <c r="BF318" i="9"/>
  <c r="S318" i="9"/>
  <c r="BP318" i="9"/>
  <c r="Y318" i="9"/>
  <c r="BM318" i="9"/>
  <c r="AA319" i="9"/>
  <c r="BN319" i="9"/>
  <c r="U319" i="9"/>
  <c r="BN323" i="9"/>
  <c r="U323" i="9"/>
  <c r="BF324" i="9"/>
  <c r="BH324" i="9" s="1"/>
  <c r="S324" i="9"/>
  <c r="BP324" i="9"/>
  <c r="Y324" i="9"/>
  <c r="BF327" i="9"/>
  <c r="S327" i="9"/>
  <c r="BP327" i="9"/>
  <c r="Y327" i="9"/>
  <c r="BM327" i="9"/>
  <c r="AA328" i="9"/>
  <c r="P328" i="9"/>
  <c r="BN328" i="9"/>
  <c r="U328" i="9"/>
  <c r="BN330" i="9"/>
  <c r="BF334" i="9"/>
  <c r="S334" i="9"/>
  <c r="BN334" i="9"/>
  <c r="S338" i="9"/>
  <c r="BF338" i="9"/>
  <c r="K339" i="9"/>
  <c r="BN339" i="9"/>
  <c r="U339" i="9"/>
  <c r="BF341" i="9"/>
  <c r="BI341" i="9" s="1"/>
  <c r="S341" i="9"/>
  <c r="BP341" i="9"/>
  <c r="Y341" i="9"/>
  <c r="AA342" i="9"/>
  <c r="BO342" i="9"/>
  <c r="BF344" i="9"/>
  <c r="S344" i="9"/>
  <c r="BP344" i="9"/>
  <c r="Y344" i="9"/>
  <c r="BM344" i="9"/>
  <c r="K345" i="9"/>
  <c r="BN345" i="9"/>
  <c r="U345" i="9"/>
  <c r="BO345" i="9"/>
  <c r="BN211" i="9"/>
  <c r="BF211" i="9"/>
  <c r="S211" i="9"/>
  <c r="BP4" i="9"/>
  <c r="BM5" i="9"/>
  <c r="K5" i="9"/>
  <c r="P5" i="9" s="1"/>
  <c r="BO5" i="9"/>
  <c r="BP6" i="9"/>
  <c r="BM7" i="9"/>
  <c r="K7" i="9"/>
  <c r="P7" i="9" s="1"/>
  <c r="BO7" i="9"/>
  <c r="BP8" i="9"/>
  <c r="BM9" i="9"/>
  <c r="K9" i="9"/>
  <c r="P9" i="9" s="1"/>
  <c r="BO9" i="9"/>
  <c r="BP10" i="9"/>
  <c r="BM11" i="9"/>
  <c r="K11" i="9"/>
  <c r="P11" i="9" s="1"/>
  <c r="BO11" i="9"/>
  <c r="BP12" i="9"/>
  <c r="BM13" i="9"/>
  <c r="K13" i="9"/>
  <c r="P13" i="9" s="1"/>
  <c r="BO13" i="9"/>
  <c r="BP14" i="9"/>
  <c r="BM15" i="9"/>
  <c r="K15" i="9"/>
  <c r="P15" i="9" s="1"/>
  <c r="BO15" i="9"/>
  <c r="BP16" i="9"/>
  <c r="BM17" i="9"/>
  <c r="K17" i="9"/>
  <c r="P17" i="9" s="1"/>
  <c r="BO17" i="9"/>
  <c r="BP18" i="9"/>
  <c r="BM19" i="9"/>
  <c r="K19" i="9"/>
  <c r="P19" i="9" s="1"/>
  <c r="BO19" i="9"/>
  <c r="BP20" i="9"/>
  <c r="BM21" i="9"/>
  <c r="Z21" i="9"/>
  <c r="K21" i="9"/>
  <c r="P21" i="9" s="1"/>
  <c r="BO21" i="9"/>
  <c r="BP22" i="9"/>
  <c r="BM23" i="9"/>
  <c r="K23" i="9"/>
  <c r="P23" i="9" s="1"/>
  <c r="BO23" i="9"/>
  <c r="BP24" i="9"/>
  <c r="BM25" i="9"/>
  <c r="K25" i="9"/>
  <c r="P25" i="9" s="1"/>
  <c r="BO25" i="9"/>
  <c r="BP26" i="9"/>
  <c r="BM27" i="9"/>
  <c r="K27" i="9"/>
  <c r="P27" i="9" s="1"/>
  <c r="BO27" i="9"/>
  <c r="BP28" i="9"/>
  <c r="BM29" i="9"/>
  <c r="K29" i="9"/>
  <c r="P29" i="9" s="1"/>
  <c r="BO29" i="9"/>
  <c r="BP30" i="9"/>
  <c r="BM31" i="9"/>
  <c r="K31" i="9"/>
  <c r="P31" i="9" s="1"/>
  <c r="BO31" i="9"/>
  <c r="BP32" i="9"/>
  <c r="BM33" i="9"/>
  <c r="K33" i="9"/>
  <c r="P33" i="9" s="1"/>
  <c r="BO33" i="9"/>
  <c r="BM4" i="9"/>
  <c r="K4" i="9"/>
  <c r="P4" i="9" s="1"/>
  <c r="BO4" i="9"/>
  <c r="BG4" i="9"/>
  <c r="BN4" i="9"/>
  <c r="BP5" i="9"/>
  <c r="BM6" i="9"/>
  <c r="K6" i="9"/>
  <c r="P6" i="9" s="1"/>
  <c r="BO6" i="9"/>
  <c r="BG6" i="9"/>
  <c r="BN6" i="9"/>
  <c r="BP7" i="9"/>
  <c r="BM8" i="9"/>
  <c r="K8" i="9"/>
  <c r="P8" i="9" s="1"/>
  <c r="BO8" i="9"/>
  <c r="BG8" i="9"/>
  <c r="BN8" i="9"/>
  <c r="BP9" i="9"/>
  <c r="BM10" i="9"/>
  <c r="K10" i="9"/>
  <c r="P10" i="9" s="1"/>
  <c r="BO10" i="9"/>
  <c r="BG10" i="9"/>
  <c r="BN10" i="9"/>
  <c r="BP11" i="9"/>
  <c r="BM12" i="9"/>
  <c r="K12" i="9"/>
  <c r="P12" i="9" s="1"/>
  <c r="BO12" i="9"/>
  <c r="BG12" i="9"/>
  <c r="BN12" i="9"/>
  <c r="BP13" i="9"/>
  <c r="BM14" i="9"/>
  <c r="K14" i="9"/>
  <c r="P14" i="9" s="1"/>
  <c r="BO14" i="9"/>
  <c r="BG14" i="9"/>
  <c r="BN14" i="9"/>
  <c r="BP15" i="9"/>
  <c r="BM16" i="9"/>
  <c r="K16" i="9"/>
  <c r="P16" i="9" s="1"/>
  <c r="BO16" i="9"/>
  <c r="BG16" i="9"/>
  <c r="BN16" i="9"/>
  <c r="BP17" i="9"/>
  <c r="BM18" i="9"/>
  <c r="K18" i="9"/>
  <c r="P18" i="9" s="1"/>
  <c r="BO18" i="9"/>
  <c r="BG18" i="9"/>
  <c r="BN18" i="9"/>
  <c r="BP19" i="9"/>
  <c r="BM20" i="9"/>
  <c r="K20" i="9"/>
  <c r="P20" i="9" s="1"/>
  <c r="BO20" i="9"/>
  <c r="BG20" i="9"/>
  <c r="BN20" i="9"/>
  <c r="BP21" i="9"/>
  <c r="BM22" i="9"/>
  <c r="K22" i="9"/>
  <c r="P22" i="9" s="1"/>
  <c r="BO22" i="9"/>
  <c r="BG22" i="9"/>
  <c r="BN22" i="9"/>
  <c r="BP23" i="9"/>
  <c r="BM24" i="9"/>
  <c r="K24" i="9"/>
  <c r="P24" i="9" s="1"/>
  <c r="BO24" i="9"/>
  <c r="BG24" i="9"/>
  <c r="BN24" i="9"/>
  <c r="BP25" i="9"/>
  <c r="BM26" i="9"/>
  <c r="K26" i="9"/>
  <c r="P26" i="9" s="1"/>
  <c r="BO26" i="9"/>
  <c r="BG26" i="9"/>
  <c r="BN26" i="9"/>
  <c r="BP27" i="9"/>
  <c r="BM28" i="9"/>
  <c r="K28" i="9"/>
  <c r="P28" i="9" s="1"/>
  <c r="BO28" i="9"/>
  <c r="BG28" i="9"/>
  <c r="BN28" i="9"/>
  <c r="BP29" i="9"/>
  <c r="BM30" i="9"/>
  <c r="K30" i="9"/>
  <c r="P30" i="9" s="1"/>
  <c r="BO30" i="9"/>
  <c r="BG30" i="9"/>
  <c r="BN30" i="9"/>
  <c r="BP31" i="9"/>
  <c r="BM32" i="9"/>
  <c r="K32" i="9"/>
  <c r="P32" i="9" s="1"/>
  <c r="BO32" i="9"/>
  <c r="BG32" i="9"/>
  <c r="BN32" i="9"/>
  <c r="BN33" i="9"/>
  <c r="BP33" i="9"/>
  <c r="BN34" i="9"/>
  <c r="BP34" i="9"/>
  <c r="BN35" i="9"/>
  <c r="BP35" i="9"/>
  <c r="BN36" i="9"/>
  <c r="BP36" i="9"/>
  <c r="BN37" i="9"/>
  <c r="BP37" i="9"/>
  <c r="BN38" i="9"/>
  <c r="BP38" i="9"/>
  <c r="BN39" i="9"/>
  <c r="BP39" i="9"/>
  <c r="BN40" i="9"/>
  <c r="BP40" i="9"/>
  <c r="BN41" i="9"/>
  <c r="BP41" i="9"/>
  <c r="BN42" i="9"/>
  <c r="BP42" i="9"/>
  <c r="BN43" i="9"/>
  <c r="BP43" i="9"/>
  <c r="BN44" i="9"/>
  <c r="BP44" i="9"/>
  <c r="BN45" i="9"/>
  <c r="BP45" i="9"/>
  <c r="BN46" i="9"/>
  <c r="BP46" i="9"/>
  <c r="BN47" i="9"/>
  <c r="BP47" i="9"/>
  <c r="BN48" i="9"/>
  <c r="BP48" i="9"/>
  <c r="BN49" i="9"/>
  <c r="BP49" i="9"/>
  <c r="BN50" i="9"/>
  <c r="BP50" i="9"/>
  <c r="BN51" i="9"/>
  <c r="BP51" i="9"/>
  <c r="BN52" i="9"/>
  <c r="BP52" i="9"/>
  <c r="BN53" i="9"/>
  <c r="BP53" i="9"/>
  <c r="BN54" i="9"/>
  <c r="BP54" i="9"/>
  <c r="BN55" i="9"/>
  <c r="BP55" i="9"/>
  <c r="BN56" i="9"/>
  <c r="BP56" i="9"/>
  <c r="BN57" i="9"/>
  <c r="BP57" i="9"/>
  <c r="BN58" i="9"/>
  <c r="BP58" i="9"/>
  <c r="BN59" i="9"/>
  <c r="BP59" i="9"/>
  <c r="BN60" i="9"/>
  <c r="BP60" i="9"/>
  <c r="BN61" i="9"/>
  <c r="BP61" i="9"/>
  <c r="BN62" i="9"/>
  <c r="BP62" i="9"/>
  <c r="BN63" i="9"/>
  <c r="BP63" i="9"/>
  <c r="BN64" i="9"/>
  <c r="BP64" i="9"/>
  <c r="BN65" i="9"/>
  <c r="BP65" i="9"/>
  <c r="BN66" i="9"/>
  <c r="BP66" i="9"/>
  <c r="BN67" i="9"/>
  <c r="BP67" i="9"/>
  <c r="BN68" i="9"/>
  <c r="BP68" i="9"/>
  <c r="BN69" i="9"/>
  <c r="BP69" i="9"/>
  <c r="BN70" i="9"/>
  <c r="BP70" i="9"/>
  <c r="BN71" i="9"/>
  <c r="BP71" i="9"/>
  <c r="BN72" i="9"/>
  <c r="BP72" i="9"/>
  <c r="BN73" i="9"/>
  <c r="BP73" i="9"/>
  <c r="BN74" i="9"/>
  <c r="BP74" i="9"/>
  <c r="BN75" i="9"/>
  <c r="BP75" i="9"/>
  <c r="BN76" i="9"/>
  <c r="BP76" i="9"/>
  <c r="BN77" i="9"/>
  <c r="BP77" i="9"/>
  <c r="BN78" i="9"/>
  <c r="BP78" i="9"/>
  <c r="BN79" i="9"/>
  <c r="BP79" i="9"/>
  <c r="BN80" i="9"/>
  <c r="BP80" i="9"/>
  <c r="BN81" i="9"/>
  <c r="BP81" i="9"/>
  <c r="BN82" i="9"/>
  <c r="BP82" i="9"/>
  <c r="BN83" i="9"/>
  <c r="BP83" i="9"/>
  <c r="BN84" i="9"/>
  <c r="BP84" i="9"/>
  <c r="BN85" i="9"/>
  <c r="BP85" i="9"/>
  <c r="BN86" i="9"/>
  <c r="BP86" i="9"/>
  <c r="BN87" i="9"/>
  <c r="BP87" i="9"/>
  <c r="BN88" i="9"/>
  <c r="BP88" i="9"/>
  <c r="BN89" i="9"/>
  <c r="BP89" i="9"/>
  <c r="BN90" i="9"/>
  <c r="BP90" i="9"/>
  <c r="BN91" i="9"/>
  <c r="BP91" i="9"/>
  <c r="BN92" i="9"/>
  <c r="BP92" i="9"/>
  <c r="BN93" i="9"/>
  <c r="BP93" i="9"/>
  <c r="BN94" i="9"/>
  <c r="BP94" i="9"/>
  <c r="BN95" i="9"/>
  <c r="BP95" i="9"/>
  <c r="BN96" i="9"/>
  <c r="BP96" i="9"/>
  <c r="BN97" i="9"/>
  <c r="BP97" i="9"/>
  <c r="BN98" i="9"/>
  <c r="BP98" i="9"/>
  <c r="BN99" i="9"/>
  <c r="BP99" i="9"/>
  <c r="BN100" i="9"/>
  <c r="BP100" i="9"/>
  <c r="BN101" i="9"/>
  <c r="BP101" i="9"/>
  <c r="BN102" i="9"/>
  <c r="BP102" i="9"/>
  <c r="BN103" i="9"/>
  <c r="BP103" i="9"/>
  <c r="BN104" i="9"/>
  <c r="BP104" i="9"/>
  <c r="BN105" i="9"/>
  <c r="BP105" i="9"/>
  <c r="BN106" i="9"/>
  <c r="BP106" i="9"/>
  <c r="BN107" i="9"/>
  <c r="BP107" i="9"/>
  <c r="BN108" i="9"/>
  <c r="BP108" i="9"/>
  <c r="BN109" i="9"/>
  <c r="BP109" i="9"/>
  <c r="BN110" i="9"/>
  <c r="BP110" i="9"/>
  <c r="BN111" i="9"/>
  <c r="BP111" i="9"/>
  <c r="BN112" i="9"/>
  <c r="BP112" i="9"/>
  <c r="BN113" i="9"/>
  <c r="BP113" i="9"/>
  <c r="BN114" i="9"/>
  <c r="BP114" i="9"/>
  <c r="BN115" i="9"/>
  <c r="BP115" i="9"/>
  <c r="BN116" i="9"/>
  <c r="BP116" i="9"/>
  <c r="BN117" i="9"/>
  <c r="BP117" i="9"/>
  <c r="BN118" i="9"/>
  <c r="BP118" i="9"/>
  <c r="BN119" i="9"/>
  <c r="BP119" i="9"/>
  <c r="BN120" i="9"/>
  <c r="BP120" i="9"/>
  <c r="BN121" i="9"/>
  <c r="BP121" i="9"/>
  <c r="BN122" i="9"/>
  <c r="BP122" i="9"/>
  <c r="BN123" i="9"/>
  <c r="BP123" i="9"/>
  <c r="BN124" i="9"/>
  <c r="BP124" i="9"/>
  <c r="BN125" i="9"/>
  <c r="BP125" i="9"/>
  <c r="BN126" i="9"/>
  <c r="BP126" i="9"/>
  <c r="BN127" i="9"/>
  <c r="BP127" i="9"/>
  <c r="BN128" i="9"/>
  <c r="BP128" i="9"/>
  <c r="BN129" i="9"/>
  <c r="BP129" i="9"/>
  <c r="BN130" i="9"/>
  <c r="BP130" i="9"/>
  <c r="BN131" i="9"/>
  <c r="BP131" i="9"/>
  <c r="BN132" i="9"/>
  <c r="BP132" i="9"/>
  <c r="BN133" i="9"/>
  <c r="BP133" i="9"/>
  <c r="BN134" i="9"/>
  <c r="BP134" i="9"/>
  <c r="BN135" i="9"/>
  <c r="BP135" i="9"/>
  <c r="BN136" i="9"/>
  <c r="BP136" i="9"/>
  <c r="BN137" i="9"/>
  <c r="BP137" i="9"/>
  <c r="BN138" i="9"/>
  <c r="BP138" i="9"/>
  <c r="BN139" i="9"/>
  <c r="BP139" i="9"/>
  <c r="BN140" i="9"/>
  <c r="BP140" i="9"/>
  <c r="BP141" i="9"/>
  <c r="BP142" i="9"/>
  <c r="BP143" i="9"/>
  <c r="BP144" i="9"/>
  <c r="BP145" i="9"/>
  <c r="BP146" i="9"/>
  <c r="BP147" i="9"/>
  <c r="BP148" i="9"/>
  <c r="BM149" i="9"/>
  <c r="K149" i="9"/>
  <c r="P149" i="9" s="1"/>
  <c r="BO149" i="9"/>
  <c r="BP150" i="9"/>
  <c r="K34" i="9"/>
  <c r="P34" i="9" s="1"/>
  <c r="K35" i="9"/>
  <c r="P35" i="9" s="1"/>
  <c r="K36" i="9"/>
  <c r="P36" i="9" s="1"/>
  <c r="K37" i="9"/>
  <c r="P37" i="9" s="1"/>
  <c r="K38" i="9"/>
  <c r="P38" i="9" s="1"/>
  <c r="K39" i="9"/>
  <c r="P39" i="9" s="1"/>
  <c r="K40" i="9"/>
  <c r="P40" i="9" s="1"/>
  <c r="K41" i="9"/>
  <c r="P41" i="9" s="1"/>
  <c r="K42" i="9"/>
  <c r="P42" i="9" s="1"/>
  <c r="K43" i="9"/>
  <c r="P43" i="9" s="1"/>
  <c r="K44" i="9"/>
  <c r="P44" i="9" s="1"/>
  <c r="K45" i="9"/>
  <c r="P45" i="9" s="1"/>
  <c r="K46" i="9"/>
  <c r="P46" i="9" s="1"/>
  <c r="K47" i="9"/>
  <c r="P47" i="9" s="1"/>
  <c r="K48" i="9"/>
  <c r="P48" i="9" s="1"/>
  <c r="K49" i="9"/>
  <c r="P49" i="9" s="1"/>
  <c r="K50" i="9"/>
  <c r="P50" i="9" s="1"/>
  <c r="K51" i="9"/>
  <c r="P51" i="9" s="1"/>
  <c r="K52" i="9"/>
  <c r="P52" i="9" s="1"/>
  <c r="K53" i="9"/>
  <c r="P53" i="9" s="1"/>
  <c r="K54" i="9"/>
  <c r="P54" i="9" s="1"/>
  <c r="K55" i="9"/>
  <c r="P55" i="9" s="1"/>
  <c r="K56" i="9"/>
  <c r="P56" i="9" s="1"/>
  <c r="K57" i="9"/>
  <c r="P57" i="9" s="1"/>
  <c r="K58" i="9"/>
  <c r="P58" i="9" s="1"/>
  <c r="Z58" i="9"/>
  <c r="K59" i="9"/>
  <c r="P59" i="9" s="1"/>
  <c r="K60" i="9"/>
  <c r="P60" i="9" s="1"/>
  <c r="K61" i="9"/>
  <c r="P61" i="9" s="1"/>
  <c r="K62" i="9"/>
  <c r="P62" i="9" s="1"/>
  <c r="K63" i="9"/>
  <c r="P63" i="9" s="1"/>
  <c r="K64" i="9"/>
  <c r="P64" i="9" s="1"/>
  <c r="K65" i="9"/>
  <c r="P65" i="9" s="1"/>
  <c r="K66" i="9"/>
  <c r="P66" i="9" s="1"/>
  <c r="K67" i="9"/>
  <c r="P67" i="9" s="1"/>
  <c r="K68" i="9"/>
  <c r="P68" i="9" s="1"/>
  <c r="K69" i="9"/>
  <c r="P69" i="9" s="1"/>
  <c r="K70" i="9"/>
  <c r="P70" i="9" s="1"/>
  <c r="K71" i="9"/>
  <c r="P71" i="9" s="1"/>
  <c r="K72" i="9"/>
  <c r="P72" i="9" s="1"/>
  <c r="K73" i="9"/>
  <c r="P73" i="9" s="1"/>
  <c r="K74" i="9"/>
  <c r="P74" i="9" s="1"/>
  <c r="K75" i="9"/>
  <c r="P75" i="9" s="1"/>
  <c r="K76" i="9"/>
  <c r="P76" i="9" s="1"/>
  <c r="K77" i="9"/>
  <c r="P77" i="9" s="1"/>
  <c r="K78" i="9"/>
  <c r="P78" i="9" s="1"/>
  <c r="K79" i="9"/>
  <c r="P79" i="9" s="1"/>
  <c r="K80" i="9"/>
  <c r="P80" i="9" s="1"/>
  <c r="K81" i="9"/>
  <c r="P81" i="9" s="1"/>
  <c r="K82" i="9"/>
  <c r="P82" i="9" s="1"/>
  <c r="K83" i="9"/>
  <c r="P83" i="9" s="1"/>
  <c r="K84" i="9"/>
  <c r="P84" i="9" s="1"/>
  <c r="K85" i="9"/>
  <c r="P85" i="9" s="1"/>
  <c r="K86" i="9"/>
  <c r="P86" i="9" s="1"/>
  <c r="K87" i="9"/>
  <c r="P87" i="9" s="1"/>
  <c r="K88" i="9"/>
  <c r="P88" i="9" s="1"/>
  <c r="K89" i="9"/>
  <c r="P89" i="9" s="1"/>
  <c r="K90" i="9"/>
  <c r="P90" i="9" s="1"/>
  <c r="K91" i="9"/>
  <c r="P91" i="9" s="1"/>
  <c r="K92" i="9"/>
  <c r="P92" i="9" s="1"/>
  <c r="K93" i="9"/>
  <c r="P93" i="9" s="1"/>
  <c r="K94" i="9"/>
  <c r="P94" i="9" s="1"/>
  <c r="K95" i="9"/>
  <c r="P95" i="9" s="1"/>
  <c r="K96" i="9"/>
  <c r="P96" i="9" s="1"/>
  <c r="K97" i="9"/>
  <c r="P97" i="9" s="1"/>
  <c r="K98" i="9"/>
  <c r="P98" i="9" s="1"/>
  <c r="K99" i="9"/>
  <c r="P99" i="9" s="1"/>
  <c r="K100" i="9"/>
  <c r="P100" i="9" s="1"/>
  <c r="K101" i="9"/>
  <c r="P101" i="9" s="1"/>
  <c r="K102" i="9"/>
  <c r="P102" i="9" s="1"/>
  <c r="K103" i="9"/>
  <c r="P103" i="9" s="1"/>
  <c r="K104" i="9"/>
  <c r="P104" i="9" s="1"/>
  <c r="K105" i="9"/>
  <c r="P105" i="9" s="1"/>
  <c r="K106" i="9"/>
  <c r="P106" i="9" s="1"/>
  <c r="K107" i="9"/>
  <c r="P107" i="9" s="1"/>
  <c r="K108" i="9"/>
  <c r="P108" i="9" s="1"/>
  <c r="K109" i="9"/>
  <c r="P109" i="9" s="1"/>
  <c r="K110" i="9"/>
  <c r="P110" i="9" s="1"/>
  <c r="K111" i="9"/>
  <c r="P111" i="9" s="1"/>
  <c r="K112" i="9"/>
  <c r="P112" i="9" s="1"/>
  <c r="K113" i="9"/>
  <c r="P113" i="9" s="1"/>
  <c r="K114" i="9"/>
  <c r="P114" i="9" s="1"/>
  <c r="K115" i="9"/>
  <c r="P115" i="9" s="1"/>
  <c r="K116" i="9"/>
  <c r="P116" i="9" s="1"/>
  <c r="K117" i="9"/>
  <c r="P117" i="9" s="1"/>
  <c r="K118" i="9"/>
  <c r="P118" i="9" s="1"/>
  <c r="K119" i="9"/>
  <c r="P119" i="9" s="1"/>
  <c r="K120" i="9"/>
  <c r="P120" i="9" s="1"/>
  <c r="K121" i="9"/>
  <c r="P121" i="9" s="1"/>
  <c r="K122" i="9"/>
  <c r="P122" i="9" s="1"/>
  <c r="K123" i="9"/>
  <c r="P123" i="9" s="1"/>
  <c r="K124" i="9"/>
  <c r="P124" i="9" s="1"/>
  <c r="K125" i="9"/>
  <c r="P125" i="9" s="1"/>
  <c r="K126" i="9"/>
  <c r="P126" i="9" s="1"/>
  <c r="K127" i="9"/>
  <c r="P127" i="9" s="1"/>
  <c r="K128" i="9"/>
  <c r="P128" i="9" s="1"/>
  <c r="K129" i="9"/>
  <c r="P129" i="9" s="1"/>
  <c r="K130" i="9"/>
  <c r="P130" i="9" s="1"/>
  <c r="K131" i="9"/>
  <c r="P131" i="9" s="1"/>
  <c r="K132" i="9"/>
  <c r="P132" i="9" s="1"/>
  <c r="K133" i="9"/>
  <c r="P133" i="9" s="1"/>
  <c r="K134" i="9"/>
  <c r="P134" i="9" s="1"/>
  <c r="K135" i="9"/>
  <c r="P135" i="9" s="1"/>
  <c r="K136" i="9"/>
  <c r="P136" i="9" s="1"/>
  <c r="K137" i="9"/>
  <c r="P137" i="9" s="1"/>
  <c r="K138" i="9"/>
  <c r="P138" i="9" s="1"/>
  <c r="K139" i="9"/>
  <c r="P139" i="9" s="1"/>
  <c r="K140" i="9"/>
  <c r="P140" i="9" s="1"/>
  <c r="K141" i="9"/>
  <c r="P141" i="9" s="1"/>
  <c r="BG141" i="9"/>
  <c r="BM142" i="9"/>
  <c r="Z142" i="9"/>
  <c r="K142" i="9"/>
  <c r="P142" i="9" s="1"/>
  <c r="BO142" i="9"/>
  <c r="BG142" i="9"/>
  <c r="BN142" i="9"/>
  <c r="BM143" i="9"/>
  <c r="K143" i="9"/>
  <c r="P143" i="9" s="1"/>
  <c r="BO143" i="9"/>
  <c r="BG143" i="9"/>
  <c r="BN143" i="9"/>
  <c r="BM144" i="9"/>
  <c r="K144" i="9"/>
  <c r="P144" i="9" s="1"/>
  <c r="BO144" i="9"/>
  <c r="BG144" i="9"/>
  <c r="BN144" i="9"/>
  <c r="BM145" i="9"/>
  <c r="K145" i="9"/>
  <c r="P145" i="9" s="1"/>
  <c r="BO145" i="9"/>
  <c r="BG145" i="9"/>
  <c r="BN145" i="9"/>
  <c r="BM146" i="9"/>
  <c r="K146" i="9"/>
  <c r="P146" i="9" s="1"/>
  <c r="BO146" i="9"/>
  <c r="BG146" i="9"/>
  <c r="BN146" i="9"/>
  <c r="BM147" i="9"/>
  <c r="K147" i="9"/>
  <c r="P147" i="9" s="1"/>
  <c r="BO147" i="9"/>
  <c r="BG147" i="9"/>
  <c r="BN147" i="9"/>
  <c r="BM148" i="9"/>
  <c r="K148" i="9"/>
  <c r="P148" i="9" s="1"/>
  <c r="BO148" i="9"/>
  <c r="BG148" i="9"/>
  <c r="BN148" i="9"/>
  <c r="BP149" i="9"/>
  <c r="BM150" i="9"/>
  <c r="K150" i="9"/>
  <c r="P150" i="9" s="1"/>
  <c r="BO150" i="9"/>
  <c r="BG150" i="9"/>
  <c r="BN150" i="9"/>
  <c r="BN151" i="9"/>
  <c r="BP151" i="9"/>
  <c r="BN152" i="9"/>
  <c r="BP152" i="9"/>
  <c r="BN153" i="9"/>
  <c r="BP153" i="9"/>
  <c r="BN154" i="9"/>
  <c r="BP154" i="9"/>
  <c r="BN155" i="9"/>
  <c r="BP155" i="9"/>
  <c r="BN156" i="9"/>
  <c r="BP156" i="9"/>
  <c r="BN157" i="9"/>
  <c r="BP157" i="9"/>
  <c r="BN158" i="9"/>
  <c r="BP158" i="9"/>
  <c r="BN159" i="9"/>
  <c r="BP159" i="9"/>
  <c r="BM160" i="9"/>
  <c r="K160" i="9"/>
  <c r="P160" i="9" s="1"/>
  <c r="BO160" i="9"/>
  <c r="BP161" i="9"/>
  <c r="BM162" i="9"/>
  <c r="K162" i="9"/>
  <c r="P162" i="9" s="1"/>
  <c r="BO162" i="9"/>
  <c r="BP163" i="9"/>
  <c r="BM164" i="9"/>
  <c r="K164" i="9"/>
  <c r="P164" i="9" s="1"/>
  <c r="BO164" i="9"/>
  <c r="BP165" i="9"/>
  <c r="BM166" i="9"/>
  <c r="K166" i="9"/>
  <c r="P166" i="9" s="1"/>
  <c r="BO166" i="9"/>
  <c r="BP167" i="9"/>
  <c r="BM168" i="9"/>
  <c r="K168" i="9"/>
  <c r="P168" i="9" s="1"/>
  <c r="BO168" i="9"/>
  <c r="BP169" i="9"/>
  <c r="BM170" i="9"/>
  <c r="K170" i="9"/>
  <c r="P170" i="9" s="1"/>
  <c r="BO170" i="9"/>
  <c r="BP171" i="9"/>
  <c r="BM172" i="9"/>
  <c r="K172" i="9"/>
  <c r="P172" i="9" s="1"/>
  <c r="BO172" i="9"/>
  <c r="BP173" i="9"/>
  <c r="BM174" i="9"/>
  <c r="Z174" i="9"/>
  <c r="K174" i="9"/>
  <c r="P174" i="9" s="1"/>
  <c r="BO174" i="9"/>
  <c r="BP175" i="9"/>
  <c r="BM176" i="9"/>
  <c r="K176" i="9"/>
  <c r="P176" i="9" s="1"/>
  <c r="BO176" i="9"/>
  <c r="BP177" i="9"/>
  <c r="BM178" i="9"/>
  <c r="K178" i="9"/>
  <c r="P178" i="9" s="1"/>
  <c r="BO178" i="9"/>
  <c r="BN179" i="9"/>
  <c r="BM182" i="9"/>
  <c r="K182" i="9"/>
  <c r="P182" i="9" s="1"/>
  <c r="BO182" i="9"/>
  <c r="BN183" i="9"/>
  <c r="BM186" i="9"/>
  <c r="K186" i="9"/>
  <c r="P186" i="9" s="1"/>
  <c r="BO186" i="9"/>
  <c r="BN187" i="9"/>
  <c r="BM190" i="9"/>
  <c r="K190" i="9"/>
  <c r="P190" i="9" s="1"/>
  <c r="BO190" i="9"/>
  <c r="BN191" i="9"/>
  <c r="BM194" i="9"/>
  <c r="K194" i="9"/>
  <c r="P194" i="9" s="1"/>
  <c r="BO194" i="9"/>
  <c r="BN195" i="9"/>
  <c r="BM198" i="9"/>
  <c r="K198" i="9"/>
  <c r="P198" i="9" s="1"/>
  <c r="BO198" i="9"/>
  <c r="BN199" i="9"/>
  <c r="BM202" i="9"/>
  <c r="K202" i="9"/>
  <c r="P202" i="9" s="1"/>
  <c r="BO202" i="9"/>
  <c r="BM203" i="9"/>
  <c r="K203" i="9"/>
  <c r="P203" i="9" s="1"/>
  <c r="BO203" i="9"/>
  <c r="BM204" i="9"/>
  <c r="K204" i="9"/>
  <c r="P204" i="9" s="1"/>
  <c r="BO204" i="9"/>
  <c r="BM206" i="9"/>
  <c r="K206" i="9"/>
  <c r="P206" i="9" s="1"/>
  <c r="BO206" i="9"/>
  <c r="BM207" i="9"/>
  <c r="K207" i="9"/>
  <c r="P207" i="9" s="1"/>
  <c r="BO207" i="9"/>
  <c r="BM208" i="9"/>
  <c r="K208" i="9"/>
  <c r="P208" i="9" s="1"/>
  <c r="BO208" i="9"/>
  <c r="BM209" i="9"/>
  <c r="K209" i="9"/>
  <c r="P209" i="9" s="1"/>
  <c r="BO209" i="9"/>
  <c r="BM210" i="9"/>
  <c r="K210" i="9"/>
  <c r="P210" i="9" s="1"/>
  <c r="BO210" i="9"/>
  <c r="BM211" i="9"/>
  <c r="BO211" i="9"/>
  <c r="BM213" i="9"/>
  <c r="K213" i="9"/>
  <c r="P213" i="9" s="1"/>
  <c r="BO213" i="9"/>
  <c r="BM214" i="9"/>
  <c r="K214" i="9"/>
  <c r="P214" i="9" s="1"/>
  <c r="BO214" i="9"/>
  <c r="BM216" i="9"/>
  <c r="K216" i="9"/>
  <c r="P216" i="9" s="1"/>
  <c r="BO216" i="9"/>
  <c r="BM218" i="9"/>
  <c r="K218" i="9"/>
  <c r="P218" i="9" s="1"/>
  <c r="BO218" i="9"/>
  <c r="BM219" i="9"/>
  <c r="K219" i="9"/>
  <c r="P219" i="9" s="1"/>
  <c r="BO219" i="9"/>
  <c r="BM220" i="9"/>
  <c r="K220" i="9"/>
  <c r="P220" i="9" s="1"/>
  <c r="BO220" i="9"/>
  <c r="BM221" i="9"/>
  <c r="K221" i="9"/>
  <c r="P221" i="9" s="1"/>
  <c r="BO221" i="9"/>
  <c r="BM222" i="9"/>
  <c r="K222" i="9"/>
  <c r="P222" i="9" s="1"/>
  <c r="BO222" i="9"/>
  <c r="BM223" i="9"/>
  <c r="K223" i="9"/>
  <c r="P223" i="9" s="1"/>
  <c r="BO223" i="9"/>
  <c r="BM224" i="9"/>
  <c r="K224" i="9"/>
  <c r="P224" i="9" s="1"/>
  <c r="BO224" i="9"/>
  <c r="BM225" i="9"/>
  <c r="K225" i="9"/>
  <c r="P225" i="9" s="1"/>
  <c r="BO225" i="9"/>
  <c r="BM226" i="9"/>
  <c r="K226" i="9"/>
  <c r="P226" i="9" s="1"/>
  <c r="BO226" i="9"/>
  <c r="BM227" i="9"/>
  <c r="K227" i="9"/>
  <c r="P227" i="9" s="1"/>
  <c r="BO227" i="9"/>
  <c r="BM228" i="9"/>
  <c r="K228" i="9"/>
  <c r="P228" i="9" s="1"/>
  <c r="BO228" i="9"/>
  <c r="BM229" i="9"/>
  <c r="K229" i="9"/>
  <c r="P229" i="9" s="1"/>
  <c r="BO229" i="9"/>
  <c r="BM230" i="9"/>
  <c r="K230" i="9"/>
  <c r="P230" i="9" s="1"/>
  <c r="BO230" i="9"/>
  <c r="CK232" i="9"/>
  <c r="BG232" i="9"/>
  <c r="K151" i="9"/>
  <c r="P151" i="9" s="1"/>
  <c r="K152" i="9"/>
  <c r="P152" i="9" s="1"/>
  <c r="K153" i="9"/>
  <c r="P153" i="9" s="1"/>
  <c r="Z153" i="9"/>
  <c r="K154" i="9"/>
  <c r="P154" i="9" s="1"/>
  <c r="K155" i="9"/>
  <c r="P155" i="9" s="1"/>
  <c r="K156" i="9"/>
  <c r="P156" i="9" s="1"/>
  <c r="K157" i="9"/>
  <c r="P157" i="9" s="1"/>
  <c r="K158" i="9"/>
  <c r="P158" i="9" s="1"/>
  <c r="K159" i="9"/>
  <c r="P159" i="9" s="1"/>
  <c r="BP160" i="9"/>
  <c r="BM161" i="9"/>
  <c r="K161" i="9"/>
  <c r="P161" i="9" s="1"/>
  <c r="BO161" i="9"/>
  <c r="BG161" i="9"/>
  <c r="BN161" i="9"/>
  <c r="BP162" i="9"/>
  <c r="BM163" i="9"/>
  <c r="K163" i="9"/>
  <c r="P163" i="9" s="1"/>
  <c r="BO163" i="9"/>
  <c r="BG163" i="9"/>
  <c r="BN163" i="9"/>
  <c r="BP164" i="9"/>
  <c r="BM165" i="9"/>
  <c r="K165" i="9"/>
  <c r="P165" i="9" s="1"/>
  <c r="BO165" i="9"/>
  <c r="BG165" i="9"/>
  <c r="BN165" i="9"/>
  <c r="BP166" i="9"/>
  <c r="BM167" i="9"/>
  <c r="K167" i="9"/>
  <c r="P167" i="9" s="1"/>
  <c r="BO167" i="9"/>
  <c r="BG167" i="9"/>
  <c r="BN167" i="9"/>
  <c r="BP168" i="9"/>
  <c r="BM169" i="9"/>
  <c r="K169" i="9"/>
  <c r="P169" i="9" s="1"/>
  <c r="BO169" i="9"/>
  <c r="BG169" i="9"/>
  <c r="BN169" i="9"/>
  <c r="BP170" i="9"/>
  <c r="BM171" i="9"/>
  <c r="Z171" i="9"/>
  <c r="K171" i="9"/>
  <c r="P171" i="9" s="1"/>
  <c r="BO171" i="9"/>
  <c r="BG171" i="9"/>
  <c r="BN171" i="9"/>
  <c r="BP172" i="9"/>
  <c r="BM173" i="9"/>
  <c r="K173" i="9"/>
  <c r="P173" i="9" s="1"/>
  <c r="BO173" i="9"/>
  <c r="BG173" i="9"/>
  <c r="BN173" i="9"/>
  <c r="BP174" i="9"/>
  <c r="BM175" i="9"/>
  <c r="K175" i="9"/>
  <c r="P175" i="9" s="1"/>
  <c r="BO175" i="9"/>
  <c r="BG175" i="9"/>
  <c r="BN175" i="9"/>
  <c r="BP176" i="9"/>
  <c r="BM177" i="9"/>
  <c r="K177" i="9"/>
  <c r="P177" i="9" s="1"/>
  <c r="BO177" i="9"/>
  <c r="BG177" i="9"/>
  <c r="BN177" i="9"/>
  <c r="BN178" i="9"/>
  <c r="BP179" i="9"/>
  <c r="BM180" i="9"/>
  <c r="K180" i="9"/>
  <c r="P180" i="9" s="1"/>
  <c r="BO180" i="9"/>
  <c r="BN181" i="9"/>
  <c r="BP183" i="9"/>
  <c r="BM184" i="9"/>
  <c r="K184" i="9"/>
  <c r="P184" i="9" s="1"/>
  <c r="BO184" i="9"/>
  <c r="BN185" i="9"/>
  <c r="BP187" i="9"/>
  <c r="BM188" i="9"/>
  <c r="K188" i="9"/>
  <c r="P188" i="9" s="1"/>
  <c r="BO188" i="9"/>
  <c r="BN189" i="9"/>
  <c r="BP191" i="9"/>
  <c r="BM192" i="9"/>
  <c r="K192" i="9"/>
  <c r="P192" i="9" s="1"/>
  <c r="BO192" i="9"/>
  <c r="BN193" i="9"/>
  <c r="BP195" i="9"/>
  <c r="BM196" i="9"/>
  <c r="K196" i="9"/>
  <c r="P196" i="9" s="1"/>
  <c r="BO196" i="9"/>
  <c r="BN197" i="9"/>
  <c r="BP199" i="9"/>
  <c r="BM200" i="9"/>
  <c r="K200" i="9"/>
  <c r="P200" i="9" s="1"/>
  <c r="BO200" i="9"/>
  <c r="BN201" i="9"/>
  <c r="BM233" i="9"/>
  <c r="BO233" i="9"/>
  <c r="CK235" i="9"/>
  <c r="BG235" i="9"/>
  <c r="CK237" i="9"/>
  <c r="BG237" i="9"/>
  <c r="CK239" i="9"/>
  <c r="BG239" i="9"/>
  <c r="CK241" i="9"/>
  <c r="BG241" i="9"/>
  <c r="BN292" i="9"/>
  <c r="AA292" i="9"/>
  <c r="BM294" i="9"/>
  <c r="BO294" i="9"/>
  <c r="BM295" i="9"/>
  <c r="K295" i="9"/>
  <c r="P295" i="9" s="1"/>
  <c r="BO295" i="9"/>
  <c r="BM296" i="9"/>
  <c r="K296" i="9"/>
  <c r="P296" i="9" s="1"/>
  <c r="BO296" i="9"/>
  <c r="BM297" i="9"/>
  <c r="K297" i="9"/>
  <c r="P297" i="9" s="1"/>
  <c r="BO297" i="9"/>
  <c r="BM298" i="9"/>
  <c r="K298" i="9"/>
  <c r="P298" i="9" s="1"/>
  <c r="BO298" i="9"/>
  <c r="BM299" i="9"/>
  <c r="K299" i="9"/>
  <c r="P299" i="9" s="1"/>
  <c r="BO299" i="9"/>
  <c r="K300" i="9"/>
  <c r="P300" i="9" s="1"/>
  <c r="BO300" i="9"/>
  <c r="BM334" i="9"/>
  <c r="K334" i="9"/>
  <c r="P334" i="9" s="1"/>
  <c r="BO334" i="9"/>
  <c r="BM338" i="9"/>
  <c r="K338" i="9"/>
  <c r="P338" i="9" s="1"/>
  <c r="BO338" i="9"/>
  <c r="BP178" i="9"/>
  <c r="BM179" i="9"/>
  <c r="K179" i="9"/>
  <c r="P179" i="9" s="1"/>
  <c r="BO179" i="9"/>
  <c r="BG179" i="9"/>
  <c r="BP180" i="9"/>
  <c r="BM181" i="9"/>
  <c r="K181" i="9"/>
  <c r="P181" i="9" s="1"/>
  <c r="BO181" i="9"/>
  <c r="BG181" i="9"/>
  <c r="BP182" i="9"/>
  <c r="BM183" i="9"/>
  <c r="Z183" i="9"/>
  <c r="K183" i="9"/>
  <c r="P183" i="9" s="1"/>
  <c r="BO183" i="9"/>
  <c r="BG183" i="9"/>
  <c r="BP184" i="9"/>
  <c r="BM185" i="9"/>
  <c r="K185" i="9"/>
  <c r="P185" i="9" s="1"/>
  <c r="BO185" i="9"/>
  <c r="BG185" i="9"/>
  <c r="BI185" i="9" s="1"/>
  <c r="BP186" i="9"/>
  <c r="BM187" i="9"/>
  <c r="Z187" i="9"/>
  <c r="K187" i="9"/>
  <c r="P187" i="9" s="1"/>
  <c r="BO187" i="9"/>
  <c r="BG187" i="9"/>
  <c r="BP188" i="9"/>
  <c r="BM189" i="9"/>
  <c r="K189" i="9"/>
  <c r="P189" i="9" s="1"/>
  <c r="BO189" i="9"/>
  <c r="BG189" i="9"/>
  <c r="BI189" i="9" s="1"/>
  <c r="BP190" i="9"/>
  <c r="BM191" i="9"/>
  <c r="K191" i="9"/>
  <c r="P191" i="9" s="1"/>
  <c r="BO191" i="9"/>
  <c r="BG191" i="9"/>
  <c r="BP192" i="9"/>
  <c r="BM193" i="9"/>
  <c r="K193" i="9"/>
  <c r="P193" i="9" s="1"/>
  <c r="BO193" i="9"/>
  <c r="BG193" i="9"/>
  <c r="BP194" i="9"/>
  <c r="BM195" i="9"/>
  <c r="K195" i="9"/>
  <c r="P195" i="9" s="1"/>
  <c r="BO195" i="9"/>
  <c r="BG195" i="9"/>
  <c r="BP196" i="9"/>
  <c r="BM197" i="9"/>
  <c r="K197" i="9"/>
  <c r="P197" i="9" s="1"/>
  <c r="BO197" i="9"/>
  <c r="BG197" i="9"/>
  <c r="BP198" i="9"/>
  <c r="BM199" i="9"/>
  <c r="Z199" i="9"/>
  <c r="K199" i="9"/>
  <c r="P199" i="9" s="1"/>
  <c r="BO199" i="9"/>
  <c r="BG199" i="9"/>
  <c r="BP200" i="9"/>
  <c r="BM201" i="9"/>
  <c r="K201" i="9"/>
  <c r="P201" i="9" s="1"/>
  <c r="BO201" i="9"/>
  <c r="BG201" i="9"/>
  <c r="BP202" i="9"/>
  <c r="BP203" i="9"/>
  <c r="BP204" i="9"/>
  <c r="BP206" i="9"/>
  <c r="BP207" i="9"/>
  <c r="BP208" i="9"/>
  <c r="BP209" i="9"/>
  <c r="BP210" i="9"/>
  <c r="BP211" i="9"/>
  <c r="BP213" i="9"/>
  <c r="BP214" i="9"/>
  <c r="BP216" i="9"/>
  <c r="BP218" i="9"/>
  <c r="BP219" i="9"/>
  <c r="BP220" i="9"/>
  <c r="BP221" i="9"/>
  <c r="BP222" i="9"/>
  <c r="BP223" i="9"/>
  <c r="BP224" i="9"/>
  <c r="BP225" i="9"/>
  <c r="BP226" i="9"/>
  <c r="BP227" i="9"/>
  <c r="BP228" i="9"/>
  <c r="BP229" i="9"/>
  <c r="BP230" i="9"/>
  <c r="AA233" i="9"/>
  <c r="BP233" i="9"/>
  <c r="BI234" i="9"/>
  <c r="BH240" i="9"/>
  <c r="BI242" i="9"/>
  <c r="CK244" i="9"/>
  <c r="BG244" i="9"/>
  <c r="CK246" i="9"/>
  <c r="BG246" i="9"/>
  <c r="BI246" i="9" s="1"/>
  <c r="CK248" i="9"/>
  <c r="BG248" i="9"/>
  <c r="CK250" i="9"/>
  <c r="BG250" i="9"/>
  <c r="CK254" i="9"/>
  <c r="BG254" i="9"/>
  <c r="CK258" i="9"/>
  <c r="BG258" i="9"/>
  <c r="CK262" i="9"/>
  <c r="BG262" i="9"/>
  <c r="CK265" i="9"/>
  <c r="BG265" i="9"/>
  <c r="CK267" i="9"/>
  <c r="BG267" i="9"/>
  <c r="CK269" i="9"/>
  <c r="BG269" i="9"/>
  <c r="CK271" i="9"/>
  <c r="BG271" i="9"/>
  <c r="CK273" i="9"/>
  <c r="BG273" i="9"/>
  <c r="CK275" i="9"/>
  <c r="BG275" i="9"/>
  <c r="CK277" i="9"/>
  <c r="BG277" i="9"/>
  <c r="BI277" i="9" s="1"/>
  <c r="CK279" i="9"/>
  <c r="BG279" i="9"/>
  <c r="CK281" i="9"/>
  <c r="BG281" i="9"/>
  <c r="CK283" i="9"/>
  <c r="BG283" i="9"/>
  <c r="CK285" i="9"/>
  <c r="BG285" i="9"/>
  <c r="CK287" i="9"/>
  <c r="BG287" i="9"/>
  <c r="CK290" i="9"/>
  <c r="BG290" i="9"/>
  <c r="BP292" i="9"/>
  <c r="CK293" i="9"/>
  <c r="BG293" i="9"/>
  <c r="BM300" i="9"/>
  <c r="BM332" i="9"/>
  <c r="K332" i="9"/>
  <c r="P332" i="9" s="1"/>
  <c r="BO332" i="9"/>
  <c r="BM336" i="9"/>
  <c r="K336" i="9"/>
  <c r="P336" i="9" s="1"/>
  <c r="BO336" i="9"/>
  <c r="BI245" i="9"/>
  <c r="BH268" i="9"/>
  <c r="BI270" i="9"/>
  <c r="BI274" i="9"/>
  <c r="BH280" i="9"/>
  <c r="BI280" i="9"/>
  <c r="BI282" i="9"/>
  <c r="BM292" i="9"/>
  <c r="BO292" i="9"/>
  <c r="BG292" i="9"/>
  <c r="AA294" i="9"/>
  <c r="BP294" i="9"/>
  <c r="BP295" i="9"/>
  <c r="BP296" i="9"/>
  <c r="BP297" i="9"/>
  <c r="BP298" i="9"/>
  <c r="BP299" i="9"/>
  <c r="BN300" i="9"/>
  <c r="BP300" i="9"/>
  <c r="CK302" i="9"/>
  <c r="BG302" i="9"/>
  <c r="CK304" i="9"/>
  <c r="BG304" i="9"/>
  <c r="CK306" i="9"/>
  <c r="BG306" i="9"/>
  <c r="CK308" i="9"/>
  <c r="BG308" i="9"/>
  <c r="CK310" i="9"/>
  <c r="BG310" i="9"/>
  <c r="CK312" i="9"/>
  <c r="BG312" i="9"/>
  <c r="CK314" i="9"/>
  <c r="BG314" i="9"/>
  <c r="CK316" i="9"/>
  <c r="BG316" i="9"/>
  <c r="CK318" i="9"/>
  <c r="BG318" i="9"/>
  <c r="CK320" i="9"/>
  <c r="BG320" i="9"/>
  <c r="CK323" i="9"/>
  <c r="BG323" i="9"/>
  <c r="CK325" i="9"/>
  <c r="BG325" i="9"/>
  <c r="CK327" i="9"/>
  <c r="BG327" i="9"/>
  <c r="CK329" i="9"/>
  <c r="BG329" i="9"/>
  <c r="BM331" i="9"/>
  <c r="K331" i="9"/>
  <c r="P331" i="9" s="1"/>
  <c r="BO331" i="9"/>
  <c r="BM333" i="9"/>
  <c r="K333" i="9"/>
  <c r="P333" i="9" s="1"/>
  <c r="BO333" i="9"/>
  <c r="BM335" i="9"/>
  <c r="K335" i="9"/>
  <c r="P335" i="9" s="1"/>
  <c r="BO335" i="9"/>
  <c r="BM337" i="9"/>
  <c r="K337" i="9"/>
  <c r="P337" i="9" s="1"/>
  <c r="BO337" i="9"/>
  <c r="BG300" i="9"/>
  <c r="BH303" i="9"/>
  <c r="BI303" i="9"/>
  <c r="BH319" i="9"/>
  <c r="BI319" i="9"/>
  <c r="BP330" i="9"/>
  <c r="BP331" i="9"/>
  <c r="BP332" i="9"/>
  <c r="BP333" i="9"/>
  <c r="BP334" i="9"/>
  <c r="BP335" i="9"/>
  <c r="BP336" i="9"/>
  <c r="BP337" i="9"/>
  <c r="BN338" i="9"/>
  <c r="BP338" i="9"/>
  <c r="CK339" i="9"/>
  <c r="BG339" i="9"/>
  <c r="CK342" i="9"/>
  <c r="BG342" i="9"/>
  <c r="BI342" i="9" s="1"/>
  <c r="CK344" i="9"/>
  <c r="BG344" i="9"/>
  <c r="CK346" i="9"/>
  <c r="BG346" i="9"/>
  <c r="BG338" i="9"/>
  <c r="N4" i="11"/>
  <c r="BI314" i="9" l="1"/>
  <c r="AA239" i="9"/>
  <c r="BI269" i="9"/>
  <c r="BI237" i="9"/>
  <c r="AA247" i="9"/>
  <c r="BI258" i="9"/>
  <c r="Z130" i="9"/>
  <c r="Z50" i="9"/>
  <c r="BI345" i="9"/>
  <c r="BH313" i="9"/>
  <c r="BH289" i="9"/>
  <c r="BI241" i="9"/>
  <c r="P284" i="9"/>
  <c r="AA245" i="9"/>
  <c r="Z98" i="9"/>
  <c r="AA275" i="9"/>
  <c r="P303" i="9"/>
  <c r="Z66" i="9"/>
  <c r="Z52" i="9"/>
  <c r="BI284" i="9"/>
  <c r="BI271" i="9"/>
  <c r="Z138" i="9"/>
  <c r="Z106" i="9"/>
  <c r="Z100" i="9"/>
  <c r="Z114" i="9"/>
  <c r="BH249" i="9"/>
  <c r="BI285" i="9"/>
  <c r="Z128" i="9"/>
  <c r="AA316" i="9"/>
  <c r="BI262" i="9"/>
  <c r="BI260" i="9"/>
  <c r="BI325" i="9"/>
  <c r="AA322" i="9"/>
  <c r="BI344" i="9"/>
  <c r="Z40" i="9"/>
  <c r="BI322" i="9"/>
  <c r="BI278" i="9"/>
  <c r="BI254" i="9"/>
  <c r="Z126" i="9"/>
  <c r="BI302" i="9"/>
  <c r="BI265" i="9"/>
  <c r="AA306" i="9"/>
  <c r="P305" i="9"/>
  <c r="BI329" i="9"/>
  <c r="BI312" i="9"/>
  <c r="BI252" i="9"/>
  <c r="Z90" i="9"/>
  <c r="Z94" i="9"/>
  <c r="Z62" i="9"/>
  <c r="Z124" i="9"/>
  <c r="BH236" i="9"/>
  <c r="BI316" i="9"/>
  <c r="BI243" i="9"/>
  <c r="Z70" i="9"/>
  <c r="P267" i="9"/>
  <c r="BI266" i="9"/>
  <c r="BI283" i="9"/>
  <c r="Z122" i="9"/>
  <c r="P249" i="9"/>
  <c r="AA244" i="9"/>
  <c r="BI327" i="9"/>
  <c r="BI339" i="9"/>
  <c r="BI315" i="9"/>
  <c r="BI181" i="9"/>
  <c r="Z330" i="9"/>
  <c r="AA323" i="9"/>
  <c r="AA324" i="9"/>
  <c r="AA273" i="9"/>
  <c r="P330" i="9"/>
  <c r="BI281" i="9"/>
  <c r="BH341" i="9"/>
  <c r="Z84" i="9"/>
  <c r="Z72" i="9"/>
  <c r="AA302" i="9"/>
  <c r="BI239" i="9"/>
  <c r="P311" i="9"/>
  <c r="AA250" i="9"/>
  <c r="BI291" i="9"/>
  <c r="Z260" i="9"/>
  <c r="AA248" i="9"/>
  <c r="AA237" i="9"/>
  <c r="Z96" i="9"/>
  <c r="Z48" i="9"/>
  <c r="Z82" i="9"/>
  <c r="P289" i="9"/>
  <c r="BI250" i="9"/>
  <c r="Z315" i="9"/>
  <c r="Z316" i="9"/>
  <c r="Z134" i="9"/>
  <c r="Z54" i="9"/>
  <c r="P278" i="9"/>
  <c r="P272" i="9"/>
  <c r="AA310" i="9"/>
  <c r="P307" i="9"/>
  <c r="BH272" i="9"/>
  <c r="Z324" i="9"/>
  <c r="Z275" i="9"/>
  <c r="Z238" i="9"/>
  <c r="Z290" i="9"/>
  <c r="Z36" i="9"/>
  <c r="Z76" i="9"/>
  <c r="Z60" i="9"/>
  <c r="Z44" i="9"/>
  <c r="Z159" i="9"/>
  <c r="Z116" i="9"/>
  <c r="Z42" i="9"/>
  <c r="Z34" i="9"/>
  <c r="P308" i="9"/>
  <c r="P286" i="9"/>
  <c r="AA344" i="9"/>
  <c r="BI238" i="9"/>
  <c r="Z327" i="9"/>
  <c r="Z254" i="9"/>
  <c r="Z325" i="9"/>
  <c r="Z270" i="9"/>
  <c r="AA262" i="9"/>
  <c r="Z250" i="9"/>
  <c r="BI306" i="9"/>
  <c r="BH328" i="9"/>
  <c r="BI324" i="9"/>
  <c r="Z272" i="9"/>
  <c r="BI290" i="9"/>
  <c r="BI231" i="9"/>
  <c r="Z289" i="9"/>
  <c r="Z267" i="9"/>
  <c r="Z92" i="9"/>
  <c r="Z319" i="9"/>
  <c r="Z268" i="9"/>
  <c r="Z237" i="9"/>
  <c r="Z112" i="9"/>
  <c r="Z80" i="9"/>
  <c r="Z132" i="9"/>
  <c r="Z329" i="9"/>
  <c r="Z285" i="9"/>
  <c r="Z269" i="9"/>
  <c r="Z258" i="9"/>
  <c r="Z246" i="9"/>
  <c r="Z240" i="9"/>
  <c r="Z234" i="9"/>
  <c r="Z328" i="9"/>
  <c r="Z118" i="9"/>
  <c r="Z102" i="9"/>
  <c r="P281" i="9"/>
  <c r="AA281" i="9"/>
  <c r="Z276" i="9"/>
  <c r="Z86" i="9"/>
  <c r="Z38" i="9"/>
  <c r="Z155" i="9"/>
  <c r="Z304" i="9"/>
  <c r="Z231" i="9"/>
  <c r="P280" i="9"/>
  <c r="BI307" i="9"/>
  <c r="BI201" i="9"/>
  <c r="BI311" i="9"/>
  <c r="Z318" i="9"/>
  <c r="Z244" i="9"/>
  <c r="Z322" i="9"/>
  <c r="Z281" i="9"/>
  <c r="Z271" i="9"/>
  <c r="Z120" i="9"/>
  <c r="Z104" i="9"/>
  <c r="Z88" i="9"/>
  <c r="Z56" i="9"/>
  <c r="Z326" i="9"/>
  <c r="Z317" i="9"/>
  <c r="Z309" i="9"/>
  <c r="Z291" i="9"/>
  <c r="Z282" i="9"/>
  <c r="Z274" i="9"/>
  <c r="Z252" i="9"/>
  <c r="Z243" i="9"/>
  <c r="Z235" i="9"/>
  <c r="Z140" i="9"/>
  <c r="P315" i="9"/>
  <c r="Z64" i="9"/>
  <c r="BI275" i="9"/>
  <c r="Z239" i="9"/>
  <c r="Z110" i="9"/>
  <c r="Z78" i="9"/>
  <c r="Z46" i="9"/>
  <c r="Z157" i="9"/>
  <c r="BI276" i="9"/>
  <c r="Z312" i="9"/>
  <c r="Z301" i="9"/>
  <c r="Z277" i="9"/>
  <c r="Z266" i="9"/>
  <c r="BI343" i="9"/>
  <c r="BI320" i="9"/>
  <c r="BI304" i="9"/>
  <c r="BI247" i="9"/>
  <c r="AA345" i="9"/>
  <c r="P345" i="9"/>
  <c r="P346" i="9"/>
  <c r="AA346" i="9"/>
  <c r="P269" i="9"/>
  <c r="AA269" i="9"/>
  <c r="Z306" i="9"/>
  <c r="Z320" i="9"/>
  <c r="P258" i="9"/>
  <c r="AA258" i="9"/>
  <c r="AA243" i="9"/>
  <c r="P243" i="9"/>
  <c r="Z279" i="9"/>
  <c r="BI308" i="9"/>
  <c r="BI286" i="9"/>
  <c r="AA326" i="9"/>
  <c r="P326" i="9"/>
  <c r="AA252" i="9"/>
  <c r="P252" i="9"/>
  <c r="P232" i="9"/>
  <c r="AA232" i="9"/>
  <c r="BI346" i="9"/>
  <c r="BI305" i="9"/>
  <c r="Z302" i="9"/>
  <c r="Z283" i="9"/>
  <c r="Z249" i="9"/>
  <c r="Z241" i="9"/>
  <c r="AA343" i="9"/>
  <c r="P343" i="9"/>
  <c r="Z342" i="9"/>
  <c r="P312" i="9"/>
  <c r="AA312" i="9"/>
  <c r="Z305" i="9"/>
  <c r="AA301" i="9"/>
  <c r="P301" i="9"/>
  <c r="Z278" i="9"/>
  <c r="P277" i="9"/>
  <c r="AA277" i="9"/>
  <c r="AA266" i="9"/>
  <c r="P266" i="9"/>
  <c r="Z265" i="9"/>
  <c r="Z345" i="9"/>
  <c r="Z339" i="9"/>
  <c r="Z314" i="9"/>
  <c r="Z303" i="9"/>
  <c r="Z287" i="9"/>
  <c r="Z284" i="9"/>
  <c r="Z262" i="9"/>
  <c r="Z248" i="9"/>
  <c r="Z245" i="9"/>
  <c r="Z242" i="9"/>
  <c r="Z232" i="9"/>
  <c r="P329" i="9"/>
  <c r="AA329" i="9"/>
  <c r="AA317" i="9"/>
  <c r="P317" i="9"/>
  <c r="AA282" i="9"/>
  <c r="P282" i="9"/>
  <c r="BI273" i="9"/>
  <c r="Z344" i="9"/>
  <c r="P304" i="9"/>
  <c r="AA304" i="9"/>
  <c r="AA291" i="9"/>
  <c r="P291" i="9"/>
  <c r="AA240" i="9"/>
  <c r="P240" i="9"/>
  <c r="BI326" i="9"/>
  <c r="BI317" i="9"/>
  <c r="BI309" i="9"/>
  <c r="BI301" i="9"/>
  <c r="BI293" i="9"/>
  <c r="BI193" i="9"/>
  <c r="BI323" i="9"/>
  <c r="BI318" i="9"/>
  <c r="BI310" i="9"/>
  <c r="BI287" i="9"/>
  <c r="BI279" i="9"/>
  <c r="BI267" i="9"/>
  <c r="BI248" i="9"/>
  <c r="BI244" i="9"/>
  <c r="BI197" i="9"/>
  <c r="BI235" i="9"/>
  <c r="BI232" i="9"/>
  <c r="Z341" i="9"/>
  <c r="P339" i="9"/>
  <c r="AA339" i="9"/>
  <c r="Z310" i="9"/>
  <c r="Z307" i="9"/>
  <c r="Z293" i="9"/>
  <c r="Z280" i="9"/>
  <c r="P320" i="9"/>
  <c r="AA320" i="9"/>
  <c r="Z313" i="9"/>
  <c r="AA309" i="9"/>
  <c r="P309" i="9"/>
  <c r="Z308" i="9"/>
  <c r="Z286" i="9"/>
  <c r="P285" i="9"/>
  <c r="AA285" i="9"/>
  <c r="AA274" i="9"/>
  <c r="P274" i="9"/>
  <c r="Z273" i="9"/>
  <c r="Z247" i="9"/>
  <c r="P246" i="9"/>
  <c r="AA246" i="9"/>
  <c r="Z236" i="9"/>
  <c r="P235" i="9"/>
  <c r="AA235" i="9"/>
  <c r="Z323" i="9"/>
  <c r="Z311" i="9"/>
  <c r="Z346" i="9"/>
  <c r="Z343" i="9"/>
  <c r="BH193" i="9"/>
  <c r="BH185" i="9"/>
  <c r="BH189" i="9"/>
  <c r="BH181" i="9"/>
  <c r="BH201" i="9"/>
  <c r="BH197" i="9"/>
  <c r="BI335" i="9"/>
  <c r="BH335" i="9"/>
  <c r="BI333" i="9"/>
  <c r="BH333" i="9"/>
  <c r="BI331" i="9"/>
  <c r="BH331" i="9"/>
  <c r="Z331" i="9"/>
  <c r="BH329" i="9"/>
  <c r="BH308" i="9"/>
  <c r="BH304" i="9"/>
  <c r="AA332" i="9"/>
  <c r="BH287" i="9"/>
  <c r="BH254" i="9"/>
  <c r="BH248" i="9"/>
  <c r="AA197" i="9"/>
  <c r="AA189" i="9"/>
  <c r="BI338" i="9"/>
  <c r="BH338" i="9"/>
  <c r="BI298" i="9"/>
  <c r="BH298" i="9"/>
  <c r="BI296" i="9"/>
  <c r="BH296" i="9"/>
  <c r="BI294" i="9"/>
  <c r="BH294" i="9"/>
  <c r="AA196" i="9"/>
  <c r="BI191" i="9"/>
  <c r="BH191" i="9"/>
  <c r="BI183" i="9"/>
  <c r="BH183" i="9"/>
  <c r="BI179" i="9"/>
  <c r="BH179" i="9"/>
  <c r="BI176" i="9"/>
  <c r="BH176" i="9"/>
  <c r="BI168" i="9"/>
  <c r="BH168" i="9"/>
  <c r="AA165" i="9"/>
  <c r="BI164" i="9"/>
  <c r="BH164" i="9"/>
  <c r="BI160" i="9"/>
  <c r="BH160" i="9"/>
  <c r="AA158" i="9"/>
  <c r="AA156" i="9"/>
  <c r="AA154" i="9"/>
  <c r="BI230" i="9"/>
  <c r="BH230" i="9"/>
  <c r="BI228" i="9"/>
  <c r="BH228" i="9"/>
  <c r="BI227" i="9"/>
  <c r="BH227" i="9"/>
  <c r="BI225" i="9"/>
  <c r="BH225" i="9"/>
  <c r="BI223" i="9"/>
  <c r="BH223" i="9"/>
  <c r="BI221" i="9"/>
  <c r="BH221" i="9"/>
  <c r="BI219" i="9"/>
  <c r="BH219" i="9"/>
  <c r="BI218" i="9"/>
  <c r="BH218" i="9"/>
  <c r="BI214" i="9"/>
  <c r="BH214" i="9"/>
  <c r="BI211" i="9"/>
  <c r="BH211" i="9"/>
  <c r="BI209" i="9"/>
  <c r="BH209" i="9"/>
  <c r="BI207" i="9"/>
  <c r="BH207" i="9"/>
  <c r="BI206" i="9"/>
  <c r="BH206" i="9"/>
  <c r="BI202" i="9"/>
  <c r="BH202" i="9"/>
  <c r="BI198" i="9"/>
  <c r="BH198" i="9"/>
  <c r="Z190" i="9"/>
  <c r="BI186" i="9"/>
  <c r="BH186" i="9"/>
  <c r="BI182" i="9"/>
  <c r="BH182" i="9"/>
  <c r="BI178" i="9"/>
  <c r="BH178" i="9"/>
  <c r="AA176" i="9"/>
  <c r="AA172" i="9"/>
  <c r="BI152" i="9"/>
  <c r="BH152" i="9"/>
  <c r="AA150" i="9"/>
  <c r="AA147" i="9"/>
  <c r="AA145" i="9"/>
  <c r="AA143" i="9"/>
  <c r="AA139" i="9"/>
  <c r="AA135" i="9"/>
  <c r="AA133" i="9"/>
  <c r="AA129" i="9"/>
  <c r="AA127" i="9"/>
  <c r="AA123" i="9"/>
  <c r="AA119" i="9"/>
  <c r="AA117" i="9"/>
  <c r="AA115" i="9"/>
  <c r="AA113" i="9"/>
  <c r="AA107" i="9"/>
  <c r="AA105" i="9"/>
  <c r="AA101" i="9"/>
  <c r="AA97" i="9"/>
  <c r="AA93" i="9"/>
  <c r="AA91" i="9"/>
  <c r="AA89" i="9"/>
  <c r="AA87" i="9"/>
  <c r="AA85" i="9"/>
  <c r="AA83" i="9"/>
  <c r="AA79" i="9"/>
  <c r="AA77" i="9"/>
  <c r="AA75" i="9"/>
  <c r="AA73" i="9"/>
  <c r="AA71" i="9"/>
  <c r="AA69" i="9"/>
  <c r="AA67" i="9"/>
  <c r="AA65" i="9"/>
  <c r="AA63" i="9"/>
  <c r="AA61" i="9"/>
  <c r="AA59" i="9"/>
  <c r="AA57" i="9"/>
  <c r="AA55" i="9"/>
  <c r="AA53" i="9"/>
  <c r="AA51" i="9"/>
  <c r="AA49" i="9"/>
  <c r="AA47" i="9"/>
  <c r="AA45" i="9"/>
  <c r="AA43" i="9"/>
  <c r="AA41" i="9"/>
  <c r="AA39" i="9"/>
  <c r="AA37" i="9"/>
  <c r="AA35" i="9"/>
  <c r="BI150" i="9"/>
  <c r="BH150" i="9"/>
  <c r="BI140" i="9"/>
  <c r="BH140" i="9"/>
  <c r="BI138" i="9"/>
  <c r="BH138" i="9"/>
  <c r="BI136" i="9"/>
  <c r="BH136" i="9"/>
  <c r="BI134" i="9"/>
  <c r="BH134" i="9"/>
  <c r="BI132" i="9"/>
  <c r="BH132" i="9"/>
  <c r="BI130" i="9"/>
  <c r="BH130" i="9"/>
  <c r="BI128" i="9"/>
  <c r="BH128" i="9"/>
  <c r="BI126" i="9"/>
  <c r="BH126" i="9"/>
  <c r="BI124" i="9"/>
  <c r="BH124" i="9"/>
  <c r="BI122" i="9"/>
  <c r="BH122" i="9"/>
  <c r="BI120" i="9"/>
  <c r="BH120" i="9"/>
  <c r="BI118" i="9"/>
  <c r="BH118" i="9"/>
  <c r="BI116" i="9"/>
  <c r="BH116" i="9"/>
  <c r="BI114" i="9"/>
  <c r="BH114" i="9"/>
  <c r="BI112" i="9"/>
  <c r="BH112" i="9"/>
  <c r="BI110" i="9"/>
  <c r="BH110" i="9"/>
  <c r="BI108" i="9"/>
  <c r="BH108" i="9"/>
  <c r="BI106" i="9"/>
  <c r="BH106" i="9"/>
  <c r="BI104" i="9"/>
  <c r="BH104" i="9"/>
  <c r="BI102" i="9"/>
  <c r="BH102" i="9"/>
  <c r="BI100" i="9"/>
  <c r="BH100" i="9"/>
  <c r="BI98" i="9"/>
  <c r="BH98" i="9"/>
  <c r="BI96" i="9"/>
  <c r="BH96" i="9"/>
  <c r="BI94" i="9"/>
  <c r="BH94" i="9"/>
  <c r="BI92" i="9"/>
  <c r="BH92" i="9"/>
  <c r="BI90" i="9"/>
  <c r="BH90" i="9"/>
  <c r="BI88" i="9"/>
  <c r="BH88" i="9"/>
  <c r="BI86" i="9"/>
  <c r="BH86" i="9"/>
  <c r="BI84" i="9"/>
  <c r="BH84" i="9"/>
  <c r="BI82" i="9"/>
  <c r="BH82" i="9"/>
  <c r="BI80" i="9"/>
  <c r="BH80" i="9"/>
  <c r="BI78" i="9"/>
  <c r="BH78" i="9"/>
  <c r="BI76" i="9"/>
  <c r="BH76" i="9"/>
  <c r="BI74" i="9"/>
  <c r="BH74" i="9"/>
  <c r="BI72" i="9"/>
  <c r="BH72" i="9"/>
  <c r="BI70" i="9"/>
  <c r="BH70" i="9"/>
  <c r="BI68" i="9"/>
  <c r="BH68" i="9"/>
  <c r="BI66" i="9"/>
  <c r="BH66" i="9"/>
  <c r="BI64" i="9"/>
  <c r="BH64" i="9"/>
  <c r="BI62" i="9"/>
  <c r="BH62" i="9"/>
  <c r="BI60" i="9"/>
  <c r="BH60" i="9"/>
  <c r="BI58" i="9"/>
  <c r="BH58" i="9"/>
  <c r="BI56" i="9"/>
  <c r="BH56" i="9"/>
  <c r="BI54" i="9"/>
  <c r="BH54" i="9"/>
  <c r="BI52" i="9"/>
  <c r="BH52" i="9"/>
  <c r="BI50" i="9"/>
  <c r="BH50" i="9"/>
  <c r="BI48" i="9"/>
  <c r="BH48" i="9"/>
  <c r="BI46" i="9"/>
  <c r="BH46" i="9"/>
  <c r="BI44" i="9"/>
  <c r="BH44" i="9"/>
  <c r="BI42" i="9"/>
  <c r="BH42" i="9"/>
  <c r="BI40" i="9"/>
  <c r="BH40" i="9"/>
  <c r="BI38" i="9"/>
  <c r="BH38" i="9"/>
  <c r="BI36" i="9"/>
  <c r="BH36" i="9"/>
  <c r="BI34" i="9"/>
  <c r="BH34" i="9"/>
  <c r="AA32" i="9"/>
  <c r="BI31" i="9"/>
  <c r="BH31" i="9"/>
  <c r="AA28" i="9"/>
  <c r="BI27" i="9"/>
  <c r="BH27" i="9"/>
  <c r="AA24" i="9"/>
  <c r="BI23" i="9"/>
  <c r="BH23" i="9"/>
  <c r="AA20" i="9"/>
  <c r="BI19" i="9"/>
  <c r="BH19" i="9"/>
  <c r="AA16" i="9"/>
  <c r="BI15" i="9"/>
  <c r="BH15" i="9"/>
  <c r="AA12" i="9"/>
  <c r="BI11" i="9"/>
  <c r="BH11" i="9"/>
  <c r="AA8" i="9"/>
  <c r="BI7" i="9"/>
  <c r="BH7" i="9"/>
  <c r="AA4" i="9"/>
  <c r="AA31" i="9"/>
  <c r="BI30" i="9"/>
  <c r="BH30" i="9"/>
  <c r="AA27" i="9"/>
  <c r="BI26" i="9"/>
  <c r="BH26" i="9"/>
  <c r="AA23" i="9"/>
  <c r="BI22" i="9"/>
  <c r="BH22" i="9"/>
  <c r="AA19" i="9"/>
  <c r="BI18" i="9"/>
  <c r="BH18" i="9"/>
  <c r="AA15" i="9"/>
  <c r="BI14" i="9"/>
  <c r="BH14" i="9"/>
  <c r="AA11" i="9"/>
  <c r="BI10" i="9"/>
  <c r="BH10" i="9"/>
  <c r="AA7" i="9"/>
  <c r="BI6" i="9"/>
  <c r="BH6" i="9"/>
  <c r="BH346" i="9"/>
  <c r="BH342" i="9"/>
  <c r="BI330" i="9"/>
  <c r="BH330" i="9"/>
  <c r="BI337" i="9"/>
  <c r="BH337" i="9"/>
  <c r="Z337" i="9"/>
  <c r="Z335" i="9"/>
  <c r="Z333" i="9"/>
  <c r="BH325" i="9"/>
  <c r="BH320" i="9"/>
  <c r="BH316" i="9"/>
  <c r="BH312" i="9"/>
  <c r="AA336" i="9"/>
  <c r="BH293" i="9"/>
  <c r="BI292" i="9"/>
  <c r="BH292" i="9"/>
  <c r="BH283" i="9"/>
  <c r="BH279" i="9"/>
  <c r="BH275" i="9"/>
  <c r="BH271" i="9"/>
  <c r="BH267" i="9"/>
  <c r="BH262" i="9"/>
  <c r="BH244" i="9"/>
  <c r="AA201" i="9"/>
  <c r="AA193" i="9"/>
  <c r="AA185" i="9"/>
  <c r="AA181" i="9"/>
  <c r="Z338" i="9"/>
  <c r="BI334" i="9"/>
  <c r="BH334" i="9"/>
  <c r="Z334" i="9"/>
  <c r="AA300" i="9"/>
  <c r="BI299" i="9"/>
  <c r="BH299" i="9"/>
  <c r="Z299" i="9"/>
  <c r="Z298" i="9"/>
  <c r="BI297" i="9"/>
  <c r="BH297" i="9"/>
  <c r="Z297" i="9"/>
  <c r="Z296" i="9"/>
  <c r="BI295" i="9"/>
  <c r="BH295" i="9"/>
  <c r="Z295" i="9"/>
  <c r="BH241" i="9"/>
  <c r="BH237" i="9"/>
  <c r="BI233" i="9"/>
  <c r="BH233" i="9"/>
  <c r="AA200" i="9"/>
  <c r="BI199" i="9"/>
  <c r="BH199" i="9"/>
  <c r="BI195" i="9"/>
  <c r="BH195" i="9"/>
  <c r="AA192" i="9"/>
  <c r="AA188" i="9"/>
  <c r="BI187" i="9"/>
  <c r="BH187" i="9"/>
  <c r="AA184" i="9"/>
  <c r="AA180" i="9"/>
  <c r="AA177" i="9"/>
  <c r="AA173" i="9"/>
  <c r="BI172" i="9"/>
  <c r="BH172" i="9"/>
  <c r="AA169" i="9"/>
  <c r="AA161" i="9"/>
  <c r="AA152" i="9"/>
  <c r="Z230" i="9"/>
  <c r="BI229" i="9"/>
  <c r="BH229" i="9"/>
  <c r="Z229" i="9"/>
  <c r="Z228" i="9"/>
  <c r="Z227" i="9"/>
  <c r="BI226" i="9"/>
  <c r="BH226" i="9"/>
  <c r="Z226" i="9"/>
  <c r="Z225" i="9"/>
  <c r="BI224" i="9"/>
  <c r="BH224" i="9"/>
  <c r="Z224" i="9"/>
  <c r="Z223" i="9"/>
  <c r="BI222" i="9"/>
  <c r="BH222" i="9"/>
  <c r="Z222" i="9"/>
  <c r="Z221" i="9"/>
  <c r="BI220" i="9"/>
  <c r="BH220" i="9"/>
  <c r="Z220" i="9"/>
  <c r="Z219" i="9"/>
  <c r="Z218" i="9"/>
  <c r="BI216" i="9"/>
  <c r="BH216" i="9"/>
  <c r="Z216" i="9"/>
  <c r="Z214" i="9"/>
  <c r="BI213" i="9"/>
  <c r="BH213" i="9"/>
  <c r="Z213" i="9"/>
  <c r="Z211" i="9"/>
  <c r="BI210" i="9"/>
  <c r="BH210" i="9"/>
  <c r="Z210" i="9"/>
  <c r="Z209" i="9"/>
  <c r="BI208" i="9"/>
  <c r="BH208" i="9"/>
  <c r="Z208" i="9"/>
  <c r="Z207" i="9"/>
  <c r="Z206" i="9"/>
  <c r="BI204" i="9"/>
  <c r="BH204" i="9"/>
  <c r="Z204" i="9"/>
  <c r="BI203" i="9"/>
  <c r="BH203" i="9"/>
  <c r="Z203" i="9"/>
  <c r="Z202" i="9"/>
  <c r="Z198" i="9"/>
  <c r="BI194" i="9"/>
  <c r="BH194" i="9"/>
  <c r="BI190" i="9"/>
  <c r="BH190" i="9"/>
  <c r="Z186" i="9"/>
  <c r="Z182" i="9"/>
  <c r="Z178" i="9"/>
  <c r="BI175" i="9"/>
  <c r="BH175" i="9"/>
  <c r="BI171" i="9"/>
  <c r="BH171" i="9"/>
  <c r="AA168" i="9"/>
  <c r="BI167" i="9"/>
  <c r="BH167" i="9"/>
  <c r="AA164" i="9"/>
  <c r="BI163" i="9"/>
  <c r="BH163" i="9"/>
  <c r="AA160" i="9"/>
  <c r="BI158" i="9"/>
  <c r="BH158" i="9"/>
  <c r="BI156" i="9"/>
  <c r="BH156" i="9"/>
  <c r="BI154" i="9"/>
  <c r="BH154" i="9"/>
  <c r="BI149" i="9"/>
  <c r="BH149" i="9"/>
  <c r="AA141" i="9"/>
  <c r="AA137" i="9"/>
  <c r="AA131" i="9"/>
  <c r="AA125" i="9"/>
  <c r="AA121" i="9"/>
  <c r="AA111" i="9"/>
  <c r="AA109" i="9"/>
  <c r="AA103" i="9"/>
  <c r="AA99" i="9"/>
  <c r="AA95" i="9"/>
  <c r="AA81" i="9"/>
  <c r="BH344" i="9"/>
  <c r="BH339" i="9"/>
  <c r="AA337" i="9"/>
  <c r="AA335" i="9"/>
  <c r="AA333" i="9"/>
  <c r="AA331" i="9"/>
  <c r="BH327" i="9"/>
  <c r="BH323" i="9"/>
  <c r="BH318" i="9"/>
  <c r="BH314" i="9"/>
  <c r="BH310" i="9"/>
  <c r="BH306" i="9"/>
  <c r="BH302" i="9"/>
  <c r="Z292" i="9"/>
  <c r="BI336" i="9"/>
  <c r="BH336" i="9"/>
  <c r="Z336" i="9"/>
  <c r="BI332" i="9"/>
  <c r="BH332" i="9"/>
  <c r="Z332" i="9"/>
  <c r="BH290" i="9"/>
  <c r="BH285" i="9"/>
  <c r="BH281" i="9"/>
  <c r="BH277" i="9"/>
  <c r="BH273" i="9"/>
  <c r="BH269" i="9"/>
  <c r="BH265" i="9"/>
  <c r="BH258" i="9"/>
  <c r="BH250" i="9"/>
  <c r="BH246" i="9"/>
  <c r="Z201" i="9"/>
  <c r="AA199" i="9"/>
  <c r="Z197" i="9"/>
  <c r="AA195" i="9"/>
  <c r="Z193" i="9"/>
  <c r="AA191" i="9"/>
  <c r="Z189" i="9"/>
  <c r="AA187" i="9"/>
  <c r="Z185" i="9"/>
  <c r="AA183" i="9"/>
  <c r="Z181" i="9"/>
  <c r="AA179" i="9"/>
  <c r="AA338" i="9"/>
  <c r="AA334" i="9"/>
  <c r="BH300" i="9"/>
  <c r="BI300" i="9"/>
  <c r="Z300" i="9"/>
  <c r="AA299" i="9"/>
  <c r="AA298" i="9"/>
  <c r="AA297" i="9"/>
  <c r="AA296" i="9"/>
  <c r="AA295" i="9"/>
  <c r="Z294" i="9"/>
  <c r="BH239" i="9"/>
  <c r="BH235" i="9"/>
  <c r="Z233" i="9"/>
  <c r="BI200" i="9"/>
  <c r="BH200" i="9"/>
  <c r="Z200" i="9"/>
  <c r="BI196" i="9"/>
  <c r="BH196" i="9"/>
  <c r="Z196" i="9"/>
  <c r="BI192" i="9"/>
  <c r="BH192" i="9"/>
  <c r="Z192" i="9"/>
  <c r="BI188" i="9"/>
  <c r="BH188" i="9"/>
  <c r="Z188" i="9"/>
  <c r="BI184" i="9"/>
  <c r="BH184" i="9"/>
  <c r="Z184" i="9"/>
  <c r="BI180" i="9"/>
  <c r="BH180" i="9"/>
  <c r="Z180" i="9"/>
  <c r="Z177" i="9"/>
  <c r="AA175" i="9"/>
  <c r="BI174" i="9"/>
  <c r="BH174" i="9"/>
  <c r="Z173" i="9"/>
  <c r="AA171" i="9"/>
  <c r="BI170" i="9"/>
  <c r="BH170" i="9"/>
  <c r="Z169" i="9"/>
  <c r="AA167" i="9"/>
  <c r="BI166" i="9"/>
  <c r="BH166" i="9"/>
  <c r="Z165" i="9"/>
  <c r="AA163" i="9"/>
  <c r="BI162" i="9"/>
  <c r="BH162" i="9"/>
  <c r="Z161" i="9"/>
  <c r="AA159" i="9"/>
  <c r="Z158" i="9"/>
  <c r="AA157" i="9"/>
  <c r="Z156" i="9"/>
  <c r="AA155" i="9"/>
  <c r="Z154" i="9"/>
  <c r="AA153" i="9"/>
  <c r="Z152" i="9"/>
  <c r="AA151" i="9"/>
  <c r="BH232" i="9"/>
  <c r="AA230" i="9"/>
  <c r="AA229" i="9"/>
  <c r="AA228" i="9"/>
  <c r="AA227" i="9"/>
  <c r="AA226" i="9"/>
  <c r="AA225" i="9"/>
  <c r="AA224" i="9"/>
  <c r="AA223" i="9"/>
  <c r="AA222" i="9"/>
  <c r="AA221" i="9"/>
  <c r="AA220" i="9"/>
  <c r="AA219" i="9"/>
  <c r="AA218" i="9"/>
  <c r="AA216" i="9"/>
  <c r="AA214" i="9"/>
  <c r="AA213" i="9"/>
  <c r="AA211" i="9"/>
  <c r="AA210" i="9"/>
  <c r="AA209" i="9"/>
  <c r="AA208" i="9"/>
  <c r="AA207" i="9"/>
  <c r="AA206" i="9"/>
  <c r="AA204" i="9"/>
  <c r="AA203" i="9"/>
  <c r="AA202" i="9"/>
  <c r="AA198" i="9"/>
  <c r="AA194" i="9"/>
  <c r="AA190" i="9"/>
  <c r="AA186" i="9"/>
  <c r="AA182" i="9"/>
  <c r="AA178" i="9"/>
  <c r="BI177" i="9"/>
  <c r="BH177" i="9"/>
  <c r="Z176" i="9"/>
  <c r="AA174" i="9"/>
  <c r="BI173" i="9"/>
  <c r="BH173" i="9"/>
  <c r="Z172" i="9"/>
  <c r="AA170" i="9"/>
  <c r="BI169" i="9"/>
  <c r="BH169" i="9"/>
  <c r="Z168" i="9"/>
  <c r="AA166" i="9"/>
  <c r="BI165" i="9"/>
  <c r="BH165" i="9"/>
  <c r="Z164" i="9"/>
  <c r="AA162" i="9"/>
  <c r="BI161" i="9"/>
  <c r="BH161" i="9"/>
  <c r="Z160" i="9"/>
  <c r="BI159" i="9"/>
  <c r="BH159" i="9"/>
  <c r="BI157" i="9"/>
  <c r="BH157" i="9"/>
  <c r="BI155" i="9"/>
  <c r="BH155" i="9"/>
  <c r="BI153" i="9"/>
  <c r="BH153" i="9"/>
  <c r="BI151" i="9"/>
  <c r="BH151" i="9"/>
  <c r="Z150" i="9"/>
  <c r="AA148" i="9"/>
  <c r="Z147" i="9"/>
  <c r="AA146" i="9"/>
  <c r="Z145" i="9"/>
  <c r="AA144" i="9"/>
  <c r="Z143" i="9"/>
  <c r="AA142" i="9"/>
  <c r="Z141" i="9"/>
  <c r="AA140" i="9"/>
  <c r="Z139" i="9"/>
  <c r="AA138" i="9"/>
  <c r="Z137" i="9"/>
  <c r="AA136" i="9"/>
  <c r="Z135" i="9"/>
  <c r="AA134" i="9"/>
  <c r="Z133" i="9"/>
  <c r="AA132" i="9"/>
  <c r="Z131" i="9"/>
  <c r="AA130" i="9"/>
  <c r="Z129" i="9"/>
  <c r="AA128" i="9"/>
  <c r="Z127" i="9"/>
  <c r="AA126" i="9"/>
  <c r="Z125" i="9"/>
  <c r="AA124" i="9"/>
  <c r="Z123" i="9"/>
  <c r="AA122" i="9"/>
  <c r="Z121" i="9"/>
  <c r="AA120" i="9"/>
  <c r="Z119" i="9"/>
  <c r="AA118" i="9"/>
  <c r="Z117" i="9"/>
  <c r="AA116" i="9"/>
  <c r="Z115" i="9"/>
  <c r="AA114" i="9"/>
  <c r="Z113" i="9"/>
  <c r="AA112" i="9"/>
  <c r="Z111" i="9"/>
  <c r="AA110" i="9"/>
  <c r="Z109" i="9"/>
  <c r="AA108" i="9"/>
  <c r="Z107" i="9"/>
  <c r="AA106" i="9"/>
  <c r="Z105" i="9"/>
  <c r="AA104" i="9"/>
  <c r="Z103" i="9"/>
  <c r="AA102" i="9"/>
  <c r="Z101" i="9"/>
  <c r="AA100" i="9"/>
  <c r="Z99" i="9"/>
  <c r="AA98" i="9"/>
  <c r="Z97" i="9"/>
  <c r="AA96" i="9"/>
  <c r="Z95" i="9"/>
  <c r="AA94" i="9"/>
  <c r="Z93" i="9"/>
  <c r="AA92" i="9"/>
  <c r="Z91" i="9"/>
  <c r="AA90" i="9"/>
  <c r="Z89" i="9"/>
  <c r="AA88" i="9"/>
  <c r="Z87" i="9"/>
  <c r="AA86" i="9"/>
  <c r="Z85" i="9"/>
  <c r="AA84" i="9"/>
  <c r="Z83" i="9"/>
  <c r="AA82" i="9"/>
  <c r="Z81" i="9"/>
  <c r="AA80" i="9"/>
  <c r="Z79" i="9"/>
  <c r="AA78" i="9"/>
  <c r="Z77" i="9"/>
  <c r="AA76" i="9"/>
  <c r="Z75" i="9"/>
  <c r="AA74" i="9"/>
  <c r="Z73" i="9"/>
  <c r="AA72" i="9"/>
  <c r="Z71" i="9"/>
  <c r="AA70" i="9"/>
  <c r="Z69" i="9"/>
  <c r="AA68" i="9"/>
  <c r="Z67" i="9"/>
  <c r="AA66" i="9"/>
  <c r="Z65" i="9"/>
  <c r="AA64" i="9"/>
  <c r="Z63" i="9"/>
  <c r="AA62" i="9"/>
  <c r="Z61" i="9"/>
  <c r="AA60" i="9"/>
  <c r="Z59" i="9"/>
  <c r="AA58" i="9"/>
  <c r="Z57" i="9"/>
  <c r="AA56" i="9"/>
  <c r="Z55" i="9"/>
  <c r="AA54" i="9"/>
  <c r="Z53" i="9"/>
  <c r="AA52" i="9"/>
  <c r="Z51" i="9"/>
  <c r="AA50" i="9"/>
  <c r="Z49" i="9"/>
  <c r="AA48" i="9"/>
  <c r="Z47" i="9"/>
  <c r="AA46" i="9"/>
  <c r="Z45" i="9"/>
  <c r="AA44" i="9"/>
  <c r="Z43" i="9"/>
  <c r="AA42" i="9"/>
  <c r="Z41" i="9"/>
  <c r="AA40" i="9"/>
  <c r="Z39" i="9"/>
  <c r="AA38" i="9"/>
  <c r="Z37" i="9"/>
  <c r="AA36" i="9"/>
  <c r="Z35" i="9"/>
  <c r="AA34" i="9"/>
  <c r="AA149" i="9"/>
  <c r="BI148" i="9"/>
  <c r="BH148" i="9"/>
  <c r="BI147" i="9"/>
  <c r="BH147" i="9"/>
  <c r="BI146" i="9"/>
  <c r="BH146" i="9"/>
  <c r="BI145" i="9"/>
  <c r="BH145" i="9"/>
  <c r="BI144" i="9"/>
  <c r="BH144" i="9"/>
  <c r="BI143" i="9"/>
  <c r="BH143" i="9"/>
  <c r="BI142" i="9"/>
  <c r="BH142" i="9"/>
  <c r="BI141" i="9"/>
  <c r="BH141" i="9"/>
  <c r="BI139" i="9"/>
  <c r="BH139" i="9"/>
  <c r="BI137" i="9"/>
  <c r="BH137" i="9"/>
  <c r="BI135" i="9"/>
  <c r="BH135" i="9"/>
  <c r="BI133" i="9"/>
  <c r="BH133" i="9"/>
  <c r="BI131" i="9"/>
  <c r="BH131" i="9"/>
  <c r="BI129" i="9"/>
  <c r="BH129" i="9"/>
  <c r="BI127" i="9"/>
  <c r="BH127" i="9"/>
  <c r="BI125" i="9"/>
  <c r="BH125" i="9"/>
  <c r="BI123" i="9"/>
  <c r="BH123" i="9"/>
  <c r="BI121" i="9"/>
  <c r="BH121" i="9"/>
  <c r="BI119" i="9"/>
  <c r="BH119" i="9"/>
  <c r="BI117" i="9"/>
  <c r="BH117" i="9"/>
  <c r="BI115" i="9"/>
  <c r="BH115" i="9"/>
  <c r="BI113" i="9"/>
  <c r="BH113" i="9"/>
  <c r="BI111" i="9"/>
  <c r="BH111" i="9"/>
  <c r="BI109" i="9"/>
  <c r="BH109" i="9"/>
  <c r="BI107" i="9"/>
  <c r="BH107" i="9"/>
  <c r="BI105" i="9"/>
  <c r="BH105" i="9"/>
  <c r="BI103" i="9"/>
  <c r="BH103" i="9"/>
  <c r="BI101" i="9"/>
  <c r="BH101" i="9"/>
  <c r="BI99" i="9"/>
  <c r="BH99" i="9"/>
  <c r="BI97" i="9"/>
  <c r="BH97" i="9"/>
  <c r="BI95" i="9"/>
  <c r="BH95" i="9"/>
  <c r="BI93" i="9"/>
  <c r="BH93" i="9"/>
  <c r="BI91" i="9"/>
  <c r="BH91" i="9"/>
  <c r="BI89" i="9"/>
  <c r="BH89" i="9"/>
  <c r="BI87" i="9"/>
  <c r="BH87" i="9"/>
  <c r="BI85" i="9"/>
  <c r="BH85" i="9"/>
  <c r="BI83" i="9"/>
  <c r="BH83" i="9"/>
  <c r="BI81" i="9"/>
  <c r="BH81" i="9"/>
  <c r="BI79" i="9"/>
  <c r="BH79" i="9"/>
  <c r="BI77" i="9"/>
  <c r="BH77" i="9"/>
  <c r="BI75" i="9"/>
  <c r="BH75" i="9"/>
  <c r="BI73" i="9"/>
  <c r="BH73" i="9"/>
  <c r="BI71" i="9"/>
  <c r="BH71" i="9"/>
  <c r="BI69" i="9"/>
  <c r="BH69" i="9"/>
  <c r="BI67" i="9"/>
  <c r="BH67" i="9"/>
  <c r="BI65" i="9"/>
  <c r="BH65" i="9"/>
  <c r="BI63" i="9"/>
  <c r="BH63" i="9"/>
  <c r="BI61" i="9"/>
  <c r="BH61" i="9"/>
  <c r="BI59" i="9"/>
  <c r="BH59" i="9"/>
  <c r="BI57" i="9"/>
  <c r="BH57" i="9"/>
  <c r="BI55" i="9"/>
  <c r="BH55" i="9"/>
  <c r="BI53" i="9"/>
  <c r="BH53" i="9"/>
  <c r="BI51" i="9"/>
  <c r="BH51" i="9"/>
  <c r="BI49" i="9"/>
  <c r="BH49" i="9"/>
  <c r="BI47" i="9"/>
  <c r="BH47" i="9"/>
  <c r="BI45" i="9"/>
  <c r="BH45" i="9"/>
  <c r="BI43" i="9"/>
  <c r="BH43" i="9"/>
  <c r="BI41" i="9"/>
  <c r="BH41" i="9"/>
  <c r="BI39" i="9"/>
  <c r="BH39" i="9"/>
  <c r="BI37" i="9"/>
  <c r="BH37" i="9"/>
  <c r="BI35" i="9"/>
  <c r="BH35" i="9"/>
  <c r="BI33" i="9"/>
  <c r="BH33" i="9"/>
  <c r="Z32" i="9"/>
  <c r="AA30" i="9"/>
  <c r="BI29" i="9"/>
  <c r="BH29" i="9"/>
  <c r="Z28" i="9"/>
  <c r="AA26" i="9"/>
  <c r="BI25" i="9"/>
  <c r="BH25" i="9"/>
  <c r="Z24" i="9"/>
  <c r="AA22" i="9"/>
  <c r="BI21" i="9"/>
  <c r="BH21" i="9"/>
  <c r="Z20" i="9"/>
  <c r="AA18" i="9"/>
  <c r="BI17" i="9"/>
  <c r="BH17" i="9"/>
  <c r="Z16" i="9"/>
  <c r="AA14" i="9"/>
  <c r="BI13" i="9"/>
  <c r="BH13" i="9"/>
  <c r="Z12" i="9"/>
  <c r="AA10" i="9"/>
  <c r="BI9" i="9"/>
  <c r="BH9" i="9"/>
  <c r="Z8" i="9"/>
  <c r="AA6" i="9"/>
  <c r="BI5" i="9"/>
  <c r="BH5" i="9"/>
  <c r="Z4" i="9"/>
  <c r="AA33" i="9"/>
  <c r="BI32" i="9"/>
  <c r="BH32" i="9"/>
  <c r="Z31" i="9"/>
  <c r="AA29" i="9"/>
  <c r="BI28" i="9"/>
  <c r="BH28" i="9"/>
  <c r="Z27" i="9"/>
  <c r="AA25" i="9"/>
  <c r="BI24" i="9"/>
  <c r="BH24" i="9"/>
  <c r="Z23" i="9"/>
  <c r="AA21" i="9"/>
  <c r="BI20" i="9"/>
  <c r="BH20" i="9"/>
  <c r="Z19" i="9"/>
  <c r="AA17" i="9"/>
  <c r="BI16" i="9"/>
  <c r="BH16" i="9"/>
  <c r="Z15" i="9"/>
  <c r="AA13" i="9"/>
  <c r="BI12" i="9"/>
  <c r="BH12" i="9"/>
  <c r="Z11" i="9"/>
  <c r="AA9" i="9"/>
  <c r="BI8" i="9"/>
  <c r="BH8" i="9"/>
  <c r="Z7" i="9"/>
  <c r="AA5" i="9"/>
  <c r="BI4" i="9"/>
  <c r="BH4" i="9"/>
  <c r="BJ6" i="11"/>
  <c r="BV6" i="11"/>
  <c r="BW6" i="11"/>
  <c r="BX6" i="11"/>
  <c r="BZ6" i="11"/>
  <c r="CA6" i="11"/>
  <c r="CB6" i="11"/>
  <c r="CC6" i="11"/>
  <c r="CD6" i="11"/>
  <c r="CE6" i="11"/>
  <c r="CF6" i="11"/>
  <c r="CG6" i="11"/>
  <c r="CH6" i="11"/>
  <c r="CI6" i="11"/>
  <c r="CJ6" i="11"/>
  <c r="CK6" i="11"/>
  <c r="BJ7" i="11"/>
  <c r="BV7" i="11"/>
  <c r="BW7" i="11"/>
  <c r="BX7" i="11"/>
  <c r="BZ7" i="11"/>
  <c r="CA7" i="11"/>
  <c r="CB7" i="11"/>
  <c r="CC7" i="11"/>
  <c r="CD7" i="11"/>
  <c r="CE7" i="11"/>
  <c r="CF7" i="11"/>
  <c r="CG7" i="11"/>
  <c r="CH7" i="11"/>
  <c r="CI7" i="11"/>
  <c r="CJ7" i="11"/>
  <c r="CK7" i="11"/>
  <c r="BJ8" i="11"/>
  <c r="BV8" i="11"/>
  <c r="BW8" i="11"/>
  <c r="BX8" i="11"/>
  <c r="BZ8" i="11"/>
  <c r="CA8" i="11"/>
  <c r="CB8" i="11"/>
  <c r="CC8" i="11"/>
  <c r="CD8" i="11"/>
  <c r="CE8" i="11"/>
  <c r="CF8" i="11"/>
  <c r="CG8" i="11"/>
  <c r="CH8" i="11"/>
  <c r="CI8" i="11"/>
  <c r="CJ8" i="11"/>
  <c r="CK8" i="11"/>
  <c r="BJ9" i="11"/>
  <c r="BV9" i="11"/>
  <c r="BW9" i="11"/>
  <c r="BX9" i="11"/>
  <c r="BZ9" i="11"/>
  <c r="CA9" i="11"/>
  <c r="CB9" i="11"/>
  <c r="CC9" i="11"/>
  <c r="CD9" i="11"/>
  <c r="CE9" i="11"/>
  <c r="CF9" i="11"/>
  <c r="CG9" i="11"/>
  <c r="CH9" i="11"/>
  <c r="CI9" i="11"/>
  <c r="CJ9" i="11"/>
  <c r="CK9" i="11"/>
  <c r="BJ10" i="11"/>
  <c r="BV10" i="11"/>
  <c r="BW10" i="11"/>
  <c r="BX10" i="11"/>
  <c r="BZ10" i="11"/>
  <c r="CA10" i="11"/>
  <c r="CB10" i="11"/>
  <c r="CC10" i="11"/>
  <c r="CD10" i="11"/>
  <c r="CE10" i="11"/>
  <c r="CF10" i="11"/>
  <c r="CG10" i="11"/>
  <c r="CH10" i="11"/>
  <c r="CI10" i="11"/>
  <c r="CJ10" i="11"/>
  <c r="CK10" i="11"/>
  <c r="BJ11" i="11"/>
  <c r="BV11" i="11"/>
  <c r="BW11" i="11"/>
  <c r="BX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BJ12" i="11"/>
  <c r="BV12" i="11"/>
  <c r="BW12" i="11"/>
  <c r="BX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BJ13" i="11"/>
  <c r="BV13" i="11"/>
  <c r="BW13" i="11"/>
  <c r="BX13" i="11"/>
  <c r="BZ13" i="11"/>
  <c r="CA13" i="11"/>
  <c r="CB13" i="11"/>
  <c r="CC13" i="11"/>
  <c r="CD13" i="11"/>
  <c r="CE13" i="11"/>
  <c r="CF13" i="11"/>
  <c r="CG13" i="11"/>
  <c r="CH13" i="11"/>
  <c r="CI13" i="11"/>
  <c r="CJ13" i="11"/>
  <c r="CK13" i="11"/>
  <c r="BJ14" i="11"/>
  <c r="BV14" i="11"/>
  <c r="BW14" i="11"/>
  <c r="BX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BJ15" i="11"/>
  <c r="BV15" i="11"/>
  <c r="BW15" i="11"/>
  <c r="BX15" i="11"/>
  <c r="BZ15" i="11"/>
  <c r="CA15" i="11"/>
  <c r="CB15" i="11"/>
  <c r="CC15" i="11"/>
  <c r="CD15" i="11"/>
  <c r="CE15" i="11"/>
  <c r="CF15" i="11"/>
  <c r="CG15" i="11"/>
  <c r="CH15" i="11"/>
  <c r="CI15" i="11"/>
  <c r="CJ15" i="11"/>
  <c r="CK15" i="11"/>
  <c r="BJ16" i="11"/>
  <c r="BV16" i="11"/>
  <c r="BW16" i="11"/>
  <c r="BX16" i="11"/>
  <c r="BZ16" i="11"/>
  <c r="CA16" i="11"/>
  <c r="CB16" i="11"/>
  <c r="CC16" i="11"/>
  <c r="CD16" i="11"/>
  <c r="CE16" i="11"/>
  <c r="CF16" i="11"/>
  <c r="CG16" i="11"/>
  <c r="CH16" i="11"/>
  <c r="CI16" i="11"/>
  <c r="CJ16" i="11"/>
  <c r="CK16" i="11"/>
  <c r="BJ17" i="11"/>
  <c r="BV17" i="11"/>
  <c r="BW17" i="11"/>
  <c r="BX17" i="11"/>
  <c r="BZ17" i="11"/>
  <c r="CA17" i="11"/>
  <c r="CB17" i="11"/>
  <c r="CC17" i="11"/>
  <c r="CD17" i="11"/>
  <c r="CE17" i="11"/>
  <c r="CF17" i="11"/>
  <c r="CG17" i="11"/>
  <c r="CH17" i="11"/>
  <c r="CI17" i="11"/>
  <c r="CJ17" i="11"/>
  <c r="CK17" i="11"/>
  <c r="BJ18" i="11"/>
  <c r="BV18" i="11"/>
  <c r="BW18" i="11"/>
  <c r="BX18" i="11"/>
  <c r="BZ18" i="11"/>
  <c r="CA18" i="11"/>
  <c r="CB18" i="11"/>
  <c r="CC18" i="11"/>
  <c r="CD18" i="11"/>
  <c r="CE18" i="11"/>
  <c r="CF18" i="11"/>
  <c r="CG18" i="11"/>
  <c r="CH18" i="11"/>
  <c r="CI18" i="11"/>
  <c r="CJ18" i="11"/>
  <c r="CK18" i="11"/>
  <c r="BJ19" i="11"/>
  <c r="BV19" i="11"/>
  <c r="BW19" i="11"/>
  <c r="BX19" i="11"/>
  <c r="BZ19" i="11"/>
  <c r="CA19" i="11"/>
  <c r="CB19" i="11"/>
  <c r="CC19" i="11"/>
  <c r="CD19" i="11"/>
  <c r="CE19" i="11"/>
  <c r="CF19" i="11"/>
  <c r="CG19" i="11"/>
  <c r="CH19" i="11"/>
  <c r="CI19" i="11"/>
  <c r="CJ19" i="11"/>
  <c r="CK19" i="11"/>
  <c r="BJ20" i="11"/>
  <c r="BV20" i="11"/>
  <c r="BW20" i="11"/>
  <c r="BX20" i="11"/>
  <c r="BZ20" i="11"/>
  <c r="CA20" i="11"/>
  <c r="CB20" i="11"/>
  <c r="CC20" i="11"/>
  <c r="CD20" i="11"/>
  <c r="CE20" i="11"/>
  <c r="CF20" i="11"/>
  <c r="CG20" i="11"/>
  <c r="CH20" i="11"/>
  <c r="CI20" i="11"/>
  <c r="CJ20" i="11"/>
  <c r="CK20" i="11"/>
  <c r="BJ21" i="11"/>
  <c r="BV21" i="11"/>
  <c r="BW21" i="11"/>
  <c r="BX21" i="11"/>
  <c r="BZ21" i="11"/>
  <c r="CA21" i="11"/>
  <c r="CB21" i="11"/>
  <c r="CC21" i="11"/>
  <c r="CD21" i="11"/>
  <c r="CE21" i="11"/>
  <c r="CF21" i="11"/>
  <c r="CG21" i="11"/>
  <c r="CH21" i="11"/>
  <c r="CI21" i="11"/>
  <c r="CJ21" i="11"/>
  <c r="CK21" i="11"/>
  <c r="BJ22" i="11"/>
  <c r="BV22" i="11"/>
  <c r="BW22" i="11"/>
  <c r="BX22" i="11"/>
  <c r="BZ22" i="11"/>
  <c r="CA22" i="11"/>
  <c r="CB22" i="11"/>
  <c r="CC22" i="11"/>
  <c r="CD22" i="11"/>
  <c r="CE22" i="11"/>
  <c r="CF22" i="11"/>
  <c r="CG22" i="11"/>
  <c r="CH22" i="11"/>
  <c r="CI22" i="11"/>
  <c r="CJ22" i="11"/>
  <c r="CK22" i="11"/>
  <c r="BJ23" i="11"/>
  <c r="BV23" i="11"/>
  <c r="BW23" i="11"/>
  <c r="BX23" i="11"/>
  <c r="BZ23" i="11"/>
  <c r="CA23" i="11"/>
  <c r="CB23" i="11"/>
  <c r="CC23" i="11"/>
  <c r="CD23" i="11"/>
  <c r="CE23" i="11"/>
  <c r="CF23" i="11"/>
  <c r="CG23" i="11"/>
  <c r="CH23" i="11"/>
  <c r="CI23" i="11"/>
  <c r="CJ23" i="11"/>
  <c r="CK23" i="11"/>
  <c r="BJ24" i="11"/>
  <c r="BV24" i="11"/>
  <c r="BW24" i="11"/>
  <c r="BX24" i="11"/>
  <c r="BZ24" i="11"/>
  <c r="CA24" i="11"/>
  <c r="CB24" i="11"/>
  <c r="CC24" i="11"/>
  <c r="CD24" i="11"/>
  <c r="CE24" i="11"/>
  <c r="CF24" i="11"/>
  <c r="CG24" i="11"/>
  <c r="CH24" i="11"/>
  <c r="CI24" i="11"/>
  <c r="CJ24" i="11"/>
  <c r="CK24" i="11"/>
  <c r="BJ25" i="11"/>
  <c r="BV25" i="11"/>
  <c r="BW25" i="11"/>
  <c r="BX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BJ26" i="11"/>
  <c r="BV26" i="11"/>
  <c r="BW26" i="11"/>
  <c r="BX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BJ27" i="11"/>
  <c r="BV27" i="11"/>
  <c r="BW27" i="11"/>
  <c r="BX27" i="11"/>
  <c r="BZ27" i="11"/>
  <c r="CA27" i="11"/>
  <c r="CB27" i="11"/>
  <c r="CC27" i="11"/>
  <c r="CD27" i="11"/>
  <c r="CE27" i="11"/>
  <c r="CF27" i="11"/>
  <c r="CG27" i="11"/>
  <c r="CH27" i="11"/>
  <c r="CI27" i="11"/>
  <c r="CJ27" i="11"/>
  <c r="CK27" i="11"/>
  <c r="BJ28" i="11"/>
  <c r="BV28" i="11"/>
  <c r="BW28" i="11"/>
  <c r="BX28" i="11"/>
  <c r="BZ28" i="11"/>
  <c r="CA28" i="11"/>
  <c r="CB28" i="11"/>
  <c r="CC28" i="11"/>
  <c r="CD28" i="11"/>
  <c r="CE28" i="11"/>
  <c r="CF28" i="11"/>
  <c r="CG28" i="11"/>
  <c r="CH28" i="11"/>
  <c r="CI28" i="11"/>
  <c r="CJ28" i="11"/>
  <c r="CK28" i="11"/>
  <c r="BJ29" i="11"/>
  <c r="BV29" i="11"/>
  <c r="BW29" i="11"/>
  <c r="BX29" i="11"/>
  <c r="BZ29" i="11"/>
  <c r="CA29" i="11"/>
  <c r="CB29" i="11"/>
  <c r="CC29" i="11"/>
  <c r="CD29" i="11"/>
  <c r="CE29" i="11"/>
  <c r="CF29" i="11"/>
  <c r="CG29" i="11"/>
  <c r="CH29" i="11"/>
  <c r="CI29" i="11"/>
  <c r="CJ29" i="11"/>
  <c r="CK29" i="11"/>
  <c r="BJ30" i="11"/>
  <c r="BV30" i="11"/>
  <c r="BW30" i="11"/>
  <c r="BX30" i="11"/>
  <c r="BZ30" i="11"/>
  <c r="CA30" i="11"/>
  <c r="CB30" i="11"/>
  <c r="CC30" i="11"/>
  <c r="CD30" i="11"/>
  <c r="CE30" i="11"/>
  <c r="CF30" i="11"/>
  <c r="CG30" i="11"/>
  <c r="CH30" i="11"/>
  <c r="CI30" i="11"/>
  <c r="CJ30" i="11"/>
  <c r="CK30" i="11"/>
  <c r="BJ31" i="11"/>
  <c r="BV31" i="11"/>
  <c r="BW31" i="11"/>
  <c r="BX31" i="11"/>
  <c r="BZ31" i="11"/>
  <c r="CA31" i="11"/>
  <c r="CB31" i="11"/>
  <c r="CC31" i="11"/>
  <c r="CD31" i="11"/>
  <c r="CE31" i="11"/>
  <c r="CF31" i="11"/>
  <c r="CG31" i="11"/>
  <c r="CH31" i="11"/>
  <c r="CI31" i="11"/>
  <c r="CJ31" i="11"/>
  <c r="CK31" i="11"/>
  <c r="BJ32" i="11"/>
  <c r="BV32" i="11"/>
  <c r="BW32" i="11"/>
  <c r="BX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BJ33" i="11"/>
  <c r="BV33" i="11"/>
  <c r="BW33" i="11"/>
  <c r="BX33" i="11"/>
  <c r="BZ33" i="11"/>
  <c r="CA33" i="11"/>
  <c r="CB33" i="11"/>
  <c r="CC33" i="11"/>
  <c r="CD33" i="11"/>
  <c r="CE33" i="11"/>
  <c r="CF33" i="11"/>
  <c r="CG33" i="11"/>
  <c r="CH33" i="11"/>
  <c r="CI33" i="11"/>
  <c r="CJ33" i="11"/>
  <c r="CK33" i="11"/>
  <c r="BJ34" i="11"/>
  <c r="BV34" i="11"/>
  <c r="BW34" i="11"/>
  <c r="BX34" i="11"/>
  <c r="BZ34" i="11"/>
  <c r="CA34" i="11"/>
  <c r="CB34" i="11"/>
  <c r="CC34" i="11"/>
  <c r="CD34" i="11"/>
  <c r="CE34" i="11"/>
  <c r="CF34" i="11"/>
  <c r="CG34" i="11"/>
  <c r="CH34" i="11"/>
  <c r="CI34" i="11"/>
  <c r="CJ34" i="11"/>
  <c r="CK34" i="11"/>
  <c r="BJ35" i="11"/>
  <c r="BV35" i="11"/>
  <c r="BW35" i="11"/>
  <c r="BX35" i="11"/>
  <c r="BZ35" i="11"/>
  <c r="CA35" i="11"/>
  <c r="CB35" i="11"/>
  <c r="CC35" i="11"/>
  <c r="CD35" i="11"/>
  <c r="CE35" i="11"/>
  <c r="CF35" i="11"/>
  <c r="CG35" i="11"/>
  <c r="CH35" i="11"/>
  <c r="CI35" i="11"/>
  <c r="CJ35" i="11"/>
  <c r="CK35" i="11"/>
  <c r="BJ36" i="11"/>
  <c r="BV36" i="11"/>
  <c r="BW36" i="11"/>
  <c r="BX36" i="11"/>
  <c r="BZ36" i="11"/>
  <c r="CA36" i="11"/>
  <c r="CB36" i="11"/>
  <c r="CC36" i="11"/>
  <c r="CD36" i="11"/>
  <c r="CE36" i="11"/>
  <c r="CF36" i="11"/>
  <c r="CG36" i="11"/>
  <c r="CH36" i="11"/>
  <c r="CI36" i="11"/>
  <c r="CJ36" i="11"/>
  <c r="CK36" i="11"/>
  <c r="BJ37" i="11"/>
  <c r="BV37" i="11"/>
  <c r="BW37" i="11"/>
  <c r="BX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BJ38" i="11"/>
  <c r="BV38" i="11"/>
  <c r="BW38" i="11"/>
  <c r="BX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BJ39" i="11"/>
  <c r="BV39" i="11"/>
  <c r="BW39" i="11"/>
  <c r="BX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BJ40" i="11"/>
  <c r="BV40" i="11"/>
  <c r="BW40" i="11"/>
  <c r="BX40" i="11"/>
  <c r="BZ40" i="11"/>
  <c r="CA40" i="11"/>
  <c r="CB40" i="11"/>
  <c r="CC40" i="11"/>
  <c r="CD40" i="11"/>
  <c r="CE40" i="11"/>
  <c r="CF40" i="11"/>
  <c r="CG40" i="11"/>
  <c r="CH40" i="11"/>
  <c r="CI40" i="11"/>
  <c r="CJ40" i="11"/>
  <c r="CK40" i="11"/>
  <c r="BJ41" i="11"/>
  <c r="BV41" i="11"/>
  <c r="BW41" i="11"/>
  <c r="BX41" i="11"/>
  <c r="BZ41" i="11"/>
  <c r="CA41" i="11"/>
  <c r="CB41" i="11"/>
  <c r="CC41" i="11"/>
  <c r="CD41" i="11"/>
  <c r="CE41" i="11"/>
  <c r="CF41" i="11"/>
  <c r="CG41" i="11"/>
  <c r="CH41" i="11"/>
  <c r="CI41" i="11"/>
  <c r="CJ41" i="11"/>
  <c r="CK41" i="11"/>
  <c r="BJ42" i="11"/>
  <c r="BV42" i="11"/>
  <c r="BW42" i="11"/>
  <c r="BX42" i="11"/>
  <c r="BZ42" i="11"/>
  <c r="CA42" i="11"/>
  <c r="CB42" i="11"/>
  <c r="CC42" i="11"/>
  <c r="CD42" i="11"/>
  <c r="CE42" i="11"/>
  <c r="CF42" i="11"/>
  <c r="CG42" i="11"/>
  <c r="CH42" i="11"/>
  <c r="CI42" i="11"/>
  <c r="CJ42" i="11"/>
  <c r="CK42" i="11"/>
  <c r="BJ43" i="11"/>
  <c r="BV43" i="11"/>
  <c r="BW43" i="11"/>
  <c r="BX43" i="11"/>
  <c r="BZ43" i="11"/>
  <c r="CA43" i="11"/>
  <c r="CB43" i="11"/>
  <c r="CC43" i="11"/>
  <c r="CD43" i="11"/>
  <c r="CE43" i="11"/>
  <c r="CF43" i="11"/>
  <c r="CG43" i="11"/>
  <c r="CH43" i="11"/>
  <c r="CI43" i="11"/>
  <c r="CJ43" i="11"/>
  <c r="CK43" i="11"/>
  <c r="BJ44" i="11"/>
  <c r="BV44" i="11"/>
  <c r="BW44" i="11"/>
  <c r="BX44" i="11"/>
  <c r="BZ44" i="11"/>
  <c r="CA44" i="11"/>
  <c r="CB44" i="11"/>
  <c r="CC44" i="11"/>
  <c r="CD44" i="11"/>
  <c r="CE44" i="11"/>
  <c r="CF44" i="11"/>
  <c r="CG44" i="11"/>
  <c r="CH44" i="11"/>
  <c r="CI44" i="11"/>
  <c r="CJ44" i="11"/>
  <c r="CK44" i="11"/>
  <c r="BJ45" i="11"/>
  <c r="BV45" i="11"/>
  <c r="BW45" i="11"/>
  <c r="BX45" i="11"/>
  <c r="BZ45" i="11"/>
  <c r="CA45" i="11"/>
  <c r="CB45" i="11"/>
  <c r="CC45" i="11"/>
  <c r="CD45" i="11"/>
  <c r="CE45" i="11"/>
  <c r="CF45" i="11"/>
  <c r="CG45" i="11"/>
  <c r="CH45" i="11"/>
  <c r="CI45" i="11"/>
  <c r="CJ45" i="11"/>
  <c r="CK45" i="11"/>
  <c r="BJ46" i="11"/>
  <c r="BV46" i="11"/>
  <c r="BW46" i="11"/>
  <c r="BX46" i="11"/>
  <c r="BZ46" i="11"/>
  <c r="CA46" i="11"/>
  <c r="CB46" i="11"/>
  <c r="CC46" i="11"/>
  <c r="CD46" i="11"/>
  <c r="CE46" i="11"/>
  <c r="CF46" i="11"/>
  <c r="CG46" i="11"/>
  <c r="CH46" i="11"/>
  <c r="CI46" i="11"/>
  <c r="CJ46" i="11"/>
  <c r="CK46" i="11"/>
  <c r="BJ47" i="11"/>
  <c r="BV47" i="11"/>
  <c r="BW47" i="11"/>
  <c r="BX47" i="11"/>
  <c r="BZ47" i="11"/>
  <c r="CA47" i="11"/>
  <c r="CB47" i="11"/>
  <c r="CC47" i="11"/>
  <c r="CD47" i="11"/>
  <c r="CE47" i="11"/>
  <c r="CF47" i="11"/>
  <c r="CG47" i="11"/>
  <c r="CH47" i="11"/>
  <c r="CI47" i="11"/>
  <c r="CJ47" i="11"/>
  <c r="CK47" i="11"/>
  <c r="BJ48" i="11"/>
  <c r="BV48" i="11"/>
  <c r="BW48" i="11"/>
  <c r="BX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BJ49" i="11"/>
  <c r="BV49" i="11"/>
  <c r="BW49" i="11"/>
  <c r="BX49" i="11"/>
  <c r="BZ49" i="11"/>
  <c r="CA49" i="11"/>
  <c r="CB49" i="11"/>
  <c r="CC49" i="11"/>
  <c r="CD49" i="11"/>
  <c r="CE49" i="11"/>
  <c r="CF49" i="11"/>
  <c r="CG49" i="11"/>
  <c r="CH49" i="11"/>
  <c r="CI49" i="11"/>
  <c r="CJ49" i="11"/>
  <c r="CK49" i="11"/>
  <c r="BJ50" i="11"/>
  <c r="BV50" i="11"/>
  <c r="BW50" i="11"/>
  <c r="BX50" i="11"/>
  <c r="BZ50" i="11"/>
  <c r="CA50" i="11"/>
  <c r="CB50" i="11"/>
  <c r="CC50" i="11"/>
  <c r="CD50" i="11"/>
  <c r="CE50" i="11"/>
  <c r="CF50" i="11"/>
  <c r="CG50" i="11"/>
  <c r="CH50" i="11"/>
  <c r="CI50" i="11"/>
  <c r="CJ50" i="11"/>
  <c r="CK50" i="11"/>
  <c r="BJ51" i="11"/>
  <c r="BV51" i="11"/>
  <c r="BW51" i="11"/>
  <c r="BX51" i="11"/>
  <c r="BZ51" i="11"/>
  <c r="CA51" i="11"/>
  <c r="CB51" i="11"/>
  <c r="CC51" i="11"/>
  <c r="CD51" i="11"/>
  <c r="CE51" i="11"/>
  <c r="CF51" i="11"/>
  <c r="CG51" i="11"/>
  <c r="CH51" i="11"/>
  <c r="CI51" i="11"/>
  <c r="CJ51" i="11"/>
  <c r="CK51" i="11"/>
  <c r="BJ52" i="11"/>
  <c r="BV52" i="11"/>
  <c r="BW52" i="11"/>
  <c r="BX52" i="11"/>
  <c r="BZ52" i="11"/>
  <c r="CA52" i="11"/>
  <c r="CB52" i="11"/>
  <c r="CC52" i="11"/>
  <c r="CD52" i="11"/>
  <c r="CE52" i="11"/>
  <c r="CF52" i="11"/>
  <c r="CG52" i="11"/>
  <c r="CH52" i="11"/>
  <c r="CI52" i="11"/>
  <c r="CJ52" i="11"/>
  <c r="CK52" i="11"/>
  <c r="BJ53" i="11"/>
  <c r="BV53" i="11"/>
  <c r="BW53" i="11"/>
  <c r="BX53" i="11"/>
  <c r="BZ53" i="11"/>
  <c r="CA53" i="11"/>
  <c r="CB53" i="11"/>
  <c r="CC53" i="11"/>
  <c r="CD53" i="11"/>
  <c r="CE53" i="11"/>
  <c r="CF53" i="11"/>
  <c r="CG53" i="11"/>
  <c r="CH53" i="11"/>
  <c r="CI53" i="11"/>
  <c r="CJ53" i="11"/>
  <c r="CK53" i="11"/>
  <c r="BJ54" i="11"/>
  <c r="BV54" i="11"/>
  <c r="BW54" i="11"/>
  <c r="BX54" i="11"/>
  <c r="BZ54" i="11"/>
  <c r="CA54" i="11"/>
  <c r="CB54" i="11"/>
  <c r="CC54" i="11"/>
  <c r="CD54" i="11"/>
  <c r="CE54" i="11"/>
  <c r="CF54" i="11"/>
  <c r="CG54" i="11"/>
  <c r="CH54" i="11"/>
  <c r="CI54" i="11"/>
  <c r="CJ54" i="11"/>
  <c r="CK54" i="11"/>
  <c r="BJ55" i="11"/>
  <c r="BV55" i="11"/>
  <c r="BW55" i="11"/>
  <c r="BX55" i="11"/>
  <c r="BZ55" i="11"/>
  <c r="CA55" i="11"/>
  <c r="CB55" i="11"/>
  <c r="CC55" i="11"/>
  <c r="CD55" i="11"/>
  <c r="CE55" i="11"/>
  <c r="CF55" i="11"/>
  <c r="CG55" i="11"/>
  <c r="CH55" i="11"/>
  <c r="CI55" i="11"/>
  <c r="CJ55" i="11"/>
  <c r="CK55" i="11"/>
  <c r="BJ56" i="11"/>
  <c r="BV56" i="11"/>
  <c r="BW56" i="11"/>
  <c r="BX56" i="11"/>
  <c r="BZ56" i="11"/>
  <c r="CA56" i="11"/>
  <c r="CB56" i="11"/>
  <c r="CC56" i="11"/>
  <c r="CD56" i="11"/>
  <c r="CE56" i="11"/>
  <c r="CF56" i="11"/>
  <c r="CG56" i="11"/>
  <c r="CH56" i="11"/>
  <c r="CI56" i="11"/>
  <c r="CJ56" i="11"/>
  <c r="CK56" i="11"/>
  <c r="BJ57" i="11"/>
  <c r="BV57" i="11"/>
  <c r="BW57" i="11"/>
  <c r="BX57" i="11"/>
  <c r="BZ57" i="11"/>
  <c r="CA57" i="11"/>
  <c r="CB57" i="11"/>
  <c r="CC57" i="11"/>
  <c r="CD57" i="11"/>
  <c r="CE57" i="11"/>
  <c r="CF57" i="11"/>
  <c r="CG57" i="11"/>
  <c r="CH57" i="11"/>
  <c r="CI57" i="11"/>
  <c r="CJ57" i="11"/>
  <c r="CK57" i="11"/>
  <c r="BJ58" i="11"/>
  <c r="BV58" i="11"/>
  <c r="BW58" i="11"/>
  <c r="BX58" i="11"/>
  <c r="BZ58" i="11"/>
  <c r="CA58" i="11"/>
  <c r="CB58" i="11"/>
  <c r="CC58" i="11"/>
  <c r="CD58" i="11"/>
  <c r="CE58" i="11"/>
  <c r="CF58" i="11"/>
  <c r="CG58" i="11"/>
  <c r="CH58" i="11"/>
  <c r="CI58" i="11"/>
  <c r="CJ58" i="11"/>
  <c r="CK58" i="11"/>
  <c r="BJ59" i="11"/>
  <c r="BV59" i="11"/>
  <c r="BW59" i="11"/>
  <c r="BX59" i="11"/>
  <c r="BZ59" i="11"/>
  <c r="CA59" i="11"/>
  <c r="CB59" i="11"/>
  <c r="CC59" i="11"/>
  <c r="CD59" i="11"/>
  <c r="CE59" i="11"/>
  <c r="CF59" i="11"/>
  <c r="CG59" i="11"/>
  <c r="CH59" i="11"/>
  <c r="CI59" i="11"/>
  <c r="CJ59" i="11"/>
  <c r="CK59" i="11"/>
  <c r="BJ60" i="11"/>
  <c r="BV60" i="11"/>
  <c r="BW60" i="11"/>
  <c r="BX60" i="11"/>
  <c r="BZ60" i="11"/>
  <c r="CA60" i="11"/>
  <c r="CB60" i="11"/>
  <c r="CC60" i="11"/>
  <c r="CD60" i="11"/>
  <c r="CE60" i="11"/>
  <c r="CF60" i="11"/>
  <c r="CG60" i="11"/>
  <c r="CH60" i="11"/>
  <c r="CI60" i="11"/>
  <c r="CJ60" i="11"/>
  <c r="CK60" i="11"/>
  <c r="BJ61" i="11"/>
  <c r="BV61" i="11"/>
  <c r="BW61" i="11"/>
  <c r="BX61" i="11"/>
  <c r="BZ61" i="11"/>
  <c r="CA61" i="11"/>
  <c r="CB61" i="11"/>
  <c r="CC61" i="11"/>
  <c r="CD61" i="11"/>
  <c r="CE61" i="11"/>
  <c r="CF61" i="11"/>
  <c r="CG61" i="11"/>
  <c r="CH61" i="11"/>
  <c r="CI61" i="11"/>
  <c r="CJ61" i="11"/>
  <c r="CK61" i="11"/>
  <c r="BJ62" i="11"/>
  <c r="BV62" i="11"/>
  <c r="BW62" i="11"/>
  <c r="BX62" i="11"/>
  <c r="BZ62" i="11"/>
  <c r="CA62" i="11"/>
  <c r="CB62" i="11"/>
  <c r="CC62" i="11"/>
  <c r="CD62" i="11"/>
  <c r="CE62" i="11"/>
  <c r="CF62" i="11"/>
  <c r="CG62" i="11"/>
  <c r="CH62" i="11"/>
  <c r="CI62" i="11"/>
  <c r="CJ62" i="11"/>
  <c r="CK62" i="11"/>
  <c r="BJ63" i="11"/>
  <c r="BV63" i="11"/>
  <c r="BW63" i="11"/>
  <c r="BX63" i="11"/>
  <c r="BZ63" i="11"/>
  <c r="CA63" i="11"/>
  <c r="CB63" i="11"/>
  <c r="CC63" i="11"/>
  <c r="CD63" i="11"/>
  <c r="CE63" i="11"/>
  <c r="CF63" i="11"/>
  <c r="CG63" i="11"/>
  <c r="CH63" i="11"/>
  <c r="CI63" i="11"/>
  <c r="CJ63" i="11"/>
  <c r="CK63" i="11"/>
  <c r="BJ64" i="11"/>
  <c r="BV64" i="11"/>
  <c r="BW64" i="11"/>
  <c r="BX64" i="11"/>
  <c r="BZ64" i="11"/>
  <c r="CA64" i="11"/>
  <c r="CB64" i="11"/>
  <c r="CC64" i="11"/>
  <c r="CD64" i="11"/>
  <c r="CE64" i="11"/>
  <c r="CF64" i="11"/>
  <c r="CG64" i="11"/>
  <c r="CH64" i="11"/>
  <c r="CI64" i="11"/>
  <c r="CJ64" i="11"/>
  <c r="CK64" i="11"/>
  <c r="BJ65" i="11"/>
  <c r="BV65" i="11"/>
  <c r="BW65" i="11"/>
  <c r="BX65" i="11"/>
  <c r="BZ65" i="11"/>
  <c r="CA65" i="11"/>
  <c r="CB65" i="11"/>
  <c r="CC65" i="11"/>
  <c r="CD65" i="11"/>
  <c r="CE65" i="11"/>
  <c r="CF65" i="11"/>
  <c r="CG65" i="11"/>
  <c r="CH65" i="11"/>
  <c r="CI65" i="11"/>
  <c r="CJ65" i="11"/>
  <c r="CK65" i="11"/>
  <c r="BJ66" i="11"/>
  <c r="BV66" i="11"/>
  <c r="BW66" i="11"/>
  <c r="BX66" i="11"/>
  <c r="BZ66" i="11"/>
  <c r="CA66" i="11"/>
  <c r="CB66" i="11"/>
  <c r="CC66" i="11"/>
  <c r="CD66" i="11"/>
  <c r="CE66" i="11"/>
  <c r="CF66" i="11"/>
  <c r="CG66" i="11"/>
  <c r="CH66" i="11"/>
  <c r="CI66" i="11"/>
  <c r="CJ66" i="11"/>
  <c r="CK66" i="11"/>
  <c r="BJ67" i="11"/>
  <c r="BV67" i="11"/>
  <c r="BW67" i="11"/>
  <c r="BX67" i="11"/>
  <c r="BZ67" i="11"/>
  <c r="CA67" i="11"/>
  <c r="CB67" i="11"/>
  <c r="CC67" i="11"/>
  <c r="CD67" i="11"/>
  <c r="CE67" i="11"/>
  <c r="CF67" i="11"/>
  <c r="CG67" i="11"/>
  <c r="CH67" i="11"/>
  <c r="CI67" i="11"/>
  <c r="CJ67" i="11"/>
  <c r="CK67" i="11"/>
  <c r="BJ68" i="11"/>
  <c r="BV68" i="11"/>
  <c r="BW68" i="11"/>
  <c r="BX68" i="11"/>
  <c r="BZ68" i="11"/>
  <c r="CA68" i="11"/>
  <c r="CB68" i="11"/>
  <c r="CC68" i="11"/>
  <c r="CD68" i="11"/>
  <c r="CE68" i="11"/>
  <c r="CF68" i="11"/>
  <c r="CG68" i="11"/>
  <c r="CH68" i="11"/>
  <c r="CI68" i="11"/>
  <c r="CJ68" i="11"/>
  <c r="CK68" i="11"/>
  <c r="BJ69" i="11"/>
  <c r="BV69" i="11"/>
  <c r="BW69" i="11"/>
  <c r="BX69" i="11"/>
  <c r="BZ69" i="11"/>
  <c r="CA69" i="11"/>
  <c r="CB69" i="11"/>
  <c r="CC69" i="11"/>
  <c r="CD69" i="11"/>
  <c r="CE69" i="11"/>
  <c r="CF69" i="11"/>
  <c r="CG69" i="11"/>
  <c r="CH69" i="11"/>
  <c r="CI69" i="11"/>
  <c r="CJ69" i="11"/>
  <c r="CK69" i="11"/>
  <c r="BJ70" i="11"/>
  <c r="BV70" i="11"/>
  <c r="BW70" i="11"/>
  <c r="BX70" i="11"/>
  <c r="BZ70" i="11"/>
  <c r="CA70" i="11"/>
  <c r="CB70" i="11"/>
  <c r="CC70" i="11"/>
  <c r="CD70" i="11"/>
  <c r="CE70" i="11"/>
  <c r="CF70" i="11"/>
  <c r="CG70" i="11"/>
  <c r="CH70" i="11"/>
  <c r="CI70" i="11"/>
  <c r="CJ70" i="11"/>
  <c r="CK70" i="11"/>
  <c r="BJ71" i="11"/>
  <c r="BV71" i="11"/>
  <c r="BW71" i="11"/>
  <c r="BX71" i="11"/>
  <c r="BZ71" i="11"/>
  <c r="CA71" i="11"/>
  <c r="CB71" i="11"/>
  <c r="CC71" i="11"/>
  <c r="CD71" i="11"/>
  <c r="CE71" i="11"/>
  <c r="CF71" i="11"/>
  <c r="CG71" i="11"/>
  <c r="CH71" i="11"/>
  <c r="CI71" i="11"/>
  <c r="CJ71" i="11"/>
  <c r="CK71" i="11"/>
  <c r="BJ72" i="11"/>
  <c r="BV72" i="11"/>
  <c r="BW72" i="11"/>
  <c r="BX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BJ73" i="11"/>
  <c r="BV73" i="11"/>
  <c r="BW73" i="11"/>
  <c r="BX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BJ74" i="11"/>
  <c r="BV74" i="11"/>
  <c r="BW74" i="11"/>
  <c r="BX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BJ75" i="11"/>
  <c r="BV75" i="11"/>
  <c r="BW75" i="11"/>
  <c r="BX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BJ76" i="11"/>
  <c r="BV76" i="11"/>
  <c r="BW76" i="11"/>
  <c r="BX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BJ77" i="11"/>
  <c r="BV77" i="11"/>
  <c r="BW77" i="11"/>
  <c r="BX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BJ78" i="11"/>
  <c r="BV78" i="11"/>
  <c r="BW78" i="11"/>
  <c r="BX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BJ79" i="11"/>
  <c r="BV79" i="11"/>
  <c r="BW79" i="11"/>
  <c r="BX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BJ80" i="11"/>
  <c r="BV80" i="11"/>
  <c r="BW80" i="11"/>
  <c r="BX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BJ81" i="11"/>
  <c r="BV81" i="11"/>
  <c r="BW81" i="11"/>
  <c r="BX81" i="11"/>
  <c r="BZ81" i="11"/>
  <c r="CA81" i="11"/>
  <c r="CB81" i="11"/>
  <c r="CC81" i="11"/>
  <c r="CD81" i="11"/>
  <c r="CE81" i="11"/>
  <c r="CF81" i="11"/>
  <c r="CG81" i="11"/>
  <c r="CH81" i="11"/>
  <c r="CI81" i="11"/>
  <c r="CJ81" i="11"/>
  <c r="CK81" i="11"/>
  <c r="BJ82" i="11"/>
  <c r="BV82" i="11"/>
  <c r="BW82" i="11"/>
  <c r="BX82" i="11"/>
  <c r="BZ82" i="11"/>
  <c r="CA82" i="11"/>
  <c r="CB82" i="11"/>
  <c r="CC82" i="11"/>
  <c r="CD82" i="11"/>
  <c r="CE82" i="11"/>
  <c r="CF82" i="11"/>
  <c r="CG82" i="11"/>
  <c r="CH82" i="11"/>
  <c r="CI82" i="11"/>
  <c r="CJ82" i="11"/>
  <c r="CK82" i="11"/>
  <c r="BJ83" i="11"/>
  <c r="BV83" i="11"/>
  <c r="BW83" i="11"/>
  <c r="BX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BJ84" i="11"/>
  <c r="BV84" i="11"/>
  <c r="BW84" i="11"/>
  <c r="BX84" i="11"/>
  <c r="BZ84" i="11"/>
  <c r="CA84" i="11"/>
  <c r="CB84" i="11"/>
  <c r="CC84" i="11"/>
  <c r="CD84" i="11"/>
  <c r="CE84" i="11"/>
  <c r="CF84" i="11"/>
  <c r="CG84" i="11"/>
  <c r="CH84" i="11"/>
  <c r="CI84" i="11"/>
  <c r="CJ84" i="11"/>
  <c r="CK84" i="11"/>
  <c r="BJ85" i="11"/>
  <c r="BV85" i="11"/>
  <c r="BW85" i="11"/>
  <c r="BX85" i="11"/>
  <c r="BZ85" i="11"/>
  <c r="CA85" i="11"/>
  <c r="CB85" i="11"/>
  <c r="CC85" i="11"/>
  <c r="CD85" i="11"/>
  <c r="CE85" i="11"/>
  <c r="CF85" i="11"/>
  <c r="CG85" i="11"/>
  <c r="CH85" i="11"/>
  <c r="CI85" i="11"/>
  <c r="CJ85" i="11"/>
  <c r="CK85" i="11"/>
  <c r="BJ86" i="11"/>
  <c r="BV86" i="11"/>
  <c r="BW86" i="11"/>
  <c r="BX86" i="11"/>
  <c r="BZ86" i="11"/>
  <c r="CA86" i="11"/>
  <c r="CB86" i="11"/>
  <c r="CC86" i="11"/>
  <c r="CD86" i="11"/>
  <c r="CE86" i="11"/>
  <c r="CF86" i="11"/>
  <c r="CG86" i="11"/>
  <c r="CH86" i="11"/>
  <c r="CI86" i="11"/>
  <c r="CJ86" i="11"/>
  <c r="CK86" i="11"/>
  <c r="BJ87" i="11"/>
  <c r="BV87" i="11"/>
  <c r="BW87" i="11"/>
  <c r="BX87" i="11"/>
  <c r="BZ87" i="11"/>
  <c r="CA87" i="11"/>
  <c r="CB87" i="11"/>
  <c r="CC87" i="11"/>
  <c r="CD87" i="11"/>
  <c r="CE87" i="11"/>
  <c r="CF87" i="11"/>
  <c r="CG87" i="11"/>
  <c r="CH87" i="11"/>
  <c r="CI87" i="11"/>
  <c r="CJ87" i="11"/>
  <c r="CK87" i="11"/>
  <c r="BJ88" i="11"/>
  <c r="BV88" i="11"/>
  <c r="BW88" i="11"/>
  <c r="BX88" i="11"/>
  <c r="BZ88" i="11"/>
  <c r="CA88" i="11"/>
  <c r="CB88" i="11"/>
  <c r="CC88" i="11"/>
  <c r="CD88" i="11"/>
  <c r="CE88" i="11"/>
  <c r="CF88" i="11"/>
  <c r="CG88" i="11"/>
  <c r="CH88" i="11"/>
  <c r="CI88" i="11"/>
  <c r="CJ88" i="11"/>
  <c r="CK88" i="11"/>
  <c r="BJ89" i="11"/>
  <c r="BV89" i="11"/>
  <c r="BW89" i="11"/>
  <c r="BX89" i="11"/>
  <c r="BZ89" i="11"/>
  <c r="CA89" i="11"/>
  <c r="CB89" i="11"/>
  <c r="CC89" i="11"/>
  <c r="CD89" i="11"/>
  <c r="CE89" i="11"/>
  <c r="CF89" i="11"/>
  <c r="CG89" i="11"/>
  <c r="CH89" i="11"/>
  <c r="CI89" i="11"/>
  <c r="CJ89" i="11"/>
  <c r="CK89" i="11"/>
  <c r="BJ90" i="11"/>
  <c r="BV90" i="11"/>
  <c r="BW90" i="11"/>
  <c r="BX90" i="11"/>
  <c r="BZ90" i="11"/>
  <c r="CA90" i="11"/>
  <c r="CB90" i="11"/>
  <c r="CC90" i="11"/>
  <c r="CD90" i="11"/>
  <c r="CE90" i="11"/>
  <c r="CF90" i="11"/>
  <c r="CG90" i="11"/>
  <c r="CH90" i="11"/>
  <c r="CI90" i="11"/>
  <c r="CJ90" i="11"/>
  <c r="CK90" i="11"/>
  <c r="BJ91" i="11"/>
  <c r="BV91" i="11"/>
  <c r="BW91" i="11"/>
  <c r="BX91" i="11"/>
  <c r="BZ91" i="11"/>
  <c r="CA91" i="11"/>
  <c r="CB91" i="11"/>
  <c r="CC91" i="11"/>
  <c r="CD91" i="11"/>
  <c r="CE91" i="11"/>
  <c r="CF91" i="11"/>
  <c r="CG91" i="11"/>
  <c r="CH91" i="11"/>
  <c r="CI91" i="11"/>
  <c r="CJ91" i="11"/>
  <c r="CK91" i="11"/>
  <c r="BJ92" i="11"/>
  <c r="BV92" i="11"/>
  <c r="BW92" i="11"/>
  <c r="BX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BJ93" i="11"/>
  <c r="BV93" i="11"/>
  <c r="BW93" i="11"/>
  <c r="BX93" i="11"/>
  <c r="BZ93" i="11"/>
  <c r="CA93" i="11"/>
  <c r="CB93" i="11"/>
  <c r="CC93" i="11"/>
  <c r="CD93" i="11"/>
  <c r="CE93" i="11"/>
  <c r="CF93" i="11"/>
  <c r="CG93" i="11"/>
  <c r="CH93" i="11"/>
  <c r="CI93" i="11"/>
  <c r="CJ93" i="11"/>
  <c r="CK93" i="11"/>
  <c r="BJ94" i="11"/>
  <c r="BV94" i="11"/>
  <c r="BW94" i="11"/>
  <c r="BX94" i="11"/>
  <c r="BZ94" i="11"/>
  <c r="CA94" i="11"/>
  <c r="CB94" i="11"/>
  <c r="CC94" i="11"/>
  <c r="CD94" i="11"/>
  <c r="CE94" i="11"/>
  <c r="CF94" i="11"/>
  <c r="CG94" i="11"/>
  <c r="CH94" i="11"/>
  <c r="CI94" i="11"/>
  <c r="CJ94" i="11"/>
  <c r="CK94" i="11"/>
  <c r="BJ95" i="11"/>
  <c r="BV95" i="11"/>
  <c r="BW95" i="11"/>
  <c r="BX95" i="11"/>
  <c r="BZ95" i="11"/>
  <c r="CA95" i="11"/>
  <c r="CB95" i="11"/>
  <c r="CC95" i="11"/>
  <c r="CD95" i="11"/>
  <c r="CE95" i="11"/>
  <c r="CF95" i="11"/>
  <c r="CG95" i="11"/>
  <c r="CH95" i="11"/>
  <c r="CI95" i="11"/>
  <c r="CJ95" i="11"/>
  <c r="CK95" i="11"/>
  <c r="BJ96" i="11"/>
  <c r="BV96" i="11"/>
  <c r="BW96" i="11"/>
  <c r="BX96" i="11"/>
  <c r="BZ96" i="11"/>
  <c r="CA96" i="11"/>
  <c r="CB96" i="11"/>
  <c r="CC96" i="11"/>
  <c r="CD96" i="11"/>
  <c r="CE96" i="11"/>
  <c r="CF96" i="11"/>
  <c r="CG96" i="11"/>
  <c r="CH96" i="11"/>
  <c r="CI96" i="11"/>
  <c r="CJ96" i="11"/>
  <c r="CK96" i="11"/>
  <c r="BJ97" i="11"/>
  <c r="BV97" i="11"/>
  <c r="BW97" i="11"/>
  <c r="BX97" i="11"/>
  <c r="BZ97" i="11"/>
  <c r="CA97" i="11"/>
  <c r="CB97" i="11"/>
  <c r="CC97" i="11"/>
  <c r="CD97" i="11"/>
  <c r="CE97" i="11"/>
  <c r="CF97" i="11"/>
  <c r="CG97" i="11"/>
  <c r="CH97" i="11"/>
  <c r="CI97" i="11"/>
  <c r="CJ97" i="11"/>
  <c r="CK97" i="11"/>
  <c r="BJ98" i="11"/>
  <c r="BV98" i="11"/>
  <c r="BW98" i="11"/>
  <c r="BX98" i="11"/>
  <c r="BZ98" i="11"/>
  <c r="CA98" i="11"/>
  <c r="CB98" i="11"/>
  <c r="CC98" i="11"/>
  <c r="CD98" i="11"/>
  <c r="CE98" i="11"/>
  <c r="CF98" i="11"/>
  <c r="CG98" i="11"/>
  <c r="CH98" i="11"/>
  <c r="CI98" i="11"/>
  <c r="CJ98" i="11"/>
  <c r="CK98" i="11"/>
  <c r="BJ99" i="11"/>
  <c r="BV99" i="11"/>
  <c r="BW99" i="11"/>
  <c r="BX99" i="11"/>
  <c r="BZ99" i="11"/>
  <c r="CA99" i="11"/>
  <c r="CB99" i="11"/>
  <c r="CC99" i="11"/>
  <c r="CD99" i="11"/>
  <c r="CE99" i="11"/>
  <c r="CF99" i="11"/>
  <c r="CG99" i="11"/>
  <c r="CH99" i="11"/>
  <c r="CI99" i="11"/>
  <c r="CJ99" i="11"/>
  <c r="CK99" i="11"/>
  <c r="BJ100" i="11"/>
  <c r="BV100" i="11"/>
  <c r="BW100" i="11"/>
  <c r="BX100" i="11"/>
  <c r="BZ100" i="11"/>
  <c r="CA100" i="11"/>
  <c r="CB100" i="11"/>
  <c r="CC100" i="11"/>
  <c r="CD100" i="11"/>
  <c r="CE100" i="11"/>
  <c r="CF100" i="11"/>
  <c r="CG100" i="11"/>
  <c r="CH100" i="11"/>
  <c r="CI100" i="11"/>
  <c r="CJ100" i="11"/>
  <c r="CK100" i="11"/>
  <c r="BJ101" i="11"/>
  <c r="BV101" i="11"/>
  <c r="BW101" i="11"/>
  <c r="BX101" i="11"/>
  <c r="BZ101" i="11"/>
  <c r="CA101" i="11"/>
  <c r="CB101" i="11"/>
  <c r="CC101" i="11"/>
  <c r="CD101" i="11"/>
  <c r="CE101" i="11"/>
  <c r="CF101" i="11"/>
  <c r="CG101" i="11"/>
  <c r="CH101" i="11"/>
  <c r="CI101" i="11"/>
  <c r="CJ101" i="11"/>
  <c r="CK101" i="11"/>
  <c r="BJ102" i="11"/>
  <c r="BV102" i="11"/>
  <c r="BW102" i="11"/>
  <c r="BX102" i="11"/>
  <c r="BZ102" i="11"/>
  <c r="CA102" i="11"/>
  <c r="CB102" i="11"/>
  <c r="CC102" i="11"/>
  <c r="CD102" i="11"/>
  <c r="CE102" i="11"/>
  <c r="CF102" i="11"/>
  <c r="CG102" i="11"/>
  <c r="CH102" i="11"/>
  <c r="CI102" i="11"/>
  <c r="CJ102" i="11"/>
  <c r="CK102" i="11"/>
  <c r="BJ103" i="11"/>
  <c r="BV103" i="11"/>
  <c r="BW103" i="11"/>
  <c r="BX103" i="11"/>
  <c r="BZ103" i="11"/>
  <c r="CA103" i="11"/>
  <c r="CB103" i="11"/>
  <c r="CC103" i="11"/>
  <c r="CD103" i="11"/>
  <c r="CE103" i="11"/>
  <c r="CF103" i="11"/>
  <c r="CG103" i="11"/>
  <c r="CH103" i="11"/>
  <c r="CI103" i="11"/>
  <c r="CJ103" i="11"/>
  <c r="CK103" i="11"/>
  <c r="BJ104" i="11"/>
  <c r="BV104" i="11"/>
  <c r="BW104" i="11"/>
  <c r="BX104" i="11"/>
  <c r="BZ104" i="11"/>
  <c r="CA104" i="11"/>
  <c r="CB104" i="11"/>
  <c r="CC104" i="11"/>
  <c r="CD104" i="11"/>
  <c r="CE104" i="11"/>
  <c r="CF104" i="11"/>
  <c r="CG104" i="11"/>
  <c r="CH104" i="11"/>
  <c r="CI104" i="11"/>
  <c r="CJ104" i="11"/>
  <c r="CK104" i="11"/>
  <c r="BJ105" i="11"/>
  <c r="BV105" i="11"/>
  <c r="BW105" i="11"/>
  <c r="BX105" i="11"/>
  <c r="BZ105" i="11"/>
  <c r="CA105" i="11"/>
  <c r="CB105" i="11"/>
  <c r="CC105" i="11"/>
  <c r="CD105" i="11"/>
  <c r="CE105" i="11"/>
  <c r="CF105" i="11"/>
  <c r="CG105" i="11"/>
  <c r="CH105" i="11"/>
  <c r="CI105" i="11"/>
  <c r="CJ105" i="11"/>
  <c r="CK105" i="11"/>
  <c r="BJ106" i="11"/>
  <c r="BV106" i="11"/>
  <c r="BW106" i="11"/>
  <c r="BX106" i="11"/>
  <c r="BZ106" i="11"/>
  <c r="CA106" i="11"/>
  <c r="CB106" i="11"/>
  <c r="CC106" i="11"/>
  <c r="CD106" i="11"/>
  <c r="CE106" i="11"/>
  <c r="CF106" i="11"/>
  <c r="CG106" i="11"/>
  <c r="CH106" i="11"/>
  <c r="CI106" i="11"/>
  <c r="CJ106" i="11"/>
  <c r="CK106" i="11"/>
  <c r="BJ107" i="11"/>
  <c r="BV107" i="11"/>
  <c r="BW107" i="11"/>
  <c r="BX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BJ108" i="11"/>
  <c r="BV108" i="11"/>
  <c r="BW108" i="11"/>
  <c r="BX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BJ109" i="11"/>
  <c r="BV109" i="11"/>
  <c r="BW109" i="11"/>
  <c r="BX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BJ110" i="11"/>
  <c r="BV110" i="11"/>
  <c r="BW110" i="11"/>
  <c r="BX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BJ111" i="11"/>
  <c r="BV111" i="11"/>
  <c r="BW111" i="11"/>
  <c r="BX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BJ112" i="11"/>
  <c r="BV112" i="11"/>
  <c r="BW112" i="11"/>
  <c r="BX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BJ113" i="11"/>
  <c r="BV113" i="11"/>
  <c r="BW113" i="11"/>
  <c r="BX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BJ114" i="11"/>
  <c r="BV114" i="11"/>
  <c r="BW114" i="11"/>
  <c r="BX114" i="11"/>
  <c r="BZ114" i="11"/>
  <c r="CA114" i="11"/>
  <c r="CB114" i="11"/>
  <c r="CC114" i="11"/>
  <c r="CD114" i="11"/>
  <c r="CE114" i="11"/>
  <c r="CF114" i="11"/>
  <c r="CG114" i="11"/>
  <c r="CH114" i="11"/>
  <c r="CI114" i="11"/>
  <c r="CJ114" i="11"/>
  <c r="CK114" i="11"/>
  <c r="BJ115" i="11"/>
  <c r="BV115" i="11"/>
  <c r="BW115" i="11"/>
  <c r="BX115" i="11"/>
  <c r="BZ115" i="11"/>
  <c r="CA115" i="11"/>
  <c r="CB115" i="11"/>
  <c r="CC115" i="11"/>
  <c r="CD115" i="11"/>
  <c r="CE115" i="11"/>
  <c r="CF115" i="11"/>
  <c r="CG115" i="11"/>
  <c r="CH115" i="11"/>
  <c r="CI115" i="11"/>
  <c r="CJ115" i="11"/>
  <c r="CK115" i="11"/>
  <c r="BJ116" i="11"/>
  <c r="BV116" i="11"/>
  <c r="BW116" i="11"/>
  <c r="BX116" i="11"/>
  <c r="BZ116" i="11"/>
  <c r="CA116" i="11"/>
  <c r="CB116" i="11"/>
  <c r="CC116" i="11"/>
  <c r="CD116" i="11"/>
  <c r="CE116" i="11"/>
  <c r="CF116" i="11"/>
  <c r="CG116" i="11"/>
  <c r="CH116" i="11"/>
  <c r="CI116" i="11"/>
  <c r="CJ116" i="11"/>
  <c r="CK116" i="11"/>
  <c r="BJ117" i="11"/>
  <c r="BV117" i="11"/>
  <c r="BW117" i="11"/>
  <c r="BX117" i="11"/>
  <c r="BZ117" i="11"/>
  <c r="CA117" i="11"/>
  <c r="CB117" i="11"/>
  <c r="CC117" i="11"/>
  <c r="CD117" i="11"/>
  <c r="CE117" i="11"/>
  <c r="CF117" i="11"/>
  <c r="CG117" i="11"/>
  <c r="CH117" i="11"/>
  <c r="CI117" i="11"/>
  <c r="CJ117" i="11"/>
  <c r="CK117" i="11"/>
  <c r="BJ118" i="11"/>
  <c r="BV118" i="11"/>
  <c r="BW118" i="11"/>
  <c r="BX118" i="11"/>
  <c r="BZ118" i="11"/>
  <c r="CA118" i="11"/>
  <c r="CB118" i="11"/>
  <c r="CC118" i="11"/>
  <c r="CD118" i="11"/>
  <c r="CE118" i="11"/>
  <c r="CF118" i="11"/>
  <c r="CG118" i="11"/>
  <c r="CH118" i="11"/>
  <c r="CI118" i="11"/>
  <c r="CJ118" i="11"/>
  <c r="CK118" i="11"/>
  <c r="BJ119" i="11"/>
  <c r="BV119" i="11"/>
  <c r="BW119" i="11"/>
  <c r="BX119" i="11"/>
  <c r="BZ119" i="11"/>
  <c r="CA119" i="11"/>
  <c r="CB119" i="11"/>
  <c r="CC119" i="11"/>
  <c r="CD119" i="11"/>
  <c r="CE119" i="11"/>
  <c r="CF119" i="11"/>
  <c r="CG119" i="11"/>
  <c r="CH119" i="11"/>
  <c r="CI119" i="11"/>
  <c r="CJ119" i="11"/>
  <c r="CK119" i="11"/>
  <c r="BJ120" i="11"/>
  <c r="BV120" i="11"/>
  <c r="BW120" i="11"/>
  <c r="BX120" i="11"/>
  <c r="BZ120" i="11"/>
  <c r="CA120" i="11"/>
  <c r="CB120" i="11"/>
  <c r="CC120" i="11"/>
  <c r="CD120" i="11"/>
  <c r="CE120" i="11"/>
  <c r="CF120" i="11"/>
  <c r="CG120" i="11"/>
  <c r="CH120" i="11"/>
  <c r="CI120" i="11"/>
  <c r="CJ120" i="11"/>
  <c r="CK120" i="11"/>
  <c r="BJ121" i="11"/>
  <c r="BV121" i="11"/>
  <c r="BW121" i="11"/>
  <c r="BX121" i="11"/>
  <c r="BZ121" i="11"/>
  <c r="CA121" i="11"/>
  <c r="CB121" i="11"/>
  <c r="CC121" i="11"/>
  <c r="CD121" i="11"/>
  <c r="CE121" i="11"/>
  <c r="CF121" i="11"/>
  <c r="CG121" i="11"/>
  <c r="CH121" i="11"/>
  <c r="CI121" i="11"/>
  <c r="CJ121" i="11"/>
  <c r="CK121" i="11"/>
  <c r="BJ122" i="11"/>
  <c r="BV122" i="11"/>
  <c r="BW122" i="11"/>
  <c r="BX122" i="11"/>
  <c r="BZ122" i="11"/>
  <c r="CA122" i="11"/>
  <c r="CB122" i="11"/>
  <c r="CC122" i="11"/>
  <c r="CD122" i="11"/>
  <c r="CE122" i="11"/>
  <c r="CF122" i="11"/>
  <c r="CG122" i="11"/>
  <c r="CH122" i="11"/>
  <c r="CI122" i="11"/>
  <c r="CJ122" i="11"/>
  <c r="CK122" i="11"/>
  <c r="BJ123" i="11"/>
  <c r="BV123" i="11"/>
  <c r="BW123" i="11"/>
  <c r="BX123" i="11"/>
  <c r="BZ123" i="11"/>
  <c r="CA123" i="11"/>
  <c r="CB123" i="11"/>
  <c r="CC123" i="11"/>
  <c r="CD123" i="11"/>
  <c r="CE123" i="11"/>
  <c r="CF123" i="11"/>
  <c r="CG123" i="11"/>
  <c r="CH123" i="11"/>
  <c r="CI123" i="11"/>
  <c r="CJ123" i="11"/>
  <c r="CK123" i="11"/>
  <c r="BJ124" i="11"/>
  <c r="BV124" i="11"/>
  <c r="BW124" i="11"/>
  <c r="BX124" i="11"/>
  <c r="BZ124" i="11"/>
  <c r="CA124" i="11"/>
  <c r="CB124" i="11"/>
  <c r="CC124" i="11"/>
  <c r="CD124" i="11"/>
  <c r="CE124" i="11"/>
  <c r="CF124" i="11"/>
  <c r="CG124" i="11"/>
  <c r="CH124" i="11"/>
  <c r="CI124" i="11"/>
  <c r="CJ124" i="11"/>
  <c r="CK124" i="11"/>
  <c r="BJ125" i="11"/>
  <c r="BV125" i="11"/>
  <c r="BW125" i="11"/>
  <c r="BX125" i="11"/>
  <c r="BZ125" i="11"/>
  <c r="CA125" i="11"/>
  <c r="CB125" i="11"/>
  <c r="CC125" i="11"/>
  <c r="CD125" i="11"/>
  <c r="CE125" i="11"/>
  <c r="CF125" i="11"/>
  <c r="CG125" i="11"/>
  <c r="CH125" i="11"/>
  <c r="CI125" i="11"/>
  <c r="CJ125" i="11"/>
  <c r="CK125" i="11"/>
  <c r="BJ126" i="11"/>
  <c r="BV126" i="11"/>
  <c r="BW126" i="11"/>
  <c r="BX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BJ127" i="11"/>
  <c r="BV127" i="11"/>
  <c r="BW127" i="11"/>
  <c r="BX127" i="11"/>
  <c r="BZ127" i="11"/>
  <c r="CA127" i="11"/>
  <c r="CB127" i="11"/>
  <c r="CC127" i="11"/>
  <c r="CD127" i="11"/>
  <c r="CE127" i="11"/>
  <c r="CF127" i="11"/>
  <c r="CG127" i="11"/>
  <c r="CH127" i="11"/>
  <c r="CI127" i="11"/>
  <c r="CJ127" i="11"/>
  <c r="CK127" i="11"/>
  <c r="BJ128" i="11"/>
  <c r="BV128" i="11"/>
  <c r="BW128" i="11"/>
  <c r="BX128" i="11"/>
  <c r="BZ128" i="11"/>
  <c r="CA128" i="11"/>
  <c r="CB128" i="11"/>
  <c r="CC128" i="11"/>
  <c r="CD128" i="11"/>
  <c r="CE128" i="11"/>
  <c r="CF128" i="11"/>
  <c r="CG128" i="11"/>
  <c r="CH128" i="11"/>
  <c r="CI128" i="11"/>
  <c r="CJ128" i="11"/>
  <c r="CK128" i="11"/>
  <c r="BJ129" i="11"/>
  <c r="BV129" i="11"/>
  <c r="BW129" i="11"/>
  <c r="BX129" i="11"/>
  <c r="BZ129" i="11"/>
  <c r="CA129" i="11"/>
  <c r="CB129" i="11"/>
  <c r="CC129" i="11"/>
  <c r="CD129" i="11"/>
  <c r="CE129" i="11"/>
  <c r="CF129" i="11"/>
  <c r="CG129" i="11"/>
  <c r="CH129" i="11"/>
  <c r="CI129" i="11"/>
  <c r="CJ129" i="11"/>
  <c r="CK129" i="11"/>
  <c r="BJ130" i="11"/>
  <c r="BV130" i="11"/>
  <c r="BW130" i="11"/>
  <c r="BX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BJ131" i="11"/>
  <c r="BV131" i="11"/>
  <c r="BW131" i="11"/>
  <c r="BX131" i="11"/>
  <c r="BZ131" i="11"/>
  <c r="CA131" i="11"/>
  <c r="CB131" i="11"/>
  <c r="CC131" i="11"/>
  <c r="CD131" i="11"/>
  <c r="CE131" i="11"/>
  <c r="CF131" i="11"/>
  <c r="CG131" i="11"/>
  <c r="CH131" i="11"/>
  <c r="CI131" i="11"/>
  <c r="CJ131" i="11"/>
  <c r="CK131" i="11"/>
  <c r="BJ132" i="11"/>
  <c r="BV132" i="11"/>
  <c r="BW132" i="11"/>
  <c r="BX132" i="11"/>
  <c r="BZ132" i="11"/>
  <c r="CA132" i="11"/>
  <c r="CB132" i="11"/>
  <c r="CC132" i="11"/>
  <c r="CD132" i="11"/>
  <c r="CE132" i="11"/>
  <c r="CF132" i="11"/>
  <c r="CG132" i="11"/>
  <c r="CH132" i="11"/>
  <c r="CI132" i="11"/>
  <c r="CJ132" i="11"/>
  <c r="CK132" i="11"/>
  <c r="BJ133" i="11"/>
  <c r="BV133" i="11"/>
  <c r="BW133" i="11"/>
  <c r="BX133" i="11"/>
  <c r="BZ133" i="11"/>
  <c r="CA133" i="11"/>
  <c r="CB133" i="11"/>
  <c r="CC133" i="11"/>
  <c r="CD133" i="11"/>
  <c r="CE133" i="11"/>
  <c r="CF133" i="11"/>
  <c r="CG133" i="11"/>
  <c r="CH133" i="11"/>
  <c r="CI133" i="11"/>
  <c r="CJ133" i="11"/>
  <c r="CK133" i="11"/>
  <c r="BJ134" i="11"/>
  <c r="BV134" i="11"/>
  <c r="BW134" i="11"/>
  <c r="BX134" i="11"/>
  <c r="BZ134" i="11"/>
  <c r="CA134" i="11"/>
  <c r="CB134" i="11"/>
  <c r="CC134" i="11"/>
  <c r="CD134" i="11"/>
  <c r="CE134" i="11"/>
  <c r="CF134" i="11"/>
  <c r="CG134" i="11"/>
  <c r="CH134" i="11"/>
  <c r="CI134" i="11"/>
  <c r="CJ134" i="11"/>
  <c r="CK134" i="11"/>
  <c r="BJ135" i="11"/>
  <c r="BV135" i="11"/>
  <c r="BW135" i="11"/>
  <c r="BX135" i="11"/>
  <c r="BZ135" i="11"/>
  <c r="CA135" i="11"/>
  <c r="CB135" i="11"/>
  <c r="CC135" i="11"/>
  <c r="CD135" i="11"/>
  <c r="CE135" i="11"/>
  <c r="CF135" i="11"/>
  <c r="CG135" i="11"/>
  <c r="CH135" i="11"/>
  <c r="CI135" i="11"/>
  <c r="CJ135" i="11"/>
  <c r="CK135" i="11"/>
  <c r="BJ136" i="11"/>
  <c r="BV136" i="11"/>
  <c r="BW136" i="11"/>
  <c r="BX136" i="11"/>
  <c r="BZ136" i="11"/>
  <c r="CA136" i="11"/>
  <c r="CB136" i="11"/>
  <c r="CC136" i="11"/>
  <c r="CD136" i="11"/>
  <c r="CE136" i="11"/>
  <c r="CF136" i="11"/>
  <c r="CG136" i="11"/>
  <c r="CH136" i="11"/>
  <c r="CI136" i="11"/>
  <c r="CJ136" i="11"/>
  <c r="CK136" i="11"/>
  <c r="BJ137" i="11"/>
  <c r="BV137" i="11"/>
  <c r="BW137" i="11"/>
  <c r="BX137" i="11"/>
  <c r="BZ137" i="11"/>
  <c r="CA137" i="11"/>
  <c r="CB137" i="11"/>
  <c r="CC137" i="11"/>
  <c r="CD137" i="11"/>
  <c r="CE137" i="11"/>
  <c r="CF137" i="11"/>
  <c r="CG137" i="11"/>
  <c r="CH137" i="11"/>
  <c r="CI137" i="11"/>
  <c r="CJ137" i="11"/>
  <c r="CK137" i="11"/>
  <c r="BJ138" i="11"/>
  <c r="BV138" i="11"/>
  <c r="BW138" i="11"/>
  <c r="BX138" i="11"/>
  <c r="BZ138" i="11"/>
  <c r="CA138" i="11"/>
  <c r="CB138" i="11"/>
  <c r="CC138" i="11"/>
  <c r="CD138" i="11"/>
  <c r="CE138" i="11"/>
  <c r="CF138" i="11"/>
  <c r="CG138" i="11"/>
  <c r="CH138" i="11"/>
  <c r="CI138" i="11"/>
  <c r="CJ138" i="11"/>
  <c r="CK138" i="11"/>
  <c r="BJ139" i="11"/>
  <c r="BV139" i="11"/>
  <c r="BW139" i="11"/>
  <c r="BX139" i="11"/>
  <c r="BZ139" i="11"/>
  <c r="CA139" i="11"/>
  <c r="CB139" i="11"/>
  <c r="CC139" i="11"/>
  <c r="CD139" i="11"/>
  <c r="CE139" i="11"/>
  <c r="CF139" i="11"/>
  <c r="CG139" i="11"/>
  <c r="CH139" i="11"/>
  <c r="CI139" i="11"/>
  <c r="CJ139" i="11"/>
  <c r="CK139" i="11"/>
  <c r="BJ140" i="11"/>
  <c r="BV140" i="11"/>
  <c r="BW140" i="11"/>
  <c r="BX140" i="11"/>
  <c r="BZ140" i="11"/>
  <c r="CA140" i="11"/>
  <c r="CB140" i="11"/>
  <c r="CC140" i="11"/>
  <c r="CD140" i="11"/>
  <c r="CE140" i="11"/>
  <c r="CF140" i="11"/>
  <c r="CG140" i="11"/>
  <c r="CH140" i="11"/>
  <c r="CI140" i="11"/>
  <c r="CJ140" i="11"/>
  <c r="CK140" i="11"/>
  <c r="BJ141" i="11"/>
  <c r="BV141" i="11"/>
  <c r="BW141" i="11"/>
  <c r="BX141" i="11"/>
  <c r="BZ141" i="11"/>
  <c r="CA141" i="11"/>
  <c r="CB141" i="11"/>
  <c r="CC141" i="11"/>
  <c r="CD141" i="11"/>
  <c r="CE141" i="11"/>
  <c r="CF141" i="11"/>
  <c r="CG141" i="11"/>
  <c r="CH141" i="11"/>
  <c r="CI141" i="11"/>
  <c r="CJ141" i="11"/>
  <c r="CK141" i="11"/>
  <c r="BJ142" i="11"/>
  <c r="BV142" i="11"/>
  <c r="BW142" i="11"/>
  <c r="BX142" i="11"/>
  <c r="BZ142" i="11"/>
  <c r="CA142" i="11"/>
  <c r="CB142" i="11"/>
  <c r="CC142" i="11"/>
  <c r="CD142" i="11"/>
  <c r="CE142" i="11"/>
  <c r="CF142" i="11"/>
  <c r="CG142" i="11"/>
  <c r="CH142" i="11"/>
  <c r="CI142" i="11"/>
  <c r="CJ142" i="11"/>
  <c r="CK142" i="11"/>
  <c r="BJ143" i="11"/>
  <c r="BV143" i="11"/>
  <c r="BW143" i="11"/>
  <c r="BX143" i="11"/>
  <c r="BZ143" i="11"/>
  <c r="CA143" i="11"/>
  <c r="CB143" i="11"/>
  <c r="CC143" i="11"/>
  <c r="CD143" i="11"/>
  <c r="CE143" i="11"/>
  <c r="CF143" i="11"/>
  <c r="CG143" i="11"/>
  <c r="CH143" i="11"/>
  <c r="CI143" i="11"/>
  <c r="CJ143" i="11"/>
  <c r="CK143" i="11"/>
  <c r="BJ144" i="11"/>
  <c r="BV144" i="11"/>
  <c r="BW144" i="11"/>
  <c r="BX144" i="11"/>
  <c r="BZ144" i="11"/>
  <c r="CA144" i="11"/>
  <c r="CB144" i="11"/>
  <c r="CC144" i="11"/>
  <c r="CD144" i="11"/>
  <c r="CE144" i="11"/>
  <c r="CF144" i="11"/>
  <c r="CG144" i="11"/>
  <c r="CH144" i="11"/>
  <c r="CI144" i="11"/>
  <c r="CJ144" i="11"/>
  <c r="CK144" i="11"/>
  <c r="BJ145" i="11"/>
  <c r="BV145" i="11"/>
  <c r="BW145" i="11"/>
  <c r="BX145" i="11"/>
  <c r="BZ145" i="11"/>
  <c r="CA145" i="11"/>
  <c r="CB145" i="11"/>
  <c r="CC145" i="11"/>
  <c r="CD145" i="11"/>
  <c r="CE145" i="11"/>
  <c r="CF145" i="11"/>
  <c r="CG145" i="11"/>
  <c r="CH145" i="11"/>
  <c r="CI145" i="11"/>
  <c r="CJ145" i="11"/>
  <c r="CK145" i="11"/>
  <c r="BJ146" i="11"/>
  <c r="BV146" i="11"/>
  <c r="BW146" i="11"/>
  <c r="BX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BJ147" i="11"/>
  <c r="BV147" i="11"/>
  <c r="BW147" i="11"/>
  <c r="BX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BJ148" i="11"/>
  <c r="BV148" i="11"/>
  <c r="BW148" i="11"/>
  <c r="BX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BJ149" i="11"/>
  <c r="BV149" i="11"/>
  <c r="BW149" i="11"/>
  <c r="BX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BJ150" i="11"/>
  <c r="BV150" i="11"/>
  <c r="BW150" i="11"/>
  <c r="BX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BJ151" i="11"/>
  <c r="BV151" i="11"/>
  <c r="BW151" i="11"/>
  <c r="BX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BJ152" i="11"/>
  <c r="BV152" i="11"/>
  <c r="BW152" i="11"/>
  <c r="BX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BJ153" i="11"/>
  <c r="BV153" i="11"/>
  <c r="BW153" i="11"/>
  <c r="BX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BJ154" i="11"/>
  <c r="BV154" i="11"/>
  <c r="BW154" i="11"/>
  <c r="BX154" i="11"/>
  <c r="BZ154" i="11"/>
  <c r="CA154" i="11"/>
  <c r="CB154" i="11"/>
  <c r="CC154" i="11"/>
  <c r="CD154" i="11"/>
  <c r="CE154" i="11"/>
  <c r="CF154" i="11"/>
  <c r="CG154" i="11"/>
  <c r="CH154" i="11"/>
  <c r="CI154" i="11"/>
  <c r="CJ154" i="11"/>
  <c r="CK154" i="11"/>
  <c r="BJ155" i="11"/>
  <c r="BV155" i="11"/>
  <c r="BW155" i="11"/>
  <c r="BX155" i="11"/>
  <c r="BZ155" i="11"/>
  <c r="CA155" i="11"/>
  <c r="CB155" i="11"/>
  <c r="CC155" i="11"/>
  <c r="CD155" i="11"/>
  <c r="CE155" i="11"/>
  <c r="CF155" i="11"/>
  <c r="CG155" i="11"/>
  <c r="CH155" i="11"/>
  <c r="CI155" i="11"/>
  <c r="CJ155" i="11"/>
  <c r="CK155" i="11"/>
  <c r="BJ156" i="11"/>
  <c r="BV156" i="11"/>
  <c r="BW156" i="11"/>
  <c r="BX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BJ157" i="11"/>
  <c r="BV157" i="11"/>
  <c r="BW157" i="11"/>
  <c r="BX157" i="11"/>
  <c r="BZ157" i="11"/>
  <c r="CA157" i="11"/>
  <c r="CB157" i="11"/>
  <c r="CC157" i="11"/>
  <c r="CD157" i="11"/>
  <c r="CE157" i="11"/>
  <c r="CF157" i="11"/>
  <c r="CG157" i="11"/>
  <c r="CH157" i="11"/>
  <c r="CI157" i="11"/>
  <c r="CJ157" i="11"/>
  <c r="CK157" i="11"/>
  <c r="BJ158" i="11"/>
  <c r="BV158" i="11"/>
  <c r="BW158" i="11"/>
  <c r="BX158" i="11"/>
  <c r="BZ158" i="11"/>
  <c r="CA158" i="11"/>
  <c r="CB158" i="11"/>
  <c r="CC158" i="11"/>
  <c r="CD158" i="11"/>
  <c r="CE158" i="11"/>
  <c r="CF158" i="11"/>
  <c r="CG158" i="11"/>
  <c r="CH158" i="11"/>
  <c r="CI158" i="11"/>
  <c r="CJ158" i="11"/>
  <c r="CK158" i="11"/>
  <c r="BJ159" i="11"/>
  <c r="BV159" i="11"/>
  <c r="BW159" i="11"/>
  <c r="BX159" i="11"/>
  <c r="BZ159" i="11"/>
  <c r="CA159" i="11"/>
  <c r="CB159" i="11"/>
  <c r="CC159" i="11"/>
  <c r="CD159" i="11"/>
  <c r="CE159" i="11"/>
  <c r="CF159" i="11"/>
  <c r="CG159" i="11"/>
  <c r="CH159" i="11"/>
  <c r="CI159" i="11"/>
  <c r="CJ159" i="11"/>
  <c r="CK159" i="11"/>
  <c r="BJ160" i="11"/>
  <c r="BV160" i="11"/>
  <c r="BW160" i="11"/>
  <c r="BX160" i="11"/>
  <c r="BZ160" i="11"/>
  <c r="CA160" i="11"/>
  <c r="CB160" i="11"/>
  <c r="CC160" i="11"/>
  <c r="CD160" i="11"/>
  <c r="CE160" i="11"/>
  <c r="CF160" i="11"/>
  <c r="CG160" i="11"/>
  <c r="CH160" i="11"/>
  <c r="CI160" i="11"/>
  <c r="CJ160" i="11"/>
  <c r="CK160" i="11"/>
  <c r="BJ161" i="11"/>
  <c r="BV161" i="11"/>
  <c r="BW161" i="11"/>
  <c r="BX161" i="11"/>
  <c r="BZ161" i="11"/>
  <c r="CA161" i="11"/>
  <c r="CB161" i="11"/>
  <c r="CC161" i="11"/>
  <c r="CD161" i="11"/>
  <c r="CE161" i="11"/>
  <c r="CF161" i="11"/>
  <c r="CG161" i="11"/>
  <c r="CH161" i="11"/>
  <c r="CI161" i="11"/>
  <c r="CJ161" i="11"/>
  <c r="CK161" i="11"/>
  <c r="BJ162" i="11"/>
  <c r="BV162" i="11"/>
  <c r="BW162" i="11"/>
  <c r="BX162" i="11"/>
  <c r="BZ162" i="11"/>
  <c r="CA162" i="11"/>
  <c r="CB162" i="11"/>
  <c r="CC162" i="11"/>
  <c r="CD162" i="11"/>
  <c r="CE162" i="11"/>
  <c r="CF162" i="11"/>
  <c r="CG162" i="11"/>
  <c r="CH162" i="11"/>
  <c r="CI162" i="11"/>
  <c r="CJ162" i="11"/>
  <c r="CK162" i="11"/>
  <c r="BJ163" i="11"/>
  <c r="BV163" i="11"/>
  <c r="BW163" i="11"/>
  <c r="BX163" i="11"/>
  <c r="BZ163" i="11"/>
  <c r="CA163" i="11"/>
  <c r="CB163" i="11"/>
  <c r="CC163" i="11"/>
  <c r="CD163" i="11"/>
  <c r="CE163" i="11"/>
  <c r="CF163" i="11"/>
  <c r="CG163" i="11"/>
  <c r="CH163" i="11"/>
  <c r="CI163" i="11"/>
  <c r="CJ163" i="11"/>
  <c r="CK163" i="11"/>
  <c r="BJ164" i="11"/>
  <c r="BV164" i="11"/>
  <c r="BW164" i="11"/>
  <c r="BX164" i="11"/>
  <c r="BZ164" i="11"/>
  <c r="CA164" i="11"/>
  <c r="CB164" i="11"/>
  <c r="CC164" i="11"/>
  <c r="CD164" i="11"/>
  <c r="CE164" i="11"/>
  <c r="CF164" i="11"/>
  <c r="CG164" i="11"/>
  <c r="CH164" i="11"/>
  <c r="CI164" i="11"/>
  <c r="CJ164" i="11"/>
  <c r="CK164" i="11"/>
  <c r="BJ165" i="11"/>
  <c r="BV165" i="11"/>
  <c r="BW165" i="11"/>
  <c r="BX165" i="11"/>
  <c r="BZ165" i="11"/>
  <c r="CA165" i="11"/>
  <c r="CB165" i="11"/>
  <c r="CC165" i="11"/>
  <c r="CD165" i="11"/>
  <c r="CE165" i="11"/>
  <c r="CF165" i="11"/>
  <c r="CG165" i="11"/>
  <c r="CH165" i="11"/>
  <c r="CI165" i="11"/>
  <c r="CJ165" i="11"/>
  <c r="CK165" i="11"/>
  <c r="BJ166" i="11"/>
  <c r="BV166" i="11"/>
  <c r="BW166" i="11"/>
  <c r="BX166" i="11"/>
  <c r="BZ166" i="11"/>
  <c r="CA166" i="11"/>
  <c r="CB166" i="11"/>
  <c r="CC166" i="11"/>
  <c r="CD166" i="11"/>
  <c r="CE166" i="11"/>
  <c r="CF166" i="11"/>
  <c r="CG166" i="11"/>
  <c r="CH166" i="11"/>
  <c r="CI166" i="11"/>
  <c r="CJ166" i="11"/>
  <c r="CK166" i="11"/>
  <c r="BJ167" i="11"/>
  <c r="BV167" i="11"/>
  <c r="BW167" i="11"/>
  <c r="BX167" i="11"/>
  <c r="BZ167" i="11"/>
  <c r="CA167" i="11"/>
  <c r="CB167" i="11"/>
  <c r="CC167" i="11"/>
  <c r="CD167" i="11"/>
  <c r="CE167" i="11"/>
  <c r="CF167" i="11"/>
  <c r="CG167" i="11"/>
  <c r="CH167" i="11"/>
  <c r="CI167" i="11"/>
  <c r="CJ167" i="11"/>
  <c r="CK167" i="11"/>
  <c r="BJ168" i="11"/>
  <c r="BV168" i="11"/>
  <c r="BW168" i="11"/>
  <c r="BX168" i="11"/>
  <c r="BZ168" i="11"/>
  <c r="CA168" i="11"/>
  <c r="CB168" i="11"/>
  <c r="CC168" i="11"/>
  <c r="CD168" i="11"/>
  <c r="CE168" i="11"/>
  <c r="CF168" i="11"/>
  <c r="CG168" i="11"/>
  <c r="CH168" i="11"/>
  <c r="CI168" i="11"/>
  <c r="CJ168" i="11"/>
  <c r="CK168" i="11"/>
  <c r="BJ169" i="11"/>
  <c r="BV169" i="11"/>
  <c r="BW169" i="11"/>
  <c r="BX169" i="11"/>
  <c r="BZ169" i="11"/>
  <c r="CA169" i="11"/>
  <c r="CB169" i="11"/>
  <c r="CC169" i="11"/>
  <c r="CD169" i="11"/>
  <c r="CE169" i="11"/>
  <c r="CF169" i="11"/>
  <c r="CG169" i="11"/>
  <c r="CH169" i="11"/>
  <c r="CI169" i="11"/>
  <c r="CJ169" i="11"/>
  <c r="CK169" i="11"/>
  <c r="BJ170" i="11"/>
  <c r="BV170" i="11"/>
  <c r="BW170" i="11"/>
  <c r="BX170" i="11"/>
  <c r="BZ170" i="11"/>
  <c r="CA170" i="11"/>
  <c r="CB170" i="11"/>
  <c r="CC170" i="11"/>
  <c r="CD170" i="11"/>
  <c r="CE170" i="11"/>
  <c r="CF170" i="11"/>
  <c r="CG170" i="11"/>
  <c r="CH170" i="11"/>
  <c r="CI170" i="11"/>
  <c r="CJ170" i="11"/>
  <c r="CK170" i="11"/>
  <c r="BJ171" i="11"/>
  <c r="BV171" i="11"/>
  <c r="BW171" i="11"/>
  <c r="BX171" i="11"/>
  <c r="BZ171" i="11"/>
  <c r="CA171" i="11"/>
  <c r="CB171" i="11"/>
  <c r="CC171" i="11"/>
  <c r="CD171" i="11"/>
  <c r="CE171" i="11"/>
  <c r="CF171" i="11"/>
  <c r="CG171" i="11"/>
  <c r="CH171" i="11"/>
  <c r="CI171" i="11"/>
  <c r="CJ171" i="11"/>
  <c r="CK171" i="11"/>
  <c r="BJ172" i="11"/>
  <c r="BV172" i="11"/>
  <c r="BW172" i="11"/>
  <c r="BX172" i="11"/>
  <c r="BZ172" i="11"/>
  <c r="CA172" i="11"/>
  <c r="CB172" i="11"/>
  <c r="CC172" i="11"/>
  <c r="CD172" i="11"/>
  <c r="CE172" i="11"/>
  <c r="CF172" i="11"/>
  <c r="CG172" i="11"/>
  <c r="CH172" i="11"/>
  <c r="CI172" i="11"/>
  <c r="CJ172" i="11"/>
  <c r="CK172" i="11"/>
  <c r="BJ173" i="11"/>
  <c r="BV173" i="11"/>
  <c r="BW173" i="11"/>
  <c r="BX173" i="11"/>
  <c r="BZ173" i="11"/>
  <c r="CA173" i="11"/>
  <c r="CB173" i="11"/>
  <c r="CC173" i="11"/>
  <c r="CD173" i="11"/>
  <c r="CE173" i="11"/>
  <c r="CF173" i="11"/>
  <c r="CG173" i="11"/>
  <c r="CH173" i="11"/>
  <c r="CI173" i="11"/>
  <c r="CJ173" i="11"/>
  <c r="CK173" i="11"/>
  <c r="BJ174" i="11"/>
  <c r="BV174" i="11"/>
  <c r="BW174" i="11"/>
  <c r="BX174" i="11"/>
  <c r="BZ174" i="11"/>
  <c r="CA174" i="11"/>
  <c r="CB174" i="11"/>
  <c r="CC174" i="11"/>
  <c r="CD174" i="11"/>
  <c r="CE174" i="11"/>
  <c r="CF174" i="11"/>
  <c r="CG174" i="11"/>
  <c r="CH174" i="11"/>
  <c r="CI174" i="11"/>
  <c r="CJ174" i="11"/>
  <c r="CK174" i="11"/>
  <c r="BJ175" i="11"/>
  <c r="BV175" i="11"/>
  <c r="BW175" i="11"/>
  <c r="BX175" i="11"/>
  <c r="BZ175" i="11"/>
  <c r="CA175" i="11"/>
  <c r="CB175" i="11"/>
  <c r="CC175" i="11"/>
  <c r="CD175" i="11"/>
  <c r="CE175" i="11"/>
  <c r="CF175" i="11"/>
  <c r="CG175" i="11"/>
  <c r="CH175" i="11"/>
  <c r="CI175" i="11"/>
  <c r="CJ175" i="11"/>
  <c r="CK175" i="11"/>
  <c r="BJ176" i="11"/>
  <c r="BV176" i="11"/>
  <c r="BW176" i="11"/>
  <c r="BX176" i="11"/>
  <c r="BZ176" i="11"/>
  <c r="CA176" i="11"/>
  <c r="CB176" i="11"/>
  <c r="CC176" i="11"/>
  <c r="CD176" i="11"/>
  <c r="CE176" i="11"/>
  <c r="CF176" i="11"/>
  <c r="CG176" i="11"/>
  <c r="CH176" i="11"/>
  <c r="CI176" i="11"/>
  <c r="CJ176" i="11"/>
  <c r="CK176" i="11"/>
  <c r="BJ177" i="11"/>
  <c r="BV177" i="11"/>
  <c r="BW177" i="11"/>
  <c r="BX177" i="11"/>
  <c r="BZ177" i="11"/>
  <c r="CA177" i="11"/>
  <c r="CB177" i="11"/>
  <c r="CC177" i="11"/>
  <c r="CD177" i="11"/>
  <c r="CE177" i="11"/>
  <c r="CF177" i="11"/>
  <c r="CG177" i="11"/>
  <c r="CH177" i="11"/>
  <c r="CI177" i="11"/>
  <c r="CJ177" i="11"/>
  <c r="CK177" i="11"/>
  <c r="BJ178" i="11"/>
  <c r="BV178" i="11"/>
  <c r="BW178" i="11"/>
  <c r="BX178" i="11"/>
  <c r="BZ178" i="11"/>
  <c r="CA178" i="11"/>
  <c r="CB178" i="11"/>
  <c r="CC178" i="11"/>
  <c r="CD178" i="11"/>
  <c r="CE178" i="11"/>
  <c r="CF178" i="11"/>
  <c r="CG178" i="11"/>
  <c r="CH178" i="11"/>
  <c r="CI178" i="11"/>
  <c r="CJ178" i="11"/>
  <c r="CK178" i="11"/>
  <c r="BJ179" i="11"/>
  <c r="BV179" i="11"/>
  <c r="BW179" i="11"/>
  <c r="BX179" i="11"/>
  <c r="BZ179" i="11"/>
  <c r="CA179" i="11"/>
  <c r="CB179" i="11"/>
  <c r="CC179" i="11"/>
  <c r="CD179" i="11"/>
  <c r="CE179" i="11"/>
  <c r="CF179" i="11"/>
  <c r="CG179" i="11"/>
  <c r="CH179" i="11"/>
  <c r="CI179" i="11"/>
  <c r="CJ179" i="11"/>
  <c r="CK179" i="11"/>
  <c r="BJ180" i="11"/>
  <c r="BV180" i="11"/>
  <c r="BW180" i="11"/>
  <c r="BX180" i="11"/>
  <c r="BZ180" i="11"/>
  <c r="CA180" i="11"/>
  <c r="CB180" i="11"/>
  <c r="CC180" i="11"/>
  <c r="CD180" i="11"/>
  <c r="CE180" i="11"/>
  <c r="CF180" i="11"/>
  <c r="CG180" i="11"/>
  <c r="CH180" i="11"/>
  <c r="CI180" i="11"/>
  <c r="CJ180" i="11"/>
  <c r="CK180" i="11"/>
  <c r="BJ181" i="11"/>
  <c r="BV181" i="11"/>
  <c r="BW181" i="11"/>
  <c r="BX181" i="11"/>
  <c r="BZ181" i="11"/>
  <c r="CA181" i="11"/>
  <c r="CB181" i="11"/>
  <c r="CC181" i="11"/>
  <c r="CD181" i="11"/>
  <c r="CE181" i="11"/>
  <c r="CF181" i="11"/>
  <c r="CG181" i="11"/>
  <c r="CH181" i="11"/>
  <c r="CI181" i="11"/>
  <c r="CJ181" i="11"/>
  <c r="CK181" i="11"/>
  <c r="BJ182" i="11"/>
  <c r="BV182" i="11"/>
  <c r="BW182" i="11"/>
  <c r="BX182" i="11"/>
  <c r="BZ182" i="11"/>
  <c r="CA182" i="11"/>
  <c r="CB182" i="11"/>
  <c r="CC182" i="11"/>
  <c r="CD182" i="11"/>
  <c r="CE182" i="11"/>
  <c r="CF182" i="11"/>
  <c r="CG182" i="11"/>
  <c r="CH182" i="11"/>
  <c r="CI182" i="11"/>
  <c r="CJ182" i="11"/>
  <c r="CK182" i="11"/>
  <c r="BJ183" i="11"/>
  <c r="BV183" i="11"/>
  <c r="BW183" i="11"/>
  <c r="BX183" i="11"/>
  <c r="BZ183" i="11"/>
  <c r="CA183" i="11"/>
  <c r="CB183" i="11"/>
  <c r="CC183" i="11"/>
  <c r="CD183" i="11"/>
  <c r="CE183" i="11"/>
  <c r="CF183" i="11"/>
  <c r="CG183" i="11"/>
  <c r="CH183" i="11"/>
  <c r="CI183" i="11"/>
  <c r="CJ183" i="11"/>
  <c r="CK183" i="11"/>
  <c r="BJ184" i="11"/>
  <c r="BV184" i="11"/>
  <c r="BW184" i="11"/>
  <c r="BX184" i="11"/>
  <c r="BZ184" i="11"/>
  <c r="CA184" i="11"/>
  <c r="CB184" i="11"/>
  <c r="CC184" i="11"/>
  <c r="CD184" i="11"/>
  <c r="CE184" i="11"/>
  <c r="CF184" i="11"/>
  <c r="CG184" i="11"/>
  <c r="CH184" i="11"/>
  <c r="CI184" i="11"/>
  <c r="CJ184" i="11"/>
  <c r="CK184" i="11"/>
  <c r="BJ185" i="11"/>
  <c r="BV185" i="11"/>
  <c r="BW185" i="11"/>
  <c r="BX185" i="11"/>
  <c r="BZ185" i="11"/>
  <c r="CA185" i="11"/>
  <c r="CB185" i="11"/>
  <c r="CC185" i="11"/>
  <c r="CD185" i="11"/>
  <c r="CE185" i="11"/>
  <c r="CF185" i="11"/>
  <c r="CG185" i="11"/>
  <c r="CH185" i="11"/>
  <c r="CI185" i="11"/>
  <c r="CJ185" i="11"/>
  <c r="CK185" i="11"/>
  <c r="BJ186" i="11"/>
  <c r="BV186" i="11"/>
  <c r="BW186" i="11"/>
  <c r="BX186" i="11"/>
  <c r="BZ186" i="11"/>
  <c r="CA186" i="11"/>
  <c r="CB186" i="11"/>
  <c r="CC186" i="11"/>
  <c r="CD186" i="11"/>
  <c r="CE186" i="11"/>
  <c r="CF186" i="11"/>
  <c r="CG186" i="11"/>
  <c r="CH186" i="11"/>
  <c r="CI186" i="11"/>
  <c r="CJ186" i="11"/>
  <c r="CK186" i="11"/>
  <c r="BJ187" i="11"/>
  <c r="BV187" i="11"/>
  <c r="BW187" i="11"/>
  <c r="BX187" i="11"/>
  <c r="BZ187" i="11"/>
  <c r="CA187" i="11"/>
  <c r="CB187" i="11"/>
  <c r="CC187" i="11"/>
  <c r="CD187" i="11"/>
  <c r="CE187" i="11"/>
  <c r="CF187" i="11"/>
  <c r="CG187" i="11"/>
  <c r="CH187" i="11"/>
  <c r="CI187" i="11"/>
  <c r="CJ187" i="11"/>
  <c r="CK187" i="11"/>
  <c r="BJ188" i="11"/>
  <c r="BV188" i="11"/>
  <c r="BW188" i="11"/>
  <c r="BX188" i="11"/>
  <c r="BZ188" i="11"/>
  <c r="CA188" i="11"/>
  <c r="CB188" i="11"/>
  <c r="CC188" i="11"/>
  <c r="CD188" i="11"/>
  <c r="CE188" i="11"/>
  <c r="CF188" i="11"/>
  <c r="CG188" i="11"/>
  <c r="CH188" i="11"/>
  <c r="CI188" i="11"/>
  <c r="CJ188" i="11"/>
  <c r="CK188" i="11"/>
  <c r="BJ189" i="11"/>
  <c r="BV189" i="11"/>
  <c r="BW189" i="11"/>
  <c r="BX189" i="11"/>
  <c r="BZ189" i="11"/>
  <c r="CA189" i="11"/>
  <c r="CB189" i="11"/>
  <c r="CC189" i="11"/>
  <c r="CD189" i="11"/>
  <c r="CE189" i="11"/>
  <c r="CF189" i="11"/>
  <c r="CG189" i="11"/>
  <c r="CH189" i="11"/>
  <c r="CI189" i="11"/>
  <c r="CJ189" i="11"/>
  <c r="CK189" i="11"/>
  <c r="BJ190" i="11"/>
  <c r="BV190" i="11"/>
  <c r="BW190" i="11"/>
  <c r="BX190" i="11"/>
  <c r="BZ190" i="11"/>
  <c r="CA190" i="11"/>
  <c r="CB190" i="11"/>
  <c r="CC190" i="11"/>
  <c r="CD190" i="11"/>
  <c r="CE190" i="11"/>
  <c r="CF190" i="11"/>
  <c r="CG190" i="11"/>
  <c r="CH190" i="11"/>
  <c r="CI190" i="11"/>
  <c r="CJ190" i="11"/>
  <c r="CK190" i="11"/>
  <c r="BJ191" i="11"/>
  <c r="BV191" i="11"/>
  <c r="BW191" i="11"/>
  <c r="BX191" i="11"/>
  <c r="BZ191" i="11"/>
  <c r="CA191" i="11"/>
  <c r="CB191" i="11"/>
  <c r="CC191" i="11"/>
  <c r="CD191" i="11"/>
  <c r="CE191" i="11"/>
  <c r="CF191" i="11"/>
  <c r="CG191" i="11"/>
  <c r="CH191" i="11"/>
  <c r="CI191" i="11"/>
  <c r="CJ191" i="11"/>
  <c r="CK191" i="11"/>
  <c r="BJ192" i="11"/>
  <c r="BV192" i="11"/>
  <c r="BW192" i="11"/>
  <c r="BX192" i="11"/>
  <c r="BZ192" i="11"/>
  <c r="CA192" i="11"/>
  <c r="CB192" i="11"/>
  <c r="CC192" i="11"/>
  <c r="CD192" i="11"/>
  <c r="CE192" i="11"/>
  <c r="CF192" i="11"/>
  <c r="CG192" i="11"/>
  <c r="CH192" i="11"/>
  <c r="CI192" i="11"/>
  <c r="CJ192" i="11"/>
  <c r="CK192" i="11"/>
  <c r="BJ193" i="11"/>
  <c r="BV193" i="11"/>
  <c r="BW193" i="11"/>
  <c r="BX193" i="11"/>
  <c r="BZ193" i="11"/>
  <c r="CA193" i="11"/>
  <c r="CB193" i="11"/>
  <c r="CC193" i="11"/>
  <c r="CD193" i="11"/>
  <c r="CE193" i="11"/>
  <c r="CF193" i="11"/>
  <c r="CG193" i="11"/>
  <c r="CH193" i="11"/>
  <c r="CI193" i="11"/>
  <c r="CJ193" i="11"/>
  <c r="CK193" i="11"/>
  <c r="BJ194" i="11"/>
  <c r="BV194" i="11"/>
  <c r="BW194" i="11"/>
  <c r="BX194" i="11"/>
  <c r="BZ194" i="11"/>
  <c r="CA194" i="11"/>
  <c r="CB194" i="11"/>
  <c r="CC194" i="11"/>
  <c r="CD194" i="11"/>
  <c r="CE194" i="11"/>
  <c r="CF194" i="11"/>
  <c r="CG194" i="11"/>
  <c r="CH194" i="11"/>
  <c r="CI194" i="11"/>
  <c r="CJ194" i="11"/>
  <c r="CK194" i="11"/>
  <c r="BJ195" i="11"/>
  <c r="BV195" i="11"/>
  <c r="BW195" i="11"/>
  <c r="BX195" i="11"/>
  <c r="BZ195" i="11"/>
  <c r="CA195" i="11"/>
  <c r="CB195" i="11"/>
  <c r="CC195" i="11"/>
  <c r="CD195" i="11"/>
  <c r="CE195" i="11"/>
  <c r="CF195" i="11"/>
  <c r="CG195" i="11"/>
  <c r="CH195" i="11"/>
  <c r="CI195" i="11"/>
  <c r="CJ195" i="11"/>
  <c r="CK195" i="11"/>
  <c r="BJ196" i="11"/>
  <c r="BV196" i="11"/>
  <c r="BW196" i="11"/>
  <c r="BX196" i="11"/>
  <c r="BZ196" i="11"/>
  <c r="CA196" i="11"/>
  <c r="CB196" i="11"/>
  <c r="CC196" i="11"/>
  <c r="CD196" i="11"/>
  <c r="CE196" i="11"/>
  <c r="CF196" i="11"/>
  <c r="CG196" i="11"/>
  <c r="CH196" i="11"/>
  <c r="CI196" i="11"/>
  <c r="CJ196" i="11"/>
  <c r="CK196" i="11"/>
  <c r="BJ197" i="11"/>
  <c r="BV197" i="11"/>
  <c r="BW197" i="11"/>
  <c r="BX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BJ198" i="11"/>
  <c r="BV198" i="11"/>
  <c r="BW198" i="11"/>
  <c r="BX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BJ199" i="11"/>
  <c r="BV199" i="11"/>
  <c r="BW199" i="11"/>
  <c r="BX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BJ200" i="11"/>
  <c r="BV200" i="11"/>
  <c r="BW200" i="11"/>
  <c r="BX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BJ201" i="11"/>
  <c r="BV201" i="11"/>
  <c r="BW201" i="11"/>
  <c r="BX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BJ202" i="11"/>
  <c r="BV202" i="11"/>
  <c r="BW202" i="11"/>
  <c r="BX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BJ203" i="11"/>
  <c r="BV203" i="11"/>
  <c r="BW203" i="11"/>
  <c r="BX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BJ204" i="11"/>
  <c r="BV204" i="11"/>
  <c r="BW204" i="11"/>
  <c r="BX204" i="11"/>
  <c r="BZ204" i="11"/>
  <c r="CA204" i="11"/>
  <c r="CB204" i="11"/>
  <c r="CC204" i="11"/>
  <c r="CD204" i="11"/>
  <c r="CE204" i="11"/>
  <c r="CF204" i="11"/>
  <c r="CG204" i="11"/>
  <c r="CH204" i="11"/>
  <c r="CI204" i="11"/>
  <c r="CJ204" i="11"/>
  <c r="CK204" i="11"/>
  <c r="BJ205" i="11"/>
  <c r="BV205" i="11"/>
  <c r="BW205" i="11"/>
  <c r="BX205" i="11"/>
  <c r="BZ205" i="11"/>
  <c r="CA205" i="11"/>
  <c r="CB205" i="11"/>
  <c r="CC205" i="11"/>
  <c r="CD205" i="11"/>
  <c r="CE205" i="11"/>
  <c r="CF205" i="11"/>
  <c r="CG205" i="11"/>
  <c r="CH205" i="11"/>
  <c r="CI205" i="11"/>
  <c r="CJ205" i="11"/>
  <c r="CK205" i="11"/>
  <c r="BJ206" i="11"/>
  <c r="BV206" i="11"/>
  <c r="BW206" i="11"/>
  <c r="BX206" i="11"/>
  <c r="BZ206" i="11"/>
  <c r="CA206" i="11"/>
  <c r="CB206" i="11"/>
  <c r="CC206" i="11"/>
  <c r="CD206" i="11"/>
  <c r="CE206" i="11"/>
  <c r="CF206" i="11"/>
  <c r="CG206" i="11"/>
  <c r="CH206" i="11"/>
  <c r="CI206" i="11"/>
  <c r="CJ206" i="11"/>
  <c r="CK206" i="11"/>
  <c r="BJ207" i="11"/>
  <c r="BV207" i="11"/>
  <c r="BW207" i="11"/>
  <c r="BX207" i="11"/>
  <c r="BZ207" i="11"/>
  <c r="CA207" i="11"/>
  <c r="CB207" i="11"/>
  <c r="CC207" i="11"/>
  <c r="CD207" i="11"/>
  <c r="CE207" i="11"/>
  <c r="CF207" i="11"/>
  <c r="CG207" i="11"/>
  <c r="CH207" i="11"/>
  <c r="CI207" i="11"/>
  <c r="CJ207" i="11"/>
  <c r="CK207" i="11"/>
  <c r="BJ208" i="11"/>
  <c r="BV208" i="11"/>
  <c r="BW208" i="11"/>
  <c r="BX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BJ209" i="11"/>
  <c r="BV209" i="11"/>
  <c r="BW209" i="11"/>
  <c r="BX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BJ210" i="11"/>
  <c r="BV210" i="11"/>
  <c r="BW210" i="11"/>
  <c r="BX210" i="11"/>
  <c r="BZ210" i="11"/>
  <c r="CA210" i="11"/>
  <c r="CB210" i="11"/>
  <c r="CC210" i="11"/>
  <c r="CD210" i="11"/>
  <c r="CE210" i="11"/>
  <c r="CF210" i="11"/>
  <c r="CG210" i="11"/>
  <c r="CH210" i="11"/>
  <c r="CI210" i="11"/>
  <c r="CJ210" i="11"/>
  <c r="CK210" i="11"/>
  <c r="BJ212" i="11"/>
  <c r="BV212" i="11"/>
  <c r="BW212" i="11"/>
  <c r="BX212" i="11"/>
  <c r="BZ212" i="11"/>
  <c r="CA212" i="11"/>
  <c r="CB212" i="11"/>
  <c r="CC212" i="11"/>
  <c r="CD212" i="11"/>
  <c r="CE212" i="11"/>
  <c r="CF212" i="11"/>
  <c r="CG212" i="11"/>
  <c r="CH212" i="11"/>
  <c r="CI212" i="11"/>
  <c r="CJ212" i="11"/>
  <c r="CK212" i="11"/>
  <c r="BJ213" i="11"/>
  <c r="BV213" i="11"/>
  <c r="BW213" i="11"/>
  <c r="BX213" i="11"/>
  <c r="BZ213" i="11"/>
  <c r="CA213" i="11"/>
  <c r="CB213" i="11"/>
  <c r="CC213" i="11"/>
  <c r="CD213" i="11"/>
  <c r="CE213" i="11"/>
  <c r="CF213" i="11"/>
  <c r="CG213" i="11"/>
  <c r="CH213" i="11"/>
  <c r="CI213" i="11"/>
  <c r="CJ213" i="11"/>
  <c r="CK213" i="11"/>
  <c r="BJ214" i="11"/>
  <c r="BV214" i="11"/>
  <c r="BW214" i="11"/>
  <c r="BX214" i="11"/>
  <c r="BZ214" i="11"/>
  <c r="CA214" i="11"/>
  <c r="CB214" i="11"/>
  <c r="CC214" i="11"/>
  <c r="CD214" i="11"/>
  <c r="CE214" i="11"/>
  <c r="CF214" i="11"/>
  <c r="CG214" i="11"/>
  <c r="CH214" i="11"/>
  <c r="CI214" i="11"/>
  <c r="CJ214" i="11"/>
  <c r="CK214" i="11"/>
  <c r="BJ216" i="11"/>
  <c r="BV216" i="11"/>
  <c r="BW216" i="11"/>
  <c r="BX216" i="11"/>
  <c r="BZ216" i="11"/>
  <c r="CA216" i="11"/>
  <c r="CB216" i="11"/>
  <c r="CC216" i="11"/>
  <c r="CD216" i="11"/>
  <c r="CE216" i="11"/>
  <c r="CF216" i="11"/>
  <c r="CG216" i="11"/>
  <c r="CH216" i="11"/>
  <c r="CI216" i="11"/>
  <c r="CJ216" i="11"/>
  <c r="CK216" i="11"/>
  <c r="BJ217" i="11"/>
  <c r="BV217" i="11"/>
  <c r="BW217" i="11"/>
  <c r="BX217" i="11"/>
  <c r="BZ217" i="11"/>
  <c r="CA217" i="11"/>
  <c r="CB217" i="11"/>
  <c r="CC217" i="11"/>
  <c r="CD217" i="11"/>
  <c r="CE217" i="11"/>
  <c r="CF217" i="11"/>
  <c r="CG217" i="11"/>
  <c r="CH217" i="11"/>
  <c r="CI217" i="11"/>
  <c r="CJ217" i="11"/>
  <c r="CK217" i="11"/>
  <c r="BJ218" i="11"/>
  <c r="BV218" i="11"/>
  <c r="BW218" i="11"/>
  <c r="BX218" i="11"/>
  <c r="BZ218" i="11"/>
  <c r="CA218" i="11"/>
  <c r="CB218" i="11"/>
  <c r="CC218" i="11"/>
  <c r="CD218" i="11"/>
  <c r="CE218" i="11"/>
  <c r="CF218" i="11"/>
  <c r="CG218" i="11"/>
  <c r="CH218" i="11"/>
  <c r="CI218" i="11"/>
  <c r="CJ218" i="11"/>
  <c r="CK218" i="11"/>
  <c r="BJ219" i="11"/>
  <c r="BV219" i="11"/>
  <c r="BW219" i="11"/>
  <c r="BX219" i="11"/>
  <c r="BZ219" i="11"/>
  <c r="CA219" i="11"/>
  <c r="CB219" i="11"/>
  <c r="CC219" i="11"/>
  <c r="CD219" i="11"/>
  <c r="CE219" i="11"/>
  <c r="CF219" i="11"/>
  <c r="CG219" i="11"/>
  <c r="CH219" i="11"/>
  <c r="CI219" i="11"/>
  <c r="CJ219" i="11"/>
  <c r="CK219" i="11"/>
  <c r="BJ220" i="11"/>
  <c r="BV220" i="11"/>
  <c r="BW220" i="11"/>
  <c r="BX220" i="11"/>
  <c r="BZ220" i="11"/>
  <c r="CA220" i="11"/>
  <c r="CB220" i="11"/>
  <c r="CC220" i="11"/>
  <c r="CD220" i="11"/>
  <c r="CE220" i="11"/>
  <c r="CF220" i="11"/>
  <c r="CG220" i="11"/>
  <c r="CH220" i="11"/>
  <c r="CI220" i="11"/>
  <c r="CJ220" i="11"/>
  <c r="CK220" i="11"/>
  <c r="BJ221" i="11"/>
  <c r="BV221" i="11"/>
  <c r="BW221" i="11"/>
  <c r="BX221" i="11"/>
  <c r="BZ221" i="11"/>
  <c r="CA221" i="11"/>
  <c r="CB221" i="11"/>
  <c r="CC221" i="11"/>
  <c r="CD221" i="11"/>
  <c r="CE221" i="11"/>
  <c r="CF221" i="11"/>
  <c r="CG221" i="11"/>
  <c r="CH221" i="11"/>
  <c r="CI221" i="11"/>
  <c r="CJ221" i="11"/>
  <c r="CK221" i="11"/>
  <c r="BJ222" i="11"/>
  <c r="BV222" i="11"/>
  <c r="BW222" i="11"/>
  <c r="BX222" i="11"/>
  <c r="BZ222" i="11"/>
  <c r="CA222" i="11"/>
  <c r="CB222" i="11"/>
  <c r="CC222" i="11"/>
  <c r="CD222" i="11"/>
  <c r="CE222" i="11"/>
  <c r="CF222" i="11"/>
  <c r="CG222" i="11"/>
  <c r="CH222" i="11"/>
  <c r="CI222" i="11"/>
  <c r="CJ222" i="11"/>
  <c r="CK222" i="11"/>
  <c r="BJ223" i="11"/>
  <c r="BV223" i="11"/>
  <c r="BW223" i="11"/>
  <c r="BX223" i="11"/>
  <c r="BZ223" i="11"/>
  <c r="CA223" i="11"/>
  <c r="CB223" i="11"/>
  <c r="CC223" i="11"/>
  <c r="CD223" i="11"/>
  <c r="CE223" i="11"/>
  <c r="CF223" i="11"/>
  <c r="CG223" i="11"/>
  <c r="CH223" i="11"/>
  <c r="CI223" i="11"/>
  <c r="CJ223" i="11"/>
  <c r="CK223" i="11"/>
  <c r="BJ224" i="11"/>
  <c r="BV224" i="11"/>
  <c r="BW224" i="11"/>
  <c r="BX224" i="11"/>
  <c r="BZ224" i="11"/>
  <c r="CA224" i="11"/>
  <c r="CB224" i="11"/>
  <c r="CC224" i="11"/>
  <c r="CD224" i="11"/>
  <c r="CE224" i="11"/>
  <c r="CF224" i="11"/>
  <c r="CG224" i="11"/>
  <c r="CH224" i="11"/>
  <c r="CI224" i="11"/>
  <c r="CJ224" i="11"/>
  <c r="CK224" i="11"/>
  <c r="BJ225" i="11"/>
  <c r="BV225" i="11"/>
  <c r="BW225" i="11"/>
  <c r="BX225" i="11"/>
  <c r="BZ225" i="11"/>
  <c r="CA225" i="11"/>
  <c r="CB225" i="11"/>
  <c r="CC225" i="11"/>
  <c r="CD225" i="11"/>
  <c r="CE225" i="11"/>
  <c r="CF225" i="11"/>
  <c r="CG225" i="11"/>
  <c r="CH225" i="11"/>
  <c r="CI225" i="11"/>
  <c r="CJ225" i="11"/>
  <c r="CK225" i="11"/>
  <c r="BJ226" i="11"/>
  <c r="BV226" i="11"/>
  <c r="BW226" i="11"/>
  <c r="BX226" i="11"/>
  <c r="BZ226" i="11"/>
  <c r="CA226" i="11"/>
  <c r="CB226" i="11"/>
  <c r="CC226" i="11"/>
  <c r="CD226" i="11"/>
  <c r="CE226" i="11"/>
  <c r="CF226" i="11"/>
  <c r="CG226" i="11"/>
  <c r="CH226" i="11"/>
  <c r="CI226" i="11"/>
  <c r="CJ226" i="11"/>
  <c r="CK226" i="11"/>
  <c r="BJ227" i="11"/>
  <c r="BV227" i="11"/>
  <c r="BW227" i="11"/>
  <c r="BX227" i="11"/>
  <c r="BZ227" i="11"/>
  <c r="CA227" i="11"/>
  <c r="CB227" i="11"/>
  <c r="CC227" i="11"/>
  <c r="CD227" i="11"/>
  <c r="CE227" i="11"/>
  <c r="CF227" i="11"/>
  <c r="CG227" i="11"/>
  <c r="CH227" i="11"/>
  <c r="CI227" i="11"/>
  <c r="CJ227" i="11"/>
  <c r="CK227" i="11"/>
  <c r="BJ228" i="11"/>
  <c r="BV228" i="11"/>
  <c r="BW228" i="11"/>
  <c r="BX228" i="11"/>
  <c r="BZ228" i="11"/>
  <c r="CA228" i="11"/>
  <c r="CB228" i="11"/>
  <c r="CC228" i="11"/>
  <c r="CD228" i="11"/>
  <c r="CE228" i="11"/>
  <c r="CF228" i="11"/>
  <c r="CG228" i="11"/>
  <c r="CH228" i="11"/>
  <c r="CI228" i="11"/>
  <c r="CJ228" i="11"/>
  <c r="CK228" i="11"/>
  <c r="BJ229" i="11"/>
  <c r="BV229" i="11"/>
  <c r="BW229" i="11"/>
  <c r="BX229" i="11"/>
  <c r="BZ229" i="11"/>
  <c r="CA229" i="11"/>
  <c r="CB229" i="11"/>
  <c r="CC229" i="11"/>
  <c r="CD229" i="11"/>
  <c r="CE229" i="11"/>
  <c r="CF229" i="11"/>
  <c r="CG229" i="11"/>
  <c r="CH229" i="11"/>
  <c r="CI229" i="11"/>
  <c r="CJ229" i="11"/>
  <c r="CK229" i="11"/>
  <c r="BJ230" i="11"/>
  <c r="BV230" i="11"/>
  <c r="BW230" i="11"/>
  <c r="BX230" i="11"/>
  <c r="BZ230" i="11"/>
  <c r="CA230" i="11"/>
  <c r="CB230" i="11"/>
  <c r="CC230" i="11"/>
  <c r="CD230" i="11"/>
  <c r="CE230" i="11"/>
  <c r="CF230" i="11"/>
  <c r="CG230" i="11"/>
  <c r="CH230" i="11"/>
  <c r="CI230" i="11"/>
  <c r="CJ230" i="11"/>
  <c r="CK230" i="11"/>
  <c r="BJ231" i="11"/>
  <c r="BV231" i="11"/>
  <c r="BW231" i="11"/>
  <c r="BX231" i="11"/>
  <c r="BZ231" i="11"/>
  <c r="CA231" i="11"/>
  <c r="CB231" i="11"/>
  <c r="CC231" i="11"/>
  <c r="CD231" i="11"/>
  <c r="CE231" i="11"/>
  <c r="CF231" i="11"/>
  <c r="CG231" i="11"/>
  <c r="CH231" i="11"/>
  <c r="CI231" i="11"/>
  <c r="CJ231" i="11"/>
  <c r="CK231" i="11"/>
  <c r="BJ232" i="11"/>
  <c r="BV232" i="11"/>
  <c r="BW232" i="11"/>
  <c r="BX232" i="11"/>
  <c r="BZ232" i="11"/>
  <c r="CA232" i="11"/>
  <c r="CB232" i="11"/>
  <c r="CC232" i="11"/>
  <c r="CD232" i="11"/>
  <c r="CE232" i="11"/>
  <c r="CF232" i="11"/>
  <c r="CG232" i="11"/>
  <c r="CH232" i="11"/>
  <c r="CI232" i="11"/>
  <c r="CJ232" i="11"/>
  <c r="CK232" i="11"/>
  <c r="BJ233" i="11"/>
  <c r="BV233" i="11"/>
  <c r="BW233" i="11"/>
  <c r="BX233" i="11"/>
  <c r="BZ233" i="11"/>
  <c r="CA233" i="11"/>
  <c r="CB233" i="11"/>
  <c r="CC233" i="11"/>
  <c r="CD233" i="11"/>
  <c r="CE233" i="11"/>
  <c r="CF233" i="11"/>
  <c r="CG233" i="11"/>
  <c r="CH233" i="11"/>
  <c r="CI233" i="11"/>
  <c r="CJ233" i="11"/>
  <c r="CK233" i="11"/>
  <c r="BJ234" i="11"/>
  <c r="BV234" i="11"/>
  <c r="BW234" i="11"/>
  <c r="BX234" i="11"/>
  <c r="BZ234" i="11"/>
  <c r="CA234" i="11"/>
  <c r="CB234" i="11"/>
  <c r="CC234" i="11"/>
  <c r="CD234" i="11"/>
  <c r="CE234" i="11"/>
  <c r="CF234" i="11"/>
  <c r="CG234" i="11"/>
  <c r="CH234" i="11"/>
  <c r="CI234" i="11"/>
  <c r="CJ234" i="11"/>
  <c r="CK234" i="11"/>
  <c r="BJ235" i="11"/>
  <c r="BV235" i="11"/>
  <c r="BW235" i="11"/>
  <c r="BX235" i="11"/>
  <c r="BZ235" i="11"/>
  <c r="CA235" i="11"/>
  <c r="CB235" i="11"/>
  <c r="CC235" i="11"/>
  <c r="CD235" i="11"/>
  <c r="CE235" i="11"/>
  <c r="CF235" i="11"/>
  <c r="CG235" i="11"/>
  <c r="CH235" i="11"/>
  <c r="CI235" i="11"/>
  <c r="CJ235" i="11"/>
  <c r="CK235" i="11"/>
  <c r="BJ236" i="11"/>
  <c r="BV236" i="11"/>
  <c r="BW236" i="11"/>
  <c r="BX236" i="11"/>
  <c r="BZ236" i="11"/>
  <c r="CA236" i="11"/>
  <c r="CB236" i="11"/>
  <c r="CC236" i="11"/>
  <c r="CD236" i="11"/>
  <c r="CE236" i="11"/>
  <c r="CF236" i="11"/>
  <c r="CG236" i="11"/>
  <c r="CH236" i="11"/>
  <c r="CI236" i="11"/>
  <c r="CJ236" i="11"/>
  <c r="CK236" i="11"/>
  <c r="BJ237" i="11"/>
  <c r="BV237" i="11"/>
  <c r="BW237" i="11"/>
  <c r="BX237" i="11"/>
  <c r="BZ237" i="11"/>
  <c r="CA237" i="11"/>
  <c r="CB237" i="11"/>
  <c r="CC237" i="11"/>
  <c r="CD237" i="11"/>
  <c r="CE237" i="11"/>
  <c r="CF237" i="11"/>
  <c r="CG237" i="11"/>
  <c r="CH237" i="11"/>
  <c r="CI237" i="11"/>
  <c r="CJ237" i="11"/>
  <c r="CK237" i="11"/>
  <c r="BJ238" i="11"/>
  <c r="BV238" i="11"/>
  <c r="BW238" i="11"/>
  <c r="BX238" i="11"/>
  <c r="BZ238" i="11"/>
  <c r="CA238" i="11"/>
  <c r="CB238" i="11"/>
  <c r="CC238" i="11"/>
  <c r="CD238" i="11"/>
  <c r="CE238" i="11"/>
  <c r="CF238" i="11"/>
  <c r="CG238" i="11"/>
  <c r="CH238" i="11"/>
  <c r="CI238" i="11"/>
  <c r="CJ238" i="11"/>
  <c r="CK238" i="11"/>
  <c r="BJ239" i="11"/>
  <c r="BV239" i="11"/>
  <c r="BW239" i="11"/>
  <c r="BX239" i="11"/>
  <c r="BZ239" i="11"/>
  <c r="CA239" i="11"/>
  <c r="CB239" i="11"/>
  <c r="CC239" i="11"/>
  <c r="CD239" i="11"/>
  <c r="CE239" i="11"/>
  <c r="CF239" i="11"/>
  <c r="CG239" i="11"/>
  <c r="CH239" i="11"/>
  <c r="CI239" i="11"/>
  <c r="CJ239" i="11"/>
  <c r="CK239" i="11"/>
  <c r="BJ240" i="11"/>
  <c r="BV240" i="11"/>
  <c r="BW240" i="11"/>
  <c r="BX240" i="11"/>
  <c r="BZ240" i="11"/>
  <c r="CA240" i="11"/>
  <c r="CB240" i="11"/>
  <c r="CC240" i="11"/>
  <c r="CD240" i="11"/>
  <c r="CE240" i="11"/>
  <c r="CF240" i="11"/>
  <c r="CG240" i="11"/>
  <c r="CH240" i="11"/>
  <c r="CI240" i="11"/>
  <c r="CJ240" i="11"/>
  <c r="CK240" i="11"/>
  <c r="BJ241" i="11"/>
  <c r="BV241" i="11"/>
  <c r="BW241" i="11"/>
  <c r="BX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BJ242" i="11"/>
  <c r="BV242" i="11"/>
  <c r="BW242" i="11"/>
  <c r="BX242" i="11"/>
  <c r="BZ242" i="11"/>
  <c r="CA242" i="11"/>
  <c r="CB242" i="11"/>
  <c r="CC242" i="11"/>
  <c r="CD242" i="11"/>
  <c r="CE242" i="11"/>
  <c r="CF242" i="11"/>
  <c r="CG242" i="11"/>
  <c r="CH242" i="11"/>
  <c r="CI242" i="11"/>
  <c r="CJ242" i="11"/>
  <c r="CK242" i="11"/>
  <c r="BJ243" i="11"/>
  <c r="BV243" i="11"/>
  <c r="BW243" i="11"/>
  <c r="BX243" i="11"/>
  <c r="BZ243" i="11"/>
  <c r="CA243" i="11"/>
  <c r="CB243" i="11"/>
  <c r="CC243" i="11"/>
  <c r="CD243" i="11"/>
  <c r="CE243" i="11"/>
  <c r="CF243" i="11"/>
  <c r="CG243" i="11"/>
  <c r="CH243" i="11"/>
  <c r="CI243" i="11"/>
  <c r="CJ243" i="11"/>
  <c r="CK243" i="11"/>
  <c r="BJ244" i="11"/>
  <c r="BV244" i="11"/>
  <c r="BW244" i="11"/>
  <c r="BX244" i="11"/>
  <c r="BZ244" i="11"/>
  <c r="CA244" i="11"/>
  <c r="CB244" i="11"/>
  <c r="CC244" i="11"/>
  <c r="CD244" i="11"/>
  <c r="CE244" i="11"/>
  <c r="CF244" i="11"/>
  <c r="CG244" i="11"/>
  <c r="CH244" i="11"/>
  <c r="CI244" i="11"/>
  <c r="CJ244" i="11"/>
  <c r="CK244" i="11"/>
  <c r="BJ245" i="11"/>
  <c r="BV245" i="11"/>
  <c r="BW245" i="11"/>
  <c r="BX245" i="11"/>
  <c r="BZ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BJ246" i="11"/>
  <c r="BV246" i="11"/>
  <c r="BW246" i="11"/>
  <c r="BX246" i="11"/>
  <c r="BZ246" i="11"/>
  <c r="CA246" i="11"/>
  <c r="CB246" i="11"/>
  <c r="CC246" i="11"/>
  <c r="CD246" i="11"/>
  <c r="CE246" i="11"/>
  <c r="CF246" i="11"/>
  <c r="CG246" i="11"/>
  <c r="CH246" i="11"/>
  <c r="CI246" i="11"/>
  <c r="CJ246" i="11"/>
  <c r="CK246" i="11"/>
  <c r="BJ247" i="11"/>
  <c r="BV247" i="11"/>
  <c r="BW247" i="11"/>
  <c r="BX247" i="11"/>
  <c r="BZ247" i="11"/>
  <c r="CA247" i="11"/>
  <c r="CB247" i="11"/>
  <c r="CC247" i="11"/>
  <c r="CD247" i="11"/>
  <c r="CE247" i="11"/>
  <c r="CF247" i="11"/>
  <c r="CG247" i="11"/>
  <c r="CH247" i="11"/>
  <c r="CI247" i="11"/>
  <c r="CJ247" i="11"/>
  <c r="CK247" i="11"/>
  <c r="BJ248" i="11"/>
  <c r="BV248" i="11"/>
  <c r="BW248" i="11"/>
  <c r="BX248" i="11"/>
  <c r="BZ248" i="11"/>
  <c r="CA248" i="11"/>
  <c r="CB248" i="11"/>
  <c r="CC248" i="11"/>
  <c r="CD248" i="11"/>
  <c r="CE248" i="11"/>
  <c r="CF248" i="11"/>
  <c r="CG248" i="11"/>
  <c r="CH248" i="11"/>
  <c r="CI248" i="11"/>
  <c r="CJ248" i="11"/>
  <c r="CK248" i="11"/>
  <c r="BJ250" i="11"/>
  <c r="BV250" i="11"/>
  <c r="BW250" i="11"/>
  <c r="BX250" i="11"/>
  <c r="BZ250" i="11"/>
  <c r="CA250" i="11"/>
  <c r="CB250" i="11"/>
  <c r="CC250" i="11"/>
  <c r="CD250" i="11"/>
  <c r="CE250" i="11"/>
  <c r="CF250" i="11"/>
  <c r="CG250" i="11"/>
  <c r="CH250" i="11"/>
  <c r="CI250" i="11"/>
  <c r="CJ250" i="11"/>
  <c r="CK250" i="11"/>
  <c r="BJ251" i="11"/>
  <c r="BV251" i="11"/>
  <c r="BW251" i="11"/>
  <c r="BX251" i="11"/>
  <c r="BZ251" i="11"/>
  <c r="CA251" i="11"/>
  <c r="CB251" i="11"/>
  <c r="CC251" i="11"/>
  <c r="CD251" i="11"/>
  <c r="CE251" i="11"/>
  <c r="CF251" i="11"/>
  <c r="CG251" i="11"/>
  <c r="CH251" i="11"/>
  <c r="CI251" i="11"/>
  <c r="CJ251" i="11"/>
  <c r="CK251" i="11"/>
  <c r="BJ253" i="11"/>
  <c r="BV253" i="11"/>
  <c r="BW253" i="11"/>
  <c r="BX253" i="11"/>
  <c r="BZ253" i="11"/>
  <c r="CA253" i="11"/>
  <c r="CB253" i="11"/>
  <c r="CC253" i="11"/>
  <c r="CD253" i="11"/>
  <c r="CE253" i="11"/>
  <c r="CF253" i="11"/>
  <c r="CG253" i="11"/>
  <c r="CH253" i="11"/>
  <c r="CI253" i="11"/>
  <c r="CJ253" i="11"/>
  <c r="CK253" i="11"/>
  <c r="BJ254" i="11"/>
  <c r="BV254" i="11"/>
  <c r="BW254" i="11"/>
  <c r="BX254" i="11"/>
  <c r="BZ254" i="11"/>
  <c r="CA254" i="11"/>
  <c r="CB254" i="11"/>
  <c r="CC254" i="11"/>
  <c r="CD254" i="11"/>
  <c r="CE254" i="11"/>
  <c r="CF254" i="11"/>
  <c r="CG254" i="11"/>
  <c r="CH254" i="11"/>
  <c r="CI254" i="11"/>
  <c r="CJ254" i="11"/>
  <c r="CK254" i="11"/>
  <c r="BJ256" i="11"/>
  <c r="BV256" i="11"/>
  <c r="BW256" i="11"/>
  <c r="BX256" i="11"/>
  <c r="BZ256" i="11"/>
  <c r="CA256" i="11"/>
  <c r="CB256" i="11"/>
  <c r="CC256" i="11"/>
  <c r="CD256" i="11"/>
  <c r="CE256" i="11"/>
  <c r="CF256" i="11"/>
  <c r="CG256" i="11"/>
  <c r="CH256" i="11"/>
  <c r="CI256" i="11"/>
  <c r="CJ256" i="11"/>
  <c r="CK256" i="11"/>
  <c r="BJ258" i="11"/>
  <c r="BV258" i="11"/>
  <c r="BW258" i="11"/>
  <c r="BX258" i="11"/>
  <c r="BZ258" i="11"/>
  <c r="CA258" i="11"/>
  <c r="CB258" i="11"/>
  <c r="CC258" i="11"/>
  <c r="CD258" i="11"/>
  <c r="CE258" i="11"/>
  <c r="CF258" i="11"/>
  <c r="CG258" i="11"/>
  <c r="CH258" i="11"/>
  <c r="CI258" i="11"/>
  <c r="CJ258" i="11"/>
  <c r="CK258" i="11"/>
  <c r="BJ261" i="11"/>
  <c r="BV261" i="11"/>
  <c r="BW261" i="11"/>
  <c r="BX261" i="11"/>
  <c r="BZ261" i="11"/>
  <c r="CA261" i="11"/>
  <c r="CB261" i="11"/>
  <c r="CC261" i="11"/>
  <c r="CD261" i="11"/>
  <c r="CE261" i="11"/>
  <c r="CF261" i="11"/>
  <c r="CG261" i="11"/>
  <c r="CH261" i="11"/>
  <c r="CI261" i="11"/>
  <c r="CJ261" i="11"/>
  <c r="CK261" i="11"/>
  <c r="BJ262" i="11"/>
  <c r="BV262" i="11"/>
  <c r="BW262" i="11"/>
  <c r="BX262" i="11"/>
  <c r="BZ262" i="11"/>
  <c r="CA262" i="11"/>
  <c r="CB262" i="11"/>
  <c r="CC262" i="11"/>
  <c r="CD262" i="11"/>
  <c r="CE262" i="11"/>
  <c r="CF262" i="11"/>
  <c r="CG262" i="11"/>
  <c r="CH262" i="11"/>
  <c r="CI262" i="11"/>
  <c r="CJ262" i="11"/>
  <c r="CK262" i="11"/>
  <c r="BJ263" i="11"/>
  <c r="BV263" i="11"/>
  <c r="BW263" i="11"/>
  <c r="BX263" i="11"/>
  <c r="BZ263" i="11"/>
  <c r="CA263" i="11"/>
  <c r="CB263" i="11"/>
  <c r="CC263" i="11"/>
  <c r="CD263" i="11"/>
  <c r="CE263" i="11"/>
  <c r="CF263" i="11"/>
  <c r="CG263" i="11"/>
  <c r="CH263" i="11"/>
  <c r="CI263" i="11"/>
  <c r="CJ263" i="11"/>
  <c r="CK263" i="11"/>
  <c r="BJ264" i="11"/>
  <c r="BV264" i="11"/>
  <c r="BW264" i="11"/>
  <c r="BX264" i="11"/>
  <c r="BZ264" i="11"/>
  <c r="CA264" i="11"/>
  <c r="CB264" i="11"/>
  <c r="CC264" i="11"/>
  <c r="CD264" i="11"/>
  <c r="CE264" i="11"/>
  <c r="CF264" i="11"/>
  <c r="CG264" i="11"/>
  <c r="CH264" i="11"/>
  <c r="CI264" i="11"/>
  <c r="CJ264" i="11"/>
  <c r="CK264" i="11"/>
  <c r="BJ265" i="11"/>
  <c r="BV265" i="11"/>
  <c r="BW265" i="11"/>
  <c r="BX265" i="11"/>
  <c r="BZ265" i="11"/>
  <c r="CA265" i="11"/>
  <c r="CB265" i="11"/>
  <c r="CC265" i="11"/>
  <c r="CD265" i="11"/>
  <c r="CE265" i="11"/>
  <c r="CF265" i="11"/>
  <c r="CG265" i="11"/>
  <c r="CH265" i="11"/>
  <c r="CI265" i="11"/>
  <c r="CJ265" i="11"/>
  <c r="CK265" i="11"/>
  <c r="BJ266" i="11"/>
  <c r="BV266" i="11"/>
  <c r="BW266" i="11"/>
  <c r="BX266" i="11"/>
  <c r="BZ266" i="11"/>
  <c r="CA266" i="11"/>
  <c r="CB266" i="11"/>
  <c r="CC266" i="11"/>
  <c r="CD266" i="11"/>
  <c r="CE266" i="11"/>
  <c r="CF266" i="11"/>
  <c r="CG266" i="11"/>
  <c r="CH266" i="11"/>
  <c r="CI266" i="11"/>
  <c r="CJ266" i="11"/>
  <c r="CK266" i="11"/>
  <c r="BJ267" i="11"/>
  <c r="BV267" i="11"/>
  <c r="BW267" i="11"/>
  <c r="BX267" i="11"/>
  <c r="BZ267" i="11"/>
  <c r="CA267" i="11"/>
  <c r="CB267" i="11"/>
  <c r="CC267" i="11"/>
  <c r="CD267" i="11"/>
  <c r="CE267" i="11"/>
  <c r="CF267" i="11"/>
  <c r="CG267" i="11"/>
  <c r="CH267" i="11"/>
  <c r="CI267" i="11"/>
  <c r="CJ267" i="11"/>
  <c r="CK267" i="11"/>
  <c r="BJ268" i="11"/>
  <c r="BV268" i="11"/>
  <c r="BW268" i="11"/>
  <c r="BX268" i="11"/>
  <c r="BZ268" i="11"/>
  <c r="CA268" i="11"/>
  <c r="CB268" i="11"/>
  <c r="CC268" i="11"/>
  <c r="CD268" i="11"/>
  <c r="CE268" i="11"/>
  <c r="CF268" i="11"/>
  <c r="CG268" i="11"/>
  <c r="CH268" i="11"/>
  <c r="CI268" i="11"/>
  <c r="CJ268" i="11"/>
  <c r="CK268" i="11"/>
  <c r="BJ269" i="11"/>
  <c r="BV269" i="11"/>
  <c r="BW269" i="11"/>
  <c r="BX269" i="11"/>
  <c r="BZ269" i="11"/>
  <c r="CA269" i="11"/>
  <c r="CB269" i="11"/>
  <c r="CC269" i="11"/>
  <c r="CD269" i="11"/>
  <c r="CE269" i="11"/>
  <c r="CF269" i="11"/>
  <c r="CG269" i="11"/>
  <c r="CH269" i="11"/>
  <c r="CI269" i="11"/>
  <c r="CJ269" i="11"/>
  <c r="CK269" i="11"/>
  <c r="BJ270" i="11"/>
  <c r="BV270" i="11"/>
  <c r="BW270" i="11"/>
  <c r="BX270" i="11"/>
  <c r="BZ270" i="11"/>
  <c r="CA270" i="11"/>
  <c r="CB270" i="11"/>
  <c r="CC270" i="11"/>
  <c r="CD270" i="11"/>
  <c r="CE270" i="11"/>
  <c r="CF270" i="11"/>
  <c r="CG270" i="11"/>
  <c r="CH270" i="11"/>
  <c r="CI270" i="11"/>
  <c r="CJ270" i="11"/>
  <c r="CK270" i="11"/>
  <c r="BJ271" i="11"/>
  <c r="BV271" i="11"/>
  <c r="BW271" i="11"/>
  <c r="BX271" i="11"/>
  <c r="BZ271" i="11"/>
  <c r="CA271" i="11"/>
  <c r="CB271" i="11"/>
  <c r="CC271" i="11"/>
  <c r="CD271" i="11"/>
  <c r="CE271" i="11"/>
  <c r="CF271" i="11"/>
  <c r="CG271" i="11"/>
  <c r="CH271" i="11"/>
  <c r="CI271" i="11"/>
  <c r="CJ271" i="11"/>
  <c r="CK271" i="11"/>
  <c r="BJ272" i="11"/>
  <c r="BV272" i="11"/>
  <c r="BW272" i="11"/>
  <c r="BX272" i="11"/>
  <c r="BZ272" i="11"/>
  <c r="CA272" i="11"/>
  <c r="CB272" i="11"/>
  <c r="CC272" i="11"/>
  <c r="CD272" i="11"/>
  <c r="CE272" i="11"/>
  <c r="CF272" i="11"/>
  <c r="CG272" i="11"/>
  <c r="CH272" i="11"/>
  <c r="CI272" i="11"/>
  <c r="CJ272" i="11"/>
  <c r="CK272" i="11"/>
  <c r="BJ273" i="11"/>
  <c r="BV273" i="11"/>
  <c r="BW273" i="11"/>
  <c r="BX273" i="11"/>
  <c r="BZ273" i="11"/>
  <c r="CA273" i="11"/>
  <c r="CB273" i="11"/>
  <c r="CC273" i="11"/>
  <c r="CD273" i="11"/>
  <c r="CE273" i="11"/>
  <c r="CF273" i="11"/>
  <c r="CG273" i="11"/>
  <c r="CH273" i="11"/>
  <c r="CI273" i="11"/>
  <c r="CJ273" i="11"/>
  <c r="CK273" i="11"/>
  <c r="BJ274" i="11"/>
  <c r="BV274" i="11"/>
  <c r="BW274" i="11"/>
  <c r="BX274" i="11"/>
  <c r="BZ274" i="11"/>
  <c r="CA274" i="11"/>
  <c r="CB274" i="11"/>
  <c r="CC274" i="11"/>
  <c r="CD274" i="11"/>
  <c r="CE274" i="11"/>
  <c r="CF274" i="11"/>
  <c r="CG274" i="11"/>
  <c r="CH274" i="11"/>
  <c r="CI274" i="11"/>
  <c r="CJ274" i="11"/>
  <c r="CK274" i="11"/>
  <c r="BJ275" i="11"/>
  <c r="BV275" i="11"/>
  <c r="BW275" i="11"/>
  <c r="BX275" i="11"/>
  <c r="BZ275" i="11"/>
  <c r="CA275" i="11"/>
  <c r="CB275" i="11"/>
  <c r="CC275" i="11"/>
  <c r="CD275" i="11"/>
  <c r="CE275" i="11"/>
  <c r="CF275" i="11"/>
  <c r="CG275" i="11"/>
  <c r="CH275" i="11"/>
  <c r="CI275" i="11"/>
  <c r="CJ275" i="11"/>
  <c r="CK275" i="11"/>
  <c r="BJ276" i="11"/>
  <c r="BV276" i="11"/>
  <c r="BW276" i="11"/>
  <c r="BX276" i="11"/>
  <c r="BZ276" i="11"/>
  <c r="CA276" i="11"/>
  <c r="CB276" i="11"/>
  <c r="CC276" i="11"/>
  <c r="CD276" i="11"/>
  <c r="CE276" i="11"/>
  <c r="CF276" i="11"/>
  <c r="CG276" i="11"/>
  <c r="CH276" i="11"/>
  <c r="CI276" i="11"/>
  <c r="CJ276" i="11"/>
  <c r="CK276" i="11"/>
  <c r="BJ277" i="11"/>
  <c r="BV277" i="11"/>
  <c r="BW277" i="11"/>
  <c r="BX277" i="11"/>
  <c r="BZ277" i="11"/>
  <c r="CA277" i="11"/>
  <c r="CB277" i="11"/>
  <c r="CC277" i="11"/>
  <c r="CD277" i="11"/>
  <c r="CE277" i="11"/>
  <c r="CF277" i="11"/>
  <c r="CG277" i="11"/>
  <c r="CH277" i="11"/>
  <c r="CI277" i="11"/>
  <c r="CJ277" i="11"/>
  <c r="CK277" i="11"/>
  <c r="BJ278" i="11"/>
  <c r="BV278" i="11"/>
  <c r="BW278" i="11"/>
  <c r="BX278" i="11"/>
  <c r="BZ278" i="11"/>
  <c r="CA278" i="11"/>
  <c r="CB278" i="11"/>
  <c r="CC278" i="11"/>
  <c r="CD278" i="11"/>
  <c r="CE278" i="11"/>
  <c r="CF278" i="11"/>
  <c r="CG278" i="11"/>
  <c r="CH278" i="11"/>
  <c r="CI278" i="11"/>
  <c r="CJ278" i="11"/>
  <c r="CK278" i="11"/>
  <c r="BJ279" i="11"/>
  <c r="BV279" i="11"/>
  <c r="BW279" i="11"/>
  <c r="BX279" i="11"/>
  <c r="BZ279" i="11"/>
  <c r="CA279" i="11"/>
  <c r="CB279" i="11"/>
  <c r="CC279" i="11"/>
  <c r="CD279" i="11"/>
  <c r="CE279" i="11"/>
  <c r="CF279" i="11"/>
  <c r="CG279" i="11"/>
  <c r="CH279" i="11"/>
  <c r="CI279" i="11"/>
  <c r="CJ279" i="11"/>
  <c r="CK279" i="11"/>
  <c r="BJ280" i="11"/>
  <c r="BV280" i="11"/>
  <c r="BW280" i="11"/>
  <c r="BX280" i="11"/>
  <c r="BZ280" i="11"/>
  <c r="CA280" i="11"/>
  <c r="CB280" i="11"/>
  <c r="CC280" i="11"/>
  <c r="CD280" i="11"/>
  <c r="CE280" i="11"/>
  <c r="CF280" i="11"/>
  <c r="CG280" i="11"/>
  <c r="CH280" i="11"/>
  <c r="CI280" i="11"/>
  <c r="CJ280" i="11"/>
  <c r="CK280" i="11"/>
  <c r="BJ281" i="11"/>
  <c r="BV281" i="11"/>
  <c r="BW281" i="11"/>
  <c r="BX281" i="11"/>
  <c r="BZ281" i="11"/>
  <c r="CA281" i="11"/>
  <c r="CB281" i="11"/>
  <c r="CC281" i="11"/>
  <c r="CD281" i="11"/>
  <c r="CE281" i="11"/>
  <c r="CF281" i="11"/>
  <c r="CG281" i="11"/>
  <c r="CH281" i="11"/>
  <c r="CI281" i="11"/>
  <c r="CJ281" i="11"/>
  <c r="CK281" i="11"/>
  <c r="BJ282" i="11"/>
  <c r="BV282" i="11"/>
  <c r="BW282" i="11"/>
  <c r="BX282" i="11"/>
  <c r="BZ282" i="11"/>
  <c r="CA282" i="11"/>
  <c r="CB282" i="11"/>
  <c r="CC282" i="11"/>
  <c r="CD282" i="11"/>
  <c r="CE282" i="11"/>
  <c r="CF282" i="11"/>
  <c r="CG282" i="11"/>
  <c r="CH282" i="11"/>
  <c r="CI282" i="11"/>
  <c r="CJ282" i="11"/>
  <c r="CK282" i="11"/>
  <c r="BJ286" i="11"/>
  <c r="BV286" i="11"/>
  <c r="BW286" i="11"/>
  <c r="BX286" i="11"/>
  <c r="BZ286" i="11"/>
  <c r="CA286" i="11"/>
  <c r="CB286" i="11"/>
  <c r="CC286" i="11"/>
  <c r="CD286" i="11"/>
  <c r="CE286" i="11"/>
  <c r="CF286" i="11"/>
  <c r="CG286" i="11"/>
  <c r="CH286" i="11"/>
  <c r="CI286" i="11"/>
  <c r="CJ286" i="11"/>
  <c r="CK286" i="11"/>
  <c r="BJ287" i="11"/>
  <c r="BV287" i="11"/>
  <c r="BW287" i="11"/>
  <c r="BX287" i="11"/>
  <c r="BZ287" i="11"/>
  <c r="CA287" i="11"/>
  <c r="CB287" i="11"/>
  <c r="CC287" i="11"/>
  <c r="CD287" i="11"/>
  <c r="CE287" i="11"/>
  <c r="CF287" i="11"/>
  <c r="CG287" i="11"/>
  <c r="CH287" i="11"/>
  <c r="CI287" i="11"/>
  <c r="CJ287" i="11"/>
  <c r="CK287" i="11"/>
  <c r="BJ289" i="11"/>
  <c r="BV289" i="11"/>
  <c r="BW289" i="11"/>
  <c r="BX289" i="11"/>
  <c r="BZ289" i="11"/>
  <c r="CA289" i="11"/>
  <c r="CB289" i="11"/>
  <c r="CC289" i="11"/>
  <c r="CD289" i="11"/>
  <c r="CE289" i="11"/>
  <c r="CF289" i="11"/>
  <c r="CG289" i="11"/>
  <c r="CH289" i="11"/>
  <c r="CI289" i="11"/>
  <c r="CJ289" i="11"/>
  <c r="CK289" i="11"/>
  <c r="BJ290" i="11"/>
  <c r="BV290" i="11"/>
  <c r="BW290" i="11"/>
  <c r="BX290" i="11"/>
  <c r="BZ290" i="11"/>
  <c r="CA290" i="11"/>
  <c r="CB290" i="11"/>
  <c r="CC290" i="11"/>
  <c r="CD290" i="11"/>
  <c r="CE290" i="11"/>
  <c r="CF290" i="11"/>
  <c r="CG290" i="11"/>
  <c r="CH290" i="11"/>
  <c r="CI290" i="11"/>
  <c r="CJ290" i="11"/>
  <c r="CK290" i="11"/>
  <c r="BJ291" i="11"/>
  <c r="BV291" i="11"/>
  <c r="BW291" i="11"/>
  <c r="BX291" i="11"/>
  <c r="BZ291" i="11"/>
  <c r="CA291" i="11"/>
  <c r="CB291" i="11"/>
  <c r="CC291" i="11"/>
  <c r="CD291" i="11"/>
  <c r="CE291" i="11"/>
  <c r="CF291" i="11"/>
  <c r="CG291" i="11"/>
  <c r="CH291" i="11"/>
  <c r="CI291" i="11"/>
  <c r="CJ291" i="11"/>
  <c r="CK291" i="11"/>
  <c r="BJ292" i="11"/>
  <c r="BV292" i="11"/>
  <c r="BW292" i="11"/>
  <c r="BX292" i="11"/>
  <c r="BZ292" i="11"/>
  <c r="CA292" i="11"/>
  <c r="CB292" i="11"/>
  <c r="CC292" i="11"/>
  <c r="CD292" i="11"/>
  <c r="CE292" i="11"/>
  <c r="CF292" i="11"/>
  <c r="CG292" i="11"/>
  <c r="CH292" i="11"/>
  <c r="CI292" i="11"/>
  <c r="CJ292" i="11"/>
  <c r="CK292" i="11"/>
  <c r="BJ293" i="11"/>
  <c r="BV293" i="11"/>
  <c r="BW293" i="11"/>
  <c r="BX293" i="11"/>
  <c r="BZ293" i="11"/>
  <c r="CA293" i="11"/>
  <c r="CB293" i="11"/>
  <c r="CC293" i="11"/>
  <c r="CD293" i="11"/>
  <c r="CE293" i="11"/>
  <c r="CF293" i="11"/>
  <c r="CG293" i="11"/>
  <c r="CH293" i="11"/>
  <c r="CI293" i="11"/>
  <c r="CJ293" i="11"/>
  <c r="CK293" i="11"/>
  <c r="BJ294" i="11"/>
  <c r="BV294" i="11"/>
  <c r="BW294" i="11"/>
  <c r="BX294" i="11"/>
  <c r="BZ294" i="11"/>
  <c r="CA294" i="11"/>
  <c r="CB294" i="11"/>
  <c r="CC294" i="11"/>
  <c r="CD294" i="11"/>
  <c r="CE294" i="11"/>
  <c r="CF294" i="11"/>
  <c r="CG294" i="11"/>
  <c r="CH294" i="11"/>
  <c r="CI294" i="11"/>
  <c r="CJ294" i="11"/>
  <c r="CK294" i="11"/>
  <c r="BJ295" i="11"/>
  <c r="BV295" i="11"/>
  <c r="BW295" i="11"/>
  <c r="BX295" i="11"/>
  <c r="BZ295" i="11"/>
  <c r="CA295" i="11"/>
  <c r="CB295" i="11"/>
  <c r="CC295" i="11"/>
  <c r="CD295" i="11"/>
  <c r="CE295" i="11"/>
  <c r="CF295" i="11"/>
  <c r="CG295" i="11"/>
  <c r="CH295" i="11"/>
  <c r="CI295" i="11"/>
  <c r="CJ295" i="11"/>
  <c r="CK295" i="11"/>
  <c r="BJ296" i="11"/>
  <c r="BV296" i="11"/>
  <c r="BW296" i="11"/>
  <c r="BX296" i="11"/>
  <c r="BZ296" i="11"/>
  <c r="CA296" i="11"/>
  <c r="CB296" i="11"/>
  <c r="CC296" i="11"/>
  <c r="CD296" i="11"/>
  <c r="CE296" i="11"/>
  <c r="CF296" i="11"/>
  <c r="CG296" i="11"/>
  <c r="CH296" i="11"/>
  <c r="CI296" i="11"/>
  <c r="CJ296" i="11"/>
  <c r="CK296" i="11"/>
  <c r="BJ297" i="11"/>
  <c r="BV297" i="11"/>
  <c r="BW297" i="11"/>
  <c r="BX297" i="11"/>
  <c r="BZ297" i="11"/>
  <c r="CA297" i="11"/>
  <c r="CB297" i="11"/>
  <c r="CC297" i="11"/>
  <c r="CD297" i="11"/>
  <c r="CE297" i="11"/>
  <c r="CF297" i="11"/>
  <c r="CG297" i="11"/>
  <c r="CH297" i="11"/>
  <c r="CI297" i="11"/>
  <c r="CJ297" i="11"/>
  <c r="CK297" i="11"/>
  <c r="BJ298" i="11"/>
  <c r="BV298" i="11"/>
  <c r="BW298" i="11"/>
  <c r="BX298" i="11"/>
  <c r="BZ298" i="11"/>
  <c r="CA298" i="11"/>
  <c r="CB298" i="11"/>
  <c r="CC298" i="11"/>
  <c r="CD298" i="11"/>
  <c r="CE298" i="11"/>
  <c r="CF298" i="11"/>
  <c r="CG298" i="11"/>
  <c r="CH298" i="11"/>
  <c r="CI298" i="11"/>
  <c r="CJ298" i="11"/>
  <c r="CK298" i="11"/>
  <c r="BJ299" i="11"/>
  <c r="BV299" i="11"/>
  <c r="BW299" i="11"/>
  <c r="BX299" i="11"/>
  <c r="BZ299" i="11"/>
  <c r="CA299" i="11"/>
  <c r="CB299" i="11"/>
  <c r="CC299" i="11"/>
  <c r="CD299" i="11"/>
  <c r="CE299" i="11"/>
  <c r="CF299" i="11"/>
  <c r="CG299" i="11"/>
  <c r="CH299" i="11"/>
  <c r="CI299" i="11"/>
  <c r="CJ299" i="11"/>
  <c r="CK299" i="11"/>
  <c r="BJ300" i="11"/>
  <c r="BV300" i="11"/>
  <c r="BW300" i="11"/>
  <c r="BX300" i="11"/>
  <c r="BZ300" i="11"/>
  <c r="CA300" i="11"/>
  <c r="CB300" i="11"/>
  <c r="CC300" i="11"/>
  <c r="CD300" i="11"/>
  <c r="CE300" i="11"/>
  <c r="CF300" i="11"/>
  <c r="CG300" i="11"/>
  <c r="CH300" i="11"/>
  <c r="CI300" i="11"/>
  <c r="CJ300" i="11"/>
  <c r="CK300" i="11"/>
  <c r="BJ301" i="11"/>
  <c r="BV301" i="11"/>
  <c r="BW301" i="11"/>
  <c r="BX301" i="11"/>
  <c r="BZ301" i="11"/>
  <c r="CA301" i="11"/>
  <c r="CB301" i="11"/>
  <c r="CC301" i="11"/>
  <c r="CD301" i="11"/>
  <c r="CE301" i="11"/>
  <c r="CF301" i="11"/>
  <c r="CG301" i="11"/>
  <c r="CH301" i="11"/>
  <c r="CI301" i="11"/>
  <c r="CJ301" i="11"/>
  <c r="CK301" i="11"/>
  <c r="BJ302" i="11"/>
  <c r="BV302" i="11"/>
  <c r="BW302" i="11"/>
  <c r="BX302" i="11"/>
  <c r="BZ302" i="11"/>
  <c r="CA302" i="11"/>
  <c r="CB302" i="11"/>
  <c r="CC302" i="11"/>
  <c r="CD302" i="11"/>
  <c r="CE302" i="11"/>
  <c r="CF302" i="11"/>
  <c r="CG302" i="11"/>
  <c r="CH302" i="11"/>
  <c r="CI302" i="11"/>
  <c r="CJ302" i="11"/>
  <c r="CK302" i="11"/>
  <c r="BJ303" i="11"/>
  <c r="BV303" i="11"/>
  <c r="BW303" i="11"/>
  <c r="BX303" i="11"/>
  <c r="BZ303" i="11"/>
  <c r="CA303" i="11"/>
  <c r="CB303" i="11"/>
  <c r="CC303" i="11"/>
  <c r="CD303" i="11"/>
  <c r="CE303" i="11"/>
  <c r="CF303" i="11"/>
  <c r="CG303" i="11"/>
  <c r="CH303" i="11"/>
  <c r="CI303" i="11"/>
  <c r="CJ303" i="11"/>
  <c r="CK303" i="11"/>
  <c r="BJ304" i="11"/>
  <c r="BV304" i="11"/>
  <c r="BW304" i="11"/>
  <c r="BX304" i="11"/>
  <c r="BZ304" i="11"/>
  <c r="CA304" i="11"/>
  <c r="CB304" i="11"/>
  <c r="CC304" i="11"/>
  <c r="CD304" i="11"/>
  <c r="CE304" i="11"/>
  <c r="CF304" i="11"/>
  <c r="CG304" i="11"/>
  <c r="CH304" i="11"/>
  <c r="CI304" i="11"/>
  <c r="CJ304" i="11"/>
  <c r="CK304" i="11"/>
  <c r="BJ305" i="11"/>
  <c r="BV305" i="11"/>
  <c r="BW305" i="11"/>
  <c r="BX305" i="11"/>
  <c r="BZ305" i="11"/>
  <c r="CA305" i="11"/>
  <c r="CB305" i="11"/>
  <c r="CC305" i="11"/>
  <c r="CD305" i="11"/>
  <c r="CE305" i="11"/>
  <c r="CF305" i="11"/>
  <c r="CG305" i="11"/>
  <c r="CH305" i="11"/>
  <c r="CI305" i="11"/>
  <c r="CJ305" i="11"/>
  <c r="CK305" i="11"/>
  <c r="BJ306" i="11"/>
  <c r="BV306" i="11"/>
  <c r="BW306" i="11"/>
  <c r="BX306" i="11"/>
  <c r="BZ306" i="11"/>
  <c r="CA306" i="11"/>
  <c r="CB306" i="11"/>
  <c r="CC306" i="11"/>
  <c r="CD306" i="11"/>
  <c r="CE306" i="11"/>
  <c r="CF306" i="11"/>
  <c r="CG306" i="11"/>
  <c r="CH306" i="11"/>
  <c r="CI306" i="11"/>
  <c r="CJ306" i="11"/>
  <c r="CK306" i="11"/>
  <c r="BJ307" i="11"/>
  <c r="BV307" i="11"/>
  <c r="BW307" i="11"/>
  <c r="BX307" i="11"/>
  <c r="BZ307" i="11"/>
  <c r="CA307" i="11"/>
  <c r="CB307" i="11"/>
  <c r="CC307" i="11"/>
  <c r="CD307" i="11"/>
  <c r="CE307" i="11"/>
  <c r="CF307" i="11"/>
  <c r="CG307" i="11"/>
  <c r="CH307" i="11"/>
  <c r="CI307" i="11"/>
  <c r="CJ307" i="11"/>
  <c r="CK307" i="11"/>
  <c r="BJ308" i="11"/>
  <c r="BV308" i="11"/>
  <c r="BW308" i="11"/>
  <c r="BX308" i="11"/>
  <c r="BZ308" i="11"/>
  <c r="CA308" i="11"/>
  <c r="CB308" i="11"/>
  <c r="CC308" i="11"/>
  <c r="CD308" i="11"/>
  <c r="CE308" i="11"/>
  <c r="CF308" i="11"/>
  <c r="CG308" i="11"/>
  <c r="CH308" i="11"/>
  <c r="CI308" i="11"/>
  <c r="CJ308" i="11"/>
  <c r="CK308" i="11"/>
  <c r="BJ309" i="11"/>
  <c r="BV309" i="11"/>
  <c r="BW309" i="11"/>
  <c r="BX309" i="11"/>
  <c r="BZ309" i="11"/>
  <c r="CA309" i="11"/>
  <c r="CB309" i="11"/>
  <c r="CC309" i="11"/>
  <c r="CD309" i="11"/>
  <c r="CE309" i="11"/>
  <c r="CF309" i="11"/>
  <c r="CG309" i="11"/>
  <c r="CH309" i="11"/>
  <c r="CI309" i="11"/>
  <c r="CJ309" i="11"/>
  <c r="CK309" i="11"/>
  <c r="BJ310" i="11"/>
  <c r="BV310" i="11"/>
  <c r="BW310" i="11"/>
  <c r="BX310" i="11"/>
  <c r="BZ310" i="11"/>
  <c r="CA310" i="11"/>
  <c r="CB310" i="11"/>
  <c r="CC310" i="11"/>
  <c r="CD310" i="11"/>
  <c r="CE310" i="11"/>
  <c r="CF310" i="11"/>
  <c r="CG310" i="11"/>
  <c r="CH310" i="11"/>
  <c r="CI310" i="11"/>
  <c r="CJ310" i="11"/>
  <c r="CK310" i="11"/>
  <c r="BJ311" i="11"/>
  <c r="BV311" i="11"/>
  <c r="BW311" i="11"/>
  <c r="BX311" i="11"/>
  <c r="BZ311" i="11"/>
  <c r="CA311" i="11"/>
  <c r="CB311" i="11"/>
  <c r="CC311" i="11"/>
  <c r="CD311" i="11"/>
  <c r="CE311" i="11"/>
  <c r="CF311" i="11"/>
  <c r="CG311" i="11"/>
  <c r="CH311" i="11"/>
  <c r="CI311" i="11"/>
  <c r="CJ311" i="11"/>
  <c r="CK311" i="11"/>
  <c r="BJ312" i="11"/>
  <c r="BV312" i="11"/>
  <c r="BW312" i="11"/>
  <c r="BX312" i="11"/>
  <c r="BZ312" i="11"/>
  <c r="CA312" i="11"/>
  <c r="CB312" i="11"/>
  <c r="CC312" i="11"/>
  <c r="CD312" i="11"/>
  <c r="CE312" i="11"/>
  <c r="CF312" i="11"/>
  <c r="CG312" i="11"/>
  <c r="CH312" i="11"/>
  <c r="CI312" i="11"/>
  <c r="CJ312" i="11"/>
  <c r="CK312" i="11"/>
  <c r="BJ313" i="11"/>
  <c r="BV313" i="11"/>
  <c r="BW313" i="11"/>
  <c r="BX313" i="11"/>
  <c r="BZ313" i="11"/>
  <c r="CA313" i="11"/>
  <c r="CB313" i="11"/>
  <c r="CC313" i="11"/>
  <c r="CD313" i="11"/>
  <c r="CE313" i="11"/>
  <c r="CF313" i="11"/>
  <c r="CG313" i="11"/>
  <c r="CH313" i="11"/>
  <c r="CI313" i="11"/>
  <c r="CJ313" i="11"/>
  <c r="CK313" i="11"/>
  <c r="BJ314" i="11"/>
  <c r="BV314" i="11"/>
  <c r="BW314" i="11"/>
  <c r="BX314" i="11"/>
  <c r="BZ314" i="11"/>
  <c r="CA314" i="11"/>
  <c r="CB314" i="11"/>
  <c r="CC314" i="11"/>
  <c r="CD314" i="11"/>
  <c r="CE314" i="11"/>
  <c r="CF314" i="11"/>
  <c r="CG314" i="11"/>
  <c r="CH314" i="11"/>
  <c r="CI314" i="11"/>
  <c r="CJ314" i="11"/>
  <c r="CK314" i="11"/>
  <c r="BJ315" i="11"/>
  <c r="BV315" i="11"/>
  <c r="BW315" i="11"/>
  <c r="BX315" i="11"/>
  <c r="BZ315" i="11"/>
  <c r="CA315" i="11"/>
  <c r="CB315" i="11"/>
  <c r="CC315" i="11"/>
  <c r="CD315" i="11"/>
  <c r="CE315" i="11"/>
  <c r="CF315" i="11"/>
  <c r="CG315" i="11"/>
  <c r="CH315" i="11"/>
  <c r="CI315" i="11"/>
  <c r="CJ315" i="11"/>
  <c r="CK315" i="11"/>
  <c r="BJ316" i="11"/>
  <c r="BV316" i="11"/>
  <c r="BW316" i="11"/>
  <c r="BX316" i="11"/>
  <c r="BZ316" i="11"/>
  <c r="CA316" i="11"/>
  <c r="CB316" i="11"/>
  <c r="CC316" i="11"/>
  <c r="CD316" i="11"/>
  <c r="CE316" i="11"/>
  <c r="CF316" i="11"/>
  <c r="CG316" i="11"/>
  <c r="CH316" i="11"/>
  <c r="CI316" i="11"/>
  <c r="CJ316" i="11"/>
  <c r="CK316" i="11"/>
  <c r="BJ317" i="11"/>
  <c r="BV317" i="11"/>
  <c r="BW317" i="11"/>
  <c r="BX317" i="11"/>
  <c r="BZ317" i="11"/>
  <c r="CA317" i="11"/>
  <c r="CB317" i="11"/>
  <c r="CC317" i="11"/>
  <c r="CD317" i="11"/>
  <c r="CE317" i="11"/>
  <c r="CF317" i="11"/>
  <c r="CG317" i="11"/>
  <c r="CH317" i="11"/>
  <c r="CI317" i="11"/>
  <c r="CJ317" i="11"/>
  <c r="CK317" i="11"/>
  <c r="BJ318" i="11"/>
  <c r="BV318" i="11"/>
  <c r="BW318" i="11"/>
  <c r="BX318" i="11"/>
  <c r="BZ318" i="11"/>
  <c r="CA318" i="11"/>
  <c r="CB318" i="11"/>
  <c r="CC318" i="11"/>
  <c r="CD318" i="11"/>
  <c r="CE318" i="11"/>
  <c r="CF318" i="11"/>
  <c r="CG318" i="11"/>
  <c r="CH318" i="11"/>
  <c r="CI318" i="11"/>
  <c r="CJ318" i="11"/>
  <c r="CK318" i="11"/>
  <c r="BJ319" i="11"/>
  <c r="BV319" i="11"/>
  <c r="BW319" i="11"/>
  <c r="BX319" i="11"/>
  <c r="BZ319" i="11"/>
  <c r="CA319" i="11"/>
  <c r="CB319" i="11"/>
  <c r="CC319" i="11"/>
  <c r="CD319" i="11"/>
  <c r="CE319" i="11"/>
  <c r="CF319" i="11"/>
  <c r="CG319" i="11"/>
  <c r="CH319" i="11"/>
  <c r="CI319" i="11"/>
  <c r="CJ319" i="11"/>
  <c r="CK319" i="11"/>
  <c r="BJ320" i="11"/>
  <c r="BV320" i="11"/>
  <c r="BW320" i="11"/>
  <c r="BX320" i="11"/>
  <c r="BZ320" i="11"/>
  <c r="CA320" i="11"/>
  <c r="CB320" i="11"/>
  <c r="CC320" i="11"/>
  <c r="CD320" i="11"/>
  <c r="CE320" i="11"/>
  <c r="CF320" i="11"/>
  <c r="CG320" i="11"/>
  <c r="CH320" i="11"/>
  <c r="CI320" i="11"/>
  <c r="CJ320" i="11"/>
  <c r="CK320" i="11"/>
  <c r="BJ321" i="11"/>
  <c r="BV321" i="11"/>
  <c r="BW321" i="11"/>
  <c r="BX321" i="11"/>
  <c r="BZ321" i="11"/>
  <c r="CA321" i="11"/>
  <c r="CB321" i="11"/>
  <c r="CC321" i="11"/>
  <c r="CD321" i="11"/>
  <c r="CE321" i="11"/>
  <c r="CF321" i="11"/>
  <c r="CG321" i="11"/>
  <c r="CH321" i="11"/>
  <c r="CI321" i="11"/>
  <c r="CJ321" i="11"/>
  <c r="CK321" i="11"/>
  <c r="BJ322" i="11"/>
  <c r="BV322" i="11"/>
  <c r="BW322" i="11"/>
  <c r="BX322" i="11"/>
  <c r="BZ322" i="11"/>
  <c r="CA322" i="11"/>
  <c r="CB322" i="11"/>
  <c r="CC322" i="11"/>
  <c r="CD322" i="11"/>
  <c r="CE322" i="11"/>
  <c r="CF322" i="11"/>
  <c r="CG322" i="11"/>
  <c r="CH322" i="11"/>
  <c r="CI322" i="11"/>
  <c r="CJ322" i="11"/>
  <c r="CK322" i="11"/>
  <c r="BJ323" i="11"/>
  <c r="BV323" i="11"/>
  <c r="BW323" i="11"/>
  <c r="BX323" i="11"/>
  <c r="BZ323" i="11"/>
  <c r="CA323" i="11"/>
  <c r="CB323" i="11"/>
  <c r="CC323" i="11"/>
  <c r="CD323" i="11"/>
  <c r="CE323" i="11"/>
  <c r="CF323" i="11"/>
  <c r="CG323" i="11"/>
  <c r="CH323" i="11"/>
  <c r="CI323" i="11"/>
  <c r="CJ323" i="11"/>
  <c r="CK323" i="11"/>
  <c r="BJ324" i="11"/>
  <c r="BV324" i="11"/>
  <c r="BW324" i="11"/>
  <c r="BX324" i="11"/>
  <c r="BZ324" i="11"/>
  <c r="CA324" i="11"/>
  <c r="CB324" i="11"/>
  <c r="CC324" i="11"/>
  <c r="CD324" i="11"/>
  <c r="CE324" i="11"/>
  <c r="CF324" i="11"/>
  <c r="CG324" i="11"/>
  <c r="CH324" i="11"/>
  <c r="CI324" i="11"/>
  <c r="CJ324" i="11"/>
  <c r="CK324" i="11"/>
  <c r="BJ325" i="11"/>
  <c r="BV325" i="11"/>
  <c r="BW325" i="11"/>
  <c r="BX325" i="11"/>
  <c r="BZ325" i="11"/>
  <c r="CA325" i="11"/>
  <c r="CB325" i="11"/>
  <c r="CC325" i="11"/>
  <c r="CD325" i="11"/>
  <c r="CE325" i="11"/>
  <c r="CF325" i="11"/>
  <c r="CG325" i="11"/>
  <c r="CH325" i="11"/>
  <c r="CI325" i="11"/>
  <c r="CJ325" i="11"/>
  <c r="CK325" i="11"/>
  <c r="BJ326" i="11"/>
  <c r="BV326" i="11"/>
  <c r="BW326" i="11"/>
  <c r="BX326" i="11"/>
  <c r="BZ326" i="11"/>
  <c r="CA326" i="11"/>
  <c r="CB326" i="11"/>
  <c r="CC326" i="11"/>
  <c r="CD326" i="11"/>
  <c r="CE326" i="11"/>
  <c r="CF326" i="11"/>
  <c r="CG326" i="11"/>
  <c r="CH326" i="11"/>
  <c r="CI326" i="11"/>
  <c r="CJ326" i="11"/>
  <c r="CK326" i="11"/>
  <c r="BJ327" i="11"/>
  <c r="BV327" i="11"/>
  <c r="BW327" i="11"/>
  <c r="BX327" i="11"/>
  <c r="BZ327" i="11"/>
  <c r="CA327" i="11"/>
  <c r="CB327" i="11"/>
  <c r="CC327" i="11"/>
  <c r="CD327" i="11"/>
  <c r="CE327" i="11"/>
  <c r="CF327" i="11"/>
  <c r="CG327" i="11"/>
  <c r="CH327" i="11"/>
  <c r="CI327" i="11"/>
  <c r="CJ327" i="11"/>
  <c r="CK327" i="11"/>
  <c r="BJ328" i="11"/>
  <c r="BV328" i="11"/>
  <c r="BW328" i="11"/>
  <c r="BX328" i="11"/>
  <c r="BZ328" i="11"/>
  <c r="CA328" i="11"/>
  <c r="CB328" i="11"/>
  <c r="CC328" i="11"/>
  <c r="CD328" i="11"/>
  <c r="CE328" i="11"/>
  <c r="CF328" i="11"/>
  <c r="CG328" i="11"/>
  <c r="CH328" i="11"/>
  <c r="CI328" i="11"/>
  <c r="CJ328" i="11"/>
  <c r="CK328" i="11"/>
  <c r="BJ329" i="11"/>
  <c r="BV329" i="11"/>
  <c r="BW329" i="11"/>
  <c r="BX329" i="11"/>
  <c r="BZ329" i="11"/>
  <c r="CA329" i="11"/>
  <c r="CB329" i="11"/>
  <c r="CC329" i="11"/>
  <c r="CD329" i="11"/>
  <c r="CE329" i="11"/>
  <c r="CF329" i="11"/>
  <c r="CG329" i="11"/>
  <c r="CH329" i="11"/>
  <c r="CI329" i="11"/>
  <c r="CJ329" i="11"/>
  <c r="CK329" i="11"/>
  <c r="BJ330" i="11"/>
  <c r="BV330" i="11"/>
  <c r="BW330" i="11"/>
  <c r="BX330" i="11"/>
  <c r="BZ330" i="11"/>
  <c r="CA330" i="11"/>
  <c r="CB330" i="11"/>
  <c r="CC330" i="11"/>
  <c r="CD330" i="11"/>
  <c r="CE330" i="11"/>
  <c r="CF330" i="11"/>
  <c r="CG330" i="11"/>
  <c r="CH330" i="11"/>
  <c r="CI330" i="11"/>
  <c r="CJ330" i="11"/>
  <c r="CK330" i="11"/>
  <c r="BJ331" i="11"/>
  <c r="BV331" i="11"/>
  <c r="BW331" i="11"/>
  <c r="BX331" i="11"/>
  <c r="BZ331" i="11"/>
  <c r="CA331" i="11"/>
  <c r="CB331" i="11"/>
  <c r="CC331" i="11"/>
  <c r="CD331" i="11"/>
  <c r="CE331" i="11"/>
  <c r="CF331" i="11"/>
  <c r="CG331" i="11"/>
  <c r="CH331" i="11"/>
  <c r="CI331" i="11"/>
  <c r="CJ331" i="11"/>
  <c r="CK331" i="11"/>
  <c r="BJ332" i="11"/>
  <c r="BV332" i="11"/>
  <c r="BW332" i="11"/>
  <c r="BX332" i="11"/>
  <c r="BZ332" i="11"/>
  <c r="CA332" i="11"/>
  <c r="CB332" i="11"/>
  <c r="CC332" i="11"/>
  <c r="CD332" i="11"/>
  <c r="CE332" i="11"/>
  <c r="CF332" i="11"/>
  <c r="CG332" i="11"/>
  <c r="CH332" i="11"/>
  <c r="CI332" i="11"/>
  <c r="CJ332" i="11"/>
  <c r="CK332" i="11"/>
  <c r="BJ333" i="11"/>
  <c r="BV333" i="11"/>
  <c r="BW333" i="11"/>
  <c r="BX333" i="11"/>
  <c r="BZ333" i="11"/>
  <c r="CA333" i="11"/>
  <c r="CB333" i="11"/>
  <c r="CC333" i="11"/>
  <c r="CD333" i="11"/>
  <c r="CE333" i="11"/>
  <c r="CF333" i="11"/>
  <c r="CG333" i="11"/>
  <c r="CH333" i="11"/>
  <c r="CI333" i="11"/>
  <c r="CJ333" i="11"/>
  <c r="CK333" i="11"/>
  <c r="BJ334" i="11"/>
  <c r="BV334" i="11"/>
  <c r="BW334" i="11"/>
  <c r="BX334" i="11"/>
  <c r="BZ334" i="11"/>
  <c r="CA334" i="11"/>
  <c r="CB334" i="11"/>
  <c r="CC334" i="11"/>
  <c r="CD334" i="11"/>
  <c r="CE334" i="11"/>
  <c r="CF334" i="11"/>
  <c r="CG334" i="11"/>
  <c r="CH334" i="11"/>
  <c r="CI334" i="11"/>
  <c r="CJ334" i="11"/>
  <c r="CK334" i="11"/>
  <c r="BJ335" i="11"/>
  <c r="BV335" i="11"/>
  <c r="BW335" i="11"/>
  <c r="BX335" i="11"/>
  <c r="BZ335" i="11"/>
  <c r="CA335" i="11"/>
  <c r="CB335" i="11"/>
  <c r="CC335" i="11"/>
  <c r="CD335" i="11"/>
  <c r="CE335" i="11"/>
  <c r="CF335" i="11"/>
  <c r="CG335" i="11"/>
  <c r="CH335" i="11"/>
  <c r="CI335" i="11"/>
  <c r="CJ335" i="11"/>
  <c r="CK335" i="11"/>
  <c r="BJ336" i="11"/>
  <c r="BV336" i="11"/>
  <c r="BW336" i="11"/>
  <c r="BX336" i="11"/>
  <c r="BZ336" i="11"/>
  <c r="CA336" i="11"/>
  <c r="CB336" i="11"/>
  <c r="CC336" i="11"/>
  <c r="CD336" i="11"/>
  <c r="CE336" i="11"/>
  <c r="CF336" i="11"/>
  <c r="CG336" i="11"/>
  <c r="CH336" i="11"/>
  <c r="CI336" i="11"/>
  <c r="CJ336" i="11"/>
  <c r="CK336" i="11"/>
  <c r="BJ337" i="11"/>
  <c r="BV337" i="11"/>
  <c r="BW337" i="11"/>
  <c r="BX337" i="11"/>
  <c r="BZ337" i="11"/>
  <c r="CA337" i="11"/>
  <c r="CB337" i="11"/>
  <c r="CC337" i="11"/>
  <c r="CD337" i="11"/>
  <c r="CE337" i="11"/>
  <c r="CF337" i="11"/>
  <c r="CG337" i="11"/>
  <c r="CH337" i="11"/>
  <c r="CI337" i="11"/>
  <c r="CJ337" i="11"/>
  <c r="CK337" i="11"/>
  <c r="BJ338" i="11"/>
  <c r="BV338" i="11"/>
  <c r="BW338" i="11"/>
  <c r="BX338" i="11"/>
  <c r="BZ338" i="11"/>
  <c r="CA338" i="11"/>
  <c r="CB338" i="11"/>
  <c r="CC338" i="11"/>
  <c r="CD338" i="11"/>
  <c r="CE338" i="11"/>
  <c r="CF338" i="11"/>
  <c r="CG338" i="11"/>
  <c r="CH338" i="11"/>
  <c r="CI338" i="11"/>
  <c r="CJ338" i="11"/>
  <c r="CK338" i="11"/>
  <c r="BJ339" i="11"/>
  <c r="BV339" i="11"/>
  <c r="BW339" i="11"/>
  <c r="BX339" i="11"/>
  <c r="BZ339" i="11"/>
  <c r="CA339" i="11"/>
  <c r="CB339" i="11"/>
  <c r="CC339" i="11"/>
  <c r="CD339" i="11"/>
  <c r="CE339" i="11"/>
  <c r="CF339" i="11"/>
  <c r="CG339" i="11"/>
  <c r="CH339" i="11"/>
  <c r="CI339" i="11"/>
  <c r="CJ339" i="11"/>
  <c r="CK339" i="11"/>
  <c r="BJ340" i="11"/>
  <c r="BV340" i="11"/>
  <c r="BW340" i="11"/>
  <c r="BX340" i="11"/>
  <c r="BZ340" i="11"/>
  <c r="CA340" i="11"/>
  <c r="CB340" i="11"/>
  <c r="CC340" i="11"/>
  <c r="CD340" i="11"/>
  <c r="CE340" i="11"/>
  <c r="CF340" i="11"/>
  <c r="CG340" i="11"/>
  <c r="CH340" i="11"/>
  <c r="CI340" i="11"/>
  <c r="CJ340" i="11"/>
  <c r="CK340" i="11"/>
  <c r="BJ341" i="11"/>
  <c r="BV341" i="11"/>
  <c r="BW341" i="11"/>
  <c r="BX341" i="11"/>
  <c r="BZ341" i="11"/>
  <c r="CA341" i="11"/>
  <c r="CB341" i="11"/>
  <c r="CC341" i="11"/>
  <c r="CD341" i="11"/>
  <c r="CE341" i="11"/>
  <c r="CF341" i="11"/>
  <c r="CG341" i="11"/>
  <c r="CH341" i="11"/>
  <c r="CI341" i="11"/>
  <c r="CJ341" i="11"/>
  <c r="CK341" i="11"/>
  <c r="BJ5" i="11"/>
  <c r="BV5" i="11"/>
  <c r="BW5" i="11"/>
  <c r="BX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K4" i="11"/>
  <c r="CJ4" i="11"/>
  <c r="CI4" i="11"/>
  <c r="CH4" i="11"/>
  <c r="CG4" i="11"/>
  <c r="CF4" i="11"/>
  <c r="CE4" i="11"/>
  <c r="CD4" i="11"/>
  <c r="CC4" i="11"/>
  <c r="CB4" i="11"/>
  <c r="CA4" i="11"/>
  <c r="BZ4" i="11"/>
  <c r="BX4" i="11"/>
  <c r="BW4" i="11"/>
  <c r="BV4" i="11"/>
  <c r="BQ4" i="11"/>
  <c r="BJ4" i="11"/>
  <c r="BG5" i="11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135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159" i="11"/>
  <c r="BG160" i="11"/>
  <c r="BG161" i="11"/>
  <c r="BG162" i="11"/>
  <c r="BG163" i="11"/>
  <c r="BG164" i="11"/>
  <c r="BG165" i="11"/>
  <c r="BG166" i="11"/>
  <c r="BG167" i="11"/>
  <c r="BG168" i="11"/>
  <c r="BG169" i="11"/>
  <c r="BG170" i="11"/>
  <c r="BG171" i="11"/>
  <c r="BG172" i="11"/>
  <c r="BG173" i="11"/>
  <c r="BG174" i="11"/>
  <c r="BG175" i="11"/>
  <c r="BG176" i="11"/>
  <c r="BG177" i="11"/>
  <c r="BG178" i="11"/>
  <c r="BG179" i="11"/>
  <c r="BG180" i="11"/>
  <c r="BG181" i="11"/>
  <c r="BG182" i="11"/>
  <c r="BG183" i="11"/>
  <c r="BG184" i="11"/>
  <c r="BG185" i="11"/>
  <c r="BG186" i="11"/>
  <c r="BG187" i="11"/>
  <c r="BG188" i="11"/>
  <c r="BG189" i="11"/>
  <c r="BG190" i="11"/>
  <c r="BG191" i="11"/>
  <c r="BG192" i="11"/>
  <c r="BG193" i="11"/>
  <c r="BG194" i="11"/>
  <c r="BG195" i="11"/>
  <c r="BG196" i="11"/>
  <c r="BG197" i="11"/>
  <c r="BG198" i="11"/>
  <c r="BG199" i="11"/>
  <c r="BG200" i="11"/>
  <c r="BG201" i="11"/>
  <c r="BG202" i="11"/>
  <c r="BG203" i="11"/>
  <c r="BG204" i="11"/>
  <c r="BG205" i="11"/>
  <c r="BG206" i="11"/>
  <c r="BG207" i="11"/>
  <c r="BG208" i="11"/>
  <c r="BG209" i="11"/>
  <c r="BG210" i="11"/>
  <c r="BG212" i="11"/>
  <c r="BG213" i="11"/>
  <c r="BG214" i="11"/>
  <c r="BG216" i="11"/>
  <c r="BG217" i="11"/>
  <c r="BG218" i="11"/>
  <c r="BG219" i="11"/>
  <c r="BG220" i="11"/>
  <c r="BG221" i="11"/>
  <c r="BG222" i="11"/>
  <c r="BG223" i="11"/>
  <c r="BG224" i="11"/>
  <c r="BG225" i="11"/>
  <c r="BG226" i="11"/>
  <c r="BG227" i="11"/>
  <c r="BG228" i="11"/>
  <c r="BG229" i="11"/>
  <c r="BG230" i="11"/>
  <c r="BG231" i="11"/>
  <c r="BG232" i="11"/>
  <c r="BG233" i="11"/>
  <c r="BG234" i="11"/>
  <c r="BG235" i="11"/>
  <c r="BG236" i="11"/>
  <c r="BG237" i="11"/>
  <c r="BG238" i="11"/>
  <c r="BG239" i="11"/>
  <c r="BG240" i="11"/>
  <c r="BG241" i="11"/>
  <c r="BG242" i="11"/>
  <c r="BG243" i="11"/>
  <c r="BG244" i="11"/>
  <c r="BG245" i="11"/>
  <c r="BG246" i="11"/>
  <c r="BG247" i="11"/>
  <c r="BG248" i="11"/>
  <c r="BG250" i="11"/>
  <c r="BG251" i="11"/>
  <c r="BG253" i="11"/>
  <c r="BG254" i="11"/>
  <c r="BG256" i="11"/>
  <c r="BG258" i="11"/>
  <c r="BG261" i="11"/>
  <c r="BG262" i="11"/>
  <c r="BG263" i="11"/>
  <c r="BG264" i="11"/>
  <c r="BG265" i="11"/>
  <c r="BG266" i="11"/>
  <c r="BG267" i="11"/>
  <c r="BG268" i="11"/>
  <c r="BG269" i="11"/>
  <c r="BG270" i="11"/>
  <c r="BG271" i="11"/>
  <c r="BG272" i="11"/>
  <c r="BG273" i="11"/>
  <c r="BG274" i="11"/>
  <c r="BG275" i="11"/>
  <c r="BG276" i="11"/>
  <c r="BG277" i="11"/>
  <c r="BG278" i="11"/>
  <c r="BG279" i="11"/>
  <c r="BG280" i="11"/>
  <c r="BG281" i="11"/>
  <c r="BG282" i="11"/>
  <c r="BG286" i="11"/>
  <c r="BG287" i="11"/>
  <c r="BG289" i="11"/>
  <c r="BG290" i="11"/>
  <c r="BG291" i="11"/>
  <c r="BG292" i="11"/>
  <c r="BG293" i="11"/>
  <c r="BG294" i="11"/>
  <c r="BG295" i="11"/>
  <c r="BG296" i="11"/>
  <c r="BG297" i="11"/>
  <c r="BG298" i="11"/>
  <c r="BG299" i="11"/>
  <c r="BG300" i="11"/>
  <c r="BG301" i="11"/>
  <c r="BG302" i="11"/>
  <c r="BG303" i="11"/>
  <c r="BG304" i="11"/>
  <c r="BG305" i="11"/>
  <c r="BG306" i="11"/>
  <c r="BG307" i="11"/>
  <c r="BG308" i="11"/>
  <c r="BG309" i="11"/>
  <c r="BG310" i="11"/>
  <c r="BG311" i="11"/>
  <c r="BG312" i="11"/>
  <c r="BG313" i="11"/>
  <c r="BG314" i="11"/>
  <c r="BG315" i="11"/>
  <c r="BG316" i="11"/>
  <c r="BG317" i="11"/>
  <c r="BG318" i="11"/>
  <c r="BG319" i="11"/>
  <c r="BG320" i="11"/>
  <c r="BG321" i="11"/>
  <c r="BG322" i="11"/>
  <c r="BG323" i="11"/>
  <c r="BG324" i="11"/>
  <c r="BG325" i="11"/>
  <c r="BG326" i="11"/>
  <c r="BG327" i="11"/>
  <c r="BG328" i="11"/>
  <c r="BG329" i="11"/>
  <c r="BG330" i="11"/>
  <c r="BG331" i="11"/>
  <c r="BG332" i="11"/>
  <c r="BG333" i="11"/>
  <c r="BG334" i="11"/>
  <c r="BG335" i="11"/>
  <c r="BG336" i="11"/>
  <c r="BG337" i="11"/>
  <c r="BG338" i="11"/>
  <c r="BG339" i="11"/>
  <c r="BG340" i="11"/>
  <c r="BG341" i="11"/>
  <c r="BG4" i="11"/>
  <c r="R5" i="11"/>
  <c r="T5" i="11"/>
  <c r="U5" i="11" s="1"/>
  <c r="V5" i="11"/>
  <c r="W5" i="11" s="1"/>
  <c r="X5" i="11"/>
  <c r="Y5" i="11" s="1"/>
  <c r="R6" i="11"/>
  <c r="T6" i="11"/>
  <c r="V6" i="11"/>
  <c r="X6" i="11"/>
  <c r="R7" i="11"/>
  <c r="T7" i="11"/>
  <c r="V7" i="11"/>
  <c r="X7" i="11"/>
  <c r="R8" i="11"/>
  <c r="T8" i="11"/>
  <c r="V8" i="11"/>
  <c r="X8" i="11"/>
  <c r="R9" i="11"/>
  <c r="T9" i="11"/>
  <c r="V9" i="11"/>
  <c r="X9" i="11"/>
  <c r="R10" i="11"/>
  <c r="T10" i="11"/>
  <c r="V10" i="11"/>
  <c r="X10" i="11"/>
  <c r="R11" i="11"/>
  <c r="T11" i="11"/>
  <c r="V11" i="11"/>
  <c r="X11" i="11"/>
  <c r="R12" i="11"/>
  <c r="T12" i="11"/>
  <c r="V12" i="11"/>
  <c r="X12" i="11"/>
  <c r="R13" i="11"/>
  <c r="T13" i="11"/>
  <c r="V13" i="11"/>
  <c r="X13" i="11"/>
  <c r="R14" i="11"/>
  <c r="T14" i="11"/>
  <c r="V14" i="11"/>
  <c r="X14" i="11"/>
  <c r="R15" i="11"/>
  <c r="T15" i="11"/>
  <c r="V15" i="11"/>
  <c r="X15" i="11"/>
  <c r="R16" i="11"/>
  <c r="T16" i="11"/>
  <c r="V16" i="11"/>
  <c r="X16" i="11"/>
  <c r="R17" i="11"/>
  <c r="T17" i="11"/>
  <c r="V17" i="11"/>
  <c r="X17" i="11"/>
  <c r="R18" i="11"/>
  <c r="T18" i="11"/>
  <c r="V18" i="11"/>
  <c r="X18" i="11"/>
  <c r="R19" i="11"/>
  <c r="T19" i="11"/>
  <c r="V19" i="11"/>
  <c r="X19" i="11"/>
  <c r="R20" i="11"/>
  <c r="T20" i="11"/>
  <c r="V20" i="11"/>
  <c r="X20" i="11"/>
  <c r="R21" i="11"/>
  <c r="T21" i="11"/>
  <c r="V21" i="11"/>
  <c r="X21" i="11"/>
  <c r="R22" i="11"/>
  <c r="T22" i="11"/>
  <c r="V22" i="11"/>
  <c r="X22" i="11"/>
  <c r="R23" i="11"/>
  <c r="T23" i="11"/>
  <c r="V23" i="11"/>
  <c r="X23" i="11"/>
  <c r="R24" i="11"/>
  <c r="T24" i="11"/>
  <c r="V24" i="11"/>
  <c r="X24" i="11"/>
  <c r="R25" i="11"/>
  <c r="T25" i="11"/>
  <c r="V25" i="11"/>
  <c r="X25" i="11"/>
  <c r="R26" i="11"/>
  <c r="T26" i="11"/>
  <c r="V26" i="11"/>
  <c r="X26" i="11"/>
  <c r="R27" i="11"/>
  <c r="T27" i="11"/>
  <c r="V27" i="11"/>
  <c r="X27" i="11"/>
  <c r="R28" i="11"/>
  <c r="T28" i="11"/>
  <c r="V28" i="11"/>
  <c r="X28" i="11"/>
  <c r="R29" i="11"/>
  <c r="T29" i="11"/>
  <c r="V29" i="11"/>
  <c r="X29" i="11"/>
  <c r="R30" i="11"/>
  <c r="T30" i="11"/>
  <c r="V30" i="11"/>
  <c r="X30" i="11"/>
  <c r="R31" i="11"/>
  <c r="T31" i="11"/>
  <c r="V31" i="11"/>
  <c r="X31" i="11"/>
  <c r="R32" i="11"/>
  <c r="T32" i="11"/>
  <c r="V32" i="11"/>
  <c r="X32" i="11"/>
  <c r="R33" i="11"/>
  <c r="T33" i="11"/>
  <c r="V33" i="11"/>
  <c r="X33" i="11"/>
  <c r="R34" i="11"/>
  <c r="T34" i="11"/>
  <c r="V34" i="11"/>
  <c r="X34" i="11"/>
  <c r="R35" i="11"/>
  <c r="T35" i="11"/>
  <c r="V35" i="11"/>
  <c r="X35" i="11"/>
  <c r="R36" i="11"/>
  <c r="T36" i="11"/>
  <c r="V36" i="11"/>
  <c r="X36" i="11"/>
  <c r="R37" i="11"/>
  <c r="T37" i="11"/>
  <c r="V37" i="11"/>
  <c r="X37" i="11"/>
  <c r="R38" i="11"/>
  <c r="T38" i="11"/>
  <c r="V38" i="11"/>
  <c r="X38" i="11"/>
  <c r="R39" i="11"/>
  <c r="T39" i="11"/>
  <c r="V39" i="11"/>
  <c r="X39" i="11"/>
  <c r="R40" i="11"/>
  <c r="T40" i="11"/>
  <c r="V40" i="11"/>
  <c r="X40" i="11"/>
  <c r="R41" i="11"/>
  <c r="T41" i="11"/>
  <c r="V41" i="11"/>
  <c r="X41" i="11"/>
  <c r="R42" i="11"/>
  <c r="T42" i="11"/>
  <c r="V42" i="11"/>
  <c r="X42" i="11"/>
  <c r="R43" i="11"/>
  <c r="T43" i="11"/>
  <c r="V43" i="11"/>
  <c r="X43" i="11"/>
  <c r="R44" i="11"/>
  <c r="T44" i="11"/>
  <c r="V44" i="11"/>
  <c r="X44" i="11"/>
  <c r="R45" i="11"/>
  <c r="T45" i="11"/>
  <c r="V45" i="11"/>
  <c r="X45" i="11"/>
  <c r="R46" i="11"/>
  <c r="T46" i="11"/>
  <c r="V46" i="11"/>
  <c r="X46" i="11"/>
  <c r="R47" i="11"/>
  <c r="T47" i="11"/>
  <c r="V47" i="11"/>
  <c r="X47" i="11"/>
  <c r="R48" i="11"/>
  <c r="T48" i="11"/>
  <c r="V48" i="11"/>
  <c r="X48" i="11"/>
  <c r="R49" i="11"/>
  <c r="T49" i="11"/>
  <c r="V49" i="11"/>
  <c r="X49" i="11"/>
  <c r="R50" i="11"/>
  <c r="T50" i="11"/>
  <c r="V50" i="11"/>
  <c r="X50" i="11"/>
  <c r="R51" i="11"/>
  <c r="T51" i="11"/>
  <c r="V51" i="11"/>
  <c r="X51" i="11"/>
  <c r="R52" i="11"/>
  <c r="T52" i="11"/>
  <c r="V52" i="11"/>
  <c r="X52" i="11"/>
  <c r="R53" i="11"/>
  <c r="T53" i="11"/>
  <c r="V53" i="11"/>
  <c r="X53" i="11"/>
  <c r="R54" i="11"/>
  <c r="T54" i="11"/>
  <c r="V54" i="11"/>
  <c r="X54" i="11"/>
  <c r="R55" i="11"/>
  <c r="T55" i="11"/>
  <c r="V55" i="11"/>
  <c r="X55" i="11"/>
  <c r="R56" i="11"/>
  <c r="T56" i="11"/>
  <c r="V56" i="11"/>
  <c r="X56" i="11"/>
  <c r="R57" i="11"/>
  <c r="T57" i="11"/>
  <c r="V57" i="11"/>
  <c r="X57" i="11"/>
  <c r="R58" i="11"/>
  <c r="T58" i="11"/>
  <c r="V58" i="11"/>
  <c r="X58" i="11"/>
  <c r="R59" i="11"/>
  <c r="T59" i="11"/>
  <c r="V59" i="11"/>
  <c r="X59" i="11"/>
  <c r="R60" i="11"/>
  <c r="T60" i="11"/>
  <c r="V60" i="11"/>
  <c r="X60" i="11"/>
  <c r="R61" i="11"/>
  <c r="T61" i="11"/>
  <c r="V61" i="11"/>
  <c r="X61" i="11"/>
  <c r="R62" i="11"/>
  <c r="T62" i="11"/>
  <c r="V62" i="11"/>
  <c r="X62" i="11"/>
  <c r="R63" i="11"/>
  <c r="T63" i="11"/>
  <c r="V63" i="11"/>
  <c r="X63" i="11"/>
  <c r="R64" i="11"/>
  <c r="T64" i="11"/>
  <c r="V64" i="11"/>
  <c r="X64" i="11"/>
  <c r="R65" i="11"/>
  <c r="T65" i="11"/>
  <c r="V65" i="11"/>
  <c r="X65" i="11"/>
  <c r="R66" i="11"/>
  <c r="T66" i="11"/>
  <c r="V66" i="11"/>
  <c r="X66" i="11"/>
  <c r="R67" i="11"/>
  <c r="T67" i="11"/>
  <c r="V67" i="11"/>
  <c r="X67" i="11"/>
  <c r="R68" i="11"/>
  <c r="T68" i="11"/>
  <c r="V68" i="11"/>
  <c r="X68" i="11"/>
  <c r="R69" i="11"/>
  <c r="T69" i="11"/>
  <c r="V69" i="11"/>
  <c r="X69" i="11"/>
  <c r="R70" i="11"/>
  <c r="T70" i="11"/>
  <c r="V70" i="11"/>
  <c r="X70" i="11"/>
  <c r="R71" i="11"/>
  <c r="T71" i="11"/>
  <c r="V71" i="11"/>
  <c r="X71" i="11"/>
  <c r="R72" i="11"/>
  <c r="T72" i="11"/>
  <c r="V72" i="11"/>
  <c r="X72" i="11"/>
  <c r="R73" i="11"/>
  <c r="T73" i="11"/>
  <c r="V73" i="11"/>
  <c r="X73" i="11"/>
  <c r="R74" i="11"/>
  <c r="T74" i="11"/>
  <c r="V74" i="11"/>
  <c r="X74" i="11"/>
  <c r="R75" i="11"/>
  <c r="T75" i="11"/>
  <c r="V75" i="11"/>
  <c r="X75" i="11"/>
  <c r="R76" i="11"/>
  <c r="T76" i="11"/>
  <c r="V76" i="11"/>
  <c r="X76" i="11"/>
  <c r="R77" i="11"/>
  <c r="T77" i="11"/>
  <c r="V77" i="11"/>
  <c r="X77" i="11"/>
  <c r="R78" i="11"/>
  <c r="T78" i="11"/>
  <c r="V78" i="11"/>
  <c r="X78" i="11"/>
  <c r="R79" i="11"/>
  <c r="T79" i="11"/>
  <c r="V79" i="11"/>
  <c r="X79" i="11"/>
  <c r="R80" i="11"/>
  <c r="T80" i="11"/>
  <c r="V80" i="11"/>
  <c r="X80" i="11"/>
  <c r="R81" i="11"/>
  <c r="T81" i="11"/>
  <c r="V81" i="11"/>
  <c r="X81" i="11"/>
  <c r="R82" i="11"/>
  <c r="T82" i="11"/>
  <c r="V82" i="11"/>
  <c r="X82" i="11"/>
  <c r="R83" i="11"/>
  <c r="T83" i="11"/>
  <c r="V83" i="11"/>
  <c r="X83" i="11"/>
  <c r="R84" i="11"/>
  <c r="T84" i="11"/>
  <c r="V84" i="11"/>
  <c r="X84" i="11"/>
  <c r="R85" i="11"/>
  <c r="T85" i="11"/>
  <c r="V85" i="11"/>
  <c r="X85" i="11"/>
  <c r="R86" i="11"/>
  <c r="T86" i="11"/>
  <c r="V86" i="11"/>
  <c r="X86" i="11"/>
  <c r="R87" i="11"/>
  <c r="T87" i="11"/>
  <c r="V87" i="11"/>
  <c r="X87" i="11"/>
  <c r="R88" i="11"/>
  <c r="T88" i="11"/>
  <c r="V88" i="11"/>
  <c r="X88" i="11"/>
  <c r="R89" i="11"/>
  <c r="T89" i="11"/>
  <c r="V89" i="11"/>
  <c r="X89" i="11"/>
  <c r="R90" i="11"/>
  <c r="T90" i="11"/>
  <c r="V90" i="11"/>
  <c r="X90" i="11"/>
  <c r="R91" i="11"/>
  <c r="T91" i="11"/>
  <c r="V91" i="11"/>
  <c r="X91" i="11"/>
  <c r="R92" i="11"/>
  <c r="T92" i="11"/>
  <c r="V92" i="11"/>
  <c r="X92" i="11"/>
  <c r="R93" i="11"/>
  <c r="T93" i="11"/>
  <c r="V93" i="11"/>
  <c r="X93" i="11"/>
  <c r="R94" i="11"/>
  <c r="T94" i="11"/>
  <c r="V94" i="11"/>
  <c r="X94" i="11"/>
  <c r="R95" i="11"/>
  <c r="T95" i="11"/>
  <c r="V95" i="11"/>
  <c r="X95" i="11"/>
  <c r="R96" i="11"/>
  <c r="T96" i="11"/>
  <c r="V96" i="11"/>
  <c r="X96" i="11"/>
  <c r="R97" i="11"/>
  <c r="T97" i="11"/>
  <c r="V97" i="11"/>
  <c r="X97" i="11"/>
  <c r="R98" i="11"/>
  <c r="T98" i="11"/>
  <c r="V98" i="11"/>
  <c r="X98" i="11"/>
  <c r="R99" i="11"/>
  <c r="T99" i="11"/>
  <c r="V99" i="11"/>
  <c r="X99" i="11"/>
  <c r="R100" i="11"/>
  <c r="T100" i="11"/>
  <c r="V100" i="11"/>
  <c r="X100" i="11"/>
  <c r="R101" i="11"/>
  <c r="T101" i="11"/>
  <c r="V101" i="11"/>
  <c r="X101" i="11"/>
  <c r="R102" i="11"/>
  <c r="T102" i="11"/>
  <c r="V102" i="11"/>
  <c r="X102" i="11"/>
  <c r="R103" i="11"/>
  <c r="T103" i="11"/>
  <c r="V103" i="11"/>
  <c r="X103" i="11"/>
  <c r="R104" i="11"/>
  <c r="T104" i="11"/>
  <c r="V104" i="11"/>
  <c r="X104" i="11"/>
  <c r="R105" i="11"/>
  <c r="T105" i="11"/>
  <c r="V105" i="11"/>
  <c r="X105" i="11"/>
  <c r="R106" i="11"/>
  <c r="T106" i="11"/>
  <c r="V106" i="11"/>
  <c r="X106" i="11"/>
  <c r="R107" i="11"/>
  <c r="T107" i="11"/>
  <c r="V107" i="11"/>
  <c r="X107" i="11"/>
  <c r="R108" i="11"/>
  <c r="T108" i="11"/>
  <c r="V108" i="11"/>
  <c r="X108" i="11"/>
  <c r="R109" i="11"/>
  <c r="T109" i="11"/>
  <c r="V109" i="11"/>
  <c r="X109" i="11"/>
  <c r="R110" i="11"/>
  <c r="T110" i="11"/>
  <c r="V110" i="11"/>
  <c r="X110" i="11"/>
  <c r="R111" i="11"/>
  <c r="T111" i="11"/>
  <c r="V111" i="11"/>
  <c r="X111" i="11"/>
  <c r="R112" i="11"/>
  <c r="T112" i="11"/>
  <c r="V112" i="11"/>
  <c r="X112" i="11"/>
  <c r="R113" i="11"/>
  <c r="T113" i="11"/>
  <c r="V113" i="11"/>
  <c r="X113" i="11"/>
  <c r="R114" i="11"/>
  <c r="T114" i="11"/>
  <c r="V114" i="11"/>
  <c r="X114" i="11"/>
  <c r="R115" i="11"/>
  <c r="T115" i="11"/>
  <c r="V115" i="11"/>
  <c r="X115" i="11"/>
  <c r="R116" i="11"/>
  <c r="T116" i="11"/>
  <c r="V116" i="11"/>
  <c r="X116" i="11"/>
  <c r="R117" i="11"/>
  <c r="T117" i="11"/>
  <c r="V117" i="11"/>
  <c r="X117" i="11"/>
  <c r="R118" i="11"/>
  <c r="T118" i="11"/>
  <c r="V118" i="11"/>
  <c r="X118" i="11"/>
  <c r="R119" i="11"/>
  <c r="T119" i="11"/>
  <c r="V119" i="11"/>
  <c r="X119" i="11"/>
  <c r="R120" i="11"/>
  <c r="T120" i="11"/>
  <c r="V120" i="11"/>
  <c r="X120" i="11"/>
  <c r="R121" i="11"/>
  <c r="T121" i="11"/>
  <c r="V121" i="11"/>
  <c r="X121" i="11"/>
  <c r="R122" i="11"/>
  <c r="T122" i="11"/>
  <c r="V122" i="11"/>
  <c r="X122" i="11"/>
  <c r="R123" i="11"/>
  <c r="T123" i="11"/>
  <c r="V123" i="11"/>
  <c r="X123" i="11"/>
  <c r="R124" i="11"/>
  <c r="T124" i="11"/>
  <c r="V124" i="11"/>
  <c r="X124" i="11"/>
  <c r="R125" i="11"/>
  <c r="T125" i="11"/>
  <c r="V125" i="11"/>
  <c r="X125" i="11"/>
  <c r="R126" i="11"/>
  <c r="T126" i="11"/>
  <c r="V126" i="11"/>
  <c r="X126" i="11"/>
  <c r="R127" i="11"/>
  <c r="T127" i="11"/>
  <c r="V127" i="11"/>
  <c r="X127" i="11"/>
  <c r="R128" i="11"/>
  <c r="T128" i="11"/>
  <c r="V128" i="11"/>
  <c r="X128" i="11"/>
  <c r="R129" i="11"/>
  <c r="T129" i="11"/>
  <c r="V129" i="11"/>
  <c r="X129" i="11"/>
  <c r="R130" i="11"/>
  <c r="T130" i="11"/>
  <c r="V130" i="11"/>
  <c r="X130" i="11"/>
  <c r="R131" i="11"/>
  <c r="T131" i="11"/>
  <c r="V131" i="11"/>
  <c r="X131" i="11"/>
  <c r="R132" i="11"/>
  <c r="T132" i="11"/>
  <c r="V132" i="11"/>
  <c r="X132" i="11"/>
  <c r="R133" i="11"/>
  <c r="T133" i="11"/>
  <c r="V133" i="11"/>
  <c r="X133" i="11"/>
  <c r="R134" i="11"/>
  <c r="T134" i="11"/>
  <c r="V134" i="11"/>
  <c r="X134" i="11"/>
  <c r="R135" i="11"/>
  <c r="T135" i="11"/>
  <c r="V135" i="11"/>
  <c r="X135" i="11"/>
  <c r="R136" i="11"/>
  <c r="T136" i="11"/>
  <c r="V136" i="11"/>
  <c r="X136" i="11"/>
  <c r="R137" i="11"/>
  <c r="T137" i="11"/>
  <c r="V137" i="11"/>
  <c r="X137" i="11"/>
  <c r="R138" i="11"/>
  <c r="T138" i="11"/>
  <c r="V138" i="11"/>
  <c r="X138" i="11"/>
  <c r="R139" i="11"/>
  <c r="T139" i="11"/>
  <c r="V139" i="11"/>
  <c r="X139" i="11"/>
  <c r="R140" i="11"/>
  <c r="T140" i="11"/>
  <c r="V140" i="11"/>
  <c r="X140" i="11"/>
  <c r="R141" i="11"/>
  <c r="T141" i="11"/>
  <c r="V141" i="11"/>
  <c r="X141" i="11"/>
  <c r="R142" i="11"/>
  <c r="T142" i="11"/>
  <c r="V142" i="11"/>
  <c r="X142" i="11"/>
  <c r="R143" i="11"/>
  <c r="T143" i="11"/>
  <c r="V143" i="11"/>
  <c r="X143" i="11"/>
  <c r="R144" i="11"/>
  <c r="T144" i="11"/>
  <c r="V144" i="11"/>
  <c r="X144" i="11"/>
  <c r="R145" i="11"/>
  <c r="T145" i="11"/>
  <c r="V145" i="11"/>
  <c r="X145" i="11"/>
  <c r="R146" i="11"/>
  <c r="T146" i="11"/>
  <c r="V146" i="11"/>
  <c r="X146" i="11"/>
  <c r="R147" i="11"/>
  <c r="T147" i="11"/>
  <c r="V147" i="11"/>
  <c r="X147" i="11"/>
  <c r="R148" i="11"/>
  <c r="T148" i="11"/>
  <c r="V148" i="11"/>
  <c r="X148" i="11"/>
  <c r="R149" i="11"/>
  <c r="T149" i="11"/>
  <c r="V149" i="11"/>
  <c r="X149" i="11"/>
  <c r="R150" i="11"/>
  <c r="T150" i="11"/>
  <c r="V150" i="11"/>
  <c r="X150" i="11"/>
  <c r="R151" i="11"/>
  <c r="T151" i="11"/>
  <c r="V151" i="11"/>
  <c r="X151" i="11"/>
  <c r="R152" i="11"/>
  <c r="T152" i="11"/>
  <c r="V152" i="11"/>
  <c r="X152" i="11"/>
  <c r="R153" i="11"/>
  <c r="T153" i="11"/>
  <c r="V153" i="11"/>
  <c r="X153" i="11"/>
  <c r="R154" i="11"/>
  <c r="T154" i="11"/>
  <c r="V154" i="11"/>
  <c r="X154" i="11"/>
  <c r="R155" i="11"/>
  <c r="T155" i="11"/>
  <c r="V155" i="11"/>
  <c r="X155" i="11"/>
  <c r="R156" i="11"/>
  <c r="T156" i="11"/>
  <c r="V156" i="11"/>
  <c r="X156" i="11"/>
  <c r="R157" i="11"/>
  <c r="T157" i="11"/>
  <c r="V157" i="11"/>
  <c r="X157" i="11"/>
  <c r="R158" i="11"/>
  <c r="T158" i="11"/>
  <c r="V158" i="11"/>
  <c r="X158" i="11"/>
  <c r="R159" i="11"/>
  <c r="T159" i="11"/>
  <c r="V159" i="11"/>
  <c r="X159" i="11"/>
  <c r="R160" i="11"/>
  <c r="T160" i="11"/>
  <c r="V160" i="11"/>
  <c r="X160" i="11"/>
  <c r="R161" i="11"/>
  <c r="T161" i="11"/>
  <c r="V161" i="11"/>
  <c r="X161" i="11"/>
  <c r="R162" i="11"/>
  <c r="T162" i="11"/>
  <c r="V162" i="11"/>
  <c r="X162" i="11"/>
  <c r="R163" i="11"/>
  <c r="T163" i="11"/>
  <c r="V163" i="11"/>
  <c r="X163" i="11"/>
  <c r="R164" i="11"/>
  <c r="T164" i="11"/>
  <c r="V164" i="11"/>
  <c r="X164" i="11"/>
  <c r="R165" i="11"/>
  <c r="T165" i="11"/>
  <c r="V165" i="11"/>
  <c r="X165" i="11"/>
  <c r="R166" i="11"/>
  <c r="T166" i="11"/>
  <c r="V166" i="11"/>
  <c r="X166" i="11"/>
  <c r="R167" i="11"/>
  <c r="T167" i="11"/>
  <c r="V167" i="11"/>
  <c r="X167" i="11"/>
  <c r="R168" i="11"/>
  <c r="T168" i="11"/>
  <c r="V168" i="11"/>
  <c r="X168" i="11"/>
  <c r="R169" i="11"/>
  <c r="T169" i="11"/>
  <c r="V169" i="11"/>
  <c r="X169" i="11"/>
  <c r="R170" i="11"/>
  <c r="T170" i="11"/>
  <c r="V170" i="11"/>
  <c r="X170" i="11"/>
  <c r="R171" i="11"/>
  <c r="T171" i="11"/>
  <c r="V171" i="11"/>
  <c r="X171" i="11"/>
  <c r="R172" i="11"/>
  <c r="T172" i="11"/>
  <c r="V172" i="11"/>
  <c r="X172" i="11"/>
  <c r="R173" i="11"/>
  <c r="T173" i="11"/>
  <c r="V173" i="11"/>
  <c r="X173" i="11"/>
  <c r="R174" i="11"/>
  <c r="T174" i="11"/>
  <c r="V174" i="11"/>
  <c r="X174" i="11"/>
  <c r="R175" i="11"/>
  <c r="T175" i="11"/>
  <c r="V175" i="11"/>
  <c r="X175" i="11"/>
  <c r="R176" i="11"/>
  <c r="T176" i="11"/>
  <c r="V176" i="11"/>
  <c r="X176" i="11"/>
  <c r="R177" i="11"/>
  <c r="T177" i="11"/>
  <c r="V177" i="11"/>
  <c r="X177" i="11"/>
  <c r="R178" i="11"/>
  <c r="T178" i="11"/>
  <c r="V178" i="11"/>
  <c r="X178" i="11"/>
  <c r="R179" i="11"/>
  <c r="T179" i="11"/>
  <c r="V179" i="11"/>
  <c r="X179" i="11"/>
  <c r="R180" i="11"/>
  <c r="T180" i="11"/>
  <c r="V180" i="11"/>
  <c r="X180" i="11"/>
  <c r="R181" i="11"/>
  <c r="T181" i="11"/>
  <c r="V181" i="11"/>
  <c r="X181" i="11"/>
  <c r="R182" i="11"/>
  <c r="T182" i="11"/>
  <c r="V182" i="11"/>
  <c r="X182" i="11"/>
  <c r="R183" i="11"/>
  <c r="T183" i="11"/>
  <c r="V183" i="11"/>
  <c r="X183" i="11"/>
  <c r="R184" i="11"/>
  <c r="T184" i="11"/>
  <c r="V184" i="11"/>
  <c r="X184" i="11"/>
  <c r="R185" i="11"/>
  <c r="T185" i="11"/>
  <c r="V185" i="11"/>
  <c r="X185" i="11"/>
  <c r="R186" i="11"/>
  <c r="T186" i="11"/>
  <c r="V186" i="11"/>
  <c r="X186" i="11"/>
  <c r="R187" i="11"/>
  <c r="T187" i="11"/>
  <c r="V187" i="11"/>
  <c r="X187" i="11"/>
  <c r="R188" i="11"/>
  <c r="T188" i="11"/>
  <c r="V188" i="11"/>
  <c r="X188" i="11"/>
  <c r="R189" i="11"/>
  <c r="T189" i="11"/>
  <c r="V189" i="11"/>
  <c r="X189" i="11"/>
  <c r="R190" i="11"/>
  <c r="T190" i="11"/>
  <c r="V190" i="11"/>
  <c r="X190" i="11"/>
  <c r="R191" i="11"/>
  <c r="T191" i="11"/>
  <c r="V191" i="11"/>
  <c r="X191" i="11"/>
  <c r="R192" i="11"/>
  <c r="T192" i="11"/>
  <c r="V192" i="11"/>
  <c r="X192" i="11"/>
  <c r="R193" i="11"/>
  <c r="T193" i="11"/>
  <c r="V193" i="11"/>
  <c r="X193" i="11"/>
  <c r="R194" i="11"/>
  <c r="T194" i="11"/>
  <c r="V194" i="11"/>
  <c r="X194" i="11"/>
  <c r="R195" i="11"/>
  <c r="T195" i="11"/>
  <c r="V195" i="11"/>
  <c r="X195" i="11"/>
  <c r="R196" i="11"/>
  <c r="T196" i="11"/>
  <c r="V196" i="11"/>
  <c r="X196" i="11"/>
  <c r="R197" i="11"/>
  <c r="T197" i="11"/>
  <c r="V197" i="11"/>
  <c r="X197" i="11"/>
  <c r="R198" i="11"/>
  <c r="T198" i="11"/>
  <c r="V198" i="11"/>
  <c r="X198" i="11"/>
  <c r="R199" i="11"/>
  <c r="T199" i="11"/>
  <c r="V199" i="11"/>
  <c r="X199" i="11"/>
  <c r="R200" i="11"/>
  <c r="T200" i="11"/>
  <c r="V200" i="11"/>
  <c r="X200" i="11"/>
  <c r="R201" i="11"/>
  <c r="T201" i="11"/>
  <c r="V201" i="11"/>
  <c r="X201" i="11"/>
  <c r="R202" i="11"/>
  <c r="T202" i="11"/>
  <c r="V202" i="11"/>
  <c r="X202" i="11"/>
  <c r="R203" i="11"/>
  <c r="T203" i="11"/>
  <c r="V203" i="11"/>
  <c r="X203" i="11"/>
  <c r="R204" i="11"/>
  <c r="T204" i="11"/>
  <c r="V204" i="11"/>
  <c r="X204" i="11"/>
  <c r="R205" i="11"/>
  <c r="T205" i="11"/>
  <c r="V205" i="11"/>
  <c r="X205" i="11"/>
  <c r="R206" i="11"/>
  <c r="T206" i="11"/>
  <c r="V206" i="11"/>
  <c r="X206" i="11"/>
  <c r="R207" i="11"/>
  <c r="T207" i="11"/>
  <c r="V207" i="11"/>
  <c r="X207" i="11"/>
  <c r="R208" i="11"/>
  <c r="T208" i="11"/>
  <c r="V208" i="11"/>
  <c r="X208" i="11"/>
  <c r="R209" i="11"/>
  <c r="T209" i="11"/>
  <c r="V209" i="11"/>
  <c r="X209" i="11"/>
  <c r="R210" i="11"/>
  <c r="T210" i="11"/>
  <c r="U210" i="11" s="1"/>
  <c r="V210" i="11"/>
  <c r="W210" i="11" s="1"/>
  <c r="X210" i="11"/>
  <c r="Y210" i="11" s="1"/>
  <c r="R212" i="11"/>
  <c r="T212" i="11"/>
  <c r="V212" i="11"/>
  <c r="X212" i="11"/>
  <c r="R213" i="11"/>
  <c r="T213" i="11"/>
  <c r="V213" i="11"/>
  <c r="X213" i="11"/>
  <c r="R214" i="11"/>
  <c r="T214" i="11"/>
  <c r="V214" i="11"/>
  <c r="X214" i="11"/>
  <c r="R216" i="11"/>
  <c r="T216" i="11"/>
  <c r="V216" i="11"/>
  <c r="X216" i="11"/>
  <c r="R217" i="11"/>
  <c r="T217" i="11"/>
  <c r="V217" i="11"/>
  <c r="X217" i="11"/>
  <c r="R218" i="11"/>
  <c r="T218" i="11"/>
  <c r="V218" i="11"/>
  <c r="X218" i="11"/>
  <c r="R219" i="11"/>
  <c r="T219" i="11"/>
  <c r="V219" i="11"/>
  <c r="X219" i="11"/>
  <c r="R220" i="11"/>
  <c r="T220" i="11"/>
  <c r="V220" i="11"/>
  <c r="X220" i="11"/>
  <c r="R221" i="11"/>
  <c r="T221" i="11"/>
  <c r="V221" i="11"/>
  <c r="X221" i="11"/>
  <c r="R222" i="11"/>
  <c r="T222" i="11"/>
  <c r="V222" i="11"/>
  <c r="X222" i="11"/>
  <c r="R223" i="11"/>
  <c r="T223" i="11"/>
  <c r="V223" i="11"/>
  <c r="X223" i="11"/>
  <c r="R224" i="11"/>
  <c r="T224" i="11"/>
  <c r="V224" i="11"/>
  <c r="X224" i="11"/>
  <c r="R225" i="11"/>
  <c r="T225" i="11"/>
  <c r="V225" i="11"/>
  <c r="X225" i="11"/>
  <c r="R226" i="11"/>
  <c r="T226" i="11"/>
  <c r="V226" i="11"/>
  <c r="X226" i="11"/>
  <c r="R227" i="11"/>
  <c r="T227" i="11"/>
  <c r="V227" i="11"/>
  <c r="X227" i="11"/>
  <c r="R228" i="11"/>
  <c r="T228" i="11"/>
  <c r="V228" i="11"/>
  <c r="X228" i="11"/>
  <c r="R229" i="11"/>
  <c r="T229" i="11"/>
  <c r="V229" i="11"/>
  <c r="X229" i="11"/>
  <c r="R230" i="11"/>
  <c r="T230" i="11"/>
  <c r="V230" i="11"/>
  <c r="X230" i="11"/>
  <c r="R231" i="11"/>
  <c r="T231" i="11"/>
  <c r="V231" i="11"/>
  <c r="X231" i="11"/>
  <c r="R232" i="11"/>
  <c r="T232" i="11"/>
  <c r="V232" i="11"/>
  <c r="X232" i="11"/>
  <c r="R233" i="11"/>
  <c r="T233" i="11"/>
  <c r="V233" i="11"/>
  <c r="X233" i="11"/>
  <c r="R234" i="11"/>
  <c r="T234" i="11"/>
  <c r="V234" i="11"/>
  <c r="X234" i="11"/>
  <c r="R235" i="11"/>
  <c r="T235" i="11"/>
  <c r="V235" i="11"/>
  <c r="X235" i="11"/>
  <c r="R236" i="11"/>
  <c r="T236" i="11"/>
  <c r="V236" i="11"/>
  <c r="X236" i="11"/>
  <c r="R237" i="11"/>
  <c r="T237" i="11"/>
  <c r="V237" i="11"/>
  <c r="X237" i="11"/>
  <c r="R238" i="11"/>
  <c r="T238" i="11"/>
  <c r="V238" i="11"/>
  <c r="X238" i="11"/>
  <c r="R239" i="11"/>
  <c r="T239" i="11"/>
  <c r="V239" i="11"/>
  <c r="X239" i="11"/>
  <c r="R240" i="11"/>
  <c r="T240" i="11"/>
  <c r="V240" i="11"/>
  <c r="X240" i="11"/>
  <c r="R241" i="11"/>
  <c r="T241" i="11"/>
  <c r="V241" i="11"/>
  <c r="X241" i="11"/>
  <c r="R242" i="11"/>
  <c r="T242" i="11"/>
  <c r="V242" i="11"/>
  <c r="X242" i="11"/>
  <c r="R243" i="11"/>
  <c r="T243" i="11"/>
  <c r="V243" i="11"/>
  <c r="X243" i="11"/>
  <c r="R244" i="11"/>
  <c r="T244" i="11"/>
  <c r="V244" i="11"/>
  <c r="X244" i="11"/>
  <c r="R245" i="11"/>
  <c r="T245" i="11"/>
  <c r="V245" i="11"/>
  <c r="X245" i="11"/>
  <c r="R246" i="11"/>
  <c r="T246" i="11"/>
  <c r="V246" i="11"/>
  <c r="X246" i="11"/>
  <c r="R247" i="11"/>
  <c r="T247" i="11"/>
  <c r="V247" i="11"/>
  <c r="X247" i="11"/>
  <c r="R248" i="11"/>
  <c r="T248" i="11"/>
  <c r="V248" i="11"/>
  <c r="X248" i="11"/>
  <c r="R250" i="11"/>
  <c r="T250" i="11"/>
  <c r="V250" i="11"/>
  <c r="X250" i="11"/>
  <c r="R251" i="11"/>
  <c r="T251" i="11"/>
  <c r="V251" i="11"/>
  <c r="X251" i="11"/>
  <c r="R253" i="11"/>
  <c r="T253" i="11"/>
  <c r="V253" i="11"/>
  <c r="X253" i="11"/>
  <c r="R254" i="11"/>
  <c r="T254" i="11"/>
  <c r="V254" i="11"/>
  <c r="X254" i="11"/>
  <c r="R256" i="11"/>
  <c r="T256" i="11"/>
  <c r="V256" i="11"/>
  <c r="X256" i="11"/>
  <c r="Y256" i="11" s="1"/>
  <c r="R258" i="11"/>
  <c r="T258" i="11"/>
  <c r="V258" i="11"/>
  <c r="W258" i="11" s="1"/>
  <c r="X258" i="11"/>
  <c r="R261" i="11"/>
  <c r="T261" i="11"/>
  <c r="U261" i="11" s="1"/>
  <c r="V261" i="11"/>
  <c r="X261" i="11"/>
  <c r="R262" i="11"/>
  <c r="T262" i="11"/>
  <c r="V262" i="11"/>
  <c r="X262" i="11"/>
  <c r="R263" i="11"/>
  <c r="BM263" i="11" s="1"/>
  <c r="T263" i="11"/>
  <c r="V263" i="11"/>
  <c r="X263" i="11"/>
  <c r="Y263" i="11" s="1"/>
  <c r="R264" i="11"/>
  <c r="T264" i="11"/>
  <c r="V264" i="11"/>
  <c r="W264" i="11" s="1"/>
  <c r="X264" i="11"/>
  <c r="Y264" i="11" s="1"/>
  <c r="R265" i="11"/>
  <c r="T265" i="11"/>
  <c r="U265" i="11" s="1"/>
  <c r="V265" i="11"/>
  <c r="W265" i="11" s="1"/>
  <c r="X265" i="11"/>
  <c r="R266" i="11"/>
  <c r="T266" i="11"/>
  <c r="BN266" i="11" s="1"/>
  <c r="V266" i="11"/>
  <c r="X266" i="11"/>
  <c r="R267" i="11"/>
  <c r="T267" i="11"/>
  <c r="V267" i="11"/>
  <c r="X267" i="11"/>
  <c r="Y267" i="11" s="1"/>
  <c r="R268" i="11"/>
  <c r="T268" i="11"/>
  <c r="V268" i="11"/>
  <c r="W268" i="11" s="1"/>
  <c r="X268" i="11"/>
  <c r="Y268" i="11" s="1"/>
  <c r="R269" i="11"/>
  <c r="T269" i="11"/>
  <c r="U269" i="11" s="1"/>
  <c r="V269" i="11"/>
  <c r="W269" i="11" s="1"/>
  <c r="X269" i="11"/>
  <c r="R270" i="11"/>
  <c r="BM270" i="11" s="1"/>
  <c r="T270" i="11"/>
  <c r="V270" i="11"/>
  <c r="X270" i="11"/>
  <c r="R271" i="11"/>
  <c r="BM271" i="11" s="1"/>
  <c r="T271" i="11"/>
  <c r="V271" i="11"/>
  <c r="X271" i="11"/>
  <c r="Y271" i="11" s="1"/>
  <c r="R272" i="11"/>
  <c r="T272" i="11"/>
  <c r="V272" i="11"/>
  <c r="W272" i="11" s="1"/>
  <c r="X272" i="11"/>
  <c r="Y272" i="11" s="1"/>
  <c r="R273" i="11"/>
  <c r="T273" i="11"/>
  <c r="U273" i="11" s="1"/>
  <c r="V273" i="11"/>
  <c r="W273" i="11" s="1"/>
  <c r="X273" i="11"/>
  <c r="R274" i="11"/>
  <c r="T274" i="11"/>
  <c r="BN274" i="11" s="1"/>
  <c r="V274" i="11"/>
  <c r="X274" i="11"/>
  <c r="R275" i="11"/>
  <c r="T275" i="11"/>
  <c r="V275" i="11"/>
  <c r="X275" i="11"/>
  <c r="Y275" i="11" s="1"/>
  <c r="R276" i="11"/>
  <c r="T276" i="11"/>
  <c r="V276" i="11"/>
  <c r="W276" i="11" s="1"/>
  <c r="X276" i="11"/>
  <c r="Y276" i="11" s="1"/>
  <c r="R277" i="11"/>
  <c r="T277" i="11"/>
  <c r="U277" i="11" s="1"/>
  <c r="V277" i="11"/>
  <c r="W277" i="11" s="1"/>
  <c r="X277" i="11"/>
  <c r="R278" i="11"/>
  <c r="BM278" i="11" s="1"/>
  <c r="T278" i="11"/>
  <c r="V278" i="11"/>
  <c r="X278" i="11"/>
  <c r="R279" i="11"/>
  <c r="BM279" i="11" s="1"/>
  <c r="T279" i="11"/>
  <c r="V279" i="11"/>
  <c r="X279" i="11"/>
  <c r="Y279" i="11" s="1"/>
  <c r="R280" i="11"/>
  <c r="T280" i="11"/>
  <c r="V280" i="11"/>
  <c r="W280" i="11" s="1"/>
  <c r="X280" i="11"/>
  <c r="Y280" i="11" s="1"/>
  <c r="R281" i="11"/>
  <c r="T281" i="11"/>
  <c r="U281" i="11" s="1"/>
  <c r="V281" i="11"/>
  <c r="W281" i="11" s="1"/>
  <c r="X281" i="11"/>
  <c r="R282" i="11"/>
  <c r="T282" i="11"/>
  <c r="BN282" i="11" s="1"/>
  <c r="V282" i="11"/>
  <c r="X282" i="11"/>
  <c r="R286" i="11"/>
  <c r="T286" i="11"/>
  <c r="V286" i="11"/>
  <c r="X286" i="11"/>
  <c r="Y286" i="11" s="1"/>
  <c r="R287" i="11"/>
  <c r="T287" i="11"/>
  <c r="V287" i="11"/>
  <c r="W287" i="11" s="1"/>
  <c r="X287" i="11"/>
  <c r="Y287" i="11" s="1"/>
  <c r="R289" i="11"/>
  <c r="T289" i="11"/>
  <c r="U289" i="11" s="1"/>
  <c r="V289" i="11"/>
  <c r="W289" i="11" s="1"/>
  <c r="X289" i="11"/>
  <c r="R290" i="11"/>
  <c r="BM290" i="11" s="1"/>
  <c r="T290" i="11"/>
  <c r="V290" i="11"/>
  <c r="X290" i="11"/>
  <c r="R291" i="11"/>
  <c r="BM291" i="11" s="1"/>
  <c r="T291" i="11"/>
  <c r="V291" i="11"/>
  <c r="X291" i="11"/>
  <c r="Y291" i="11" s="1"/>
  <c r="R292" i="11"/>
  <c r="T292" i="11"/>
  <c r="V292" i="11"/>
  <c r="W292" i="11" s="1"/>
  <c r="X292" i="11"/>
  <c r="Y292" i="11" s="1"/>
  <c r="R293" i="11"/>
  <c r="T293" i="11"/>
  <c r="U293" i="11" s="1"/>
  <c r="V293" i="11"/>
  <c r="W293" i="11" s="1"/>
  <c r="X293" i="11"/>
  <c r="R294" i="11"/>
  <c r="T294" i="11"/>
  <c r="BN294" i="11" s="1"/>
  <c r="V294" i="11"/>
  <c r="X294" i="11"/>
  <c r="Y294" i="11" s="1"/>
  <c r="R295" i="11"/>
  <c r="T295" i="11"/>
  <c r="V295" i="11"/>
  <c r="W295" i="11" s="1"/>
  <c r="X295" i="11"/>
  <c r="Y295" i="11" s="1"/>
  <c r="R296" i="11"/>
  <c r="T296" i="11"/>
  <c r="V296" i="11"/>
  <c r="W296" i="11" s="1"/>
  <c r="X296" i="11"/>
  <c r="Y296" i="11" s="1"/>
  <c r="R297" i="11"/>
  <c r="BM297" i="11" s="1"/>
  <c r="T297" i="11"/>
  <c r="U297" i="11" s="1"/>
  <c r="V297" i="11"/>
  <c r="W297" i="11" s="1"/>
  <c r="X297" i="11"/>
  <c r="R298" i="11"/>
  <c r="BM298" i="11" s="1"/>
  <c r="T298" i="11"/>
  <c r="V298" i="11"/>
  <c r="X298" i="11"/>
  <c r="Y298" i="11" s="1"/>
  <c r="R299" i="11"/>
  <c r="BM299" i="11" s="1"/>
  <c r="T299" i="11"/>
  <c r="V299" i="11"/>
  <c r="W299" i="11" s="1"/>
  <c r="X299" i="11"/>
  <c r="Y299" i="11" s="1"/>
  <c r="R300" i="11"/>
  <c r="BM300" i="11" s="1"/>
  <c r="T300" i="11"/>
  <c r="V300" i="11"/>
  <c r="W300" i="11" s="1"/>
  <c r="X300" i="11"/>
  <c r="Y300" i="11" s="1"/>
  <c r="R301" i="11"/>
  <c r="T301" i="11"/>
  <c r="U301" i="11" s="1"/>
  <c r="V301" i="11"/>
  <c r="W301" i="11" s="1"/>
  <c r="X301" i="11"/>
  <c r="Y301" i="11" s="1"/>
  <c r="R302" i="11"/>
  <c r="T302" i="11"/>
  <c r="U302" i="11" s="1"/>
  <c r="V302" i="11"/>
  <c r="W302" i="11" s="1"/>
  <c r="X302" i="11"/>
  <c r="Y302" i="11" s="1"/>
  <c r="R303" i="11"/>
  <c r="BM303" i="11" s="1"/>
  <c r="T303" i="11"/>
  <c r="U303" i="11" s="1"/>
  <c r="V303" i="11"/>
  <c r="W303" i="11" s="1"/>
  <c r="X303" i="11"/>
  <c r="Y303" i="11" s="1"/>
  <c r="R304" i="11"/>
  <c r="T304" i="11"/>
  <c r="U304" i="11" s="1"/>
  <c r="V304" i="11"/>
  <c r="W304" i="11" s="1"/>
  <c r="X304" i="11"/>
  <c r="Y304" i="11" s="1"/>
  <c r="R305" i="11"/>
  <c r="T305" i="11"/>
  <c r="U305" i="11" s="1"/>
  <c r="V305" i="11"/>
  <c r="W305" i="11" s="1"/>
  <c r="X305" i="11"/>
  <c r="Y305" i="11" s="1"/>
  <c r="R306" i="11"/>
  <c r="T306" i="11"/>
  <c r="U306" i="11" s="1"/>
  <c r="V306" i="11"/>
  <c r="W306" i="11" s="1"/>
  <c r="X306" i="11"/>
  <c r="Y306" i="11" s="1"/>
  <c r="R307" i="11"/>
  <c r="BM307" i="11" s="1"/>
  <c r="T307" i="11"/>
  <c r="U307" i="11" s="1"/>
  <c r="V307" i="11"/>
  <c r="W307" i="11" s="1"/>
  <c r="X307" i="11"/>
  <c r="Y307" i="11" s="1"/>
  <c r="R308" i="11"/>
  <c r="T308" i="11"/>
  <c r="U308" i="11" s="1"/>
  <c r="V308" i="11"/>
  <c r="W308" i="11" s="1"/>
  <c r="X308" i="11"/>
  <c r="Y308" i="11" s="1"/>
  <c r="R309" i="11"/>
  <c r="T309" i="11"/>
  <c r="U309" i="11" s="1"/>
  <c r="V309" i="11"/>
  <c r="W309" i="11" s="1"/>
  <c r="X309" i="11"/>
  <c r="Y309" i="11" s="1"/>
  <c r="R310" i="11"/>
  <c r="T310" i="11"/>
  <c r="U310" i="11" s="1"/>
  <c r="V310" i="11"/>
  <c r="W310" i="11" s="1"/>
  <c r="X310" i="11"/>
  <c r="Y310" i="11" s="1"/>
  <c r="R311" i="11"/>
  <c r="BM311" i="11" s="1"/>
  <c r="T311" i="11"/>
  <c r="U311" i="11" s="1"/>
  <c r="V311" i="11"/>
  <c r="W311" i="11" s="1"/>
  <c r="X311" i="11"/>
  <c r="Y311" i="11" s="1"/>
  <c r="R312" i="11"/>
  <c r="T312" i="11"/>
  <c r="U312" i="11" s="1"/>
  <c r="V312" i="11"/>
  <c r="W312" i="11" s="1"/>
  <c r="X312" i="11"/>
  <c r="Y312" i="11" s="1"/>
  <c r="R313" i="11"/>
  <c r="T313" i="11"/>
  <c r="U313" i="11" s="1"/>
  <c r="V313" i="11"/>
  <c r="W313" i="11" s="1"/>
  <c r="X313" i="11"/>
  <c r="Y313" i="11" s="1"/>
  <c r="R314" i="11"/>
  <c r="T314" i="11"/>
  <c r="U314" i="11" s="1"/>
  <c r="V314" i="11"/>
  <c r="W314" i="11" s="1"/>
  <c r="X314" i="11"/>
  <c r="Y314" i="11" s="1"/>
  <c r="R315" i="11"/>
  <c r="BM315" i="11" s="1"/>
  <c r="T315" i="11"/>
  <c r="U315" i="11" s="1"/>
  <c r="V315" i="11"/>
  <c r="W315" i="11" s="1"/>
  <c r="X315" i="11"/>
  <c r="Y315" i="11" s="1"/>
  <c r="R316" i="11"/>
  <c r="T316" i="11"/>
  <c r="U316" i="11" s="1"/>
  <c r="V316" i="11"/>
  <c r="W316" i="11" s="1"/>
  <c r="X316" i="11"/>
  <c r="Y316" i="11" s="1"/>
  <c r="R317" i="11"/>
  <c r="T317" i="11"/>
  <c r="U317" i="11" s="1"/>
  <c r="V317" i="11"/>
  <c r="W317" i="11" s="1"/>
  <c r="X317" i="11"/>
  <c r="Y317" i="11" s="1"/>
  <c r="R318" i="11"/>
  <c r="T318" i="11"/>
  <c r="U318" i="11" s="1"/>
  <c r="V318" i="11"/>
  <c r="W318" i="11" s="1"/>
  <c r="X318" i="11"/>
  <c r="Y318" i="11" s="1"/>
  <c r="R319" i="11"/>
  <c r="BM319" i="11" s="1"/>
  <c r="T319" i="11"/>
  <c r="U319" i="11" s="1"/>
  <c r="V319" i="11"/>
  <c r="W319" i="11" s="1"/>
  <c r="X319" i="11"/>
  <c r="Y319" i="11" s="1"/>
  <c r="R320" i="11"/>
  <c r="T320" i="11"/>
  <c r="U320" i="11" s="1"/>
  <c r="V320" i="11"/>
  <c r="W320" i="11" s="1"/>
  <c r="X320" i="11"/>
  <c r="Y320" i="11" s="1"/>
  <c r="R321" i="11"/>
  <c r="T321" i="11"/>
  <c r="U321" i="11" s="1"/>
  <c r="V321" i="11"/>
  <c r="W321" i="11" s="1"/>
  <c r="X321" i="11"/>
  <c r="Y321" i="11" s="1"/>
  <c r="R322" i="11"/>
  <c r="T322" i="11"/>
  <c r="U322" i="11" s="1"/>
  <c r="V322" i="11"/>
  <c r="W322" i="11" s="1"/>
  <c r="X322" i="11"/>
  <c r="Y322" i="11" s="1"/>
  <c r="R323" i="11"/>
  <c r="BM323" i="11" s="1"/>
  <c r="T323" i="11"/>
  <c r="U323" i="11" s="1"/>
  <c r="V323" i="11"/>
  <c r="W323" i="11" s="1"/>
  <c r="X323" i="11"/>
  <c r="Y323" i="11" s="1"/>
  <c r="R324" i="11"/>
  <c r="T324" i="11"/>
  <c r="U324" i="11" s="1"/>
  <c r="V324" i="11"/>
  <c r="W324" i="11" s="1"/>
  <c r="X324" i="11"/>
  <c r="Y324" i="11" s="1"/>
  <c r="R325" i="11"/>
  <c r="T325" i="11"/>
  <c r="U325" i="11" s="1"/>
  <c r="V325" i="11"/>
  <c r="W325" i="11" s="1"/>
  <c r="X325" i="11"/>
  <c r="Y325" i="11" s="1"/>
  <c r="R326" i="11"/>
  <c r="T326" i="11"/>
  <c r="U326" i="11" s="1"/>
  <c r="V326" i="11"/>
  <c r="W326" i="11" s="1"/>
  <c r="X326" i="11"/>
  <c r="Y326" i="11" s="1"/>
  <c r="R327" i="11"/>
  <c r="BM327" i="11" s="1"/>
  <c r="T327" i="11"/>
  <c r="U327" i="11" s="1"/>
  <c r="V327" i="11"/>
  <c r="W327" i="11" s="1"/>
  <c r="X327" i="11"/>
  <c r="Y327" i="11" s="1"/>
  <c r="R328" i="11"/>
  <c r="T328" i="11"/>
  <c r="U328" i="11" s="1"/>
  <c r="V328" i="11"/>
  <c r="W328" i="11" s="1"/>
  <c r="X328" i="11"/>
  <c r="Y328" i="11" s="1"/>
  <c r="R329" i="11"/>
  <c r="T329" i="11"/>
  <c r="U329" i="11" s="1"/>
  <c r="V329" i="11"/>
  <c r="W329" i="11" s="1"/>
  <c r="X329" i="11"/>
  <c r="Y329" i="11" s="1"/>
  <c r="R330" i="11"/>
  <c r="T330" i="11"/>
  <c r="U330" i="11" s="1"/>
  <c r="V330" i="11"/>
  <c r="W330" i="11" s="1"/>
  <c r="X330" i="11"/>
  <c r="Y330" i="11" s="1"/>
  <c r="R331" i="11"/>
  <c r="BM331" i="11" s="1"/>
  <c r="T331" i="11"/>
  <c r="U331" i="11" s="1"/>
  <c r="V331" i="11"/>
  <c r="W331" i="11" s="1"/>
  <c r="X331" i="11"/>
  <c r="Y331" i="11" s="1"/>
  <c r="R332" i="11"/>
  <c r="T332" i="11"/>
  <c r="U332" i="11" s="1"/>
  <c r="V332" i="11"/>
  <c r="W332" i="11" s="1"/>
  <c r="X332" i="11"/>
  <c r="Y332" i="11" s="1"/>
  <c r="R333" i="11"/>
  <c r="T333" i="11"/>
  <c r="U333" i="11" s="1"/>
  <c r="V333" i="11"/>
  <c r="W333" i="11" s="1"/>
  <c r="X333" i="11"/>
  <c r="Y333" i="11" s="1"/>
  <c r="R334" i="11"/>
  <c r="T334" i="11"/>
  <c r="U334" i="11" s="1"/>
  <c r="V334" i="11"/>
  <c r="W334" i="11" s="1"/>
  <c r="X334" i="11"/>
  <c r="Y334" i="11" s="1"/>
  <c r="R335" i="11"/>
  <c r="BM335" i="11" s="1"/>
  <c r="T335" i="11"/>
  <c r="U335" i="11" s="1"/>
  <c r="V335" i="11"/>
  <c r="W335" i="11" s="1"/>
  <c r="X335" i="11"/>
  <c r="Y335" i="11" s="1"/>
  <c r="R336" i="11"/>
  <c r="T336" i="11"/>
  <c r="U336" i="11" s="1"/>
  <c r="V336" i="11"/>
  <c r="W336" i="11" s="1"/>
  <c r="X336" i="11"/>
  <c r="Y336" i="11" s="1"/>
  <c r="R337" i="11"/>
  <c r="T337" i="11"/>
  <c r="U337" i="11" s="1"/>
  <c r="V337" i="11"/>
  <c r="W337" i="11" s="1"/>
  <c r="X337" i="11"/>
  <c r="Y337" i="11" s="1"/>
  <c r="R338" i="11"/>
  <c r="T338" i="11"/>
  <c r="U338" i="11" s="1"/>
  <c r="V338" i="11"/>
  <c r="W338" i="11" s="1"/>
  <c r="X338" i="11"/>
  <c r="Y338" i="11" s="1"/>
  <c r="R339" i="11"/>
  <c r="BM339" i="11" s="1"/>
  <c r="T339" i="11"/>
  <c r="U339" i="11" s="1"/>
  <c r="V339" i="11"/>
  <c r="W339" i="11" s="1"/>
  <c r="X339" i="11"/>
  <c r="Y339" i="11" s="1"/>
  <c r="R340" i="11"/>
  <c r="T340" i="11"/>
  <c r="U340" i="11" s="1"/>
  <c r="V340" i="11"/>
  <c r="W340" i="11" s="1"/>
  <c r="X340" i="11"/>
  <c r="Y340" i="11" s="1"/>
  <c r="R341" i="11"/>
  <c r="T341" i="11"/>
  <c r="U341" i="11" s="1"/>
  <c r="V341" i="11"/>
  <c r="W341" i="11" s="1"/>
  <c r="X341" i="11"/>
  <c r="Y341" i="11" s="1"/>
  <c r="N7" i="11"/>
  <c r="BQ7" i="11" s="1"/>
  <c r="N8" i="11"/>
  <c r="BQ8" i="11" s="1"/>
  <c r="N9" i="11"/>
  <c r="BQ9" i="11" s="1"/>
  <c r="N10" i="11"/>
  <c r="BQ10" i="11" s="1"/>
  <c r="N11" i="11"/>
  <c r="BQ11" i="11" s="1"/>
  <c r="N12" i="11"/>
  <c r="BQ12" i="11" s="1"/>
  <c r="N13" i="11"/>
  <c r="BQ13" i="11" s="1"/>
  <c r="N14" i="11"/>
  <c r="BQ14" i="11" s="1"/>
  <c r="N15" i="11"/>
  <c r="BQ15" i="11" s="1"/>
  <c r="N16" i="11"/>
  <c r="BQ16" i="11" s="1"/>
  <c r="N17" i="11"/>
  <c r="BQ17" i="11" s="1"/>
  <c r="N18" i="11"/>
  <c r="BQ18" i="11" s="1"/>
  <c r="N19" i="11"/>
  <c r="BQ19" i="11" s="1"/>
  <c r="N20" i="11"/>
  <c r="BQ20" i="11" s="1"/>
  <c r="N21" i="11"/>
  <c r="BQ21" i="11" s="1"/>
  <c r="N22" i="11"/>
  <c r="BQ22" i="11" s="1"/>
  <c r="N23" i="11"/>
  <c r="BQ23" i="11" s="1"/>
  <c r="N24" i="11"/>
  <c r="BQ24" i="11" s="1"/>
  <c r="N25" i="11"/>
  <c r="BQ25" i="11" s="1"/>
  <c r="N26" i="11"/>
  <c r="BQ26" i="11" s="1"/>
  <c r="N27" i="11"/>
  <c r="BQ27" i="11" s="1"/>
  <c r="N28" i="11"/>
  <c r="BQ28" i="11" s="1"/>
  <c r="N29" i="11"/>
  <c r="BQ29" i="11" s="1"/>
  <c r="N30" i="11"/>
  <c r="BQ30" i="11" s="1"/>
  <c r="N31" i="11"/>
  <c r="BQ31" i="11" s="1"/>
  <c r="N32" i="11"/>
  <c r="BQ32" i="11" s="1"/>
  <c r="N33" i="11"/>
  <c r="BQ33" i="11" s="1"/>
  <c r="N34" i="11"/>
  <c r="BQ34" i="11" s="1"/>
  <c r="N35" i="11"/>
  <c r="BQ35" i="11" s="1"/>
  <c r="N36" i="11"/>
  <c r="BQ36" i="11" s="1"/>
  <c r="N37" i="11"/>
  <c r="BQ37" i="11" s="1"/>
  <c r="N38" i="11"/>
  <c r="BQ38" i="11" s="1"/>
  <c r="N39" i="11"/>
  <c r="BQ39" i="11" s="1"/>
  <c r="N40" i="11"/>
  <c r="BQ40" i="11" s="1"/>
  <c r="N41" i="11"/>
  <c r="BQ41" i="11" s="1"/>
  <c r="N42" i="11"/>
  <c r="BQ42" i="11" s="1"/>
  <c r="N43" i="11"/>
  <c r="BQ43" i="11" s="1"/>
  <c r="N44" i="11"/>
  <c r="BQ44" i="11" s="1"/>
  <c r="N45" i="11"/>
  <c r="BQ45" i="11" s="1"/>
  <c r="N46" i="11"/>
  <c r="BQ46" i="11" s="1"/>
  <c r="N47" i="11"/>
  <c r="BQ47" i="11" s="1"/>
  <c r="N48" i="11"/>
  <c r="BQ48" i="11" s="1"/>
  <c r="N49" i="11"/>
  <c r="BQ49" i="11" s="1"/>
  <c r="N50" i="11"/>
  <c r="BQ50" i="11" s="1"/>
  <c r="N51" i="11"/>
  <c r="BQ51" i="11" s="1"/>
  <c r="N52" i="11"/>
  <c r="BQ52" i="11" s="1"/>
  <c r="N53" i="11"/>
  <c r="BQ53" i="11" s="1"/>
  <c r="N54" i="11"/>
  <c r="BQ54" i="11" s="1"/>
  <c r="N55" i="11"/>
  <c r="BQ55" i="11" s="1"/>
  <c r="N56" i="11"/>
  <c r="BQ56" i="11" s="1"/>
  <c r="N57" i="11"/>
  <c r="BQ57" i="11" s="1"/>
  <c r="N58" i="11"/>
  <c r="BQ58" i="11" s="1"/>
  <c r="N59" i="11"/>
  <c r="BQ59" i="11" s="1"/>
  <c r="N60" i="11"/>
  <c r="BQ60" i="11" s="1"/>
  <c r="N61" i="11"/>
  <c r="BQ61" i="11" s="1"/>
  <c r="N62" i="11"/>
  <c r="BQ62" i="11" s="1"/>
  <c r="N63" i="11"/>
  <c r="BQ63" i="11" s="1"/>
  <c r="N64" i="11"/>
  <c r="BQ64" i="11" s="1"/>
  <c r="N65" i="11"/>
  <c r="BQ65" i="11" s="1"/>
  <c r="N66" i="11"/>
  <c r="BQ66" i="11" s="1"/>
  <c r="N67" i="11"/>
  <c r="BQ67" i="11" s="1"/>
  <c r="N68" i="11"/>
  <c r="BQ68" i="11" s="1"/>
  <c r="N69" i="11"/>
  <c r="BQ69" i="11" s="1"/>
  <c r="N70" i="11"/>
  <c r="BQ70" i="11" s="1"/>
  <c r="N71" i="11"/>
  <c r="BQ71" i="11" s="1"/>
  <c r="N72" i="11"/>
  <c r="BQ72" i="11" s="1"/>
  <c r="N73" i="11"/>
  <c r="BQ73" i="11" s="1"/>
  <c r="N74" i="11"/>
  <c r="BQ74" i="11" s="1"/>
  <c r="N75" i="11"/>
  <c r="BQ75" i="11" s="1"/>
  <c r="N76" i="11"/>
  <c r="BQ76" i="11" s="1"/>
  <c r="N77" i="11"/>
  <c r="BQ77" i="11" s="1"/>
  <c r="N78" i="11"/>
  <c r="BQ78" i="11" s="1"/>
  <c r="N79" i="11"/>
  <c r="BQ79" i="11" s="1"/>
  <c r="N80" i="11"/>
  <c r="BQ80" i="11" s="1"/>
  <c r="N81" i="11"/>
  <c r="BQ81" i="11" s="1"/>
  <c r="N82" i="11"/>
  <c r="BQ82" i="11" s="1"/>
  <c r="N83" i="11"/>
  <c r="BQ83" i="11" s="1"/>
  <c r="N84" i="11"/>
  <c r="BQ84" i="11" s="1"/>
  <c r="N85" i="11"/>
  <c r="BQ85" i="11" s="1"/>
  <c r="N86" i="11"/>
  <c r="BQ86" i="11" s="1"/>
  <c r="N87" i="11"/>
  <c r="BQ87" i="11" s="1"/>
  <c r="N88" i="11"/>
  <c r="BQ88" i="11" s="1"/>
  <c r="N89" i="11"/>
  <c r="BQ89" i="11" s="1"/>
  <c r="N90" i="11"/>
  <c r="BQ90" i="11" s="1"/>
  <c r="N91" i="11"/>
  <c r="BQ91" i="11" s="1"/>
  <c r="N92" i="11"/>
  <c r="BQ92" i="11" s="1"/>
  <c r="N93" i="11"/>
  <c r="BQ93" i="11" s="1"/>
  <c r="N94" i="11"/>
  <c r="BQ94" i="11" s="1"/>
  <c r="N95" i="11"/>
  <c r="BQ95" i="11" s="1"/>
  <c r="N96" i="11"/>
  <c r="BQ96" i="11" s="1"/>
  <c r="N97" i="11"/>
  <c r="BQ97" i="11" s="1"/>
  <c r="N98" i="11"/>
  <c r="BQ98" i="11" s="1"/>
  <c r="N99" i="11"/>
  <c r="BQ99" i="11" s="1"/>
  <c r="N100" i="11"/>
  <c r="BQ100" i="11" s="1"/>
  <c r="N101" i="11"/>
  <c r="BQ101" i="11" s="1"/>
  <c r="N102" i="11"/>
  <c r="BQ102" i="11" s="1"/>
  <c r="N103" i="11"/>
  <c r="BQ103" i="11" s="1"/>
  <c r="N104" i="11"/>
  <c r="BQ104" i="11" s="1"/>
  <c r="N105" i="11"/>
  <c r="BQ105" i="11" s="1"/>
  <c r="N106" i="11"/>
  <c r="BQ106" i="11" s="1"/>
  <c r="N107" i="11"/>
  <c r="BQ107" i="11" s="1"/>
  <c r="N108" i="11"/>
  <c r="BQ108" i="11" s="1"/>
  <c r="N109" i="11"/>
  <c r="BQ109" i="11" s="1"/>
  <c r="N110" i="11"/>
  <c r="BQ110" i="11" s="1"/>
  <c r="N111" i="11"/>
  <c r="BQ111" i="11" s="1"/>
  <c r="N112" i="11"/>
  <c r="BQ112" i="11" s="1"/>
  <c r="N113" i="11"/>
  <c r="BQ113" i="11" s="1"/>
  <c r="N114" i="11"/>
  <c r="BQ114" i="11" s="1"/>
  <c r="N115" i="11"/>
  <c r="BQ115" i="11" s="1"/>
  <c r="N116" i="11"/>
  <c r="BQ116" i="11" s="1"/>
  <c r="N117" i="11"/>
  <c r="BQ117" i="11" s="1"/>
  <c r="N118" i="11"/>
  <c r="BQ118" i="11" s="1"/>
  <c r="N119" i="11"/>
  <c r="BQ119" i="11" s="1"/>
  <c r="N120" i="11"/>
  <c r="BQ120" i="11" s="1"/>
  <c r="N121" i="11"/>
  <c r="BQ121" i="11" s="1"/>
  <c r="N122" i="11"/>
  <c r="BQ122" i="11" s="1"/>
  <c r="N123" i="11"/>
  <c r="BQ123" i="11" s="1"/>
  <c r="N124" i="11"/>
  <c r="BQ124" i="11" s="1"/>
  <c r="N125" i="11"/>
  <c r="BQ125" i="11" s="1"/>
  <c r="N126" i="11"/>
  <c r="BQ126" i="11" s="1"/>
  <c r="N127" i="11"/>
  <c r="BQ127" i="11" s="1"/>
  <c r="N128" i="11"/>
  <c r="BQ128" i="11" s="1"/>
  <c r="N129" i="11"/>
  <c r="BQ129" i="11" s="1"/>
  <c r="N130" i="11"/>
  <c r="BQ130" i="11" s="1"/>
  <c r="N131" i="11"/>
  <c r="BQ131" i="11" s="1"/>
  <c r="N132" i="11"/>
  <c r="BQ132" i="11" s="1"/>
  <c r="N133" i="11"/>
  <c r="BQ133" i="11" s="1"/>
  <c r="N134" i="11"/>
  <c r="BQ134" i="11" s="1"/>
  <c r="N135" i="11"/>
  <c r="BQ135" i="11" s="1"/>
  <c r="N136" i="11"/>
  <c r="BQ136" i="11" s="1"/>
  <c r="N137" i="11"/>
  <c r="BQ137" i="11" s="1"/>
  <c r="N138" i="11"/>
  <c r="BQ138" i="11" s="1"/>
  <c r="N139" i="11"/>
  <c r="BQ139" i="11" s="1"/>
  <c r="N140" i="11"/>
  <c r="BQ140" i="11" s="1"/>
  <c r="N141" i="11"/>
  <c r="BQ141" i="11" s="1"/>
  <c r="N142" i="11"/>
  <c r="BQ142" i="11" s="1"/>
  <c r="N143" i="11"/>
  <c r="BQ143" i="11" s="1"/>
  <c r="N144" i="11"/>
  <c r="BQ144" i="11" s="1"/>
  <c r="N145" i="11"/>
  <c r="BQ145" i="11" s="1"/>
  <c r="N146" i="11"/>
  <c r="BQ146" i="11" s="1"/>
  <c r="N147" i="11"/>
  <c r="BQ147" i="11" s="1"/>
  <c r="N148" i="11"/>
  <c r="BQ148" i="11" s="1"/>
  <c r="N149" i="11"/>
  <c r="BQ149" i="11" s="1"/>
  <c r="N150" i="11"/>
  <c r="BQ150" i="11" s="1"/>
  <c r="N151" i="11"/>
  <c r="BQ151" i="11" s="1"/>
  <c r="N152" i="11"/>
  <c r="BQ152" i="11" s="1"/>
  <c r="N153" i="11"/>
  <c r="BQ153" i="11" s="1"/>
  <c r="N154" i="11"/>
  <c r="BQ154" i="11" s="1"/>
  <c r="N155" i="11"/>
  <c r="BQ155" i="11" s="1"/>
  <c r="N156" i="11"/>
  <c r="BQ156" i="11" s="1"/>
  <c r="BQ157" i="11"/>
  <c r="N158" i="11"/>
  <c r="BQ158" i="11" s="1"/>
  <c r="N159" i="11"/>
  <c r="BQ159" i="11" s="1"/>
  <c r="N160" i="11"/>
  <c r="BQ160" i="11" s="1"/>
  <c r="N161" i="11"/>
  <c r="BQ161" i="11" s="1"/>
  <c r="N162" i="11"/>
  <c r="BQ162" i="11" s="1"/>
  <c r="N163" i="11"/>
  <c r="BQ163" i="11" s="1"/>
  <c r="N164" i="11"/>
  <c r="BQ164" i="11" s="1"/>
  <c r="N165" i="11"/>
  <c r="BQ165" i="11" s="1"/>
  <c r="N166" i="11"/>
  <c r="BQ166" i="11" s="1"/>
  <c r="N167" i="11"/>
  <c r="BQ167" i="11" s="1"/>
  <c r="N168" i="11"/>
  <c r="BQ168" i="11" s="1"/>
  <c r="N169" i="11"/>
  <c r="BQ169" i="11" s="1"/>
  <c r="N170" i="11"/>
  <c r="BQ170" i="11" s="1"/>
  <c r="N171" i="11"/>
  <c r="BQ171" i="11" s="1"/>
  <c r="N172" i="11"/>
  <c r="BQ172" i="11" s="1"/>
  <c r="N173" i="11"/>
  <c r="BQ173" i="11" s="1"/>
  <c r="N174" i="11"/>
  <c r="BQ174" i="11" s="1"/>
  <c r="N175" i="11"/>
  <c r="BQ175" i="11" s="1"/>
  <c r="N176" i="11"/>
  <c r="BQ176" i="11" s="1"/>
  <c r="N177" i="11"/>
  <c r="BQ177" i="11" s="1"/>
  <c r="N178" i="11"/>
  <c r="BQ178" i="11" s="1"/>
  <c r="N179" i="11"/>
  <c r="BQ179" i="11" s="1"/>
  <c r="N180" i="11"/>
  <c r="BQ180" i="11" s="1"/>
  <c r="N181" i="11"/>
  <c r="BQ181" i="11" s="1"/>
  <c r="N182" i="11"/>
  <c r="BQ182" i="11" s="1"/>
  <c r="N183" i="11"/>
  <c r="BQ183" i="11" s="1"/>
  <c r="N184" i="11"/>
  <c r="BQ184" i="11" s="1"/>
  <c r="N185" i="11"/>
  <c r="BQ185" i="11" s="1"/>
  <c r="N186" i="11"/>
  <c r="BQ186" i="11" s="1"/>
  <c r="N187" i="11"/>
  <c r="BQ187" i="11" s="1"/>
  <c r="N188" i="11"/>
  <c r="BQ188" i="11" s="1"/>
  <c r="N189" i="11"/>
  <c r="BQ189" i="11" s="1"/>
  <c r="N190" i="11"/>
  <c r="BQ190" i="11" s="1"/>
  <c r="N191" i="11"/>
  <c r="BQ191" i="11" s="1"/>
  <c r="N192" i="11"/>
  <c r="BQ192" i="11" s="1"/>
  <c r="N193" i="11"/>
  <c r="BQ193" i="11" s="1"/>
  <c r="N194" i="11"/>
  <c r="BQ194" i="11" s="1"/>
  <c r="N195" i="11"/>
  <c r="BQ195" i="11" s="1"/>
  <c r="N196" i="11"/>
  <c r="BQ196" i="11" s="1"/>
  <c r="N197" i="11"/>
  <c r="BQ197" i="11" s="1"/>
  <c r="N198" i="11"/>
  <c r="BQ198" i="11" s="1"/>
  <c r="N199" i="11"/>
  <c r="BQ199" i="11" s="1"/>
  <c r="N200" i="11"/>
  <c r="BQ200" i="11" s="1"/>
  <c r="N201" i="11"/>
  <c r="BQ201" i="11" s="1"/>
  <c r="N202" i="11"/>
  <c r="BQ202" i="11" s="1"/>
  <c r="N203" i="11"/>
  <c r="BQ203" i="11" s="1"/>
  <c r="N204" i="11"/>
  <c r="BQ204" i="11" s="1"/>
  <c r="N205" i="11"/>
  <c r="BQ205" i="11" s="1"/>
  <c r="N206" i="11"/>
  <c r="BQ206" i="11" s="1"/>
  <c r="N207" i="11"/>
  <c r="BQ207" i="11" s="1"/>
  <c r="N208" i="11"/>
  <c r="BQ208" i="11" s="1"/>
  <c r="N209" i="11"/>
  <c r="BQ209" i="11" s="1"/>
  <c r="N210" i="11"/>
  <c r="BQ210" i="11" s="1"/>
  <c r="N212" i="11"/>
  <c r="BQ212" i="11" s="1"/>
  <c r="N213" i="11"/>
  <c r="BQ213" i="11" s="1"/>
  <c r="N214" i="11"/>
  <c r="BQ214" i="11" s="1"/>
  <c r="N216" i="11"/>
  <c r="BQ216" i="11" s="1"/>
  <c r="N217" i="11"/>
  <c r="BQ217" i="11" s="1"/>
  <c r="N218" i="11"/>
  <c r="BQ218" i="11" s="1"/>
  <c r="N219" i="11"/>
  <c r="BQ219" i="11" s="1"/>
  <c r="N220" i="11"/>
  <c r="BQ220" i="11" s="1"/>
  <c r="N221" i="11"/>
  <c r="BQ221" i="11" s="1"/>
  <c r="N222" i="11"/>
  <c r="BQ222" i="11" s="1"/>
  <c r="N223" i="11"/>
  <c r="BQ223" i="11" s="1"/>
  <c r="N224" i="11"/>
  <c r="BQ224" i="11" s="1"/>
  <c r="N225" i="11"/>
  <c r="BQ225" i="11" s="1"/>
  <c r="N226" i="11"/>
  <c r="BQ226" i="11" s="1"/>
  <c r="N227" i="11"/>
  <c r="BQ227" i="11" s="1"/>
  <c r="N228" i="11"/>
  <c r="BQ228" i="11" s="1"/>
  <c r="N229" i="11"/>
  <c r="BQ229" i="11" s="1"/>
  <c r="N230" i="11"/>
  <c r="BQ230" i="11" s="1"/>
  <c r="N231" i="11"/>
  <c r="BQ231" i="11" s="1"/>
  <c r="N232" i="11"/>
  <c r="BQ232" i="11" s="1"/>
  <c r="N233" i="11"/>
  <c r="BQ233" i="11" s="1"/>
  <c r="N234" i="11"/>
  <c r="BQ234" i="11" s="1"/>
  <c r="N235" i="11"/>
  <c r="BQ235" i="11" s="1"/>
  <c r="N236" i="11"/>
  <c r="BQ236" i="11" s="1"/>
  <c r="N237" i="11"/>
  <c r="BQ237" i="11" s="1"/>
  <c r="N238" i="11"/>
  <c r="BQ238" i="11" s="1"/>
  <c r="N239" i="11"/>
  <c r="BQ239" i="11" s="1"/>
  <c r="N240" i="11"/>
  <c r="BQ240" i="11" s="1"/>
  <c r="N241" i="11"/>
  <c r="BQ241" i="11" s="1"/>
  <c r="N242" i="11"/>
  <c r="BQ242" i="11" s="1"/>
  <c r="N243" i="11"/>
  <c r="BQ243" i="11" s="1"/>
  <c r="N244" i="11"/>
  <c r="BQ244" i="11" s="1"/>
  <c r="N245" i="11"/>
  <c r="BQ245" i="11" s="1"/>
  <c r="N246" i="11"/>
  <c r="BQ246" i="11" s="1"/>
  <c r="N247" i="11"/>
  <c r="BQ247" i="11" s="1"/>
  <c r="N248" i="11"/>
  <c r="BQ248" i="11" s="1"/>
  <c r="N250" i="11"/>
  <c r="BQ250" i="11" s="1"/>
  <c r="N251" i="11"/>
  <c r="BQ251" i="11" s="1"/>
  <c r="N253" i="11"/>
  <c r="BQ253" i="11" s="1"/>
  <c r="N254" i="11"/>
  <c r="BQ254" i="11" s="1"/>
  <c r="N256" i="11"/>
  <c r="BQ256" i="11" s="1"/>
  <c r="N258" i="11"/>
  <c r="BQ258" i="11" s="1"/>
  <c r="N261" i="11"/>
  <c r="BQ261" i="11" s="1"/>
  <c r="N262" i="11"/>
  <c r="BQ262" i="11" s="1"/>
  <c r="N263" i="11"/>
  <c r="BQ263" i="11" s="1"/>
  <c r="N264" i="11"/>
  <c r="BQ264" i="11" s="1"/>
  <c r="N265" i="11"/>
  <c r="BQ265" i="11" s="1"/>
  <c r="N266" i="11"/>
  <c r="BQ266" i="11" s="1"/>
  <c r="N267" i="11"/>
  <c r="BQ267" i="11" s="1"/>
  <c r="N268" i="11"/>
  <c r="BQ268" i="11" s="1"/>
  <c r="N269" i="11"/>
  <c r="BQ269" i="11" s="1"/>
  <c r="N270" i="11"/>
  <c r="BQ270" i="11" s="1"/>
  <c r="N271" i="11"/>
  <c r="BQ271" i="11" s="1"/>
  <c r="N272" i="11"/>
  <c r="BQ272" i="11" s="1"/>
  <c r="N273" i="11"/>
  <c r="BQ273" i="11" s="1"/>
  <c r="N274" i="11"/>
  <c r="BQ274" i="11" s="1"/>
  <c r="N275" i="11"/>
  <c r="BQ275" i="11" s="1"/>
  <c r="N276" i="11"/>
  <c r="BQ276" i="11" s="1"/>
  <c r="N277" i="11"/>
  <c r="BQ277" i="11" s="1"/>
  <c r="N278" i="11"/>
  <c r="BQ278" i="11" s="1"/>
  <c r="N279" i="11"/>
  <c r="BQ279" i="11" s="1"/>
  <c r="BQ280" i="11"/>
  <c r="BQ281" i="11"/>
  <c r="BQ282" i="11"/>
  <c r="N286" i="11"/>
  <c r="BQ286" i="11" s="1"/>
  <c r="N287" i="11"/>
  <c r="BQ287" i="11" s="1"/>
  <c r="N289" i="11"/>
  <c r="BQ289" i="11" s="1"/>
  <c r="N290" i="11"/>
  <c r="BQ290" i="11" s="1"/>
  <c r="N291" i="11"/>
  <c r="BQ291" i="11" s="1"/>
  <c r="N292" i="11"/>
  <c r="BQ292" i="11" s="1"/>
  <c r="N293" i="11"/>
  <c r="BQ293" i="11" s="1"/>
  <c r="N294" i="11"/>
  <c r="BQ294" i="11" s="1"/>
  <c r="N295" i="11"/>
  <c r="BQ295" i="11" s="1"/>
  <c r="N296" i="11"/>
  <c r="BQ296" i="11" s="1"/>
  <c r="N297" i="11"/>
  <c r="BQ297" i="11" s="1"/>
  <c r="N298" i="11"/>
  <c r="BQ298" i="11" s="1"/>
  <c r="N299" i="11"/>
  <c r="BQ299" i="11" s="1"/>
  <c r="N300" i="11"/>
  <c r="BQ300" i="11" s="1"/>
  <c r="N301" i="11"/>
  <c r="BQ301" i="11" s="1"/>
  <c r="N302" i="11"/>
  <c r="BQ302" i="11" s="1"/>
  <c r="N303" i="11"/>
  <c r="BQ303" i="11" s="1"/>
  <c r="N304" i="11"/>
  <c r="BQ304" i="11" s="1"/>
  <c r="N305" i="11"/>
  <c r="BQ305" i="11" s="1"/>
  <c r="N306" i="11"/>
  <c r="BQ306" i="11" s="1"/>
  <c r="N307" i="11"/>
  <c r="BQ307" i="11" s="1"/>
  <c r="N308" i="11"/>
  <c r="BQ308" i="11" s="1"/>
  <c r="N309" i="11"/>
  <c r="BQ309" i="11" s="1"/>
  <c r="N310" i="11"/>
  <c r="BQ310" i="11" s="1"/>
  <c r="N311" i="11"/>
  <c r="BQ311" i="11" s="1"/>
  <c r="N312" i="11"/>
  <c r="BQ312" i="11" s="1"/>
  <c r="N313" i="11"/>
  <c r="BQ313" i="11" s="1"/>
  <c r="N314" i="11"/>
  <c r="BQ314" i="11" s="1"/>
  <c r="N315" i="11"/>
  <c r="BQ315" i="11" s="1"/>
  <c r="N316" i="11"/>
  <c r="BQ316" i="11" s="1"/>
  <c r="N317" i="11"/>
  <c r="BQ317" i="11" s="1"/>
  <c r="N318" i="11"/>
  <c r="BQ318" i="11" s="1"/>
  <c r="N319" i="11"/>
  <c r="BQ319" i="11" s="1"/>
  <c r="N320" i="11"/>
  <c r="BQ320" i="11" s="1"/>
  <c r="N321" i="11"/>
  <c r="BQ321" i="11" s="1"/>
  <c r="N322" i="11"/>
  <c r="BQ322" i="11" s="1"/>
  <c r="N323" i="11"/>
  <c r="BQ323" i="11" s="1"/>
  <c r="N324" i="11"/>
  <c r="BQ324" i="11" s="1"/>
  <c r="N325" i="11"/>
  <c r="BQ325" i="11" s="1"/>
  <c r="N326" i="11"/>
  <c r="BQ326" i="11" s="1"/>
  <c r="N327" i="11"/>
  <c r="BQ327" i="11" s="1"/>
  <c r="N328" i="11"/>
  <c r="BQ328" i="11" s="1"/>
  <c r="N329" i="11"/>
  <c r="BQ329" i="11" s="1"/>
  <c r="N330" i="11"/>
  <c r="BQ330" i="11" s="1"/>
  <c r="N331" i="11"/>
  <c r="BQ331" i="11" s="1"/>
  <c r="N332" i="11"/>
  <c r="BQ332" i="11" s="1"/>
  <c r="N333" i="11"/>
  <c r="BQ333" i="11" s="1"/>
  <c r="N334" i="11"/>
  <c r="BQ334" i="11" s="1"/>
  <c r="N335" i="11"/>
  <c r="BQ335" i="11" s="1"/>
  <c r="N336" i="11"/>
  <c r="BQ336" i="11" s="1"/>
  <c r="N337" i="11"/>
  <c r="BQ337" i="11" s="1"/>
  <c r="N338" i="11"/>
  <c r="BQ338" i="11" s="1"/>
  <c r="N339" i="11"/>
  <c r="BQ339" i="11" s="1"/>
  <c r="N340" i="11"/>
  <c r="BQ340" i="11" s="1"/>
  <c r="N341" i="11"/>
  <c r="BQ341" i="11" s="1"/>
  <c r="N6" i="11"/>
  <c r="BQ6" i="11" s="1"/>
  <c r="N5" i="11"/>
  <c r="BQ5" i="11" s="1"/>
  <c r="BJ6" i="8"/>
  <c r="BV6" i="8"/>
  <c r="BW6" i="8"/>
  <c r="BX6" i="8"/>
  <c r="BZ6" i="8"/>
  <c r="CA6" i="8"/>
  <c r="CB6" i="8"/>
  <c r="CC6" i="8"/>
  <c r="CD6" i="8"/>
  <c r="CE6" i="8"/>
  <c r="CF6" i="8"/>
  <c r="CG6" i="8"/>
  <c r="CH6" i="8"/>
  <c r="CI6" i="8"/>
  <c r="CJ6" i="8"/>
  <c r="CK6" i="8"/>
  <c r="BJ7" i="8"/>
  <c r="BV7" i="8"/>
  <c r="BW7" i="8"/>
  <c r="BX7" i="8"/>
  <c r="BZ7" i="8"/>
  <c r="CA7" i="8"/>
  <c r="CB7" i="8"/>
  <c r="CC7" i="8"/>
  <c r="CD7" i="8"/>
  <c r="CE7" i="8"/>
  <c r="CF7" i="8"/>
  <c r="CG7" i="8"/>
  <c r="CH7" i="8"/>
  <c r="CI7" i="8"/>
  <c r="CJ7" i="8"/>
  <c r="CK7" i="8"/>
  <c r="BJ8" i="8"/>
  <c r="BV8" i="8"/>
  <c r="BW8" i="8"/>
  <c r="BX8" i="8"/>
  <c r="BZ8" i="8"/>
  <c r="CA8" i="8"/>
  <c r="CB8" i="8"/>
  <c r="CC8" i="8"/>
  <c r="CD8" i="8"/>
  <c r="CE8" i="8"/>
  <c r="CF8" i="8"/>
  <c r="CG8" i="8"/>
  <c r="CH8" i="8"/>
  <c r="CI8" i="8"/>
  <c r="CJ8" i="8"/>
  <c r="CK8" i="8"/>
  <c r="BJ9" i="8"/>
  <c r="BV9" i="8"/>
  <c r="BW9" i="8"/>
  <c r="BX9" i="8"/>
  <c r="BZ9" i="8"/>
  <c r="CA9" i="8"/>
  <c r="CB9" i="8"/>
  <c r="CC9" i="8"/>
  <c r="CD9" i="8"/>
  <c r="CE9" i="8"/>
  <c r="CF9" i="8"/>
  <c r="CG9" i="8"/>
  <c r="CH9" i="8"/>
  <c r="CI9" i="8"/>
  <c r="CJ9" i="8"/>
  <c r="CK9" i="8"/>
  <c r="BJ10" i="8"/>
  <c r="BV10" i="8"/>
  <c r="BW10" i="8"/>
  <c r="BX10" i="8"/>
  <c r="BZ10" i="8"/>
  <c r="CA10" i="8"/>
  <c r="CB10" i="8"/>
  <c r="CC10" i="8"/>
  <c r="CD10" i="8"/>
  <c r="CE10" i="8"/>
  <c r="CF10" i="8"/>
  <c r="CG10" i="8"/>
  <c r="CH10" i="8"/>
  <c r="CI10" i="8"/>
  <c r="CJ10" i="8"/>
  <c r="CK10" i="8"/>
  <c r="BJ11" i="8"/>
  <c r="BV11" i="8"/>
  <c r="BW11" i="8"/>
  <c r="BX11" i="8"/>
  <c r="BZ11" i="8"/>
  <c r="CA11" i="8"/>
  <c r="CB11" i="8"/>
  <c r="CC11" i="8"/>
  <c r="CD11" i="8"/>
  <c r="CE11" i="8"/>
  <c r="CF11" i="8"/>
  <c r="CG11" i="8"/>
  <c r="CH11" i="8"/>
  <c r="CI11" i="8"/>
  <c r="CJ11" i="8"/>
  <c r="CK11" i="8"/>
  <c r="BJ12" i="8"/>
  <c r="BV12" i="8"/>
  <c r="BW12" i="8"/>
  <c r="BX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BJ13" i="8"/>
  <c r="BV13" i="8"/>
  <c r="BW13" i="8"/>
  <c r="BX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BJ14" i="8"/>
  <c r="BV14" i="8"/>
  <c r="BW14" i="8"/>
  <c r="BX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BJ15" i="8"/>
  <c r="BV15" i="8"/>
  <c r="BW15" i="8"/>
  <c r="BX15" i="8"/>
  <c r="BZ15" i="8"/>
  <c r="CA15" i="8"/>
  <c r="CB15" i="8"/>
  <c r="CC15" i="8"/>
  <c r="CD15" i="8"/>
  <c r="CE15" i="8"/>
  <c r="CF15" i="8"/>
  <c r="CG15" i="8"/>
  <c r="CH15" i="8"/>
  <c r="CI15" i="8"/>
  <c r="CJ15" i="8"/>
  <c r="CK15" i="8"/>
  <c r="BJ16" i="8"/>
  <c r="BV16" i="8"/>
  <c r="BW16" i="8"/>
  <c r="BX16" i="8"/>
  <c r="BZ16" i="8"/>
  <c r="CA16" i="8"/>
  <c r="CB16" i="8"/>
  <c r="CC16" i="8"/>
  <c r="CD16" i="8"/>
  <c r="CE16" i="8"/>
  <c r="CF16" i="8"/>
  <c r="CG16" i="8"/>
  <c r="CH16" i="8"/>
  <c r="CI16" i="8"/>
  <c r="CJ16" i="8"/>
  <c r="CK16" i="8"/>
  <c r="BJ17" i="8"/>
  <c r="BV17" i="8"/>
  <c r="BW17" i="8"/>
  <c r="BX17" i="8"/>
  <c r="BZ17" i="8"/>
  <c r="CA17" i="8"/>
  <c r="CB17" i="8"/>
  <c r="CC17" i="8"/>
  <c r="CD17" i="8"/>
  <c r="CE17" i="8"/>
  <c r="CF17" i="8"/>
  <c r="CG17" i="8"/>
  <c r="CH17" i="8"/>
  <c r="CI17" i="8"/>
  <c r="CJ17" i="8"/>
  <c r="CK17" i="8"/>
  <c r="BJ18" i="8"/>
  <c r="BV18" i="8"/>
  <c r="BW18" i="8"/>
  <c r="BX18" i="8"/>
  <c r="BZ18" i="8"/>
  <c r="CA18" i="8"/>
  <c r="CB18" i="8"/>
  <c r="CC18" i="8"/>
  <c r="CD18" i="8"/>
  <c r="CE18" i="8"/>
  <c r="CF18" i="8"/>
  <c r="CG18" i="8"/>
  <c r="CH18" i="8"/>
  <c r="CI18" i="8"/>
  <c r="CJ18" i="8"/>
  <c r="CK18" i="8"/>
  <c r="BJ19" i="8"/>
  <c r="BV19" i="8"/>
  <c r="BW19" i="8"/>
  <c r="BX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BJ20" i="8"/>
  <c r="BV20" i="8"/>
  <c r="BW20" i="8"/>
  <c r="BX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BJ21" i="8"/>
  <c r="BV21" i="8"/>
  <c r="BW21" i="8"/>
  <c r="BX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BJ22" i="8"/>
  <c r="BV22" i="8"/>
  <c r="BW22" i="8"/>
  <c r="BX22" i="8"/>
  <c r="BZ22" i="8"/>
  <c r="CA22" i="8"/>
  <c r="CB22" i="8"/>
  <c r="CC22" i="8"/>
  <c r="CD22" i="8"/>
  <c r="CE22" i="8"/>
  <c r="CF22" i="8"/>
  <c r="CG22" i="8"/>
  <c r="CH22" i="8"/>
  <c r="CI22" i="8"/>
  <c r="CJ22" i="8"/>
  <c r="CK22" i="8"/>
  <c r="BJ23" i="8"/>
  <c r="BV23" i="8"/>
  <c r="BW23" i="8"/>
  <c r="BX23" i="8"/>
  <c r="BZ23" i="8"/>
  <c r="CA23" i="8"/>
  <c r="CB23" i="8"/>
  <c r="CC23" i="8"/>
  <c r="CD23" i="8"/>
  <c r="CE23" i="8"/>
  <c r="CF23" i="8"/>
  <c r="CG23" i="8"/>
  <c r="CH23" i="8"/>
  <c r="CI23" i="8"/>
  <c r="CJ23" i="8"/>
  <c r="CK23" i="8"/>
  <c r="BJ24" i="8"/>
  <c r="BV24" i="8"/>
  <c r="BW24" i="8"/>
  <c r="BX24" i="8"/>
  <c r="BZ24" i="8"/>
  <c r="CA24" i="8"/>
  <c r="CB24" i="8"/>
  <c r="CC24" i="8"/>
  <c r="CD24" i="8"/>
  <c r="CE24" i="8"/>
  <c r="CF24" i="8"/>
  <c r="CG24" i="8"/>
  <c r="CH24" i="8"/>
  <c r="CI24" i="8"/>
  <c r="CJ24" i="8"/>
  <c r="CK24" i="8"/>
  <c r="BJ25" i="8"/>
  <c r="BV25" i="8"/>
  <c r="BW25" i="8"/>
  <c r="BX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BJ26" i="8"/>
  <c r="BV26" i="8"/>
  <c r="BW26" i="8"/>
  <c r="BX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BJ27" i="8"/>
  <c r="BV27" i="8"/>
  <c r="BW27" i="8"/>
  <c r="BX27" i="8"/>
  <c r="BZ27" i="8"/>
  <c r="CA27" i="8"/>
  <c r="CB27" i="8"/>
  <c r="CC27" i="8"/>
  <c r="CD27" i="8"/>
  <c r="CE27" i="8"/>
  <c r="CF27" i="8"/>
  <c r="CG27" i="8"/>
  <c r="CH27" i="8"/>
  <c r="CI27" i="8"/>
  <c r="CJ27" i="8"/>
  <c r="CK27" i="8"/>
  <c r="BJ28" i="8"/>
  <c r="BV28" i="8"/>
  <c r="BW28" i="8"/>
  <c r="BX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BJ29" i="8"/>
  <c r="BV29" i="8"/>
  <c r="BW29" i="8"/>
  <c r="BX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BJ30" i="8"/>
  <c r="BV30" i="8"/>
  <c r="BW30" i="8"/>
  <c r="BX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BJ31" i="8"/>
  <c r="BV31" i="8"/>
  <c r="BW31" i="8"/>
  <c r="BX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BJ32" i="8"/>
  <c r="BV32" i="8"/>
  <c r="BW32" i="8"/>
  <c r="BX32" i="8"/>
  <c r="BZ32" i="8"/>
  <c r="CA32" i="8"/>
  <c r="CB32" i="8"/>
  <c r="CC32" i="8"/>
  <c r="CD32" i="8"/>
  <c r="CE32" i="8"/>
  <c r="CF32" i="8"/>
  <c r="CG32" i="8"/>
  <c r="CH32" i="8"/>
  <c r="CI32" i="8"/>
  <c r="CJ32" i="8"/>
  <c r="CK32" i="8"/>
  <c r="BJ33" i="8"/>
  <c r="BV33" i="8"/>
  <c r="BW33" i="8"/>
  <c r="BX33" i="8"/>
  <c r="BZ33" i="8"/>
  <c r="CA33" i="8"/>
  <c r="CB33" i="8"/>
  <c r="CC33" i="8"/>
  <c r="CD33" i="8"/>
  <c r="CE33" i="8"/>
  <c r="CF33" i="8"/>
  <c r="CG33" i="8"/>
  <c r="CH33" i="8"/>
  <c r="CI33" i="8"/>
  <c r="CJ33" i="8"/>
  <c r="CK33" i="8"/>
  <c r="BJ34" i="8"/>
  <c r="BV34" i="8"/>
  <c r="BW34" i="8"/>
  <c r="BX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BJ35" i="8"/>
  <c r="BV35" i="8"/>
  <c r="BW35" i="8"/>
  <c r="BX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BJ36" i="8"/>
  <c r="BV36" i="8"/>
  <c r="BW36" i="8"/>
  <c r="BX36" i="8"/>
  <c r="BZ36" i="8"/>
  <c r="CA36" i="8"/>
  <c r="CB36" i="8"/>
  <c r="CC36" i="8"/>
  <c r="CD36" i="8"/>
  <c r="CE36" i="8"/>
  <c r="CF36" i="8"/>
  <c r="CG36" i="8"/>
  <c r="CH36" i="8"/>
  <c r="CI36" i="8"/>
  <c r="CJ36" i="8"/>
  <c r="CK36" i="8"/>
  <c r="BJ37" i="8"/>
  <c r="BV37" i="8"/>
  <c r="BW37" i="8"/>
  <c r="BX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BJ38" i="8"/>
  <c r="BV38" i="8"/>
  <c r="BW38" i="8"/>
  <c r="BX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BJ39" i="8"/>
  <c r="BV39" i="8"/>
  <c r="BW39" i="8"/>
  <c r="BX39" i="8"/>
  <c r="BZ39" i="8"/>
  <c r="CA39" i="8"/>
  <c r="CB39" i="8"/>
  <c r="CC39" i="8"/>
  <c r="CD39" i="8"/>
  <c r="CE39" i="8"/>
  <c r="CF39" i="8"/>
  <c r="CG39" i="8"/>
  <c r="CH39" i="8"/>
  <c r="CI39" i="8"/>
  <c r="CJ39" i="8"/>
  <c r="CK39" i="8"/>
  <c r="BJ40" i="8"/>
  <c r="BV40" i="8"/>
  <c r="BW40" i="8"/>
  <c r="BX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BJ41" i="8"/>
  <c r="BV41" i="8"/>
  <c r="BW41" i="8"/>
  <c r="BX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BJ42" i="8"/>
  <c r="BV42" i="8"/>
  <c r="BW42" i="8"/>
  <c r="BX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BJ43" i="8"/>
  <c r="BV43" i="8"/>
  <c r="BW43" i="8"/>
  <c r="BX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BJ44" i="8"/>
  <c r="BV44" i="8"/>
  <c r="BW44" i="8"/>
  <c r="BX44" i="8"/>
  <c r="BZ44" i="8"/>
  <c r="CA44" i="8"/>
  <c r="CB44" i="8"/>
  <c r="CC44" i="8"/>
  <c r="CD44" i="8"/>
  <c r="CE44" i="8"/>
  <c r="CF44" i="8"/>
  <c r="CG44" i="8"/>
  <c r="CH44" i="8"/>
  <c r="CI44" i="8"/>
  <c r="CJ44" i="8"/>
  <c r="CK44" i="8"/>
  <c r="BJ45" i="8"/>
  <c r="BV45" i="8"/>
  <c r="BW45" i="8"/>
  <c r="BX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BJ46" i="8"/>
  <c r="BV46" i="8"/>
  <c r="BW46" i="8"/>
  <c r="BX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BJ47" i="8"/>
  <c r="BV47" i="8"/>
  <c r="BW47" i="8"/>
  <c r="BX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BJ48" i="8"/>
  <c r="BV48" i="8"/>
  <c r="BW48" i="8"/>
  <c r="BX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BJ49" i="8"/>
  <c r="BV49" i="8"/>
  <c r="BW49" i="8"/>
  <c r="BX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BJ50" i="8"/>
  <c r="BV50" i="8"/>
  <c r="BW50" i="8"/>
  <c r="BX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BJ51" i="8"/>
  <c r="BV51" i="8"/>
  <c r="BW51" i="8"/>
  <c r="BX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BJ52" i="8"/>
  <c r="BV52" i="8"/>
  <c r="BW52" i="8"/>
  <c r="BX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BJ53" i="8"/>
  <c r="BV53" i="8"/>
  <c r="BW53" i="8"/>
  <c r="BX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BJ54" i="8"/>
  <c r="BV54" i="8"/>
  <c r="BW54" i="8"/>
  <c r="BX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BJ55" i="8"/>
  <c r="BV55" i="8"/>
  <c r="BW55" i="8"/>
  <c r="BX55" i="8"/>
  <c r="BZ55" i="8"/>
  <c r="CA55" i="8"/>
  <c r="CB55" i="8"/>
  <c r="CC55" i="8"/>
  <c r="CD55" i="8"/>
  <c r="CE55" i="8"/>
  <c r="CF55" i="8"/>
  <c r="CG55" i="8"/>
  <c r="CH55" i="8"/>
  <c r="CI55" i="8"/>
  <c r="CJ55" i="8"/>
  <c r="CK55" i="8"/>
  <c r="BJ56" i="8"/>
  <c r="BV56" i="8"/>
  <c r="BW56" i="8"/>
  <c r="BX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BJ57" i="8"/>
  <c r="BV57" i="8"/>
  <c r="BW57" i="8"/>
  <c r="BX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BJ58" i="8"/>
  <c r="BV58" i="8"/>
  <c r="BW58" i="8"/>
  <c r="BX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BJ59" i="8"/>
  <c r="BV59" i="8"/>
  <c r="BW59" i="8"/>
  <c r="BX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BJ60" i="8"/>
  <c r="BV60" i="8"/>
  <c r="BW60" i="8"/>
  <c r="BX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BJ61" i="8"/>
  <c r="BV61" i="8"/>
  <c r="BW61" i="8"/>
  <c r="BX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BJ62" i="8"/>
  <c r="BV62" i="8"/>
  <c r="BW62" i="8"/>
  <c r="BX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BJ63" i="8"/>
  <c r="BV63" i="8"/>
  <c r="BW63" i="8"/>
  <c r="BX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BJ64" i="8"/>
  <c r="BV64" i="8"/>
  <c r="BW64" i="8"/>
  <c r="BX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BJ65" i="8"/>
  <c r="BV65" i="8"/>
  <c r="BW65" i="8"/>
  <c r="BX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BJ66" i="8"/>
  <c r="BV66" i="8"/>
  <c r="BW66" i="8"/>
  <c r="BX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BJ67" i="8"/>
  <c r="BV67" i="8"/>
  <c r="BW67" i="8"/>
  <c r="BX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BJ68" i="8"/>
  <c r="BV68" i="8"/>
  <c r="BW68" i="8"/>
  <c r="BX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BJ69" i="8"/>
  <c r="BV69" i="8"/>
  <c r="BW69" i="8"/>
  <c r="BX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BJ70" i="8"/>
  <c r="BV70" i="8"/>
  <c r="BW70" i="8"/>
  <c r="BX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BJ71" i="8"/>
  <c r="BV71" i="8"/>
  <c r="BW71" i="8"/>
  <c r="BX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BJ72" i="8"/>
  <c r="BV72" i="8"/>
  <c r="BW72" i="8"/>
  <c r="BX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BJ73" i="8"/>
  <c r="BV73" i="8"/>
  <c r="BW73" i="8"/>
  <c r="BX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BJ74" i="8"/>
  <c r="BV74" i="8"/>
  <c r="BW74" i="8"/>
  <c r="BX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BJ75" i="8"/>
  <c r="BV75" i="8"/>
  <c r="BW75" i="8"/>
  <c r="BX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BJ76" i="8"/>
  <c r="BV76" i="8"/>
  <c r="BW76" i="8"/>
  <c r="BX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BJ77" i="8"/>
  <c r="BV77" i="8"/>
  <c r="BW77" i="8"/>
  <c r="BX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BJ78" i="8"/>
  <c r="BV78" i="8"/>
  <c r="BW78" i="8"/>
  <c r="BX78" i="8"/>
  <c r="BZ78" i="8"/>
  <c r="CA78" i="8"/>
  <c r="CB78" i="8"/>
  <c r="CC78" i="8"/>
  <c r="CD78" i="8"/>
  <c r="CE78" i="8"/>
  <c r="CF78" i="8"/>
  <c r="CG78" i="8"/>
  <c r="CH78" i="8"/>
  <c r="CI78" i="8"/>
  <c r="CJ78" i="8"/>
  <c r="CK78" i="8"/>
  <c r="BJ79" i="8"/>
  <c r="BV79" i="8"/>
  <c r="BW79" i="8"/>
  <c r="BX79" i="8"/>
  <c r="BZ79" i="8"/>
  <c r="CA79" i="8"/>
  <c r="CB79" i="8"/>
  <c r="CC79" i="8"/>
  <c r="CD79" i="8"/>
  <c r="CE79" i="8"/>
  <c r="CF79" i="8"/>
  <c r="CG79" i="8"/>
  <c r="CH79" i="8"/>
  <c r="CI79" i="8"/>
  <c r="CJ79" i="8"/>
  <c r="CK79" i="8"/>
  <c r="BJ80" i="8"/>
  <c r="BV80" i="8"/>
  <c r="BW80" i="8"/>
  <c r="BX80" i="8"/>
  <c r="BZ80" i="8"/>
  <c r="CA80" i="8"/>
  <c r="CB80" i="8"/>
  <c r="CC80" i="8"/>
  <c r="CD80" i="8"/>
  <c r="CE80" i="8"/>
  <c r="CF80" i="8"/>
  <c r="CG80" i="8"/>
  <c r="CH80" i="8"/>
  <c r="CI80" i="8"/>
  <c r="CJ80" i="8"/>
  <c r="CK80" i="8"/>
  <c r="BJ81" i="8"/>
  <c r="BV81" i="8"/>
  <c r="BW81" i="8"/>
  <c r="BX81" i="8"/>
  <c r="BZ81" i="8"/>
  <c r="CA81" i="8"/>
  <c r="CB81" i="8"/>
  <c r="CC81" i="8"/>
  <c r="CD81" i="8"/>
  <c r="CE81" i="8"/>
  <c r="CF81" i="8"/>
  <c r="CG81" i="8"/>
  <c r="CH81" i="8"/>
  <c r="CI81" i="8"/>
  <c r="CJ81" i="8"/>
  <c r="CK81" i="8"/>
  <c r="BJ82" i="8"/>
  <c r="BV82" i="8"/>
  <c r="BW82" i="8"/>
  <c r="BX82" i="8"/>
  <c r="BZ82" i="8"/>
  <c r="CA82" i="8"/>
  <c r="CB82" i="8"/>
  <c r="CC82" i="8"/>
  <c r="CD82" i="8"/>
  <c r="CE82" i="8"/>
  <c r="CF82" i="8"/>
  <c r="CG82" i="8"/>
  <c r="CH82" i="8"/>
  <c r="CI82" i="8"/>
  <c r="CJ82" i="8"/>
  <c r="CK82" i="8"/>
  <c r="BJ83" i="8"/>
  <c r="BV83" i="8"/>
  <c r="BW83" i="8"/>
  <c r="BX83" i="8"/>
  <c r="BZ83" i="8"/>
  <c r="CA83" i="8"/>
  <c r="CB83" i="8"/>
  <c r="CC83" i="8"/>
  <c r="CD83" i="8"/>
  <c r="CE83" i="8"/>
  <c r="CF83" i="8"/>
  <c r="CG83" i="8"/>
  <c r="CH83" i="8"/>
  <c r="CI83" i="8"/>
  <c r="CJ83" i="8"/>
  <c r="CK83" i="8"/>
  <c r="BJ84" i="8"/>
  <c r="BV84" i="8"/>
  <c r="BW84" i="8"/>
  <c r="BX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BJ85" i="8"/>
  <c r="BV85" i="8"/>
  <c r="BW85" i="8"/>
  <c r="BX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BJ86" i="8"/>
  <c r="BV86" i="8"/>
  <c r="BW86" i="8"/>
  <c r="BX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BJ87" i="8"/>
  <c r="BV87" i="8"/>
  <c r="BW87" i="8"/>
  <c r="BX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BJ88" i="8"/>
  <c r="BV88" i="8"/>
  <c r="BW88" i="8"/>
  <c r="BX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BJ89" i="8"/>
  <c r="BV89" i="8"/>
  <c r="BW89" i="8"/>
  <c r="BX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BJ90" i="8"/>
  <c r="BV90" i="8"/>
  <c r="BW90" i="8"/>
  <c r="BX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BJ91" i="8"/>
  <c r="BV91" i="8"/>
  <c r="BW91" i="8"/>
  <c r="BX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BJ92" i="8"/>
  <c r="BV92" i="8"/>
  <c r="BW92" i="8"/>
  <c r="BX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BJ93" i="8"/>
  <c r="BV93" i="8"/>
  <c r="BW93" i="8"/>
  <c r="BX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BJ94" i="8"/>
  <c r="BV94" i="8"/>
  <c r="BW94" i="8"/>
  <c r="BX94" i="8"/>
  <c r="BZ94" i="8"/>
  <c r="CA94" i="8"/>
  <c r="CB94" i="8"/>
  <c r="CC94" i="8"/>
  <c r="CD94" i="8"/>
  <c r="CE94" i="8"/>
  <c r="CF94" i="8"/>
  <c r="CG94" i="8"/>
  <c r="CH94" i="8"/>
  <c r="CI94" i="8"/>
  <c r="CJ94" i="8"/>
  <c r="CK94" i="8"/>
  <c r="BJ95" i="8"/>
  <c r="BV95" i="8"/>
  <c r="BW95" i="8"/>
  <c r="BX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BJ96" i="8"/>
  <c r="BV96" i="8"/>
  <c r="BW96" i="8"/>
  <c r="BX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BJ97" i="8"/>
  <c r="BV97" i="8"/>
  <c r="BW97" i="8"/>
  <c r="BX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BJ98" i="8"/>
  <c r="BV98" i="8"/>
  <c r="BW98" i="8"/>
  <c r="BX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BJ99" i="8"/>
  <c r="BV99" i="8"/>
  <c r="BW99" i="8"/>
  <c r="BX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BJ100" i="8"/>
  <c r="BV100" i="8"/>
  <c r="BW100" i="8"/>
  <c r="BX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BJ101" i="8"/>
  <c r="BV101" i="8"/>
  <c r="BW101" i="8"/>
  <c r="BX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BJ102" i="8"/>
  <c r="BV102" i="8"/>
  <c r="BW102" i="8"/>
  <c r="BX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BJ103" i="8"/>
  <c r="BV103" i="8"/>
  <c r="BW103" i="8"/>
  <c r="BX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BJ104" i="8"/>
  <c r="BV104" i="8"/>
  <c r="BW104" i="8"/>
  <c r="BX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BJ105" i="8"/>
  <c r="BV105" i="8"/>
  <c r="BW105" i="8"/>
  <c r="BX105" i="8"/>
  <c r="BZ105" i="8"/>
  <c r="CA105" i="8"/>
  <c r="CB105" i="8"/>
  <c r="CC105" i="8"/>
  <c r="CD105" i="8"/>
  <c r="CE105" i="8"/>
  <c r="CF105" i="8"/>
  <c r="CG105" i="8"/>
  <c r="CH105" i="8"/>
  <c r="CI105" i="8"/>
  <c r="CJ105" i="8"/>
  <c r="CK105" i="8"/>
  <c r="BJ106" i="8"/>
  <c r="BV106" i="8"/>
  <c r="BW106" i="8"/>
  <c r="BX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BJ107" i="8"/>
  <c r="BV107" i="8"/>
  <c r="BW107" i="8"/>
  <c r="BX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BJ108" i="8"/>
  <c r="BV108" i="8"/>
  <c r="BW108" i="8"/>
  <c r="BX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BJ109" i="8"/>
  <c r="BV109" i="8"/>
  <c r="BW109" i="8"/>
  <c r="BX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BJ110" i="8"/>
  <c r="BV110" i="8"/>
  <c r="BW110" i="8"/>
  <c r="BX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BJ111" i="8"/>
  <c r="BV111" i="8"/>
  <c r="BW111" i="8"/>
  <c r="BX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BJ112" i="8"/>
  <c r="BV112" i="8"/>
  <c r="BW112" i="8"/>
  <c r="BX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BJ113" i="8"/>
  <c r="BV113" i="8"/>
  <c r="BW113" i="8"/>
  <c r="BX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BJ114" i="8"/>
  <c r="BV114" i="8"/>
  <c r="BW114" i="8"/>
  <c r="BX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BJ115" i="8"/>
  <c r="BV115" i="8"/>
  <c r="BW115" i="8"/>
  <c r="BX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BJ116" i="8"/>
  <c r="BV116" i="8"/>
  <c r="BW116" i="8"/>
  <c r="BX116" i="8"/>
  <c r="BZ116" i="8"/>
  <c r="CA116" i="8"/>
  <c r="CB116" i="8"/>
  <c r="CC116" i="8"/>
  <c r="CD116" i="8"/>
  <c r="CE116" i="8"/>
  <c r="CF116" i="8"/>
  <c r="CG116" i="8"/>
  <c r="CH116" i="8"/>
  <c r="CI116" i="8"/>
  <c r="CJ116" i="8"/>
  <c r="CK116" i="8"/>
  <c r="BJ117" i="8"/>
  <c r="BV117" i="8"/>
  <c r="BW117" i="8"/>
  <c r="BX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BJ118" i="8"/>
  <c r="BV118" i="8"/>
  <c r="BW118" i="8"/>
  <c r="BX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BJ119" i="8"/>
  <c r="BV119" i="8"/>
  <c r="BW119" i="8"/>
  <c r="BX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BJ120" i="8"/>
  <c r="BV120" i="8"/>
  <c r="BW120" i="8"/>
  <c r="BX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BJ121" i="8"/>
  <c r="BV121" i="8"/>
  <c r="BW121" i="8"/>
  <c r="BX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BJ122" i="8"/>
  <c r="BV122" i="8"/>
  <c r="BW122" i="8"/>
  <c r="BX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BJ123" i="8"/>
  <c r="BV123" i="8"/>
  <c r="BW123" i="8"/>
  <c r="BX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BJ124" i="8"/>
  <c r="BV124" i="8"/>
  <c r="BW124" i="8"/>
  <c r="BX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BJ125" i="8"/>
  <c r="BV125" i="8"/>
  <c r="BW125" i="8"/>
  <c r="BX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BJ126" i="8"/>
  <c r="BV126" i="8"/>
  <c r="BW126" i="8"/>
  <c r="BX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BJ127" i="8"/>
  <c r="BV127" i="8"/>
  <c r="BW127" i="8"/>
  <c r="BX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BJ128" i="8"/>
  <c r="BV128" i="8"/>
  <c r="BW128" i="8"/>
  <c r="BX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BJ129" i="8"/>
  <c r="BV129" i="8"/>
  <c r="BW129" i="8"/>
  <c r="BX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BJ130" i="8"/>
  <c r="BV130" i="8"/>
  <c r="BW130" i="8"/>
  <c r="BX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BJ131" i="8"/>
  <c r="BV131" i="8"/>
  <c r="BW131" i="8"/>
  <c r="BX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BJ132" i="8"/>
  <c r="BV132" i="8"/>
  <c r="BW132" i="8"/>
  <c r="BX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BJ133" i="8"/>
  <c r="BV133" i="8"/>
  <c r="BW133" i="8"/>
  <c r="BX133" i="8"/>
  <c r="BZ133" i="8"/>
  <c r="CA133" i="8"/>
  <c r="CB133" i="8"/>
  <c r="CC133" i="8"/>
  <c r="CD133" i="8"/>
  <c r="CE133" i="8"/>
  <c r="CF133" i="8"/>
  <c r="CG133" i="8"/>
  <c r="CH133" i="8"/>
  <c r="CI133" i="8"/>
  <c r="CJ133" i="8"/>
  <c r="CK133" i="8"/>
  <c r="BJ134" i="8"/>
  <c r="BV134" i="8"/>
  <c r="BW134" i="8"/>
  <c r="BX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BJ135" i="8"/>
  <c r="BV135" i="8"/>
  <c r="BW135" i="8"/>
  <c r="BX135" i="8"/>
  <c r="BZ135" i="8"/>
  <c r="CA135" i="8"/>
  <c r="CB135" i="8"/>
  <c r="CC135" i="8"/>
  <c r="CD135" i="8"/>
  <c r="CE135" i="8"/>
  <c r="CF135" i="8"/>
  <c r="CG135" i="8"/>
  <c r="CH135" i="8"/>
  <c r="CI135" i="8"/>
  <c r="CJ135" i="8"/>
  <c r="CK135" i="8"/>
  <c r="BJ136" i="8"/>
  <c r="BV136" i="8"/>
  <c r="BW136" i="8"/>
  <c r="BX136" i="8"/>
  <c r="BZ136" i="8"/>
  <c r="CA136" i="8"/>
  <c r="CB136" i="8"/>
  <c r="CC136" i="8"/>
  <c r="CD136" i="8"/>
  <c r="CE136" i="8"/>
  <c r="CF136" i="8"/>
  <c r="CG136" i="8"/>
  <c r="CH136" i="8"/>
  <c r="CI136" i="8"/>
  <c r="CJ136" i="8"/>
  <c r="CK136" i="8"/>
  <c r="BJ137" i="8"/>
  <c r="BV137" i="8"/>
  <c r="BW137" i="8"/>
  <c r="BX137" i="8"/>
  <c r="BZ137" i="8"/>
  <c r="CA137" i="8"/>
  <c r="CB137" i="8"/>
  <c r="CC137" i="8"/>
  <c r="CD137" i="8"/>
  <c r="CE137" i="8"/>
  <c r="CF137" i="8"/>
  <c r="CG137" i="8"/>
  <c r="CH137" i="8"/>
  <c r="CI137" i="8"/>
  <c r="CJ137" i="8"/>
  <c r="CK137" i="8"/>
  <c r="BJ138" i="8"/>
  <c r="BV138" i="8"/>
  <c r="BW138" i="8"/>
  <c r="BX138" i="8"/>
  <c r="BZ138" i="8"/>
  <c r="CA138" i="8"/>
  <c r="CB138" i="8"/>
  <c r="CC138" i="8"/>
  <c r="CD138" i="8"/>
  <c r="CE138" i="8"/>
  <c r="CF138" i="8"/>
  <c r="CG138" i="8"/>
  <c r="CH138" i="8"/>
  <c r="CI138" i="8"/>
  <c r="CJ138" i="8"/>
  <c r="CK138" i="8"/>
  <c r="BJ139" i="8"/>
  <c r="BV139" i="8"/>
  <c r="BW139" i="8"/>
  <c r="BX139" i="8"/>
  <c r="BZ139" i="8"/>
  <c r="CA139" i="8"/>
  <c r="CB139" i="8"/>
  <c r="CC139" i="8"/>
  <c r="CD139" i="8"/>
  <c r="CE139" i="8"/>
  <c r="CF139" i="8"/>
  <c r="CG139" i="8"/>
  <c r="CH139" i="8"/>
  <c r="CI139" i="8"/>
  <c r="CJ139" i="8"/>
  <c r="CK139" i="8"/>
  <c r="BJ140" i="8"/>
  <c r="BV140" i="8"/>
  <c r="BW140" i="8"/>
  <c r="BX140" i="8"/>
  <c r="BZ140" i="8"/>
  <c r="CA140" i="8"/>
  <c r="CB140" i="8"/>
  <c r="CC140" i="8"/>
  <c r="CD140" i="8"/>
  <c r="CE140" i="8"/>
  <c r="CF140" i="8"/>
  <c r="CG140" i="8"/>
  <c r="CH140" i="8"/>
  <c r="CI140" i="8"/>
  <c r="CJ140" i="8"/>
  <c r="CK140" i="8"/>
  <c r="BJ141" i="8"/>
  <c r="BV141" i="8"/>
  <c r="BW141" i="8"/>
  <c r="BX141" i="8"/>
  <c r="BZ141" i="8"/>
  <c r="CA141" i="8"/>
  <c r="CB141" i="8"/>
  <c r="CC141" i="8"/>
  <c r="CD141" i="8"/>
  <c r="CE141" i="8"/>
  <c r="CF141" i="8"/>
  <c r="CG141" i="8"/>
  <c r="CH141" i="8"/>
  <c r="CI141" i="8"/>
  <c r="CJ141" i="8"/>
  <c r="CK141" i="8"/>
  <c r="BJ142" i="8"/>
  <c r="BV142" i="8"/>
  <c r="BW142" i="8"/>
  <c r="BX142" i="8"/>
  <c r="BZ142" i="8"/>
  <c r="CA142" i="8"/>
  <c r="CB142" i="8"/>
  <c r="CC142" i="8"/>
  <c r="CD142" i="8"/>
  <c r="CE142" i="8"/>
  <c r="CF142" i="8"/>
  <c r="CG142" i="8"/>
  <c r="CH142" i="8"/>
  <c r="CI142" i="8"/>
  <c r="CJ142" i="8"/>
  <c r="CK142" i="8"/>
  <c r="BJ143" i="8"/>
  <c r="BV143" i="8"/>
  <c r="BW143" i="8"/>
  <c r="BX143" i="8"/>
  <c r="BZ143" i="8"/>
  <c r="CA143" i="8"/>
  <c r="CB143" i="8"/>
  <c r="CC143" i="8"/>
  <c r="CD143" i="8"/>
  <c r="CE143" i="8"/>
  <c r="CF143" i="8"/>
  <c r="CG143" i="8"/>
  <c r="CH143" i="8"/>
  <c r="CI143" i="8"/>
  <c r="CJ143" i="8"/>
  <c r="CK143" i="8"/>
  <c r="BJ144" i="8"/>
  <c r="BV144" i="8"/>
  <c r="BW144" i="8"/>
  <c r="BX144" i="8"/>
  <c r="BZ144" i="8"/>
  <c r="CA144" i="8"/>
  <c r="CB144" i="8"/>
  <c r="CC144" i="8"/>
  <c r="CD144" i="8"/>
  <c r="CE144" i="8"/>
  <c r="CF144" i="8"/>
  <c r="CG144" i="8"/>
  <c r="CH144" i="8"/>
  <c r="CI144" i="8"/>
  <c r="CJ144" i="8"/>
  <c r="CK144" i="8"/>
  <c r="BJ145" i="8"/>
  <c r="BV145" i="8"/>
  <c r="BW145" i="8"/>
  <c r="BX145" i="8"/>
  <c r="BZ145" i="8"/>
  <c r="CA145" i="8"/>
  <c r="CB145" i="8"/>
  <c r="CC145" i="8"/>
  <c r="CD145" i="8"/>
  <c r="CE145" i="8"/>
  <c r="CF145" i="8"/>
  <c r="CG145" i="8"/>
  <c r="CH145" i="8"/>
  <c r="CI145" i="8"/>
  <c r="CJ145" i="8"/>
  <c r="CK145" i="8"/>
  <c r="BJ146" i="8"/>
  <c r="BV146" i="8"/>
  <c r="BW146" i="8"/>
  <c r="BX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BJ147" i="8"/>
  <c r="BV147" i="8"/>
  <c r="BW147" i="8"/>
  <c r="BX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BJ148" i="8"/>
  <c r="BV148" i="8"/>
  <c r="BW148" i="8"/>
  <c r="BX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BJ149" i="8"/>
  <c r="BV149" i="8"/>
  <c r="BW149" i="8"/>
  <c r="BX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BJ150" i="8"/>
  <c r="BV150" i="8"/>
  <c r="BW150" i="8"/>
  <c r="BX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BJ151" i="8"/>
  <c r="BV151" i="8"/>
  <c r="BW151" i="8"/>
  <c r="BX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BJ152" i="8"/>
  <c r="BV152" i="8"/>
  <c r="BW152" i="8"/>
  <c r="BX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BJ153" i="8"/>
  <c r="BV153" i="8"/>
  <c r="BW153" i="8"/>
  <c r="BX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BJ154" i="8"/>
  <c r="BV154" i="8"/>
  <c r="BW154" i="8"/>
  <c r="BX154" i="8"/>
  <c r="BZ154" i="8"/>
  <c r="CA154" i="8"/>
  <c r="CB154" i="8"/>
  <c r="CC154" i="8"/>
  <c r="CD154" i="8"/>
  <c r="CE154" i="8"/>
  <c r="CF154" i="8"/>
  <c r="CG154" i="8"/>
  <c r="CH154" i="8"/>
  <c r="CI154" i="8"/>
  <c r="CJ154" i="8"/>
  <c r="CK154" i="8"/>
  <c r="BJ155" i="8"/>
  <c r="BV155" i="8"/>
  <c r="BW155" i="8"/>
  <c r="BX155" i="8"/>
  <c r="BZ155" i="8"/>
  <c r="CA155" i="8"/>
  <c r="CB155" i="8"/>
  <c r="CC155" i="8"/>
  <c r="CD155" i="8"/>
  <c r="CE155" i="8"/>
  <c r="CF155" i="8"/>
  <c r="CG155" i="8"/>
  <c r="CH155" i="8"/>
  <c r="CI155" i="8"/>
  <c r="CJ155" i="8"/>
  <c r="CK155" i="8"/>
  <c r="BJ156" i="8"/>
  <c r="BV156" i="8"/>
  <c r="BW156" i="8"/>
  <c r="BX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BJ157" i="8"/>
  <c r="BV157" i="8"/>
  <c r="BW157" i="8"/>
  <c r="BX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BJ158" i="8"/>
  <c r="BV158" i="8"/>
  <c r="BW158" i="8"/>
  <c r="BX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BJ159" i="8"/>
  <c r="BV159" i="8"/>
  <c r="BW159" i="8"/>
  <c r="BX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BJ160" i="8"/>
  <c r="BV160" i="8"/>
  <c r="BW160" i="8"/>
  <c r="BX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BJ161" i="8"/>
  <c r="BV161" i="8"/>
  <c r="BW161" i="8"/>
  <c r="BX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BJ162" i="8"/>
  <c r="BV162" i="8"/>
  <c r="BW162" i="8"/>
  <c r="BX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BJ163" i="8"/>
  <c r="BV163" i="8"/>
  <c r="BW163" i="8"/>
  <c r="BX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BJ164" i="8"/>
  <c r="BV164" i="8"/>
  <c r="BW164" i="8"/>
  <c r="BX164" i="8"/>
  <c r="BZ164" i="8"/>
  <c r="CA164" i="8"/>
  <c r="CB164" i="8"/>
  <c r="CC164" i="8"/>
  <c r="CD164" i="8"/>
  <c r="CE164" i="8"/>
  <c r="CF164" i="8"/>
  <c r="CG164" i="8"/>
  <c r="CH164" i="8"/>
  <c r="CI164" i="8"/>
  <c r="CJ164" i="8"/>
  <c r="CK164" i="8"/>
  <c r="BJ165" i="8"/>
  <c r="BV165" i="8"/>
  <c r="BW165" i="8"/>
  <c r="BX165" i="8"/>
  <c r="BZ165" i="8"/>
  <c r="CA165" i="8"/>
  <c r="CB165" i="8"/>
  <c r="CC165" i="8"/>
  <c r="CD165" i="8"/>
  <c r="CE165" i="8"/>
  <c r="CF165" i="8"/>
  <c r="CG165" i="8"/>
  <c r="CH165" i="8"/>
  <c r="CI165" i="8"/>
  <c r="CJ165" i="8"/>
  <c r="CK165" i="8"/>
  <c r="BJ166" i="8"/>
  <c r="BV166" i="8"/>
  <c r="BW166" i="8"/>
  <c r="BX166" i="8"/>
  <c r="BZ166" i="8"/>
  <c r="CA166" i="8"/>
  <c r="CB166" i="8"/>
  <c r="CC166" i="8"/>
  <c r="CD166" i="8"/>
  <c r="CE166" i="8"/>
  <c r="CF166" i="8"/>
  <c r="CG166" i="8"/>
  <c r="CH166" i="8"/>
  <c r="CI166" i="8"/>
  <c r="CJ166" i="8"/>
  <c r="CK166" i="8"/>
  <c r="BJ167" i="8"/>
  <c r="BV167" i="8"/>
  <c r="BW167" i="8"/>
  <c r="BX167" i="8"/>
  <c r="BZ167" i="8"/>
  <c r="CA167" i="8"/>
  <c r="CB167" i="8"/>
  <c r="CC167" i="8"/>
  <c r="CD167" i="8"/>
  <c r="CE167" i="8"/>
  <c r="CF167" i="8"/>
  <c r="CG167" i="8"/>
  <c r="CH167" i="8"/>
  <c r="CI167" i="8"/>
  <c r="CJ167" i="8"/>
  <c r="CK167" i="8"/>
  <c r="BJ168" i="8"/>
  <c r="BV168" i="8"/>
  <c r="BW168" i="8"/>
  <c r="BX168" i="8"/>
  <c r="BZ168" i="8"/>
  <c r="CA168" i="8"/>
  <c r="CB168" i="8"/>
  <c r="CC168" i="8"/>
  <c r="CD168" i="8"/>
  <c r="CE168" i="8"/>
  <c r="CF168" i="8"/>
  <c r="CG168" i="8"/>
  <c r="CH168" i="8"/>
  <c r="CI168" i="8"/>
  <c r="CJ168" i="8"/>
  <c r="CK168" i="8"/>
  <c r="BJ169" i="8"/>
  <c r="BV169" i="8"/>
  <c r="BW169" i="8"/>
  <c r="BX169" i="8"/>
  <c r="BZ169" i="8"/>
  <c r="CA169" i="8"/>
  <c r="CB169" i="8"/>
  <c r="CC169" i="8"/>
  <c r="CD169" i="8"/>
  <c r="CE169" i="8"/>
  <c r="CF169" i="8"/>
  <c r="CG169" i="8"/>
  <c r="CH169" i="8"/>
  <c r="CI169" i="8"/>
  <c r="CJ169" i="8"/>
  <c r="CK169" i="8"/>
  <c r="BJ170" i="8"/>
  <c r="BV170" i="8"/>
  <c r="BW170" i="8"/>
  <c r="BX170" i="8"/>
  <c r="BZ170" i="8"/>
  <c r="CA170" i="8"/>
  <c r="CB170" i="8"/>
  <c r="CC170" i="8"/>
  <c r="CD170" i="8"/>
  <c r="CE170" i="8"/>
  <c r="CF170" i="8"/>
  <c r="CG170" i="8"/>
  <c r="CH170" i="8"/>
  <c r="CI170" i="8"/>
  <c r="CJ170" i="8"/>
  <c r="CK170" i="8"/>
  <c r="BJ171" i="8"/>
  <c r="BV171" i="8"/>
  <c r="BW171" i="8"/>
  <c r="BX171" i="8"/>
  <c r="BZ171" i="8"/>
  <c r="CA171" i="8"/>
  <c r="CB171" i="8"/>
  <c r="CC171" i="8"/>
  <c r="CD171" i="8"/>
  <c r="CE171" i="8"/>
  <c r="CF171" i="8"/>
  <c r="CG171" i="8"/>
  <c r="CH171" i="8"/>
  <c r="CI171" i="8"/>
  <c r="CJ171" i="8"/>
  <c r="CK171" i="8"/>
  <c r="BJ172" i="8"/>
  <c r="BV172" i="8"/>
  <c r="BW172" i="8"/>
  <c r="BX172" i="8"/>
  <c r="BZ172" i="8"/>
  <c r="CA172" i="8"/>
  <c r="CB172" i="8"/>
  <c r="CC172" i="8"/>
  <c r="CD172" i="8"/>
  <c r="CE172" i="8"/>
  <c r="CF172" i="8"/>
  <c r="CG172" i="8"/>
  <c r="CH172" i="8"/>
  <c r="CI172" i="8"/>
  <c r="CJ172" i="8"/>
  <c r="CK172" i="8"/>
  <c r="BJ173" i="8"/>
  <c r="BV173" i="8"/>
  <c r="BW173" i="8"/>
  <c r="BX173" i="8"/>
  <c r="BZ173" i="8"/>
  <c r="CA173" i="8"/>
  <c r="CB173" i="8"/>
  <c r="CC173" i="8"/>
  <c r="CD173" i="8"/>
  <c r="CE173" i="8"/>
  <c r="CF173" i="8"/>
  <c r="CG173" i="8"/>
  <c r="CH173" i="8"/>
  <c r="CI173" i="8"/>
  <c r="CJ173" i="8"/>
  <c r="CK173" i="8"/>
  <c r="BJ174" i="8"/>
  <c r="BV174" i="8"/>
  <c r="BW174" i="8"/>
  <c r="BX174" i="8"/>
  <c r="BZ174" i="8"/>
  <c r="CA174" i="8"/>
  <c r="CB174" i="8"/>
  <c r="CC174" i="8"/>
  <c r="CD174" i="8"/>
  <c r="CE174" i="8"/>
  <c r="CF174" i="8"/>
  <c r="CG174" i="8"/>
  <c r="CH174" i="8"/>
  <c r="CI174" i="8"/>
  <c r="CJ174" i="8"/>
  <c r="CK174" i="8"/>
  <c r="BJ175" i="8"/>
  <c r="BV175" i="8"/>
  <c r="BW175" i="8"/>
  <c r="BX175" i="8"/>
  <c r="BZ175" i="8"/>
  <c r="CA175" i="8"/>
  <c r="CB175" i="8"/>
  <c r="CC175" i="8"/>
  <c r="CD175" i="8"/>
  <c r="CE175" i="8"/>
  <c r="CF175" i="8"/>
  <c r="CG175" i="8"/>
  <c r="CH175" i="8"/>
  <c r="CI175" i="8"/>
  <c r="CJ175" i="8"/>
  <c r="CK175" i="8"/>
  <c r="BJ176" i="8"/>
  <c r="BV176" i="8"/>
  <c r="BW176" i="8"/>
  <c r="BX176" i="8"/>
  <c r="BZ176" i="8"/>
  <c r="CA176" i="8"/>
  <c r="CB176" i="8"/>
  <c r="CC176" i="8"/>
  <c r="CD176" i="8"/>
  <c r="CE176" i="8"/>
  <c r="CF176" i="8"/>
  <c r="CG176" i="8"/>
  <c r="CH176" i="8"/>
  <c r="CI176" i="8"/>
  <c r="CJ176" i="8"/>
  <c r="CK176" i="8"/>
  <c r="BJ177" i="8"/>
  <c r="BV177" i="8"/>
  <c r="BW177" i="8"/>
  <c r="BX177" i="8"/>
  <c r="BZ177" i="8"/>
  <c r="CA177" i="8"/>
  <c r="CB177" i="8"/>
  <c r="CC177" i="8"/>
  <c r="CD177" i="8"/>
  <c r="CE177" i="8"/>
  <c r="CF177" i="8"/>
  <c r="CG177" i="8"/>
  <c r="CH177" i="8"/>
  <c r="CI177" i="8"/>
  <c r="CJ177" i="8"/>
  <c r="CK177" i="8"/>
  <c r="BJ178" i="8"/>
  <c r="BV178" i="8"/>
  <c r="BW178" i="8"/>
  <c r="BX178" i="8"/>
  <c r="BZ178" i="8"/>
  <c r="CA178" i="8"/>
  <c r="CB178" i="8"/>
  <c r="CC178" i="8"/>
  <c r="CD178" i="8"/>
  <c r="CE178" i="8"/>
  <c r="CF178" i="8"/>
  <c r="CG178" i="8"/>
  <c r="CH178" i="8"/>
  <c r="CI178" i="8"/>
  <c r="CJ178" i="8"/>
  <c r="CK178" i="8"/>
  <c r="BJ179" i="8"/>
  <c r="BV179" i="8"/>
  <c r="BW179" i="8"/>
  <c r="BX179" i="8"/>
  <c r="BZ179" i="8"/>
  <c r="CA179" i="8"/>
  <c r="CB179" i="8"/>
  <c r="CC179" i="8"/>
  <c r="CD179" i="8"/>
  <c r="CE179" i="8"/>
  <c r="CF179" i="8"/>
  <c r="CG179" i="8"/>
  <c r="CH179" i="8"/>
  <c r="CI179" i="8"/>
  <c r="CJ179" i="8"/>
  <c r="CK179" i="8"/>
  <c r="BJ180" i="8"/>
  <c r="BV180" i="8"/>
  <c r="BW180" i="8"/>
  <c r="BX180" i="8"/>
  <c r="BZ180" i="8"/>
  <c r="CA180" i="8"/>
  <c r="CB180" i="8"/>
  <c r="CC180" i="8"/>
  <c r="CD180" i="8"/>
  <c r="CE180" i="8"/>
  <c r="CF180" i="8"/>
  <c r="CG180" i="8"/>
  <c r="CH180" i="8"/>
  <c r="CI180" i="8"/>
  <c r="CJ180" i="8"/>
  <c r="CK180" i="8"/>
  <c r="BJ181" i="8"/>
  <c r="BV181" i="8"/>
  <c r="BW181" i="8"/>
  <c r="BX181" i="8"/>
  <c r="BZ181" i="8"/>
  <c r="CA181" i="8"/>
  <c r="CB181" i="8"/>
  <c r="CC181" i="8"/>
  <c r="CD181" i="8"/>
  <c r="CE181" i="8"/>
  <c r="CF181" i="8"/>
  <c r="CG181" i="8"/>
  <c r="CH181" i="8"/>
  <c r="CI181" i="8"/>
  <c r="CJ181" i="8"/>
  <c r="CK181" i="8"/>
  <c r="BJ182" i="8"/>
  <c r="BV182" i="8"/>
  <c r="BW182" i="8"/>
  <c r="BX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BJ183" i="8"/>
  <c r="BV183" i="8"/>
  <c r="BW183" i="8"/>
  <c r="BX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BJ184" i="8"/>
  <c r="BV184" i="8"/>
  <c r="BW184" i="8"/>
  <c r="BX184" i="8"/>
  <c r="BZ184" i="8"/>
  <c r="CA184" i="8"/>
  <c r="CB184" i="8"/>
  <c r="CC184" i="8"/>
  <c r="CD184" i="8"/>
  <c r="CE184" i="8"/>
  <c r="CF184" i="8"/>
  <c r="CG184" i="8"/>
  <c r="CH184" i="8"/>
  <c r="CI184" i="8"/>
  <c r="CJ184" i="8"/>
  <c r="CK184" i="8"/>
  <c r="BJ185" i="8"/>
  <c r="BV185" i="8"/>
  <c r="BW185" i="8"/>
  <c r="BX185" i="8"/>
  <c r="BZ185" i="8"/>
  <c r="CA185" i="8"/>
  <c r="CB185" i="8"/>
  <c r="CC185" i="8"/>
  <c r="CD185" i="8"/>
  <c r="CE185" i="8"/>
  <c r="CF185" i="8"/>
  <c r="CG185" i="8"/>
  <c r="CH185" i="8"/>
  <c r="CI185" i="8"/>
  <c r="CJ185" i="8"/>
  <c r="CK185" i="8"/>
  <c r="BJ186" i="8"/>
  <c r="BV186" i="8"/>
  <c r="BW186" i="8"/>
  <c r="BX186" i="8"/>
  <c r="BZ186" i="8"/>
  <c r="CA186" i="8"/>
  <c r="CB186" i="8"/>
  <c r="CC186" i="8"/>
  <c r="CD186" i="8"/>
  <c r="CE186" i="8"/>
  <c r="CF186" i="8"/>
  <c r="CG186" i="8"/>
  <c r="CH186" i="8"/>
  <c r="CI186" i="8"/>
  <c r="CJ186" i="8"/>
  <c r="CK186" i="8"/>
  <c r="BJ187" i="8"/>
  <c r="BV187" i="8"/>
  <c r="BW187" i="8"/>
  <c r="BX187" i="8"/>
  <c r="BZ187" i="8"/>
  <c r="CA187" i="8"/>
  <c r="CB187" i="8"/>
  <c r="CC187" i="8"/>
  <c r="CD187" i="8"/>
  <c r="CE187" i="8"/>
  <c r="CF187" i="8"/>
  <c r="CG187" i="8"/>
  <c r="CH187" i="8"/>
  <c r="CI187" i="8"/>
  <c r="CJ187" i="8"/>
  <c r="CK187" i="8"/>
  <c r="BJ188" i="8"/>
  <c r="BV188" i="8"/>
  <c r="BW188" i="8"/>
  <c r="BX188" i="8"/>
  <c r="BZ188" i="8"/>
  <c r="CA188" i="8"/>
  <c r="CB188" i="8"/>
  <c r="CC188" i="8"/>
  <c r="CD188" i="8"/>
  <c r="CE188" i="8"/>
  <c r="CF188" i="8"/>
  <c r="CG188" i="8"/>
  <c r="CH188" i="8"/>
  <c r="CI188" i="8"/>
  <c r="CJ188" i="8"/>
  <c r="CK188" i="8"/>
  <c r="BJ189" i="8"/>
  <c r="BV189" i="8"/>
  <c r="BW189" i="8"/>
  <c r="BX189" i="8"/>
  <c r="BZ189" i="8"/>
  <c r="CA189" i="8"/>
  <c r="CB189" i="8"/>
  <c r="CC189" i="8"/>
  <c r="CD189" i="8"/>
  <c r="CE189" i="8"/>
  <c r="CF189" i="8"/>
  <c r="CG189" i="8"/>
  <c r="CH189" i="8"/>
  <c r="CI189" i="8"/>
  <c r="CJ189" i="8"/>
  <c r="CK189" i="8"/>
  <c r="BJ190" i="8"/>
  <c r="BV190" i="8"/>
  <c r="BW190" i="8"/>
  <c r="BX190" i="8"/>
  <c r="BZ190" i="8"/>
  <c r="CA190" i="8"/>
  <c r="CB190" i="8"/>
  <c r="CC190" i="8"/>
  <c r="CD190" i="8"/>
  <c r="CE190" i="8"/>
  <c r="CF190" i="8"/>
  <c r="CG190" i="8"/>
  <c r="CH190" i="8"/>
  <c r="CI190" i="8"/>
  <c r="CJ190" i="8"/>
  <c r="CK190" i="8"/>
  <c r="BJ191" i="8"/>
  <c r="BV191" i="8"/>
  <c r="BW191" i="8"/>
  <c r="BX191" i="8"/>
  <c r="BZ191" i="8"/>
  <c r="CA191" i="8"/>
  <c r="CB191" i="8"/>
  <c r="CC191" i="8"/>
  <c r="CD191" i="8"/>
  <c r="CE191" i="8"/>
  <c r="CF191" i="8"/>
  <c r="CG191" i="8"/>
  <c r="CH191" i="8"/>
  <c r="CI191" i="8"/>
  <c r="CJ191" i="8"/>
  <c r="CK191" i="8"/>
  <c r="BJ192" i="8"/>
  <c r="BV192" i="8"/>
  <c r="BW192" i="8"/>
  <c r="BX192" i="8"/>
  <c r="BZ192" i="8"/>
  <c r="CA192" i="8"/>
  <c r="CB192" i="8"/>
  <c r="CC192" i="8"/>
  <c r="CD192" i="8"/>
  <c r="CE192" i="8"/>
  <c r="CF192" i="8"/>
  <c r="CG192" i="8"/>
  <c r="CH192" i="8"/>
  <c r="CI192" i="8"/>
  <c r="CJ192" i="8"/>
  <c r="CK192" i="8"/>
  <c r="BJ193" i="8"/>
  <c r="BV193" i="8"/>
  <c r="BW193" i="8"/>
  <c r="BX193" i="8"/>
  <c r="BZ193" i="8"/>
  <c r="CA193" i="8"/>
  <c r="CB193" i="8"/>
  <c r="CC193" i="8"/>
  <c r="CD193" i="8"/>
  <c r="CE193" i="8"/>
  <c r="CF193" i="8"/>
  <c r="CG193" i="8"/>
  <c r="CH193" i="8"/>
  <c r="CI193" i="8"/>
  <c r="CJ193" i="8"/>
  <c r="CK193" i="8"/>
  <c r="BJ194" i="8"/>
  <c r="BV194" i="8"/>
  <c r="BW194" i="8"/>
  <c r="BX194" i="8"/>
  <c r="BZ194" i="8"/>
  <c r="CA194" i="8"/>
  <c r="CB194" i="8"/>
  <c r="CC194" i="8"/>
  <c r="CD194" i="8"/>
  <c r="CE194" i="8"/>
  <c r="CF194" i="8"/>
  <c r="CG194" i="8"/>
  <c r="CH194" i="8"/>
  <c r="CI194" i="8"/>
  <c r="CJ194" i="8"/>
  <c r="CK194" i="8"/>
  <c r="BJ195" i="8"/>
  <c r="BV195" i="8"/>
  <c r="BW195" i="8"/>
  <c r="BX195" i="8"/>
  <c r="BZ195" i="8"/>
  <c r="CA195" i="8"/>
  <c r="CB195" i="8"/>
  <c r="CC195" i="8"/>
  <c r="CD195" i="8"/>
  <c r="CE195" i="8"/>
  <c r="CF195" i="8"/>
  <c r="CG195" i="8"/>
  <c r="CH195" i="8"/>
  <c r="CI195" i="8"/>
  <c r="CJ195" i="8"/>
  <c r="CK195" i="8"/>
  <c r="BJ196" i="8"/>
  <c r="BV196" i="8"/>
  <c r="BW196" i="8"/>
  <c r="BX196" i="8"/>
  <c r="BZ196" i="8"/>
  <c r="CA196" i="8"/>
  <c r="CB196" i="8"/>
  <c r="CC196" i="8"/>
  <c r="CD196" i="8"/>
  <c r="CE196" i="8"/>
  <c r="CF196" i="8"/>
  <c r="CG196" i="8"/>
  <c r="CH196" i="8"/>
  <c r="CI196" i="8"/>
  <c r="CJ196" i="8"/>
  <c r="CK196" i="8"/>
  <c r="BJ197" i="8"/>
  <c r="BV197" i="8"/>
  <c r="BW197" i="8"/>
  <c r="BX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BJ198" i="8"/>
  <c r="BV198" i="8"/>
  <c r="BW198" i="8"/>
  <c r="BX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BJ199" i="8"/>
  <c r="BV199" i="8"/>
  <c r="BW199" i="8"/>
  <c r="BX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BJ200" i="8"/>
  <c r="BV200" i="8"/>
  <c r="BW200" i="8"/>
  <c r="BX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BJ201" i="8"/>
  <c r="BV201" i="8"/>
  <c r="BW201" i="8"/>
  <c r="BX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BJ202" i="8"/>
  <c r="BV202" i="8"/>
  <c r="BW202" i="8"/>
  <c r="BX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BJ203" i="8"/>
  <c r="BV203" i="8"/>
  <c r="BW203" i="8"/>
  <c r="BX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BJ204" i="8"/>
  <c r="BV204" i="8"/>
  <c r="BW204" i="8"/>
  <c r="BX204" i="8"/>
  <c r="BZ204" i="8"/>
  <c r="CA204" i="8"/>
  <c r="CB204" i="8"/>
  <c r="CC204" i="8"/>
  <c r="CD204" i="8"/>
  <c r="CE204" i="8"/>
  <c r="CF204" i="8"/>
  <c r="CG204" i="8"/>
  <c r="CH204" i="8"/>
  <c r="CI204" i="8"/>
  <c r="CJ204" i="8"/>
  <c r="CK204" i="8"/>
  <c r="BJ205" i="8"/>
  <c r="BV205" i="8"/>
  <c r="BW205" i="8"/>
  <c r="BX205" i="8"/>
  <c r="BZ205" i="8"/>
  <c r="CA205" i="8"/>
  <c r="CB205" i="8"/>
  <c r="CC205" i="8"/>
  <c r="CD205" i="8"/>
  <c r="CE205" i="8"/>
  <c r="CF205" i="8"/>
  <c r="CG205" i="8"/>
  <c r="CH205" i="8"/>
  <c r="CI205" i="8"/>
  <c r="CJ205" i="8"/>
  <c r="CK205" i="8"/>
  <c r="BJ206" i="8"/>
  <c r="BV206" i="8"/>
  <c r="BW206" i="8"/>
  <c r="BX206" i="8"/>
  <c r="BZ206" i="8"/>
  <c r="CA206" i="8"/>
  <c r="CB206" i="8"/>
  <c r="CC206" i="8"/>
  <c r="CD206" i="8"/>
  <c r="CE206" i="8"/>
  <c r="CF206" i="8"/>
  <c r="CG206" i="8"/>
  <c r="CH206" i="8"/>
  <c r="CI206" i="8"/>
  <c r="CJ206" i="8"/>
  <c r="CK206" i="8"/>
  <c r="BJ207" i="8"/>
  <c r="BV207" i="8"/>
  <c r="BW207" i="8"/>
  <c r="BX207" i="8"/>
  <c r="BZ207" i="8"/>
  <c r="CA207" i="8"/>
  <c r="CB207" i="8"/>
  <c r="CC207" i="8"/>
  <c r="CD207" i="8"/>
  <c r="CE207" i="8"/>
  <c r="CF207" i="8"/>
  <c r="CG207" i="8"/>
  <c r="CH207" i="8"/>
  <c r="CI207" i="8"/>
  <c r="CJ207" i="8"/>
  <c r="CK207" i="8"/>
  <c r="BJ208" i="8"/>
  <c r="BV208" i="8"/>
  <c r="BW208" i="8"/>
  <c r="BX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BJ209" i="8"/>
  <c r="BV209" i="8"/>
  <c r="BW209" i="8"/>
  <c r="BX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BJ210" i="8"/>
  <c r="BV210" i="8"/>
  <c r="BW210" i="8"/>
  <c r="BX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BJ212" i="8"/>
  <c r="BV212" i="8"/>
  <c r="BW212" i="8"/>
  <c r="BX212" i="8"/>
  <c r="BZ212" i="8"/>
  <c r="CA212" i="8"/>
  <c r="CB212" i="8"/>
  <c r="CC212" i="8"/>
  <c r="CD212" i="8"/>
  <c r="CE212" i="8"/>
  <c r="CF212" i="8"/>
  <c r="CG212" i="8"/>
  <c r="CH212" i="8"/>
  <c r="CI212" i="8"/>
  <c r="CJ212" i="8"/>
  <c r="CK212" i="8"/>
  <c r="BJ213" i="8"/>
  <c r="BV213" i="8"/>
  <c r="BW213" i="8"/>
  <c r="BX213" i="8"/>
  <c r="BZ213" i="8"/>
  <c r="CA213" i="8"/>
  <c r="CB213" i="8"/>
  <c r="CC213" i="8"/>
  <c r="CD213" i="8"/>
  <c r="CE213" i="8"/>
  <c r="CF213" i="8"/>
  <c r="CG213" i="8"/>
  <c r="CH213" i="8"/>
  <c r="CI213" i="8"/>
  <c r="CJ213" i="8"/>
  <c r="CK213" i="8"/>
  <c r="BJ215" i="8"/>
  <c r="BV215" i="8"/>
  <c r="BW215" i="8"/>
  <c r="BX215" i="8"/>
  <c r="BZ215" i="8"/>
  <c r="CA215" i="8"/>
  <c r="CB215" i="8"/>
  <c r="CC215" i="8"/>
  <c r="CD215" i="8"/>
  <c r="CE215" i="8"/>
  <c r="CF215" i="8"/>
  <c r="CG215" i="8"/>
  <c r="CH215" i="8"/>
  <c r="CI215" i="8"/>
  <c r="CJ215" i="8"/>
  <c r="CK215" i="8"/>
  <c r="BJ217" i="8"/>
  <c r="BV217" i="8"/>
  <c r="BW217" i="8"/>
  <c r="BX217" i="8"/>
  <c r="BZ217" i="8"/>
  <c r="CA217" i="8"/>
  <c r="CB217" i="8"/>
  <c r="CC217" i="8"/>
  <c r="CD217" i="8"/>
  <c r="CE217" i="8"/>
  <c r="CF217" i="8"/>
  <c r="CG217" i="8"/>
  <c r="CH217" i="8"/>
  <c r="CI217" i="8"/>
  <c r="CJ217" i="8"/>
  <c r="CK217" i="8"/>
  <c r="BJ218" i="8"/>
  <c r="BV218" i="8"/>
  <c r="BW218" i="8"/>
  <c r="BX218" i="8"/>
  <c r="BZ218" i="8"/>
  <c r="CA218" i="8"/>
  <c r="CB218" i="8"/>
  <c r="CC218" i="8"/>
  <c r="CD218" i="8"/>
  <c r="CE218" i="8"/>
  <c r="CF218" i="8"/>
  <c r="CG218" i="8"/>
  <c r="CH218" i="8"/>
  <c r="CI218" i="8"/>
  <c r="CJ218" i="8"/>
  <c r="CK218" i="8"/>
  <c r="BJ219" i="8"/>
  <c r="BV219" i="8"/>
  <c r="BW219" i="8"/>
  <c r="BX219" i="8"/>
  <c r="BZ219" i="8"/>
  <c r="CA219" i="8"/>
  <c r="CB219" i="8"/>
  <c r="CC219" i="8"/>
  <c r="CD219" i="8"/>
  <c r="CE219" i="8"/>
  <c r="CF219" i="8"/>
  <c r="CG219" i="8"/>
  <c r="CH219" i="8"/>
  <c r="CI219" i="8"/>
  <c r="CJ219" i="8"/>
  <c r="CK219" i="8"/>
  <c r="BJ220" i="8"/>
  <c r="BV220" i="8"/>
  <c r="BW220" i="8"/>
  <c r="BX220" i="8"/>
  <c r="BZ220" i="8"/>
  <c r="CA220" i="8"/>
  <c r="CB220" i="8"/>
  <c r="CC220" i="8"/>
  <c r="CD220" i="8"/>
  <c r="CE220" i="8"/>
  <c r="CF220" i="8"/>
  <c r="CG220" i="8"/>
  <c r="CH220" i="8"/>
  <c r="CI220" i="8"/>
  <c r="CJ220" i="8"/>
  <c r="CK220" i="8"/>
  <c r="BJ221" i="8"/>
  <c r="BV221" i="8"/>
  <c r="BW221" i="8"/>
  <c r="BX221" i="8"/>
  <c r="BZ221" i="8"/>
  <c r="CA221" i="8"/>
  <c r="CB221" i="8"/>
  <c r="CC221" i="8"/>
  <c r="CD221" i="8"/>
  <c r="CE221" i="8"/>
  <c r="CF221" i="8"/>
  <c r="CG221" i="8"/>
  <c r="CH221" i="8"/>
  <c r="CI221" i="8"/>
  <c r="CJ221" i="8"/>
  <c r="CK221" i="8"/>
  <c r="BJ222" i="8"/>
  <c r="BV222" i="8"/>
  <c r="BW222" i="8"/>
  <c r="BX222" i="8"/>
  <c r="BZ222" i="8"/>
  <c r="CA222" i="8"/>
  <c r="CB222" i="8"/>
  <c r="CC222" i="8"/>
  <c r="CD222" i="8"/>
  <c r="CE222" i="8"/>
  <c r="CF222" i="8"/>
  <c r="CG222" i="8"/>
  <c r="CH222" i="8"/>
  <c r="CI222" i="8"/>
  <c r="CJ222" i="8"/>
  <c r="CK222" i="8"/>
  <c r="BJ223" i="8"/>
  <c r="BV223" i="8"/>
  <c r="BW223" i="8"/>
  <c r="BX223" i="8"/>
  <c r="BZ223" i="8"/>
  <c r="CA223" i="8"/>
  <c r="CB223" i="8"/>
  <c r="CC223" i="8"/>
  <c r="CD223" i="8"/>
  <c r="CE223" i="8"/>
  <c r="CF223" i="8"/>
  <c r="CG223" i="8"/>
  <c r="CH223" i="8"/>
  <c r="CI223" i="8"/>
  <c r="CJ223" i="8"/>
  <c r="CK223" i="8"/>
  <c r="BJ224" i="8"/>
  <c r="BV224" i="8"/>
  <c r="BW224" i="8"/>
  <c r="BX224" i="8"/>
  <c r="BZ224" i="8"/>
  <c r="CA224" i="8"/>
  <c r="CB224" i="8"/>
  <c r="CC224" i="8"/>
  <c r="CD224" i="8"/>
  <c r="CE224" i="8"/>
  <c r="CF224" i="8"/>
  <c r="CG224" i="8"/>
  <c r="CH224" i="8"/>
  <c r="CI224" i="8"/>
  <c r="CJ224" i="8"/>
  <c r="CK224" i="8"/>
  <c r="BJ225" i="8"/>
  <c r="BV225" i="8"/>
  <c r="BW225" i="8"/>
  <c r="BX225" i="8"/>
  <c r="BZ225" i="8"/>
  <c r="CA225" i="8"/>
  <c r="CB225" i="8"/>
  <c r="CC225" i="8"/>
  <c r="CD225" i="8"/>
  <c r="CE225" i="8"/>
  <c r="CF225" i="8"/>
  <c r="CG225" i="8"/>
  <c r="CH225" i="8"/>
  <c r="CI225" i="8"/>
  <c r="CJ225" i="8"/>
  <c r="CK225" i="8"/>
  <c r="BJ226" i="8"/>
  <c r="BV226" i="8"/>
  <c r="BW226" i="8"/>
  <c r="BX226" i="8"/>
  <c r="BZ226" i="8"/>
  <c r="CA226" i="8"/>
  <c r="CB226" i="8"/>
  <c r="CC226" i="8"/>
  <c r="CD226" i="8"/>
  <c r="CE226" i="8"/>
  <c r="CF226" i="8"/>
  <c r="CG226" i="8"/>
  <c r="CH226" i="8"/>
  <c r="CI226" i="8"/>
  <c r="CJ226" i="8"/>
  <c r="CK226" i="8"/>
  <c r="BJ227" i="8"/>
  <c r="BV227" i="8"/>
  <c r="BW227" i="8"/>
  <c r="BX227" i="8"/>
  <c r="BZ227" i="8"/>
  <c r="CA227" i="8"/>
  <c r="CB227" i="8"/>
  <c r="CC227" i="8"/>
  <c r="CD227" i="8"/>
  <c r="CE227" i="8"/>
  <c r="CF227" i="8"/>
  <c r="CG227" i="8"/>
  <c r="CH227" i="8"/>
  <c r="CI227" i="8"/>
  <c r="CJ227" i="8"/>
  <c r="CK227" i="8"/>
  <c r="BJ228" i="8"/>
  <c r="BV228" i="8"/>
  <c r="BW228" i="8"/>
  <c r="BX228" i="8"/>
  <c r="BZ228" i="8"/>
  <c r="CA228" i="8"/>
  <c r="CB228" i="8"/>
  <c r="CC228" i="8"/>
  <c r="CD228" i="8"/>
  <c r="CE228" i="8"/>
  <c r="CF228" i="8"/>
  <c r="CG228" i="8"/>
  <c r="CH228" i="8"/>
  <c r="CI228" i="8"/>
  <c r="CJ228" i="8"/>
  <c r="CK228" i="8"/>
  <c r="BJ229" i="8"/>
  <c r="BV229" i="8"/>
  <c r="BW229" i="8"/>
  <c r="BX229" i="8"/>
  <c r="BZ229" i="8"/>
  <c r="CA229" i="8"/>
  <c r="CB229" i="8"/>
  <c r="CC229" i="8"/>
  <c r="CD229" i="8"/>
  <c r="CE229" i="8"/>
  <c r="CF229" i="8"/>
  <c r="CG229" i="8"/>
  <c r="CH229" i="8"/>
  <c r="CI229" i="8"/>
  <c r="CJ229" i="8"/>
  <c r="CK229" i="8"/>
  <c r="BJ230" i="8"/>
  <c r="BV230" i="8"/>
  <c r="BW230" i="8"/>
  <c r="BX230" i="8"/>
  <c r="BZ230" i="8"/>
  <c r="CA230" i="8"/>
  <c r="CB230" i="8"/>
  <c r="CC230" i="8"/>
  <c r="CD230" i="8"/>
  <c r="CE230" i="8"/>
  <c r="CF230" i="8"/>
  <c r="CG230" i="8"/>
  <c r="CH230" i="8"/>
  <c r="CI230" i="8"/>
  <c r="CJ230" i="8"/>
  <c r="CK230" i="8"/>
  <c r="BJ231" i="8"/>
  <c r="BV231" i="8"/>
  <c r="BW231" i="8"/>
  <c r="BX231" i="8"/>
  <c r="BZ231" i="8"/>
  <c r="CA231" i="8"/>
  <c r="CB231" i="8"/>
  <c r="CC231" i="8"/>
  <c r="CD231" i="8"/>
  <c r="CE231" i="8"/>
  <c r="CF231" i="8"/>
  <c r="CG231" i="8"/>
  <c r="CH231" i="8"/>
  <c r="CI231" i="8"/>
  <c r="CJ231" i="8"/>
  <c r="CK231" i="8"/>
  <c r="BJ232" i="8"/>
  <c r="BV232" i="8"/>
  <c r="BW232" i="8"/>
  <c r="BX232" i="8"/>
  <c r="BZ232" i="8"/>
  <c r="CA232" i="8"/>
  <c r="CB232" i="8"/>
  <c r="CC232" i="8"/>
  <c r="CD232" i="8"/>
  <c r="CE232" i="8"/>
  <c r="CF232" i="8"/>
  <c r="CG232" i="8"/>
  <c r="CH232" i="8"/>
  <c r="CI232" i="8"/>
  <c r="CJ232" i="8"/>
  <c r="CK232" i="8"/>
  <c r="BJ233" i="8"/>
  <c r="BV233" i="8"/>
  <c r="BW233" i="8"/>
  <c r="BX233" i="8"/>
  <c r="BZ233" i="8"/>
  <c r="CA233" i="8"/>
  <c r="CB233" i="8"/>
  <c r="CC233" i="8"/>
  <c r="CD233" i="8"/>
  <c r="CE233" i="8"/>
  <c r="CF233" i="8"/>
  <c r="CG233" i="8"/>
  <c r="CH233" i="8"/>
  <c r="CI233" i="8"/>
  <c r="CJ233" i="8"/>
  <c r="CK233" i="8"/>
  <c r="BJ234" i="8"/>
  <c r="BV234" i="8"/>
  <c r="BW234" i="8"/>
  <c r="BX234" i="8"/>
  <c r="BZ234" i="8"/>
  <c r="CA234" i="8"/>
  <c r="CB234" i="8"/>
  <c r="CC234" i="8"/>
  <c r="CD234" i="8"/>
  <c r="CE234" i="8"/>
  <c r="CF234" i="8"/>
  <c r="CG234" i="8"/>
  <c r="CH234" i="8"/>
  <c r="CI234" i="8"/>
  <c r="CJ234" i="8"/>
  <c r="CK234" i="8"/>
  <c r="BJ235" i="8"/>
  <c r="BV235" i="8"/>
  <c r="BW235" i="8"/>
  <c r="BX235" i="8"/>
  <c r="BZ235" i="8"/>
  <c r="CA235" i="8"/>
  <c r="CB235" i="8"/>
  <c r="CC235" i="8"/>
  <c r="CD235" i="8"/>
  <c r="CE235" i="8"/>
  <c r="CF235" i="8"/>
  <c r="CG235" i="8"/>
  <c r="CH235" i="8"/>
  <c r="CI235" i="8"/>
  <c r="CJ235" i="8"/>
  <c r="CK235" i="8"/>
  <c r="BJ236" i="8"/>
  <c r="BV236" i="8"/>
  <c r="BW236" i="8"/>
  <c r="BX236" i="8"/>
  <c r="BZ236" i="8"/>
  <c r="CA236" i="8"/>
  <c r="CB236" i="8"/>
  <c r="CC236" i="8"/>
  <c r="CD236" i="8"/>
  <c r="CE236" i="8"/>
  <c r="CF236" i="8"/>
  <c r="CG236" i="8"/>
  <c r="CH236" i="8"/>
  <c r="CI236" i="8"/>
  <c r="CJ236" i="8"/>
  <c r="CK236" i="8"/>
  <c r="BJ237" i="8"/>
  <c r="BV237" i="8"/>
  <c r="BW237" i="8"/>
  <c r="BX237" i="8"/>
  <c r="BZ237" i="8"/>
  <c r="CA237" i="8"/>
  <c r="CB237" i="8"/>
  <c r="CC237" i="8"/>
  <c r="CD237" i="8"/>
  <c r="CE237" i="8"/>
  <c r="CF237" i="8"/>
  <c r="CG237" i="8"/>
  <c r="CH237" i="8"/>
  <c r="CI237" i="8"/>
  <c r="CJ237" i="8"/>
  <c r="CK237" i="8"/>
  <c r="BJ238" i="8"/>
  <c r="BV238" i="8"/>
  <c r="BW238" i="8"/>
  <c r="BX238" i="8"/>
  <c r="BZ238" i="8"/>
  <c r="CA238" i="8"/>
  <c r="CB238" i="8"/>
  <c r="CC238" i="8"/>
  <c r="CD238" i="8"/>
  <c r="CE238" i="8"/>
  <c r="CF238" i="8"/>
  <c r="CG238" i="8"/>
  <c r="CH238" i="8"/>
  <c r="CI238" i="8"/>
  <c r="CJ238" i="8"/>
  <c r="CK238" i="8"/>
  <c r="BJ239" i="8"/>
  <c r="BV239" i="8"/>
  <c r="BW239" i="8"/>
  <c r="BX239" i="8"/>
  <c r="BZ239" i="8"/>
  <c r="CA239" i="8"/>
  <c r="CB239" i="8"/>
  <c r="CC239" i="8"/>
  <c r="CD239" i="8"/>
  <c r="CE239" i="8"/>
  <c r="CF239" i="8"/>
  <c r="CG239" i="8"/>
  <c r="CH239" i="8"/>
  <c r="CI239" i="8"/>
  <c r="CJ239" i="8"/>
  <c r="CK239" i="8"/>
  <c r="BJ240" i="8"/>
  <c r="BV240" i="8"/>
  <c r="BW240" i="8"/>
  <c r="BX240" i="8"/>
  <c r="BZ240" i="8"/>
  <c r="CA240" i="8"/>
  <c r="CB240" i="8"/>
  <c r="CC240" i="8"/>
  <c r="CD240" i="8"/>
  <c r="CE240" i="8"/>
  <c r="CF240" i="8"/>
  <c r="CG240" i="8"/>
  <c r="CH240" i="8"/>
  <c r="CI240" i="8"/>
  <c r="CJ240" i="8"/>
  <c r="CK240" i="8"/>
  <c r="BJ241" i="8"/>
  <c r="BV241" i="8"/>
  <c r="BW241" i="8"/>
  <c r="BX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BJ242" i="8"/>
  <c r="BV242" i="8"/>
  <c r="BW242" i="8"/>
  <c r="BX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BJ243" i="8"/>
  <c r="BV243" i="8"/>
  <c r="BW243" i="8"/>
  <c r="BX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BJ244" i="8"/>
  <c r="BV244" i="8"/>
  <c r="BW244" i="8"/>
  <c r="BX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BJ245" i="8"/>
  <c r="BV245" i="8"/>
  <c r="BW245" i="8"/>
  <c r="BX245" i="8"/>
  <c r="BZ245" i="8"/>
  <c r="CA245" i="8"/>
  <c r="CB245" i="8"/>
  <c r="CC245" i="8"/>
  <c r="CD245" i="8"/>
  <c r="CE245" i="8"/>
  <c r="CF245" i="8"/>
  <c r="CG245" i="8"/>
  <c r="CH245" i="8"/>
  <c r="CI245" i="8"/>
  <c r="CJ245" i="8"/>
  <c r="CK245" i="8"/>
  <c r="BJ246" i="8"/>
  <c r="BV246" i="8"/>
  <c r="BW246" i="8"/>
  <c r="BX246" i="8"/>
  <c r="BZ246" i="8"/>
  <c r="CA246" i="8"/>
  <c r="CB246" i="8"/>
  <c r="CC246" i="8"/>
  <c r="CD246" i="8"/>
  <c r="CE246" i="8"/>
  <c r="CF246" i="8"/>
  <c r="CG246" i="8"/>
  <c r="CH246" i="8"/>
  <c r="CI246" i="8"/>
  <c r="CJ246" i="8"/>
  <c r="CK246" i="8"/>
  <c r="BJ247" i="8"/>
  <c r="BV247" i="8"/>
  <c r="BW247" i="8"/>
  <c r="BX247" i="8"/>
  <c r="BZ247" i="8"/>
  <c r="CA247" i="8"/>
  <c r="CB247" i="8"/>
  <c r="CC247" i="8"/>
  <c r="CD247" i="8"/>
  <c r="CE247" i="8"/>
  <c r="CF247" i="8"/>
  <c r="CG247" i="8"/>
  <c r="CH247" i="8"/>
  <c r="CI247" i="8"/>
  <c r="CJ247" i="8"/>
  <c r="CK247" i="8"/>
  <c r="BJ248" i="8"/>
  <c r="BV248" i="8"/>
  <c r="BW248" i="8"/>
  <c r="BX248" i="8"/>
  <c r="BZ248" i="8"/>
  <c r="CA248" i="8"/>
  <c r="CB248" i="8"/>
  <c r="CC248" i="8"/>
  <c r="CD248" i="8"/>
  <c r="CE248" i="8"/>
  <c r="CF248" i="8"/>
  <c r="CG248" i="8"/>
  <c r="CH248" i="8"/>
  <c r="CI248" i="8"/>
  <c r="CJ248" i="8"/>
  <c r="CK248" i="8"/>
  <c r="BJ249" i="8"/>
  <c r="BV249" i="8"/>
  <c r="BW249" i="8"/>
  <c r="BX249" i="8"/>
  <c r="BZ249" i="8"/>
  <c r="CA249" i="8"/>
  <c r="CB249" i="8"/>
  <c r="CC249" i="8"/>
  <c r="CD249" i="8"/>
  <c r="CE249" i="8"/>
  <c r="CF249" i="8"/>
  <c r="CG249" i="8"/>
  <c r="CH249" i="8"/>
  <c r="CI249" i="8"/>
  <c r="CJ249" i="8"/>
  <c r="CK249" i="8"/>
  <c r="BJ250" i="8"/>
  <c r="BV250" i="8"/>
  <c r="BW250" i="8"/>
  <c r="BX250" i="8"/>
  <c r="BZ250" i="8"/>
  <c r="CA250" i="8"/>
  <c r="CB250" i="8"/>
  <c r="CC250" i="8"/>
  <c r="CD250" i="8"/>
  <c r="CE250" i="8"/>
  <c r="CF250" i="8"/>
  <c r="CG250" i="8"/>
  <c r="CH250" i="8"/>
  <c r="CI250" i="8"/>
  <c r="CJ250" i="8"/>
  <c r="CK250" i="8"/>
  <c r="BJ251" i="8"/>
  <c r="BV251" i="8"/>
  <c r="BW251" i="8"/>
  <c r="BX251" i="8"/>
  <c r="BZ251" i="8"/>
  <c r="CA251" i="8"/>
  <c r="CB251" i="8"/>
  <c r="CC251" i="8"/>
  <c r="CD251" i="8"/>
  <c r="CE251" i="8"/>
  <c r="CF251" i="8"/>
  <c r="CG251" i="8"/>
  <c r="CH251" i="8"/>
  <c r="CI251" i="8"/>
  <c r="CJ251" i="8"/>
  <c r="CK251" i="8"/>
  <c r="BJ252" i="8"/>
  <c r="BV252" i="8"/>
  <c r="BW252" i="8"/>
  <c r="BX252" i="8"/>
  <c r="BZ252" i="8"/>
  <c r="CA252" i="8"/>
  <c r="CB252" i="8"/>
  <c r="CC252" i="8"/>
  <c r="CD252" i="8"/>
  <c r="CE252" i="8"/>
  <c r="CF252" i="8"/>
  <c r="CG252" i="8"/>
  <c r="CH252" i="8"/>
  <c r="CI252" i="8"/>
  <c r="CJ252" i="8"/>
  <c r="CK252" i="8"/>
  <c r="BJ253" i="8"/>
  <c r="BV253" i="8"/>
  <c r="BW253" i="8"/>
  <c r="BX253" i="8"/>
  <c r="BZ253" i="8"/>
  <c r="CA253" i="8"/>
  <c r="CB253" i="8"/>
  <c r="CC253" i="8"/>
  <c r="CD253" i="8"/>
  <c r="CE253" i="8"/>
  <c r="CF253" i="8"/>
  <c r="CG253" i="8"/>
  <c r="CH253" i="8"/>
  <c r="CI253" i="8"/>
  <c r="CJ253" i="8"/>
  <c r="CK253" i="8"/>
  <c r="BJ254" i="8"/>
  <c r="BV254" i="8"/>
  <c r="BW254" i="8"/>
  <c r="BX254" i="8"/>
  <c r="BZ254" i="8"/>
  <c r="CA254" i="8"/>
  <c r="CB254" i="8"/>
  <c r="CC254" i="8"/>
  <c r="CD254" i="8"/>
  <c r="CE254" i="8"/>
  <c r="CF254" i="8"/>
  <c r="CG254" i="8"/>
  <c r="CH254" i="8"/>
  <c r="CI254" i="8"/>
  <c r="CJ254" i="8"/>
  <c r="CK254" i="8"/>
  <c r="BJ255" i="8"/>
  <c r="BV255" i="8"/>
  <c r="BW255" i="8"/>
  <c r="BX255" i="8"/>
  <c r="BZ255" i="8"/>
  <c r="CA255" i="8"/>
  <c r="CB255" i="8"/>
  <c r="CC255" i="8"/>
  <c r="CD255" i="8"/>
  <c r="CE255" i="8"/>
  <c r="CF255" i="8"/>
  <c r="CG255" i="8"/>
  <c r="CH255" i="8"/>
  <c r="CI255" i="8"/>
  <c r="CJ255" i="8"/>
  <c r="CK255" i="8"/>
  <c r="BJ256" i="8"/>
  <c r="BV256" i="8"/>
  <c r="BW256" i="8"/>
  <c r="BX256" i="8"/>
  <c r="BZ256" i="8"/>
  <c r="CA256" i="8"/>
  <c r="CB256" i="8"/>
  <c r="CC256" i="8"/>
  <c r="CD256" i="8"/>
  <c r="CE256" i="8"/>
  <c r="CF256" i="8"/>
  <c r="CG256" i="8"/>
  <c r="CH256" i="8"/>
  <c r="CI256" i="8"/>
  <c r="CJ256" i="8"/>
  <c r="CK256" i="8"/>
  <c r="BJ257" i="8"/>
  <c r="BV257" i="8"/>
  <c r="BW257" i="8"/>
  <c r="BX257" i="8"/>
  <c r="BZ257" i="8"/>
  <c r="CA257" i="8"/>
  <c r="CB257" i="8"/>
  <c r="CC257" i="8"/>
  <c r="CD257" i="8"/>
  <c r="CE257" i="8"/>
  <c r="CF257" i="8"/>
  <c r="CG257" i="8"/>
  <c r="CH257" i="8"/>
  <c r="CI257" i="8"/>
  <c r="CJ257" i="8"/>
  <c r="CK257" i="8"/>
  <c r="BJ258" i="8"/>
  <c r="BV258" i="8"/>
  <c r="BW258" i="8"/>
  <c r="BX258" i="8"/>
  <c r="BZ258" i="8"/>
  <c r="CA258" i="8"/>
  <c r="CB258" i="8"/>
  <c r="CC258" i="8"/>
  <c r="CD258" i="8"/>
  <c r="CE258" i="8"/>
  <c r="CF258" i="8"/>
  <c r="CG258" i="8"/>
  <c r="CH258" i="8"/>
  <c r="CI258" i="8"/>
  <c r="CJ258" i="8"/>
  <c r="CK258" i="8"/>
  <c r="BJ259" i="8"/>
  <c r="BV259" i="8"/>
  <c r="BW259" i="8"/>
  <c r="BX259" i="8"/>
  <c r="BZ259" i="8"/>
  <c r="CA259" i="8"/>
  <c r="CB259" i="8"/>
  <c r="CC259" i="8"/>
  <c r="CD259" i="8"/>
  <c r="CE259" i="8"/>
  <c r="CF259" i="8"/>
  <c r="CG259" i="8"/>
  <c r="CH259" i="8"/>
  <c r="CI259" i="8"/>
  <c r="CJ259" i="8"/>
  <c r="CK259" i="8"/>
  <c r="BJ260" i="8"/>
  <c r="BV260" i="8"/>
  <c r="BW260" i="8"/>
  <c r="BX260" i="8"/>
  <c r="BZ260" i="8"/>
  <c r="CA260" i="8"/>
  <c r="CB260" i="8"/>
  <c r="CC260" i="8"/>
  <c r="CD260" i="8"/>
  <c r="CE260" i="8"/>
  <c r="CF260" i="8"/>
  <c r="CG260" i="8"/>
  <c r="CH260" i="8"/>
  <c r="CI260" i="8"/>
  <c r="CJ260" i="8"/>
  <c r="CK260" i="8"/>
  <c r="BJ261" i="8"/>
  <c r="BV261" i="8"/>
  <c r="BW261" i="8"/>
  <c r="BX261" i="8"/>
  <c r="BZ261" i="8"/>
  <c r="CA261" i="8"/>
  <c r="CB261" i="8"/>
  <c r="CC261" i="8"/>
  <c r="CD261" i="8"/>
  <c r="CE261" i="8"/>
  <c r="CF261" i="8"/>
  <c r="CG261" i="8"/>
  <c r="CH261" i="8"/>
  <c r="CI261" i="8"/>
  <c r="CJ261" i="8"/>
  <c r="CK261" i="8"/>
  <c r="BJ262" i="8"/>
  <c r="BV262" i="8"/>
  <c r="BW262" i="8"/>
  <c r="BX262" i="8"/>
  <c r="BZ262" i="8"/>
  <c r="CA262" i="8"/>
  <c r="CB262" i="8"/>
  <c r="CC262" i="8"/>
  <c r="CD262" i="8"/>
  <c r="CE262" i="8"/>
  <c r="CF262" i="8"/>
  <c r="CG262" i="8"/>
  <c r="CH262" i="8"/>
  <c r="CI262" i="8"/>
  <c r="CJ262" i="8"/>
  <c r="CK262" i="8"/>
  <c r="BJ263" i="8"/>
  <c r="BV263" i="8"/>
  <c r="BW263" i="8"/>
  <c r="BX263" i="8"/>
  <c r="BZ263" i="8"/>
  <c r="CA263" i="8"/>
  <c r="CB263" i="8"/>
  <c r="CC263" i="8"/>
  <c r="CD263" i="8"/>
  <c r="CE263" i="8"/>
  <c r="CF263" i="8"/>
  <c r="CG263" i="8"/>
  <c r="CH263" i="8"/>
  <c r="CI263" i="8"/>
  <c r="CJ263" i="8"/>
  <c r="CK263" i="8"/>
  <c r="BJ264" i="8"/>
  <c r="BV264" i="8"/>
  <c r="BW264" i="8"/>
  <c r="BX264" i="8"/>
  <c r="BZ264" i="8"/>
  <c r="CA264" i="8"/>
  <c r="CB264" i="8"/>
  <c r="CC264" i="8"/>
  <c r="CD264" i="8"/>
  <c r="CE264" i="8"/>
  <c r="CF264" i="8"/>
  <c r="CG264" i="8"/>
  <c r="CH264" i="8"/>
  <c r="CI264" i="8"/>
  <c r="CJ264" i="8"/>
  <c r="CK264" i="8"/>
  <c r="BJ265" i="8"/>
  <c r="BV265" i="8"/>
  <c r="BW265" i="8"/>
  <c r="BX265" i="8"/>
  <c r="BZ265" i="8"/>
  <c r="CA265" i="8"/>
  <c r="CB265" i="8"/>
  <c r="CC265" i="8"/>
  <c r="CD265" i="8"/>
  <c r="CE265" i="8"/>
  <c r="CF265" i="8"/>
  <c r="CG265" i="8"/>
  <c r="CH265" i="8"/>
  <c r="CI265" i="8"/>
  <c r="CJ265" i="8"/>
  <c r="CK265" i="8"/>
  <c r="BJ266" i="8"/>
  <c r="BV266" i="8"/>
  <c r="BW266" i="8"/>
  <c r="BX266" i="8"/>
  <c r="BZ266" i="8"/>
  <c r="CA266" i="8"/>
  <c r="CB266" i="8"/>
  <c r="CC266" i="8"/>
  <c r="CD266" i="8"/>
  <c r="CE266" i="8"/>
  <c r="CF266" i="8"/>
  <c r="CG266" i="8"/>
  <c r="CH266" i="8"/>
  <c r="CI266" i="8"/>
  <c r="CJ266" i="8"/>
  <c r="CK266" i="8"/>
  <c r="BJ267" i="8"/>
  <c r="BV267" i="8"/>
  <c r="BW267" i="8"/>
  <c r="BX267" i="8"/>
  <c r="BZ267" i="8"/>
  <c r="CA267" i="8"/>
  <c r="CB267" i="8"/>
  <c r="CC267" i="8"/>
  <c r="CD267" i="8"/>
  <c r="CE267" i="8"/>
  <c r="CF267" i="8"/>
  <c r="CG267" i="8"/>
  <c r="CH267" i="8"/>
  <c r="CI267" i="8"/>
  <c r="CJ267" i="8"/>
  <c r="CK267" i="8"/>
  <c r="BJ268" i="8"/>
  <c r="BV268" i="8"/>
  <c r="BW268" i="8"/>
  <c r="BX268" i="8"/>
  <c r="BZ268" i="8"/>
  <c r="CA268" i="8"/>
  <c r="CB268" i="8"/>
  <c r="CC268" i="8"/>
  <c r="CD268" i="8"/>
  <c r="CE268" i="8"/>
  <c r="CF268" i="8"/>
  <c r="CG268" i="8"/>
  <c r="CH268" i="8"/>
  <c r="CI268" i="8"/>
  <c r="CJ268" i="8"/>
  <c r="CK268" i="8"/>
  <c r="BJ269" i="8"/>
  <c r="BV269" i="8"/>
  <c r="BW269" i="8"/>
  <c r="BX269" i="8"/>
  <c r="BZ269" i="8"/>
  <c r="CA269" i="8"/>
  <c r="CB269" i="8"/>
  <c r="CC269" i="8"/>
  <c r="CD269" i="8"/>
  <c r="CE269" i="8"/>
  <c r="CF269" i="8"/>
  <c r="CG269" i="8"/>
  <c r="CH269" i="8"/>
  <c r="CI269" i="8"/>
  <c r="CJ269" i="8"/>
  <c r="CK269" i="8"/>
  <c r="BJ270" i="8"/>
  <c r="BV270" i="8"/>
  <c r="BW270" i="8"/>
  <c r="BX270" i="8"/>
  <c r="BZ270" i="8"/>
  <c r="CA270" i="8"/>
  <c r="CB270" i="8"/>
  <c r="CC270" i="8"/>
  <c r="CD270" i="8"/>
  <c r="CE270" i="8"/>
  <c r="CF270" i="8"/>
  <c r="CG270" i="8"/>
  <c r="CH270" i="8"/>
  <c r="CI270" i="8"/>
  <c r="CJ270" i="8"/>
  <c r="CK270" i="8"/>
  <c r="BJ271" i="8"/>
  <c r="BV271" i="8"/>
  <c r="BW271" i="8"/>
  <c r="BX271" i="8"/>
  <c r="BZ271" i="8"/>
  <c r="CA271" i="8"/>
  <c r="CB271" i="8"/>
  <c r="CC271" i="8"/>
  <c r="CD271" i="8"/>
  <c r="CE271" i="8"/>
  <c r="CF271" i="8"/>
  <c r="CG271" i="8"/>
  <c r="CH271" i="8"/>
  <c r="CI271" i="8"/>
  <c r="CJ271" i="8"/>
  <c r="CK271" i="8"/>
  <c r="BJ272" i="8"/>
  <c r="BV272" i="8"/>
  <c r="BW272" i="8"/>
  <c r="BX272" i="8"/>
  <c r="BZ272" i="8"/>
  <c r="CA272" i="8"/>
  <c r="CB272" i="8"/>
  <c r="CC272" i="8"/>
  <c r="CD272" i="8"/>
  <c r="CE272" i="8"/>
  <c r="CF272" i="8"/>
  <c r="CG272" i="8"/>
  <c r="CH272" i="8"/>
  <c r="CI272" i="8"/>
  <c r="CJ272" i="8"/>
  <c r="CK272" i="8"/>
  <c r="BJ273" i="8"/>
  <c r="BV273" i="8"/>
  <c r="BW273" i="8"/>
  <c r="BX273" i="8"/>
  <c r="BZ273" i="8"/>
  <c r="CA273" i="8"/>
  <c r="CB273" i="8"/>
  <c r="CC273" i="8"/>
  <c r="CD273" i="8"/>
  <c r="CE273" i="8"/>
  <c r="CF273" i="8"/>
  <c r="CG273" i="8"/>
  <c r="CH273" i="8"/>
  <c r="CI273" i="8"/>
  <c r="CJ273" i="8"/>
  <c r="CK273" i="8"/>
  <c r="BJ274" i="8"/>
  <c r="BV274" i="8"/>
  <c r="BW274" i="8"/>
  <c r="BX274" i="8"/>
  <c r="BZ274" i="8"/>
  <c r="CA274" i="8"/>
  <c r="CB274" i="8"/>
  <c r="CC274" i="8"/>
  <c r="CD274" i="8"/>
  <c r="CE274" i="8"/>
  <c r="CF274" i="8"/>
  <c r="CG274" i="8"/>
  <c r="CH274" i="8"/>
  <c r="CI274" i="8"/>
  <c r="CJ274" i="8"/>
  <c r="CK274" i="8"/>
  <c r="BJ275" i="8"/>
  <c r="BV275" i="8"/>
  <c r="BW275" i="8"/>
  <c r="BX275" i="8"/>
  <c r="BZ275" i="8"/>
  <c r="CA275" i="8"/>
  <c r="CB275" i="8"/>
  <c r="CC275" i="8"/>
  <c r="CD275" i="8"/>
  <c r="CE275" i="8"/>
  <c r="CF275" i="8"/>
  <c r="CG275" i="8"/>
  <c r="CH275" i="8"/>
  <c r="CI275" i="8"/>
  <c r="CJ275" i="8"/>
  <c r="CK275" i="8"/>
  <c r="BJ276" i="8"/>
  <c r="BV276" i="8"/>
  <c r="BW276" i="8"/>
  <c r="BX276" i="8"/>
  <c r="BZ276" i="8"/>
  <c r="CA276" i="8"/>
  <c r="CB276" i="8"/>
  <c r="CC276" i="8"/>
  <c r="CD276" i="8"/>
  <c r="CE276" i="8"/>
  <c r="CF276" i="8"/>
  <c r="CG276" i="8"/>
  <c r="CH276" i="8"/>
  <c r="CI276" i="8"/>
  <c r="CJ276" i="8"/>
  <c r="CK276" i="8"/>
  <c r="BJ277" i="8"/>
  <c r="BV277" i="8"/>
  <c r="BW277" i="8"/>
  <c r="BX277" i="8"/>
  <c r="BZ277" i="8"/>
  <c r="CA277" i="8"/>
  <c r="CB277" i="8"/>
  <c r="CC277" i="8"/>
  <c r="CD277" i="8"/>
  <c r="CE277" i="8"/>
  <c r="CF277" i="8"/>
  <c r="CG277" i="8"/>
  <c r="CH277" i="8"/>
  <c r="CI277" i="8"/>
  <c r="CJ277" i="8"/>
  <c r="CK277" i="8"/>
  <c r="BJ278" i="8"/>
  <c r="BV278" i="8"/>
  <c r="BW278" i="8"/>
  <c r="BX278" i="8"/>
  <c r="BZ278" i="8"/>
  <c r="CA278" i="8"/>
  <c r="CB278" i="8"/>
  <c r="CC278" i="8"/>
  <c r="CD278" i="8"/>
  <c r="CE278" i="8"/>
  <c r="CF278" i="8"/>
  <c r="CG278" i="8"/>
  <c r="CH278" i="8"/>
  <c r="CI278" i="8"/>
  <c r="CJ278" i="8"/>
  <c r="CK278" i="8"/>
  <c r="BJ279" i="8"/>
  <c r="BV279" i="8"/>
  <c r="BW279" i="8"/>
  <c r="BX279" i="8"/>
  <c r="BZ279" i="8"/>
  <c r="CA279" i="8"/>
  <c r="CB279" i="8"/>
  <c r="CC279" i="8"/>
  <c r="CD279" i="8"/>
  <c r="CE279" i="8"/>
  <c r="CF279" i="8"/>
  <c r="CG279" i="8"/>
  <c r="CH279" i="8"/>
  <c r="CI279" i="8"/>
  <c r="CJ279" i="8"/>
  <c r="CK279" i="8"/>
  <c r="BJ280" i="8"/>
  <c r="BV280" i="8"/>
  <c r="BW280" i="8"/>
  <c r="BX280" i="8"/>
  <c r="BZ280" i="8"/>
  <c r="CA280" i="8"/>
  <c r="CB280" i="8"/>
  <c r="CC280" i="8"/>
  <c r="CD280" i="8"/>
  <c r="CE280" i="8"/>
  <c r="CF280" i="8"/>
  <c r="CG280" i="8"/>
  <c r="CH280" i="8"/>
  <c r="CI280" i="8"/>
  <c r="CJ280" i="8"/>
  <c r="CK280" i="8"/>
  <c r="BJ281" i="8"/>
  <c r="BV281" i="8"/>
  <c r="BW281" i="8"/>
  <c r="BX281" i="8"/>
  <c r="BZ281" i="8"/>
  <c r="CA281" i="8"/>
  <c r="CB281" i="8"/>
  <c r="CC281" i="8"/>
  <c r="CD281" i="8"/>
  <c r="CE281" i="8"/>
  <c r="CF281" i="8"/>
  <c r="CG281" i="8"/>
  <c r="CH281" i="8"/>
  <c r="CI281" i="8"/>
  <c r="CJ281" i="8"/>
  <c r="CK281" i="8"/>
  <c r="BJ282" i="8"/>
  <c r="BV282" i="8"/>
  <c r="BW282" i="8"/>
  <c r="BX282" i="8"/>
  <c r="BZ282" i="8"/>
  <c r="CA282" i="8"/>
  <c r="CB282" i="8"/>
  <c r="CC282" i="8"/>
  <c r="CD282" i="8"/>
  <c r="CE282" i="8"/>
  <c r="CF282" i="8"/>
  <c r="CG282" i="8"/>
  <c r="CH282" i="8"/>
  <c r="CI282" i="8"/>
  <c r="CJ282" i="8"/>
  <c r="CK282" i="8"/>
  <c r="BJ283" i="8"/>
  <c r="BV283" i="8"/>
  <c r="BW283" i="8"/>
  <c r="BX283" i="8"/>
  <c r="BZ283" i="8"/>
  <c r="CA283" i="8"/>
  <c r="CB283" i="8"/>
  <c r="CC283" i="8"/>
  <c r="CD283" i="8"/>
  <c r="CE283" i="8"/>
  <c r="CF283" i="8"/>
  <c r="CG283" i="8"/>
  <c r="CH283" i="8"/>
  <c r="CI283" i="8"/>
  <c r="CJ283" i="8"/>
  <c r="CK283" i="8"/>
  <c r="BJ284" i="8"/>
  <c r="BV284" i="8"/>
  <c r="BW284" i="8"/>
  <c r="BX284" i="8"/>
  <c r="BZ284" i="8"/>
  <c r="CA284" i="8"/>
  <c r="CB284" i="8"/>
  <c r="CC284" i="8"/>
  <c r="CD284" i="8"/>
  <c r="CE284" i="8"/>
  <c r="CF284" i="8"/>
  <c r="CG284" i="8"/>
  <c r="CH284" i="8"/>
  <c r="CI284" i="8"/>
  <c r="CJ284" i="8"/>
  <c r="CK284" i="8"/>
  <c r="BJ285" i="8"/>
  <c r="BV285" i="8"/>
  <c r="BW285" i="8"/>
  <c r="BX285" i="8"/>
  <c r="BZ285" i="8"/>
  <c r="CA285" i="8"/>
  <c r="CB285" i="8"/>
  <c r="CC285" i="8"/>
  <c r="CD285" i="8"/>
  <c r="CE285" i="8"/>
  <c r="CF285" i="8"/>
  <c r="CG285" i="8"/>
  <c r="CH285" i="8"/>
  <c r="CI285" i="8"/>
  <c r="CJ285" i="8"/>
  <c r="CK285" i="8"/>
  <c r="BJ286" i="8"/>
  <c r="BV286" i="8"/>
  <c r="BW286" i="8"/>
  <c r="BX286" i="8"/>
  <c r="BZ286" i="8"/>
  <c r="CA286" i="8"/>
  <c r="CB286" i="8"/>
  <c r="CC286" i="8"/>
  <c r="CD286" i="8"/>
  <c r="CE286" i="8"/>
  <c r="CF286" i="8"/>
  <c r="CG286" i="8"/>
  <c r="CH286" i="8"/>
  <c r="CI286" i="8"/>
  <c r="CJ286" i="8"/>
  <c r="CK286" i="8"/>
  <c r="BJ287" i="8"/>
  <c r="BV287" i="8"/>
  <c r="BW287" i="8"/>
  <c r="BX287" i="8"/>
  <c r="BZ287" i="8"/>
  <c r="CA287" i="8"/>
  <c r="CB287" i="8"/>
  <c r="CC287" i="8"/>
  <c r="CD287" i="8"/>
  <c r="CE287" i="8"/>
  <c r="CF287" i="8"/>
  <c r="CG287" i="8"/>
  <c r="CH287" i="8"/>
  <c r="CI287" i="8"/>
  <c r="CJ287" i="8"/>
  <c r="CK287" i="8"/>
  <c r="BJ288" i="8"/>
  <c r="BV288" i="8"/>
  <c r="BW288" i="8"/>
  <c r="BX288" i="8"/>
  <c r="BZ288" i="8"/>
  <c r="CA288" i="8"/>
  <c r="CB288" i="8"/>
  <c r="CC288" i="8"/>
  <c r="CD288" i="8"/>
  <c r="CE288" i="8"/>
  <c r="CF288" i="8"/>
  <c r="CG288" i="8"/>
  <c r="CH288" i="8"/>
  <c r="CI288" i="8"/>
  <c r="CJ288" i="8"/>
  <c r="CK288" i="8"/>
  <c r="BJ289" i="8"/>
  <c r="BV289" i="8"/>
  <c r="BW289" i="8"/>
  <c r="BX289" i="8"/>
  <c r="BZ289" i="8"/>
  <c r="CA289" i="8"/>
  <c r="CB289" i="8"/>
  <c r="CC289" i="8"/>
  <c r="CD289" i="8"/>
  <c r="CE289" i="8"/>
  <c r="CF289" i="8"/>
  <c r="CG289" i="8"/>
  <c r="CH289" i="8"/>
  <c r="CI289" i="8"/>
  <c r="CJ289" i="8"/>
  <c r="CK289" i="8"/>
  <c r="BJ290" i="8"/>
  <c r="BV290" i="8"/>
  <c r="BW290" i="8"/>
  <c r="BX290" i="8"/>
  <c r="BZ290" i="8"/>
  <c r="CA290" i="8"/>
  <c r="CB290" i="8"/>
  <c r="CC290" i="8"/>
  <c r="CD290" i="8"/>
  <c r="CE290" i="8"/>
  <c r="CF290" i="8"/>
  <c r="CG290" i="8"/>
  <c r="CH290" i="8"/>
  <c r="CI290" i="8"/>
  <c r="CJ290" i="8"/>
  <c r="CK290" i="8"/>
  <c r="BJ291" i="8"/>
  <c r="BV291" i="8"/>
  <c r="BW291" i="8"/>
  <c r="BX291" i="8"/>
  <c r="BZ291" i="8"/>
  <c r="CA291" i="8"/>
  <c r="CB291" i="8"/>
  <c r="CC291" i="8"/>
  <c r="CD291" i="8"/>
  <c r="CE291" i="8"/>
  <c r="CF291" i="8"/>
  <c r="CG291" i="8"/>
  <c r="CH291" i="8"/>
  <c r="CI291" i="8"/>
  <c r="CJ291" i="8"/>
  <c r="CK291" i="8"/>
  <c r="BJ292" i="8"/>
  <c r="BV292" i="8"/>
  <c r="BW292" i="8"/>
  <c r="BX292" i="8"/>
  <c r="BZ292" i="8"/>
  <c r="CA292" i="8"/>
  <c r="CB292" i="8"/>
  <c r="CC292" i="8"/>
  <c r="CD292" i="8"/>
  <c r="CE292" i="8"/>
  <c r="CF292" i="8"/>
  <c r="CG292" i="8"/>
  <c r="CH292" i="8"/>
  <c r="CI292" i="8"/>
  <c r="CJ292" i="8"/>
  <c r="CK292" i="8"/>
  <c r="BJ293" i="8"/>
  <c r="BV293" i="8"/>
  <c r="BW293" i="8"/>
  <c r="BX293" i="8"/>
  <c r="BZ293" i="8"/>
  <c r="CA293" i="8"/>
  <c r="CB293" i="8"/>
  <c r="CC293" i="8"/>
  <c r="CD293" i="8"/>
  <c r="CE293" i="8"/>
  <c r="CF293" i="8"/>
  <c r="CG293" i="8"/>
  <c r="CH293" i="8"/>
  <c r="CI293" i="8"/>
  <c r="CJ293" i="8"/>
  <c r="CK293" i="8"/>
  <c r="BJ294" i="8"/>
  <c r="BV294" i="8"/>
  <c r="BW294" i="8"/>
  <c r="BX294" i="8"/>
  <c r="BZ294" i="8"/>
  <c r="CA294" i="8"/>
  <c r="CB294" i="8"/>
  <c r="CC294" i="8"/>
  <c r="CD294" i="8"/>
  <c r="CE294" i="8"/>
  <c r="CF294" i="8"/>
  <c r="CG294" i="8"/>
  <c r="CH294" i="8"/>
  <c r="CI294" i="8"/>
  <c r="CJ294" i="8"/>
  <c r="CK294" i="8"/>
  <c r="BJ295" i="8"/>
  <c r="BV295" i="8"/>
  <c r="BW295" i="8"/>
  <c r="BX295" i="8"/>
  <c r="BZ295" i="8"/>
  <c r="CA295" i="8"/>
  <c r="CB295" i="8"/>
  <c r="CC295" i="8"/>
  <c r="CD295" i="8"/>
  <c r="CE295" i="8"/>
  <c r="CF295" i="8"/>
  <c r="CG295" i="8"/>
  <c r="CH295" i="8"/>
  <c r="CI295" i="8"/>
  <c r="CJ295" i="8"/>
  <c r="CK295" i="8"/>
  <c r="BJ296" i="8"/>
  <c r="BV296" i="8"/>
  <c r="BW296" i="8"/>
  <c r="BX296" i="8"/>
  <c r="BZ296" i="8"/>
  <c r="CA296" i="8"/>
  <c r="CB296" i="8"/>
  <c r="CC296" i="8"/>
  <c r="CD296" i="8"/>
  <c r="CE296" i="8"/>
  <c r="CF296" i="8"/>
  <c r="CG296" i="8"/>
  <c r="CH296" i="8"/>
  <c r="CI296" i="8"/>
  <c r="CJ296" i="8"/>
  <c r="CK296" i="8"/>
  <c r="BJ297" i="8"/>
  <c r="BV297" i="8"/>
  <c r="BW297" i="8"/>
  <c r="BX297" i="8"/>
  <c r="BZ297" i="8"/>
  <c r="CA297" i="8"/>
  <c r="CB297" i="8"/>
  <c r="CC297" i="8"/>
  <c r="CD297" i="8"/>
  <c r="CE297" i="8"/>
  <c r="CF297" i="8"/>
  <c r="CG297" i="8"/>
  <c r="CH297" i="8"/>
  <c r="CI297" i="8"/>
  <c r="CJ297" i="8"/>
  <c r="CK297" i="8"/>
  <c r="BJ298" i="8"/>
  <c r="BV298" i="8"/>
  <c r="BW298" i="8"/>
  <c r="BX298" i="8"/>
  <c r="BZ298" i="8"/>
  <c r="CA298" i="8"/>
  <c r="CB298" i="8"/>
  <c r="CC298" i="8"/>
  <c r="CD298" i="8"/>
  <c r="CE298" i="8"/>
  <c r="CF298" i="8"/>
  <c r="CG298" i="8"/>
  <c r="CH298" i="8"/>
  <c r="CI298" i="8"/>
  <c r="CJ298" i="8"/>
  <c r="CK298" i="8"/>
  <c r="BJ299" i="8"/>
  <c r="BV299" i="8"/>
  <c r="BW299" i="8"/>
  <c r="BX299" i="8"/>
  <c r="BZ299" i="8"/>
  <c r="CA299" i="8"/>
  <c r="CB299" i="8"/>
  <c r="CC299" i="8"/>
  <c r="CD299" i="8"/>
  <c r="CE299" i="8"/>
  <c r="CF299" i="8"/>
  <c r="CG299" i="8"/>
  <c r="CH299" i="8"/>
  <c r="CI299" i="8"/>
  <c r="CJ299" i="8"/>
  <c r="CK299" i="8"/>
  <c r="BJ300" i="8"/>
  <c r="BV300" i="8"/>
  <c r="BW300" i="8"/>
  <c r="BX300" i="8"/>
  <c r="BZ300" i="8"/>
  <c r="CA300" i="8"/>
  <c r="CB300" i="8"/>
  <c r="CC300" i="8"/>
  <c r="CD300" i="8"/>
  <c r="CE300" i="8"/>
  <c r="CF300" i="8"/>
  <c r="CG300" i="8"/>
  <c r="CH300" i="8"/>
  <c r="CI300" i="8"/>
  <c r="CJ300" i="8"/>
  <c r="CK300" i="8"/>
  <c r="BJ301" i="8"/>
  <c r="BV301" i="8"/>
  <c r="BW301" i="8"/>
  <c r="BX301" i="8"/>
  <c r="BZ301" i="8"/>
  <c r="CA301" i="8"/>
  <c r="CB301" i="8"/>
  <c r="CC301" i="8"/>
  <c r="CD301" i="8"/>
  <c r="CE301" i="8"/>
  <c r="CF301" i="8"/>
  <c r="CG301" i="8"/>
  <c r="CH301" i="8"/>
  <c r="CI301" i="8"/>
  <c r="CJ301" i="8"/>
  <c r="CK301" i="8"/>
  <c r="BJ302" i="8"/>
  <c r="BV302" i="8"/>
  <c r="BW302" i="8"/>
  <c r="BX302" i="8"/>
  <c r="BZ302" i="8"/>
  <c r="CA302" i="8"/>
  <c r="CB302" i="8"/>
  <c r="CC302" i="8"/>
  <c r="CD302" i="8"/>
  <c r="CE302" i="8"/>
  <c r="CF302" i="8"/>
  <c r="CG302" i="8"/>
  <c r="CH302" i="8"/>
  <c r="CI302" i="8"/>
  <c r="CJ302" i="8"/>
  <c r="CK302" i="8"/>
  <c r="BJ303" i="8"/>
  <c r="BV303" i="8"/>
  <c r="BW303" i="8"/>
  <c r="BX303" i="8"/>
  <c r="BZ303" i="8"/>
  <c r="CA303" i="8"/>
  <c r="CB303" i="8"/>
  <c r="CC303" i="8"/>
  <c r="CD303" i="8"/>
  <c r="CE303" i="8"/>
  <c r="CF303" i="8"/>
  <c r="CG303" i="8"/>
  <c r="CH303" i="8"/>
  <c r="CI303" i="8"/>
  <c r="CJ303" i="8"/>
  <c r="CK303" i="8"/>
  <c r="BJ304" i="8"/>
  <c r="BV304" i="8"/>
  <c r="BW304" i="8"/>
  <c r="BX304" i="8"/>
  <c r="BZ304" i="8"/>
  <c r="CA304" i="8"/>
  <c r="CB304" i="8"/>
  <c r="CC304" i="8"/>
  <c r="CD304" i="8"/>
  <c r="CE304" i="8"/>
  <c r="CF304" i="8"/>
  <c r="CG304" i="8"/>
  <c r="CH304" i="8"/>
  <c r="CI304" i="8"/>
  <c r="CJ304" i="8"/>
  <c r="CK304" i="8"/>
  <c r="BJ305" i="8"/>
  <c r="BV305" i="8"/>
  <c r="BW305" i="8"/>
  <c r="BX305" i="8"/>
  <c r="BZ305" i="8"/>
  <c r="CA305" i="8"/>
  <c r="CB305" i="8"/>
  <c r="CC305" i="8"/>
  <c r="CD305" i="8"/>
  <c r="CE305" i="8"/>
  <c r="CF305" i="8"/>
  <c r="CG305" i="8"/>
  <c r="CH305" i="8"/>
  <c r="CI305" i="8"/>
  <c r="CJ305" i="8"/>
  <c r="CK305" i="8"/>
  <c r="BJ306" i="8"/>
  <c r="BV306" i="8"/>
  <c r="BW306" i="8"/>
  <c r="BX306" i="8"/>
  <c r="BZ306" i="8"/>
  <c r="CA306" i="8"/>
  <c r="CB306" i="8"/>
  <c r="CC306" i="8"/>
  <c r="CD306" i="8"/>
  <c r="CE306" i="8"/>
  <c r="CF306" i="8"/>
  <c r="CG306" i="8"/>
  <c r="CH306" i="8"/>
  <c r="CI306" i="8"/>
  <c r="CJ306" i="8"/>
  <c r="CK306" i="8"/>
  <c r="BJ307" i="8"/>
  <c r="BV307" i="8"/>
  <c r="BW307" i="8"/>
  <c r="BX307" i="8"/>
  <c r="BZ307" i="8"/>
  <c r="CA307" i="8"/>
  <c r="CB307" i="8"/>
  <c r="CC307" i="8"/>
  <c r="CD307" i="8"/>
  <c r="CE307" i="8"/>
  <c r="CF307" i="8"/>
  <c r="CG307" i="8"/>
  <c r="CH307" i="8"/>
  <c r="CI307" i="8"/>
  <c r="CJ307" i="8"/>
  <c r="CK307" i="8"/>
  <c r="BJ308" i="8"/>
  <c r="BV308" i="8"/>
  <c r="BW308" i="8"/>
  <c r="BX308" i="8"/>
  <c r="BZ308" i="8"/>
  <c r="CA308" i="8"/>
  <c r="CB308" i="8"/>
  <c r="CC308" i="8"/>
  <c r="CD308" i="8"/>
  <c r="CE308" i="8"/>
  <c r="CF308" i="8"/>
  <c r="CG308" i="8"/>
  <c r="CH308" i="8"/>
  <c r="CI308" i="8"/>
  <c r="CJ308" i="8"/>
  <c r="CK308" i="8"/>
  <c r="BJ309" i="8"/>
  <c r="BV309" i="8"/>
  <c r="BW309" i="8"/>
  <c r="BX309" i="8"/>
  <c r="BZ309" i="8"/>
  <c r="CA309" i="8"/>
  <c r="CB309" i="8"/>
  <c r="CC309" i="8"/>
  <c r="CD309" i="8"/>
  <c r="CE309" i="8"/>
  <c r="CF309" i="8"/>
  <c r="CG309" i="8"/>
  <c r="CH309" i="8"/>
  <c r="CI309" i="8"/>
  <c r="CJ309" i="8"/>
  <c r="CK309" i="8"/>
  <c r="BJ310" i="8"/>
  <c r="BV310" i="8"/>
  <c r="BW310" i="8"/>
  <c r="BX310" i="8"/>
  <c r="BZ310" i="8"/>
  <c r="CA310" i="8"/>
  <c r="CB310" i="8"/>
  <c r="CC310" i="8"/>
  <c r="CD310" i="8"/>
  <c r="CE310" i="8"/>
  <c r="CF310" i="8"/>
  <c r="CG310" i="8"/>
  <c r="CH310" i="8"/>
  <c r="CI310" i="8"/>
  <c r="CJ310" i="8"/>
  <c r="CK310" i="8"/>
  <c r="BJ311" i="8"/>
  <c r="BV311" i="8"/>
  <c r="BW311" i="8"/>
  <c r="BX311" i="8"/>
  <c r="BZ311" i="8"/>
  <c r="CA311" i="8"/>
  <c r="CB311" i="8"/>
  <c r="CC311" i="8"/>
  <c r="CD311" i="8"/>
  <c r="CE311" i="8"/>
  <c r="CF311" i="8"/>
  <c r="CG311" i="8"/>
  <c r="CH311" i="8"/>
  <c r="CI311" i="8"/>
  <c r="CJ311" i="8"/>
  <c r="CK311" i="8"/>
  <c r="BJ312" i="8"/>
  <c r="BV312" i="8"/>
  <c r="BW312" i="8"/>
  <c r="BX312" i="8"/>
  <c r="BZ312" i="8"/>
  <c r="CA312" i="8"/>
  <c r="CB312" i="8"/>
  <c r="CC312" i="8"/>
  <c r="CD312" i="8"/>
  <c r="CE312" i="8"/>
  <c r="CF312" i="8"/>
  <c r="CG312" i="8"/>
  <c r="CH312" i="8"/>
  <c r="CI312" i="8"/>
  <c r="CJ312" i="8"/>
  <c r="CK312" i="8"/>
  <c r="BJ313" i="8"/>
  <c r="BV313" i="8"/>
  <c r="BW313" i="8"/>
  <c r="BX313" i="8"/>
  <c r="BZ313" i="8"/>
  <c r="CA313" i="8"/>
  <c r="CB313" i="8"/>
  <c r="CC313" i="8"/>
  <c r="CD313" i="8"/>
  <c r="CE313" i="8"/>
  <c r="CF313" i="8"/>
  <c r="CG313" i="8"/>
  <c r="CH313" i="8"/>
  <c r="CI313" i="8"/>
  <c r="CJ313" i="8"/>
  <c r="CK313" i="8"/>
  <c r="BJ314" i="8"/>
  <c r="BV314" i="8"/>
  <c r="BW314" i="8"/>
  <c r="BX314" i="8"/>
  <c r="BZ314" i="8"/>
  <c r="CA314" i="8"/>
  <c r="CB314" i="8"/>
  <c r="CC314" i="8"/>
  <c r="CD314" i="8"/>
  <c r="CE314" i="8"/>
  <c r="CF314" i="8"/>
  <c r="CG314" i="8"/>
  <c r="CH314" i="8"/>
  <c r="CI314" i="8"/>
  <c r="CJ314" i="8"/>
  <c r="CK314" i="8"/>
  <c r="BJ315" i="8"/>
  <c r="BV315" i="8"/>
  <c r="BW315" i="8"/>
  <c r="BX315" i="8"/>
  <c r="BZ315" i="8"/>
  <c r="CA315" i="8"/>
  <c r="CB315" i="8"/>
  <c r="CC315" i="8"/>
  <c r="CD315" i="8"/>
  <c r="CE315" i="8"/>
  <c r="CF315" i="8"/>
  <c r="CG315" i="8"/>
  <c r="CH315" i="8"/>
  <c r="CI315" i="8"/>
  <c r="CJ315" i="8"/>
  <c r="CK315" i="8"/>
  <c r="BJ316" i="8"/>
  <c r="BV316" i="8"/>
  <c r="BW316" i="8"/>
  <c r="BX316" i="8"/>
  <c r="BZ316" i="8"/>
  <c r="CA316" i="8"/>
  <c r="CB316" i="8"/>
  <c r="CC316" i="8"/>
  <c r="CD316" i="8"/>
  <c r="CE316" i="8"/>
  <c r="CF316" i="8"/>
  <c r="CG316" i="8"/>
  <c r="CH316" i="8"/>
  <c r="CI316" i="8"/>
  <c r="CJ316" i="8"/>
  <c r="CK316" i="8"/>
  <c r="BJ317" i="8"/>
  <c r="BV317" i="8"/>
  <c r="BW317" i="8"/>
  <c r="BX317" i="8"/>
  <c r="BZ317" i="8"/>
  <c r="CA317" i="8"/>
  <c r="CB317" i="8"/>
  <c r="CC317" i="8"/>
  <c r="CD317" i="8"/>
  <c r="CE317" i="8"/>
  <c r="CF317" i="8"/>
  <c r="CG317" i="8"/>
  <c r="CH317" i="8"/>
  <c r="CI317" i="8"/>
  <c r="CJ317" i="8"/>
  <c r="CK317" i="8"/>
  <c r="BJ318" i="8"/>
  <c r="BV318" i="8"/>
  <c r="BW318" i="8"/>
  <c r="BX318" i="8"/>
  <c r="BZ318" i="8"/>
  <c r="CA318" i="8"/>
  <c r="CB318" i="8"/>
  <c r="CC318" i="8"/>
  <c r="CD318" i="8"/>
  <c r="CE318" i="8"/>
  <c r="CF318" i="8"/>
  <c r="CG318" i="8"/>
  <c r="CH318" i="8"/>
  <c r="CI318" i="8"/>
  <c r="CJ318" i="8"/>
  <c r="CK318" i="8"/>
  <c r="BJ319" i="8"/>
  <c r="BV319" i="8"/>
  <c r="BW319" i="8"/>
  <c r="BX319" i="8"/>
  <c r="BZ319" i="8"/>
  <c r="CA319" i="8"/>
  <c r="CB319" i="8"/>
  <c r="CC319" i="8"/>
  <c r="CD319" i="8"/>
  <c r="CE319" i="8"/>
  <c r="CF319" i="8"/>
  <c r="CG319" i="8"/>
  <c r="CH319" i="8"/>
  <c r="CI319" i="8"/>
  <c r="CJ319" i="8"/>
  <c r="CK319" i="8"/>
  <c r="BJ320" i="8"/>
  <c r="BV320" i="8"/>
  <c r="BW320" i="8"/>
  <c r="BX320" i="8"/>
  <c r="BZ320" i="8"/>
  <c r="CA320" i="8"/>
  <c r="CB320" i="8"/>
  <c r="CC320" i="8"/>
  <c r="CD320" i="8"/>
  <c r="CE320" i="8"/>
  <c r="CF320" i="8"/>
  <c r="CG320" i="8"/>
  <c r="CH320" i="8"/>
  <c r="CI320" i="8"/>
  <c r="CJ320" i="8"/>
  <c r="CK320" i="8"/>
  <c r="BJ321" i="8"/>
  <c r="BV321" i="8"/>
  <c r="BW321" i="8"/>
  <c r="BX321" i="8"/>
  <c r="BZ321" i="8"/>
  <c r="CA321" i="8"/>
  <c r="CB321" i="8"/>
  <c r="CC321" i="8"/>
  <c r="CD321" i="8"/>
  <c r="CE321" i="8"/>
  <c r="CF321" i="8"/>
  <c r="CG321" i="8"/>
  <c r="CH321" i="8"/>
  <c r="CI321" i="8"/>
  <c r="CJ321" i="8"/>
  <c r="CK321" i="8"/>
  <c r="BJ322" i="8"/>
  <c r="BV322" i="8"/>
  <c r="BW322" i="8"/>
  <c r="BX322" i="8"/>
  <c r="BZ322" i="8"/>
  <c r="CA322" i="8"/>
  <c r="CB322" i="8"/>
  <c r="CC322" i="8"/>
  <c r="CD322" i="8"/>
  <c r="CE322" i="8"/>
  <c r="CF322" i="8"/>
  <c r="CG322" i="8"/>
  <c r="CH322" i="8"/>
  <c r="CI322" i="8"/>
  <c r="CJ322" i="8"/>
  <c r="CK322" i="8"/>
  <c r="BJ323" i="8"/>
  <c r="BV323" i="8"/>
  <c r="BW323" i="8"/>
  <c r="BX323" i="8"/>
  <c r="BZ323" i="8"/>
  <c r="CA323" i="8"/>
  <c r="CB323" i="8"/>
  <c r="CC323" i="8"/>
  <c r="CD323" i="8"/>
  <c r="CE323" i="8"/>
  <c r="CF323" i="8"/>
  <c r="CG323" i="8"/>
  <c r="CH323" i="8"/>
  <c r="CI323" i="8"/>
  <c r="CJ323" i="8"/>
  <c r="CK323" i="8"/>
  <c r="BJ324" i="8"/>
  <c r="BV324" i="8"/>
  <c r="BW324" i="8"/>
  <c r="BX324" i="8"/>
  <c r="BZ324" i="8"/>
  <c r="CA324" i="8"/>
  <c r="CB324" i="8"/>
  <c r="CC324" i="8"/>
  <c r="CD324" i="8"/>
  <c r="CE324" i="8"/>
  <c r="CF324" i="8"/>
  <c r="CG324" i="8"/>
  <c r="CH324" i="8"/>
  <c r="CI324" i="8"/>
  <c r="CJ324" i="8"/>
  <c r="CK324" i="8"/>
  <c r="BJ325" i="8"/>
  <c r="BV325" i="8"/>
  <c r="BW325" i="8"/>
  <c r="BX325" i="8"/>
  <c r="BZ325" i="8"/>
  <c r="CA325" i="8"/>
  <c r="CB325" i="8"/>
  <c r="CC325" i="8"/>
  <c r="CD325" i="8"/>
  <c r="CE325" i="8"/>
  <c r="CF325" i="8"/>
  <c r="CG325" i="8"/>
  <c r="CH325" i="8"/>
  <c r="CI325" i="8"/>
  <c r="CJ325" i="8"/>
  <c r="CK325" i="8"/>
  <c r="BJ326" i="8"/>
  <c r="BV326" i="8"/>
  <c r="BW326" i="8"/>
  <c r="BX326" i="8"/>
  <c r="BZ326" i="8"/>
  <c r="CA326" i="8"/>
  <c r="CB326" i="8"/>
  <c r="CC326" i="8"/>
  <c r="CD326" i="8"/>
  <c r="CE326" i="8"/>
  <c r="CF326" i="8"/>
  <c r="CG326" i="8"/>
  <c r="CH326" i="8"/>
  <c r="CI326" i="8"/>
  <c r="CJ326" i="8"/>
  <c r="CK326" i="8"/>
  <c r="BJ327" i="8"/>
  <c r="BV327" i="8"/>
  <c r="BW327" i="8"/>
  <c r="BX327" i="8"/>
  <c r="BZ327" i="8"/>
  <c r="CA327" i="8"/>
  <c r="CB327" i="8"/>
  <c r="CC327" i="8"/>
  <c r="CD327" i="8"/>
  <c r="CE327" i="8"/>
  <c r="CF327" i="8"/>
  <c r="CG327" i="8"/>
  <c r="CH327" i="8"/>
  <c r="CI327" i="8"/>
  <c r="CJ327" i="8"/>
  <c r="CK327" i="8"/>
  <c r="BJ328" i="8"/>
  <c r="BV328" i="8"/>
  <c r="BW328" i="8"/>
  <c r="BX328" i="8"/>
  <c r="BZ328" i="8"/>
  <c r="CA328" i="8"/>
  <c r="CB328" i="8"/>
  <c r="CC328" i="8"/>
  <c r="CD328" i="8"/>
  <c r="CE328" i="8"/>
  <c r="CF328" i="8"/>
  <c r="CG328" i="8"/>
  <c r="CH328" i="8"/>
  <c r="CI328" i="8"/>
  <c r="CJ328" i="8"/>
  <c r="CK328" i="8"/>
  <c r="BJ329" i="8"/>
  <c r="BV329" i="8"/>
  <c r="BW329" i="8"/>
  <c r="BX329" i="8"/>
  <c r="BZ329" i="8"/>
  <c r="CA329" i="8"/>
  <c r="CB329" i="8"/>
  <c r="CC329" i="8"/>
  <c r="CD329" i="8"/>
  <c r="CE329" i="8"/>
  <c r="CF329" i="8"/>
  <c r="CG329" i="8"/>
  <c r="CH329" i="8"/>
  <c r="CI329" i="8"/>
  <c r="CJ329" i="8"/>
  <c r="CK329" i="8"/>
  <c r="BJ330" i="8"/>
  <c r="BV330" i="8"/>
  <c r="BW330" i="8"/>
  <c r="BX330" i="8"/>
  <c r="BZ330" i="8"/>
  <c r="CA330" i="8"/>
  <c r="CB330" i="8"/>
  <c r="CC330" i="8"/>
  <c r="CD330" i="8"/>
  <c r="CE330" i="8"/>
  <c r="CF330" i="8"/>
  <c r="CG330" i="8"/>
  <c r="CH330" i="8"/>
  <c r="CI330" i="8"/>
  <c r="CJ330" i="8"/>
  <c r="CK330" i="8"/>
  <c r="BJ331" i="8"/>
  <c r="BV331" i="8"/>
  <c r="BW331" i="8"/>
  <c r="BX331" i="8"/>
  <c r="BZ331" i="8"/>
  <c r="CA331" i="8"/>
  <c r="CB331" i="8"/>
  <c r="CC331" i="8"/>
  <c r="CD331" i="8"/>
  <c r="CE331" i="8"/>
  <c r="CF331" i="8"/>
  <c r="CG331" i="8"/>
  <c r="CH331" i="8"/>
  <c r="CI331" i="8"/>
  <c r="CJ331" i="8"/>
  <c r="CK331" i="8"/>
  <c r="BJ332" i="8"/>
  <c r="BV332" i="8"/>
  <c r="BW332" i="8"/>
  <c r="BX332" i="8"/>
  <c r="BZ332" i="8"/>
  <c r="CA332" i="8"/>
  <c r="CB332" i="8"/>
  <c r="CC332" i="8"/>
  <c r="CD332" i="8"/>
  <c r="CE332" i="8"/>
  <c r="CF332" i="8"/>
  <c r="CG332" i="8"/>
  <c r="CH332" i="8"/>
  <c r="CI332" i="8"/>
  <c r="CJ332" i="8"/>
  <c r="CK332" i="8"/>
  <c r="BJ5" i="8"/>
  <c r="BV5" i="8"/>
  <c r="BW5" i="8"/>
  <c r="BX5" i="8"/>
  <c r="BZ5" i="8"/>
  <c r="CA5" i="8"/>
  <c r="CB5" i="8"/>
  <c r="CC5" i="8"/>
  <c r="CD5" i="8"/>
  <c r="CE5" i="8"/>
  <c r="CF5" i="8"/>
  <c r="CG5" i="8"/>
  <c r="CH5" i="8"/>
  <c r="CI5" i="8"/>
  <c r="CJ5" i="8"/>
  <c r="CK5" i="8"/>
  <c r="CK4" i="8"/>
  <c r="CJ4" i="8"/>
  <c r="CI4" i="8"/>
  <c r="CH4" i="8"/>
  <c r="CG4" i="8"/>
  <c r="CF4" i="8"/>
  <c r="CE4" i="8"/>
  <c r="CD4" i="8"/>
  <c r="CC4" i="8"/>
  <c r="CB4" i="8"/>
  <c r="CA4" i="8"/>
  <c r="BZ4" i="8"/>
  <c r="BX4" i="8"/>
  <c r="BW4" i="8"/>
  <c r="BV4" i="8"/>
  <c r="BJ4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G173" i="8"/>
  <c r="BG174" i="8"/>
  <c r="BG175" i="8"/>
  <c r="BG176" i="8"/>
  <c r="BG177" i="8"/>
  <c r="BG178" i="8"/>
  <c r="BG179" i="8"/>
  <c r="BG180" i="8"/>
  <c r="BG181" i="8"/>
  <c r="BG182" i="8"/>
  <c r="BG183" i="8"/>
  <c r="BG184" i="8"/>
  <c r="BG185" i="8"/>
  <c r="BG186" i="8"/>
  <c r="BG187" i="8"/>
  <c r="BG188" i="8"/>
  <c r="BG189" i="8"/>
  <c r="BG190" i="8"/>
  <c r="BG191" i="8"/>
  <c r="BG192" i="8"/>
  <c r="BG193" i="8"/>
  <c r="BG194" i="8"/>
  <c r="BG195" i="8"/>
  <c r="BG196" i="8"/>
  <c r="BG197" i="8"/>
  <c r="BG198" i="8"/>
  <c r="BG199" i="8"/>
  <c r="BG200" i="8"/>
  <c r="BG201" i="8"/>
  <c r="BG202" i="8"/>
  <c r="BG203" i="8"/>
  <c r="BG204" i="8"/>
  <c r="BG205" i="8"/>
  <c r="BG206" i="8"/>
  <c r="BG207" i="8"/>
  <c r="BG208" i="8"/>
  <c r="BG209" i="8"/>
  <c r="BG210" i="8"/>
  <c r="BG212" i="8"/>
  <c r="BG213" i="8"/>
  <c r="BG215" i="8"/>
  <c r="BG217" i="8"/>
  <c r="BG218" i="8"/>
  <c r="BG219" i="8"/>
  <c r="BG220" i="8"/>
  <c r="BG221" i="8"/>
  <c r="BG222" i="8"/>
  <c r="BG223" i="8"/>
  <c r="BG224" i="8"/>
  <c r="BG225" i="8"/>
  <c r="BG226" i="8"/>
  <c r="BG227" i="8"/>
  <c r="BG228" i="8"/>
  <c r="BG229" i="8"/>
  <c r="BG230" i="8"/>
  <c r="BG231" i="8"/>
  <c r="BG232" i="8"/>
  <c r="BG233" i="8"/>
  <c r="BG234" i="8"/>
  <c r="BG235" i="8"/>
  <c r="BG236" i="8"/>
  <c r="BG237" i="8"/>
  <c r="BG238" i="8"/>
  <c r="BG239" i="8"/>
  <c r="BG240" i="8"/>
  <c r="BG241" i="8"/>
  <c r="BG242" i="8"/>
  <c r="BG243" i="8"/>
  <c r="BG244" i="8"/>
  <c r="BG245" i="8"/>
  <c r="BG246" i="8"/>
  <c r="BG247" i="8"/>
  <c r="BG248" i="8"/>
  <c r="BG249" i="8"/>
  <c r="BG250" i="8"/>
  <c r="BG251" i="8"/>
  <c r="BG252" i="8"/>
  <c r="BG253" i="8"/>
  <c r="BG254" i="8"/>
  <c r="BG255" i="8"/>
  <c r="BG256" i="8"/>
  <c r="BG257" i="8"/>
  <c r="BG258" i="8"/>
  <c r="BG259" i="8"/>
  <c r="BG260" i="8"/>
  <c r="BG261" i="8"/>
  <c r="BG262" i="8"/>
  <c r="BG263" i="8"/>
  <c r="BG264" i="8"/>
  <c r="BG265" i="8"/>
  <c r="BG266" i="8"/>
  <c r="BG267" i="8"/>
  <c r="BG268" i="8"/>
  <c r="BG269" i="8"/>
  <c r="BG270" i="8"/>
  <c r="BG271" i="8"/>
  <c r="BG272" i="8"/>
  <c r="BG273" i="8"/>
  <c r="BG274" i="8"/>
  <c r="BG275" i="8"/>
  <c r="BG276" i="8"/>
  <c r="BG277" i="8"/>
  <c r="BG278" i="8"/>
  <c r="BG279" i="8"/>
  <c r="BG280" i="8"/>
  <c r="BG281" i="8"/>
  <c r="BG282" i="8"/>
  <c r="BG283" i="8"/>
  <c r="BG284" i="8"/>
  <c r="BG285" i="8"/>
  <c r="BG286" i="8"/>
  <c r="BG287" i="8"/>
  <c r="BG288" i="8"/>
  <c r="BG289" i="8"/>
  <c r="BG290" i="8"/>
  <c r="BG291" i="8"/>
  <c r="BG292" i="8"/>
  <c r="BG293" i="8"/>
  <c r="BG294" i="8"/>
  <c r="BG295" i="8"/>
  <c r="BG296" i="8"/>
  <c r="BG297" i="8"/>
  <c r="BG298" i="8"/>
  <c r="BG299" i="8"/>
  <c r="BG300" i="8"/>
  <c r="BG301" i="8"/>
  <c r="BG302" i="8"/>
  <c r="BG303" i="8"/>
  <c r="BG304" i="8"/>
  <c r="BG305" i="8"/>
  <c r="BG306" i="8"/>
  <c r="BG307" i="8"/>
  <c r="BG308" i="8"/>
  <c r="BG309" i="8"/>
  <c r="BG310" i="8"/>
  <c r="BG311" i="8"/>
  <c r="BG312" i="8"/>
  <c r="BG313" i="8"/>
  <c r="BG314" i="8"/>
  <c r="BG315" i="8"/>
  <c r="BG316" i="8"/>
  <c r="BG317" i="8"/>
  <c r="BG318" i="8"/>
  <c r="BG319" i="8"/>
  <c r="BG320" i="8"/>
  <c r="BG321" i="8"/>
  <c r="BG322" i="8"/>
  <c r="BG323" i="8"/>
  <c r="BG324" i="8"/>
  <c r="BG325" i="8"/>
  <c r="BG326" i="8"/>
  <c r="BG327" i="8"/>
  <c r="BG328" i="8"/>
  <c r="BG329" i="8"/>
  <c r="BG330" i="8"/>
  <c r="BG331" i="8"/>
  <c r="BG332" i="8"/>
  <c r="BG7" i="8"/>
  <c r="BG6" i="8"/>
  <c r="BG5" i="8"/>
  <c r="BG4" i="8"/>
  <c r="R5" i="8"/>
  <c r="BM5" i="8" s="1"/>
  <c r="T5" i="8"/>
  <c r="V5" i="8"/>
  <c r="W5" i="8" s="1"/>
  <c r="X5" i="8"/>
  <c r="Y5" i="8" s="1"/>
  <c r="R6" i="8"/>
  <c r="T6" i="8"/>
  <c r="U6" i="8" s="1"/>
  <c r="V6" i="8"/>
  <c r="X6" i="8"/>
  <c r="R7" i="8"/>
  <c r="BM7" i="8" s="1"/>
  <c r="T7" i="8"/>
  <c r="V7" i="8"/>
  <c r="X7" i="8"/>
  <c r="R8" i="8"/>
  <c r="T8" i="8"/>
  <c r="V8" i="8"/>
  <c r="X8" i="8"/>
  <c r="Y8" i="8" s="1"/>
  <c r="R9" i="8"/>
  <c r="T9" i="8"/>
  <c r="V9" i="8"/>
  <c r="W9" i="8" s="1"/>
  <c r="X9" i="8"/>
  <c r="R10" i="8"/>
  <c r="T10" i="8"/>
  <c r="U10" i="8" s="1"/>
  <c r="V10" i="8"/>
  <c r="X10" i="8"/>
  <c r="R11" i="8"/>
  <c r="T11" i="8"/>
  <c r="V11" i="8"/>
  <c r="X11" i="8"/>
  <c r="R12" i="8"/>
  <c r="T12" i="8"/>
  <c r="V12" i="8"/>
  <c r="X12" i="8"/>
  <c r="Y12" i="8" s="1"/>
  <c r="R13" i="8"/>
  <c r="T13" i="8"/>
  <c r="V13" i="8"/>
  <c r="W13" i="8" s="1"/>
  <c r="X13" i="8"/>
  <c r="R14" i="8"/>
  <c r="T14" i="8"/>
  <c r="U14" i="8" s="1"/>
  <c r="V14" i="8"/>
  <c r="X14" i="8"/>
  <c r="R15" i="8"/>
  <c r="BM15" i="8" s="1"/>
  <c r="T15" i="8"/>
  <c r="V15" i="8"/>
  <c r="X15" i="8"/>
  <c r="R16" i="8"/>
  <c r="T16" i="8"/>
  <c r="V16" i="8"/>
  <c r="X16" i="8"/>
  <c r="Y16" i="8" s="1"/>
  <c r="R17" i="8"/>
  <c r="T17" i="8"/>
  <c r="V17" i="8"/>
  <c r="W17" i="8" s="1"/>
  <c r="X17" i="8"/>
  <c r="R18" i="8"/>
  <c r="T18" i="8"/>
  <c r="U18" i="8" s="1"/>
  <c r="V18" i="8"/>
  <c r="X18" i="8"/>
  <c r="R19" i="8"/>
  <c r="BM19" i="8" s="1"/>
  <c r="T19" i="8"/>
  <c r="V19" i="8"/>
  <c r="X19" i="8"/>
  <c r="R20" i="8"/>
  <c r="T20" i="8"/>
  <c r="V20" i="8"/>
  <c r="X20" i="8"/>
  <c r="Y20" i="8" s="1"/>
  <c r="R21" i="8"/>
  <c r="T21" i="8"/>
  <c r="V21" i="8"/>
  <c r="W21" i="8" s="1"/>
  <c r="X21" i="8"/>
  <c r="R22" i="8"/>
  <c r="T22" i="8"/>
  <c r="U22" i="8" s="1"/>
  <c r="V22" i="8"/>
  <c r="X22" i="8"/>
  <c r="R23" i="8"/>
  <c r="BM23" i="8" s="1"/>
  <c r="T23" i="8"/>
  <c r="V23" i="8"/>
  <c r="X23" i="8"/>
  <c r="R24" i="8"/>
  <c r="T24" i="8"/>
  <c r="V24" i="8"/>
  <c r="X24" i="8"/>
  <c r="Y24" i="8" s="1"/>
  <c r="R25" i="8"/>
  <c r="T25" i="8"/>
  <c r="V25" i="8"/>
  <c r="W25" i="8" s="1"/>
  <c r="X25" i="8"/>
  <c r="R26" i="8"/>
  <c r="T26" i="8"/>
  <c r="U26" i="8" s="1"/>
  <c r="V26" i="8"/>
  <c r="X26" i="8"/>
  <c r="R27" i="8"/>
  <c r="T27" i="8"/>
  <c r="V27" i="8"/>
  <c r="X27" i="8"/>
  <c r="R28" i="8"/>
  <c r="T28" i="8"/>
  <c r="V28" i="8"/>
  <c r="X28" i="8"/>
  <c r="Y28" i="8" s="1"/>
  <c r="R29" i="8"/>
  <c r="T29" i="8"/>
  <c r="V29" i="8"/>
  <c r="W29" i="8" s="1"/>
  <c r="X29" i="8"/>
  <c r="R30" i="8"/>
  <c r="T30" i="8"/>
  <c r="U30" i="8" s="1"/>
  <c r="V30" i="8"/>
  <c r="X30" i="8"/>
  <c r="R31" i="8"/>
  <c r="BM31" i="8" s="1"/>
  <c r="T31" i="8"/>
  <c r="V31" i="8"/>
  <c r="X31" i="8"/>
  <c r="R32" i="8"/>
  <c r="T32" i="8"/>
  <c r="V32" i="8"/>
  <c r="X32" i="8"/>
  <c r="Y32" i="8" s="1"/>
  <c r="R33" i="8"/>
  <c r="T33" i="8"/>
  <c r="V33" i="8"/>
  <c r="W33" i="8" s="1"/>
  <c r="X33" i="8"/>
  <c r="R34" i="8"/>
  <c r="T34" i="8"/>
  <c r="U34" i="8" s="1"/>
  <c r="V34" i="8"/>
  <c r="X34" i="8"/>
  <c r="R35" i="8"/>
  <c r="BM35" i="8" s="1"/>
  <c r="T35" i="8"/>
  <c r="V35" i="8"/>
  <c r="X35" i="8"/>
  <c r="R36" i="8"/>
  <c r="T36" i="8"/>
  <c r="V36" i="8"/>
  <c r="X36" i="8"/>
  <c r="Y36" i="8" s="1"/>
  <c r="R37" i="8"/>
  <c r="T37" i="8"/>
  <c r="V37" i="8"/>
  <c r="W37" i="8" s="1"/>
  <c r="X37" i="8"/>
  <c r="R38" i="8"/>
  <c r="T38" i="8"/>
  <c r="U38" i="8" s="1"/>
  <c r="V38" i="8"/>
  <c r="X38" i="8"/>
  <c r="R39" i="8"/>
  <c r="BM39" i="8" s="1"/>
  <c r="T39" i="8"/>
  <c r="V39" i="8"/>
  <c r="X39" i="8"/>
  <c r="R40" i="8"/>
  <c r="T40" i="8"/>
  <c r="V40" i="8"/>
  <c r="X40" i="8"/>
  <c r="Y40" i="8" s="1"/>
  <c r="R41" i="8"/>
  <c r="T41" i="8"/>
  <c r="V41" i="8"/>
  <c r="W41" i="8" s="1"/>
  <c r="X41" i="8"/>
  <c r="R42" i="8"/>
  <c r="T42" i="8"/>
  <c r="U42" i="8" s="1"/>
  <c r="V42" i="8"/>
  <c r="X42" i="8"/>
  <c r="R43" i="8"/>
  <c r="T43" i="8"/>
  <c r="V43" i="8"/>
  <c r="X43" i="8"/>
  <c r="R44" i="8"/>
  <c r="T44" i="8"/>
  <c r="V44" i="8"/>
  <c r="X44" i="8"/>
  <c r="Y44" i="8" s="1"/>
  <c r="R45" i="8"/>
  <c r="T45" i="8"/>
  <c r="V45" i="8"/>
  <c r="W45" i="8" s="1"/>
  <c r="X45" i="8"/>
  <c r="R46" i="8"/>
  <c r="T46" i="8"/>
  <c r="U46" i="8" s="1"/>
  <c r="V46" i="8"/>
  <c r="X46" i="8"/>
  <c r="R47" i="8"/>
  <c r="BM47" i="8" s="1"/>
  <c r="T47" i="8"/>
  <c r="V47" i="8"/>
  <c r="X47" i="8"/>
  <c r="R48" i="8"/>
  <c r="T48" i="8"/>
  <c r="V48" i="8"/>
  <c r="X48" i="8"/>
  <c r="Y48" i="8" s="1"/>
  <c r="R49" i="8"/>
  <c r="T49" i="8"/>
  <c r="V49" i="8"/>
  <c r="W49" i="8" s="1"/>
  <c r="X49" i="8"/>
  <c r="R50" i="8"/>
  <c r="T50" i="8"/>
  <c r="U50" i="8" s="1"/>
  <c r="V50" i="8"/>
  <c r="X50" i="8"/>
  <c r="R51" i="8"/>
  <c r="BM51" i="8" s="1"/>
  <c r="T51" i="8"/>
  <c r="V51" i="8"/>
  <c r="X51" i="8"/>
  <c r="R52" i="8"/>
  <c r="T52" i="8"/>
  <c r="V52" i="8"/>
  <c r="X52" i="8"/>
  <c r="Y52" i="8" s="1"/>
  <c r="R53" i="8"/>
  <c r="T53" i="8"/>
  <c r="V53" i="8"/>
  <c r="W53" i="8" s="1"/>
  <c r="X53" i="8"/>
  <c r="R54" i="8"/>
  <c r="T54" i="8"/>
  <c r="U54" i="8" s="1"/>
  <c r="V54" i="8"/>
  <c r="X54" i="8"/>
  <c r="R55" i="8"/>
  <c r="BM55" i="8" s="1"/>
  <c r="T55" i="8"/>
  <c r="V55" i="8"/>
  <c r="X55" i="8"/>
  <c r="R56" i="8"/>
  <c r="T56" i="8"/>
  <c r="V56" i="8"/>
  <c r="X56" i="8"/>
  <c r="Y56" i="8" s="1"/>
  <c r="R57" i="8"/>
  <c r="T57" i="8"/>
  <c r="V57" i="8"/>
  <c r="W57" i="8" s="1"/>
  <c r="X57" i="8"/>
  <c r="R58" i="8"/>
  <c r="T58" i="8"/>
  <c r="U58" i="8" s="1"/>
  <c r="V58" i="8"/>
  <c r="X58" i="8"/>
  <c r="R59" i="8"/>
  <c r="T59" i="8"/>
  <c r="V59" i="8"/>
  <c r="X59" i="8"/>
  <c r="R60" i="8"/>
  <c r="T60" i="8"/>
  <c r="V60" i="8"/>
  <c r="X60" i="8"/>
  <c r="Y60" i="8" s="1"/>
  <c r="R61" i="8"/>
  <c r="T61" i="8"/>
  <c r="V61" i="8"/>
  <c r="W61" i="8" s="1"/>
  <c r="X61" i="8"/>
  <c r="R62" i="8"/>
  <c r="T62" i="8"/>
  <c r="U62" i="8" s="1"/>
  <c r="V62" i="8"/>
  <c r="X62" i="8"/>
  <c r="R63" i="8"/>
  <c r="BM63" i="8" s="1"/>
  <c r="T63" i="8"/>
  <c r="V63" i="8"/>
  <c r="X63" i="8"/>
  <c r="R64" i="8"/>
  <c r="T64" i="8"/>
  <c r="V64" i="8"/>
  <c r="X64" i="8"/>
  <c r="Y64" i="8" s="1"/>
  <c r="R65" i="8"/>
  <c r="T65" i="8"/>
  <c r="V65" i="8"/>
  <c r="W65" i="8" s="1"/>
  <c r="X65" i="8"/>
  <c r="R66" i="8"/>
  <c r="T66" i="8"/>
  <c r="U66" i="8" s="1"/>
  <c r="V66" i="8"/>
  <c r="X66" i="8"/>
  <c r="R67" i="8"/>
  <c r="BM67" i="8" s="1"/>
  <c r="T67" i="8"/>
  <c r="V67" i="8"/>
  <c r="X67" i="8"/>
  <c r="R68" i="8"/>
  <c r="T68" i="8"/>
  <c r="V68" i="8"/>
  <c r="X68" i="8"/>
  <c r="Y68" i="8" s="1"/>
  <c r="R69" i="8"/>
  <c r="T69" i="8"/>
  <c r="V69" i="8"/>
  <c r="W69" i="8" s="1"/>
  <c r="X69" i="8"/>
  <c r="R70" i="8"/>
  <c r="T70" i="8"/>
  <c r="U70" i="8" s="1"/>
  <c r="V70" i="8"/>
  <c r="X70" i="8"/>
  <c r="R71" i="8"/>
  <c r="BM71" i="8" s="1"/>
  <c r="T71" i="8"/>
  <c r="V71" i="8"/>
  <c r="X71" i="8"/>
  <c r="R72" i="8"/>
  <c r="T72" i="8"/>
  <c r="V72" i="8"/>
  <c r="X72" i="8"/>
  <c r="Y72" i="8" s="1"/>
  <c r="R73" i="8"/>
  <c r="T73" i="8"/>
  <c r="V73" i="8"/>
  <c r="W73" i="8" s="1"/>
  <c r="X73" i="8"/>
  <c r="R74" i="8"/>
  <c r="T74" i="8"/>
  <c r="U74" i="8" s="1"/>
  <c r="V74" i="8"/>
  <c r="X74" i="8"/>
  <c r="R75" i="8"/>
  <c r="T75" i="8"/>
  <c r="V75" i="8"/>
  <c r="X75" i="8"/>
  <c r="R76" i="8"/>
  <c r="T76" i="8"/>
  <c r="V76" i="8"/>
  <c r="X76" i="8"/>
  <c r="Y76" i="8" s="1"/>
  <c r="R77" i="8"/>
  <c r="T77" i="8"/>
  <c r="V77" i="8"/>
  <c r="W77" i="8" s="1"/>
  <c r="X77" i="8"/>
  <c r="R78" i="8"/>
  <c r="T78" i="8"/>
  <c r="U78" i="8" s="1"/>
  <c r="V78" i="8"/>
  <c r="X78" i="8"/>
  <c r="R79" i="8"/>
  <c r="BM79" i="8" s="1"/>
  <c r="T79" i="8"/>
  <c r="V79" i="8"/>
  <c r="X79" i="8"/>
  <c r="R80" i="8"/>
  <c r="T80" i="8"/>
  <c r="V80" i="8"/>
  <c r="X80" i="8"/>
  <c r="Y80" i="8" s="1"/>
  <c r="R81" i="8"/>
  <c r="T81" i="8"/>
  <c r="V81" i="8"/>
  <c r="W81" i="8" s="1"/>
  <c r="X81" i="8"/>
  <c r="R82" i="8"/>
  <c r="T82" i="8"/>
  <c r="U82" i="8" s="1"/>
  <c r="V82" i="8"/>
  <c r="X82" i="8"/>
  <c r="R83" i="8"/>
  <c r="BM83" i="8" s="1"/>
  <c r="T83" i="8"/>
  <c r="V83" i="8"/>
  <c r="X83" i="8"/>
  <c r="R84" i="8"/>
  <c r="T84" i="8"/>
  <c r="V84" i="8"/>
  <c r="X84" i="8"/>
  <c r="Y84" i="8" s="1"/>
  <c r="R85" i="8"/>
  <c r="T85" i="8"/>
  <c r="V85" i="8"/>
  <c r="W85" i="8" s="1"/>
  <c r="X85" i="8"/>
  <c r="R86" i="8"/>
  <c r="T86" i="8"/>
  <c r="U86" i="8" s="1"/>
  <c r="V86" i="8"/>
  <c r="X86" i="8"/>
  <c r="R87" i="8"/>
  <c r="BM87" i="8" s="1"/>
  <c r="T87" i="8"/>
  <c r="V87" i="8"/>
  <c r="X87" i="8"/>
  <c r="R88" i="8"/>
  <c r="T88" i="8"/>
  <c r="V88" i="8"/>
  <c r="X88" i="8"/>
  <c r="Y88" i="8" s="1"/>
  <c r="R89" i="8"/>
  <c r="T89" i="8"/>
  <c r="V89" i="8"/>
  <c r="W89" i="8" s="1"/>
  <c r="X89" i="8"/>
  <c r="R90" i="8"/>
  <c r="T90" i="8"/>
  <c r="U90" i="8" s="1"/>
  <c r="V90" i="8"/>
  <c r="X90" i="8"/>
  <c r="R91" i="8"/>
  <c r="T91" i="8"/>
  <c r="V91" i="8"/>
  <c r="X91" i="8"/>
  <c r="R92" i="8"/>
  <c r="T92" i="8"/>
  <c r="V92" i="8"/>
  <c r="X92" i="8"/>
  <c r="Y92" i="8" s="1"/>
  <c r="R93" i="8"/>
  <c r="T93" i="8"/>
  <c r="V93" i="8"/>
  <c r="W93" i="8" s="1"/>
  <c r="X93" i="8"/>
  <c r="R94" i="8"/>
  <c r="T94" i="8"/>
  <c r="U94" i="8" s="1"/>
  <c r="V94" i="8"/>
  <c r="X94" i="8"/>
  <c r="R95" i="8"/>
  <c r="T95" i="8"/>
  <c r="V95" i="8"/>
  <c r="X95" i="8"/>
  <c r="R96" i="8"/>
  <c r="T96" i="8"/>
  <c r="V96" i="8"/>
  <c r="X96" i="8"/>
  <c r="Y96" i="8" s="1"/>
  <c r="R97" i="8"/>
  <c r="T97" i="8"/>
  <c r="V97" i="8"/>
  <c r="W97" i="8" s="1"/>
  <c r="X97" i="8"/>
  <c r="R98" i="8"/>
  <c r="T98" i="8"/>
  <c r="U98" i="8" s="1"/>
  <c r="V98" i="8"/>
  <c r="X98" i="8"/>
  <c r="R99" i="8"/>
  <c r="BM99" i="8" s="1"/>
  <c r="T99" i="8"/>
  <c r="V99" i="8"/>
  <c r="X99" i="8"/>
  <c r="R100" i="8"/>
  <c r="T100" i="8"/>
  <c r="V100" i="8"/>
  <c r="X100" i="8"/>
  <c r="Y100" i="8" s="1"/>
  <c r="R101" i="8"/>
  <c r="T101" i="8"/>
  <c r="V101" i="8"/>
  <c r="W101" i="8" s="1"/>
  <c r="X101" i="8"/>
  <c r="R102" i="8"/>
  <c r="T102" i="8"/>
  <c r="U102" i="8" s="1"/>
  <c r="V102" i="8"/>
  <c r="X102" i="8"/>
  <c r="R103" i="8"/>
  <c r="BM103" i="8" s="1"/>
  <c r="T103" i="8"/>
  <c r="V103" i="8"/>
  <c r="X103" i="8"/>
  <c r="R104" i="8"/>
  <c r="T104" i="8"/>
  <c r="V104" i="8"/>
  <c r="X104" i="8"/>
  <c r="Y104" i="8" s="1"/>
  <c r="R105" i="8"/>
  <c r="T105" i="8"/>
  <c r="V105" i="8"/>
  <c r="W105" i="8" s="1"/>
  <c r="X105" i="8"/>
  <c r="R106" i="8"/>
  <c r="T106" i="8"/>
  <c r="U106" i="8" s="1"/>
  <c r="V106" i="8"/>
  <c r="X106" i="8"/>
  <c r="R107" i="8"/>
  <c r="T107" i="8"/>
  <c r="V107" i="8"/>
  <c r="X107" i="8"/>
  <c r="R108" i="8"/>
  <c r="T108" i="8"/>
  <c r="V108" i="8"/>
  <c r="X108" i="8"/>
  <c r="Y108" i="8" s="1"/>
  <c r="R109" i="8"/>
  <c r="T109" i="8"/>
  <c r="V109" i="8"/>
  <c r="W109" i="8" s="1"/>
  <c r="X109" i="8"/>
  <c r="R110" i="8"/>
  <c r="T110" i="8"/>
  <c r="U110" i="8" s="1"/>
  <c r="V110" i="8"/>
  <c r="X110" i="8"/>
  <c r="R111" i="8"/>
  <c r="T111" i="8"/>
  <c r="V111" i="8"/>
  <c r="X111" i="8"/>
  <c r="R112" i="8"/>
  <c r="T112" i="8"/>
  <c r="V112" i="8"/>
  <c r="X112" i="8"/>
  <c r="Y112" i="8" s="1"/>
  <c r="R113" i="8"/>
  <c r="T113" i="8"/>
  <c r="V113" i="8"/>
  <c r="W113" i="8" s="1"/>
  <c r="X113" i="8"/>
  <c r="R114" i="8"/>
  <c r="T114" i="8"/>
  <c r="U114" i="8" s="1"/>
  <c r="V114" i="8"/>
  <c r="X114" i="8"/>
  <c r="R115" i="8"/>
  <c r="BM115" i="8" s="1"/>
  <c r="T115" i="8"/>
  <c r="V115" i="8"/>
  <c r="X115" i="8"/>
  <c r="R116" i="8"/>
  <c r="T116" i="8"/>
  <c r="V116" i="8"/>
  <c r="X116" i="8"/>
  <c r="Y116" i="8" s="1"/>
  <c r="R117" i="8"/>
  <c r="T117" i="8"/>
  <c r="V117" i="8"/>
  <c r="W117" i="8" s="1"/>
  <c r="X117" i="8"/>
  <c r="R118" i="8"/>
  <c r="T118" i="8"/>
  <c r="U118" i="8" s="1"/>
  <c r="V118" i="8"/>
  <c r="X118" i="8"/>
  <c r="R119" i="8"/>
  <c r="BM119" i="8" s="1"/>
  <c r="T119" i="8"/>
  <c r="V119" i="8"/>
  <c r="X119" i="8"/>
  <c r="R120" i="8"/>
  <c r="T120" i="8"/>
  <c r="V120" i="8"/>
  <c r="X120" i="8"/>
  <c r="Y120" i="8" s="1"/>
  <c r="R121" i="8"/>
  <c r="T121" i="8"/>
  <c r="V121" i="8"/>
  <c r="W121" i="8" s="1"/>
  <c r="X121" i="8"/>
  <c r="R122" i="8"/>
  <c r="T122" i="8"/>
  <c r="U122" i="8" s="1"/>
  <c r="V122" i="8"/>
  <c r="X122" i="8"/>
  <c r="R123" i="8"/>
  <c r="T123" i="8"/>
  <c r="V123" i="8"/>
  <c r="X123" i="8"/>
  <c r="R124" i="8"/>
  <c r="T124" i="8"/>
  <c r="V124" i="8"/>
  <c r="X124" i="8"/>
  <c r="Y124" i="8" s="1"/>
  <c r="R125" i="8"/>
  <c r="T125" i="8"/>
  <c r="V125" i="8"/>
  <c r="W125" i="8" s="1"/>
  <c r="X125" i="8"/>
  <c r="R126" i="8"/>
  <c r="T126" i="8"/>
  <c r="U126" i="8" s="1"/>
  <c r="V126" i="8"/>
  <c r="X126" i="8"/>
  <c r="R127" i="8"/>
  <c r="T127" i="8"/>
  <c r="V127" i="8"/>
  <c r="X127" i="8"/>
  <c r="R128" i="8"/>
  <c r="T128" i="8"/>
  <c r="V128" i="8"/>
  <c r="X128" i="8"/>
  <c r="Y128" i="8" s="1"/>
  <c r="R129" i="8"/>
  <c r="T129" i="8"/>
  <c r="V129" i="8"/>
  <c r="W129" i="8" s="1"/>
  <c r="X129" i="8"/>
  <c r="R130" i="8"/>
  <c r="T130" i="8"/>
  <c r="U130" i="8" s="1"/>
  <c r="V130" i="8"/>
  <c r="X130" i="8"/>
  <c r="R131" i="8"/>
  <c r="BM131" i="8" s="1"/>
  <c r="T131" i="8"/>
  <c r="V131" i="8"/>
  <c r="X131" i="8"/>
  <c r="R132" i="8"/>
  <c r="T132" i="8"/>
  <c r="V132" i="8"/>
  <c r="X132" i="8"/>
  <c r="Y132" i="8" s="1"/>
  <c r="R133" i="8"/>
  <c r="T133" i="8"/>
  <c r="V133" i="8"/>
  <c r="W133" i="8" s="1"/>
  <c r="X133" i="8"/>
  <c r="R134" i="8"/>
  <c r="T134" i="8"/>
  <c r="U134" i="8" s="1"/>
  <c r="V134" i="8"/>
  <c r="X134" i="8"/>
  <c r="R135" i="8"/>
  <c r="BM135" i="8" s="1"/>
  <c r="T135" i="8"/>
  <c r="V135" i="8"/>
  <c r="X135" i="8"/>
  <c r="R136" i="8"/>
  <c r="T136" i="8"/>
  <c r="V136" i="8"/>
  <c r="X136" i="8"/>
  <c r="Y136" i="8" s="1"/>
  <c r="R137" i="8"/>
  <c r="T137" i="8"/>
  <c r="V137" i="8"/>
  <c r="W137" i="8" s="1"/>
  <c r="X137" i="8"/>
  <c r="R138" i="8"/>
  <c r="T138" i="8"/>
  <c r="U138" i="8" s="1"/>
  <c r="V138" i="8"/>
  <c r="X138" i="8"/>
  <c r="R139" i="8"/>
  <c r="T139" i="8"/>
  <c r="V139" i="8"/>
  <c r="X139" i="8"/>
  <c r="R140" i="8"/>
  <c r="T140" i="8"/>
  <c r="V140" i="8"/>
  <c r="X140" i="8"/>
  <c r="Y140" i="8" s="1"/>
  <c r="R141" i="8"/>
  <c r="T141" i="8"/>
  <c r="V141" i="8"/>
  <c r="W141" i="8" s="1"/>
  <c r="X141" i="8"/>
  <c r="R142" i="8"/>
  <c r="T142" i="8"/>
  <c r="U142" i="8" s="1"/>
  <c r="V142" i="8"/>
  <c r="X142" i="8"/>
  <c r="R143" i="8"/>
  <c r="T143" i="8"/>
  <c r="V143" i="8"/>
  <c r="X143" i="8"/>
  <c r="R144" i="8"/>
  <c r="T144" i="8"/>
  <c r="V144" i="8"/>
  <c r="X144" i="8"/>
  <c r="Y144" i="8" s="1"/>
  <c r="R145" i="8"/>
  <c r="T145" i="8"/>
  <c r="V145" i="8"/>
  <c r="W145" i="8" s="1"/>
  <c r="X145" i="8"/>
  <c r="R146" i="8"/>
  <c r="T146" i="8"/>
  <c r="U146" i="8" s="1"/>
  <c r="V146" i="8"/>
  <c r="X146" i="8"/>
  <c r="R147" i="8"/>
  <c r="BM147" i="8" s="1"/>
  <c r="T147" i="8"/>
  <c r="V147" i="8"/>
  <c r="X147" i="8"/>
  <c r="R148" i="8"/>
  <c r="T148" i="8"/>
  <c r="V148" i="8"/>
  <c r="X148" i="8"/>
  <c r="Y148" i="8" s="1"/>
  <c r="R149" i="8"/>
  <c r="T149" i="8"/>
  <c r="V149" i="8"/>
  <c r="W149" i="8" s="1"/>
  <c r="X149" i="8"/>
  <c r="R150" i="8"/>
  <c r="T150" i="8"/>
  <c r="U150" i="8" s="1"/>
  <c r="V150" i="8"/>
  <c r="X150" i="8"/>
  <c r="R151" i="8"/>
  <c r="BM151" i="8" s="1"/>
  <c r="T151" i="8"/>
  <c r="V151" i="8"/>
  <c r="X151" i="8"/>
  <c r="R152" i="8"/>
  <c r="T152" i="8"/>
  <c r="V152" i="8"/>
  <c r="X152" i="8"/>
  <c r="Y152" i="8" s="1"/>
  <c r="R153" i="8"/>
  <c r="T153" i="8"/>
  <c r="V153" i="8"/>
  <c r="W153" i="8" s="1"/>
  <c r="X153" i="8"/>
  <c r="R154" i="8"/>
  <c r="T154" i="8"/>
  <c r="U154" i="8" s="1"/>
  <c r="V154" i="8"/>
  <c r="X154" i="8"/>
  <c r="R155" i="8"/>
  <c r="T155" i="8"/>
  <c r="V155" i="8"/>
  <c r="X155" i="8"/>
  <c r="R156" i="8"/>
  <c r="T156" i="8"/>
  <c r="V156" i="8"/>
  <c r="X156" i="8"/>
  <c r="Y156" i="8" s="1"/>
  <c r="R157" i="8"/>
  <c r="T157" i="8"/>
  <c r="V157" i="8"/>
  <c r="W157" i="8" s="1"/>
  <c r="X157" i="8"/>
  <c r="R158" i="8"/>
  <c r="T158" i="8"/>
  <c r="U158" i="8" s="1"/>
  <c r="V158" i="8"/>
  <c r="X158" i="8"/>
  <c r="R159" i="8"/>
  <c r="T159" i="8"/>
  <c r="V159" i="8"/>
  <c r="X159" i="8"/>
  <c r="R160" i="8"/>
  <c r="T160" i="8"/>
  <c r="V160" i="8"/>
  <c r="X160" i="8"/>
  <c r="Y160" i="8" s="1"/>
  <c r="R161" i="8"/>
  <c r="T161" i="8"/>
  <c r="V161" i="8"/>
  <c r="W161" i="8" s="1"/>
  <c r="X161" i="8"/>
  <c r="R162" i="8"/>
  <c r="T162" i="8"/>
  <c r="U162" i="8" s="1"/>
  <c r="V162" i="8"/>
  <c r="X162" i="8"/>
  <c r="R163" i="8"/>
  <c r="BM163" i="8" s="1"/>
  <c r="T163" i="8"/>
  <c r="V163" i="8"/>
  <c r="X163" i="8"/>
  <c r="R164" i="8"/>
  <c r="T164" i="8"/>
  <c r="V164" i="8"/>
  <c r="X164" i="8"/>
  <c r="Y164" i="8" s="1"/>
  <c r="R165" i="8"/>
  <c r="T165" i="8"/>
  <c r="V165" i="8"/>
  <c r="W165" i="8" s="1"/>
  <c r="X165" i="8"/>
  <c r="R166" i="8"/>
  <c r="T166" i="8"/>
  <c r="V166" i="8"/>
  <c r="X166" i="8"/>
  <c r="R167" i="8"/>
  <c r="BM167" i="8" s="1"/>
  <c r="T167" i="8"/>
  <c r="V167" i="8"/>
  <c r="X167" i="8"/>
  <c r="R168" i="8"/>
  <c r="T168" i="8"/>
  <c r="V168" i="8"/>
  <c r="X168" i="8"/>
  <c r="Y168" i="8" s="1"/>
  <c r="R169" i="8"/>
  <c r="T169" i="8"/>
  <c r="V169" i="8"/>
  <c r="W169" i="8" s="1"/>
  <c r="X169" i="8"/>
  <c r="R170" i="8"/>
  <c r="T170" i="8"/>
  <c r="BN170" i="8" s="1"/>
  <c r="V170" i="8"/>
  <c r="X170" i="8"/>
  <c r="R171" i="8"/>
  <c r="T171" i="8"/>
  <c r="V171" i="8"/>
  <c r="X171" i="8"/>
  <c r="R172" i="8"/>
  <c r="T172" i="8"/>
  <c r="V172" i="8"/>
  <c r="X172" i="8"/>
  <c r="Y172" i="8" s="1"/>
  <c r="R173" i="8"/>
  <c r="T173" i="8"/>
  <c r="V173" i="8"/>
  <c r="W173" i="8" s="1"/>
  <c r="X173" i="8"/>
  <c r="R174" i="8"/>
  <c r="T174" i="8"/>
  <c r="BN174" i="8" s="1"/>
  <c r="V174" i="8"/>
  <c r="X174" i="8"/>
  <c r="R175" i="8"/>
  <c r="T175" i="8"/>
  <c r="V175" i="8"/>
  <c r="X175" i="8"/>
  <c r="R176" i="8"/>
  <c r="T176" i="8"/>
  <c r="V176" i="8"/>
  <c r="X176" i="8"/>
  <c r="Y176" i="8" s="1"/>
  <c r="R177" i="8"/>
  <c r="T177" i="8"/>
  <c r="V177" i="8"/>
  <c r="W177" i="8" s="1"/>
  <c r="X177" i="8"/>
  <c r="R178" i="8"/>
  <c r="T178" i="8"/>
  <c r="V178" i="8"/>
  <c r="X178" i="8"/>
  <c r="R179" i="8"/>
  <c r="BM179" i="8" s="1"/>
  <c r="T179" i="8"/>
  <c r="V179" i="8"/>
  <c r="X179" i="8"/>
  <c r="R180" i="8"/>
  <c r="T180" i="8"/>
  <c r="V180" i="8"/>
  <c r="X180" i="8"/>
  <c r="Y180" i="8" s="1"/>
  <c r="R181" i="8"/>
  <c r="T181" i="8"/>
  <c r="V181" i="8"/>
  <c r="W181" i="8" s="1"/>
  <c r="X181" i="8"/>
  <c r="R182" i="8"/>
  <c r="T182" i="8"/>
  <c r="V182" i="8"/>
  <c r="X182" i="8"/>
  <c r="R183" i="8"/>
  <c r="BM183" i="8" s="1"/>
  <c r="T183" i="8"/>
  <c r="V183" i="8"/>
  <c r="X183" i="8"/>
  <c r="R184" i="8"/>
  <c r="T184" i="8"/>
  <c r="V184" i="8"/>
  <c r="X184" i="8"/>
  <c r="Y184" i="8" s="1"/>
  <c r="R185" i="8"/>
  <c r="T185" i="8"/>
  <c r="V185" i="8"/>
  <c r="W185" i="8" s="1"/>
  <c r="X185" i="8"/>
  <c r="R186" i="8"/>
  <c r="T186" i="8"/>
  <c r="BN186" i="8" s="1"/>
  <c r="V186" i="8"/>
  <c r="X186" i="8"/>
  <c r="R187" i="8"/>
  <c r="T187" i="8"/>
  <c r="V187" i="8"/>
  <c r="X187" i="8"/>
  <c r="R188" i="8"/>
  <c r="T188" i="8"/>
  <c r="V188" i="8"/>
  <c r="X188" i="8"/>
  <c r="Y188" i="8" s="1"/>
  <c r="R189" i="8"/>
  <c r="T189" i="8"/>
  <c r="V189" i="8"/>
  <c r="W189" i="8" s="1"/>
  <c r="X189" i="8"/>
  <c r="R190" i="8"/>
  <c r="T190" i="8"/>
  <c r="BN190" i="8" s="1"/>
  <c r="V190" i="8"/>
  <c r="X190" i="8"/>
  <c r="R191" i="8"/>
  <c r="T191" i="8"/>
  <c r="V191" i="8"/>
  <c r="X191" i="8"/>
  <c r="R192" i="8"/>
  <c r="T192" i="8"/>
  <c r="V192" i="8"/>
  <c r="X192" i="8"/>
  <c r="Y192" i="8" s="1"/>
  <c r="R193" i="8"/>
  <c r="T193" i="8"/>
  <c r="V193" i="8"/>
  <c r="W193" i="8" s="1"/>
  <c r="X193" i="8"/>
  <c r="R194" i="8"/>
  <c r="T194" i="8"/>
  <c r="V194" i="8"/>
  <c r="X194" i="8"/>
  <c r="R195" i="8"/>
  <c r="BM195" i="8" s="1"/>
  <c r="T195" i="8"/>
  <c r="V195" i="8"/>
  <c r="X195" i="8"/>
  <c r="R196" i="8"/>
  <c r="T196" i="8"/>
  <c r="V196" i="8"/>
  <c r="X196" i="8"/>
  <c r="Y196" i="8" s="1"/>
  <c r="R197" i="8"/>
  <c r="T197" i="8"/>
  <c r="V197" i="8"/>
  <c r="W197" i="8" s="1"/>
  <c r="X197" i="8"/>
  <c r="R198" i="8"/>
  <c r="T198" i="8"/>
  <c r="V198" i="8"/>
  <c r="X198" i="8"/>
  <c r="R199" i="8"/>
  <c r="BM199" i="8" s="1"/>
  <c r="T199" i="8"/>
  <c r="V199" i="8"/>
  <c r="X199" i="8"/>
  <c r="R200" i="8"/>
  <c r="T200" i="8"/>
  <c r="V200" i="8"/>
  <c r="X200" i="8"/>
  <c r="Y200" i="8" s="1"/>
  <c r="R201" i="8"/>
  <c r="T201" i="8"/>
  <c r="V201" i="8"/>
  <c r="W201" i="8" s="1"/>
  <c r="X201" i="8"/>
  <c r="R202" i="8"/>
  <c r="T202" i="8"/>
  <c r="BN202" i="8" s="1"/>
  <c r="V202" i="8"/>
  <c r="X202" i="8"/>
  <c r="R203" i="8"/>
  <c r="T203" i="8"/>
  <c r="V203" i="8"/>
  <c r="X203" i="8"/>
  <c r="R204" i="8"/>
  <c r="T204" i="8"/>
  <c r="V204" i="8"/>
  <c r="X204" i="8"/>
  <c r="Y204" i="8" s="1"/>
  <c r="R205" i="8"/>
  <c r="T205" i="8"/>
  <c r="V205" i="8"/>
  <c r="W205" i="8" s="1"/>
  <c r="X205" i="8"/>
  <c r="R206" i="8"/>
  <c r="T206" i="8"/>
  <c r="BN206" i="8" s="1"/>
  <c r="V206" i="8"/>
  <c r="X206" i="8"/>
  <c r="R207" i="8"/>
  <c r="T207" i="8"/>
  <c r="V207" i="8"/>
  <c r="X207" i="8"/>
  <c r="R208" i="8"/>
  <c r="T208" i="8"/>
  <c r="V208" i="8"/>
  <c r="X208" i="8"/>
  <c r="Y208" i="8" s="1"/>
  <c r="R209" i="8"/>
  <c r="T209" i="8"/>
  <c r="V209" i="8"/>
  <c r="W209" i="8" s="1"/>
  <c r="X209" i="8"/>
  <c r="R210" i="8"/>
  <c r="T210" i="8"/>
  <c r="U210" i="8" s="1"/>
  <c r="V210" i="8"/>
  <c r="W210" i="8" s="1"/>
  <c r="X210" i="8"/>
  <c r="Y210" i="8" s="1"/>
  <c r="R212" i="8"/>
  <c r="T212" i="8"/>
  <c r="U212" i="8" s="1"/>
  <c r="V212" i="8"/>
  <c r="X212" i="8"/>
  <c r="R213" i="8"/>
  <c r="BM213" i="8" s="1"/>
  <c r="T213" i="8"/>
  <c r="V213" i="8"/>
  <c r="X213" i="8"/>
  <c r="R215" i="8"/>
  <c r="T215" i="8"/>
  <c r="V215" i="8"/>
  <c r="X215" i="8"/>
  <c r="Y215" i="8" s="1"/>
  <c r="R217" i="8"/>
  <c r="T217" i="8"/>
  <c r="V217" i="8"/>
  <c r="W217" i="8" s="1"/>
  <c r="X217" i="8"/>
  <c r="R218" i="8"/>
  <c r="T218" i="8"/>
  <c r="U218" i="8" s="1"/>
  <c r="V218" i="8"/>
  <c r="X218" i="8"/>
  <c r="R219" i="8"/>
  <c r="T219" i="8"/>
  <c r="V219" i="8"/>
  <c r="X219" i="8"/>
  <c r="R220" i="8"/>
  <c r="T220" i="8"/>
  <c r="U220" i="8" s="1"/>
  <c r="V220" i="8"/>
  <c r="X220" i="8"/>
  <c r="Y220" i="8" s="1"/>
  <c r="R221" i="8"/>
  <c r="BM221" i="8" s="1"/>
  <c r="T221" i="8"/>
  <c r="V221" i="8"/>
  <c r="W221" i="8" s="1"/>
  <c r="X221" i="8"/>
  <c r="R222" i="8"/>
  <c r="T222" i="8"/>
  <c r="U222" i="8" s="1"/>
  <c r="V222" i="8"/>
  <c r="X222" i="8"/>
  <c r="Y222" i="8" s="1"/>
  <c r="R223" i="8"/>
  <c r="BM223" i="8" s="1"/>
  <c r="T223" i="8"/>
  <c r="V223" i="8"/>
  <c r="W223" i="8" s="1"/>
  <c r="X223" i="8"/>
  <c r="R224" i="8"/>
  <c r="T224" i="8"/>
  <c r="U224" i="8" s="1"/>
  <c r="V224" i="8"/>
  <c r="X224" i="8"/>
  <c r="Y224" i="8" s="1"/>
  <c r="R225" i="8"/>
  <c r="T225" i="8"/>
  <c r="V225" i="8"/>
  <c r="W225" i="8" s="1"/>
  <c r="X225" i="8"/>
  <c r="R226" i="8"/>
  <c r="T226" i="8"/>
  <c r="U226" i="8" s="1"/>
  <c r="V226" i="8"/>
  <c r="X226" i="8"/>
  <c r="Y226" i="8" s="1"/>
  <c r="R227" i="8"/>
  <c r="T227" i="8"/>
  <c r="V227" i="8"/>
  <c r="W227" i="8" s="1"/>
  <c r="X227" i="8"/>
  <c r="R228" i="8"/>
  <c r="T228" i="8"/>
  <c r="U228" i="8" s="1"/>
  <c r="V228" i="8"/>
  <c r="X228" i="8"/>
  <c r="Y228" i="8" s="1"/>
  <c r="R229" i="8"/>
  <c r="BM229" i="8" s="1"/>
  <c r="T229" i="8"/>
  <c r="V229" i="8"/>
  <c r="W229" i="8" s="1"/>
  <c r="X229" i="8"/>
  <c r="R230" i="8"/>
  <c r="T230" i="8"/>
  <c r="U230" i="8" s="1"/>
  <c r="V230" i="8"/>
  <c r="X230" i="8"/>
  <c r="Y230" i="8" s="1"/>
  <c r="R231" i="8"/>
  <c r="BM231" i="8" s="1"/>
  <c r="T231" i="8"/>
  <c r="V231" i="8"/>
  <c r="W231" i="8" s="1"/>
  <c r="X231" i="8"/>
  <c r="R232" i="8"/>
  <c r="T232" i="8"/>
  <c r="U232" i="8" s="1"/>
  <c r="V232" i="8"/>
  <c r="X232" i="8"/>
  <c r="Y232" i="8" s="1"/>
  <c r="R233" i="8"/>
  <c r="T233" i="8"/>
  <c r="V233" i="8"/>
  <c r="W233" i="8" s="1"/>
  <c r="X233" i="8"/>
  <c r="R234" i="8"/>
  <c r="T234" i="8"/>
  <c r="U234" i="8" s="1"/>
  <c r="V234" i="8"/>
  <c r="X234" i="8"/>
  <c r="Y234" i="8" s="1"/>
  <c r="R235" i="8"/>
  <c r="T235" i="8"/>
  <c r="V235" i="8"/>
  <c r="W235" i="8" s="1"/>
  <c r="X235" i="8"/>
  <c r="R236" i="8"/>
  <c r="T236" i="8"/>
  <c r="U236" i="8" s="1"/>
  <c r="V236" i="8"/>
  <c r="X236" i="8"/>
  <c r="Y236" i="8" s="1"/>
  <c r="R237" i="8"/>
  <c r="BM237" i="8" s="1"/>
  <c r="T237" i="8"/>
  <c r="V237" i="8"/>
  <c r="W237" i="8" s="1"/>
  <c r="X237" i="8"/>
  <c r="R238" i="8"/>
  <c r="T238" i="8"/>
  <c r="U238" i="8" s="1"/>
  <c r="V238" i="8"/>
  <c r="X238" i="8"/>
  <c r="Y238" i="8" s="1"/>
  <c r="R239" i="8"/>
  <c r="BM239" i="8" s="1"/>
  <c r="T239" i="8"/>
  <c r="V239" i="8"/>
  <c r="W239" i="8" s="1"/>
  <c r="X239" i="8"/>
  <c r="R240" i="8"/>
  <c r="T240" i="8"/>
  <c r="U240" i="8" s="1"/>
  <c r="V240" i="8"/>
  <c r="X240" i="8"/>
  <c r="Y240" i="8" s="1"/>
  <c r="R241" i="8"/>
  <c r="T241" i="8"/>
  <c r="V241" i="8"/>
  <c r="W241" i="8" s="1"/>
  <c r="X241" i="8"/>
  <c r="R242" i="8"/>
  <c r="T242" i="8"/>
  <c r="U242" i="8" s="1"/>
  <c r="V242" i="8"/>
  <c r="X242" i="8"/>
  <c r="Y242" i="8" s="1"/>
  <c r="R243" i="8"/>
  <c r="T243" i="8"/>
  <c r="V243" i="8"/>
  <c r="W243" i="8" s="1"/>
  <c r="X243" i="8"/>
  <c r="R244" i="8"/>
  <c r="T244" i="8"/>
  <c r="U244" i="8" s="1"/>
  <c r="V244" i="8"/>
  <c r="X244" i="8"/>
  <c r="Y244" i="8" s="1"/>
  <c r="R245" i="8"/>
  <c r="BM245" i="8" s="1"/>
  <c r="T245" i="8"/>
  <c r="V245" i="8"/>
  <c r="W245" i="8" s="1"/>
  <c r="X245" i="8"/>
  <c r="R246" i="8"/>
  <c r="T246" i="8"/>
  <c r="U246" i="8" s="1"/>
  <c r="V246" i="8"/>
  <c r="X246" i="8"/>
  <c r="Y246" i="8" s="1"/>
  <c r="R247" i="8"/>
  <c r="BM247" i="8" s="1"/>
  <c r="T247" i="8"/>
  <c r="V247" i="8"/>
  <c r="W247" i="8" s="1"/>
  <c r="X247" i="8"/>
  <c r="R248" i="8"/>
  <c r="T248" i="8"/>
  <c r="U248" i="8" s="1"/>
  <c r="V248" i="8"/>
  <c r="X248" i="8"/>
  <c r="Y248" i="8" s="1"/>
  <c r="R249" i="8"/>
  <c r="T249" i="8"/>
  <c r="V249" i="8"/>
  <c r="W249" i="8" s="1"/>
  <c r="X249" i="8"/>
  <c r="R250" i="8"/>
  <c r="T250" i="8"/>
  <c r="U250" i="8" s="1"/>
  <c r="V250" i="8"/>
  <c r="X250" i="8"/>
  <c r="Y250" i="8" s="1"/>
  <c r="R251" i="8"/>
  <c r="T251" i="8"/>
  <c r="V251" i="8"/>
  <c r="W251" i="8" s="1"/>
  <c r="X251" i="8"/>
  <c r="R252" i="8"/>
  <c r="T252" i="8"/>
  <c r="U252" i="8" s="1"/>
  <c r="V252" i="8"/>
  <c r="X252" i="8"/>
  <c r="Y252" i="8" s="1"/>
  <c r="R253" i="8"/>
  <c r="BM253" i="8" s="1"/>
  <c r="T253" i="8"/>
  <c r="V253" i="8"/>
  <c r="W253" i="8" s="1"/>
  <c r="X253" i="8"/>
  <c r="R254" i="8"/>
  <c r="T254" i="8"/>
  <c r="U254" i="8" s="1"/>
  <c r="V254" i="8"/>
  <c r="X254" i="8"/>
  <c r="Y254" i="8" s="1"/>
  <c r="R255" i="8"/>
  <c r="BM255" i="8" s="1"/>
  <c r="T255" i="8"/>
  <c r="V255" i="8"/>
  <c r="W255" i="8" s="1"/>
  <c r="X255" i="8"/>
  <c r="R256" i="8"/>
  <c r="T256" i="8"/>
  <c r="U256" i="8" s="1"/>
  <c r="V256" i="8"/>
  <c r="X256" i="8"/>
  <c r="Y256" i="8" s="1"/>
  <c r="R257" i="8"/>
  <c r="T257" i="8"/>
  <c r="V257" i="8"/>
  <c r="W257" i="8" s="1"/>
  <c r="X257" i="8"/>
  <c r="R258" i="8"/>
  <c r="T258" i="8"/>
  <c r="U258" i="8" s="1"/>
  <c r="V258" i="8"/>
  <c r="X258" i="8"/>
  <c r="Y258" i="8" s="1"/>
  <c r="R259" i="8"/>
  <c r="T259" i="8"/>
  <c r="V259" i="8"/>
  <c r="W259" i="8" s="1"/>
  <c r="X259" i="8"/>
  <c r="R260" i="8"/>
  <c r="T260" i="8"/>
  <c r="U260" i="8" s="1"/>
  <c r="V260" i="8"/>
  <c r="X260" i="8"/>
  <c r="Y260" i="8" s="1"/>
  <c r="R261" i="8"/>
  <c r="BM261" i="8" s="1"/>
  <c r="T261" i="8"/>
  <c r="V261" i="8"/>
  <c r="W261" i="8" s="1"/>
  <c r="X261" i="8"/>
  <c r="R262" i="8"/>
  <c r="T262" i="8"/>
  <c r="U262" i="8" s="1"/>
  <c r="V262" i="8"/>
  <c r="X262" i="8"/>
  <c r="Y262" i="8" s="1"/>
  <c r="R263" i="8"/>
  <c r="BM263" i="8" s="1"/>
  <c r="T263" i="8"/>
  <c r="V263" i="8"/>
  <c r="W263" i="8" s="1"/>
  <c r="X263" i="8"/>
  <c r="R264" i="8"/>
  <c r="T264" i="8"/>
  <c r="U264" i="8" s="1"/>
  <c r="V264" i="8"/>
  <c r="X264" i="8"/>
  <c r="Y264" i="8" s="1"/>
  <c r="R265" i="8"/>
  <c r="T265" i="8"/>
  <c r="V265" i="8"/>
  <c r="W265" i="8" s="1"/>
  <c r="X265" i="8"/>
  <c r="R266" i="8"/>
  <c r="T266" i="8"/>
  <c r="U266" i="8" s="1"/>
  <c r="V266" i="8"/>
  <c r="X266" i="8"/>
  <c r="Y266" i="8" s="1"/>
  <c r="R267" i="8"/>
  <c r="T267" i="8"/>
  <c r="V267" i="8"/>
  <c r="W267" i="8" s="1"/>
  <c r="X267" i="8"/>
  <c r="R268" i="8"/>
  <c r="T268" i="8"/>
  <c r="U268" i="8" s="1"/>
  <c r="V268" i="8"/>
  <c r="X268" i="8"/>
  <c r="Y268" i="8" s="1"/>
  <c r="R269" i="8"/>
  <c r="BM269" i="8" s="1"/>
  <c r="T269" i="8"/>
  <c r="V269" i="8"/>
  <c r="W269" i="8" s="1"/>
  <c r="X269" i="8"/>
  <c r="R270" i="8"/>
  <c r="T270" i="8"/>
  <c r="U270" i="8" s="1"/>
  <c r="V270" i="8"/>
  <c r="X270" i="8"/>
  <c r="Y270" i="8" s="1"/>
  <c r="R271" i="8"/>
  <c r="BM271" i="8" s="1"/>
  <c r="T271" i="8"/>
  <c r="V271" i="8"/>
  <c r="W271" i="8" s="1"/>
  <c r="X271" i="8"/>
  <c r="R272" i="8"/>
  <c r="T272" i="8"/>
  <c r="U272" i="8" s="1"/>
  <c r="V272" i="8"/>
  <c r="X272" i="8"/>
  <c r="Y272" i="8" s="1"/>
  <c r="R273" i="8"/>
  <c r="T273" i="8"/>
  <c r="V273" i="8"/>
  <c r="W273" i="8" s="1"/>
  <c r="X273" i="8"/>
  <c r="R274" i="8"/>
  <c r="T274" i="8"/>
  <c r="U274" i="8" s="1"/>
  <c r="V274" i="8"/>
  <c r="X274" i="8"/>
  <c r="Y274" i="8" s="1"/>
  <c r="R275" i="8"/>
  <c r="T275" i="8"/>
  <c r="V275" i="8"/>
  <c r="W275" i="8" s="1"/>
  <c r="X275" i="8"/>
  <c r="R276" i="8"/>
  <c r="T276" i="8"/>
  <c r="U276" i="8" s="1"/>
  <c r="V276" i="8"/>
  <c r="X276" i="8"/>
  <c r="Y276" i="8" s="1"/>
  <c r="R277" i="8"/>
  <c r="BM277" i="8" s="1"/>
  <c r="T277" i="8"/>
  <c r="V277" i="8"/>
  <c r="W277" i="8" s="1"/>
  <c r="X277" i="8"/>
  <c r="R278" i="8"/>
  <c r="T278" i="8"/>
  <c r="U278" i="8" s="1"/>
  <c r="V278" i="8"/>
  <c r="X278" i="8"/>
  <c r="Y278" i="8" s="1"/>
  <c r="R279" i="8"/>
  <c r="BM279" i="8" s="1"/>
  <c r="T279" i="8"/>
  <c r="V279" i="8"/>
  <c r="W279" i="8" s="1"/>
  <c r="X279" i="8"/>
  <c r="R280" i="8"/>
  <c r="T280" i="8"/>
  <c r="U280" i="8" s="1"/>
  <c r="V280" i="8"/>
  <c r="X280" i="8"/>
  <c r="Y280" i="8" s="1"/>
  <c r="R281" i="8"/>
  <c r="T281" i="8"/>
  <c r="V281" i="8"/>
  <c r="W281" i="8" s="1"/>
  <c r="X281" i="8"/>
  <c r="R282" i="8"/>
  <c r="T282" i="8"/>
  <c r="U282" i="8" s="1"/>
  <c r="V282" i="8"/>
  <c r="X282" i="8"/>
  <c r="Y282" i="8" s="1"/>
  <c r="R283" i="8"/>
  <c r="T283" i="8"/>
  <c r="V283" i="8"/>
  <c r="W283" i="8" s="1"/>
  <c r="X283" i="8"/>
  <c r="R284" i="8"/>
  <c r="T284" i="8"/>
  <c r="U284" i="8" s="1"/>
  <c r="V284" i="8"/>
  <c r="X284" i="8"/>
  <c r="Y284" i="8" s="1"/>
  <c r="R285" i="8"/>
  <c r="BM285" i="8" s="1"/>
  <c r="T285" i="8"/>
  <c r="V285" i="8"/>
  <c r="W285" i="8" s="1"/>
  <c r="X285" i="8"/>
  <c r="R286" i="8"/>
  <c r="T286" i="8"/>
  <c r="U286" i="8" s="1"/>
  <c r="V286" i="8"/>
  <c r="X286" i="8"/>
  <c r="Y286" i="8" s="1"/>
  <c r="R287" i="8"/>
  <c r="BM287" i="8" s="1"/>
  <c r="T287" i="8"/>
  <c r="V287" i="8"/>
  <c r="W287" i="8" s="1"/>
  <c r="X287" i="8"/>
  <c r="R288" i="8"/>
  <c r="T288" i="8"/>
  <c r="U288" i="8" s="1"/>
  <c r="V288" i="8"/>
  <c r="X288" i="8"/>
  <c r="Y288" i="8" s="1"/>
  <c r="R289" i="8"/>
  <c r="T289" i="8"/>
  <c r="V289" i="8"/>
  <c r="W289" i="8" s="1"/>
  <c r="X289" i="8"/>
  <c r="R290" i="8"/>
  <c r="T290" i="8"/>
  <c r="U290" i="8" s="1"/>
  <c r="V290" i="8"/>
  <c r="X290" i="8"/>
  <c r="Y290" i="8" s="1"/>
  <c r="R291" i="8"/>
  <c r="T291" i="8"/>
  <c r="V291" i="8"/>
  <c r="W291" i="8" s="1"/>
  <c r="X291" i="8"/>
  <c r="R292" i="8"/>
  <c r="T292" i="8"/>
  <c r="U292" i="8" s="1"/>
  <c r="V292" i="8"/>
  <c r="X292" i="8"/>
  <c r="Y292" i="8" s="1"/>
  <c r="R293" i="8"/>
  <c r="BM293" i="8" s="1"/>
  <c r="T293" i="8"/>
  <c r="V293" i="8"/>
  <c r="W293" i="8" s="1"/>
  <c r="X293" i="8"/>
  <c r="R294" i="8"/>
  <c r="T294" i="8"/>
  <c r="U294" i="8" s="1"/>
  <c r="V294" i="8"/>
  <c r="X294" i="8"/>
  <c r="Y294" i="8" s="1"/>
  <c r="R295" i="8"/>
  <c r="T295" i="8"/>
  <c r="V295" i="8"/>
  <c r="W295" i="8" s="1"/>
  <c r="X295" i="8"/>
  <c r="R296" i="8"/>
  <c r="T296" i="8"/>
  <c r="U296" i="8" s="1"/>
  <c r="V296" i="8"/>
  <c r="X296" i="8"/>
  <c r="Y296" i="8" s="1"/>
  <c r="R297" i="8"/>
  <c r="BM297" i="8" s="1"/>
  <c r="T297" i="8"/>
  <c r="V297" i="8"/>
  <c r="W297" i="8" s="1"/>
  <c r="X297" i="8"/>
  <c r="R298" i="8"/>
  <c r="T298" i="8"/>
  <c r="U298" i="8" s="1"/>
  <c r="V298" i="8"/>
  <c r="X298" i="8"/>
  <c r="Y298" i="8" s="1"/>
  <c r="R299" i="8"/>
  <c r="BM299" i="8" s="1"/>
  <c r="T299" i="8"/>
  <c r="V299" i="8"/>
  <c r="W299" i="8" s="1"/>
  <c r="X299" i="8"/>
  <c r="R300" i="8"/>
  <c r="T300" i="8"/>
  <c r="U300" i="8" s="1"/>
  <c r="V300" i="8"/>
  <c r="X300" i="8"/>
  <c r="Y300" i="8" s="1"/>
  <c r="R301" i="8"/>
  <c r="BM301" i="8" s="1"/>
  <c r="T301" i="8"/>
  <c r="V301" i="8"/>
  <c r="W301" i="8" s="1"/>
  <c r="X301" i="8"/>
  <c r="R302" i="8"/>
  <c r="T302" i="8"/>
  <c r="U302" i="8" s="1"/>
  <c r="V302" i="8"/>
  <c r="X302" i="8"/>
  <c r="Y302" i="8" s="1"/>
  <c r="R303" i="8"/>
  <c r="T303" i="8"/>
  <c r="V303" i="8"/>
  <c r="W303" i="8" s="1"/>
  <c r="X303" i="8"/>
  <c r="R304" i="8"/>
  <c r="T304" i="8"/>
  <c r="U304" i="8" s="1"/>
  <c r="V304" i="8"/>
  <c r="X304" i="8"/>
  <c r="Y304" i="8" s="1"/>
  <c r="R305" i="8"/>
  <c r="BM305" i="8" s="1"/>
  <c r="T305" i="8"/>
  <c r="V305" i="8"/>
  <c r="W305" i="8" s="1"/>
  <c r="X305" i="8"/>
  <c r="R306" i="8"/>
  <c r="T306" i="8"/>
  <c r="U306" i="8" s="1"/>
  <c r="V306" i="8"/>
  <c r="X306" i="8"/>
  <c r="Y306" i="8" s="1"/>
  <c r="R307" i="8"/>
  <c r="BM307" i="8" s="1"/>
  <c r="T307" i="8"/>
  <c r="V307" i="8"/>
  <c r="W307" i="8" s="1"/>
  <c r="X307" i="8"/>
  <c r="R308" i="8"/>
  <c r="T308" i="8"/>
  <c r="U308" i="8" s="1"/>
  <c r="V308" i="8"/>
  <c r="X308" i="8"/>
  <c r="Y308" i="8" s="1"/>
  <c r="R309" i="8"/>
  <c r="BM309" i="8" s="1"/>
  <c r="T309" i="8"/>
  <c r="V309" i="8"/>
  <c r="W309" i="8" s="1"/>
  <c r="X309" i="8"/>
  <c r="R310" i="8"/>
  <c r="T310" i="8"/>
  <c r="U310" i="8" s="1"/>
  <c r="V310" i="8"/>
  <c r="X310" i="8"/>
  <c r="Y310" i="8" s="1"/>
  <c r="R311" i="8"/>
  <c r="T311" i="8"/>
  <c r="V311" i="8"/>
  <c r="W311" i="8" s="1"/>
  <c r="X311" i="8"/>
  <c r="R312" i="8"/>
  <c r="T312" i="8"/>
  <c r="U312" i="8" s="1"/>
  <c r="V312" i="8"/>
  <c r="X312" i="8"/>
  <c r="Y312" i="8" s="1"/>
  <c r="R313" i="8"/>
  <c r="BM313" i="8" s="1"/>
  <c r="T313" i="8"/>
  <c r="V313" i="8"/>
  <c r="W313" i="8" s="1"/>
  <c r="X313" i="8"/>
  <c r="R314" i="8"/>
  <c r="T314" i="8"/>
  <c r="U314" i="8" s="1"/>
  <c r="V314" i="8"/>
  <c r="X314" i="8"/>
  <c r="Y314" i="8" s="1"/>
  <c r="R315" i="8"/>
  <c r="BM315" i="8" s="1"/>
  <c r="T315" i="8"/>
  <c r="V315" i="8"/>
  <c r="W315" i="8" s="1"/>
  <c r="X315" i="8"/>
  <c r="R316" i="8"/>
  <c r="T316" i="8"/>
  <c r="U316" i="8" s="1"/>
  <c r="V316" i="8"/>
  <c r="X316" i="8"/>
  <c r="Y316" i="8" s="1"/>
  <c r="R317" i="8"/>
  <c r="BM317" i="8" s="1"/>
  <c r="T317" i="8"/>
  <c r="V317" i="8"/>
  <c r="W317" i="8" s="1"/>
  <c r="X317" i="8"/>
  <c r="R318" i="8"/>
  <c r="T318" i="8"/>
  <c r="U318" i="8" s="1"/>
  <c r="V318" i="8"/>
  <c r="X318" i="8"/>
  <c r="Y318" i="8" s="1"/>
  <c r="R319" i="8"/>
  <c r="T319" i="8"/>
  <c r="V319" i="8"/>
  <c r="W319" i="8" s="1"/>
  <c r="X319" i="8"/>
  <c r="R320" i="8"/>
  <c r="T320" i="8"/>
  <c r="U320" i="8" s="1"/>
  <c r="V320" i="8"/>
  <c r="X320" i="8"/>
  <c r="Y320" i="8" s="1"/>
  <c r="R321" i="8"/>
  <c r="BM321" i="8" s="1"/>
  <c r="T321" i="8"/>
  <c r="V321" i="8"/>
  <c r="W321" i="8" s="1"/>
  <c r="X321" i="8"/>
  <c r="R322" i="8"/>
  <c r="T322" i="8"/>
  <c r="U322" i="8" s="1"/>
  <c r="V322" i="8"/>
  <c r="X322" i="8"/>
  <c r="Y322" i="8" s="1"/>
  <c r="R323" i="8"/>
  <c r="BM323" i="8" s="1"/>
  <c r="T323" i="8"/>
  <c r="V323" i="8"/>
  <c r="W323" i="8" s="1"/>
  <c r="X323" i="8"/>
  <c r="R324" i="8"/>
  <c r="T324" i="8"/>
  <c r="U324" i="8" s="1"/>
  <c r="V324" i="8"/>
  <c r="X324" i="8"/>
  <c r="Y324" i="8" s="1"/>
  <c r="R325" i="8"/>
  <c r="BM325" i="8" s="1"/>
  <c r="T325" i="8"/>
  <c r="V325" i="8"/>
  <c r="W325" i="8" s="1"/>
  <c r="X325" i="8"/>
  <c r="R326" i="8"/>
  <c r="T326" i="8"/>
  <c r="U326" i="8" s="1"/>
  <c r="V326" i="8"/>
  <c r="X326" i="8"/>
  <c r="Y326" i="8" s="1"/>
  <c r="R327" i="8"/>
  <c r="T327" i="8"/>
  <c r="V327" i="8"/>
  <c r="W327" i="8" s="1"/>
  <c r="X327" i="8"/>
  <c r="R328" i="8"/>
  <c r="T328" i="8"/>
  <c r="U328" i="8" s="1"/>
  <c r="V328" i="8"/>
  <c r="X328" i="8"/>
  <c r="Y328" i="8" s="1"/>
  <c r="R329" i="8"/>
  <c r="BM329" i="8" s="1"/>
  <c r="T329" i="8"/>
  <c r="V329" i="8"/>
  <c r="W329" i="8" s="1"/>
  <c r="X329" i="8"/>
  <c r="R330" i="8"/>
  <c r="T330" i="8"/>
  <c r="U330" i="8" s="1"/>
  <c r="V330" i="8"/>
  <c r="X330" i="8"/>
  <c r="Y330" i="8" s="1"/>
  <c r="R331" i="8"/>
  <c r="BM331" i="8" s="1"/>
  <c r="T331" i="8"/>
  <c r="V331" i="8"/>
  <c r="W331" i="8" s="1"/>
  <c r="X331" i="8"/>
  <c r="R332" i="8"/>
  <c r="T332" i="8"/>
  <c r="U332" i="8" s="1"/>
  <c r="V332" i="8"/>
  <c r="X332" i="8"/>
  <c r="Y332" i="8" s="1"/>
  <c r="N5" i="8"/>
  <c r="BQ5" i="8" s="1"/>
  <c r="N6" i="8"/>
  <c r="BQ6" i="8" s="1"/>
  <c r="N7" i="8"/>
  <c r="BQ7" i="8" s="1"/>
  <c r="N8" i="8"/>
  <c r="BQ8" i="8" s="1"/>
  <c r="N9" i="8"/>
  <c r="BQ9" i="8" s="1"/>
  <c r="N10" i="8"/>
  <c r="BQ10" i="8" s="1"/>
  <c r="N11" i="8"/>
  <c r="BQ11" i="8" s="1"/>
  <c r="N12" i="8"/>
  <c r="BQ12" i="8" s="1"/>
  <c r="N13" i="8"/>
  <c r="BQ13" i="8" s="1"/>
  <c r="N14" i="8"/>
  <c r="BQ14" i="8" s="1"/>
  <c r="N15" i="8"/>
  <c r="BQ15" i="8" s="1"/>
  <c r="N16" i="8"/>
  <c r="BQ16" i="8" s="1"/>
  <c r="N17" i="8"/>
  <c r="BQ17" i="8" s="1"/>
  <c r="N18" i="8"/>
  <c r="BQ18" i="8" s="1"/>
  <c r="N19" i="8"/>
  <c r="BQ19" i="8" s="1"/>
  <c r="N20" i="8"/>
  <c r="BQ20" i="8" s="1"/>
  <c r="N21" i="8"/>
  <c r="BQ21" i="8" s="1"/>
  <c r="N22" i="8"/>
  <c r="BQ22" i="8" s="1"/>
  <c r="N23" i="8"/>
  <c r="BQ23" i="8" s="1"/>
  <c r="N24" i="8"/>
  <c r="BQ24" i="8" s="1"/>
  <c r="N25" i="8"/>
  <c r="BQ25" i="8" s="1"/>
  <c r="N26" i="8"/>
  <c r="BQ26" i="8" s="1"/>
  <c r="N27" i="8"/>
  <c r="BQ27" i="8" s="1"/>
  <c r="N28" i="8"/>
  <c r="BQ28" i="8" s="1"/>
  <c r="N29" i="8"/>
  <c r="BQ29" i="8" s="1"/>
  <c r="N30" i="8"/>
  <c r="BQ30" i="8" s="1"/>
  <c r="N31" i="8"/>
  <c r="BQ31" i="8" s="1"/>
  <c r="N32" i="8"/>
  <c r="BQ32" i="8" s="1"/>
  <c r="N33" i="8"/>
  <c r="BQ33" i="8" s="1"/>
  <c r="N34" i="8"/>
  <c r="BQ34" i="8" s="1"/>
  <c r="N35" i="8"/>
  <c r="BQ35" i="8" s="1"/>
  <c r="N36" i="8"/>
  <c r="BQ36" i="8" s="1"/>
  <c r="N37" i="8"/>
  <c r="BQ37" i="8" s="1"/>
  <c r="N38" i="8"/>
  <c r="BQ38" i="8" s="1"/>
  <c r="N39" i="8"/>
  <c r="BQ39" i="8" s="1"/>
  <c r="N40" i="8"/>
  <c r="BQ40" i="8" s="1"/>
  <c r="N41" i="8"/>
  <c r="BQ41" i="8" s="1"/>
  <c r="N42" i="8"/>
  <c r="BQ42" i="8" s="1"/>
  <c r="N43" i="8"/>
  <c r="BQ43" i="8" s="1"/>
  <c r="N44" i="8"/>
  <c r="BQ44" i="8" s="1"/>
  <c r="N45" i="8"/>
  <c r="BQ45" i="8" s="1"/>
  <c r="N46" i="8"/>
  <c r="BQ46" i="8" s="1"/>
  <c r="N47" i="8"/>
  <c r="BQ47" i="8" s="1"/>
  <c r="N48" i="8"/>
  <c r="BQ48" i="8" s="1"/>
  <c r="N49" i="8"/>
  <c r="BQ49" i="8" s="1"/>
  <c r="N50" i="8"/>
  <c r="BQ50" i="8" s="1"/>
  <c r="N51" i="8"/>
  <c r="BQ51" i="8" s="1"/>
  <c r="N52" i="8"/>
  <c r="BQ52" i="8" s="1"/>
  <c r="N53" i="8"/>
  <c r="BQ53" i="8" s="1"/>
  <c r="N54" i="8"/>
  <c r="BQ54" i="8" s="1"/>
  <c r="N55" i="8"/>
  <c r="BQ55" i="8" s="1"/>
  <c r="N56" i="8"/>
  <c r="BQ56" i="8" s="1"/>
  <c r="N57" i="8"/>
  <c r="BQ57" i="8" s="1"/>
  <c r="N58" i="8"/>
  <c r="BQ58" i="8" s="1"/>
  <c r="N59" i="8"/>
  <c r="BQ59" i="8" s="1"/>
  <c r="N60" i="8"/>
  <c r="BQ60" i="8" s="1"/>
  <c r="N61" i="8"/>
  <c r="BQ61" i="8" s="1"/>
  <c r="N62" i="8"/>
  <c r="BQ62" i="8" s="1"/>
  <c r="N63" i="8"/>
  <c r="BQ63" i="8" s="1"/>
  <c r="N64" i="8"/>
  <c r="BQ64" i="8" s="1"/>
  <c r="N65" i="8"/>
  <c r="BQ65" i="8" s="1"/>
  <c r="N66" i="8"/>
  <c r="BQ66" i="8" s="1"/>
  <c r="N67" i="8"/>
  <c r="BQ67" i="8" s="1"/>
  <c r="N68" i="8"/>
  <c r="BQ68" i="8" s="1"/>
  <c r="N69" i="8"/>
  <c r="BQ69" i="8" s="1"/>
  <c r="N70" i="8"/>
  <c r="BQ70" i="8" s="1"/>
  <c r="N71" i="8"/>
  <c r="BQ71" i="8" s="1"/>
  <c r="N72" i="8"/>
  <c r="BQ72" i="8" s="1"/>
  <c r="N73" i="8"/>
  <c r="BQ73" i="8" s="1"/>
  <c r="N74" i="8"/>
  <c r="BQ74" i="8" s="1"/>
  <c r="N75" i="8"/>
  <c r="BQ75" i="8" s="1"/>
  <c r="N76" i="8"/>
  <c r="BQ76" i="8" s="1"/>
  <c r="N77" i="8"/>
  <c r="BQ77" i="8" s="1"/>
  <c r="N78" i="8"/>
  <c r="BQ78" i="8" s="1"/>
  <c r="N79" i="8"/>
  <c r="BQ79" i="8" s="1"/>
  <c r="N80" i="8"/>
  <c r="BQ80" i="8" s="1"/>
  <c r="N81" i="8"/>
  <c r="BQ81" i="8" s="1"/>
  <c r="N82" i="8"/>
  <c r="BQ82" i="8" s="1"/>
  <c r="N83" i="8"/>
  <c r="BQ83" i="8" s="1"/>
  <c r="N84" i="8"/>
  <c r="BQ84" i="8" s="1"/>
  <c r="N85" i="8"/>
  <c r="BQ85" i="8" s="1"/>
  <c r="N86" i="8"/>
  <c r="BQ86" i="8" s="1"/>
  <c r="N87" i="8"/>
  <c r="BQ87" i="8" s="1"/>
  <c r="N88" i="8"/>
  <c r="BQ88" i="8" s="1"/>
  <c r="N89" i="8"/>
  <c r="BQ89" i="8" s="1"/>
  <c r="N90" i="8"/>
  <c r="BQ90" i="8" s="1"/>
  <c r="N91" i="8"/>
  <c r="BQ91" i="8" s="1"/>
  <c r="N92" i="8"/>
  <c r="BQ92" i="8" s="1"/>
  <c r="N93" i="8"/>
  <c r="BQ93" i="8" s="1"/>
  <c r="N94" i="8"/>
  <c r="BQ94" i="8" s="1"/>
  <c r="N95" i="8"/>
  <c r="BQ95" i="8" s="1"/>
  <c r="N96" i="8"/>
  <c r="BQ96" i="8" s="1"/>
  <c r="N97" i="8"/>
  <c r="BQ97" i="8" s="1"/>
  <c r="N98" i="8"/>
  <c r="BQ98" i="8" s="1"/>
  <c r="N99" i="8"/>
  <c r="BQ99" i="8" s="1"/>
  <c r="N100" i="8"/>
  <c r="BQ100" i="8" s="1"/>
  <c r="N101" i="8"/>
  <c r="BQ101" i="8" s="1"/>
  <c r="N102" i="8"/>
  <c r="BQ102" i="8" s="1"/>
  <c r="N103" i="8"/>
  <c r="BQ103" i="8" s="1"/>
  <c r="N104" i="8"/>
  <c r="BQ104" i="8" s="1"/>
  <c r="N105" i="8"/>
  <c r="BQ105" i="8" s="1"/>
  <c r="N106" i="8"/>
  <c r="BQ106" i="8" s="1"/>
  <c r="N107" i="8"/>
  <c r="BQ107" i="8" s="1"/>
  <c r="N108" i="8"/>
  <c r="BQ108" i="8" s="1"/>
  <c r="N109" i="8"/>
  <c r="BQ109" i="8" s="1"/>
  <c r="N110" i="8"/>
  <c r="BQ110" i="8" s="1"/>
  <c r="N111" i="8"/>
  <c r="BQ111" i="8" s="1"/>
  <c r="N112" i="8"/>
  <c r="BQ112" i="8" s="1"/>
  <c r="N113" i="8"/>
  <c r="BQ113" i="8" s="1"/>
  <c r="N114" i="8"/>
  <c r="BQ114" i="8" s="1"/>
  <c r="N115" i="8"/>
  <c r="BQ115" i="8" s="1"/>
  <c r="N116" i="8"/>
  <c r="BQ116" i="8" s="1"/>
  <c r="N117" i="8"/>
  <c r="BQ117" i="8" s="1"/>
  <c r="N118" i="8"/>
  <c r="BQ118" i="8" s="1"/>
  <c r="N119" i="8"/>
  <c r="BQ119" i="8" s="1"/>
  <c r="N120" i="8"/>
  <c r="BQ120" i="8" s="1"/>
  <c r="N121" i="8"/>
  <c r="BQ121" i="8" s="1"/>
  <c r="N122" i="8"/>
  <c r="BQ122" i="8" s="1"/>
  <c r="N123" i="8"/>
  <c r="BQ123" i="8" s="1"/>
  <c r="N124" i="8"/>
  <c r="BQ124" i="8" s="1"/>
  <c r="N125" i="8"/>
  <c r="BQ125" i="8" s="1"/>
  <c r="N126" i="8"/>
  <c r="BQ126" i="8" s="1"/>
  <c r="N127" i="8"/>
  <c r="BQ127" i="8" s="1"/>
  <c r="N128" i="8"/>
  <c r="BQ128" i="8" s="1"/>
  <c r="N129" i="8"/>
  <c r="BQ129" i="8" s="1"/>
  <c r="N130" i="8"/>
  <c r="BQ130" i="8" s="1"/>
  <c r="N131" i="8"/>
  <c r="BQ131" i="8" s="1"/>
  <c r="N132" i="8"/>
  <c r="BQ132" i="8" s="1"/>
  <c r="N133" i="8"/>
  <c r="BQ133" i="8" s="1"/>
  <c r="N134" i="8"/>
  <c r="BQ134" i="8" s="1"/>
  <c r="N135" i="8"/>
  <c r="BQ135" i="8" s="1"/>
  <c r="N136" i="8"/>
  <c r="BQ136" i="8" s="1"/>
  <c r="N137" i="8"/>
  <c r="BQ137" i="8" s="1"/>
  <c r="N138" i="8"/>
  <c r="BQ138" i="8" s="1"/>
  <c r="N139" i="8"/>
  <c r="BQ139" i="8" s="1"/>
  <c r="N140" i="8"/>
  <c r="BQ140" i="8" s="1"/>
  <c r="N141" i="8"/>
  <c r="BQ141" i="8" s="1"/>
  <c r="N142" i="8"/>
  <c r="BQ142" i="8" s="1"/>
  <c r="N143" i="8"/>
  <c r="BQ143" i="8" s="1"/>
  <c r="N144" i="8"/>
  <c r="BQ144" i="8" s="1"/>
  <c r="N145" i="8"/>
  <c r="BQ145" i="8" s="1"/>
  <c r="N146" i="8"/>
  <c r="BQ146" i="8" s="1"/>
  <c r="N147" i="8"/>
  <c r="BQ147" i="8" s="1"/>
  <c r="N148" i="8"/>
  <c r="BQ148" i="8" s="1"/>
  <c r="N149" i="8"/>
  <c r="BQ149" i="8" s="1"/>
  <c r="N150" i="8"/>
  <c r="BQ150" i="8" s="1"/>
  <c r="N151" i="8"/>
  <c r="BQ151" i="8" s="1"/>
  <c r="N152" i="8"/>
  <c r="BQ152" i="8" s="1"/>
  <c r="N153" i="8"/>
  <c r="BQ153" i="8" s="1"/>
  <c r="N154" i="8"/>
  <c r="BQ154" i="8" s="1"/>
  <c r="N155" i="8"/>
  <c r="BQ155" i="8" s="1"/>
  <c r="N156" i="8"/>
  <c r="BQ156" i="8" s="1"/>
  <c r="N157" i="8"/>
  <c r="BQ157" i="8" s="1"/>
  <c r="N158" i="8"/>
  <c r="BQ158" i="8" s="1"/>
  <c r="N159" i="8"/>
  <c r="BQ159" i="8" s="1"/>
  <c r="N160" i="8"/>
  <c r="BQ160" i="8" s="1"/>
  <c r="N161" i="8"/>
  <c r="BQ161" i="8" s="1"/>
  <c r="N162" i="8"/>
  <c r="BQ162" i="8" s="1"/>
  <c r="N163" i="8"/>
  <c r="BQ163" i="8" s="1"/>
  <c r="N164" i="8"/>
  <c r="BQ164" i="8" s="1"/>
  <c r="N165" i="8"/>
  <c r="BQ165" i="8" s="1"/>
  <c r="N166" i="8"/>
  <c r="BQ166" i="8" s="1"/>
  <c r="N167" i="8"/>
  <c r="BQ167" i="8" s="1"/>
  <c r="N168" i="8"/>
  <c r="BQ168" i="8" s="1"/>
  <c r="N169" i="8"/>
  <c r="BQ169" i="8" s="1"/>
  <c r="N170" i="8"/>
  <c r="BQ170" i="8" s="1"/>
  <c r="N171" i="8"/>
  <c r="BQ171" i="8" s="1"/>
  <c r="N172" i="8"/>
  <c r="BQ172" i="8" s="1"/>
  <c r="N173" i="8"/>
  <c r="BQ173" i="8" s="1"/>
  <c r="N174" i="8"/>
  <c r="BQ174" i="8" s="1"/>
  <c r="N175" i="8"/>
  <c r="BQ175" i="8" s="1"/>
  <c r="N176" i="8"/>
  <c r="BQ176" i="8" s="1"/>
  <c r="N177" i="8"/>
  <c r="BQ177" i="8" s="1"/>
  <c r="N178" i="8"/>
  <c r="BQ178" i="8" s="1"/>
  <c r="N179" i="8"/>
  <c r="BQ179" i="8" s="1"/>
  <c r="N180" i="8"/>
  <c r="BQ180" i="8" s="1"/>
  <c r="N181" i="8"/>
  <c r="BQ181" i="8" s="1"/>
  <c r="N182" i="8"/>
  <c r="BQ182" i="8" s="1"/>
  <c r="N183" i="8"/>
  <c r="BQ183" i="8" s="1"/>
  <c r="N184" i="8"/>
  <c r="BQ184" i="8" s="1"/>
  <c r="N185" i="8"/>
  <c r="BQ185" i="8" s="1"/>
  <c r="N186" i="8"/>
  <c r="BQ186" i="8" s="1"/>
  <c r="N187" i="8"/>
  <c r="BQ187" i="8" s="1"/>
  <c r="N188" i="8"/>
  <c r="BQ188" i="8" s="1"/>
  <c r="N189" i="8"/>
  <c r="BQ189" i="8" s="1"/>
  <c r="N190" i="8"/>
  <c r="BQ190" i="8" s="1"/>
  <c r="N191" i="8"/>
  <c r="BQ191" i="8" s="1"/>
  <c r="N192" i="8"/>
  <c r="BQ192" i="8" s="1"/>
  <c r="N193" i="8"/>
  <c r="BQ193" i="8" s="1"/>
  <c r="N194" i="8"/>
  <c r="BQ194" i="8" s="1"/>
  <c r="N195" i="8"/>
  <c r="BQ195" i="8" s="1"/>
  <c r="N196" i="8"/>
  <c r="BQ196" i="8" s="1"/>
  <c r="N197" i="8"/>
  <c r="BQ197" i="8" s="1"/>
  <c r="N198" i="8"/>
  <c r="BQ198" i="8" s="1"/>
  <c r="N199" i="8"/>
  <c r="BQ199" i="8" s="1"/>
  <c r="N200" i="8"/>
  <c r="BQ200" i="8" s="1"/>
  <c r="N201" i="8"/>
  <c r="BQ201" i="8" s="1"/>
  <c r="N202" i="8"/>
  <c r="BQ202" i="8" s="1"/>
  <c r="N203" i="8"/>
  <c r="BQ203" i="8" s="1"/>
  <c r="N204" i="8"/>
  <c r="BQ204" i="8" s="1"/>
  <c r="N205" i="8"/>
  <c r="BQ205" i="8" s="1"/>
  <c r="N206" i="8"/>
  <c r="BQ206" i="8" s="1"/>
  <c r="N207" i="8"/>
  <c r="BQ207" i="8" s="1"/>
  <c r="N208" i="8"/>
  <c r="BQ208" i="8" s="1"/>
  <c r="N209" i="8"/>
  <c r="BQ209" i="8" s="1"/>
  <c r="N210" i="8"/>
  <c r="BQ210" i="8" s="1"/>
  <c r="N212" i="8"/>
  <c r="BQ212" i="8" s="1"/>
  <c r="N213" i="8"/>
  <c r="BQ213" i="8" s="1"/>
  <c r="N215" i="8"/>
  <c r="BQ215" i="8" s="1"/>
  <c r="N217" i="8"/>
  <c r="BQ217" i="8" s="1"/>
  <c r="N218" i="8"/>
  <c r="BQ218" i="8" s="1"/>
  <c r="N219" i="8"/>
  <c r="BQ219" i="8" s="1"/>
  <c r="N220" i="8"/>
  <c r="BQ220" i="8" s="1"/>
  <c r="N221" i="8"/>
  <c r="BQ221" i="8" s="1"/>
  <c r="N222" i="8"/>
  <c r="BQ222" i="8" s="1"/>
  <c r="N223" i="8"/>
  <c r="BQ223" i="8" s="1"/>
  <c r="N224" i="8"/>
  <c r="BQ224" i="8" s="1"/>
  <c r="N225" i="8"/>
  <c r="BQ225" i="8" s="1"/>
  <c r="N226" i="8"/>
  <c r="BQ226" i="8" s="1"/>
  <c r="N227" i="8"/>
  <c r="BQ227" i="8" s="1"/>
  <c r="N228" i="8"/>
  <c r="BQ228" i="8" s="1"/>
  <c r="N229" i="8"/>
  <c r="BQ229" i="8" s="1"/>
  <c r="N230" i="8"/>
  <c r="BQ230" i="8" s="1"/>
  <c r="N231" i="8"/>
  <c r="BQ231" i="8" s="1"/>
  <c r="N232" i="8"/>
  <c r="BQ232" i="8" s="1"/>
  <c r="N233" i="8"/>
  <c r="BQ233" i="8" s="1"/>
  <c r="N234" i="8"/>
  <c r="BQ234" i="8" s="1"/>
  <c r="N235" i="8"/>
  <c r="BQ235" i="8" s="1"/>
  <c r="N236" i="8"/>
  <c r="BQ236" i="8" s="1"/>
  <c r="N237" i="8"/>
  <c r="BQ237" i="8" s="1"/>
  <c r="N238" i="8"/>
  <c r="BQ238" i="8" s="1"/>
  <c r="N239" i="8"/>
  <c r="BQ239" i="8" s="1"/>
  <c r="N240" i="8"/>
  <c r="BQ240" i="8" s="1"/>
  <c r="N241" i="8"/>
  <c r="BQ241" i="8" s="1"/>
  <c r="N242" i="8"/>
  <c r="BQ242" i="8" s="1"/>
  <c r="N243" i="8"/>
  <c r="BQ243" i="8" s="1"/>
  <c r="N244" i="8"/>
  <c r="BQ244" i="8" s="1"/>
  <c r="N245" i="8"/>
  <c r="BQ245" i="8" s="1"/>
  <c r="N246" i="8"/>
  <c r="BQ246" i="8" s="1"/>
  <c r="N247" i="8"/>
  <c r="BQ247" i="8" s="1"/>
  <c r="N248" i="8"/>
  <c r="BQ248" i="8" s="1"/>
  <c r="N249" i="8"/>
  <c r="BQ249" i="8" s="1"/>
  <c r="N250" i="8"/>
  <c r="BQ250" i="8" s="1"/>
  <c r="N251" i="8"/>
  <c r="BQ251" i="8" s="1"/>
  <c r="N252" i="8"/>
  <c r="BQ252" i="8" s="1"/>
  <c r="N253" i="8"/>
  <c r="BQ253" i="8" s="1"/>
  <c r="N254" i="8"/>
  <c r="BQ254" i="8" s="1"/>
  <c r="N255" i="8"/>
  <c r="BQ255" i="8" s="1"/>
  <c r="N256" i="8"/>
  <c r="BQ256" i="8" s="1"/>
  <c r="N257" i="8"/>
  <c r="BQ257" i="8" s="1"/>
  <c r="N258" i="8"/>
  <c r="BQ258" i="8" s="1"/>
  <c r="N259" i="8"/>
  <c r="BQ259" i="8" s="1"/>
  <c r="N260" i="8"/>
  <c r="BQ260" i="8" s="1"/>
  <c r="N261" i="8"/>
  <c r="BQ261" i="8" s="1"/>
  <c r="N262" i="8"/>
  <c r="BQ262" i="8" s="1"/>
  <c r="N263" i="8"/>
  <c r="BQ263" i="8" s="1"/>
  <c r="N264" i="8"/>
  <c r="BQ264" i="8" s="1"/>
  <c r="N265" i="8"/>
  <c r="BQ265" i="8" s="1"/>
  <c r="N266" i="8"/>
  <c r="BQ266" i="8" s="1"/>
  <c r="N267" i="8"/>
  <c r="BQ267" i="8" s="1"/>
  <c r="N268" i="8"/>
  <c r="BQ268" i="8" s="1"/>
  <c r="N269" i="8"/>
  <c r="BQ269" i="8" s="1"/>
  <c r="N270" i="8"/>
  <c r="BQ270" i="8" s="1"/>
  <c r="N271" i="8"/>
  <c r="BQ271" i="8" s="1"/>
  <c r="N272" i="8"/>
  <c r="BQ272" i="8" s="1"/>
  <c r="N273" i="8"/>
  <c r="BQ273" i="8" s="1"/>
  <c r="N274" i="8"/>
  <c r="BQ274" i="8" s="1"/>
  <c r="N275" i="8"/>
  <c r="BQ275" i="8" s="1"/>
  <c r="N276" i="8"/>
  <c r="BQ276" i="8" s="1"/>
  <c r="N277" i="8"/>
  <c r="BQ277" i="8" s="1"/>
  <c r="N278" i="8"/>
  <c r="BQ278" i="8" s="1"/>
  <c r="N279" i="8"/>
  <c r="BQ279" i="8" s="1"/>
  <c r="N280" i="8"/>
  <c r="BQ280" i="8" s="1"/>
  <c r="N281" i="8"/>
  <c r="BQ281" i="8" s="1"/>
  <c r="N282" i="8"/>
  <c r="BQ282" i="8" s="1"/>
  <c r="N283" i="8"/>
  <c r="BQ283" i="8" s="1"/>
  <c r="N284" i="8"/>
  <c r="BQ284" i="8" s="1"/>
  <c r="N285" i="8"/>
  <c r="BQ285" i="8" s="1"/>
  <c r="N286" i="8"/>
  <c r="BQ286" i="8" s="1"/>
  <c r="N287" i="8"/>
  <c r="BQ287" i="8" s="1"/>
  <c r="N288" i="8"/>
  <c r="BQ288" i="8" s="1"/>
  <c r="N289" i="8"/>
  <c r="BQ289" i="8" s="1"/>
  <c r="N290" i="8"/>
  <c r="BQ290" i="8" s="1"/>
  <c r="N291" i="8"/>
  <c r="BQ291" i="8" s="1"/>
  <c r="N292" i="8"/>
  <c r="BQ292" i="8" s="1"/>
  <c r="N293" i="8"/>
  <c r="BQ293" i="8" s="1"/>
  <c r="N294" i="8"/>
  <c r="BQ294" i="8" s="1"/>
  <c r="N295" i="8"/>
  <c r="BQ295" i="8" s="1"/>
  <c r="N296" i="8"/>
  <c r="BQ296" i="8" s="1"/>
  <c r="N297" i="8"/>
  <c r="BQ297" i="8" s="1"/>
  <c r="N298" i="8"/>
  <c r="BQ298" i="8" s="1"/>
  <c r="N299" i="8"/>
  <c r="BQ299" i="8" s="1"/>
  <c r="N300" i="8"/>
  <c r="BQ300" i="8" s="1"/>
  <c r="N301" i="8"/>
  <c r="BQ301" i="8" s="1"/>
  <c r="N302" i="8"/>
  <c r="BQ302" i="8" s="1"/>
  <c r="N303" i="8"/>
  <c r="BQ303" i="8" s="1"/>
  <c r="N304" i="8"/>
  <c r="BQ304" i="8" s="1"/>
  <c r="N305" i="8"/>
  <c r="BQ305" i="8" s="1"/>
  <c r="N306" i="8"/>
  <c r="BQ306" i="8" s="1"/>
  <c r="N307" i="8"/>
  <c r="BQ307" i="8" s="1"/>
  <c r="N308" i="8"/>
  <c r="BQ308" i="8" s="1"/>
  <c r="N309" i="8"/>
  <c r="BQ309" i="8" s="1"/>
  <c r="N310" i="8"/>
  <c r="BQ310" i="8" s="1"/>
  <c r="N311" i="8"/>
  <c r="BQ311" i="8" s="1"/>
  <c r="N312" i="8"/>
  <c r="BQ312" i="8" s="1"/>
  <c r="N313" i="8"/>
  <c r="BQ313" i="8" s="1"/>
  <c r="N314" i="8"/>
  <c r="BQ314" i="8" s="1"/>
  <c r="N315" i="8"/>
  <c r="BQ315" i="8" s="1"/>
  <c r="N316" i="8"/>
  <c r="BQ316" i="8" s="1"/>
  <c r="N317" i="8"/>
  <c r="BQ317" i="8" s="1"/>
  <c r="N318" i="8"/>
  <c r="BQ318" i="8" s="1"/>
  <c r="N319" i="8"/>
  <c r="BQ319" i="8" s="1"/>
  <c r="N320" i="8"/>
  <c r="BQ320" i="8" s="1"/>
  <c r="N321" i="8"/>
  <c r="BQ321" i="8" s="1"/>
  <c r="N322" i="8"/>
  <c r="BQ322" i="8" s="1"/>
  <c r="N323" i="8"/>
  <c r="BQ323" i="8" s="1"/>
  <c r="N324" i="8"/>
  <c r="BQ324" i="8" s="1"/>
  <c r="N325" i="8"/>
  <c r="BQ325" i="8" s="1"/>
  <c r="N326" i="8"/>
  <c r="BQ326" i="8" s="1"/>
  <c r="N327" i="8"/>
  <c r="BQ327" i="8" s="1"/>
  <c r="N328" i="8"/>
  <c r="BQ328" i="8" s="1"/>
  <c r="N329" i="8"/>
  <c r="BQ329" i="8" s="1"/>
  <c r="N330" i="8"/>
  <c r="BQ330" i="8" s="1"/>
  <c r="N331" i="8"/>
  <c r="BQ331" i="8" s="1"/>
  <c r="N332" i="8"/>
  <c r="BQ332" i="8" s="1"/>
  <c r="N4" i="8"/>
  <c r="BQ4" i="8" s="1"/>
  <c r="BJ6" i="7"/>
  <c r="BV6" i="7"/>
  <c r="BW6" i="7"/>
  <c r="BX6" i="7"/>
  <c r="CC6" i="7"/>
  <c r="CD6" i="7"/>
  <c r="CE6" i="7"/>
  <c r="CF6" i="7"/>
  <c r="CG6" i="7"/>
  <c r="CH6" i="7"/>
  <c r="CI6" i="7"/>
  <c r="CJ6" i="7"/>
  <c r="CK6" i="7"/>
  <c r="BJ7" i="7"/>
  <c r="BV7" i="7"/>
  <c r="BW7" i="7"/>
  <c r="BX7" i="7"/>
  <c r="BZ7" i="7"/>
  <c r="CA7" i="7"/>
  <c r="BJ8" i="7"/>
  <c r="BV8" i="7"/>
  <c r="BW8" i="7"/>
  <c r="BX8" i="7"/>
  <c r="CC8" i="7"/>
  <c r="CD8" i="7"/>
  <c r="CE8" i="7"/>
  <c r="CF8" i="7"/>
  <c r="CG8" i="7"/>
  <c r="CH8" i="7"/>
  <c r="CI8" i="7"/>
  <c r="CJ8" i="7"/>
  <c r="CK8" i="7"/>
  <c r="BJ9" i="7"/>
  <c r="BV9" i="7"/>
  <c r="BW9" i="7"/>
  <c r="BX9" i="7"/>
  <c r="BZ9" i="7"/>
  <c r="CA9" i="7"/>
  <c r="BJ10" i="7"/>
  <c r="BV10" i="7"/>
  <c r="BW10" i="7"/>
  <c r="BX10" i="7"/>
  <c r="CC10" i="7"/>
  <c r="CD10" i="7"/>
  <c r="CE10" i="7"/>
  <c r="CF10" i="7"/>
  <c r="CG10" i="7"/>
  <c r="CH10" i="7"/>
  <c r="CI10" i="7"/>
  <c r="CJ10" i="7"/>
  <c r="CK10" i="7"/>
  <c r="BJ11" i="7"/>
  <c r="BV11" i="7"/>
  <c r="BW11" i="7"/>
  <c r="BX11" i="7"/>
  <c r="BZ11" i="7"/>
  <c r="CA11" i="7"/>
  <c r="BJ12" i="7"/>
  <c r="BV12" i="7"/>
  <c r="BW12" i="7"/>
  <c r="BX12" i="7"/>
  <c r="CC12" i="7"/>
  <c r="CD12" i="7"/>
  <c r="CE12" i="7"/>
  <c r="CF12" i="7"/>
  <c r="CG12" i="7"/>
  <c r="CH12" i="7"/>
  <c r="CI12" i="7"/>
  <c r="CJ12" i="7"/>
  <c r="BJ13" i="7"/>
  <c r="BV13" i="7"/>
  <c r="BW13" i="7"/>
  <c r="BX13" i="7"/>
  <c r="BZ13" i="7"/>
  <c r="CA13" i="7"/>
  <c r="BJ14" i="7"/>
  <c r="BV14" i="7"/>
  <c r="BW14" i="7"/>
  <c r="BX14" i="7"/>
  <c r="CC14" i="7"/>
  <c r="CD14" i="7"/>
  <c r="CE14" i="7"/>
  <c r="CF14" i="7"/>
  <c r="CG14" i="7"/>
  <c r="CH14" i="7"/>
  <c r="CI14" i="7"/>
  <c r="CJ14" i="7"/>
  <c r="CK14" i="7"/>
  <c r="BJ15" i="7"/>
  <c r="BV15" i="7"/>
  <c r="BW15" i="7"/>
  <c r="BX15" i="7"/>
  <c r="BZ15" i="7"/>
  <c r="CA15" i="7"/>
  <c r="BJ16" i="7"/>
  <c r="BV16" i="7"/>
  <c r="BW16" i="7"/>
  <c r="BX16" i="7"/>
  <c r="CC16" i="7"/>
  <c r="CD16" i="7"/>
  <c r="CE16" i="7"/>
  <c r="CF16" i="7"/>
  <c r="CG16" i="7"/>
  <c r="CH16" i="7"/>
  <c r="CI16" i="7"/>
  <c r="CJ16" i="7"/>
  <c r="BJ17" i="7"/>
  <c r="BV17" i="7"/>
  <c r="BW17" i="7"/>
  <c r="BX17" i="7"/>
  <c r="BZ17" i="7"/>
  <c r="CA17" i="7"/>
  <c r="BJ18" i="7"/>
  <c r="BV18" i="7"/>
  <c r="BW18" i="7"/>
  <c r="BX18" i="7"/>
  <c r="CC18" i="7"/>
  <c r="CD18" i="7"/>
  <c r="CE18" i="7"/>
  <c r="CF18" i="7"/>
  <c r="CG18" i="7"/>
  <c r="CH18" i="7"/>
  <c r="CI18" i="7"/>
  <c r="CJ18" i="7"/>
  <c r="BJ19" i="7"/>
  <c r="BV19" i="7"/>
  <c r="BW19" i="7"/>
  <c r="BX19" i="7"/>
  <c r="BZ19" i="7"/>
  <c r="CA19" i="7"/>
  <c r="BJ20" i="7"/>
  <c r="BV20" i="7"/>
  <c r="BW20" i="7"/>
  <c r="BX20" i="7"/>
  <c r="CC20" i="7"/>
  <c r="CD20" i="7"/>
  <c r="CE20" i="7"/>
  <c r="CF20" i="7"/>
  <c r="CG20" i="7"/>
  <c r="CH20" i="7"/>
  <c r="CI20" i="7"/>
  <c r="CJ20" i="7"/>
  <c r="BJ21" i="7"/>
  <c r="BV21" i="7"/>
  <c r="BW21" i="7"/>
  <c r="BX21" i="7"/>
  <c r="BZ21" i="7"/>
  <c r="CA21" i="7"/>
  <c r="BJ22" i="7"/>
  <c r="BV22" i="7"/>
  <c r="BW22" i="7"/>
  <c r="BX22" i="7"/>
  <c r="CC22" i="7"/>
  <c r="CD22" i="7"/>
  <c r="CE22" i="7"/>
  <c r="CF22" i="7"/>
  <c r="CG22" i="7"/>
  <c r="CH22" i="7"/>
  <c r="CI22" i="7"/>
  <c r="CJ22" i="7"/>
  <c r="BJ23" i="7"/>
  <c r="BV23" i="7"/>
  <c r="BW23" i="7"/>
  <c r="BX23" i="7"/>
  <c r="BZ23" i="7"/>
  <c r="CA23" i="7"/>
  <c r="BJ24" i="7"/>
  <c r="BV24" i="7"/>
  <c r="BW24" i="7"/>
  <c r="BX24" i="7"/>
  <c r="CC24" i="7"/>
  <c r="CD24" i="7"/>
  <c r="CE24" i="7"/>
  <c r="CF24" i="7"/>
  <c r="CG24" i="7"/>
  <c r="CH24" i="7"/>
  <c r="CI24" i="7"/>
  <c r="CJ24" i="7"/>
  <c r="CK24" i="7"/>
  <c r="BJ25" i="7"/>
  <c r="BV25" i="7"/>
  <c r="BW25" i="7"/>
  <c r="BX25" i="7"/>
  <c r="BZ25" i="7"/>
  <c r="CA25" i="7"/>
  <c r="BJ26" i="7"/>
  <c r="BV26" i="7"/>
  <c r="BW26" i="7"/>
  <c r="BX26" i="7"/>
  <c r="CC26" i="7"/>
  <c r="CD26" i="7"/>
  <c r="CE26" i="7"/>
  <c r="CF26" i="7"/>
  <c r="CG26" i="7"/>
  <c r="CH26" i="7"/>
  <c r="CI26" i="7"/>
  <c r="CJ26" i="7"/>
  <c r="CK26" i="7"/>
  <c r="BJ27" i="7"/>
  <c r="BV27" i="7"/>
  <c r="BW27" i="7"/>
  <c r="BX27" i="7"/>
  <c r="BZ27" i="7"/>
  <c r="CA27" i="7"/>
  <c r="BJ28" i="7"/>
  <c r="BV28" i="7"/>
  <c r="BW28" i="7"/>
  <c r="BX28" i="7"/>
  <c r="CC28" i="7"/>
  <c r="CD28" i="7"/>
  <c r="CE28" i="7"/>
  <c r="CF28" i="7"/>
  <c r="CG28" i="7"/>
  <c r="CH28" i="7"/>
  <c r="CI28" i="7"/>
  <c r="CJ28" i="7"/>
  <c r="CK28" i="7"/>
  <c r="BJ29" i="7"/>
  <c r="BV29" i="7"/>
  <c r="BW29" i="7"/>
  <c r="BX29" i="7"/>
  <c r="BZ29" i="7"/>
  <c r="CA29" i="7"/>
  <c r="BJ30" i="7"/>
  <c r="BV30" i="7"/>
  <c r="BW30" i="7"/>
  <c r="BX30" i="7"/>
  <c r="CC30" i="7"/>
  <c r="CD30" i="7"/>
  <c r="CE30" i="7"/>
  <c r="CF30" i="7"/>
  <c r="CG30" i="7"/>
  <c r="CH30" i="7"/>
  <c r="CI30" i="7"/>
  <c r="CJ30" i="7"/>
  <c r="CK30" i="7"/>
  <c r="BJ31" i="7"/>
  <c r="BV31" i="7"/>
  <c r="BW31" i="7"/>
  <c r="BX31" i="7"/>
  <c r="BZ31" i="7"/>
  <c r="CA31" i="7"/>
  <c r="BJ32" i="7"/>
  <c r="BV32" i="7"/>
  <c r="BW32" i="7"/>
  <c r="BX32" i="7"/>
  <c r="CC32" i="7"/>
  <c r="CD32" i="7"/>
  <c r="CE32" i="7"/>
  <c r="CF32" i="7"/>
  <c r="CG32" i="7"/>
  <c r="CH32" i="7"/>
  <c r="CI32" i="7"/>
  <c r="CJ32" i="7"/>
  <c r="CK32" i="7"/>
  <c r="BJ33" i="7"/>
  <c r="BV33" i="7"/>
  <c r="BW33" i="7"/>
  <c r="BX33" i="7"/>
  <c r="BZ33" i="7"/>
  <c r="CA33" i="7"/>
  <c r="BJ34" i="7"/>
  <c r="BV34" i="7"/>
  <c r="BW34" i="7"/>
  <c r="BX34" i="7"/>
  <c r="CC34" i="7"/>
  <c r="CD34" i="7"/>
  <c r="CE34" i="7"/>
  <c r="CF34" i="7"/>
  <c r="CG34" i="7"/>
  <c r="CH34" i="7"/>
  <c r="CI34" i="7"/>
  <c r="CJ34" i="7"/>
  <c r="CK34" i="7"/>
  <c r="BJ35" i="7"/>
  <c r="BV35" i="7"/>
  <c r="BW35" i="7"/>
  <c r="BX35" i="7"/>
  <c r="BZ35" i="7"/>
  <c r="CA35" i="7"/>
  <c r="BJ36" i="7"/>
  <c r="BV36" i="7"/>
  <c r="BW36" i="7"/>
  <c r="BX36" i="7"/>
  <c r="CC36" i="7"/>
  <c r="CD36" i="7"/>
  <c r="CE36" i="7"/>
  <c r="CF36" i="7"/>
  <c r="CG36" i="7"/>
  <c r="CH36" i="7"/>
  <c r="CI36" i="7"/>
  <c r="CJ36" i="7"/>
  <c r="CK36" i="7"/>
  <c r="BJ37" i="7"/>
  <c r="BV37" i="7"/>
  <c r="BW37" i="7"/>
  <c r="BX37" i="7"/>
  <c r="BZ37" i="7"/>
  <c r="CA37" i="7"/>
  <c r="BJ38" i="7"/>
  <c r="BV38" i="7"/>
  <c r="BW38" i="7"/>
  <c r="BX38" i="7"/>
  <c r="CC38" i="7"/>
  <c r="CD38" i="7"/>
  <c r="CE38" i="7"/>
  <c r="CF38" i="7"/>
  <c r="CG38" i="7"/>
  <c r="CH38" i="7"/>
  <c r="CI38" i="7"/>
  <c r="CJ38" i="7"/>
  <c r="CK38" i="7"/>
  <c r="BJ39" i="7"/>
  <c r="BV39" i="7"/>
  <c r="BW39" i="7"/>
  <c r="BX39" i="7"/>
  <c r="BZ39" i="7"/>
  <c r="CA39" i="7"/>
  <c r="BJ40" i="7"/>
  <c r="BV40" i="7"/>
  <c r="BW40" i="7"/>
  <c r="BX40" i="7"/>
  <c r="CC40" i="7"/>
  <c r="CD40" i="7"/>
  <c r="CE40" i="7"/>
  <c r="CF40" i="7"/>
  <c r="CG40" i="7"/>
  <c r="CH40" i="7"/>
  <c r="CI40" i="7"/>
  <c r="CJ40" i="7"/>
  <c r="CK40" i="7"/>
  <c r="BJ41" i="7"/>
  <c r="BV41" i="7"/>
  <c r="BW41" i="7"/>
  <c r="BX41" i="7"/>
  <c r="BZ41" i="7"/>
  <c r="CA41" i="7"/>
  <c r="BJ42" i="7"/>
  <c r="BV42" i="7"/>
  <c r="BW42" i="7"/>
  <c r="BX42" i="7"/>
  <c r="CC42" i="7"/>
  <c r="CD42" i="7"/>
  <c r="CE42" i="7"/>
  <c r="CF42" i="7"/>
  <c r="CG42" i="7"/>
  <c r="CH42" i="7"/>
  <c r="CI42" i="7"/>
  <c r="CJ42" i="7"/>
  <c r="CK42" i="7"/>
  <c r="BJ43" i="7"/>
  <c r="BV43" i="7"/>
  <c r="BW43" i="7"/>
  <c r="BX43" i="7"/>
  <c r="BZ43" i="7"/>
  <c r="CA43" i="7"/>
  <c r="BJ44" i="7"/>
  <c r="BV44" i="7"/>
  <c r="BW44" i="7"/>
  <c r="BX44" i="7"/>
  <c r="CC44" i="7"/>
  <c r="CD44" i="7"/>
  <c r="CE44" i="7"/>
  <c r="CF44" i="7"/>
  <c r="CG44" i="7"/>
  <c r="CH44" i="7"/>
  <c r="CI44" i="7"/>
  <c r="CJ44" i="7"/>
  <c r="CK44" i="7"/>
  <c r="BJ45" i="7"/>
  <c r="BV45" i="7"/>
  <c r="BW45" i="7"/>
  <c r="BX45" i="7"/>
  <c r="BZ45" i="7"/>
  <c r="CA45" i="7"/>
  <c r="BJ46" i="7"/>
  <c r="BV46" i="7"/>
  <c r="BW46" i="7"/>
  <c r="BX46" i="7"/>
  <c r="CC46" i="7"/>
  <c r="CD46" i="7"/>
  <c r="CE46" i="7"/>
  <c r="CF46" i="7"/>
  <c r="CG46" i="7"/>
  <c r="CH46" i="7"/>
  <c r="CI46" i="7"/>
  <c r="CJ46" i="7"/>
  <c r="BJ47" i="7"/>
  <c r="BV47" i="7"/>
  <c r="BW47" i="7"/>
  <c r="BX47" i="7"/>
  <c r="BZ47" i="7"/>
  <c r="CA47" i="7"/>
  <c r="BJ48" i="7"/>
  <c r="BV48" i="7"/>
  <c r="BW48" i="7"/>
  <c r="BX48" i="7"/>
  <c r="CC48" i="7"/>
  <c r="CD48" i="7"/>
  <c r="CE48" i="7"/>
  <c r="CF48" i="7"/>
  <c r="CG48" i="7"/>
  <c r="CH48" i="7"/>
  <c r="CI48" i="7"/>
  <c r="CJ48" i="7"/>
  <c r="BJ49" i="7"/>
  <c r="BV49" i="7"/>
  <c r="BW49" i="7"/>
  <c r="BX49" i="7"/>
  <c r="BZ49" i="7"/>
  <c r="CA49" i="7"/>
  <c r="BJ50" i="7"/>
  <c r="BV50" i="7"/>
  <c r="BW50" i="7"/>
  <c r="BX50" i="7"/>
  <c r="CC50" i="7"/>
  <c r="CD50" i="7"/>
  <c r="CE50" i="7"/>
  <c r="CF50" i="7"/>
  <c r="CG50" i="7"/>
  <c r="CH50" i="7"/>
  <c r="CI50" i="7"/>
  <c r="CJ50" i="7"/>
  <c r="BJ51" i="7"/>
  <c r="BV51" i="7"/>
  <c r="BW51" i="7"/>
  <c r="BX51" i="7"/>
  <c r="BZ51" i="7"/>
  <c r="CA51" i="7"/>
  <c r="BJ52" i="7"/>
  <c r="BV52" i="7"/>
  <c r="BW52" i="7"/>
  <c r="BX52" i="7"/>
  <c r="CC52" i="7"/>
  <c r="CD52" i="7"/>
  <c r="CE52" i="7"/>
  <c r="CF52" i="7"/>
  <c r="CG52" i="7"/>
  <c r="CH52" i="7"/>
  <c r="CI52" i="7"/>
  <c r="CJ52" i="7"/>
  <c r="CK52" i="7"/>
  <c r="BJ53" i="7"/>
  <c r="BV53" i="7"/>
  <c r="BW53" i="7"/>
  <c r="BX53" i="7"/>
  <c r="BZ53" i="7"/>
  <c r="CA53" i="7"/>
  <c r="BJ54" i="7"/>
  <c r="BV54" i="7"/>
  <c r="BW54" i="7"/>
  <c r="BX54" i="7"/>
  <c r="CC54" i="7"/>
  <c r="CD54" i="7"/>
  <c r="CE54" i="7"/>
  <c r="CF54" i="7"/>
  <c r="CG54" i="7"/>
  <c r="CH54" i="7"/>
  <c r="CI54" i="7"/>
  <c r="CJ54" i="7"/>
  <c r="CK54" i="7"/>
  <c r="BJ55" i="7"/>
  <c r="BV55" i="7"/>
  <c r="BW55" i="7"/>
  <c r="BX55" i="7"/>
  <c r="BZ55" i="7"/>
  <c r="CA55" i="7"/>
  <c r="BJ56" i="7"/>
  <c r="BV56" i="7"/>
  <c r="BW56" i="7"/>
  <c r="BX56" i="7"/>
  <c r="CC56" i="7"/>
  <c r="CD56" i="7"/>
  <c r="CE56" i="7"/>
  <c r="CF56" i="7"/>
  <c r="CG56" i="7"/>
  <c r="CH56" i="7"/>
  <c r="CI56" i="7"/>
  <c r="CJ56" i="7"/>
  <c r="CK56" i="7"/>
  <c r="BJ57" i="7"/>
  <c r="BV57" i="7"/>
  <c r="BW57" i="7"/>
  <c r="BX57" i="7"/>
  <c r="BZ57" i="7"/>
  <c r="CA57" i="7"/>
  <c r="BJ58" i="7"/>
  <c r="BV58" i="7"/>
  <c r="BW58" i="7"/>
  <c r="BX58" i="7"/>
  <c r="CC58" i="7"/>
  <c r="CD58" i="7"/>
  <c r="CE58" i="7"/>
  <c r="CF58" i="7"/>
  <c r="CG58" i="7"/>
  <c r="CH58" i="7"/>
  <c r="CI58" i="7"/>
  <c r="CJ58" i="7"/>
  <c r="CK58" i="7"/>
  <c r="BJ59" i="7"/>
  <c r="BV59" i="7"/>
  <c r="BW59" i="7"/>
  <c r="BX59" i="7"/>
  <c r="BZ59" i="7"/>
  <c r="CA59" i="7"/>
  <c r="BJ60" i="7"/>
  <c r="BV60" i="7"/>
  <c r="BW60" i="7"/>
  <c r="BX60" i="7"/>
  <c r="CC60" i="7"/>
  <c r="CD60" i="7"/>
  <c r="CE60" i="7"/>
  <c r="CF60" i="7"/>
  <c r="CG60" i="7"/>
  <c r="CH60" i="7"/>
  <c r="CI60" i="7"/>
  <c r="CJ60" i="7"/>
  <c r="CK60" i="7"/>
  <c r="BJ61" i="7"/>
  <c r="BV61" i="7"/>
  <c r="BW61" i="7"/>
  <c r="BX61" i="7"/>
  <c r="BZ61" i="7"/>
  <c r="CA61" i="7"/>
  <c r="BJ62" i="7"/>
  <c r="BV62" i="7"/>
  <c r="BW62" i="7"/>
  <c r="BX62" i="7"/>
  <c r="CC62" i="7"/>
  <c r="CD62" i="7"/>
  <c r="CE62" i="7"/>
  <c r="CF62" i="7"/>
  <c r="CG62" i="7"/>
  <c r="CH62" i="7"/>
  <c r="CI62" i="7"/>
  <c r="CJ62" i="7"/>
  <c r="CK62" i="7"/>
  <c r="BJ63" i="7"/>
  <c r="BV63" i="7"/>
  <c r="BW63" i="7"/>
  <c r="BX63" i="7"/>
  <c r="BZ63" i="7"/>
  <c r="CA63" i="7"/>
  <c r="BJ64" i="7"/>
  <c r="BV64" i="7"/>
  <c r="BW64" i="7"/>
  <c r="BX64" i="7"/>
  <c r="CC64" i="7"/>
  <c r="CD64" i="7"/>
  <c r="CE64" i="7"/>
  <c r="CF64" i="7"/>
  <c r="CG64" i="7"/>
  <c r="CH64" i="7"/>
  <c r="CI64" i="7"/>
  <c r="CJ64" i="7"/>
  <c r="CK64" i="7"/>
  <c r="BJ65" i="7"/>
  <c r="BV65" i="7"/>
  <c r="BW65" i="7"/>
  <c r="BX65" i="7"/>
  <c r="BZ65" i="7"/>
  <c r="CA65" i="7"/>
  <c r="BJ66" i="7"/>
  <c r="BV66" i="7"/>
  <c r="BW66" i="7"/>
  <c r="BX66" i="7"/>
  <c r="CC66" i="7"/>
  <c r="CD66" i="7"/>
  <c r="CE66" i="7"/>
  <c r="CF66" i="7"/>
  <c r="CG66" i="7"/>
  <c r="CH66" i="7"/>
  <c r="CI66" i="7"/>
  <c r="CJ66" i="7"/>
  <c r="CK66" i="7"/>
  <c r="BJ67" i="7"/>
  <c r="BV67" i="7"/>
  <c r="BW67" i="7"/>
  <c r="BX67" i="7"/>
  <c r="BZ67" i="7"/>
  <c r="CA67" i="7"/>
  <c r="BJ68" i="7"/>
  <c r="BV68" i="7"/>
  <c r="BW68" i="7"/>
  <c r="BX68" i="7"/>
  <c r="CC68" i="7"/>
  <c r="CD68" i="7"/>
  <c r="CE68" i="7"/>
  <c r="CF68" i="7"/>
  <c r="CG68" i="7"/>
  <c r="CH68" i="7"/>
  <c r="CI68" i="7"/>
  <c r="CJ68" i="7"/>
  <c r="CK68" i="7"/>
  <c r="BJ69" i="7"/>
  <c r="BV69" i="7"/>
  <c r="BW69" i="7"/>
  <c r="BX69" i="7"/>
  <c r="BZ69" i="7"/>
  <c r="CA69" i="7"/>
  <c r="BJ70" i="7"/>
  <c r="BV70" i="7"/>
  <c r="BW70" i="7"/>
  <c r="BX70" i="7"/>
  <c r="CC70" i="7"/>
  <c r="CD70" i="7"/>
  <c r="CE70" i="7"/>
  <c r="CF70" i="7"/>
  <c r="CG70" i="7"/>
  <c r="CH70" i="7"/>
  <c r="CI70" i="7"/>
  <c r="CJ70" i="7"/>
  <c r="CK70" i="7"/>
  <c r="BJ71" i="7"/>
  <c r="BV71" i="7"/>
  <c r="BW71" i="7"/>
  <c r="BX71" i="7"/>
  <c r="BZ71" i="7"/>
  <c r="CA71" i="7"/>
  <c r="BJ72" i="7"/>
  <c r="BV72" i="7"/>
  <c r="BW72" i="7"/>
  <c r="BX72" i="7"/>
  <c r="CC72" i="7"/>
  <c r="CD72" i="7"/>
  <c r="CE72" i="7"/>
  <c r="CF72" i="7"/>
  <c r="CG72" i="7"/>
  <c r="CH72" i="7"/>
  <c r="CI72" i="7"/>
  <c r="CJ72" i="7"/>
  <c r="CK72" i="7"/>
  <c r="BJ73" i="7"/>
  <c r="BV73" i="7"/>
  <c r="BW73" i="7"/>
  <c r="BX73" i="7"/>
  <c r="BZ73" i="7"/>
  <c r="CA73" i="7"/>
  <c r="BJ74" i="7"/>
  <c r="BV74" i="7"/>
  <c r="BW74" i="7"/>
  <c r="BX74" i="7"/>
  <c r="CC74" i="7"/>
  <c r="CD74" i="7"/>
  <c r="CE74" i="7"/>
  <c r="CF74" i="7"/>
  <c r="CG74" i="7"/>
  <c r="CH74" i="7"/>
  <c r="CI74" i="7"/>
  <c r="CJ74" i="7"/>
  <c r="CK74" i="7"/>
  <c r="BJ75" i="7"/>
  <c r="BV75" i="7"/>
  <c r="BW75" i="7"/>
  <c r="BX75" i="7"/>
  <c r="BZ75" i="7"/>
  <c r="CA75" i="7"/>
  <c r="BJ76" i="7"/>
  <c r="BV76" i="7"/>
  <c r="BW76" i="7"/>
  <c r="BX76" i="7"/>
  <c r="CC76" i="7"/>
  <c r="CD76" i="7"/>
  <c r="CE76" i="7"/>
  <c r="CF76" i="7"/>
  <c r="CG76" i="7"/>
  <c r="CH76" i="7"/>
  <c r="CI76" i="7"/>
  <c r="CJ76" i="7"/>
  <c r="CK76" i="7"/>
  <c r="BJ77" i="7"/>
  <c r="BV77" i="7"/>
  <c r="BW77" i="7"/>
  <c r="BX77" i="7"/>
  <c r="BZ77" i="7"/>
  <c r="CA77" i="7"/>
  <c r="BJ78" i="7"/>
  <c r="BV78" i="7"/>
  <c r="BW78" i="7"/>
  <c r="BX78" i="7"/>
  <c r="CC78" i="7"/>
  <c r="CD78" i="7"/>
  <c r="CE78" i="7"/>
  <c r="CF78" i="7"/>
  <c r="CG78" i="7"/>
  <c r="CH78" i="7"/>
  <c r="CI78" i="7"/>
  <c r="CJ78" i="7"/>
  <c r="CK78" i="7"/>
  <c r="BJ79" i="7"/>
  <c r="BV79" i="7"/>
  <c r="BW79" i="7"/>
  <c r="BX79" i="7"/>
  <c r="BZ79" i="7"/>
  <c r="CA79" i="7"/>
  <c r="BJ80" i="7"/>
  <c r="BV80" i="7"/>
  <c r="BW80" i="7"/>
  <c r="BX80" i="7"/>
  <c r="CK80" i="7"/>
  <c r="BJ81" i="7"/>
  <c r="BV81" i="7"/>
  <c r="BW81" i="7"/>
  <c r="BX81" i="7"/>
  <c r="BZ81" i="7"/>
  <c r="CA81" i="7"/>
  <c r="BJ82" i="7"/>
  <c r="BV82" i="7"/>
  <c r="BW82" i="7"/>
  <c r="BX82" i="7"/>
  <c r="CC82" i="7"/>
  <c r="CD82" i="7"/>
  <c r="CE82" i="7"/>
  <c r="CF82" i="7"/>
  <c r="CG82" i="7"/>
  <c r="CH82" i="7"/>
  <c r="CI82" i="7"/>
  <c r="CJ82" i="7"/>
  <c r="CK82" i="7"/>
  <c r="BJ83" i="7"/>
  <c r="BV83" i="7"/>
  <c r="BW83" i="7"/>
  <c r="BX83" i="7"/>
  <c r="BZ83" i="7"/>
  <c r="CA83" i="7"/>
  <c r="BJ84" i="7"/>
  <c r="BV84" i="7"/>
  <c r="BW84" i="7"/>
  <c r="BX84" i="7"/>
  <c r="CC84" i="7"/>
  <c r="CD84" i="7"/>
  <c r="CE84" i="7"/>
  <c r="CF84" i="7"/>
  <c r="CG84" i="7"/>
  <c r="CH84" i="7"/>
  <c r="CI84" i="7"/>
  <c r="CJ84" i="7"/>
  <c r="CK84" i="7"/>
  <c r="BJ85" i="7"/>
  <c r="BV85" i="7"/>
  <c r="BW85" i="7"/>
  <c r="BX85" i="7"/>
  <c r="BZ85" i="7"/>
  <c r="CA85" i="7"/>
  <c r="BJ86" i="7"/>
  <c r="BV86" i="7"/>
  <c r="BW86" i="7"/>
  <c r="BX86" i="7"/>
  <c r="BJ87" i="7"/>
  <c r="BV87" i="7"/>
  <c r="BW87" i="7"/>
  <c r="BX87" i="7"/>
  <c r="BZ87" i="7"/>
  <c r="CA87" i="7"/>
  <c r="BJ88" i="7"/>
  <c r="BV88" i="7"/>
  <c r="BW88" i="7"/>
  <c r="BX88" i="7"/>
  <c r="CC88" i="7"/>
  <c r="CD88" i="7"/>
  <c r="CE88" i="7"/>
  <c r="CF88" i="7"/>
  <c r="CG88" i="7"/>
  <c r="CH88" i="7"/>
  <c r="CI88" i="7"/>
  <c r="CJ88" i="7"/>
  <c r="CK88" i="7"/>
  <c r="BJ89" i="7"/>
  <c r="BV89" i="7"/>
  <c r="BW89" i="7"/>
  <c r="BX89" i="7"/>
  <c r="BZ89" i="7"/>
  <c r="CA89" i="7"/>
  <c r="BJ90" i="7"/>
  <c r="BV90" i="7"/>
  <c r="BW90" i="7"/>
  <c r="BX90" i="7"/>
  <c r="CC90" i="7"/>
  <c r="CD90" i="7"/>
  <c r="CE90" i="7"/>
  <c r="CF90" i="7"/>
  <c r="CG90" i="7"/>
  <c r="CH90" i="7"/>
  <c r="CI90" i="7"/>
  <c r="CJ90" i="7"/>
  <c r="CK90" i="7"/>
  <c r="BJ91" i="7"/>
  <c r="BV91" i="7"/>
  <c r="BW91" i="7"/>
  <c r="BX91" i="7"/>
  <c r="BZ91" i="7"/>
  <c r="CA91" i="7"/>
  <c r="BJ92" i="7"/>
  <c r="BV92" i="7"/>
  <c r="BW92" i="7"/>
  <c r="BX92" i="7"/>
  <c r="CC92" i="7"/>
  <c r="BJ93" i="7"/>
  <c r="BV93" i="7"/>
  <c r="BW93" i="7"/>
  <c r="BX93" i="7"/>
  <c r="BZ93" i="7"/>
  <c r="CA93" i="7"/>
  <c r="BJ94" i="7"/>
  <c r="BV94" i="7"/>
  <c r="BW94" i="7"/>
  <c r="BX94" i="7"/>
  <c r="CC94" i="7"/>
  <c r="CD94" i="7"/>
  <c r="CE94" i="7"/>
  <c r="CF94" i="7"/>
  <c r="CG94" i="7"/>
  <c r="CH94" i="7"/>
  <c r="CI94" i="7"/>
  <c r="CJ94" i="7"/>
  <c r="CK94" i="7"/>
  <c r="BJ95" i="7"/>
  <c r="BV95" i="7"/>
  <c r="BW95" i="7"/>
  <c r="BX95" i="7"/>
  <c r="BZ95" i="7"/>
  <c r="CA95" i="7"/>
  <c r="BJ96" i="7"/>
  <c r="BV96" i="7"/>
  <c r="BW96" i="7"/>
  <c r="BX96" i="7"/>
  <c r="CC96" i="7"/>
  <c r="CD96" i="7"/>
  <c r="CE96" i="7"/>
  <c r="CF96" i="7"/>
  <c r="CG96" i="7"/>
  <c r="CH96" i="7"/>
  <c r="CI96" i="7"/>
  <c r="CJ96" i="7"/>
  <c r="CK96" i="7"/>
  <c r="BJ97" i="7"/>
  <c r="BV97" i="7"/>
  <c r="BW97" i="7"/>
  <c r="BX97" i="7"/>
  <c r="BZ97" i="7"/>
  <c r="CA97" i="7"/>
  <c r="BJ98" i="7"/>
  <c r="BV98" i="7"/>
  <c r="BW98" i="7"/>
  <c r="BX98" i="7"/>
  <c r="CC98" i="7"/>
  <c r="CD98" i="7"/>
  <c r="CE98" i="7"/>
  <c r="CF98" i="7"/>
  <c r="CG98" i="7"/>
  <c r="CH98" i="7"/>
  <c r="CI98" i="7"/>
  <c r="CJ98" i="7"/>
  <c r="CK98" i="7"/>
  <c r="BJ99" i="7"/>
  <c r="BV99" i="7"/>
  <c r="BW99" i="7"/>
  <c r="BX99" i="7"/>
  <c r="BZ99" i="7"/>
  <c r="CA99" i="7"/>
  <c r="BJ100" i="7"/>
  <c r="BV100" i="7"/>
  <c r="BW100" i="7"/>
  <c r="BX100" i="7"/>
  <c r="CC100" i="7"/>
  <c r="CD100" i="7"/>
  <c r="CE100" i="7"/>
  <c r="CF100" i="7"/>
  <c r="CG100" i="7"/>
  <c r="CH100" i="7"/>
  <c r="CI100" i="7"/>
  <c r="CJ100" i="7"/>
  <c r="CK100" i="7"/>
  <c r="BJ101" i="7"/>
  <c r="BV101" i="7"/>
  <c r="BW101" i="7"/>
  <c r="BX101" i="7"/>
  <c r="BZ101" i="7"/>
  <c r="CA101" i="7"/>
  <c r="BJ102" i="7"/>
  <c r="BV102" i="7"/>
  <c r="BW102" i="7"/>
  <c r="BX102" i="7"/>
  <c r="CC102" i="7"/>
  <c r="CD102" i="7"/>
  <c r="CE102" i="7"/>
  <c r="CF102" i="7"/>
  <c r="CG102" i="7"/>
  <c r="CH102" i="7"/>
  <c r="CI102" i="7"/>
  <c r="CJ102" i="7"/>
  <c r="CK102" i="7"/>
  <c r="BJ103" i="7"/>
  <c r="BV103" i="7"/>
  <c r="BW103" i="7"/>
  <c r="BX103" i="7"/>
  <c r="BZ103" i="7"/>
  <c r="CA103" i="7"/>
  <c r="BJ104" i="7"/>
  <c r="BV104" i="7"/>
  <c r="BW104" i="7"/>
  <c r="BX104" i="7"/>
  <c r="CC104" i="7"/>
  <c r="CD104" i="7"/>
  <c r="CE104" i="7"/>
  <c r="CF104" i="7"/>
  <c r="CG104" i="7"/>
  <c r="CH104" i="7"/>
  <c r="CI104" i="7"/>
  <c r="CJ104" i="7"/>
  <c r="CK104" i="7"/>
  <c r="BJ105" i="7"/>
  <c r="BV105" i="7"/>
  <c r="BW105" i="7"/>
  <c r="BX105" i="7"/>
  <c r="BZ105" i="7"/>
  <c r="CA105" i="7"/>
  <c r="BJ106" i="7"/>
  <c r="BV106" i="7"/>
  <c r="BW106" i="7"/>
  <c r="BX106" i="7"/>
  <c r="CC106" i="7"/>
  <c r="CD106" i="7"/>
  <c r="CE106" i="7"/>
  <c r="CF106" i="7"/>
  <c r="CG106" i="7"/>
  <c r="CH106" i="7"/>
  <c r="CI106" i="7"/>
  <c r="CJ106" i="7"/>
  <c r="CK106" i="7"/>
  <c r="BJ107" i="7"/>
  <c r="BV107" i="7"/>
  <c r="BW107" i="7"/>
  <c r="BX107" i="7"/>
  <c r="BZ107" i="7"/>
  <c r="CA107" i="7"/>
  <c r="BJ108" i="7"/>
  <c r="BV108" i="7"/>
  <c r="BW108" i="7"/>
  <c r="BX108" i="7"/>
  <c r="CD108" i="7"/>
  <c r="CE108" i="7"/>
  <c r="CF108" i="7"/>
  <c r="CG108" i="7"/>
  <c r="CH108" i="7"/>
  <c r="CI108" i="7"/>
  <c r="CJ108" i="7"/>
  <c r="CK108" i="7"/>
  <c r="BJ109" i="7"/>
  <c r="BV109" i="7"/>
  <c r="BW109" i="7"/>
  <c r="BX109" i="7"/>
  <c r="BZ109" i="7"/>
  <c r="CA109" i="7"/>
  <c r="BJ110" i="7"/>
  <c r="BV110" i="7"/>
  <c r="BW110" i="7"/>
  <c r="BX110" i="7"/>
  <c r="CC110" i="7"/>
  <c r="CD110" i="7"/>
  <c r="CE110" i="7"/>
  <c r="CF110" i="7"/>
  <c r="CG110" i="7"/>
  <c r="CH110" i="7"/>
  <c r="CI110" i="7"/>
  <c r="CJ110" i="7"/>
  <c r="CK110" i="7"/>
  <c r="BJ111" i="7"/>
  <c r="BV111" i="7"/>
  <c r="BW111" i="7"/>
  <c r="BX111" i="7"/>
  <c r="BZ111" i="7"/>
  <c r="CA111" i="7"/>
  <c r="BJ112" i="7"/>
  <c r="BV112" i="7"/>
  <c r="BW112" i="7"/>
  <c r="BX112" i="7"/>
  <c r="CC112" i="7"/>
  <c r="CD112" i="7"/>
  <c r="CE112" i="7"/>
  <c r="CF112" i="7"/>
  <c r="CG112" i="7"/>
  <c r="CH112" i="7"/>
  <c r="CI112" i="7"/>
  <c r="CJ112" i="7"/>
  <c r="CK112" i="7"/>
  <c r="BJ113" i="7"/>
  <c r="BV113" i="7"/>
  <c r="BW113" i="7"/>
  <c r="BX113" i="7"/>
  <c r="BZ113" i="7"/>
  <c r="CA113" i="7"/>
  <c r="BJ114" i="7"/>
  <c r="BV114" i="7"/>
  <c r="BW114" i="7"/>
  <c r="BX114" i="7"/>
  <c r="CC114" i="7"/>
  <c r="CD114" i="7"/>
  <c r="CE114" i="7"/>
  <c r="CF114" i="7"/>
  <c r="CG114" i="7"/>
  <c r="CH114" i="7"/>
  <c r="CI114" i="7"/>
  <c r="CJ114" i="7"/>
  <c r="CK114" i="7"/>
  <c r="BJ115" i="7"/>
  <c r="BV115" i="7"/>
  <c r="BW115" i="7"/>
  <c r="BX115" i="7"/>
  <c r="BZ115" i="7"/>
  <c r="CA115" i="7"/>
  <c r="BJ116" i="7"/>
  <c r="BV116" i="7"/>
  <c r="BW116" i="7"/>
  <c r="BX116" i="7"/>
  <c r="CC116" i="7"/>
  <c r="CD116" i="7"/>
  <c r="CE116" i="7"/>
  <c r="CF116" i="7"/>
  <c r="CG116" i="7"/>
  <c r="CH116" i="7"/>
  <c r="CI116" i="7"/>
  <c r="CJ116" i="7"/>
  <c r="CK116" i="7"/>
  <c r="BJ117" i="7"/>
  <c r="BV117" i="7"/>
  <c r="BW117" i="7"/>
  <c r="BX117" i="7"/>
  <c r="BZ117" i="7"/>
  <c r="CA117" i="7"/>
  <c r="BJ118" i="7"/>
  <c r="BV118" i="7"/>
  <c r="BW118" i="7"/>
  <c r="BX118" i="7"/>
  <c r="BJ119" i="7"/>
  <c r="BV119" i="7"/>
  <c r="BW119" i="7"/>
  <c r="BX119" i="7"/>
  <c r="BJ120" i="7"/>
  <c r="BV120" i="7"/>
  <c r="BW120" i="7"/>
  <c r="BX120" i="7"/>
  <c r="BJ121" i="7"/>
  <c r="BV121" i="7"/>
  <c r="BW121" i="7"/>
  <c r="BX121" i="7"/>
  <c r="BJ122" i="7"/>
  <c r="BV122" i="7"/>
  <c r="BW122" i="7"/>
  <c r="BX122" i="7"/>
  <c r="BJ123" i="7"/>
  <c r="BV123" i="7"/>
  <c r="BW123" i="7"/>
  <c r="BX123" i="7"/>
  <c r="BJ124" i="7"/>
  <c r="BV124" i="7"/>
  <c r="BW124" i="7"/>
  <c r="BX124" i="7"/>
  <c r="BJ125" i="7"/>
  <c r="BV125" i="7"/>
  <c r="BW125" i="7"/>
  <c r="BX125" i="7"/>
  <c r="BJ126" i="7"/>
  <c r="BV126" i="7"/>
  <c r="BW126" i="7"/>
  <c r="BX126" i="7"/>
  <c r="BJ127" i="7"/>
  <c r="BV127" i="7"/>
  <c r="BW127" i="7"/>
  <c r="BX127" i="7"/>
  <c r="BJ128" i="7"/>
  <c r="BV128" i="7"/>
  <c r="BW128" i="7"/>
  <c r="BX128" i="7"/>
  <c r="BJ129" i="7"/>
  <c r="BV129" i="7"/>
  <c r="BW129" i="7"/>
  <c r="BX129" i="7"/>
  <c r="BJ130" i="7"/>
  <c r="BV130" i="7"/>
  <c r="BW130" i="7"/>
  <c r="BX130" i="7"/>
  <c r="BJ131" i="7"/>
  <c r="BV131" i="7"/>
  <c r="BW131" i="7"/>
  <c r="BX131" i="7"/>
  <c r="BJ132" i="7"/>
  <c r="BV132" i="7"/>
  <c r="BW132" i="7"/>
  <c r="BX132" i="7"/>
  <c r="BJ133" i="7"/>
  <c r="BV133" i="7"/>
  <c r="BW133" i="7"/>
  <c r="BX133" i="7"/>
  <c r="BJ134" i="7"/>
  <c r="BV134" i="7"/>
  <c r="BW134" i="7"/>
  <c r="BX134" i="7"/>
  <c r="BJ135" i="7"/>
  <c r="BV135" i="7"/>
  <c r="BW135" i="7"/>
  <c r="BX135" i="7"/>
  <c r="BJ136" i="7"/>
  <c r="BV136" i="7"/>
  <c r="BW136" i="7"/>
  <c r="BX136" i="7"/>
  <c r="BJ137" i="7"/>
  <c r="BV137" i="7"/>
  <c r="BW137" i="7"/>
  <c r="BX137" i="7"/>
  <c r="BJ138" i="7"/>
  <c r="BV138" i="7"/>
  <c r="BW138" i="7"/>
  <c r="BX138" i="7"/>
  <c r="BJ139" i="7"/>
  <c r="BV139" i="7"/>
  <c r="BW139" i="7"/>
  <c r="BX139" i="7"/>
  <c r="BJ140" i="7"/>
  <c r="BV140" i="7"/>
  <c r="BW140" i="7"/>
  <c r="BX140" i="7"/>
  <c r="BJ141" i="7"/>
  <c r="BV141" i="7"/>
  <c r="BW141" i="7"/>
  <c r="BX141" i="7"/>
  <c r="BJ142" i="7"/>
  <c r="BV142" i="7"/>
  <c r="BW142" i="7"/>
  <c r="BX142" i="7"/>
  <c r="BJ143" i="7"/>
  <c r="BV143" i="7"/>
  <c r="BW143" i="7"/>
  <c r="BX143" i="7"/>
  <c r="BJ144" i="7"/>
  <c r="BV144" i="7"/>
  <c r="BW144" i="7"/>
  <c r="BX144" i="7"/>
  <c r="BJ145" i="7"/>
  <c r="BV145" i="7"/>
  <c r="BW145" i="7"/>
  <c r="BX145" i="7"/>
  <c r="BJ146" i="7"/>
  <c r="BV146" i="7"/>
  <c r="BW146" i="7"/>
  <c r="BX146" i="7"/>
  <c r="BJ147" i="7"/>
  <c r="BV147" i="7"/>
  <c r="BW147" i="7"/>
  <c r="BX147" i="7"/>
  <c r="BJ148" i="7"/>
  <c r="BV148" i="7"/>
  <c r="BW148" i="7"/>
  <c r="BX148" i="7"/>
  <c r="BJ149" i="7"/>
  <c r="BV149" i="7"/>
  <c r="BW149" i="7"/>
  <c r="BX149" i="7"/>
  <c r="BZ149" i="7"/>
  <c r="CA149" i="7"/>
  <c r="BJ150" i="7"/>
  <c r="BV150" i="7"/>
  <c r="BW150" i="7"/>
  <c r="BX150" i="7"/>
  <c r="BJ151" i="7"/>
  <c r="BV151" i="7"/>
  <c r="BW151" i="7"/>
  <c r="BX151" i="7"/>
  <c r="BZ151" i="7"/>
  <c r="CA151" i="7"/>
  <c r="BJ152" i="7"/>
  <c r="BV152" i="7"/>
  <c r="BW152" i="7"/>
  <c r="BX152" i="7"/>
  <c r="BJ153" i="7"/>
  <c r="BV153" i="7"/>
  <c r="BW153" i="7"/>
  <c r="BX153" i="7"/>
  <c r="BZ153" i="7"/>
  <c r="CA153" i="7"/>
  <c r="BJ154" i="7"/>
  <c r="BV154" i="7"/>
  <c r="BW154" i="7"/>
  <c r="BX154" i="7"/>
  <c r="BJ155" i="7"/>
  <c r="BV155" i="7"/>
  <c r="BW155" i="7"/>
  <c r="BX155" i="7"/>
  <c r="BZ155" i="7"/>
  <c r="CA155" i="7"/>
  <c r="BJ156" i="7"/>
  <c r="BV156" i="7"/>
  <c r="BW156" i="7"/>
  <c r="BX156" i="7"/>
  <c r="BJ157" i="7"/>
  <c r="BV157" i="7"/>
  <c r="BW157" i="7"/>
  <c r="BX157" i="7"/>
  <c r="BZ157" i="7"/>
  <c r="CA157" i="7"/>
  <c r="BJ158" i="7"/>
  <c r="BV158" i="7"/>
  <c r="BW158" i="7"/>
  <c r="BX158" i="7"/>
  <c r="BJ159" i="7"/>
  <c r="BV159" i="7"/>
  <c r="BW159" i="7"/>
  <c r="BX159" i="7"/>
  <c r="BZ159" i="7"/>
  <c r="CA159" i="7"/>
  <c r="BJ160" i="7"/>
  <c r="BV160" i="7"/>
  <c r="BW160" i="7"/>
  <c r="BX160" i="7"/>
  <c r="BJ161" i="7"/>
  <c r="BV161" i="7"/>
  <c r="BW161" i="7"/>
  <c r="BX161" i="7"/>
  <c r="BZ161" i="7"/>
  <c r="CA161" i="7"/>
  <c r="BJ162" i="7"/>
  <c r="BV162" i="7"/>
  <c r="BW162" i="7"/>
  <c r="BX162" i="7"/>
  <c r="BJ163" i="7"/>
  <c r="BV163" i="7"/>
  <c r="BW163" i="7"/>
  <c r="BX163" i="7"/>
  <c r="BZ163" i="7"/>
  <c r="CA163" i="7"/>
  <c r="BJ164" i="7"/>
  <c r="BV164" i="7"/>
  <c r="BW164" i="7"/>
  <c r="BX164" i="7"/>
  <c r="BJ165" i="7"/>
  <c r="BV165" i="7"/>
  <c r="BW165" i="7"/>
  <c r="BX165" i="7"/>
  <c r="BZ165" i="7"/>
  <c r="CA165" i="7"/>
  <c r="BJ166" i="7"/>
  <c r="BV166" i="7"/>
  <c r="BW166" i="7"/>
  <c r="BX166" i="7"/>
  <c r="BJ167" i="7"/>
  <c r="BV167" i="7"/>
  <c r="BW167" i="7"/>
  <c r="BX167" i="7"/>
  <c r="BZ167" i="7"/>
  <c r="CA167" i="7"/>
  <c r="BJ168" i="7"/>
  <c r="BV168" i="7"/>
  <c r="BW168" i="7"/>
  <c r="BX168" i="7"/>
  <c r="BJ169" i="7"/>
  <c r="BV169" i="7"/>
  <c r="BW169" i="7"/>
  <c r="BX169" i="7"/>
  <c r="BZ169" i="7"/>
  <c r="CA169" i="7"/>
  <c r="BJ170" i="7"/>
  <c r="BV170" i="7"/>
  <c r="BW170" i="7"/>
  <c r="BX170" i="7"/>
  <c r="BJ171" i="7"/>
  <c r="BV171" i="7"/>
  <c r="BW171" i="7"/>
  <c r="BX171" i="7"/>
  <c r="BZ171" i="7"/>
  <c r="CA171" i="7"/>
  <c r="BJ172" i="7"/>
  <c r="BV172" i="7"/>
  <c r="BW172" i="7"/>
  <c r="BX172" i="7"/>
  <c r="BJ173" i="7"/>
  <c r="BV173" i="7"/>
  <c r="BW173" i="7"/>
  <c r="BX173" i="7"/>
  <c r="BZ173" i="7"/>
  <c r="CA173" i="7"/>
  <c r="BJ174" i="7"/>
  <c r="BV174" i="7"/>
  <c r="BW174" i="7"/>
  <c r="BX174" i="7"/>
  <c r="BJ175" i="7"/>
  <c r="BV175" i="7"/>
  <c r="BW175" i="7"/>
  <c r="BX175" i="7"/>
  <c r="BZ175" i="7"/>
  <c r="CA175" i="7"/>
  <c r="BJ176" i="7"/>
  <c r="BV176" i="7"/>
  <c r="BW176" i="7"/>
  <c r="BX176" i="7"/>
  <c r="BJ177" i="7"/>
  <c r="BV177" i="7"/>
  <c r="BW177" i="7"/>
  <c r="BX177" i="7"/>
  <c r="BZ177" i="7"/>
  <c r="CA177" i="7"/>
  <c r="BJ178" i="7"/>
  <c r="BV178" i="7"/>
  <c r="BW178" i="7"/>
  <c r="BX178" i="7"/>
  <c r="BJ179" i="7"/>
  <c r="BV179" i="7"/>
  <c r="BW179" i="7"/>
  <c r="BX179" i="7"/>
  <c r="BZ179" i="7"/>
  <c r="CA179" i="7"/>
  <c r="BJ180" i="7"/>
  <c r="BV180" i="7"/>
  <c r="BW180" i="7"/>
  <c r="BX180" i="7"/>
  <c r="BJ181" i="7"/>
  <c r="BV181" i="7"/>
  <c r="BW181" i="7"/>
  <c r="BX181" i="7"/>
  <c r="BZ181" i="7"/>
  <c r="CA181" i="7"/>
  <c r="BJ182" i="7"/>
  <c r="BV182" i="7"/>
  <c r="BW182" i="7"/>
  <c r="BX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BJ183" i="7"/>
  <c r="BV183" i="7"/>
  <c r="BW183" i="7"/>
  <c r="BX183" i="7"/>
  <c r="BJ184" i="7"/>
  <c r="BV184" i="7"/>
  <c r="BW184" i="7"/>
  <c r="BX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BJ185" i="7"/>
  <c r="BV185" i="7"/>
  <c r="BW185" i="7"/>
  <c r="BX185" i="7"/>
  <c r="BJ186" i="7"/>
  <c r="BV186" i="7"/>
  <c r="BW186" i="7"/>
  <c r="BX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BJ187" i="7"/>
  <c r="BV187" i="7"/>
  <c r="BW187" i="7"/>
  <c r="BX187" i="7"/>
  <c r="BJ188" i="7"/>
  <c r="BV188" i="7"/>
  <c r="BW188" i="7"/>
  <c r="BX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BJ189" i="7"/>
  <c r="BV189" i="7"/>
  <c r="BW189" i="7"/>
  <c r="BX189" i="7"/>
  <c r="BJ190" i="7"/>
  <c r="BV190" i="7"/>
  <c r="BW190" i="7"/>
  <c r="BX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BJ191" i="7"/>
  <c r="BV191" i="7"/>
  <c r="BW191" i="7"/>
  <c r="BX191" i="7"/>
  <c r="BJ192" i="7"/>
  <c r="BV192" i="7"/>
  <c r="BW192" i="7"/>
  <c r="BX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BJ193" i="7"/>
  <c r="BV193" i="7"/>
  <c r="BW193" i="7"/>
  <c r="BX193" i="7"/>
  <c r="BJ194" i="7"/>
  <c r="BV194" i="7"/>
  <c r="BW194" i="7"/>
  <c r="BX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BJ195" i="7"/>
  <c r="BV195" i="7"/>
  <c r="BW195" i="7"/>
  <c r="BX195" i="7"/>
  <c r="BJ196" i="7"/>
  <c r="BV196" i="7"/>
  <c r="BW196" i="7"/>
  <c r="BX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BJ197" i="7"/>
  <c r="BV197" i="7"/>
  <c r="BW197" i="7"/>
  <c r="BX197" i="7"/>
  <c r="BJ198" i="7"/>
  <c r="BV198" i="7"/>
  <c r="BW198" i="7"/>
  <c r="BX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BJ199" i="7"/>
  <c r="BV199" i="7"/>
  <c r="BW199" i="7"/>
  <c r="BX199" i="7"/>
  <c r="BJ200" i="7"/>
  <c r="BV200" i="7"/>
  <c r="BW200" i="7"/>
  <c r="BX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BJ201" i="7"/>
  <c r="BV201" i="7"/>
  <c r="BW201" i="7"/>
  <c r="BX201" i="7"/>
  <c r="BJ202" i="7"/>
  <c r="BV202" i="7"/>
  <c r="BW202" i="7"/>
  <c r="BX202" i="7"/>
  <c r="BJ203" i="7"/>
  <c r="BV203" i="7"/>
  <c r="BW203" i="7"/>
  <c r="BX203" i="7"/>
  <c r="BJ204" i="7"/>
  <c r="BV204" i="7"/>
  <c r="BW204" i="7"/>
  <c r="BX204" i="7"/>
  <c r="BJ205" i="7"/>
  <c r="BV205" i="7"/>
  <c r="BW205" i="7"/>
  <c r="BX205" i="7"/>
  <c r="BJ206" i="7"/>
  <c r="BV206" i="7"/>
  <c r="BW206" i="7"/>
  <c r="BX206" i="7"/>
  <c r="BJ207" i="7"/>
  <c r="BV207" i="7"/>
  <c r="BW207" i="7"/>
  <c r="BX207" i="7"/>
  <c r="BJ208" i="7"/>
  <c r="BV208" i="7"/>
  <c r="BW208" i="7"/>
  <c r="BX208" i="7"/>
  <c r="BJ209" i="7"/>
  <c r="BV209" i="7"/>
  <c r="BW209" i="7"/>
  <c r="BX209" i="7"/>
  <c r="BJ210" i="7"/>
  <c r="BV210" i="7"/>
  <c r="BW210" i="7"/>
  <c r="BX210" i="7"/>
  <c r="BJ212" i="7"/>
  <c r="BV212" i="7"/>
  <c r="BW212" i="7"/>
  <c r="BX212" i="7"/>
  <c r="BJ213" i="7"/>
  <c r="BV213" i="7"/>
  <c r="BW213" i="7"/>
  <c r="BX213" i="7"/>
  <c r="BJ214" i="7"/>
  <c r="BV214" i="7"/>
  <c r="BW214" i="7"/>
  <c r="BX214" i="7"/>
  <c r="BJ216" i="7"/>
  <c r="BV216" i="7"/>
  <c r="BW216" i="7"/>
  <c r="BX216" i="7"/>
  <c r="BJ217" i="7"/>
  <c r="BV217" i="7"/>
  <c r="BW217" i="7"/>
  <c r="BX217" i="7"/>
  <c r="BJ218" i="7"/>
  <c r="BV218" i="7"/>
  <c r="BW218" i="7"/>
  <c r="BX218" i="7"/>
  <c r="BJ219" i="7"/>
  <c r="BV219" i="7"/>
  <c r="BW219" i="7"/>
  <c r="BX219" i="7"/>
  <c r="BJ220" i="7"/>
  <c r="BV220" i="7"/>
  <c r="BW220" i="7"/>
  <c r="BX220" i="7"/>
  <c r="BJ221" i="7"/>
  <c r="BV221" i="7"/>
  <c r="BW221" i="7"/>
  <c r="BX221" i="7"/>
  <c r="BJ222" i="7"/>
  <c r="BV222" i="7"/>
  <c r="BW222" i="7"/>
  <c r="BX222" i="7"/>
  <c r="BJ223" i="7"/>
  <c r="BV223" i="7"/>
  <c r="BW223" i="7"/>
  <c r="BX223" i="7"/>
  <c r="BJ224" i="7"/>
  <c r="BV224" i="7"/>
  <c r="BW224" i="7"/>
  <c r="BX224" i="7"/>
  <c r="BJ225" i="7"/>
  <c r="BV225" i="7"/>
  <c r="BW225" i="7"/>
  <c r="BX225" i="7"/>
  <c r="BJ226" i="7"/>
  <c r="BV226" i="7"/>
  <c r="BW226" i="7"/>
  <c r="BX226" i="7"/>
  <c r="BJ227" i="7"/>
  <c r="BV227" i="7"/>
  <c r="BW227" i="7"/>
  <c r="BX227" i="7"/>
  <c r="BJ228" i="7"/>
  <c r="BV228" i="7"/>
  <c r="BW228" i="7"/>
  <c r="BX228" i="7"/>
  <c r="BJ229" i="7"/>
  <c r="BV229" i="7"/>
  <c r="BW229" i="7"/>
  <c r="BX229" i="7"/>
  <c r="BJ230" i="7"/>
  <c r="BV230" i="7"/>
  <c r="BW230" i="7"/>
  <c r="BX230" i="7"/>
  <c r="BJ231" i="7"/>
  <c r="BV231" i="7"/>
  <c r="BW231" i="7"/>
  <c r="BX231" i="7"/>
  <c r="BJ232" i="7"/>
  <c r="BV232" i="7"/>
  <c r="BW232" i="7"/>
  <c r="BX232" i="7"/>
  <c r="BJ233" i="7"/>
  <c r="BV233" i="7"/>
  <c r="BW233" i="7"/>
  <c r="BX233" i="7"/>
  <c r="BJ234" i="7"/>
  <c r="BV234" i="7"/>
  <c r="BW234" i="7"/>
  <c r="BX234" i="7"/>
  <c r="BJ235" i="7"/>
  <c r="BV235" i="7"/>
  <c r="BW235" i="7"/>
  <c r="BX235" i="7"/>
  <c r="BJ236" i="7"/>
  <c r="BV236" i="7"/>
  <c r="BW236" i="7"/>
  <c r="BX236" i="7"/>
  <c r="BJ237" i="7"/>
  <c r="BV237" i="7"/>
  <c r="BW237" i="7"/>
  <c r="BX237" i="7"/>
  <c r="BJ238" i="7"/>
  <c r="BV238" i="7"/>
  <c r="BW238" i="7"/>
  <c r="BX238" i="7"/>
  <c r="BJ239" i="7"/>
  <c r="BV239" i="7"/>
  <c r="BW239" i="7"/>
  <c r="BX239" i="7"/>
  <c r="BJ240" i="7"/>
  <c r="BV240" i="7"/>
  <c r="BW240" i="7"/>
  <c r="BX240" i="7"/>
  <c r="BJ241" i="7"/>
  <c r="BV241" i="7"/>
  <c r="BW241" i="7"/>
  <c r="BX241" i="7"/>
  <c r="BJ242" i="7"/>
  <c r="BV242" i="7"/>
  <c r="BW242" i="7"/>
  <c r="BX242" i="7"/>
  <c r="BJ243" i="7"/>
  <c r="BV243" i="7"/>
  <c r="BW243" i="7"/>
  <c r="BX243" i="7"/>
  <c r="BJ244" i="7"/>
  <c r="BV244" i="7"/>
  <c r="BW244" i="7"/>
  <c r="BX244" i="7"/>
  <c r="BJ245" i="7"/>
  <c r="BV245" i="7"/>
  <c r="BW245" i="7"/>
  <c r="BX245" i="7"/>
  <c r="BJ246" i="7"/>
  <c r="BV246" i="7"/>
  <c r="BW246" i="7"/>
  <c r="BX246" i="7"/>
  <c r="BJ247" i="7"/>
  <c r="BV247" i="7"/>
  <c r="BW247" i="7"/>
  <c r="BX247" i="7"/>
  <c r="BJ248" i="7"/>
  <c r="BV248" i="7"/>
  <c r="BW248" i="7"/>
  <c r="BX248" i="7"/>
  <c r="BJ249" i="7"/>
  <c r="BV249" i="7"/>
  <c r="BW249" i="7"/>
  <c r="BX249" i="7"/>
  <c r="BJ250" i="7"/>
  <c r="BV250" i="7"/>
  <c r="BW250" i="7"/>
  <c r="BX250" i="7"/>
  <c r="BJ251" i="7"/>
  <c r="BV251" i="7"/>
  <c r="BW251" i="7"/>
  <c r="BX251" i="7"/>
  <c r="BJ252" i="7"/>
  <c r="BV252" i="7"/>
  <c r="BW252" i="7"/>
  <c r="BX252" i="7"/>
  <c r="BJ253" i="7"/>
  <c r="BV253" i="7"/>
  <c r="BW253" i="7"/>
  <c r="BX253" i="7"/>
  <c r="BJ254" i="7"/>
  <c r="BV254" i="7"/>
  <c r="BW254" i="7"/>
  <c r="BX254" i="7"/>
  <c r="BJ255" i="7"/>
  <c r="BV255" i="7"/>
  <c r="BW255" i="7"/>
  <c r="BX255" i="7"/>
  <c r="BJ256" i="7"/>
  <c r="BV256" i="7"/>
  <c r="BW256" i="7"/>
  <c r="BX256" i="7"/>
  <c r="BJ257" i="7"/>
  <c r="BV257" i="7"/>
  <c r="BW257" i="7"/>
  <c r="BX257" i="7"/>
  <c r="BJ258" i="7"/>
  <c r="BV258" i="7"/>
  <c r="BW258" i="7"/>
  <c r="BX258" i="7"/>
  <c r="BJ259" i="7"/>
  <c r="BV259" i="7"/>
  <c r="BW259" i="7"/>
  <c r="BX259" i="7"/>
  <c r="BJ260" i="7"/>
  <c r="BV260" i="7"/>
  <c r="BW260" i="7"/>
  <c r="BX260" i="7"/>
  <c r="BZ260" i="7"/>
  <c r="BJ261" i="7"/>
  <c r="BV261" i="7"/>
  <c r="BW261" i="7"/>
  <c r="BX261" i="7"/>
  <c r="BJ262" i="7"/>
  <c r="BV262" i="7"/>
  <c r="BW262" i="7"/>
  <c r="BX262" i="7"/>
  <c r="BJ263" i="7"/>
  <c r="BV263" i="7"/>
  <c r="BW263" i="7"/>
  <c r="BX263" i="7"/>
  <c r="BJ264" i="7"/>
  <c r="BV264" i="7"/>
  <c r="BW264" i="7"/>
  <c r="BX264" i="7"/>
  <c r="BJ265" i="7"/>
  <c r="BV265" i="7"/>
  <c r="BW265" i="7"/>
  <c r="BX265" i="7"/>
  <c r="BJ266" i="7"/>
  <c r="BV266" i="7"/>
  <c r="BW266" i="7"/>
  <c r="BX266" i="7"/>
  <c r="BJ267" i="7"/>
  <c r="BV267" i="7"/>
  <c r="BW267" i="7"/>
  <c r="BX267" i="7"/>
  <c r="BJ268" i="7"/>
  <c r="BV268" i="7"/>
  <c r="BW268" i="7"/>
  <c r="BX268" i="7"/>
  <c r="BJ269" i="7"/>
  <c r="BV269" i="7"/>
  <c r="BW269" i="7"/>
  <c r="BX269" i="7"/>
  <c r="BJ270" i="7"/>
  <c r="BV270" i="7"/>
  <c r="BW270" i="7"/>
  <c r="BX270" i="7"/>
  <c r="BJ271" i="7"/>
  <c r="BV271" i="7"/>
  <c r="BW271" i="7"/>
  <c r="BX271" i="7"/>
  <c r="BJ272" i="7"/>
  <c r="BV272" i="7"/>
  <c r="BW272" i="7"/>
  <c r="BX272" i="7"/>
  <c r="BJ273" i="7"/>
  <c r="BV273" i="7"/>
  <c r="BW273" i="7"/>
  <c r="BX273" i="7"/>
  <c r="BJ274" i="7"/>
  <c r="BV274" i="7"/>
  <c r="BW274" i="7"/>
  <c r="BX274" i="7"/>
  <c r="BJ275" i="7"/>
  <c r="BV275" i="7"/>
  <c r="BW275" i="7"/>
  <c r="BX275" i="7"/>
  <c r="BJ276" i="7"/>
  <c r="BV276" i="7"/>
  <c r="BW276" i="7"/>
  <c r="BX276" i="7"/>
  <c r="BJ277" i="7"/>
  <c r="BV277" i="7"/>
  <c r="BW277" i="7"/>
  <c r="BX277" i="7"/>
  <c r="BJ278" i="7"/>
  <c r="BV278" i="7"/>
  <c r="BW278" i="7"/>
  <c r="BX278" i="7"/>
  <c r="BJ279" i="7"/>
  <c r="BV279" i="7"/>
  <c r="BW279" i="7"/>
  <c r="BX279" i="7"/>
  <c r="BJ280" i="7"/>
  <c r="BV280" i="7"/>
  <c r="BW280" i="7"/>
  <c r="BX280" i="7"/>
  <c r="BJ281" i="7"/>
  <c r="BV281" i="7"/>
  <c r="BW281" i="7"/>
  <c r="BX281" i="7"/>
  <c r="BJ282" i="7"/>
  <c r="BV282" i="7"/>
  <c r="BW282" i="7"/>
  <c r="BX282" i="7"/>
  <c r="BJ283" i="7"/>
  <c r="BV283" i="7"/>
  <c r="BW283" i="7"/>
  <c r="BX283" i="7"/>
  <c r="BJ284" i="7"/>
  <c r="BV284" i="7"/>
  <c r="BW284" i="7"/>
  <c r="BX284" i="7"/>
  <c r="BJ285" i="7"/>
  <c r="BV285" i="7"/>
  <c r="BW285" i="7"/>
  <c r="BX285" i="7"/>
  <c r="BJ286" i="7"/>
  <c r="BV286" i="7"/>
  <c r="BW286" i="7"/>
  <c r="BX286" i="7"/>
  <c r="BJ287" i="7"/>
  <c r="BV287" i="7"/>
  <c r="BW287" i="7"/>
  <c r="BX287" i="7"/>
  <c r="BJ288" i="7"/>
  <c r="BV288" i="7"/>
  <c r="BW288" i="7"/>
  <c r="BX288" i="7"/>
  <c r="BJ289" i="7"/>
  <c r="BV289" i="7"/>
  <c r="BW289" i="7"/>
  <c r="BX289" i="7"/>
  <c r="BJ290" i="7"/>
  <c r="BV290" i="7"/>
  <c r="BW290" i="7"/>
  <c r="BX290" i="7"/>
  <c r="BJ291" i="7"/>
  <c r="BV291" i="7"/>
  <c r="BW291" i="7"/>
  <c r="BX291" i="7"/>
  <c r="BJ292" i="7"/>
  <c r="BV292" i="7"/>
  <c r="BW292" i="7"/>
  <c r="BX292" i="7"/>
  <c r="BJ293" i="7"/>
  <c r="BV293" i="7"/>
  <c r="BW293" i="7"/>
  <c r="BX293" i="7"/>
  <c r="BJ294" i="7"/>
  <c r="BV294" i="7"/>
  <c r="BW294" i="7"/>
  <c r="BX294" i="7"/>
  <c r="BJ295" i="7"/>
  <c r="BV295" i="7"/>
  <c r="BW295" i="7"/>
  <c r="BX295" i="7"/>
  <c r="BJ296" i="7"/>
  <c r="BV296" i="7"/>
  <c r="BW296" i="7"/>
  <c r="BX296" i="7"/>
  <c r="BJ297" i="7"/>
  <c r="BV297" i="7"/>
  <c r="BW297" i="7"/>
  <c r="BX297" i="7"/>
  <c r="BJ298" i="7"/>
  <c r="BV298" i="7"/>
  <c r="BW298" i="7"/>
  <c r="BX298" i="7"/>
  <c r="BJ299" i="7"/>
  <c r="BV299" i="7"/>
  <c r="BW299" i="7"/>
  <c r="BX299" i="7"/>
  <c r="BJ300" i="7"/>
  <c r="BV300" i="7"/>
  <c r="BW300" i="7"/>
  <c r="BX300" i="7"/>
  <c r="BJ301" i="7"/>
  <c r="BV301" i="7"/>
  <c r="BW301" i="7"/>
  <c r="BX301" i="7"/>
  <c r="BJ302" i="7"/>
  <c r="BV302" i="7"/>
  <c r="BW302" i="7"/>
  <c r="BX302" i="7"/>
  <c r="BJ303" i="7"/>
  <c r="BV303" i="7"/>
  <c r="BW303" i="7"/>
  <c r="BX303" i="7"/>
  <c r="BJ304" i="7"/>
  <c r="BV304" i="7"/>
  <c r="BW304" i="7"/>
  <c r="BX304" i="7"/>
  <c r="BJ305" i="7"/>
  <c r="BV305" i="7"/>
  <c r="BW305" i="7"/>
  <c r="BX305" i="7"/>
  <c r="BJ306" i="7"/>
  <c r="BV306" i="7"/>
  <c r="BW306" i="7"/>
  <c r="BX306" i="7"/>
  <c r="BJ307" i="7"/>
  <c r="BV307" i="7"/>
  <c r="BW307" i="7"/>
  <c r="BX307" i="7"/>
  <c r="BJ308" i="7"/>
  <c r="BV308" i="7"/>
  <c r="BW308" i="7"/>
  <c r="BX308" i="7"/>
  <c r="BJ309" i="7"/>
  <c r="BV309" i="7"/>
  <c r="BW309" i="7"/>
  <c r="BX309" i="7"/>
  <c r="BJ310" i="7"/>
  <c r="BV310" i="7"/>
  <c r="BW310" i="7"/>
  <c r="BX310" i="7"/>
  <c r="BJ311" i="7"/>
  <c r="BV311" i="7"/>
  <c r="BW311" i="7"/>
  <c r="BX311" i="7"/>
  <c r="BJ312" i="7"/>
  <c r="BV312" i="7"/>
  <c r="BW312" i="7"/>
  <c r="BX312" i="7"/>
  <c r="BJ313" i="7"/>
  <c r="BV313" i="7"/>
  <c r="BW313" i="7"/>
  <c r="BX313" i="7"/>
  <c r="BJ314" i="7"/>
  <c r="BV314" i="7"/>
  <c r="BW314" i="7"/>
  <c r="BX314" i="7"/>
  <c r="BJ315" i="7"/>
  <c r="BV315" i="7"/>
  <c r="BW315" i="7"/>
  <c r="BX315" i="7"/>
  <c r="BJ316" i="7"/>
  <c r="BV316" i="7"/>
  <c r="BW316" i="7"/>
  <c r="BX316" i="7"/>
  <c r="BJ317" i="7"/>
  <c r="BV317" i="7"/>
  <c r="BW317" i="7"/>
  <c r="BX317" i="7"/>
  <c r="BJ318" i="7"/>
  <c r="BV318" i="7"/>
  <c r="BW318" i="7"/>
  <c r="BX318" i="7"/>
  <c r="BJ319" i="7"/>
  <c r="BV319" i="7"/>
  <c r="BW319" i="7"/>
  <c r="BX319" i="7"/>
  <c r="BJ320" i="7"/>
  <c r="BV320" i="7"/>
  <c r="BW320" i="7"/>
  <c r="BX320" i="7"/>
  <c r="BJ321" i="7"/>
  <c r="BV321" i="7"/>
  <c r="BW321" i="7"/>
  <c r="BX321" i="7"/>
  <c r="BJ322" i="7"/>
  <c r="BV322" i="7"/>
  <c r="BW322" i="7"/>
  <c r="BX322" i="7"/>
  <c r="BJ323" i="7"/>
  <c r="BV323" i="7"/>
  <c r="BW323" i="7"/>
  <c r="BX323" i="7"/>
  <c r="BJ324" i="7"/>
  <c r="BV324" i="7"/>
  <c r="BW324" i="7"/>
  <c r="BX324" i="7"/>
  <c r="BJ325" i="7"/>
  <c r="BV325" i="7"/>
  <c r="BW325" i="7"/>
  <c r="BX325" i="7"/>
  <c r="BJ326" i="7"/>
  <c r="BV326" i="7"/>
  <c r="BW326" i="7"/>
  <c r="BX326" i="7"/>
  <c r="BJ327" i="7"/>
  <c r="BV327" i="7"/>
  <c r="BW327" i="7"/>
  <c r="BX327" i="7"/>
  <c r="BJ5" i="7"/>
  <c r="BV5" i="7"/>
  <c r="BW5" i="7"/>
  <c r="BX5" i="7"/>
  <c r="BX4" i="7"/>
  <c r="BW4" i="7"/>
  <c r="BV4" i="7"/>
  <c r="BJ4" i="7"/>
  <c r="CK92" i="7"/>
  <c r="CK93" i="7"/>
  <c r="CJ92" i="7"/>
  <c r="CJ93" i="7"/>
  <c r="CI92" i="7"/>
  <c r="CI93" i="7"/>
  <c r="CH92" i="7"/>
  <c r="CH93" i="7"/>
  <c r="CG92" i="7"/>
  <c r="CG93" i="7"/>
  <c r="CF92" i="7"/>
  <c r="CF93" i="7"/>
  <c r="CE92" i="7"/>
  <c r="CE93" i="7"/>
  <c r="CD92" i="7"/>
  <c r="CD93" i="7"/>
  <c r="CC93" i="7"/>
  <c r="CB93" i="7"/>
  <c r="X5" i="7"/>
  <c r="Y5" i="7" s="1"/>
  <c r="X6" i="7"/>
  <c r="Y6" i="7" s="1"/>
  <c r="X7" i="7"/>
  <c r="Y7" i="7" s="1"/>
  <c r="X8" i="7"/>
  <c r="Y8" i="7" s="1"/>
  <c r="X9" i="7"/>
  <c r="Y9" i="7" s="1"/>
  <c r="X10" i="7"/>
  <c r="Y10" i="7" s="1"/>
  <c r="X11" i="7"/>
  <c r="Y11" i="7" s="1"/>
  <c r="X12" i="7"/>
  <c r="Y12" i="7" s="1"/>
  <c r="X13" i="7"/>
  <c r="Y13" i="7" s="1"/>
  <c r="X14" i="7"/>
  <c r="Y14" i="7" s="1"/>
  <c r="X15" i="7"/>
  <c r="Y15" i="7" s="1"/>
  <c r="X16" i="7"/>
  <c r="Y16" i="7" s="1"/>
  <c r="X17" i="7"/>
  <c r="Y17" i="7" s="1"/>
  <c r="X18" i="7"/>
  <c r="Y18" i="7" s="1"/>
  <c r="X19" i="7"/>
  <c r="Y19" i="7" s="1"/>
  <c r="X20" i="7"/>
  <c r="Y20" i="7" s="1"/>
  <c r="X21" i="7"/>
  <c r="Y21" i="7" s="1"/>
  <c r="X22" i="7"/>
  <c r="Y22" i="7" s="1"/>
  <c r="X23" i="7"/>
  <c r="Y23" i="7" s="1"/>
  <c r="X24" i="7"/>
  <c r="Y24" i="7" s="1"/>
  <c r="X25" i="7"/>
  <c r="Y25" i="7" s="1"/>
  <c r="X26" i="7"/>
  <c r="Y26" i="7" s="1"/>
  <c r="X27" i="7"/>
  <c r="Y27" i="7" s="1"/>
  <c r="X28" i="7"/>
  <c r="Y28" i="7" s="1"/>
  <c r="X29" i="7"/>
  <c r="Y29" i="7" s="1"/>
  <c r="X30" i="7"/>
  <c r="Y30" i="7" s="1"/>
  <c r="X31" i="7"/>
  <c r="Y31" i="7" s="1"/>
  <c r="X32" i="7"/>
  <c r="Y32" i="7" s="1"/>
  <c r="X33" i="7"/>
  <c r="Y33" i="7" s="1"/>
  <c r="X34" i="7"/>
  <c r="Y34" i="7" s="1"/>
  <c r="X35" i="7"/>
  <c r="Y35" i="7" s="1"/>
  <c r="X36" i="7"/>
  <c r="Y36" i="7" s="1"/>
  <c r="X37" i="7"/>
  <c r="Y37" i="7" s="1"/>
  <c r="X38" i="7"/>
  <c r="Y38" i="7" s="1"/>
  <c r="X39" i="7"/>
  <c r="Y39" i="7" s="1"/>
  <c r="X40" i="7"/>
  <c r="Y40" i="7" s="1"/>
  <c r="X41" i="7"/>
  <c r="Y41" i="7" s="1"/>
  <c r="X42" i="7"/>
  <c r="Y42" i="7" s="1"/>
  <c r="X43" i="7"/>
  <c r="Y43" i="7" s="1"/>
  <c r="X44" i="7"/>
  <c r="Y44" i="7" s="1"/>
  <c r="X45" i="7"/>
  <c r="Y45" i="7" s="1"/>
  <c r="X46" i="7"/>
  <c r="Y46" i="7" s="1"/>
  <c r="X47" i="7"/>
  <c r="Y47" i="7" s="1"/>
  <c r="X48" i="7"/>
  <c r="Y48" i="7" s="1"/>
  <c r="X49" i="7"/>
  <c r="Y49" i="7" s="1"/>
  <c r="X50" i="7"/>
  <c r="Y50" i="7" s="1"/>
  <c r="X51" i="7"/>
  <c r="Y51" i="7" s="1"/>
  <c r="X52" i="7"/>
  <c r="Y52" i="7" s="1"/>
  <c r="X53" i="7"/>
  <c r="Y53" i="7" s="1"/>
  <c r="X54" i="7"/>
  <c r="Y54" i="7" s="1"/>
  <c r="X55" i="7"/>
  <c r="Y55" i="7" s="1"/>
  <c r="X56" i="7"/>
  <c r="Y56" i="7" s="1"/>
  <c r="X57" i="7"/>
  <c r="Y57" i="7" s="1"/>
  <c r="X58" i="7"/>
  <c r="Y58" i="7" s="1"/>
  <c r="X59" i="7"/>
  <c r="Y59" i="7" s="1"/>
  <c r="X60" i="7"/>
  <c r="Y60" i="7" s="1"/>
  <c r="X61" i="7"/>
  <c r="Y61" i="7" s="1"/>
  <c r="X62" i="7"/>
  <c r="Y62" i="7" s="1"/>
  <c r="X63" i="7"/>
  <c r="Y63" i="7" s="1"/>
  <c r="X64" i="7"/>
  <c r="Y64" i="7" s="1"/>
  <c r="X65" i="7"/>
  <c r="Y65" i="7" s="1"/>
  <c r="X66" i="7"/>
  <c r="Y66" i="7" s="1"/>
  <c r="X67" i="7"/>
  <c r="Y67" i="7" s="1"/>
  <c r="X68" i="7"/>
  <c r="Y68" i="7" s="1"/>
  <c r="X69" i="7"/>
  <c r="Y69" i="7" s="1"/>
  <c r="X70" i="7"/>
  <c r="Y70" i="7" s="1"/>
  <c r="X71" i="7"/>
  <c r="Y71" i="7" s="1"/>
  <c r="X72" i="7"/>
  <c r="Y72" i="7" s="1"/>
  <c r="X73" i="7"/>
  <c r="Y73" i="7" s="1"/>
  <c r="X74" i="7"/>
  <c r="Y74" i="7" s="1"/>
  <c r="X75" i="7"/>
  <c r="Y75" i="7" s="1"/>
  <c r="X76" i="7"/>
  <c r="Y76" i="7" s="1"/>
  <c r="X77" i="7"/>
  <c r="Y77" i="7" s="1"/>
  <c r="X78" i="7"/>
  <c r="Y78" i="7" s="1"/>
  <c r="X79" i="7"/>
  <c r="Y79" i="7" s="1"/>
  <c r="X80" i="7"/>
  <c r="Y80" i="7" s="1"/>
  <c r="X81" i="7"/>
  <c r="Y81" i="7" s="1"/>
  <c r="X82" i="7"/>
  <c r="Y82" i="7" s="1"/>
  <c r="X83" i="7"/>
  <c r="Y83" i="7" s="1"/>
  <c r="X84" i="7"/>
  <c r="Y84" i="7" s="1"/>
  <c r="X85" i="7"/>
  <c r="Y85" i="7" s="1"/>
  <c r="X86" i="7"/>
  <c r="Y86" i="7" s="1"/>
  <c r="X87" i="7"/>
  <c r="Y87" i="7" s="1"/>
  <c r="X88" i="7"/>
  <c r="Y88" i="7" s="1"/>
  <c r="X89" i="7"/>
  <c r="Y89" i="7" s="1"/>
  <c r="X90" i="7"/>
  <c r="Y90" i="7" s="1"/>
  <c r="X91" i="7"/>
  <c r="Y91" i="7" s="1"/>
  <c r="X92" i="7"/>
  <c r="Y92" i="7" s="1"/>
  <c r="X93" i="7"/>
  <c r="Y93" i="7" s="1"/>
  <c r="X94" i="7"/>
  <c r="Y94" i="7" s="1"/>
  <c r="X95" i="7"/>
  <c r="Y95" i="7" s="1"/>
  <c r="X96" i="7"/>
  <c r="Y96" i="7" s="1"/>
  <c r="X97" i="7"/>
  <c r="Y97" i="7" s="1"/>
  <c r="X98" i="7"/>
  <c r="Y98" i="7" s="1"/>
  <c r="X99" i="7"/>
  <c r="Y99" i="7" s="1"/>
  <c r="X100" i="7"/>
  <c r="Y100" i="7" s="1"/>
  <c r="X101" i="7"/>
  <c r="Y101" i="7" s="1"/>
  <c r="X102" i="7"/>
  <c r="Y102" i="7" s="1"/>
  <c r="X103" i="7"/>
  <c r="Y103" i="7" s="1"/>
  <c r="X104" i="7"/>
  <c r="Y104" i="7" s="1"/>
  <c r="X105" i="7"/>
  <c r="Y105" i="7" s="1"/>
  <c r="X106" i="7"/>
  <c r="Y106" i="7" s="1"/>
  <c r="X107" i="7"/>
  <c r="Y107" i="7" s="1"/>
  <c r="X108" i="7"/>
  <c r="Y108" i="7" s="1"/>
  <c r="X109" i="7"/>
  <c r="Y109" i="7" s="1"/>
  <c r="X110" i="7"/>
  <c r="Y110" i="7" s="1"/>
  <c r="X111" i="7"/>
  <c r="Y111" i="7" s="1"/>
  <c r="X112" i="7"/>
  <c r="Y112" i="7" s="1"/>
  <c r="X113" i="7"/>
  <c r="Y113" i="7" s="1"/>
  <c r="X114" i="7"/>
  <c r="Y114" i="7" s="1"/>
  <c r="X115" i="7"/>
  <c r="Y115" i="7" s="1"/>
  <c r="X116" i="7"/>
  <c r="Y116" i="7" s="1"/>
  <c r="X117" i="7"/>
  <c r="Y117" i="7" s="1"/>
  <c r="X118" i="7"/>
  <c r="Y118" i="7" s="1"/>
  <c r="X119" i="7"/>
  <c r="Y119" i="7" s="1"/>
  <c r="X120" i="7"/>
  <c r="Y120" i="7" s="1"/>
  <c r="X121" i="7"/>
  <c r="Y121" i="7" s="1"/>
  <c r="X122" i="7"/>
  <c r="Y122" i="7" s="1"/>
  <c r="X123" i="7"/>
  <c r="Y123" i="7" s="1"/>
  <c r="X124" i="7"/>
  <c r="Y124" i="7" s="1"/>
  <c r="X125" i="7"/>
  <c r="Y125" i="7" s="1"/>
  <c r="X126" i="7"/>
  <c r="Y126" i="7" s="1"/>
  <c r="X127" i="7"/>
  <c r="Y127" i="7" s="1"/>
  <c r="X128" i="7"/>
  <c r="Y128" i="7" s="1"/>
  <c r="X129" i="7"/>
  <c r="Y129" i="7" s="1"/>
  <c r="X130" i="7"/>
  <c r="Y130" i="7" s="1"/>
  <c r="X131" i="7"/>
  <c r="Y131" i="7" s="1"/>
  <c r="X132" i="7"/>
  <c r="Y132" i="7" s="1"/>
  <c r="X133" i="7"/>
  <c r="Y133" i="7" s="1"/>
  <c r="X134" i="7"/>
  <c r="Y134" i="7" s="1"/>
  <c r="X135" i="7"/>
  <c r="Y135" i="7" s="1"/>
  <c r="X136" i="7"/>
  <c r="Y136" i="7" s="1"/>
  <c r="X137" i="7"/>
  <c r="Y137" i="7" s="1"/>
  <c r="X138" i="7"/>
  <c r="Y138" i="7" s="1"/>
  <c r="X139" i="7"/>
  <c r="Y139" i="7" s="1"/>
  <c r="X140" i="7"/>
  <c r="Y140" i="7" s="1"/>
  <c r="X141" i="7"/>
  <c r="Y141" i="7" s="1"/>
  <c r="X142" i="7"/>
  <c r="Y142" i="7" s="1"/>
  <c r="X143" i="7"/>
  <c r="Y143" i="7" s="1"/>
  <c r="X144" i="7"/>
  <c r="Y144" i="7" s="1"/>
  <c r="X145" i="7"/>
  <c r="Y145" i="7" s="1"/>
  <c r="X146" i="7"/>
  <c r="Y146" i="7" s="1"/>
  <c r="X147" i="7"/>
  <c r="Y147" i="7" s="1"/>
  <c r="X148" i="7"/>
  <c r="Y148" i="7" s="1"/>
  <c r="X149" i="7"/>
  <c r="Y149" i="7" s="1"/>
  <c r="X150" i="7"/>
  <c r="Y150" i="7" s="1"/>
  <c r="X151" i="7"/>
  <c r="Y151" i="7" s="1"/>
  <c r="X152" i="7"/>
  <c r="Y152" i="7" s="1"/>
  <c r="X153" i="7"/>
  <c r="Y153" i="7" s="1"/>
  <c r="X154" i="7"/>
  <c r="Y154" i="7" s="1"/>
  <c r="X155" i="7"/>
  <c r="Y155" i="7" s="1"/>
  <c r="X156" i="7"/>
  <c r="Y156" i="7" s="1"/>
  <c r="X157" i="7"/>
  <c r="Y157" i="7" s="1"/>
  <c r="X158" i="7"/>
  <c r="Y158" i="7" s="1"/>
  <c r="X159" i="7"/>
  <c r="Y159" i="7" s="1"/>
  <c r="X160" i="7"/>
  <c r="Y160" i="7" s="1"/>
  <c r="X161" i="7"/>
  <c r="Y161" i="7" s="1"/>
  <c r="X162" i="7"/>
  <c r="Y162" i="7" s="1"/>
  <c r="X163" i="7"/>
  <c r="Y163" i="7" s="1"/>
  <c r="X164" i="7"/>
  <c r="Y164" i="7" s="1"/>
  <c r="X165" i="7"/>
  <c r="Y165" i="7" s="1"/>
  <c r="X166" i="7"/>
  <c r="Y166" i="7" s="1"/>
  <c r="X167" i="7"/>
  <c r="Y167" i="7" s="1"/>
  <c r="X168" i="7"/>
  <c r="Y168" i="7" s="1"/>
  <c r="X169" i="7"/>
  <c r="Y169" i="7" s="1"/>
  <c r="X170" i="7"/>
  <c r="Y170" i="7" s="1"/>
  <c r="X171" i="7"/>
  <c r="Y171" i="7" s="1"/>
  <c r="X172" i="7"/>
  <c r="Y172" i="7" s="1"/>
  <c r="X173" i="7"/>
  <c r="Y173" i="7" s="1"/>
  <c r="X174" i="7"/>
  <c r="Y174" i="7" s="1"/>
  <c r="X175" i="7"/>
  <c r="Y175" i="7" s="1"/>
  <c r="X176" i="7"/>
  <c r="Y176" i="7" s="1"/>
  <c r="X177" i="7"/>
  <c r="Y177" i="7" s="1"/>
  <c r="X178" i="7"/>
  <c r="Y178" i="7" s="1"/>
  <c r="X179" i="7"/>
  <c r="Y179" i="7" s="1"/>
  <c r="X180" i="7"/>
  <c r="Y180" i="7" s="1"/>
  <c r="X181" i="7"/>
  <c r="Y181" i="7" s="1"/>
  <c r="X182" i="7"/>
  <c r="Y182" i="7" s="1"/>
  <c r="X183" i="7"/>
  <c r="Y183" i="7" s="1"/>
  <c r="X184" i="7"/>
  <c r="Y184" i="7" s="1"/>
  <c r="X185" i="7"/>
  <c r="Y185" i="7" s="1"/>
  <c r="X186" i="7"/>
  <c r="Y186" i="7" s="1"/>
  <c r="X187" i="7"/>
  <c r="Y187" i="7" s="1"/>
  <c r="X188" i="7"/>
  <c r="Y188" i="7" s="1"/>
  <c r="X189" i="7"/>
  <c r="Y189" i="7" s="1"/>
  <c r="X190" i="7"/>
  <c r="Y190" i="7" s="1"/>
  <c r="X191" i="7"/>
  <c r="Y191" i="7" s="1"/>
  <c r="X192" i="7"/>
  <c r="Y192" i="7" s="1"/>
  <c r="X193" i="7"/>
  <c r="Y193" i="7" s="1"/>
  <c r="X194" i="7"/>
  <c r="Y194" i="7" s="1"/>
  <c r="X195" i="7"/>
  <c r="Y195" i="7" s="1"/>
  <c r="X196" i="7"/>
  <c r="Y196" i="7" s="1"/>
  <c r="X197" i="7"/>
  <c r="Y197" i="7" s="1"/>
  <c r="X198" i="7"/>
  <c r="Y198" i="7" s="1"/>
  <c r="X199" i="7"/>
  <c r="Y199" i="7" s="1"/>
  <c r="X200" i="7"/>
  <c r="Y200" i="7" s="1"/>
  <c r="X201" i="7"/>
  <c r="Y201" i="7" s="1"/>
  <c r="X202" i="7"/>
  <c r="Y202" i="7" s="1"/>
  <c r="X203" i="7"/>
  <c r="Y203" i="7" s="1"/>
  <c r="X204" i="7"/>
  <c r="Y204" i="7" s="1"/>
  <c r="X205" i="7"/>
  <c r="Y205" i="7" s="1"/>
  <c r="X206" i="7"/>
  <c r="Y206" i="7" s="1"/>
  <c r="X207" i="7"/>
  <c r="Y207" i="7" s="1"/>
  <c r="X208" i="7"/>
  <c r="Y208" i="7" s="1"/>
  <c r="X209" i="7"/>
  <c r="Y209" i="7" s="1"/>
  <c r="X210" i="7"/>
  <c r="Y210" i="7" s="1"/>
  <c r="X212" i="7"/>
  <c r="Y212" i="7" s="1"/>
  <c r="X213" i="7"/>
  <c r="Y213" i="7" s="1"/>
  <c r="X214" i="7"/>
  <c r="Y214" i="7" s="1"/>
  <c r="X216" i="7"/>
  <c r="Y216" i="7" s="1"/>
  <c r="X217" i="7"/>
  <c r="Y217" i="7" s="1"/>
  <c r="X218" i="7"/>
  <c r="Y218" i="7" s="1"/>
  <c r="X219" i="7"/>
  <c r="Y219" i="7" s="1"/>
  <c r="X220" i="7"/>
  <c r="Y220" i="7" s="1"/>
  <c r="X221" i="7"/>
  <c r="Y221" i="7" s="1"/>
  <c r="X222" i="7"/>
  <c r="Y222" i="7" s="1"/>
  <c r="X223" i="7"/>
  <c r="Y223" i="7" s="1"/>
  <c r="X224" i="7"/>
  <c r="Y224" i="7" s="1"/>
  <c r="X225" i="7"/>
  <c r="Y225" i="7" s="1"/>
  <c r="X226" i="7"/>
  <c r="Y226" i="7" s="1"/>
  <c r="X227" i="7"/>
  <c r="Y227" i="7" s="1"/>
  <c r="X228" i="7"/>
  <c r="Y228" i="7" s="1"/>
  <c r="X229" i="7"/>
  <c r="Y229" i="7" s="1"/>
  <c r="X230" i="7"/>
  <c r="Y230" i="7" s="1"/>
  <c r="X231" i="7"/>
  <c r="Y231" i="7" s="1"/>
  <c r="X232" i="7"/>
  <c r="Y232" i="7" s="1"/>
  <c r="X233" i="7"/>
  <c r="Y233" i="7" s="1"/>
  <c r="X234" i="7"/>
  <c r="Y234" i="7" s="1"/>
  <c r="X235" i="7"/>
  <c r="Y235" i="7" s="1"/>
  <c r="X236" i="7"/>
  <c r="Y236" i="7" s="1"/>
  <c r="X237" i="7"/>
  <c r="Y237" i="7" s="1"/>
  <c r="X238" i="7"/>
  <c r="Y238" i="7" s="1"/>
  <c r="X239" i="7"/>
  <c r="Y239" i="7" s="1"/>
  <c r="X240" i="7"/>
  <c r="Y240" i="7" s="1"/>
  <c r="X241" i="7"/>
  <c r="Y241" i="7" s="1"/>
  <c r="X242" i="7"/>
  <c r="Y242" i="7" s="1"/>
  <c r="X243" i="7"/>
  <c r="Y243" i="7" s="1"/>
  <c r="X244" i="7"/>
  <c r="Y244" i="7" s="1"/>
  <c r="X245" i="7"/>
  <c r="Y245" i="7" s="1"/>
  <c r="X246" i="7"/>
  <c r="Y246" i="7" s="1"/>
  <c r="X247" i="7"/>
  <c r="Y247" i="7" s="1"/>
  <c r="X248" i="7"/>
  <c r="Y248" i="7" s="1"/>
  <c r="X249" i="7"/>
  <c r="Y249" i="7" s="1"/>
  <c r="X250" i="7"/>
  <c r="Y250" i="7" s="1"/>
  <c r="X251" i="7"/>
  <c r="Y251" i="7" s="1"/>
  <c r="X252" i="7"/>
  <c r="Y252" i="7" s="1"/>
  <c r="X253" i="7"/>
  <c r="Y253" i="7" s="1"/>
  <c r="X254" i="7"/>
  <c r="Y254" i="7" s="1"/>
  <c r="X255" i="7"/>
  <c r="Y255" i="7" s="1"/>
  <c r="X256" i="7"/>
  <c r="Y256" i="7" s="1"/>
  <c r="X257" i="7"/>
  <c r="Y257" i="7" s="1"/>
  <c r="X258" i="7"/>
  <c r="Y258" i="7" s="1"/>
  <c r="X259" i="7"/>
  <c r="Y259" i="7" s="1"/>
  <c r="X260" i="7"/>
  <c r="Y260" i="7" s="1"/>
  <c r="X261" i="7"/>
  <c r="Y261" i="7" s="1"/>
  <c r="X262" i="7"/>
  <c r="Y262" i="7" s="1"/>
  <c r="X263" i="7"/>
  <c r="Y263" i="7" s="1"/>
  <c r="X264" i="7"/>
  <c r="Y264" i="7" s="1"/>
  <c r="X265" i="7"/>
  <c r="Y265" i="7" s="1"/>
  <c r="X266" i="7"/>
  <c r="Y266" i="7" s="1"/>
  <c r="X267" i="7"/>
  <c r="Y267" i="7" s="1"/>
  <c r="X268" i="7"/>
  <c r="Y268" i="7" s="1"/>
  <c r="X269" i="7"/>
  <c r="Y269" i="7" s="1"/>
  <c r="X270" i="7"/>
  <c r="Y270" i="7" s="1"/>
  <c r="X271" i="7"/>
  <c r="Y271" i="7" s="1"/>
  <c r="X272" i="7"/>
  <c r="Y272" i="7" s="1"/>
  <c r="X273" i="7"/>
  <c r="Y273" i="7" s="1"/>
  <c r="X274" i="7"/>
  <c r="Y274" i="7" s="1"/>
  <c r="X275" i="7"/>
  <c r="Y275" i="7" s="1"/>
  <c r="X276" i="7"/>
  <c r="Y276" i="7" s="1"/>
  <c r="X277" i="7"/>
  <c r="Y277" i="7" s="1"/>
  <c r="X278" i="7"/>
  <c r="Y278" i="7" s="1"/>
  <c r="X279" i="7"/>
  <c r="Y279" i="7" s="1"/>
  <c r="X280" i="7"/>
  <c r="Y280" i="7" s="1"/>
  <c r="X281" i="7"/>
  <c r="Y281" i="7" s="1"/>
  <c r="X282" i="7"/>
  <c r="Y282" i="7" s="1"/>
  <c r="X283" i="7"/>
  <c r="Y283" i="7" s="1"/>
  <c r="X284" i="7"/>
  <c r="Y284" i="7" s="1"/>
  <c r="X285" i="7"/>
  <c r="Y285" i="7" s="1"/>
  <c r="X286" i="7"/>
  <c r="Y286" i="7" s="1"/>
  <c r="X287" i="7"/>
  <c r="Y287" i="7" s="1"/>
  <c r="X288" i="7"/>
  <c r="Y288" i="7" s="1"/>
  <c r="X289" i="7"/>
  <c r="Y289" i="7" s="1"/>
  <c r="X290" i="7"/>
  <c r="Y290" i="7" s="1"/>
  <c r="X291" i="7"/>
  <c r="Y291" i="7" s="1"/>
  <c r="X292" i="7"/>
  <c r="Y292" i="7" s="1"/>
  <c r="X293" i="7"/>
  <c r="Y293" i="7" s="1"/>
  <c r="X294" i="7"/>
  <c r="Y294" i="7" s="1"/>
  <c r="X295" i="7"/>
  <c r="Y295" i="7" s="1"/>
  <c r="X296" i="7"/>
  <c r="Y296" i="7" s="1"/>
  <c r="X297" i="7"/>
  <c r="Y297" i="7" s="1"/>
  <c r="X298" i="7"/>
  <c r="Y298" i="7" s="1"/>
  <c r="X299" i="7"/>
  <c r="Y299" i="7" s="1"/>
  <c r="X300" i="7"/>
  <c r="Y300" i="7" s="1"/>
  <c r="X301" i="7"/>
  <c r="Y301" i="7" s="1"/>
  <c r="X302" i="7"/>
  <c r="Y302" i="7" s="1"/>
  <c r="X303" i="7"/>
  <c r="Y303" i="7" s="1"/>
  <c r="X304" i="7"/>
  <c r="Y304" i="7" s="1"/>
  <c r="X305" i="7"/>
  <c r="Y305" i="7" s="1"/>
  <c r="X306" i="7"/>
  <c r="Y306" i="7" s="1"/>
  <c r="X307" i="7"/>
  <c r="Y307" i="7" s="1"/>
  <c r="X308" i="7"/>
  <c r="Y308" i="7" s="1"/>
  <c r="X309" i="7"/>
  <c r="Y309" i="7" s="1"/>
  <c r="X310" i="7"/>
  <c r="Y310" i="7" s="1"/>
  <c r="X311" i="7"/>
  <c r="Y311" i="7" s="1"/>
  <c r="X312" i="7"/>
  <c r="Y312" i="7" s="1"/>
  <c r="X313" i="7"/>
  <c r="Y313" i="7" s="1"/>
  <c r="X314" i="7"/>
  <c r="Y314" i="7" s="1"/>
  <c r="X315" i="7"/>
  <c r="Y315" i="7" s="1"/>
  <c r="X316" i="7"/>
  <c r="Y316" i="7" s="1"/>
  <c r="X317" i="7"/>
  <c r="Y317" i="7" s="1"/>
  <c r="X318" i="7"/>
  <c r="Y318" i="7" s="1"/>
  <c r="X319" i="7"/>
  <c r="Y319" i="7" s="1"/>
  <c r="X320" i="7"/>
  <c r="Y320" i="7" s="1"/>
  <c r="X321" i="7"/>
  <c r="Y321" i="7" s="1"/>
  <c r="X322" i="7"/>
  <c r="Y322" i="7" s="1"/>
  <c r="X323" i="7"/>
  <c r="Y323" i="7" s="1"/>
  <c r="X324" i="7"/>
  <c r="Y324" i="7" s="1"/>
  <c r="X325" i="7"/>
  <c r="Y325" i="7" s="1"/>
  <c r="X326" i="7"/>
  <c r="Y326" i="7" s="1"/>
  <c r="X327" i="7"/>
  <c r="Y327" i="7" s="1"/>
  <c r="V5" i="7"/>
  <c r="W5" i="7" s="1"/>
  <c r="V6" i="7"/>
  <c r="W6" i="7" s="1"/>
  <c r="V7" i="7"/>
  <c r="W7" i="7" s="1"/>
  <c r="V8" i="7"/>
  <c r="W8" i="7" s="1"/>
  <c r="V9" i="7"/>
  <c r="W9" i="7" s="1"/>
  <c r="V10" i="7"/>
  <c r="W10" i="7" s="1"/>
  <c r="V11" i="7"/>
  <c r="W11" i="7" s="1"/>
  <c r="V12" i="7"/>
  <c r="W12" i="7" s="1"/>
  <c r="V13" i="7"/>
  <c r="W13" i="7" s="1"/>
  <c r="V14" i="7"/>
  <c r="W14" i="7" s="1"/>
  <c r="V15" i="7"/>
  <c r="W15" i="7" s="1"/>
  <c r="V16" i="7"/>
  <c r="W16" i="7" s="1"/>
  <c r="V17" i="7"/>
  <c r="W17" i="7" s="1"/>
  <c r="V18" i="7"/>
  <c r="W18" i="7" s="1"/>
  <c r="V19" i="7"/>
  <c r="W19" i="7" s="1"/>
  <c r="V20" i="7"/>
  <c r="W20" i="7" s="1"/>
  <c r="V21" i="7"/>
  <c r="W21" i="7" s="1"/>
  <c r="V22" i="7"/>
  <c r="W22" i="7" s="1"/>
  <c r="V23" i="7"/>
  <c r="W23" i="7" s="1"/>
  <c r="V24" i="7"/>
  <c r="W24" i="7" s="1"/>
  <c r="V25" i="7"/>
  <c r="W25" i="7" s="1"/>
  <c r="V26" i="7"/>
  <c r="W26" i="7" s="1"/>
  <c r="V27" i="7"/>
  <c r="W27" i="7" s="1"/>
  <c r="V28" i="7"/>
  <c r="W28" i="7" s="1"/>
  <c r="V29" i="7"/>
  <c r="W29" i="7" s="1"/>
  <c r="V30" i="7"/>
  <c r="W30" i="7" s="1"/>
  <c r="V31" i="7"/>
  <c r="W31" i="7" s="1"/>
  <c r="V32" i="7"/>
  <c r="W32" i="7" s="1"/>
  <c r="V33" i="7"/>
  <c r="W33" i="7" s="1"/>
  <c r="V34" i="7"/>
  <c r="W34" i="7" s="1"/>
  <c r="V35" i="7"/>
  <c r="W35" i="7" s="1"/>
  <c r="V36" i="7"/>
  <c r="W36" i="7" s="1"/>
  <c r="V37" i="7"/>
  <c r="W37" i="7" s="1"/>
  <c r="V38" i="7"/>
  <c r="W38" i="7" s="1"/>
  <c r="V39" i="7"/>
  <c r="W39" i="7" s="1"/>
  <c r="V40" i="7"/>
  <c r="W40" i="7" s="1"/>
  <c r="V41" i="7"/>
  <c r="W41" i="7" s="1"/>
  <c r="V42" i="7"/>
  <c r="W42" i="7" s="1"/>
  <c r="V43" i="7"/>
  <c r="W43" i="7" s="1"/>
  <c r="V44" i="7"/>
  <c r="W44" i="7" s="1"/>
  <c r="V45" i="7"/>
  <c r="W45" i="7" s="1"/>
  <c r="V46" i="7"/>
  <c r="W46" i="7" s="1"/>
  <c r="V47" i="7"/>
  <c r="W47" i="7" s="1"/>
  <c r="V48" i="7"/>
  <c r="W48" i="7" s="1"/>
  <c r="V49" i="7"/>
  <c r="W49" i="7" s="1"/>
  <c r="V50" i="7"/>
  <c r="W50" i="7" s="1"/>
  <c r="V51" i="7"/>
  <c r="W51" i="7" s="1"/>
  <c r="V52" i="7"/>
  <c r="W52" i="7" s="1"/>
  <c r="V53" i="7"/>
  <c r="W53" i="7" s="1"/>
  <c r="V54" i="7"/>
  <c r="W54" i="7" s="1"/>
  <c r="V55" i="7"/>
  <c r="W55" i="7" s="1"/>
  <c r="V56" i="7"/>
  <c r="W56" i="7" s="1"/>
  <c r="V57" i="7"/>
  <c r="W57" i="7" s="1"/>
  <c r="V58" i="7"/>
  <c r="W58" i="7" s="1"/>
  <c r="V59" i="7"/>
  <c r="W59" i="7" s="1"/>
  <c r="V60" i="7"/>
  <c r="W60" i="7" s="1"/>
  <c r="V61" i="7"/>
  <c r="W61" i="7" s="1"/>
  <c r="V62" i="7"/>
  <c r="W62" i="7" s="1"/>
  <c r="V63" i="7"/>
  <c r="W63" i="7" s="1"/>
  <c r="V64" i="7"/>
  <c r="W64" i="7" s="1"/>
  <c r="V65" i="7"/>
  <c r="W65" i="7" s="1"/>
  <c r="V66" i="7"/>
  <c r="W66" i="7" s="1"/>
  <c r="V67" i="7"/>
  <c r="W67" i="7" s="1"/>
  <c r="V68" i="7"/>
  <c r="W68" i="7" s="1"/>
  <c r="V69" i="7"/>
  <c r="W69" i="7" s="1"/>
  <c r="V70" i="7"/>
  <c r="W70" i="7" s="1"/>
  <c r="V71" i="7"/>
  <c r="W71" i="7" s="1"/>
  <c r="V72" i="7"/>
  <c r="W72" i="7" s="1"/>
  <c r="V73" i="7"/>
  <c r="W73" i="7" s="1"/>
  <c r="V74" i="7"/>
  <c r="W74" i="7" s="1"/>
  <c r="V75" i="7"/>
  <c r="W75" i="7" s="1"/>
  <c r="V76" i="7"/>
  <c r="W76" i="7" s="1"/>
  <c r="V77" i="7"/>
  <c r="W77" i="7" s="1"/>
  <c r="V78" i="7"/>
  <c r="W78" i="7" s="1"/>
  <c r="V79" i="7"/>
  <c r="W79" i="7" s="1"/>
  <c r="V80" i="7"/>
  <c r="W80" i="7" s="1"/>
  <c r="V81" i="7"/>
  <c r="W81" i="7" s="1"/>
  <c r="V82" i="7"/>
  <c r="W82" i="7" s="1"/>
  <c r="V83" i="7"/>
  <c r="W83" i="7" s="1"/>
  <c r="V84" i="7"/>
  <c r="W84" i="7" s="1"/>
  <c r="V85" i="7"/>
  <c r="W85" i="7" s="1"/>
  <c r="V86" i="7"/>
  <c r="W86" i="7" s="1"/>
  <c r="V87" i="7"/>
  <c r="W87" i="7" s="1"/>
  <c r="V88" i="7"/>
  <c r="W88" i="7" s="1"/>
  <c r="V89" i="7"/>
  <c r="W89" i="7" s="1"/>
  <c r="V90" i="7"/>
  <c r="W90" i="7" s="1"/>
  <c r="V91" i="7"/>
  <c r="W91" i="7" s="1"/>
  <c r="V92" i="7"/>
  <c r="W92" i="7" s="1"/>
  <c r="V93" i="7"/>
  <c r="W93" i="7" s="1"/>
  <c r="V94" i="7"/>
  <c r="W94" i="7" s="1"/>
  <c r="V95" i="7"/>
  <c r="W95" i="7" s="1"/>
  <c r="V96" i="7"/>
  <c r="W96" i="7" s="1"/>
  <c r="V97" i="7"/>
  <c r="W97" i="7" s="1"/>
  <c r="V98" i="7"/>
  <c r="W98" i="7" s="1"/>
  <c r="V99" i="7"/>
  <c r="W99" i="7" s="1"/>
  <c r="V100" i="7"/>
  <c r="W100" i="7" s="1"/>
  <c r="V101" i="7"/>
  <c r="W101" i="7" s="1"/>
  <c r="V102" i="7"/>
  <c r="W102" i="7" s="1"/>
  <c r="V103" i="7"/>
  <c r="W103" i="7" s="1"/>
  <c r="V104" i="7"/>
  <c r="W104" i="7" s="1"/>
  <c r="V105" i="7"/>
  <c r="W105" i="7" s="1"/>
  <c r="V106" i="7"/>
  <c r="W106" i="7" s="1"/>
  <c r="V107" i="7"/>
  <c r="W107" i="7" s="1"/>
  <c r="V108" i="7"/>
  <c r="W108" i="7" s="1"/>
  <c r="V109" i="7"/>
  <c r="W109" i="7" s="1"/>
  <c r="V110" i="7"/>
  <c r="W110" i="7" s="1"/>
  <c r="V111" i="7"/>
  <c r="W111" i="7" s="1"/>
  <c r="V112" i="7"/>
  <c r="W112" i="7" s="1"/>
  <c r="V113" i="7"/>
  <c r="W113" i="7" s="1"/>
  <c r="V114" i="7"/>
  <c r="W114" i="7" s="1"/>
  <c r="V115" i="7"/>
  <c r="W115" i="7" s="1"/>
  <c r="V116" i="7"/>
  <c r="W116" i="7" s="1"/>
  <c r="V117" i="7"/>
  <c r="W117" i="7" s="1"/>
  <c r="V118" i="7"/>
  <c r="W118" i="7" s="1"/>
  <c r="V119" i="7"/>
  <c r="W119" i="7" s="1"/>
  <c r="V120" i="7"/>
  <c r="W120" i="7" s="1"/>
  <c r="V121" i="7"/>
  <c r="W121" i="7" s="1"/>
  <c r="V122" i="7"/>
  <c r="W122" i="7" s="1"/>
  <c r="V123" i="7"/>
  <c r="W123" i="7" s="1"/>
  <c r="V124" i="7"/>
  <c r="W124" i="7" s="1"/>
  <c r="V125" i="7"/>
  <c r="W125" i="7" s="1"/>
  <c r="V126" i="7"/>
  <c r="W126" i="7" s="1"/>
  <c r="V127" i="7"/>
  <c r="W127" i="7" s="1"/>
  <c r="V128" i="7"/>
  <c r="W128" i="7" s="1"/>
  <c r="V129" i="7"/>
  <c r="W129" i="7" s="1"/>
  <c r="V130" i="7"/>
  <c r="W130" i="7" s="1"/>
  <c r="V131" i="7"/>
  <c r="W131" i="7" s="1"/>
  <c r="V132" i="7"/>
  <c r="W132" i="7" s="1"/>
  <c r="V133" i="7"/>
  <c r="W133" i="7" s="1"/>
  <c r="V134" i="7"/>
  <c r="W134" i="7" s="1"/>
  <c r="V135" i="7"/>
  <c r="W135" i="7" s="1"/>
  <c r="V136" i="7"/>
  <c r="W136" i="7" s="1"/>
  <c r="V137" i="7"/>
  <c r="W137" i="7" s="1"/>
  <c r="V138" i="7"/>
  <c r="W138" i="7" s="1"/>
  <c r="V139" i="7"/>
  <c r="W139" i="7" s="1"/>
  <c r="V140" i="7"/>
  <c r="W140" i="7" s="1"/>
  <c r="V141" i="7"/>
  <c r="W141" i="7" s="1"/>
  <c r="V142" i="7"/>
  <c r="W142" i="7" s="1"/>
  <c r="V143" i="7"/>
  <c r="W143" i="7" s="1"/>
  <c r="V144" i="7"/>
  <c r="W144" i="7" s="1"/>
  <c r="V145" i="7"/>
  <c r="W145" i="7" s="1"/>
  <c r="V146" i="7"/>
  <c r="W146" i="7" s="1"/>
  <c r="V147" i="7"/>
  <c r="W147" i="7" s="1"/>
  <c r="V148" i="7"/>
  <c r="W148" i="7" s="1"/>
  <c r="V149" i="7"/>
  <c r="W149" i="7" s="1"/>
  <c r="V150" i="7"/>
  <c r="W150" i="7" s="1"/>
  <c r="V151" i="7"/>
  <c r="W151" i="7" s="1"/>
  <c r="V152" i="7"/>
  <c r="W152" i="7" s="1"/>
  <c r="V153" i="7"/>
  <c r="W153" i="7" s="1"/>
  <c r="V154" i="7"/>
  <c r="W154" i="7" s="1"/>
  <c r="V155" i="7"/>
  <c r="W155" i="7" s="1"/>
  <c r="V156" i="7"/>
  <c r="W156" i="7" s="1"/>
  <c r="V157" i="7"/>
  <c r="W157" i="7" s="1"/>
  <c r="V158" i="7"/>
  <c r="W158" i="7" s="1"/>
  <c r="V159" i="7"/>
  <c r="W159" i="7" s="1"/>
  <c r="V160" i="7"/>
  <c r="W160" i="7" s="1"/>
  <c r="V161" i="7"/>
  <c r="W161" i="7" s="1"/>
  <c r="V162" i="7"/>
  <c r="W162" i="7" s="1"/>
  <c r="V163" i="7"/>
  <c r="W163" i="7" s="1"/>
  <c r="V164" i="7"/>
  <c r="W164" i="7" s="1"/>
  <c r="V165" i="7"/>
  <c r="W165" i="7" s="1"/>
  <c r="V166" i="7"/>
  <c r="W166" i="7" s="1"/>
  <c r="V167" i="7"/>
  <c r="W167" i="7" s="1"/>
  <c r="V168" i="7"/>
  <c r="W168" i="7" s="1"/>
  <c r="V169" i="7"/>
  <c r="W169" i="7" s="1"/>
  <c r="V170" i="7"/>
  <c r="W170" i="7" s="1"/>
  <c r="V171" i="7"/>
  <c r="W171" i="7" s="1"/>
  <c r="V172" i="7"/>
  <c r="W172" i="7" s="1"/>
  <c r="V173" i="7"/>
  <c r="W173" i="7" s="1"/>
  <c r="V174" i="7"/>
  <c r="W174" i="7" s="1"/>
  <c r="V175" i="7"/>
  <c r="W175" i="7" s="1"/>
  <c r="V176" i="7"/>
  <c r="W176" i="7" s="1"/>
  <c r="V177" i="7"/>
  <c r="W177" i="7" s="1"/>
  <c r="V178" i="7"/>
  <c r="W178" i="7" s="1"/>
  <c r="V179" i="7"/>
  <c r="W179" i="7" s="1"/>
  <c r="V180" i="7"/>
  <c r="W180" i="7" s="1"/>
  <c r="V181" i="7"/>
  <c r="W181" i="7" s="1"/>
  <c r="V182" i="7"/>
  <c r="W182" i="7" s="1"/>
  <c r="V183" i="7"/>
  <c r="W183" i="7" s="1"/>
  <c r="V184" i="7"/>
  <c r="W184" i="7" s="1"/>
  <c r="V185" i="7"/>
  <c r="W185" i="7" s="1"/>
  <c r="V186" i="7"/>
  <c r="W186" i="7" s="1"/>
  <c r="V187" i="7"/>
  <c r="W187" i="7" s="1"/>
  <c r="V188" i="7"/>
  <c r="W188" i="7" s="1"/>
  <c r="V189" i="7"/>
  <c r="W189" i="7" s="1"/>
  <c r="V190" i="7"/>
  <c r="W190" i="7" s="1"/>
  <c r="V191" i="7"/>
  <c r="W191" i="7" s="1"/>
  <c r="V192" i="7"/>
  <c r="W192" i="7" s="1"/>
  <c r="V193" i="7"/>
  <c r="W193" i="7" s="1"/>
  <c r="V194" i="7"/>
  <c r="W194" i="7" s="1"/>
  <c r="V195" i="7"/>
  <c r="W195" i="7" s="1"/>
  <c r="V196" i="7"/>
  <c r="W196" i="7" s="1"/>
  <c r="V197" i="7"/>
  <c r="W197" i="7" s="1"/>
  <c r="V198" i="7"/>
  <c r="W198" i="7" s="1"/>
  <c r="V199" i="7"/>
  <c r="W199" i="7" s="1"/>
  <c r="V200" i="7"/>
  <c r="W200" i="7" s="1"/>
  <c r="V201" i="7"/>
  <c r="W201" i="7" s="1"/>
  <c r="V202" i="7"/>
  <c r="W202" i="7" s="1"/>
  <c r="V203" i="7"/>
  <c r="W203" i="7" s="1"/>
  <c r="V204" i="7"/>
  <c r="W204" i="7" s="1"/>
  <c r="V205" i="7"/>
  <c r="W205" i="7" s="1"/>
  <c r="V206" i="7"/>
  <c r="W206" i="7" s="1"/>
  <c r="V207" i="7"/>
  <c r="W207" i="7" s="1"/>
  <c r="V208" i="7"/>
  <c r="W208" i="7" s="1"/>
  <c r="V209" i="7"/>
  <c r="W209" i="7" s="1"/>
  <c r="V210" i="7"/>
  <c r="W210" i="7" s="1"/>
  <c r="V212" i="7"/>
  <c r="W212" i="7" s="1"/>
  <c r="V213" i="7"/>
  <c r="W213" i="7" s="1"/>
  <c r="V214" i="7"/>
  <c r="W214" i="7" s="1"/>
  <c r="V216" i="7"/>
  <c r="W216" i="7" s="1"/>
  <c r="V217" i="7"/>
  <c r="W217" i="7" s="1"/>
  <c r="V218" i="7"/>
  <c r="W218" i="7" s="1"/>
  <c r="V219" i="7"/>
  <c r="W219" i="7" s="1"/>
  <c r="V220" i="7"/>
  <c r="W220" i="7" s="1"/>
  <c r="V221" i="7"/>
  <c r="W221" i="7" s="1"/>
  <c r="V222" i="7"/>
  <c r="W222" i="7" s="1"/>
  <c r="V223" i="7"/>
  <c r="W223" i="7" s="1"/>
  <c r="V224" i="7"/>
  <c r="W224" i="7" s="1"/>
  <c r="V225" i="7"/>
  <c r="W225" i="7" s="1"/>
  <c r="V226" i="7"/>
  <c r="W226" i="7" s="1"/>
  <c r="V227" i="7"/>
  <c r="W227" i="7" s="1"/>
  <c r="V228" i="7"/>
  <c r="W228" i="7" s="1"/>
  <c r="V229" i="7"/>
  <c r="W229" i="7" s="1"/>
  <c r="V230" i="7"/>
  <c r="W230" i="7" s="1"/>
  <c r="V231" i="7"/>
  <c r="W231" i="7" s="1"/>
  <c r="V232" i="7"/>
  <c r="W232" i="7" s="1"/>
  <c r="V233" i="7"/>
  <c r="W233" i="7" s="1"/>
  <c r="V234" i="7"/>
  <c r="W234" i="7" s="1"/>
  <c r="V235" i="7"/>
  <c r="W235" i="7" s="1"/>
  <c r="V236" i="7"/>
  <c r="W236" i="7" s="1"/>
  <c r="V237" i="7"/>
  <c r="W237" i="7" s="1"/>
  <c r="V238" i="7"/>
  <c r="W238" i="7" s="1"/>
  <c r="V239" i="7"/>
  <c r="W239" i="7" s="1"/>
  <c r="V240" i="7"/>
  <c r="W240" i="7" s="1"/>
  <c r="V241" i="7"/>
  <c r="W241" i="7" s="1"/>
  <c r="V242" i="7"/>
  <c r="W242" i="7" s="1"/>
  <c r="V243" i="7"/>
  <c r="W243" i="7" s="1"/>
  <c r="V244" i="7"/>
  <c r="W244" i="7" s="1"/>
  <c r="V245" i="7"/>
  <c r="W245" i="7" s="1"/>
  <c r="V246" i="7"/>
  <c r="W246" i="7" s="1"/>
  <c r="V247" i="7"/>
  <c r="W247" i="7" s="1"/>
  <c r="V248" i="7"/>
  <c r="W248" i="7" s="1"/>
  <c r="V249" i="7"/>
  <c r="W249" i="7" s="1"/>
  <c r="V250" i="7"/>
  <c r="W250" i="7" s="1"/>
  <c r="V251" i="7"/>
  <c r="W251" i="7" s="1"/>
  <c r="V252" i="7"/>
  <c r="W252" i="7" s="1"/>
  <c r="V253" i="7"/>
  <c r="W253" i="7" s="1"/>
  <c r="V254" i="7"/>
  <c r="W254" i="7" s="1"/>
  <c r="V255" i="7"/>
  <c r="W255" i="7" s="1"/>
  <c r="V256" i="7"/>
  <c r="W256" i="7" s="1"/>
  <c r="V257" i="7"/>
  <c r="W257" i="7" s="1"/>
  <c r="V258" i="7"/>
  <c r="W258" i="7" s="1"/>
  <c r="V259" i="7"/>
  <c r="W259" i="7" s="1"/>
  <c r="V260" i="7"/>
  <c r="W260" i="7" s="1"/>
  <c r="V261" i="7"/>
  <c r="W261" i="7" s="1"/>
  <c r="V262" i="7"/>
  <c r="W262" i="7" s="1"/>
  <c r="V263" i="7"/>
  <c r="W263" i="7" s="1"/>
  <c r="V264" i="7"/>
  <c r="W264" i="7" s="1"/>
  <c r="V265" i="7"/>
  <c r="W265" i="7" s="1"/>
  <c r="V266" i="7"/>
  <c r="W266" i="7" s="1"/>
  <c r="V267" i="7"/>
  <c r="W267" i="7" s="1"/>
  <c r="V268" i="7"/>
  <c r="W268" i="7" s="1"/>
  <c r="V269" i="7"/>
  <c r="W269" i="7" s="1"/>
  <c r="V270" i="7"/>
  <c r="W270" i="7" s="1"/>
  <c r="V271" i="7"/>
  <c r="W271" i="7" s="1"/>
  <c r="V272" i="7"/>
  <c r="W272" i="7" s="1"/>
  <c r="V273" i="7"/>
  <c r="W273" i="7" s="1"/>
  <c r="V274" i="7"/>
  <c r="W274" i="7" s="1"/>
  <c r="V275" i="7"/>
  <c r="W275" i="7" s="1"/>
  <c r="V276" i="7"/>
  <c r="W276" i="7" s="1"/>
  <c r="V277" i="7"/>
  <c r="W277" i="7" s="1"/>
  <c r="V278" i="7"/>
  <c r="W278" i="7" s="1"/>
  <c r="V279" i="7"/>
  <c r="W279" i="7" s="1"/>
  <c r="V280" i="7"/>
  <c r="W280" i="7" s="1"/>
  <c r="V281" i="7"/>
  <c r="W281" i="7" s="1"/>
  <c r="V282" i="7"/>
  <c r="W282" i="7" s="1"/>
  <c r="V283" i="7"/>
  <c r="W283" i="7" s="1"/>
  <c r="V284" i="7"/>
  <c r="W284" i="7" s="1"/>
  <c r="V285" i="7"/>
  <c r="W285" i="7" s="1"/>
  <c r="V286" i="7"/>
  <c r="W286" i="7" s="1"/>
  <c r="V287" i="7"/>
  <c r="W287" i="7" s="1"/>
  <c r="V288" i="7"/>
  <c r="W288" i="7" s="1"/>
  <c r="V289" i="7"/>
  <c r="W289" i="7" s="1"/>
  <c r="V290" i="7"/>
  <c r="W290" i="7" s="1"/>
  <c r="V291" i="7"/>
  <c r="W291" i="7" s="1"/>
  <c r="V292" i="7"/>
  <c r="W292" i="7" s="1"/>
  <c r="V293" i="7"/>
  <c r="W293" i="7" s="1"/>
  <c r="V294" i="7"/>
  <c r="W294" i="7" s="1"/>
  <c r="V295" i="7"/>
  <c r="W295" i="7" s="1"/>
  <c r="V296" i="7"/>
  <c r="W296" i="7" s="1"/>
  <c r="V297" i="7"/>
  <c r="W297" i="7" s="1"/>
  <c r="V298" i="7"/>
  <c r="W298" i="7" s="1"/>
  <c r="V299" i="7"/>
  <c r="W299" i="7" s="1"/>
  <c r="V300" i="7"/>
  <c r="W300" i="7" s="1"/>
  <c r="V301" i="7"/>
  <c r="W301" i="7" s="1"/>
  <c r="V302" i="7"/>
  <c r="W302" i="7" s="1"/>
  <c r="V303" i="7"/>
  <c r="W303" i="7" s="1"/>
  <c r="V304" i="7"/>
  <c r="W304" i="7" s="1"/>
  <c r="V305" i="7"/>
  <c r="W305" i="7" s="1"/>
  <c r="V306" i="7"/>
  <c r="W306" i="7" s="1"/>
  <c r="V307" i="7"/>
  <c r="W307" i="7" s="1"/>
  <c r="V308" i="7"/>
  <c r="W308" i="7" s="1"/>
  <c r="V309" i="7"/>
  <c r="W309" i="7" s="1"/>
  <c r="V310" i="7"/>
  <c r="W310" i="7" s="1"/>
  <c r="V311" i="7"/>
  <c r="W311" i="7" s="1"/>
  <c r="V312" i="7"/>
  <c r="W312" i="7" s="1"/>
  <c r="V313" i="7"/>
  <c r="W313" i="7" s="1"/>
  <c r="V314" i="7"/>
  <c r="W314" i="7" s="1"/>
  <c r="V315" i="7"/>
  <c r="W315" i="7" s="1"/>
  <c r="V316" i="7"/>
  <c r="W316" i="7" s="1"/>
  <c r="V317" i="7"/>
  <c r="W317" i="7" s="1"/>
  <c r="V318" i="7"/>
  <c r="W318" i="7" s="1"/>
  <c r="V319" i="7"/>
  <c r="W319" i="7" s="1"/>
  <c r="V320" i="7"/>
  <c r="W320" i="7" s="1"/>
  <c r="V321" i="7"/>
  <c r="W321" i="7" s="1"/>
  <c r="V322" i="7"/>
  <c r="W322" i="7" s="1"/>
  <c r="V323" i="7"/>
  <c r="W323" i="7" s="1"/>
  <c r="V324" i="7"/>
  <c r="W324" i="7" s="1"/>
  <c r="V325" i="7"/>
  <c r="W325" i="7" s="1"/>
  <c r="V326" i="7"/>
  <c r="W326" i="7" s="1"/>
  <c r="V327" i="7"/>
  <c r="W327" i="7" s="1"/>
  <c r="T5" i="7"/>
  <c r="U5" i="7" s="1"/>
  <c r="T6" i="7"/>
  <c r="U6" i="7" s="1"/>
  <c r="T7" i="7"/>
  <c r="U7" i="7" s="1"/>
  <c r="T8" i="7"/>
  <c r="U8" i="7" s="1"/>
  <c r="T9" i="7"/>
  <c r="U9" i="7" s="1"/>
  <c r="T10" i="7"/>
  <c r="U10" i="7" s="1"/>
  <c r="T11" i="7"/>
  <c r="U11" i="7" s="1"/>
  <c r="T12" i="7"/>
  <c r="U12" i="7" s="1"/>
  <c r="T13" i="7"/>
  <c r="U13" i="7" s="1"/>
  <c r="T14" i="7"/>
  <c r="U14" i="7" s="1"/>
  <c r="T15" i="7"/>
  <c r="U15" i="7" s="1"/>
  <c r="T16" i="7"/>
  <c r="U16" i="7" s="1"/>
  <c r="T17" i="7"/>
  <c r="U17" i="7" s="1"/>
  <c r="T18" i="7"/>
  <c r="U18" i="7" s="1"/>
  <c r="T19" i="7"/>
  <c r="U19" i="7" s="1"/>
  <c r="T20" i="7"/>
  <c r="U20" i="7" s="1"/>
  <c r="T21" i="7"/>
  <c r="U21" i="7" s="1"/>
  <c r="T22" i="7"/>
  <c r="U22" i="7" s="1"/>
  <c r="T23" i="7"/>
  <c r="U23" i="7" s="1"/>
  <c r="T24" i="7"/>
  <c r="U24" i="7" s="1"/>
  <c r="T25" i="7"/>
  <c r="U25" i="7" s="1"/>
  <c r="T26" i="7"/>
  <c r="U26" i="7" s="1"/>
  <c r="T27" i="7"/>
  <c r="U27" i="7" s="1"/>
  <c r="T28" i="7"/>
  <c r="U28" i="7" s="1"/>
  <c r="T29" i="7"/>
  <c r="U29" i="7" s="1"/>
  <c r="T30" i="7"/>
  <c r="U30" i="7" s="1"/>
  <c r="T31" i="7"/>
  <c r="U31" i="7" s="1"/>
  <c r="T32" i="7"/>
  <c r="U32" i="7" s="1"/>
  <c r="T33" i="7"/>
  <c r="U33" i="7" s="1"/>
  <c r="T34" i="7"/>
  <c r="U34" i="7" s="1"/>
  <c r="T35" i="7"/>
  <c r="U35" i="7" s="1"/>
  <c r="T36" i="7"/>
  <c r="U36" i="7" s="1"/>
  <c r="T37" i="7"/>
  <c r="U37" i="7" s="1"/>
  <c r="T38" i="7"/>
  <c r="U38" i="7" s="1"/>
  <c r="T39" i="7"/>
  <c r="U39" i="7" s="1"/>
  <c r="T40" i="7"/>
  <c r="U40" i="7" s="1"/>
  <c r="T41" i="7"/>
  <c r="U41" i="7" s="1"/>
  <c r="T42" i="7"/>
  <c r="U42" i="7" s="1"/>
  <c r="T43" i="7"/>
  <c r="U43" i="7" s="1"/>
  <c r="T44" i="7"/>
  <c r="U44" i="7" s="1"/>
  <c r="T45" i="7"/>
  <c r="U45" i="7" s="1"/>
  <c r="T46" i="7"/>
  <c r="U46" i="7" s="1"/>
  <c r="T47" i="7"/>
  <c r="U47" i="7" s="1"/>
  <c r="T48" i="7"/>
  <c r="U48" i="7" s="1"/>
  <c r="T49" i="7"/>
  <c r="U49" i="7" s="1"/>
  <c r="T50" i="7"/>
  <c r="U50" i="7" s="1"/>
  <c r="T51" i="7"/>
  <c r="U51" i="7" s="1"/>
  <c r="T52" i="7"/>
  <c r="U52" i="7" s="1"/>
  <c r="T53" i="7"/>
  <c r="U53" i="7" s="1"/>
  <c r="T54" i="7"/>
  <c r="U54" i="7" s="1"/>
  <c r="T55" i="7"/>
  <c r="U55" i="7" s="1"/>
  <c r="T56" i="7"/>
  <c r="U56" i="7" s="1"/>
  <c r="T57" i="7"/>
  <c r="U57" i="7" s="1"/>
  <c r="T58" i="7"/>
  <c r="U58" i="7" s="1"/>
  <c r="T59" i="7"/>
  <c r="U59" i="7" s="1"/>
  <c r="T60" i="7"/>
  <c r="U60" i="7" s="1"/>
  <c r="T61" i="7"/>
  <c r="U61" i="7" s="1"/>
  <c r="T62" i="7"/>
  <c r="U62" i="7" s="1"/>
  <c r="T63" i="7"/>
  <c r="U63" i="7" s="1"/>
  <c r="T64" i="7"/>
  <c r="U64" i="7" s="1"/>
  <c r="T65" i="7"/>
  <c r="U65" i="7" s="1"/>
  <c r="T66" i="7"/>
  <c r="U66" i="7" s="1"/>
  <c r="T67" i="7"/>
  <c r="U67" i="7" s="1"/>
  <c r="T68" i="7"/>
  <c r="U68" i="7" s="1"/>
  <c r="T69" i="7"/>
  <c r="U69" i="7" s="1"/>
  <c r="T70" i="7"/>
  <c r="U70" i="7" s="1"/>
  <c r="T71" i="7"/>
  <c r="U71" i="7" s="1"/>
  <c r="T72" i="7"/>
  <c r="U72" i="7" s="1"/>
  <c r="T73" i="7"/>
  <c r="U73" i="7" s="1"/>
  <c r="T74" i="7"/>
  <c r="U74" i="7" s="1"/>
  <c r="T75" i="7"/>
  <c r="U75" i="7" s="1"/>
  <c r="T76" i="7"/>
  <c r="U76" i="7" s="1"/>
  <c r="T77" i="7"/>
  <c r="U77" i="7" s="1"/>
  <c r="T78" i="7"/>
  <c r="U78" i="7" s="1"/>
  <c r="T79" i="7"/>
  <c r="U79" i="7" s="1"/>
  <c r="T80" i="7"/>
  <c r="U80" i="7" s="1"/>
  <c r="T81" i="7"/>
  <c r="U81" i="7" s="1"/>
  <c r="T82" i="7"/>
  <c r="U82" i="7" s="1"/>
  <c r="T83" i="7"/>
  <c r="U83" i="7" s="1"/>
  <c r="T84" i="7"/>
  <c r="U84" i="7" s="1"/>
  <c r="T85" i="7"/>
  <c r="U85" i="7" s="1"/>
  <c r="T86" i="7"/>
  <c r="U86" i="7" s="1"/>
  <c r="T87" i="7"/>
  <c r="U87" i="7" s="1"/>
  <c r="T88" i="7"/>
  <c r="U88" i="7" s="1"/>
  <c r="T89" i="7"/>
  <c r="U89" i="7" s="1"/>
  <c r="T90" i="7"/>
  <c r="U90" i="7" s="1"/>
  <c r="T91" i="7"/>
  <c r="U91" i="7" s="1"/>
  <c r="T92" i="7"/>
  <c r="U92" i="7" s="1"/>
  <c r="T93" i="7"/>
  <c r="U93" i="7" s="1"/>
  <c r="T94" i="7"/>
  <c r="U94" i="7" s="1"/>
  <c r="T95" i="7"/>
  <c r="U95" i="7" s="1"/>
  <c r="T96" i="7"/>
  <c r="U96" i="7" s="1"/>
  <c r="T97" i="7"/>
  <c r="U97" i="7" s="1"/>
  <c r="T98" i="7"/>
  <c r="U98" i="7" s="1"/>
  <c r="T99" i="7"/>
  <c r="U99" i="7" s="1"/>
  <c r="T100" i="7"/>
  <c r="U100" i="7" s="1"/>
  <c r="T101" i="7"/>
  <c r="U101" i="7" s="1"/>
  <c r="T102" i="7"/>
  <c r="U102" i="7" s="1"/>
  <c r="T103" i="7"/>
  <c r="U103" i="7" s="1"/>
  <c r="T104" i="7"/>
  <c r="U104" i="7" s="1"/>
  <c r="T105" i="7"/>
  <c r="U105" i="7" s="1"/>
  <c r="T106" i="7"/>
  <c r="U106" i="7" s="1"/>
  <c r="T107" i="7"/>
  <c r="U107" i="7" s="1"/>
  <c r="T108" i="7"/>
  <c r="U108" i="7" s="1"/>
  <c r="T109" i="7"/>
  <c r="U109" i="7" s="1"/>
  <c r="T110" i="7"/>
  <c r="U110" i="7" s="1"/>
  <c r="T111" i="7"/>
  <c r="U111" i="7" s="1"/>
  <c r="T112" i="7"/>
  <c r="U112" i="7" s="1"/>
  <c r="T113" i="7"/>
  <c r="U113" i="7" s="1"/>
  <c r="T114" i="7"/>
  <c r="U114" i="7" s="1"/>
  <c r="T115" i="7"/>
  <c r="U115" i="7" s="1"/>
  <c r="T116" i="7"/>
  <c r="U116" i="7" s="1"/>
  <c r="T117" i="7"/>
  <c r="U117" i="7" s="1"/>
  <c r="T118" i="7"/>
  <c r="U118" i="7" s="1"/>
  <c r="T119" i="7"/>
  <c r="U119" i="7" s="1"/>
  <c r="T120" i="7"/>
  <c r="U120" i="7" s="1"/>
  <c r="T121" i="7"/>
  <c r="U121" i="7" s="1"/>
  <c r="T122" i="7"/>
  <c r="U122" i="7" s="1"/>
  <c r="T123" i="7"/>
  <c r="U123" i="7" s="1"/>
  <c r="T124" i="7"/>
  <c r="U124" i="7" s="1"/>
  <c r="T125" i="7"/>
  <c r="U125" i="7" s="1"/>
  <c r="T126" i="7"/>
  <c r="U126" i="7" s="1"/>
  <c r="T127" i="7"/>
  <c r="U127" i="7" s="1"/>
  <c r="T128" i="7"/>
  <c r="U128" i="7" s="1"/>
  <c r="T129" i="7"/>
  <c r="U129" i="7" s="1"/>
  <c r="T130" i="7"/>
  <c r="U130" i="7" s="1"/>
  <c r="T131" i="7"/>
  <c r="U131" i="7" s="1"/>
  <c r="T132" i="7"/>
  <c r="U132" i="7" s="1"/>
  <c r="T133" i="7"/>
  <c r="U133" i="7" s="1"/>
  <c r="T134" i="7"/>
  <c r="U134" i="7" s="1"/>
  <c r="T135" i="7"/>
  <c r="U135" i="7" s="1"/>
  <c r="T136" i="7"/>
  <c r="U136" i="7" s="1"/>
  <c r="T137" i="7"/>
  <c r="U137" i="7" s="1"/>
  <c r="T138" i="7"/>
  <c r="U138" i="7" s="1"/>
  <c r="T139" i="7"/>
  <c r="U139" i="7" s="1"/>
  <c r="T140" i="7"/>
  <c r="U140" i="7" s="1"/>
  <c r="T141" i="7"/>
  <c r="U141" i="7" s="1"/>
  <c r="T142" i="7"/>
  <c r="U142" i="7" s="1"/>
  <c r="T143" i="7"/>
  <c r="U143" i="7" s="1"/>
  <c r="T144" i="7"/>
  <c r="U144" i="7" s="1"/>
  <c r="T145" i="7"/>
  <c r="U145" i="7" s="1"/>
  <c r="T146" i="7"/>
  <c r="U146" i="7" s="1"/>
  <c r="T147" i="7"/>
  <c r="U147" i="7" s="1"/>
  <c r="T148" i="7"/>
  <c r="U148" i="7" s="1"/>
  <c r="T149" i="7"/>
  <c r="U149" i="7" s="1"/>
  <c r="T150" i="7"/>
  <c r="U150" i="7" s="1"/>
  <c r="T151" i="7"/>
  <c r="U151" i="7" s="1"/>
  <c r="T152" i="7"/>
  <c r="U152" i="7" s="1"/>
  <c r="T153" i="7"/>
  <c r="U153" i="7" s="1"/>
  <c r="T154" i="7"/>
  <c r="U154" i="7" s="1"/>
  <c r="T155" i="7"/>
  <c r="U155" i="7" s="1"/>
  <c r="T156" i="7"/>
  <c r="U156" i="7" s="1"/>
  <c r="T157" i="7"/>
  <c r="U157" i="7" s="1"/>
  <c r="T158" i="7"/>
  <c r="U158" i="7" s="1"/>
  <c r="T159" i="7"/>
  <c r="U159" i="7" s="1"/>
  <c r="T160" i="7"/>
  <c r="U160" i="7" s="1"/>
  <c r="T161" i="7"/>
  <c r="U161" i="7" s="1"/>
  <c r="T162" i="7"/>
  <c r="U162" i="7" s="1"/>
  <c r="T163" i="7"/>
  <c r="U163" i="7" s="1"/>
  <c r="T164" i="7"/>
  <c r="U164" i="7" s="1"/>
  <c r="T165" i="7"/>
  <c r="U165" i="7" s="1"/>
  <c r="T166" i="7"/>
  <c r="U166" i="7" s="1"/>
  <c r="T167" i="7"/>
  <c r="U167" i="7" s="1"/>
  <c r="T168" i="7"/>
  <c r="U168" i="7" s="1"/>
  <c r="T169" i="7"/>
  <c r="U169" i="7" s="1"/>
  <c r="T170" i="7"/>
  <c r="U170" i="7" s="1"/>
  <c r="T171" i="7"/>
  <c r="U171" i="7" s="1"/>
  <c r="T172" i="7"/>
  <c r="U172" i="7" s="1"/>
  <c r="T173" i="7"/>
  <c r="U173" i="7" s="1"/>
  <c r="T174" i="7"/>
  <c r="U174" i="7" s="1"/>
  <c r="T175" i="7"/>
  <c r="U175" i="7" s="1"/>
  <c r="T176" i="7"/>
  <c r="U176" i="7" s="1"/>
  <c r="T177" i="7"/>
  <c r="U177" i="7" s="1"/>
  <c r="T178" i="7"/>
  <c r="U178" i="7" s="1"/>
  <c r="T179" i="7"/>
  <c r="U179" i="7" s="1"/>
  <c r="T180" i="7"/>
  <c r="U180" i="7" s="1"/>
  <c r="T181" i="7"/>
  <c r="U181" i="7" s="1"/>
  <c r="T182" i="7"/>
  <c r="U182" i="7" s="1"/>
  <c r="T183" i="7"/>
  <c r="U183" i="7" s="1"/>
  <c r="T184" i="7"/>
  <c r="U184" i="7" s="1"/>
  <c r="T185" i="7"/>
  <c r="U185" i="7" s="1"/>
  <c r="T186" i="7"/>
  <c r="U186" i="7" s="1"/>
  <c r="T187" i="7"/>
  <c r="U187" i="7" s="1"/>
  <c r="T188" i="7"/>
  <c r="U188" i="7" s="1"/>
  <c r="T189" i="7"/>
  <c r="U189" i="7" s="1"/>
  <c r="T190" i="7"/>
  <c r="U190" i="7" s="1"/>
  <c r="T191" i="7"/>
  <c r="U191" i="7" s="1"/>
  <c r="T192" i="7"/>
  <c r="U192" i="7" s="1"/>
  <c r="T193" i="7"/>
  <c r="U193" i="7" s="1"/>
  <c r="T194" i="7"/>
  <c r="U194" i="7" s="1"/>
  <c r="T195" i="7"/>
  <c r="U195" i="7" s="1"/>
  <c r="T196" i="7"/>
  <c r="U196" i="7" s="1"/>
  <c r="T197" i="7"/>
  <c r="U197" i="7" s="1"/>
  <c r="T198" i="7"/>
  <c r="U198" i="7" s="1"/>
  <c r="T199" i="7"/>
  <c r="U199" i="7" s="1"/>
  <c r="T200" i="7"/>
  <c r="U200" i="7" s="1"/>
  <c r="T201" i="7"/>
  <c r="U201" i="7" s="1"/>
  <c r="T202" i="7"/>
  <c r="U202" i="7" s="1"/>
  <c r="T203" i="7"/>
  <c r="U203" i="7" s="1"/>
  <c r="T204" i="7"/>
  <c r="U204" i="7" s="1"/>
  <c r="T205" i="7"/>
  <c r="U205" i="7" s="1"/>
  <c r="T206" i="7"/>
  <c r="U206" i="7" s="1"/>
  <c r="T207" i="7"/>
  <c r="U207" i="7" s="1"/>
  <c r="T208" i="7"/>
  <c r="U208" i="7" s="1"/>
  <c r="T209" i="7"/>
  <c r="U209" i="7" s="1"/>
  <c r="T210" i="7"/>
  <c r="U210" i="7" s="1"/>
  <c r="T212" i="7"/>
  <c r="U212" i="7" s="1"/>
  <c r="T213" i="7"/>
  <c r="U213" i="7" s="1"/>
  <c r="T214" i="7"/>
  <c r="U214" i="7" s="1"/>
  <c r="T216" i="7"/>
  <c r="U216" i="7" s="1"/>
  <c r="T217" i="7"/>
  <c r="U217" i="7" s="1"/>
  <c r="T218" i="7"/>
  <c r="U218" i="7" s="1"/>
  <c r="T219" i="7"/>
  <c r="U219" i="7" s="1"/>
  <c r="T220" i="7"/>
  <c r="U220" i="7" s="1"/>
  <c r="T221" i="7"/>
  <c r="U221" i="7" s="1"/>
  <c r="T222" i="7"/>
  <c r="U222" i="7" s="1"/>
  <c r="T223" i="7"/>
  <c r="U223" i="7" s="1"/>
  <c r="T224" i="7"/>
  <c r="U224" i="7" s="1"/>
  <c r="T225" i="7"/>
  <c r="U225" i="7" s="1"/>
  <c r="T226" i="7"/>
  <c r="U226" i="7" s="1"/>
  <c r="T227" i="7"/>
  <c r="U227" i="7" s="1"/>
  <c r="T228" i="7"/>
  <c r="U228" i="7" s="1"/>
  <c r="T229" i="7"/>
  <c r="U229" i="7" s="1"/>
  <c r="T230" i="7"/>
  <c r="U230" i="7" s="1"/>
  <c r="T231" i="7"/>
  <c r="U231" i="7" s="1"/>
  <c r="T232" i="7"/>
  <c r="U232" i="7" s="1"/>
  <c r="T233" i="7"/>
  <c r="U233" i="7" s="1"/>
  <c r="T234" i="7"/>
  <c r="U234" i="7" s="1"/>
  <c r="T235" i="7"/>
  <c r="U235" i="7" s="1"/>
  <c r="T236" i="7"/>
  <c r="U236" i="7" s="1"/>
  <c r="T237" i="7"/>
  <c r="U237" i="7" s="1"/>
  <c r="T238" i="7"/>
  <c r="U238" i="7" s="1"/>
  <c r="T239" i="7"/>
  <c r="U239" i="7" s="1"/>
  <c r="T240" i="7"/>
  <c r="U240" i="7" s="1"/>
  <c r="T241" i="7"/>
  <c r="U241" i="7" s="1"/>
  <c r="T242" i="7"/>
  <c r="U242" i="7" s="1"/>
  <c r="T243" i="7"/>
  <c r="U243" i="7" s="1"/>
  <c r="T244" i="7"/>
  <c r="U244" i="7" s="1"/>
  <c r="T245" i="7"/>
  <c r="U245" i="7" s="1"/>
  <c r="T246" i="7"/>
  <c r="U246" i="7" s="1"/>
  <c r="T247" i="7"/>
  <c r="U247" i="7" s="1"/>
  <c r="T248" i="7"/>
  <c r="U248" i="7" s="1"/>
  <c r="T249" i="7"/>
  <c r="U249" i="7" s="1"/>
  <c r="T250" i="7"/>
  <c r="U250" i="7" s="1"/>
  <c r="T251" i="7"/>
  <c r="U251" i="7" s="1"/>
  <c r="T252" i="7"/>
  <c r="U252" i="7" s="1"/>
  <c r="T253" i="7"/>
  <c r="U253" i="7" s="1"/>
  <c r="T254" i="7"/>
  <c r="U254" i="7" s="1"/>
  <c r="T255" i="7"/>
  <c r="U255" i="7" s="1"/>
  <c r="T256" i="7"/>
  <c r="U256" i="7" s="1"/>
  <c r="T257" i="7"/>
  <c r="U257" i="7" s="1"/>
  <c r="T258" i="7"/>
  <c r="U258" i="7" s="1"/>
  <c r="T259" i="7"/>
  <c r="U259" i="7" s="1"/>
  <c r="T260" i="7"/>
  <c r="U260" i="7" s="1"/>
  <c r="T261" i="7"/>
  <c r="U261" i="7" s="1"/>
  <c r="T262" i="7"/>
  <c r="U262" i="7" s="1"/>
  <c r="T263" i="7"/>
  <c r="U263" i="7" s="1"/>
  <c r="T264" i="7"/>
  <c r="U264" i="7" s="1"/>
  <c r="T265" i="7"/>
  <c r="U265" i="7" s="1"/>
  <c r="T266" i="7"/>
  <c r="U266" i="7" s="1"/>
  <c r="T267" i="7"/>
  <c r="U267" i="7" s="1"/>
  <c r="T268" i="7"/>
  <c r="U268" i="7" s="1"/>
  <c r="T269" i="7"/>
  <c r="U269" i="7" s="1"/>
  <c r="T270" i="7"/>
  <c r="U270" i="7" s="1"/>
  <c r="T271" i="7"/>
  <c r="U271" i="7" s="1"/>
  <c r="T272" i="7"/>
  <c r="U272" i="7" s="1"/>
  <c r="T273" i="7"/>
  <c r="U273" i="7" s="1"/>
  <c r="T274" i="7"/>
  <c r="U274" i="7" s="1"/>
  <c r="T275" i="7"/>
  <c r="U275" i="7" s="1"/>
  <c r="T276" i="7"/>
  <c r="U276" i="7" s="1"/>
  <c r="T277" i="7"/>
  <c r="U277" i="7" s="1"/>
  <c r="T278" i="7"/>
  <c r="U278" i="7" s="1"/>
  <c r="T279" i="7"/>
  <c r="U279" i="7" s="1"/>
  <c r="T280" i="7"/>
  <c r="U280" i="7" s="1"/>
  <c r="T281" i="7"/>
  <c r="U281" i="7" s="1"/>
  <c r="T282" i="7"/>
  <c r="U282" i="7" s="1"/>
  <c r="T283" i="7"/>
  <c r="U283" i="7" s="1"/>
  <c r="T284" i="7"/>
  <c r="U284" i="7" s="1"/>
  <c r="T285" i="7"/>
  <c r="U285" i="7" s="1"/>
  <c r="T286" i="7"/>
  <c r="U286" i="7" s="1"/>
  <c r="T287" i="7"/>
  <c r="U287" i="7" s="1"/>
  <c r="T288" i="7"/>
  <c r="U288" i="7" s="1"/>
  <c r="T289" i="7"/>
  <c r="U289" i="7" s="1"/>
  <c r="T290" i="7"/>
  <c r="U290" i="7" s="1"/>
  <c r="T291" i="7"/>
  <c r="U291" i="7" s="1"/>
  <c r="T292" i="7"/>
  <c r="U292" i="7" s="1"/>
  <c r="T293" i="7"/>
  <c r="U293" i="7" s="1"/>
  <c r="T294" i="7"/>
  <c r="U294" i="7" s="1"/>
  <c r="T295" i="7"/>
  <c r="U295" i="7" s="1"/>
  <c r="T296" i="7"/>
  <c r="U296" i="7" s="1"/>
  <c r="T297" i="7"/>
  <c r="U297" i="7" s="1"/>
  <c r="T298" i="7"/>
  <c r="U298" i="7" s="1"/>
  <c r="T299" i="7"/>
  <c r="U299" i="7" s="1"/>
  <c r="T300" i="7"/>
  <c r="U300" i="7" s="1"/>
  <c r="T301" i="7"/>
  <c r="U301" i="7" s="1"/>
  <c r="T302" i="7"/>
  <c r="U302" i="7" s="1"/>
  <c r="T303" i="7"/>
  <c r="U303" i="7" s="1"/>
  <c r="T304" i="7"/>
  <c r="U304" i="7" s="1"/>
  <c r="T305" i="7"/>
  <c r="U305" i="7" s="1"/>
  <c r="T306" i="7"/>
  <c r="U306" i="7" s="1"/>
  <c r="T307" i="7"/>
  <c r="U307" i="7" s="1"/>
  <c r="T308" i="7"/>
  <c r="U308" i="7" s="1"/>
  <c r="T309" i="7"/>
  <c r="U309" i="7" s="1"/>
  <c r="T310" i="7"/>
  <c r="U310" i="7" s="1"/>
  <c r="T311" i="7"/>
  <c r="U311" i="7" s="1"/>
  <c r="T312" i="7"/>
  <c r="U312" i="7" s="1"/>
  <c r="T313" i="7"/>
  <c r="U313" i="7" s="1"/>
  <c r="T314" i="7"/>
  <c r="U314" i="7" s="1"/>
  <c r="T315" i="7"/>
  <c r="U315" i="7" s="1"/>
  <c r="T316" i="7"/>
  <c r="U316" i="7" s="1"/>
  <c r="T317" i="7"/>
  <c r="U317" i="7" s="1"/>
  <c r="T318" i="7"/>
  <c r="U318" i="7" s="1"/>
  <c r="T319" i="7"/>
  <c r="U319" i="7" s="1"/>
  <c r="T320" i="7"/>
  <c r="U320" i="7" s="1"/>
  <c r="T321" i="7"/>
  <c r="U321" i="7" s="1"/>
  <c r="T322" i="7"/>
  <c r="U322" i="7" s="1"/>
  <c r="T323" i="7"/>
  <c r="U323" i="7" s="1"/>
  <c r="T324" i="7"/>
  <c r="U324" i="7" s="1"/>
  <c r="T325" i="7"/>
  <c r="U325" i="7" s="1"/>
  <c r="T326" i="7"/>
  <c r="U326" i="7" s="1"/>
  <c r="T327" i="7"/>
  <c r="U327" i="7" s="1"/>
  <c r="R5" i="7"/>
  <c r="R6" i="7"/>
  <c r="BM6" i="7" s="1"/>
  <c r="R7" i="7"/>
  <c r="R8" i="7"/>
  <c r="R9" i="7"/>
  <c r="BM9" i="7" s="1"/>
  <c r="R10" i="7"/>
  <c r="R11" i="7"/>
  <c r="R12" i="7"/>
  <c r="R13" i="7"/>
  <c r="R14" i="7"/>
  <c r="BM14" i="7" s="1"/>
  <c r="R15" i="7"/>
  <c r="BM15" i="7" s="1"/>
  <c r="R16" i="7"/>
  <c r="R17" i="7"/>
  <c r="BM17" i="7" s="1"/>
  <c r="R18" i="7"/>
  <c r="BM18" i="7" s="1"/>
  <c r="R19" i="7"/>
  <c r="BM19" i="7" s="1"/>
  <c r="R20" i="7"/>
  <c r="R21" i="7"/>
  <c r="BM21" i="7" s="1"/>
  <c r="R22" i="7"/>
  <c r="BM22" i="7" s="1"/>
  <c r="R23" i="7"/>
  <c r="BM23" i="7" s="1"/>
  <c r="R24" i="7"/>
  <c r="R25" i="7"/>
  <c r="BM25" i="7" s="1"/>
  <c r="R26" i="7"/>
  <c r="R27" i="7"/>
  <c r="R28" i="7"/>
  <c r="R29" i="7"/>
  <c r="R30" i="7"/>
  <c r="BM30" i="7" s="1"/>
  <c r="R31" i="7"/>
  <c r="BM31" i="7" s="1"/>
  <c r="R32" i="7"/>
  <c r="R33" i="7"/>
  <c r="R34" i="7"/>
  <c r="R35" i="7"/>
  <c r="R36" i="7"/>
  <c r="R37" i="7"/>
  <c r="R38" i="7"/>
  <c r="BM38" i="7" s="1"/>
  <c r="R39" i="7"/>
  <c r="BM39" i="7" s="1"/>
  <c r="R40" i="7"/>
  <c r="R41" i="7"/>
  <c r="BM41" i="7" s="1"/>
  <c r="R42" i="7"/>
  <c r="R43" i="7"/>
  <c r="R44" i="7"/>
  <c r="R45" i="7"/>
  <c r="R46" i="7"/>
  <c r="BM46" i="7" s="1"/>
  <c r="R47" i="7"/>
  <c r="R48" i="7"/>
  <c r="R49" i="7"/>
  <c r="R50" i="7"/>
  <c r="BM50" i="7" s="1"/>
  <c r="R51" i="7"/>
  <c r="R52" i="7"/>
  <c r="BM52" i="7" s="1"/>
  <c r="R53" i="7"/>
  <c r="BM53" i="7" s="1"/>
  <c r="R54" i="7"/>
  <c r="BM54" i="7" s="1"/>
  <c r="R55" i="7"/>
  <c r="BM55" i="7" s="1"/>
  <c r="R56" i="7"/>
  <c r="R57" i="7"/>
  <c r="BM57" i="7" s="1"/>
  <c r="R58" i="7"/>
  <c r="R59" i="7"/>
  <c r="R60" i="7"/>
  <c r="BM60" i="7" s="1"/>
  <c r="R61" i="7"/>
  <c r="R62" i="7"/>
  <c r="BM62" i="7" s="1"/>
  <c r="R63" i="7"/>
  <c r="BM63" i="7" s="1"/>
  <c r="R64" i="7"/>
  <c r="R65" i="7"/>
  <c r="BM65" i="7" s="1"/>
  <c r="R66" i="7"/>
  <c r="R67" i="7"/>
  <c r="R68" i="7"/>
  <c r="BM68" i="7" s="1"/>
  <c r="R69" i="7"/>
  <c r="R70" i="7"/>
  <c r="BM70" i="7" s="1"/>
  <c r="R71" i="7"/>
  <c r="BM71" i="7" s="1"/>
  <c r="R72" i="7"/>
  <c r="R73" i="7"/>
  <c r="BM73" i="7" s="1"/>
  <c r="R74" i="7"/>
  <c r="R75" i="7"/>
  <c r="R76" i="7"/>
  <c r="BM76" i="7" s="1"/>
  <c r="R77" i="7"/>
  <c r="R78" i="7"/>
  <c r="BM78" i="7" s="1"/>
  <c r="R79" i="7"/>
  <c r="BM79" i="7" s="1"/>
  <c r="R80" i="7"/>
  <c r="R81" i="7"/>
  <c r="R82" i="7"/>
  <c r="R83" i="7"/>
  <c r="R84" i="7"/>
  <c r="BM84" i="7" s="1"/>
  <c r="R85" i="7"/>
  <c r="R86" i="7"/>
  <c r="BM86" i="7" s="1"/>
  <c r="R87" i="7"/>
  <c r="BM87" i="7" s="1"/>
  <c r="R88" i="7"/>
  <c r="R89" i="7"/>
  <c r="R90" i="7"/>
  <c r="R91" i="7"/>
  <c r="R92" i="7"/>
  <c r="R93" i="7"/>
  <c r="R94" i="7"/>
  <c r="BM94" i="7" s="1"/>
  <c r="R95" i="7"/>
  <c r="BM95" i="7" s="1"/>
  <c r="R96" i="7"/>
  <c r="R97" i="7"/>
  <c r="BM97" i="7" s="1"/>
  <c r="R98" i="7"/>
  <c r="R99" i="7"/>
  <c r="R100" i="7"/>
  <c r="R101" i="7"/>
  <c r="R102" i="7"/>
  <c r="BM102" i="7" s="1"/>
  <c r="R103" i="7"/>
  <c r="BM103" i="7" s="1"/>
  <c r="R104" i="7"/>
  <c r="R105" i="7"/>
  <c r="R106" i="7"/>
  <c r="R107" i="7"/>
  <c r="R108" i="7"/>
  <c r="R109" i="7"/>
  <c r="BM109" i="7" s="1"/>
  <c r="R110" i="7"/>
  <c r="R111" i="7"/>
  <c r="R112" i="7"/>
  <c r="BM112" i="7" s="1"/>
  <c r="R113" i="7"/>
  <c r="R114" i="7"/>
  <c r="BM114" i="7" s="1"/>
  <c r="R115" i="7"/>
  <c r="BM115" i="7" s="1"/>
  <c r="R116" i="7"/>
  <c r="R117" i="7"/>
  <c r="BM117" i="7" s="1"/>
  <c r="R118" i="7"/>
  <c r="R119" i="7"/>
  <c r="R120" i="7"/>
  <c r="R121" i="7"/>
  <c r="R122" i="7"/>
  <c r="R123" i="7"/>
  <c r="R124" i="7"/>
  <c r="R125" i="7"/>
  <c r="R126" i="7"/>
  <c r="R127" i="7"/>
  <c r="R128" i="7"/>
  <c r="R129" i="7"/>
  <c r="BM129" i="7" s="1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BM150" i="7" s="1"/>
  <c r="R151" i="7"/>
  <c r="BM151" i="7" s="1"/>
  <c r="R152" i="7"/>
  <c r="R153" i="7"/>
  <c r="R154" i="7"/>
  <c r="BM154" i="7" s="1"/>
  <c r="R155" i="7"/>
  <c r="BM155" i="7" s="1"/>
  <c r="R156" i="7"/>
  <c r="R157" i="7"/>
  <c r="R158" i="7"/>
  <c r="BM158" i="7" s="1"/>
  <c r="R159" i="7"/>
  <c r="BM159" i="7" s="1"/>
  <c r="R160" i="7"/>
  <c r="R161" i="7"/>
  <c r="R162" i="7"/>
  <c r="BM162" i="7" s="1"/>
  <c r="R163" i="7"/>
  <c r="BM163" i="7" s="1"/>
  <c r="R164" i="7"/>
  <c r="R165" i="7"/>
  <c r="R166" i="7"/>
  <c r="BM166" i="7" s="1"/>
  <c r="R167" i="7"/>
  <c r="BM167" i="7" s="1"/>
  <c r="R168" i="7"/>
  <c r="R169" i="7"/>
  <c r="BM169" i="7" s="1"/>
  <c r="R170" i="7"/>
  <c r="BM170" i="7" s="1"/>
  <c r="R171" i="7"/>
  <c r="BM171" i="7" s="1"/>
  <c r="R172" i="7"/>
  <c r="R173" i="7"/>
  <c r="R174" i="7"/>
  <c r="BM174" i="7" s="1"/>
  <c r="R175" i="7"/>
  <c r="BM175" i="7" s="1"/>
  <c r="R176" i="7"/>
  <c r="R177" i="7"/>
  <c r="R178" i="7"/>
  <c r="BM178" i="7" s="1"/>
  <c r="R179" i="7"/>
  <c r="BM179" i="7" s="1"/>
  <c r="R180" i="7"/>
  <c r="R181" i="7"/>
  <c r="R182" i="7"/>
  <c r="BM182" i="7" s="1"/>
  <c r="R183" i="7"/>
  <c r="BM183" i="7" s="1"/>
  <c r="R184" i="7"/>
  <c r="R185" i="7"/>
  <c r="R186" i="7"/>
  <c r="BM186" i="7" s="1"/>
  <c r="R187" i="7"/>
  <c r="BM187" i="7" s="1"/>
  <c r="R188" i="7"/>
  <c r="R189" i="7"/>
  <c r="BM189" i="7" s="1"/>
  <c r="R190" i="7"/>
  <c r="BM190" i="7" s="1"/>
  <c r="R191" i="7"/>
  <c r="BM191" i="7" s="1"/>
  <c r="R192" i="7"/>
  <c r="R193" i="7"/>
  <c r="R194" i="7"/>
  <c r="BM194" i="7" s="1"/>
  <c r="R195" i="7"/>
  <c r="BM195" i="7" s="1"/>
  <c r="R196" i="7"/>
  <c r="R197" i="7"/>
  <c r="BM197" i="7" s="1"/>
  <c r="R198" i="7"/>
  <c r="BM198" i="7" s="1"/>
  <c r="R199" i="7"/>
  <c r="BM199" i="7" s="1"/>
  <c r="R200" i="7"/>
  <c r="R201" i="7"/>
  <c r="R202" i="7"/>
  <c r="BM202" i="7" s="1"/>
  <c r="R203" i="7"/>
  <c r="BM203" i="7" s="1"/>
  <c r="R204" i="7"/>
  <c r="R205" i="7"/>
  <c r="BM205" i="7" s="1"/>
  <c r="R206" i="7"/>
  <c r="BM206" i="7" s="1"/>
  <c r="R207" i="7"/>
  <c r="BM207" i="7" s="1"/>
  <c r="R208" i="7"/>
  <c r="R209" i="7"/>
  <c r="R210" i="7"/>
  <c r="R212" i="7"/>
  <c r="BM212" i="7" s="1"/>
  <c r="R213" i="7"/>
  <c r="R214" i="7"/>
  <c r="BM214" i="7" s="1"/>
  <c r="R216" i="7"/>
  <c r="BM216" i="7" s="1"/>
  <c r="R217" i="7"/>
  <c r="BM217" i="7" s="1"/>
  <c r="R218" i="7"/>
  <c r="R219" i="7"/>
  <c r="BM219" i="7" s="1"/>
  <c r="R220" i="7"/>
  <c r="BM220" i="7" s="1"/>
  <c r="R221" i="7"/>
  <c r="BM221" i="7" s="1"/>
  <c r="R222" i="7"/>
  <c r="R223" i="7"/>
  <c r="R224" i="7"/>
  <c r="BM224" i="7" s="1"/>
  <c r="R225" i="7"/>
  <c r="BM225" i="7" s="1"/>
  <c r="R226" i="7"/>
  <c r="R227" i="7"/>
  <c r="BM227" i="7" s="1"/>
  <c r="R228" i="7"/>
  <c r="BM228" i="7" s="1"/>
  <c r="R229" i="7"/>
  <c r="BM229" i="7" s="1"/>
  <c r="R230" i="7"/>
  <c r="R231" i="7"/>
  <c r="R232" i="7"/>
  <c r="BM232" i="7" s="1"/>
  <c r="R233" i="7"/>
  <c r="BM233" i="7" s="1"/>
  <c r="R234" i="7"/>
  <c r="R235" i="7"/>
  <c r="BM235" i="7" s="1"/>
  <c r="R236" i="7"/>
  <c r="BM236" i="7" s="1"/>
  <c r="R237" i="7"/>
  <c r="BM237" i="7" s="1"/>
  <c r="R238" i="7"/>
  <c r="R239" i="7"/>
  <c r="R240" i="7"/>
  <c r="BM240" i="7" s="1"/>
  <c r="R241" i="7"/>
  <c r="BM241" i="7" s="1"/>
  <c r="R242" i="7"/>
  <c r="R243" i="7"/>
  <c r="BM243" i="7" s="1"/>
  <c r="R244" i="7"/>
  <c r="BM244" i="7" s="1"/>
  <c r="R245" i="7"/>
  <c r="BM245" i="7" s="1"/>
  <c r="R246" i="7"/>
  <c r="R247" i="7"/>
  <c r="R248" i="7"/>
  <c r="BM248" i="7" s="1"/>
  <c r="R249" i="7"/>
  <c r="BM249" i="7" s="1"/>
  <c r="R250" i="7"/>
  <c r="R251" i="7"/>
  <c r="BM251" i="7" s="1"/>
  <c r="R252" i="7"/>
  <c r="BM252" i="7" s="1"/>
  <c r="R253" i="7"/>
  <c r="BM253" i="7" s="1"/>
  <c r="R254" i="7"/>
  <c r="R255" i="7"/>
  <c r="R256" i="7"/>
  <c r="BM256" i="7" s="1"/>
  <c r="R257" i="7"/>
  <c r="BM257" i="7" s="1"/>
  <c r="R258" i="7"/>
  <c r="R259" i="7"/>
  <c r="BM259" i="7" s="1"/>
  <c r="R260" i="7"/>
  <c r="BM260" i="7" s="1"/>
  <c r="R261" i="7"/>
  <c r="BM261" i="7" s="1"/>
  <c r="R262" i="7"/>
  <c r="BM262" i="7" s="1"/>
  <c r="R263" i="7"/>
  <c r="R264" i="7"/>
  <c r="BM264" i="7" s="1"/>
  <c r="R265" i="7"/>
  <c r="BM265" i="7" s="1"/>
  <c r="R266" i="7"/>
  <c r="BM266" i="7" s="1"/>
  <c r="R267" i="7"/>
  <c r="R268" i="7"/>
  <c r="BM268" i="7" s="1"/>
  <c r="R269" i="7"/>
  <c r="BM269" i="7" s="1"/>
  <c r="R270" i="7"/>
  <c r="BM270" i="7" s="1"/>
  <c r="R271" i="7"/>
  <c r="R272" i="7"/>
  <c r="BM272" i="7" s="1"/>
  <c r="R273" i="7"/>
  <c r="BM273" i="7" s="1"/>
  <c r="R274" i="7"/>
  <c r="BM274" i="7" s="1"/>
  <c r="R275" i="7"/>
  <c r="R276" i="7"/>
  <c r="BM276" i="7" s="1"/>
  <c r="R277" i="7"/>
  <c r="BM277" i="7" s="1"/>
  <c r="R278" i="7"/>
  <c r="BM278" i="7" s="1"/>
  <c r="R279" i="7"/>
  <c r="R280" i="7"/>
  <c r="BM280" i="7" s="1"/>
  <c r="R281" i="7"/>
  <c r="BM281" i="7" s="1"/>
  <c r="R282" i="7"/>
  <c r="BM282" i="7" s="1"/>
  <c r="R283" i="7"/>
  <c r="R284" i="7"/>
  <c r="BM284" i="7" s="1"/>
  <c r="R285" i="7"/>
  <c r="BM285" i="7" s="1"/>
  <c r="R286" i="7"/>
  <c r="BM286" i="7" s="1"/>
  <c r="R287" i="7"/>
  <c r="R288" i="7"/>
  <c r="BM288" i="7" s="1"/>
  <c r="R289" i="7"/>
  <c r="BM289" i="7" s="1"/>
  <c r="R290" i="7"/>
  <c r="BM290" i="7" s="1"/>
  <c r="R291" i="7"/>
  <c r="R292" i="7"/>
  <c r="BM292" i="7" s="1"/>
  <c r="R293" i="7"/>
  <c r="BM293" i="7" s="1"/>
  <c r="R294" i="7"/>
  <c r="BM294" i="7" s="1"/>
  <c r="R295" i="7"/>
  <c r="R296" i="7"/>
  <c r="BM296" i="7" s="1"/>
  <c r="R297" i="7"/>
  <c r="BM297" i="7" s="1"/>
  <c r="R298" i="7"/>
  <c r="BM298" i="7" s="1"/>
  <c r="R299" i="7"/>
  <c r="R300" i="7"/>
  <c r="BM300" i="7" s="1"/>
  <c r="R301" i="7"/>
  <c r="BM301" i="7" s="1"/>
  <c r="R302" i="7"/>
  <c r="BM302" i="7" s="1"/>
  <c r="R303" i="7"/>
  <c r="R304" i="7"/>
  <c r="BM304" i="7" s="1"/>
  <c r="R305" i="7"/>
  <c r="BM305" i="7" s="1"/>
  <c r="R306" i="7"/>
  <c r="BM306" i="7" s="1"/>
  <c r="R307" i="7"/>
  <c r="R308" i="7"/>
  <c r="BM308" i="7" s="1"/>
  <c r="R309" i="7"/>
  <c r="BM309" i="7" s="1"/>
  <c r="R310" i="7"/>
  <c r="BM310" i="7" s="1"/>
  <c r="R311" i="7"/>
  <c r="R312" i="7"/>
  <c r="BM312" i="7" s="1"/>
  <c r="R313" i="7"/>
  <c r="BM313" i="7" s="1"/>
  <c r="R314" i="7"/>
  <c r="BM314" i="7" s="1"/>
  <c r="R315" i="7"/>
  <c r="R316" i="7"/>
  <c r="BM316" i="7" s="1"/>
  <c r="R317" i="7"/>
  <c r="BM317" i="7" s="1"/>
  <c r="R318" i="7"/>
  <c r="BM318" i="7" s="1"/>
  <c r="R319" i="7"/>
  <c r="R320" i="7"/>
  <c r="BM320" i="7" s="1"/>
  <c r="R321" i="7"/>
  <c r="BM321" i="7" s="1"/>
  <c r="R322" i="7"/>
  <c r="BM322" i="7" s="1"/>
  <c r="R323" i="7"/>
  <c r="R324" i="7"/>
  <c r="BM324" i="7" s="1"/>
  <c r="R325" i="7"/>
  <c r="BM325" i="7" s="1"/>
  <c r="R326" i="7"/>
  <c r="BM326" i="7" s="1"/>
  <c r="R327" i="7"/>
  <c r="BG182" i="7"/>
  <c r="BG184" i="7"/>
  <c r="BG186" i="7"/>
  <c r="BG188" i="7"/>
  <c r="BG190" i="7"/>
  <c r="BG192" i="7"/>
  <c r="BG194" i="7"/>
  <c r="BG196" i="7"/>
  <c r="BG198" i="7"/>
  <c r="BG200" i="7"/>
  <c r="N7" i="7"/>
  <c r="BQ7" i="7" s="1"/>
  <c r="N8" i="7"/>
  <c r="BQ8" i="7" s="1"/>
  <c r="N9" i="7"/>
  <c r="BQ9" i="7" s="1"/>
  <c r="N10" i="7"/>
  <c r="BQ10" i="7" s="1"/>
  <c r="N11" i="7"/>
  <c r="BQ11" i="7" s="1"/>
  <c r="N12" i="7"/>
  <c r="BQ12" i="7" s="1"/>
  <c r="N13" i="7"/>
  <c r="BQ13" i="7" s="1"/>
  <c r="N14" i="7"/>
  <c r="BQ14" i="7" s="1"/>
  <c r="N15" i="7"/>
  <c r="BQ15" i="7" s="1"/>
  <c r="N16" i="7"/>
  <c r="BQ16" i="7" s="1"/>
  <c r="N17" i="7"/>
  <c r="BQ17" i="7" s="1"/>
  <c r="N18" i="7"/>
  <c r="BQ18" i="7" s="1"/>
  <c r="N19" i="7"/>
  <c r="BQ19" i="7" s="1"/>
  <c r="N20" i="7"/>
  <c r="BQ20" i="7" s="1"/>
  <c r="N21" i="7"/>
  <c r="BQ21" i="7" s="1"/>
  <c r="N22" i="7"/>
  <c r="BQ22" i="7" s="1"/>
  <c r="N23" i="7"/>
  <c r="BQ23" i="7" s="1"/>
  <c r="N24" i="7"/>
  <c r="BQ24" i="7" s="1"/>
  <c r="N25" i="7"/>
  <c r="BQ25" i="7" s="1"/>
  <c r="N26" i="7"/>
  <c r="BQ26" i="7" s="1"/>
  <c r="N27" i="7"/>
  <c r="BQ27" i="7" s="1"/>
  <c r="N28" i="7"/>
  <c r="BQ28" i="7" s="1"/>
  <c r="N29" i="7"/>
  <c r="BQ29" i="7" s="1"/>
  <c r="N30" i="7"/>
  <c r="BQ30" i="7" s="1"/>
  <c r="N31" i="7"/>
  <c r="BQ31" i="7" s="1"/>
  <c r="N32" i="7"/>
  <c r="BQ32" i="7" s="1"/>
  <c r="N33" i="7"/>
  <c r="BQ33" i="7" s="1"/>
  <c r="N34" i="7"/>
  <c r="BQ34" i="7" s="1"/>
  <c r="N35" i="7"/>
  <c r="BQ35" i="7" s="1"/>
  <c r="N36" i="7"/>
  <c r="BQ36" i="7" s="1"/>
  <c r="N37" i="7"/>
  <c r="BQ37" i="7" s="1"/>
  <c r="N38" i="7"/>
  <c r="BQ38" i="7" s="1"/>
  <c r="N39" i="7"/>
  <c r="BQ39" i="7" s="1"/>
  <c r="N40" i="7"/>
  <c r="BQ40" i="7" s="1"/>
  <c r="N41" i="7"/>
  <c r="BQ41" i="7" s="1"/>
  <c r="N42" i="7"/>
  <c r="BQ42" i="7" s="1"/>
  <c r="N43" i="7"/>
  <c r="BQ43" i="7" s="1"/>
  <c r="N44" i="7"/>
  <c r="BQ44" i="7" s="1"/>
  <c r="N45" i="7"/>
  <c r="BQ45" i="7" s="1"/>
  <c r="N46" i="7"/>
  <c r="BQ46" i="7" s="1"/>
  <c r="N47" i="7"/>
  <c r="BQ47" i="7" s="1"/>
  <c r="N48" i="7"/>
  <c r="BQ48" i="7" s="1"/>
  <c r="N49" i="7"/>
  <c r="BQ49" i="7" s="1"/>
  <c r="N50" i="7"/>
  <c r="BQ50" i="7" s="1"/>
  <c r="N51" i="7"/>
  <c r="BQ51" i="7" s="1"/>
  <c r="N52" i="7"/>
  <c r="BQ52" i="7" s="1"/>
  <c r="N53" i="7"/>
  <c r="BQ53" i="7" s="1"/>
  <c r="N54" i="7"/>
  <c r="BQ54" i="7" s="1"/>
  <c r="N55" i="7"/>
  <c r="BQ55" i="7" s="1"/>
  <c r="N56" i="7"/>
  <c r="BQ56" i="7" s="1"/>
  <c r="N57" i="7"/>
  <c r="BQ57" i="7" s="1"/>
  <c r="N58" i="7"/>
  <c r="BQ58" i="7" s="1"/>
  <c r="N59" i="7"/>
  <c r="BQ59" i="7" s="1"/>
  <c r="N60" i="7"/>
  <c r="BQ60" i="7" s="1"/>
  <c r="N61" i="7"/>
  <c r="BQ61" i="7" s="1"/>
  <c r="N62" i="7"/>
  <c r="BQ62" i="7" s="1"/>
  <c r="N63" i="7"/>
  <c r="BQ63" i="7" s="1"/>
  <c r="N64" i="7"/>
  <c r="BQ64" i="7" s="1"/>
  <c r="N65" i="7"/>
  <c r="BQ65" i="7" s="1"/>
  <c r="N66" i="7"/>
  <c r="BQ66" i="7" s="1"/>
  <c r="N67" i="7"/>
  <c r="BQ67" i="7" s="1"/>
  <c r="N68" i="7"/>
  <c r="BQ68" i="7" s="1"/>
  <c r="N69" i="7"/>
  <c r="BQ69" i="7" s="1"/>
  <c r="N70" i="7"/>
  <c r="BQ70" i="7" s="1"/>
  <c r="N71" i="7"/>
  <c r="BQ71" i="7" s="1"/>
  <c r="N72" i="7"/>
  <c r="BQ72" i="7" s="1"/>
  <c r="N73" i="7"/>
  <c r="BQ73" i="7" s="1"/>
  <c r="N74" i="7"/>
  <c r="BQ74" i="7" s="1"/>
  <c r="N75" i="7"/>
  <c r="BQ75" i="7" s="1"/>
  <c r="N76" i="7"/>
  <c r="BQ76" i="7" s="1"/>
  <c r="N77" i="7"/>
  <c r="BQ77" i="7" s="1"/>
  <c r="N78" i="7"/>
  <c r="BQ78" i="7" s="1"/>
  <c r="N79" i="7"/>
  <c r="BQ79" i="7" s="1"/>
  <c r="N80" i="7"/>
  <c r="BQ80" i="7" s="1"/>
  <c r="N81" i="7"/>
  <c r="BQ81" i="7" s="1"/>
  <c r="N82" i="7"/>
  <c r="BQ82" i="7" s="1"/>
  <c r="N83" i="7"/>
  <c r="BQ83" i="7" s="1"/>
  <c r="N84" i="7"/>
  <c r="BQ84" i="7" s="1"/>
  <c r="N85" i="7"/>
  <c r="BQ85" i="7" s="1"/>
  <c r="N86" i="7"/>
  <c r="BQ86" i="7" s="1"/>
  <c r="N87" i="7"/>
  <c r="BQ87" i="7" s="1"/>
  <c r="N88" i="7"/>
  <c r="BQ88" i="7" s="1"/>
  <c r="N89" i="7"/>
  <c r="BQ89" i="7" s="1"/>
  <c r="N90" i="7"/>
  <c r="BQ90" i="7" s="1"/>
  <c r="N91" i="7"/>
  <c r="BQ91" i="7" s="1"/>
  <c r="N92" i="7"/>
  <c r="BQ92" i="7" s="1"/>
  <c r="N93" i="7"/>
  <c r="BQ93" i="7" s="1"/>
  <c r="N94" i="7"/>
  <c r="BQ94" i="7" s="1"/>
  <c r="N95" i="7"/>
  <c r="BQ95" i="7" s="1"/>
  <c r="N96" i="7"/>
  <c r="BQ96" i="7" s="1"/>
  <c r="N97" i="7"/>
  <c r="BQ97" i="7" s="1"/>
  <c r="N98" i="7"/>
  <c r="BQ98" i="7" s="1"/>
  <c r="N99" i="7"/>
  <c r="BQ99" i="7" s="1"/>
  <c r="N100" i="7"/>
  <c r="BQ100" i="7" s="1"/>
  <c r="N101" i="7"/>
  <c r="BQ101" i="7" s="1"/>
  <c r="N102" i="7"/>
  <c r="BQ102" i="7" s="1"/>
  <c r="N103" i="7"/>
  <c r="BQ103" i="7" s="1"/>
  <c r="N104" i="7"/>
  <c r="BQ104" i="7" s="1"/>
  <c r="N105" i="7"/>
  <c r="BQ105" i="7" s="1"/>
  <c r="N106" i="7"/>
  <c r="BQ106" i="7" s="1"/>
  <c r="N107" i="7"/>
  <c r="BQ107" i="7" s="1"/>
  <c r="N108" i="7"/>
  <c r="BQ108" i="7" s="1"/>
  <c r="N109" i="7"/>
  <c r="BQ109" i="7" s="1"/>
  <c r="N110" i="7"/>
  <c r="BQ110" i="7" s="1"/>
  <c r="N111" i="7"/>
  <c r="BQ111" i="7" s="1"/>
  <c r="N112" i="7"/>
  <c r="BQ112" i="7" s="1"/>
  <c r="N113" i="7"/>
  <c r="BQ113" i="7" s="1"/>
  <c r="N114" i="7"/>
  <c r="BQ114" i="7" s="1"/>
  <c r="N115" i="7"/>
  <c r="BQ115" i="7" s="1"/>
  <c r="N116" i="7"/>
  <c r="BQ116" i="7" s="1"/>
  <c r="N117" i="7"/>
  <c r="BQ117" i="7" s="1"/>
  <c r="N118" i="7"/>
  <c r="BQ118" i="7" s="1"/>
  <c r="N119" i="7"/>
  <c r="BQ119" i="7" s="1"/>
  <c r="N120" i="7"/>
  <c r="BQ120" i="7" s="1"/>
  <c r="N121" i="7"/>
  <c r="BQ121" i="7" s="1"/>
  <c r="N122" i="7"/>
  <c r="BQ122" i="7" s="1"/>
  <c r="N123" i="7"/>
  <c r="BQ123" i="7" s="1"/>
  <c r="N124" i="7"/>
  <c r="BQ124" i="7" s="1"/>
  <c r="N125" i="7"/>
  <c r="BQ125" i="7" s="1"/>
  <c r="N126" i="7"/>
  <c r="BQ126" i="7" s="1"/>
  <c r="N127" i="7"/>
  <c r="BQ127" i="7" s="1"/>
  <c r="N128" i="7"/>
  <c r="BQ128" i="7" s="1"/>
  <c r="N129" i="7"/>
  <c r="BQ129" i="7" s="1"/>
  <c r="N130" i="7"/>
  <c r="BQ130" i="7" s="1"/>
  <c r="N131" i="7"/>
  <c r="BQ131" i="7" s="1"/>
  <c r="N132" i="7"/>
  <c r="BQ132" i="7" s="1"/>
  <c r="N133" i="7"/>
  <c r="BQ133" i="7" s="1"/>
  <c r="N134" i="7"/>
  <c r="BQ134" i="7" s="1"/>
  <c r="N135" i="7"/>
  <c r="BQ135" i="7" s="1"/>
  <c r="N136" i="7"/>
  <c r="BQ136" i="7" s="1"/>
  <c r="N137" i="7"/>
  <c r="BQ137" i="7" s="1"/>
  <c r="N138" i="7"/>
  <c r="BQ138" i="7" s="1"/>
  <c r="N139" i="7"/>
  <c r="BQ139" i="7" s="1"/>
  <c r="N140" i="7"/>
  <c r="BQ140" i="7" s="1"/>
  <c r="N141" i="7"/>
  <c r="BQ141" i="7" s="1"/>
  <c r="N142" i="7"/>
  <c r="BQ142" i="7" s="1"/>
  <c r="N143" i="7"/>
  <c r="BQ143" i="7" s="1"/>
  <c r="N144" i="7"/>
  <c r="BQ144" i="7" s="1"/>
  <c r="N145" i="7"/>
  <c r="BQ145" i="7" s="1"/>
  <c r="N146" i="7"/>
  <c r="BQ146" i="7" s="1"/>
  <c r="N147" i="7"/>
  <c r="BQ147" i="7" s="1"/>
  <c r="N148" i="7"/>
  <c r="BQ148" i="7" s="1"/>
  <c r="N149" i="7"/>
  <c r="BQ149" i="7" s="1"/>
  <c r="N150" i="7"/>
  <c r="BQ150" i="7" s="1"/>
  <c r="N151" i="7"/>
  <c r="BQ151" i="7" s="1"/>
  <c r="N152" i="7"/>
  <c r="BQ152" i="7" s="1"/>
  <c r="N153" i="7"/>
  <c r="BQ153" i="7" s="1"/>
  <c r="N154" i="7"/>
  <c r="BQ154" i="7" s="1"/>
  <c r="N155" i="7"/>
  <c r="BQ155" i="7" s="1"/>
  <c r="N156" i="7"/>
  <c r="BQ156" i="7" s="1"/>
  <c r="N157" i="7"/>
  <c r="BQ157" i="7" s="1"/>
  <c r="N158" i="7"/>
  <c r="BQ158" i="7" s="1"/>
  <c r="N159" i="7"/>
  <c r="BQ159" i="7" s="1"/>
  <c r="N160" i="7"/>
  <c r="BQ160" i="7" s="1"/>
  <c r="N161" i="7"/>
  <c r="BQ161" i="7" s="1"/>
  <c r="N162" i="7"/>
  <c r="BQ162" i="7" s="1"/>
  <c r="N163" i="7"/>
  <c r="BQ163" i="7" s="1"/>
  <c r="N164" i="7"/>
  <c r="BQ164" i="7" s="1"/>
  <c r="N165" i="7"/>
  <c r="BQ165" i="7" s="1"/>
  <c r="N166" i="7"/>
  <c r="BQ166" i="7" s="1"/>
  <c r="N167" i="7"/>
  <c r="BQ167" i="7" s="1"/>
  <c r="N168" i="7"/>
  <c r="BQ168" i="7" s="1"/>
  <c r="N169" i="7"/>
  <c r="BQ169" i="7" s="1"/>
  <c r="N170" i="7"/>
  <c r="BQ170" i="7" s="1"/>
  <c r="N171" i="7"/>
  <c r="BQ171" i="7" s="1"/>
  <c r="N172" i="7"/>
  <c r="BQ172" i="7" s="1"/>
  <c r="N173" i="7"/>
  <c r="BQ173" i="7" s="1"/>
  <c r="N174" i="7"/>
  <c r="BQ174" i="7" s="1"/>
  <c r="N175" i="7"/>
  <c r="BQ175" i="7" s="1"/>
  <c r="N176" i="7"/>
  <c r="BQ176" i="7" s="1"/>
  <c r="N177" i="7"/>
  <c r="BQ177" i="7" s="1"/>
  <c r="N178" i="7"/>
  <c r="BQ178" i="7" s="1"/>
  <c r="N179" i="7"/>
  <c r="BQ179" i="7" s="1"/>
  <c r="N180" i="7"/>
  <c r="BQ180" i="7" s="1"/>
  <c r="N181" i="7"/>
  <c r="BQ181" i="7" s="1"/>
  <c r="N182" i="7"/>
  <c r="BQ182" i="7" s="1"/>
  <c r="N183" i="7"/>
  <c r="BQ183" i="7" s="1"/>
  <c r="N184" i="7"/>
  <c r="BQ184" i="7" s="1"/>
  <c r="N185" i="7"/>
  <c r="BQ185" i="7" s="1"/>
  <c r="N186" i="7"/>
  <c r="BQ186" i="7" s="1"/>
  <c r="N187" i="7"/>
  <c r="BQ187" i="7" s="1"/>
  <c r="N188" i="7"/>
  <c r="BQ188" i="7" s="1"/>
  <c r="N189" i="7"/>
  <c r="BQ189" i="7" s="1"/>
  <c r="N190" i="7"/>
  <c r="BQ190" i="7" s="1"/>
  <c r="N191" i="7"/>
  <c r="BQ191" i="7" s="1"/>
  <c r="N192" i="7"/>
  <c r="BQ192" i="7" s="1"/>
  <c r="N193" i="7"/>
  <c r="BQ193" i="7" s="1"/>
  <c r="N194" i="7"/>
  <c r="BQ194" i="7" s="1"/>
  <c r="N195" i="7"/>
  <c r="BQ195" i="7" s="1"/>
  <c r="N196" i="7"/>
  <c r="BQ196" i="7" s="1"/>
  <c r="N197" i="7"/>
  <c r="BQ197" i="7" s="1"/>
  <c r="N198" i="7"/>
  <c r="BQ198" i="7" s="1"/>
  <c r="N199" i="7"/>
  <c r="BQ199" i="7" s="1"/>
  <c r="N200" i="7"/>
  <c r="BQ200" i="7" s="1"/>
  <c r="N201" i="7"/>
  <c r="BQ201" i="7" s="1"/>
  <c r="N202" i="7"/>
  <c r="BQ202" i="7" s="1"/>
  <c r="N203" i="7"/>
  <c r="BQ203" i="7" s="1"/>
  <c r="N204" i="7"/>
  <c r="BQ204" i="7" s="1"/>
  <c r="N205" i="7"/>
  <c r="BQ205" i="7" s="1"/>
  <c r="N206" i="7"/>
  <c r="BQ206" i="7" s="1"/>
  <c r="N207" i="7"/>
  <c r="BQ207" i="7" s="1"/>
  <c r="N208" i="7"/>
  <c r="BQ208" i="7" s="1"/>
  <c r="N209" i="7"/>
  <c r="BQ209" i="7" s="1"/>
  <c r="N210" i="7"/>
  <c r="BQ210" i="7" s="1"/>
  <c r="N212" i="7"/>
  <c r="BQ212" i="7" s="1"/>
  <c r="N213" i="7"/>
  <c r="BQ213" i="7" s="1"/>
  <c r="N214" i="7"/>
  <c r="BQ214" i="7" s="1"/>
  <c r="N216" i="7"/>
  <c r="BQ216" i="7" s="1"/>
  <c r="N217" i="7"/>
  <c r="BQ217" i="7" s="1"/>
  <c r="N218" i="7"/>
  <c r="BQ218" i="7" s="1"/>
  <c r="N219" i="7"/>
  <c r="BQ219" i="7" s="1"/>
  <c r="N220" i="7"/>
  <c r="BQ220" i="7" s="1"/>
  <c r="N221" i="7"/>
  <c r="BQ221" i="7" s="1"/>
  <c r="N222" i="7"/>
  <c r="BQ222" i="7" s="1"/>
  <c r="N223" i="7"/>
  <c r="BQ223" i="7" s="1"/>
  <c r="N224" i="7"/>
  <c r="BQ224" i="7" s="1"/>
  <c r="N225" i="7"/>
  <c r="BQ225" i="7" s="1"/>
  <c r="N226" i="7"/>
  <c r="BQ226" i="7" s="1"/>
  <c r="N227" i="7"/>
  <c r="BQ227" i="7" s="1"/>
  <c r="N228" i="7"/>
  <c r="BQ228" i="7" s="1"/>
  <c r="N229" i="7"/>
  <c r="BQ229" i="7" s="1"/>
  <c r="N230" i="7"/>
  <c r="BQ230" i="7" s="1"/>
  <c r="N231" i="7"/>
  <c r="BQ231" i="7" s="1"/>
  <c r="N232" i="7"/>
  <c r="BQ232" i="7" s="1"/>
  <c r="N233" i="7"/>
  <c r="BQ233" i="7" s="1"/>
  <c r="N234" i="7"/>
  <c r="BQ234" i="7" s="1"/>
  <c r="N235" i="7"/>
  <c r="BQ235" i="7" s="1"/>
  <c r="N236" i="7"/>
  <c r="BQ236" i="7" s="1"/>
  <c r="N237" i="7"/>
  <c r="BQ237" i="7" s="1"/>
  <c r="N238" i="7"/>
  <c r="BQ238" i="7" s="1"/>
  <c r="N239" i="7"/>
  <c r="BQ239" i="7" s="1"/>
  <c r="N240" i="7"/>
  <c r="BQ240" i="7" s="1"/>
  <c r="N241" i="7"/>
  <c r="BQ241" i="7" s="1"/>
  <c r="N242" i="7"/>
  <c r="BQ242" i="7" s="1"/>
  <c r="N243" i="7"/>
  <c r="BQ243" i="7" s="1"/>
  <c r="N244" i="7"/>
  <c r="BQ244" i="7" s="1"/>
  <c r="N245" i="7"/>
  <c r="BQ245" i="7" s="1"/>
  <c r="N246" i="7"/>
  <c r="BQ246" i="7" s="1"/>
  <c r="N247" i="7"/>
  <c r="BQ247" i="7" s="1"/>
  <c r="N248" i="7"/>
  <c r="BQ248" i="7" s="1"/>
  <c r="N249" i="7"/>
  <c r="BQ249" i="7" s="1"/>
  <c r="N250" i="7"/>
  <c r="BQ250" i="7" s="1"/>
  <c r="N251" i="7"/>
  <c r="BQ251" i="7" s="1"/>
  <c r="N252" i="7"/>
  <c r="BQ252" i="7" s="1"/>
  <c r="N253" i="7"/>
  <c r="BQ253" i="7" s="1"/>
  <c r="N254" i="7"/>
  <c r="BQ254" i="7" s="1"/>
  <c r="N255" i="7"/>
  <c r="BQ255" i="7" s="1"/>
  <c r="N256" i="7"/>
  <c r="BQ256" i="7" s="1"/>
  <c r="N257" i="7"/>
  <c r="BQ257" i="7" s="1"/>
  <c r="N258" i="7"/>
  <c r="BQ258" i="7" s="1"/>
  <c r="N259" i="7"/>
  <c r="BQ259" i="7" s="1"/>
  <c r="N260" i="7"/>
  <c r="BQ260" i="7" s="1"/>
  <c r="N261" i="7"/>
  <c r="BQ261" i="7" s="1"/>
  <c r="N262" i="7"/>
  <c r="BQ262" i="7" s="1"/>
  <c r="N263" i="7"/>
  <c r="BQ263" i="7" s="1"/>
  <c r="N264" i="7"/>
  <c r="BQ264" i="7" s="1"/>
  <c r="N265" i="7"/>
  <c r="BQ265" i="7" s="1"/>
  <c r="N266" i="7"/>
  <c r="BQ266" i="7" s="1"/>
  <c r="N267" i="7"/>
  <c r="BQ267" i="7" s="1"/>
  <c r="N268" i="7"/>
  <c r="BQ268" i="7" s="1"/>
  <c r="N269" i="7"/>
  <c r="BQ269" i="7" s="1"/>
  <c r="N270" i="7"/>
  <c r="BQ270" i="7" s="1"/>
  <c r="N271" i="7"/>
  <c r="BQ271" i="7" s="1"/>
  <c r="N272" i="7"/>
  <c r="BQ272" i="7" s="1"/>
  <c r="N273" i="7"/>
  <c r="BQ273" i="7" s="1"/>
  <c r="N274" i="7"/>
  <c r="BQ274" i="7" s="1"/>
  <c r="N275" i="7"/>
  <c r="BQ275" i="7" s="1"/>
  <c r="N276" i="7"/>
  <c r="BQ276" i="7" s="1"/>
  <c r="N277" i="7"/>
  <c r="BQ277" i="7" s="1"/>
  <c r="N278" i="7"/>
  <c r="BQ278" i="7" s="1"/>
  <c r="N279" i="7"/>
  <c r="BQ279" i="7" s="1"/>
  <c r="N280" i="7"/>
  <c r="BQ280" i="7" s="1"/>
  <c r="N281" i="7"/>
  <c r="BQ281" i="7" s="1"/>
  <c r="N282" i="7"/>
  <c r="BQ282" i="7" s="1"/>
  <c r="N283" i="7"/>
  <c r="BQ283" i="7" s="1"/>
  <c r="N284" i="7"/>
  <c r="BQ284" i="7" s="1"/>
  <c r="N285" i="7"/>
  <c r="BQ285" i="7" s="1"/>
  <c r="N286" i="7"/>
  <c r="BQ286" i="7" s="1"/>
  <c r="N287" i="7"/>
  <c r="BQ287" i="7" s="1"/>
  <c r="N288" i="7"/>
  <c r="BQ288" i="7" s="1"/>
  <c r="N289" i="7"/>
  <c r="BQ289" i="7" s="1"/>
  <c r="N290" i="7"/>
  <c r="BQ290" i="7" s="1"/>
  <c r="N291" i="7"/>
  <c r="BQ291" i="7" s="1"/>
  <c r="N292" i="7"/>
  <c r="BQ292" i="7" s="1"/>
  <c r="N293" i="7"/>
  <c r="BQ293" i="7" s="1"/>
  <c r="N294" i="7"/>
  <c r="BQ294" i="7" s="1"/>
  <c r="N295" i="7"/>
  <c r="BQ295" i="7" s="1"/>
  <c r="N296" i="7"/>
  <c r="BQ296" i="7" s="1"/>
  <c r="N297" i="7"/>
  <c r="BQ297" i="7" s="1"/>
  <c r="N298" i="7"/>
  <c r="BQ298" i="7" s="1"/>
  <c r="N299" i="7"/>
  <c r="BQ299" i="7" s="1"/>
  <c r="N300" i="7"/>
  <c r="BQ300" i="7" s="1"/>
  <c r="N301" i="7"/>
  <c r="BQ301" i="7" s="1"/>
  <c r="N302" i="7"/>
  <c r="BQ302" i="7" s="1"/>
  <c r="N303" i="7"/>
  <c r="BQ303" i="7" s="1"/>
  <c r="N304" i="7"/>
  <c r="BQ304" i="7" s="1"/>
  <c r="N305" i="7"/>
  <c r="BQ305" i="7" s="1"/>
  <c r="N306" i="7"/>
  <c r="BQ306" i="7" s="1"/>
  <c r="N307" i="7"/>
  <c r="BQ307" i="7" s="1"/>
  <c r="N308" i="7"/>
  <c r="BQ308" i="7" s="1"/>
  <c r="N309" i="7"/>
  <c r="BQ309" i="7" s="1"/>
  <c r="N310" i="7"/>
  <c r="BQ310" i="7" s="1"/>
  <c r="N311" i="7"/>
  <c r="BQ311" i="7" s="1"/>
  <c r="N312" i="7"/>
  <c r="BQ312" i="7" s="1"/>
  <c r="N313" i="7"/>
  <c r="BQ313" i="7" s="1"/>
  <c r="N314" i="7"/>
  <c r="BQ314" i="7" s="1"/>
  <c r="N315" i="7"/>
  <c r="BQ315" i="7" s="1"/>
  <c r="N316" i="7"/>
  <c r="BQ316" i="7" s="1"/>
  <c r="N317" i="7"/>
  <c r="BQ317" i="7" s="1"/>
  <c r="N318" i="7"/>
  <c r="BQ318" i="7" s="1"/>
  <c r="N319" i="7"/>
  <c r="BQ319" i="7" s="1"/>
  <c r="N320" i="7"/>
  <c r="BQ320" i="7" s="1"/>
  <c r="N321" i="7"/>
  <c r="BQ321" i="7" s="1"/>
  <c r="N322" i="7"/>
  <c r="BQ322" i="7" s="1"/>
  <c r="N323" i="7"/>
  <c r="BQ323" i="7" s="1"/>
  <c r="N324" i="7"/>
  <c r="BQ324" i="7" s="1"/>
  <c r="N325" i="7"/>
  <c r="BQ325" i="7" s="1"/>
  <c r="N326" i="7"/>
  <c r="BQ326" i="7" s="1"/>
  <c r="N327" i="7"/>
  <c r="BQ327" i="7" s="1"/>
  <c r="N6" i="7"/>
  <c r="BQ6" i="7" s="1"/>
  <c r="N5" i="7"/>
  <c r="BQ5" i="7" s="1"/>
  <c r="N4" i="7"/>
  <c r="BQ4" i="7" s="1"/>
  <c r="BJ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BJ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BJ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BJ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BJ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BJ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BJ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BJ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BJ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BJ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BJ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BJ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BJ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BJ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BJ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BJ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BJ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BJ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BJ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BJ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BJ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BJ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BJ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BJ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BJ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BJ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BJ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BJ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BJ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BJ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BJ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BJ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BJ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BJ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BJ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BJ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BJ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BJ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BJ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BJ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BJ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J294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J293" i="1"/>
  <c r="BJ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BJ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BJ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BJ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BJ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BJ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BJ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BJ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BJ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BJ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BJ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BJ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BJ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BJ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BJ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BJ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BJ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BJ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BJ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BJ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BJ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BJ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BJ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BJ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BJ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BJ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BJ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BJ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BJ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BJ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BJ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BJ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BJ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BJ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BJ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BJ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BJ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BJ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BJ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BJ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BJ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BJ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BJ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BJ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BJ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BJ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BJ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BJ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BJ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BJ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BJ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BJ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BJ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BJ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BJ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BJ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BJ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BJ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BJ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BJ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BJ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BJ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BJ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BJ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BJ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BJ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BJ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BJ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BJ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BJ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BJ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BJ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BJ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BJ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BJ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BJ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BJ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BJ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BJ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BJ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BJ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BJ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BJ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BJ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BJ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BJ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BJ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BJ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BJ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BJ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BJ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BJ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BJ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BJ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BJ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BJ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BJ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BJ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BJ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BJ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BJ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BJ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BJ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BJ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BJ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BJ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BJ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BJ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BJ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BJ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BJ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BJ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BJ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BJ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BJ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BJ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BJ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BJ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BJ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BJ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BJ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BJ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BJ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BJ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BJ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BJ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BJ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BJ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BJ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BJ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BJ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BJ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BJ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BJ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BJ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BJ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BJ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BJ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BJ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BJ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BJ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BJ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BJ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BJ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BJ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BJ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BJ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BJ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BJ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BJ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BJ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BJ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BJ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BJ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BJ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BJ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BJ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BJ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BJ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BJ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BJ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BJ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BJ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BJ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BJ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BJ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BJ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BJ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BJ7" i="1"/>
  <c r="BZ7" i="1"/>
  <c r="CA7" i="1"/>
  <c r="CB7" i="1"/>
  <c r="CC7" i="1"/>
  <c r="CD7" i="1"/>
  <c r="CE7" i="1"/>
  <c r="CF7" i="1"/>
  <c r="CG7" i="1"/>
  <c r="CH7" i="1"/>
  <c r="CI7" i="1"/>
  <c r="CJ7" i="1"/>
  <c r="CK7" i="1"/>
  <c r="BJ8" i="1"/>
  <c r="BZ8" i="1"/>
  <c r="CA8" i="1"/>
  <c r="CB8" i="1"/>
  <c r="CC8" i="1"/>
  <c r="CD8" i="1"/>
  <c r="CE8" i="1"/>
  <c r="CF8" i="1"/>
  <c r="CG8" i="1"/>
  <c r="CH8" i="1"/>
  <c r="CI8" i="1"/>
  <c r="CJ8" i="1"/>
  <c r="CK8" i="1"/>
  <c r="BJ9" i="1"/>
  <c r="BZ9" i="1"/>
  <c r="CA9" i="1"/>
  <c r="CB9" i="1"/>
  <c r="CC9" i="1"/>
  <c r="CD9" i="1"/>
  <c r="CE9" i="1"/>
  <c r="CF9" i="1"/>
  <c r="CG9" i="1"/>
  <c r="CH9" i="1"/>
  <c r="CI9" i="1"/>
  <c r="CJ9" i="1"/>
  <c r="CK9" i="1"/>
  <c r="BJ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BJ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BJ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BJ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BJ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BJ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BJ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BJ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BJ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BJ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BJ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BJ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BJ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BJ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BJ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BJ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BJ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BJ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BJ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BJ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BJ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BJ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BJ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BJ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BJ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BJ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BJ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BJ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BJ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BJ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BJ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BJ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BJ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BJ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BJ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BJ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BJ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BJ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BJ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BJ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BJ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BJ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BJ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BJ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BJ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BJ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BJ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BJ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BJ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BJ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BJ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BJ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BJ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BJ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BJ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BJ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BJ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BJ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BJ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BJ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BJ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BJ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BJ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BJ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BJ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BJ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BJ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BJ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BJ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BJ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BJ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BJ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BJ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BJ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BJ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BJ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BJ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BJ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BJ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BJ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BJ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BJ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BJ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BJ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BJ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BJ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BJ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BJ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BJ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BJ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BJ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BJ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BJ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BJ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BJ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BJ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BJ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BJ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BJ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BJ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BJ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BJ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BJ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BJ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BJ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BJ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BJ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BJ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BJ6" i="1"/>
  <c r="BZ6" i="1"/>
  <c r="CA6" i="1"/>
  <c r="CB6" i="1"/>
  <c r="CC6" i="1"/>
  <c r="CD6" i="1"/>
  <c r="CE6" i="1"/>
  <c r="CF6" i="1"/>
  <c r="CG6" i="1"/>
  <c r="CH6" i="1"/>
  <c r="CI6" i="1"/>
  <c r="CJ6" i="1"/>
  <c r="CK6" i="1"/>
  <c r="BJ5" i="1"/>
  <c r="BZ5" i="1"/>
  <c r="CA5" i="1"/>
  <c r="CB5" i="1"/>
  <c r="CC5" i="1"/>
  <c r="CD5" i="1"/>
  <c r="CE5" i="1"/>
  <c r="CF5" i="1"/>
  <c r="CG5" i="1"/>
  <c r="CH5" i="1"/>
  <c r="CI5" i="1"/>
  <c r="CJ5" i="1"/>
  <c r="CK5" i="1"/>
  <c r="CK4" i="1"/>
  <c r="CJ4" i="1"/>
  <c r="CI4" i="1"/>
  <c r="CH4" i="1"/>
  <c r="CG4" i="1"/>
  <c r="CF4" i="1"/>
  <c r="CE4" i="1"/>
  <c r="CD4" i="1"/>
  <c r="CC4" i="1"/>
  <c r="CB4" i="1"/>
  <c r="CA4" i="1"/>
  <c r="BZ4" i="1"/>
  <c r="BX4" i="1"/>
  <c r="BW4" i="1"/>
  <c r="BV4" i="1"/>
  <c r="BJ4" i="1"/>
  <c r="X149" i="1"/>
  <c r="Y149" i="1" s="1"/>
  <c r="X150" i="1"/>
  <c r="Y150" i="1" s="1"/>
  <c r="X151" i="1"/>
  <c r="Y151" i="1" s="1"/>
  <c r="X152" i="1"/>
  <c r="Y152" i="1" s="1"/>
  <c r="X153" i="1"/>
  <c r="Y153" i="1" s="1"/>
  <c r="X154" i="1"/>
  <c r="Y154" i="1" s="1"/>
  <c r="X155" i="1"/>
  <c r="Y155" i="1" s="1"/>
  <c r="X156" i="1"/>
  <c r="Y156" i="1" s="1"/>
  <c r="X157" i="1"/>
  <c r="Y157" i="1" s="1"/>
  <c r="X158" i="1"/>
  <c r="Y158" i="1" s="1"/>
  <c r="X159" i="1"/>
  <c r="Y159" i="1" s="1"/>
  <c r="X160" i="1"/>
  <c r="Y160" i="1" s="1"/>
  <c r="X161" i="1"/>
  <c r="Y161" i="1" s="1"/>
  <c r="X162" i="1"/>
  <c r="Y162" i="1" s="1"/>
  <c r="X163" i="1"/>
  <c r="Y163" i="1" s="1"/>
  <c r="X164" i="1"/>
  <c r="Y164" i="1" s="1"/>
  <c r="X165" i="1"/>
  <c r="Y165" i="1" s="1"/>
  <c r="X166" i="1"/>
  <c r="Y166" i="1" s="1"/>
  <c r="X167" i="1"/>
  <c r="Y167" i="1" s="1"/>
  <c r="X168" i="1"/>
  <c r="Y168" i="1" s="1"/>
  <c r="X169" i="1"/>
  <c r="Y169" i="1" s="1"/>
  <c r="X170" i="1"/>
  <c r="Y170" i="1" s="1"/>
  <c r="X171" i="1"/>
  <c r="X172" i="1"/>
  <c r="Y172" i="1" s="1"/>
  <c r="X173" i="1"/>
  <c r="Y173" i="1" s="1"/>
  <c r="X174" i="1"/>
  <c r="Y174" i="1" s="1"/>
  <c r="X175" i="1"/>
  <c r="Y175" i="1" s="1"/>
  <c r="X176" i="1"/>
  <c r="Y176" i="1" s="1"/>
  <c r="X177" i="1"/>
  <c r="Y177" i="1" s="1"/>
  <c r="X178" i="1"/>
  <c r="Y178" i="1" s="1"/>
  <c r="X179" i="1"/>
  <c r="Y179" i="1" s="1"/>
  <c r="X180" i="1"/>
  <c r="Y180" i="1" s="1"/>
  <c r="X181" i="1"/>
  <c r="Y181" i="1" s="1"/>
  <c r="X182" i="1"/>
  <c r="Y182" i="1" s="1"/>
  <c r="X183" i="1"/>
  <c r="Y183" i="1" s="1"/>
  <c r="X184" i="1"/>
  <c r="Y184" i="1" s="1"/>
  <c r="X185" i="1"/>
  <c r="Y185" i="1" s="1"/>
  <c r="X186" i="1"/>
  <c r="Y186" i="1" s="1"/>
  <c r="X187" i="1"/>
  <c r="Y187" i="1" s="1"/>
  <c r="X188" i="1"/>
  <c r="Y188" i="1" s="1"/>
  <c r="X189" i="1"/>
  <c r="Y189" i="1" s="1"/>
  <c r="X190" i="1"/>
  <c r="Y190" i="1" s="1"/>
  <c r="X191" i="1"/>
  <c r="Y191" i="1" s="1"/>
  <c r="X192" i="1"/>
  <c r="Y192" i="1" s="1"/>
  <c r="X193" i="1"/>
  <c r="Y193" i="1" s="1"/>
  <c r="X194" i="1"/>
  <c r="Y194" i="1" s="1"/>
  <c r="X195" i="1"/>
  <c r="Y195" i="1" s="1"/>
  <c r="X196" i="1"/>
  <c r="Y196" i="1" s="1"/>
  <c r="X197" i="1"/>
  <c r="Y197" i="1" s="1"/>
  <c r="X198" i="1"/>
  <c r="Y198" i="1" s="1"/>
  <c r="X199" i="1"/>
  <c r="X200" i="1"/>
  <c r="Y200" i="1" s="1"/>
  <c r="X201" i="1"/>
  <c r="Y201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W172" i="1" s="1"/>
  <c r="V173" i="1"/>
  <c r="W173" i="1" s="1"/>
  <c r="V174" i="1"/>
  <c r="W174" i="1" s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W181" i="1" s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W191" i="1" s="1"/>
  <c r="V192" i="1"/>
  <c r="W192" i="1" s="1"/>
  <c r="V193" i="1"/>
  <c r="W193" i="1" s="1"/>
  <c r="V194" i="1"/>
  <c r="W194" i="1" s="1"/>
  <c r="V195" i="1"/>
  <c r="W195" i="1" s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T149" i="1"/>
  <c r="U149" i="1" s="1"/>
  <c r="T150" i="1"/>
  <c r="U150" i="1" s="1"/>
  <c r="T151" i="1"/>
  <c r="U151" i="1" s="1"/>
  <c r="T152" i="1"/>
  <c r="U152" i="1" s="1"/>
  <c r="T153" i="1"/>
  <c r="U153" i="1" s="1"/>
  <c r="T154" i="1"/>
  <c r="U154" i="1" s="1"/>
  <c r="T155" i="1"/>
  <c r="U155" i="1" s="1"/>
  <c r="T156" i="1"/>
  <c r="U156" i="1" s="1"/>
  <c r="T157" i="1"/>
  <c r="U157" i="1" s="1"/>
  <c r="T158" i="1"/>
  <c r="U158" i="1" s="1"/>
  <c r="T159" i="1"/>
  <c r="U159" i="1" s="1"/>
  <c r="T160" i="1"/>
  <c r="U160" i="1" s="1"/>
  <c r="T161" i="1"/>
  <c r="U161" i="1" s="1"/>
  <c r="T162" i="1"/>
  <c r="U162" i="1" s="1"/>
  <c r="T163" i="1"/>
  <c r="U163" i="1" s="1"/>
  <c r="T164" i="1"/>
  <c r="U164" i="1" s="1"/>
  <c r="T165" i="1"/>
  <c r="U165" i="1" s="1"/>
  <c r="T166" i="1"/>
  <c r="U166" i="1" s="1"/>
  <c r="T167" i="1"/>
  <c r="U167" i="1" s="1"/>
  <c r="T168" i="1"/>
  <c r="U168" i="1" s="1"/>
  <c r="T169" i="1"/>
  <c r="U169" i="1" s="1"/>
  <c r="T170" i="1"/>
  <c r="U170" i="1" s="1"/>
  <c r="T171" i="1"/>
  <c r="U171" i="1" s="1"/>
  <c r="T172" i="1"/>
  <c r="U172" i="1" s="1"/>
  <c r="T173" i="1"/>
  <c r="U173" i="1" s="1"/>
  <c r="T174" i="1"/>
  <c r="U174" i="1" s="1"/>
  <c r="T175" i="1"/>
  <c r="U175" i="1" s="1"/>
  <c r="T176" i="1"/>
  <c r="U176" i="1" s="1"/>
  <c r="T177" i="1"/>
  <c r="U177" i="1" s="1"/>
  <c r="T178" i="1"/>
  <c r="U178" i="1" s="1"/>
  <c r="T179" i="1"/>
  <c r="U179" i="1" s="1"/>
  <c r="T180" i="1"/>
  <c r="U180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U187" i="1" s="1"/>
  <c r="T188" i="1"/>
  <c r="U188" i="1" s="1"/>
  <c r="T189" i="1"/>
  <c r="U189" i="1" s="1"/>
  <c r="T190" i="1"/>
  <c r="U190" i="1" s="1"/>
  <c r="T191" i="1"/>
  <c r="U191" i="1" s="1"/>
  <c r="T192" i="1"/>
  <c r="U192" i="1" s="1"/>
  <c r="T193" i="1"/>
  <c r="U193" i="1" s="1"/>
  <c r="T194" i="1"/>
  <c r="U194" i="1" s="1"/>
  <c r="T195" i="1"/>
  <c r="U195" i="1" s="1"/>
  <c r="T196" i="1"/>
  <c r="U196" i="1" s="1"/>
  <c r="T197" i="1"/>
  <c r="U197" i="1" s="1"/>
  <c r="T198" i="1"/>
  <c r="U198" i="1" s="1"/>
  <c r="T199" i="1"/>
  <c r="U199" i="1" s="1"/>
  <c r="T200" i="1"/>
  <c r="U200" i="1" s="1"/>
  <c r="T201" i="1"/>
  <c r="U201" i="1" s="1"/>
  <c r="R149" i="1"/>
  <c r="R150" i="1"/>
  <c r="BM150" i="1" s="1"/>
  <c r="R151" i="1"/>
  <c r="BM151" i="1" s="1"/>
  <c r="R152" i="1"/>
  <c r="R153" i="1"/>
  <c r="R154" i="1"/>
  <c r="BM154" i="1" s="1"/>
  <c r="R155" i="1"/>
  <c r="BM155" i="1" s="1"/>
  <c r="R156" i="1"/>
  <c r="R157" i="1"/>
  <c r="R158" i="1"/>
  <c r="BM158" i="1" s="1"/>
  <c r="R159" i="1"/>
  <c r="BM159" i="1" s="1"/>
  <c r="R160" i="1"/>
  <c r="R161" i="1"/>
  <c r="R162" i="1"/>
  <c r="BM162" i="1" s="1"/>
  <c r="R163" i="1"/>
  <c r="BM163" i="1" s="1"/>
  <c r="R164" i="1"/>
  <c r="R165" i="1"/>
  <c r="R166" i="1"/>
  <c r="BM166" i="1" s="1"/>
  <c r="R167" i="1"/>
  <c r="BM167" i="1" s="1"/>
  <c r="R168" i="1"/>
  <c r="R169" i="1"/>
  <c r="BM169" i="1" s="1"/>
  <c r="R170" i="1"/>
  <c r="BM170" i="1" s="1"/>
  <c r="R171" i="1"/>
  <c r="BM171" i="1" s="1"/>
  <c r="R172" i="1"/>
  <c r="R173" i="1"/>
  <c r="R174" i="1"/>
  <c r="BM174" i="1" s="1"/>
  <c r="R175" i="1"/>
  <c r="BM175" i="1" s="1"/>
  <c r="R176" i="1"/>
  <c r="R177" i="1"/>
  <c r="BM177" i="1" s="1"/>
  <c r="R178" i="1"/>
  <c r="BM178" i="1" s="1"/>
  <c r="R179" i="1"/>
  <c r="BM179" i="1" s="1"/>
  <c r="R180" i="1"/>
  <c r="R181" i="1"/>
  <c r="R182" i="1"/>
  <c r="BM182" i="1" s="1"/>
  <c r="R183" i="1"/>
  <c r="BM183" i="1" s="1"/>
  <c r="R184" i="1"/>
  <c r="R185" i="1"/>
  <c r="BM185" i="1" s="1"/>
  <c r="R186" i="1"/>
  <c r="BM186" i="1" s="1"/>
  <c r="R187" i="1"/>
  <c r="BM187" i="1" s="1"/>
  <c r="R188" i="1"/>
  <c r="R189" i="1"/>
  <c r="BM189" i="1" s="1"/>
  <c r="R190" i="1"/>
  <c r="BM190" i="1" s="1"/>
  <c r="R191" i="1"/>
  <c r="BM191" i="1" s="1"/>
  <c r="R192" i="1"/>
  <c r="R193" i="1"/>
  <c r="R194" i="1"/>
  <c r="BM194" i="1" s="1"/>
  <c r="R195" i="1"/>
  <c r="BM195" i="1" s="1"/>
  <c r="R196" i="1"/>
  <c r="R197" i="1"/>
  <c r="R198" i="1"/>
  <c r="BM198" i="1" s="1"/>
  <c r="R199" i="1"/>
  <c r="BM199" i="1" s="1"/>
  <c r="R200" i="1"/>
  <c r="R201" i="1"/>
  <c r="BN197" i="1" l="1"/>
  <c r="BO194" i="1"/>
  <c r="BO162" i="1"/>
  <c r="BP146" i="7"/>
  <c r="BO97" i="7"/>
  <c r="BN81" i="7"/>
  <c r="BP43" i="7"/>
  <c r="BO50" i="7"/>
  <c r="BN205" i="7"/>
  <c r="BO170" i="1"/>
  <c r="BN243" i="7"/>
  <c r="BP27" i="7"/>
  <c r="BO325" i="11"/>
  <c r="BN185" i="7"/>
  <c r="BP74" i="7"/>
  <c r="BP143" i="7"/>
  <c r="BO200" i="1"/>
  <c r="BN185" i="1"/>
  <c r="BP162" i="1"/>
  <c r="BO150" i="1"/>
  <c r="BN241" i="7"/>
  <c r="BN179" i="7"/>
  <c r="BP328" i="8"/>
  <c r="BO221" i="8"/>
  <c r="BP272" i="11"/>
  <c r="BN183" i="7"/>
  <c r="BN239" i="7"/>
  <c r="BN159" i="7"/>
  <c r="BP137" i="7"/>
  <c r="BP312" i="8"/>
  <c r="BO209" i="8"/>
  <c r="BO317" i="11"/>
  <c r="BO186" i="1"/>
  <c r="BN184" i="7"/>
  <c r="BP123" i="7"/>
  <c r="BO105" i="7"/>
  <c r="BP82" i="7"/>
  <c r="BP296" i="8"/>
  <c r="BO80" i="7"/>
  <c r="BN233" i="7"/>
  <c r="BP177" i="7"/>
  <c r="BN163" i="7"/>
  <c r="BP119" i="7"/>
  <c r="BN57" i="7"/>
  <c r="BO341" i="11"/>
  <c r="BO309" i="11"/>
  <c r="BP178" i="1"/>
  <c r="BN219" i="7"/>
  <c r="BN191" i="7"/>
  <c r="BP147" i="7"/>
  <c r="BP138" i="7"/>
  <c r="BP113" i="7"/>
  <c r="BN109" i="7"/>
  <c r="BO89" i="7"/>
  <c r="BP35" i="7"/>
  <c r="BO196" i="1"/>
  <c r="BO178" i="1"/>
  <c r="BN209" i="7"/>
  <c r="BO72" i="7"/>
  <c r="BO333" i="11"/>
  <c r="BO301" i="11"/>
  <c r="BP170" i="1"/>
  <c r="BO158" i="1"/>
  <c r="BN251" i="7"/>
  <c r="BN234" i="7"/>
  <c r="BN207" i="7"/>
  <c r="BN175" i="7"/>
  <c r="BP161" i="7"/>
  <c r="BP145" i="7"/>
  <c r="BN242" i="8"/>
  <c r="BO292" i="11"/>
  <c r="BP190" i="1"/>
  <c r="BN238" i="7"/>
  <c r="BN204" i="7"/>
  <c r="BN188" i="7"/>
  <c r="BP142" i="7"/>
  <c r="BN108" i="7"/>
  <c r="BN100" i="7"/>
  <c r="BN92" i="7"/>
  <c r="BN226" i="8"/>
  <c r="BO190" i="1"/>
  <c r="BP186" i="1"/>
  <c r="BO154" i="1"/>
  <c r="BN258" i="7"/>
  <c r="BN253" i="7"/>
  <c r="BN231" i="7"/>
  <c r="BN226" i="7"/>
  <c r="BN221" i="7"/>
  <c r="BN197" i="7"/>
  <c r="BP169" i="7"/>
  <c r="BP153" i="7"/>
  <c r="BP135" i="7"/>
  <c r="BP130" i="7"/>
  <c r="BP125" i="7"/>
  <c r="BN117" i="7"/>
  <c r="BP85" i="7"/>
  <c r="BP58" i="7"/>
  <c r="BP53" i="7"/>
  <c r="BP17" i="7"/>
  <c r="BO14" i="7"/>
  <c r="BN330" i="8"/>
  <c r="BN314" i="8"/>
  <c r="BN298" i="8"/>
  <c r="BN282" i="8"/>
  <c r="BN266" i="8"/>
  <c r="BO245" i="8"/>
  <c r="BN5" i="11"/>
  <c r="BN334" i="11"/>
  <c r="BN326" i="11"/>
  <c r="BN318" i="11"/>
  <c r="BN310" i="11"/>
  <c r="BN302" i="11"/>
  <c r="BP182" i="1"/>
  <c r="BP166" i="1"/>
  <c r="BN246" i="7"/>
  <c r="BN28" i="7"/>
  <c r="BO325" i="8"/>
  <c r="BN201" i="1"/>
  <c r="BO192" i="1"/>
  <c r="BO152" i="1"/>
  <c r="BN259" i="7"/>
  <c r="BN254" i="7"/>
  <c r="BN249" i="7"/>
  <c r="BN227" i="7"/>
  <c r="BN222" i="7"/>
  <c r="BN217" i="7"/>
  <c r="BN199" i="7"/>
  <c r="BN193" i="7"/>
  <c r="BN167" i="7"/>
  <c r="BN151" i="7"/>
  <c r="BP131" i="7"/>
  <c r="BP126" i="7"/>
  <c r="BP121" i="7"/>
  <c r="BP110" i="7"/>
  <c r="BO102" i="7"/>
  <c r="BO94" i="7"/>
  <c r="BN73" i="7"/>
  <c r="BO64" i="7"/>
  <c r="BP21" i="7"/>
  <c r="BN258" i="8"/>
  <c r="BO237" i="8"/>
  <c r="BP280" i="11"/>
  <c r="BP264" i="11"/>
  <c r="BO182" i="1"/>
  <c r="BO309" i="8"/>
  <c r="BO293" i="8"/>
  <c r="BO277" i="8"/>
  <c r="BP300" i="11"/>
  <c r="BO188" i="1"/>
  <c r="BO156" i="1"/>
  <c r="BN247" i="7"/>
  <c r="BN242" i="7"/>
  <c r="BN237" i="7"/>
  <c r="BN214" i="7"/>
  <c r="BN208" i="7"/>
  <c r="BN203" i="7"/>
  <c r="BN192" i="7"/>
  <c r="BN187" i="7"/>
  <c r="BP141" i="7"/>
  <c r="BP69" i="7"/>
  <c r="BN322" i="8"/>
  <c r="BN306" i="8"/>
  <c r="BN290" i="8"/>
  <c r="BN274" i="8"/>
  <c r="BN234" i="8"/>
  <c r="BO193" i="8"/>
  <c r="BN338" i="11"/>
  <c r="BN330" i="11"/>
  <c r="BN322" i="11"/>
  <c r="BN314" i="11"/>
  <c r="BN306" i="11"/>
  <c r="BP174" i="1"/>
  <c r="BN213" i="7"/>
  <c r="BN196" i="7"/>
  <c r="BO166" i="1"/>
  <c r="BN229" i="7"/>
  <c r="BP173" i="7"/>
  <c r="BP157" i="7"/>
  <c r="BP77" i="7"/>
  <c r="BN44" i="7"/>
  <c r="BN36" i="7"/>
  <c r="BO261" i="8"/>
  <c r="BP198" i="1"/>
  <c r="BN193" i="1"/>
  <c r="BO184" i="1"/>
  <c r="BO180" i="1"/>
  <c r="BO176" i="1"/>
  <c r="BO172" i="1"/>
  <c r="BO168" i="1"/>
  <c r="BO164" i="1"/>
  <c r="BO160" i="1"/>
  <c r="BN257" i="7"/>
  <c r="BN235" i="7"/>
  <c r="BN230" i="7"/>
  <c r="BN225" i="7"/>
  <c r="BN201" i="7"/>
  <c r="BN171" i="7"/>
  <c r="BN155" i="7"/>
  <c r="BP139" i="7"/>
  <c r="BP134" i="7"/>
  <c r="BP129" i="7"/>
  <c r="BN65" i="7"/>
  <c r="BO56" i="7"/>
  <c r="BO41" i="7"/>
  <c r="BO33" i="7"/>
  <c r="BO25" i="7"/>
  <c r="BN9" i="7"/>
  <c r="BP320" i="8"/>
  <c r="BP304" i="8"/>
  <c r="BO253" i="8"/>
  <c r="BO337" i="11"/>
  <c r="BO329" i="11"/>
  <c r="BO321" i="11"/>
  <c r="BO313" i="11"/>
  <c r="BO305" i="11"/>
  <c r="BP296" i="11"/>
  <c r="BP118" i="7"/>
  <c r="BO174" i="1"/>
  <c r="BP133" i="7"/>
  <c r="BO198" i="1"/>
  <c r="BP194" i="1"/>
  <c r="BN189" i="1"/>
  <c r="BN255" i="7"/>
  <c r="BN250" i="7"/>
  <c r="BN245" i="7"/>
  <c r="BN223" i="7"/>
  <c r="BN218" i="7"/>
  <c r="BN212" i="7"/>
  <c r="BN200" i="7"/>
  <c r="BN195" i="7"/>
  <c r="BN189" i="7"/>
  <c r="BP181" i="7"/>
  <c r="BP165" i="7"/>
  <c r="BP149" i="7"/>
  <c r="BP127" i="7"/>
  <c r="BP122" i="7"/>
  <c r="BO116" i="7"/>
  <c r="BP107" i="7"/>
  <c r="BP99" i="7"/>
  <c r="BP91" i="7"/>
  <c r="BP66" i="7"/>
  <c r="BP61" i="7"/>
  <c r="BO46" i="7"/>
  <c r="BO38" i="7"/>
  <c r="BO30" i="7"/>
  <c r="BP10" i="7"/>
  <c r="BO317" i="8"/>
  <c r="BO301" i="8"/>
  <c r="BO285" i="8"/>
  <c r="BO269" i="8"/>
  <c r="BN250" i="8"/>
  <c r="BO229" i="8"/>
  <c r="BO177" i="8"/>
  <c r="BO293" i="11"/>
  <c r="BF201" i="1"/>
  <c r="S201" i="1"/>
  <c r="BF193" i="1"/>
  <c r="S193" i="1"/>
  <c r="BF181" i="1"/>
  <c r="S181" i="1"/>
  <c r="BF173" i="1"/>
  <c r="S173" i="1"/>
  <c r="BF165" i="1"/>
  <c r="S165" i="1"/>
  <c r="BF153" i="1"/>
  <c r="S153" i="1"/>
  <c r="BM165" i="1"/>
  <c r="BF327" i="7"/>
  <c r="S327" i="7"/>
  <c r="Z327" i="7" s="1"/>
  <c r="BF319" i="7"/>
  <c r="S319" i="7"/>
  <c r="Z319" i="7" s="1"/>
  <c r="S307" i="7"/>
  <c r="Z307" i="7" s="1"/>
  <c r="BF307" i="7"/>
  <c r="S299" i="7"/>
  <c r="Z299" i="7" s="1"/>
  <c r="BF299" i="7"/>
  <c r="S291" i="7"/>
  <c r="Z291" i="7" s="1"/>
  <c r="BF291" i="7"/>
  <c r="S283" i="7"/>
  <c r="Z283" i="7" s="1"/>
  <c r="BF283" i="7"/>
  <c r="BF271" i="7"/>
  <c r="S271" i="7"/>
  <c r="Z271" i="7" s="1"/>
  <c r="BF263" i="7"/>
  <c r="S263" i="7"/>
  <c r="Z263" i="7" s="1"/>
  <c r="BF255" i="7"/>
  <c r="S255" i="7"/>
  <c r="Z255" i="7" s="1"/>
  <c r="BF247" i="7"/>
  <c r="S247" i="7"/>
  <c r="Z247" i="7" s="1"/>
  <c r="BF239" i="7"/>
  <c r="S239" i="7"/>
  <c r="Z239" i="7" s="1"/>
  <c r="BF231" i="7"/>
  <c r="S231" i="7"/>
  <c r="Z231" i="7" s="1"/>
  <c r="BF223" i="7"/>
  <c r="S223" i="7"/>
  <c r="Z223" i="7" s="1"/>
  <c r="BF209" i="7"/>
  <c r="S209" i="7"/>
  <c r="Z209" i="7" s="1"/>
  <c r="BF201" i="7"/>
  <c r="S201" i="7"/>
  <c r="Z201" i="7" s="1"/>
  <c r="BF193" i="7"/>
  <c r="S193" i="7"/>
  <c r="Z193" i="7" s="1"/>
  <c r="BF185" i="7"/>
  <c r="S185" i="7"/>
  <c r="Z185" i="7" s="1"/>
  <c r="BF177" i="7"/>
  <c r="S177" i="7"/>
  <c r="Z177" i="7" s="1"/>
  <c r="BF165" i="7"/>
  <c r="S165" i="7"/>
  <c r="Z165" i="7" s="1"/>
  <c r="BF157" i="7"/>
  <c r="S157" i="7"/>
  <c r="Z157" i="7" s="1"/>
  <c r="BF149" i="7"/>
  <c r="S149" i="7"/>
  <c r="Z149" i="7" s="1"/>
  <c r="BF141" i="7"/>
  <c r="S141" i="7"/>
  <c r="Z141" i="7" s="1"/>
  <c r="BF133" i="7"/>
  <c r="S133" i="7"/>
  <c r="Z133" i="7" s="1"/>
  <c r="BF121" i="7"/>
  <c r="S121" i="7"/>
  <c r="Z121" i="7" s="1"/>
  <c r="BF113" i="7"/>
  <c r="S113" i="7"/>
  <c r="Z113" i="7" s="1"/>
  <c r="BF101" i="7"/>
  <c r="S101" i="7"/>
  <c r="Z101" i="7" s="1"/>
  <c r="BF89" i="7"/>
  <c r="S89" i="7"/>
  <c r="Z89" i="7" s="1"/>
  <c r="BF81" i="7"/>
  <c r="S81" i="7"/>
  <c r="Z81" i="7" s="1"/>
  <c r="BF69" i="7"/>
  <c r="S69" i="7"/>
  <c r="Z69" i="7" s="1"/>
  <c r="BF61" i="7"/>
  <c r="S61" i="7"/>
  <c r="Z61" i="7" s="1"/>
  <c r="BF49" i="7"/>
  <c r="S49" i="7"/>
  <c r="Z49" i="7" s="1"/>
  <c r="BF33" i="7"/>
  <c r="S33" i="7"/>
  <c r="Z33" i="7" s="1"/>
  <c r="S200" i="1"/>
  <c r="BF200" i="1"/>
  <c r="S196" i="1"/>
  <c r="BF196" i="1"/>
  <c r="S192" i="1"/>
  <c r="BF192" i="1"/>
  <c r="S188" i="1"/>
  <c r="BF188" i="1"/>
  <c r="S184" i="1"/>
  <c r="BF184" i="1"/>
  <c r="S180" i="1"/>
  <c r="BF180" i="1"/>
  <c r="S176" i="1"/>
  <c r="BF176" i="1"/>
  <c r="S172" i="1"/>
  <c r="BF172" i="1"/>
  <c r="S168" i="1"/>
  <c r="BF168" i="1"/>
  <c r="S164" i="1"/>
  <c r="BF164" i="1"/>
  <c r="S160" i="1"/>
  <c r="BF160" i="1"/>
  <c r="S156" i="1"/>
  <c r="BF156" i="1"/>
  <c r="S152" i="1"/>
  <c r="BF152" i="1"/>
  <c r="AA199" i="1"/>
  <c r="Y199" i="1"/>
  <c r="AA171" i="1"/>
  <c r="Y171" i="1"/>
  <c r="BP201" i="1"/>
  <c r="BN200" i="1"/>
  <c r="BP199" i="1"/>
  <c r="BN198" i="1"/>
  <c r="BP197" i="1"/>
  <c r="BN196" i="1"/>
  <c r="BP195" i="1"/>
  <c r="BN194" i="1"/>
  <c r="BP193" i="1"/>
  <c r="BN192" i="1"/>
  <c r="BP191" i="1"/>
  <c r="BN190" i="1"/>
  <c r="BP189" i="1"/>
  <c r="BN188" i="1"/>
  <c r="BP187" i="1"/>
  <c r="BN186" i="1"/>
  <c r="BP185" i="1"/>
  <c r="BN184" i="1"/>
  <c r="BP183" i="1"/>
  <c r="BN182" i="1"/>
  <c r="BP181" i="1"/>
  <c r="BN180" i="1"/>
  <c r="BP179" i="1"/>
  <c r="BN178" i="1"/>
  <c r="BP177" i="1"/>
  <c r="BN176" i="1"/>
  <c r="BP175" i="1"/>
  <c r="BN174" i="1"/>
  <c r="BP173" i="1"/>
  <c r="BN172" i="1"/>
  <c r="BP171" i="1"/>
  <c r="BN170" i="1"/>
  <c r="BP169" i="1"/>
  <c r="BN168" i="1"/>
  <c r="BP167" i="1"/>
  <c r="BN166" i="1"/>
  <c r="BP165" i="1"/>
  <c r="BN164" i="1"/>
  <c r="BP163" i="1"/>
  <c r="BN162" i="1"/>
  <c r="BP161" i="1"/>
  <c r="BN160" i="1"/>
  <c r="BP159" i="1"/>
  <c r="BN158" i="1"/>
  <c r="BP157" i="1"/>
  <c r="BN156" i="1"/>
  <c r="BP155" i="1"/>
  <c r="BN154" i="1"/>
  <c r="BP153" i="1"/>
  <c r="BN152" i="1"/>
  <c r="BP151" i="1"/>
  <c r="BN150" i="1"/>
  <c r="BP149" i="1"/>
  <c r="BF326" i="7"/>
  <c r="S326" i="7"/>
  <c r="Z326" i="7" s="1"/>
  <c r="BF322" i="7"/>
  <c r="S322" i="7"/>
  <c r="Z322" i="7" s="1"/>
  <c r="BF318" i="7"/>
  <c r="S318" i="7"/>
  <c r="Z318" i="7" s="1"/>
  <c r="BF314" i="7"/>
  <c r="S314" i="7"/>
  <c r="Z314" i="7" s="1"/>
  <c r="BF310" i="7"/>
  <c r="S310" i="7"/>
  <c r="Z310" i="7" s="1"/>
  <c r="BF306" i="7"/>
  <c r="S306" i="7"/>
  <c r="Z306" i="7" s="1"/>
  <c r="BF302" i="7"/>
  <c r="S302" i="7"/>
  <c r="Z302" i="7" s="1"/>
  <c r="BF298" i="7"/>
  <c r="S298" i="7"/>
  <c r="Z298" i="7" s="1"/>
  <c r="BF294" i="7"/>
  <c r="S294" i="7"/>
  <c r="Z294" i="7" s="1"/>
  <c r="BF290" i="7"/>
  <c r="S290" i="7"/>
  <c r="Z290" i="7" s="1"/>
  <c r="BF286" i="7"/>
  <c r="S286" i="7"/>
  <c r="Z286" i="7" s="1"/>
  <c r="BF282" i="7"/>
  <c r="S282" i="7"/>
  <c r="Z282" i="7" s="1"/>
  <c r="BF278" i="7"/>
  <c r="S278" i="7"/>
  <c r="Z278" i="7" s="1"/>
  <c r="BF274" i="7"/>
  <c r="S274" i="7"/>
  <c r="Z274" i="7" s="1"/>
  <c r="BF270" i="7"/>
  <c r="S270" i="7"/>
  <c r="Z270" i="7" s="1"/>
  <c r="BF266" i="7"/>
  <c r="S266" i="7"/>
  <c r="Z266" i="7" s="1"/>
  <c r="BF262" i="7"/>
  <c r="S262" i="7"/>
  <c r="Z262" i="7" s="1"/>
  <c r="BF258" i="7"/>
  <c r="S258" i="7"/>
  <c r="Z258" i="7" s="1"/>
  <c r="BF254" i="7"/>
  <c r="S254" i="7"/>
  <c r="Z254" i="7" s="1"/>
  <c r="BF250" i="7"/>
  <c r="S250" i="7"/>
  <c r="Z250" i="7" s="1"/>
  <c r="BF246" i="7"/>
  <c r="S246" i="7"/>
  <c r="Z246" i="7" s="1"/>
  <c r="BF242" i="7"/>
  <c r="S242" i="7"/>
  <c r="Z242" i="7" s="1"/>
  <c r="BF238" i="7"/>
  <c r="S238" i="7"/>
  <c r="Z238" i="7" s="1"/>
  <c r="BF234" i="7"/>
  <c r="S234" i="7"/>
  <c r="Z234" i="7" s="1"/>
  <c r="BF230" i="7"/>
  <c r="S230" i="7"/>
  <c r="Z230" i="7" s="1"/>
  <c r="BF226" i="7"/>
  <c r="S226" i="7"/>
  <c r="Z226" i="7" s="1"/>
  <c r="BF222" i="7"/>
  <c r="S222" i="7"/>
  <c r="Z222" i="7" s="1"/>
  <c r="BF218" i="7"/>
  <c r="S218" i="7"/>
  <c r="Z218" i="7" s="1"/>
  <c r="BF213" i="7"/>
  <c r="S213" i="7"/>
  <c r="Z213" i="7" s="1"/>
  <c r="S208" i="7"/>
  <c r="Z208" i="7" s="1"/>
  <c r="BF208" i="7"/>
  <c r="BF204" i="7"/>
  <c r="S204" i="7"/>
  <c r="Z204" i="7" s="1"/>
  <c r="S200" i="7"/>
  <c r="Z200" i="7" s="1"/>
  <c r="BF200" i="7"/>
  <c r="BH200" i="7" s="1"/>
  <c r="BF196" i="7"/>
  <c r="BH196" i="7" s="1"/>
  <c r="S196" i="7"/>
  <c r="Z196" i="7" s="1"/>
  <c r="S192" i="7"/>
  <c r="Z192" i="7" s="1"/>
  <c r="BF192" i="7"/>
  <c r="BH192" i="7" s="1"/>
  <c r="BF188" i="7"/>
  <c r="BH188" i="7" s="1"/>
  <c r="S188" i="7"/>
  <c r="Z188" i="7" s="1"/>
  <c r="S184" i="7"/>
  <c r="Z184" i="7" s="1"/>
  <c r="BF184" i="7"/>
  <c r="BH184" i="7" s="1"/>
  <c r="BF180" i="7"/>
  <c r="S180" i="7"/>
  <c r="Z180" i="7" s="1"/>
  <c r="S176" i="7"/>
  <c r="Z176" i="7" s="1"/>
  <c r="BF176" i="7"/>
  <c r="BF172" i="7"/>
  <c r="S172" i="7"/>
  <c r="Z172" i="7" s="1"/>
  <c r="S168" i="7"/>
  <c r="Z168" i="7" s="1"/>
  <c r="BF168" i="7"/>
  <c r="BF164" i="7"/>
  <c r="S164" i="7"/>
  <c r="Z164" i="7" s="1"/>
  <c r="S160" i="7"/>
  <c r="Z160" i="7" s="1"/>
  <c r="BF160" i="7"/>
  <c r="BF156" i="7"/>
  <c r="S156" i="7"/>
  <c r="Z156" i="7" s="1"/>
  <c r="S152" i="7"/>
  <c r="Z152" i="7" s="1"/>
  <c r="BF152" i="7"/>
  <c r="BF148" i="7"/>
  <c r="S148" i="7"/>
  <c r="Z148" i="7" s="1"/>
  <c r="S144" i="7"/>
  <c r="Z144" i="7" s="1"/>
  <c r="BF144" i="7"/>
  <c r="BF140" i="7"/>
  <c r="S140" i="7"/>
  <c r="Z140" i="7" s="1"/>
  <c r="S136" i="7"/>
  <c r="Z136" i="7" s="1"/>
  <c r="BF136" i="7"/>
  <c r="BF132" i="7"/>
  <c r="S132" i="7"/>
  <c r="Z132" i="7" s="1"/>
  <c r="S128" i="7"/>
  <c r="Z128" i="7" s="1"/>
  <c r="BF128" i="7"/>
  <c r="BF124" i="7"/>
  <c r="S124" i="7"/>
  <c r="Z124" i="7" s="1"/>
  <c r="S120" i="7"/>
  <c r="Z120" i="7" s="1"/>
  <c r="BF120" i="7"/>
  <c r="BF116" i="7"/>
  <c r="S116" i="7"/>
  <c r="Z116" i="7" s="1"/>
  <c r="S112" i="7"/>
  <c r="Z112" i="7" s="1"/>
  <c r="BF112" i="7"/>
  <c r="BF108" i="7"/>
  <c r="S108" i="7"/>
  <c r="Z108" i="7" s="1"/>
  <c r="S104" i="7"/>
  <c r="Z104" i="7" s="1"/>
  <c r="BF104" i="7"/>
  <c r="BF100" i="7"/>
  <c r="S100" i="7"/>
  <c r="Z100" i="7" s="1"/>
  <c r="S96" i="7"/>
  <c r="Z96" i="7" s="1"/>
  <c r="BF96" i="7"/>
  <c r="BF92" i="7"/>
  <c r="S92" i="7"/>
  <c r="Z92" i="7" s="1"/>
  <c r="S88" i="7"/>
  <c r="Z88" i="7" s="1"/>
  <c r="BF88" i="7"/>
  <c r="BF84" i="7"/>
  <c r="S84" i="7"/>
  <c r="Z84" i="7" s="1"/>
  <c r="S80" i="7"/>
  <c r="Z80" i="7" s="1"/>
  <c r="BF80" i="7"/>
  <c r="BF76" i="7"/>
  <c r="S76" i="7"/>
  <c r="Z76" i="7" s="1"/>
  <c r="S72" i="7"/>
  <c r="Z72" i="7" s="1"/>
  <c r="BF72" i="7"/>
  <c r="BF68" i="7"/>
  <c r="S68" i="7"/>
  <c r="Z68" i="7" s="1"/>
  <c r="S64" i="7"/>
  <c r="Z64" i="7" s="1"/>
  <c r="BF64" i="7"/>
  <c r="BF60" i="7"/>
  <c r="S60" i="7"/>
  <c r="Z60" i="7" s="1"/>
  <c r="S56" i="7"/>
  <c r="Z56" i="7" s="1"/>
  <c r="BF56" i="7"/>
  <c r="BF52" i="7"/>
  <c r="S52" i="7"/>
  <c r="Z52" i="7" s="1"/>
  <c r="S48" i="7"/>
  <c r="Z48" i="7" s="1"/>
  <c r="BF48" i="7"/>
  <c r="BF44" i="7"/>
  <c r="S44" i="7"/>
  <c r="Z44" i="7" s="1"/>
  <c r="S40" i="7"/>
  <c r="Z40" i="7" s="1"/>
  <c r="BF40" i="7"/>
  <c r="BF36" i="7"/>
  <c r="S36" i="7"/>
  <c r="Z36" i="7" s="1"/>
  <c r="S32" i="7"/>
  <c r="Z32" i="7" s="1"/>
  <c r="BF32" i="7"/>
  <c r="BF28" i="7"/>
  <c r="S28" i="7"/>
  <c r="Z28" i="7" s="1"/>
  <c r="S24" i="7"/>
  <c r="Z24" i="7" s="1"/>
  <c r="BF24" i="7"/>
  <c r="BF20" i="7"/>
  <c r="S20" i="7"/>
  <c r="Z20" i="7" s="1"/>
  <c r="S16" i="7"/>
  <c r="Z16" i="7" s="1"/>
  <c r="BF16" i="7"/>
  <c r="BF12" i="7"/>
  <c r="S12" i="7"/>
  <c r="Z12" i="7" s="1"/>
  <c r="S8" i="7"/>
  <c r="Z8" i="7" s="1"/>
  <c r="BF8" i="7"/>
  <c r="BP5" i="7"/>
  <c r="BP327" i="7"/>
  <c r="BP326" i="7"/>
  <c r="BP325" i="7"/>
  <c r="BP324" i="7"/>
  <c r="BP323" i="7"/>
  <c r="BP322" i="7"/>
  <c r="BP321" i="7"/>
  <c r="BP320" i="7"/>
  <c r="BP319" i="7"/>
  <c r="BP318" i="7"/>
  <c r="BP317" i="7"/>
  <c r="BP316" i="7"/>
  <c r="BP315" i="7"/>
  <c r="BP314" i="7"/>
  <c r="BP313" i="7"/>
  <c r="BP312" i="7"/>
  <c r="BP311" i="7"/>
  <c r="BP310" i="7"/>
  <c r="BP309" i="7"/>
  <c r="BP308" i="7"/>
  <c r="BP307" i="7"/>
  <c r="BP306" i="7"/>
  <c r="BP305" i="7"/>
  <c r="BP304" i="7"/>
  <c r="BP303" i="7"/>
  <c r="BP302" i="7"/>
  <c r="BP301" i="7"/>
  <c r="BP300" i="7"/>
  <c r="BP299" i="7"/>
  <c r="BP298" i="7"/>
  <c r="BP297" i="7"/>
  <c r="BP296" i="7"/>
  <c r="BP295" i="7"/>
  <c r="BP294" i="7"/>
  <c r="BP293" i="7"/>
  <c r="BP292" i="7"/>
  <c r="BP291" i="7"/>
  <c r="BP290" i="7"/>
  <c r="BP289" i="7"/>
  <c r="BP288" i="7"/>
  <c r="BP287" i="7"/>
  <c r="BP286" i="7"/>
  <c r="BP285" i="7"/>
  <c r="BP284" i="7"/>
  <c r="BP283" i="7"/>
  <c r="BP282" i="7"/>
  <c r="BP281" i="7"/>
  <c r="BP280" i="7"/>
  <c r="BP279" i="7"/>
  <c r="BP278" i="7"/>
  <c r="BP277" i="7"/>
  <c r="BP276" i="7"/>
  <c r="BP275" i="7"/>
  <c r="BP274" i="7"/>
  <c r="BP273" i="7"/>
  <c r="BP272" i="7"/>
  <c r="BP271" i="7"/>
  <c r="BP270" i="7"/>
  <c r="BP269" i="7"/>
  <c r="BP268" i="7"/>
  <c r="BP267" i="7"/>
  <c r="BP266" i="7"/>
  <c r="BP265" i="7"/>
  <c r="BP264" i="7"/>
  <c r="BP263" i="7"/>
  <c r="BP262" i="7"/>
  <c r="BP261" i="7"/>
  <c r="BM258" i="7"/>
  <c r="BM255" i="7"/>
  <c r="BM254" i="7"/>
  <c r="BM250" i="7"/>
  <c r="BM247" i="7"/>
  <c r="BM246" i="7"/>
  <c r="BM242" i="7"/>
  <c r="BM239" i="7"/>
  <c r="BM238" i="7"/>
  <c r="BM234" i="7"/>
  <c r="BM231" i="7"/>
  <c r="BM230" i="7"/>
  <c r="BM226" i="7"/>
  <c r="BM223" i="7"/>
  <c r="BM222" i="7"/>
  <c r="BM218" i="7"/>
  <c r="BM213" i="7"/>
  <c r="BM209" i="7"/>
  <c r="BM208" i="7"/>
  <c r="BM204" i="7"/>
  <c r="BM201" i="7"/>
  <c r="BM200" i="7"/>
  <c r="BM196" i="7"/>
  <c r="BM193" i="7"/>
  <c r="BM192" i="7"/>
  <c r="BM188" i="7"/>
  <c r="BM185" i="7"/>
  <c r="BM184" i="7"/>
  <c r="BO181" i="7"/>
  <c r="BO180" i="7"/>
  <c r="BO177" i="7"/>
  <c r="BO176" i="7"/>
  <c r="BO173" i="7"/>
  <c r="BO172" i="7"/>
  <c r="BO169" i="7"/>
  <c r="BO168" i="7"/>
  <c r="BO165" i="7"/>
  <c r="BO164" i="7"/>
  <c r="BO161" i="7"/>
  <c r="BO160" i="7"/>
  <c r="BO157" i="7"/>
  <c r="BO156" i="7"/>
  <c r="BO153" i="7"/>
  <c r="BO152" i="7"/>
  <c r="BO149" i="7"/>
  <c r="BO148" i="7"/>
  <c r="BO147" i="7"/>
  <c r="BO146" i="7"/>
  <c r="BO145" i="7"/>
  <c r="BO144" i="7"/>
  <c r="BO143" i="7"/>
  <c r="BO142" i="7"/>
  <c r="BO141" i="7"/>
  <c r="BO140" i="7"/>
  <c r="BO139" i="7"/>
  <c r="BO138" i="7"/>
  <c r="BO137" i="7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N116" i="7"/>
  <c r="BP115" i="7"/>
  <c r="BO113" i="7"/>
  <c r="BP112" i="7"/>
  <c r="BN111" i="7"/>
  <c r="BO110" i="7"/>
  <c r="BM108" i="7"/>
  <c r="BO107" i="7"/>
  <c r="BP106" i="7"/>
  <c r="BN105" i="7"/>
  <c r="BO104" i="7"/>
  <c r="BN102" i="7"/>
  <c r="BP101" i="7"/>
  <c r="BM100" i="7"/>
  <c r="BO99" i="7"/>
  <c r="BP98" i="7"/>
  <c r="BN97" i="7"/>
  <c r="BO96" i="7"/>
  <c r="BN94" i="7"/>
  <c r="BP93" i="7"/>
  <c r="BM92" i="7"/>
  <c r="BO91" i="7"/>
  <c r="BP90" i="7"/>
  <c r="BN89" i="7"/>
  <c r="BO88" i="7"/>
  <c r="BO85" i="7"/>
  <c r="BP84" i="7"/>
  <c r="BN83" i="7"/>
  <c r="BO82" i="7"/>
  <c r="BM81" i="7"/>
  <c r="BN80" i="7"/>
  <c r="BP79" i="7"/>
  <c r="BO77" i="7"/>
  <c r="BP76" i="7"/>
  <c r="BN75" i="7"/>
  <c r="BO74" i="7"/>
  <c r="BN72" i="7"/>
  <c r="BP71" i="7"/>
  <c r="BO69" i="7"/>
  <c r="BP68" i="7"/>
  <c r="BN67" i="7"/>
  <c r="BO66" i="7"/>
  <c r="BN64" i="7"/>
  <c r="BP63" i="7"/>
  <c r="BO61" i="7"/>
  <c r="BP60" i="7"/>
  <c r="BN59" i="7"/>
  <c r="BO58" i="7"/>
  <c r="BN56" i="7"/>
  <c r="BP55" i="7"/>
  <c r="BO53" i="7"/>
  <c r="BP52" i="7"/>
  <c r="BN51" i="7"/>
  <c r="BN50" i="7"/>
  <c r="BP49" i="7"/>
  <c r="BP48" i="7"/>
  <c r="BN47" i="7"/>
  <c r="BN46" i="7"/>
  <c r="BP45" i="7"/>
  <c r="BM44" i="7"/>
  <c r="BO43" i="7"/>
  <c r="BP42" i="7"/>
  <c r="BN41" i="7"/>
  <c r="BO40" i="7"/>
  <c r="BN38" i="7"/>
  <c r="BP37" i="7"/>
  <c r="BM36" i="7"/>
  <c r="BO35" i="7"/>
  <c r="BP34" i="7"/>
  <c r="BN33" i="7"/>
  <c r="BO32" i="7"/>
  <c r="BN30" i="7"/>
  <c r="BP29" i="7"/>
  <c r="BM28" i="7"/>
  <c r="BO27" i="7"/>
  <c r="BP26" i="7"/>
  <c r="BN25" i="7"/>
  <c r="BO24" i="7"/>
  <c r="BO21" i="7"/>
  <c r="BO20" i="7"/>
  <c r="BO17" i="7"/>
  <c r="BO16" i="7"/>
  <c r="BN14" i="7"/>
  <c r="BP13" i="7"/>
  <c r="BP12" i="7"/>
  <c r="BN11" i="7"/>
  <c r="BO10" i="7"/>
  <c r="BN8" i="7"/>
  <c r="BP7" i="7"/>
  <c r="Y331" i="8"/>
  <c r="BP331" i="8"/>
  <c r="Y329" i="8"/>
  <c r="BP329" i="8"/>
  <c r="Y327" i="8"/>
  <c r="BP327" i="8"/>
  <c r="Y325" i="8"/>
  <c r="BP325" i="8"/>
  <c r="Y323" i="8"/>
  <c r="BP323" i="8"/>
  <c r="Y321" i="8"/>
  <c r="BP321" i="8"/>
  <c r="Y319" i="8"/>
  <c r="BP319" i="8"/>
  <c r="Y317" i="8"/>
  <c r="BP317" i="8"/>
  <c r="Y315" i="8"/>
  <c r="BP315" i="8"/>
  <c r="Y313" i="8"/>
  <c r="BP313" i="8"/>
  <c r="Y311" i="8"/>
  <c r="BP311" i="8"/>
  <c r="Y309" i="8"/>
  <c r="BP309" i="8"/>
  <c r="Y307" i="8"/>
  <c r="BP307" i="8"/>
  <c r="Y305" i="8"/>
  <c r="BP305" i="8"/>
  <c r="Y303" i="8"/>
  <c r="BP303" i="8"/>
  <c r="Y301" i="8"/>
  <c r="BP301" i="8"/>
  <c r="Y299" i="8"/>
  <c r="BP299" i="8"/>
  <c r="Y297" i="8"/>
  <c r="BP297" i="8"/>
  <c r="Y295" i="8"/>
  <c r="BP295" i="8"/>
  <c r="Y293" i="8"/>
  <c r="BP293" i="8"/>
  <c r="BF292" i="8"/>
  <c r="BH292" i="8" s="1"/>
  <c r="S292" i="8"/>
  <c r="BM292" i="8"/>
  <c r="BF291" i="8"/>
  <c r="BI291" i="8" s="1"/>
  <c r="S291" i="8"/>
  <c r="U289" i="8"/>
  <c r="BN289" i="8"/>
  <c r="W288" i="8"/>
  <c r="BO288" i="8"/>
  <c r="Y285" i="8"/>
  <c r="BP285" i="8"/>
  <c r="S284" i="8"/>
  <c r="BF284" i="8"/>
  <c r="BI284" i="8" s="1"/>
  <c r="BM284" i="8"/>
  <c r="BF283" i="8"/>
  <c r="BH283" i="8" s="1"/>
  <c r="S283" i="8"/>
  <c r="U281" i="8"/>
  <c r="BN281" i="8"/>
  <c r="W280" i="8"/>
  <c r="BO280" i="8"/>
  <c r="Y277" i="8"/>
  <c r="BP277" i="8"/>
  <c r="BF276" i="8"/>
  <c r="S276" i="8"/>
  <c r="BM276" i="8"/>
  <c r="BF275" i="8"/>
  <c r="BI275" i="8" s="1"/>
  <c r="S275" i="8"/>
  <c r="U273" i="8"/>
  <c r="BN273" i="8"/>
  <c r="W272" i="8"/>
  <c r="BO272" i="8"/>
  <c r="Y269" i="8"/>
  <c r="BP269" i="8"/>
  <c r="S268" i="8"/>
  <c r="BF268" i="8"/>
  <c r="BI268" i="8" s="1"/>
  <c r="BM268" i="8"/>
  <c r="BF267" i="8"/>
  <c r="BI267" i="8" s="1"/>
  <c r="S267" i="8"/>
  <c r="U265" i="8"/>
  <c r="BN265" i="8"/>
  <c r="W264" i="8"/>
  <c r="BO264" i="8"/>
  <c r="Y261" i="8"/>
  <c r="BP261" i="8"/>
  <c r="BF260" i="8"/>
  <c r="BH260" i="8" s="1"/>
  <c r="S260" i="8"/>
  <c r="BM260" i="8"/>
  <c r="BF259" i="8"/>
  <c r="S259" i="8"/>
  <c r="U257" i="8"/>
  <c r="BN257" i="8"/>
  <c r="W256" i="8"/>
  <c r="BO256" i="8"/>
  <c r="Y253" i="8"/>
  <c r="BP253" i="8"/>
  <c r="BF252" i="8"/>
  <c r="BH252" i="8" s="1"/>
  <c r="S252" i="8"/>
  <c r="BM252" i="8"/>
  <c r="BF251" i="8"/>
  <c r="BH251" i="8" s="1"/>
  <c r="S251" i="8"/>
  <c r="U249" i="8"/>
  <c r="BN249" i="8"/>
  <c r="W248" i="8"/>
  <c r="BO248" i="8"/>
  <c r="Y245" i="8"/>
  <c r="BP245" i="8"/>
  <c r="BF244" i="8"/>
  <c r="BH244" i="8" s="1"/>
  <c r="S244" i="8"/>
  <c r="BM244" i="8"/>
  <c r="BF243" i="8"/>
  <c r="S243" i="8"/>
  <c r="U241" i="8"/>
  <c r="BN241" i="8"/>
  <c r="W240" i="8"/>
  <c r="BO240" i="8"/>
  <c r="Y237" i="8"/>
  <c r="BP237" i="8"/>
  <c r="BF236" i="8"/>
  <c r="S236" i="8"/>
  <c r="BM236" i="8"/>
  <c r="BF235" i="8"/>
  <c r="BI235" i="8" s="1"/>
  <c r="S235" i="8"/>
  <c r="U233" i="8"/>
  <c r="BN233" i="8"/>
  <c r="W232" i="8"/>
  <c r="BO232" i="8"/>
  <c r="Y229" i="8"/>
  <c r="BP229" i="8"/>
  <c r="BF228" i="8"/>
  <c r="BH228" i="8" s="1"/>
  <c r="S228" i="8"/>
  <c r="BM228" i="8"/>
  <c r="BF227" i="8"/>
  <c r="BH227" i="8" s="1"/>
  <c r="S227" i="8"/>
  <c r="U225" i="8"/>
  <c r="BN225" i="8"/>
  <c r="W224" i="8"/>
  <c r="BO224" i="8"/>
  <c r="Y221" i="8"/>
  <c r="BP221" i="8"/>
  <c r="BF220" i="8"/>
  <c r="BI220" i="8" s="1"/>
  <c r="S220" i="8"/>
  <c r="BM220" i="8"/>
  <c r="BF219" i="8"/>
  <c r="S219" i="8"/>
  <c r="U217" i="8"/>
  <c r="BN217" i="8"/>
  <c r="W215" i="8"/>
  <c r="BO215" i="8"/>
  <c r="W213" i="8"/>
  <c r="BO213" i="8"/>
  <c r="Y212" i="8"/>
  <c r="BP212" i="8"/>
  <c r="BF209" i="8"/>
  <c r="BH209" i="8" s="1"/>
  <c r="S209" i="8"/>
  <c r="BM209" i="8"/>
  <c r="BF208" i="8"/>
  <c r="BH208" i="8" s="1"/>
  <c r="S208" i="8"/>
  <c r="BM208" i="8"/>
  <c r="U207" i="8"/>
  <c r="BN207" i="8"/>
  <c r="U206" i="8"/>
  <c r="W204" i="8"/>
  <c r="BO204" i="8"/>
  <c r="Y203" i="8"/>
  <c r="BP203" i="8"/>
  <c r="Y202" i="8"/>
  <c r="BP202" i="8"/>
  <c r="BF201" i="8"/>
  <c r="BH201" i="8" s="1"/>
  <c r="S201" i="8"/>
  <c r="BM201" i="8"/>
  <c r="BF200" i="8"/>
  <c r="BI200" i="8" s="1"/>
  <c r="S200" i="8"/>
  <c r="BM200" i="8"/>
  <c r="U199" i="8"/>
  <c r="BN199" i="8"/>
  <c r="U198" i="8"/>
  <c r="W196" i="8"/>
  <c r="BO196" i="8"/>
  <c r="Y195" i="8"/>
  <c r="BP195" i="8"/>
  <c r="Y194" i="8"/>
  <c r="BP194" i="8"/>
  <c r="BF193" i="8"/>
  <c r="S193" i="8"/>
  <c r="BM193" i="8"/>
  <c r="BF192" i="8"/>
  <c r="BH192" i="8" s="1"/>
  <c r="S192" i="8"/>
  <c r="BM192" i="8"/>
  <c r="U191" i="8"/>
  <c r="BN191" i="8"/>
  <c r="U190" i="8"/>
  <c r="W188" i="8"/>
  <c r="BO188" i="8"/>
  <c r="Y187" i="8"/>
  <c r="BP187" i="8"/>
  <c r="Y186" i="8"/>
  <c r="BP186" i="8"/>
  <c r="BF185" i="8"/>
  <c r="BH185" i="8" s="1"/>
  <c r="S185" i="8"/>
  <c r="BM185" i="8"/>
  <c r="BF184" i="8"/>
  <c r="BH184" i="8" s="1"/>
  <c r="S184" i="8"/>
  <c r="BM184" i="8"/>
  <c r="U183" i="8"/>
  <c r="BN183" i="8"/>
  <c r="U182" i="8"/>
  <c r="W180" i="8"/>
  <c r="BO180" i="8"/>
  <c r="Y179" i="8"/>
  <c r="BP179" i="8"/>
  <c r="Y178" i="8"/>
  <c r="BP178" i="8"/>
  <c r="BF177" i="8"/>
  <c r="BH177" i="8" s="1"/>
  <c r="S177" i="8"/>
  <c r="BM177" i="8"/>
  <c r="BF176" i="8"/>
  <c r="BH176" i="8" s="1"/>
  <c r="S176" i="8"/>
  <c r="BM176" i="8"/>
  <c r="U175" i="8"/>
  <c r="BN175" i="8"/>
  <c r="U174" i="8"/>
  <c r="W172" i="8"/>
  <c r="BO172" i="8"/>
  <c r="Y171" i="8"/>
  <c r="BP171" i="8"/>
  <c r="Y170" i="8"/>
  <c r="BP170" i="8"/>
  <c r="BF169" i="8"/>
  <c r="BH169" i="8" s="1"/>
  <c r="S169" i="8"/>
  <c r="BM169" i="8"/>
  <c r="BF168" i="8"/>
  <c r="BH168" i="8" s="1"/>
  <c r="S168" i="8"/>
  <c r="BM168" i="8"/>
  <c r="U167" i="8"/>
  <c r="BN167" i="8"/>
  <c r="U166" i="8"/>
  <c r="W164" i="8"/>
  <c r="BO164" i="8"/>
  <c r="Y163" i="8"/>
  <c r="BP163" i="8"/>
  <c r="Y162" i="8"/>
  <c r="BP162" i="8"/>
  <c r="BF161" i="8"/>
  <c r="BI161" i="8" s="1"/>
  <c r="S161" i="8"/>
  <c r="BM161" i="8"/>
  <c r="BF160" i="8"/>
  <c r="BH160" i="8" s="1"/>
  <c r="S160" i="8"/>
  <c r="BM160" i="8"/>
  <c r="U159" i="8"/>
  <c r="BN159" i="8"/>
  <c r="W156" i="8"/>
  <c r="BO156" i="8"/>
  <c r="Y155" i="8"/>
  <c r="BP155" i="8"/>
  <c r="Y154" i="8"/>
  <c r="BP154" i="8"/>
  <c r="BF153" i="8"/>
  <c r="BH153" i="8" s="1"/>
  <c r="S153" i="8"/>
  <c r="BM153" i="8"/>
  <c r="BF152" i="8"/>
  <c r="BH152" i="8" s="1"/>
  <c r="S152" i="8"/>
  <c r="BM152" i="8"/>
  <c r="U151" i="8"/>
  <c r="BN151" i="8"/>
  <c r="W148" i="8"/>
  <c r="BO148" i="8"/>
  <c r="Y147" i="8"/>
  <c r="BP147" i="8"/>
  <c r="Y146" i="8"/>
  <c r="BP146" i="8"/>
  <c r="BF145" i="8"/>
  <c r="BH145" i="8" s="1"/>
  <c r="S145" i="8"/>
  <c r="BM145" i="8"/>
  <c r="BF144" i="8"/>
  <c r="BH144" i="8" s="1"/>
  <c r="S144" i="8"/>
  <c r="BM144" i="8"/>
  <c r="U143" i="8"/>
  <c r="BN143" i="8"/>
  <c r="W140" i="8"/>
  <c r="BO140" i="8"/>
  <c r="Y139" i="8"/>
  <c r="BP139" i="8"/>
  <c r="Y138" i="8"/>
  <c r="BP138" i="8"/>
  <c r="BF137" i="8"/>
  <c r="BH137" i="8" s="1"/>
  <c r="S137" i="8"/>
  <c r="BM137" i="8"/>
  <c r="BF136" i="8"/>
  <c r="BI136" i="8" s="1"/>
  <c r="S136" i="8"/>
  <c r="BM136" i="8"/>
  <c r="U135" i="8"/>
  <c r="BN135" i="8"/>
  <c r="W132" i="8"/>
  <c r="BO132" i="8"/>
  <c r="Y131" i="8"/>
  <c r="BP131" i="8"/>
  <c r="Y130" i="8"/>
  <c r="BP130" i="8"/>
  <c r="BF129" i="8"/>
  <c r="BH129" i="8" s="1"/>
  <c r="S129" i="8"/>
  <c r="BM129" i="8"/>
  <c r="BF128" i="8"/>
  <c r="BH128" i="8" s="1"/>
  <c r="S128" i="8"/>
  <c r="BM128" i="8"/>
  <c r="U127" i="8"/>
  <c r="BN127" i="8"/>
  <c r="W124" i="8"/>
  <c r="BO124" i="8"/>
  <c r="Y123" i="8"/>
  <c r="BP123" i="8"/>
  <c r="Y122" i="8"/>
  <c r="BP122" i="8"/>
  <c r="BF121" i="8"/>
  <c r="BH121" i="8" s="1"/>
  <c r="S121" i="8"/>
  <c r="BM121" i="8"/>
  <c r="BF120" i="8"/>
  <c r="BI120" i="8" s="1"/>
  <c r="S120" i="8"/>
  <c r="BM120" i="8"/>
  <c r="U119" i="8"/>
  <c r="BN119" i="8"/>
  <c r="W116" i="8"/>
  <c r="BO116" i="8"/>
  <c r="Y115" i="8"/>
  <c r="BP115" i="8"/>
  <c r="Y114" i="8"/>
  <c r="BP114" i="8"/>
  <c r="BF113" i="8"/>
  <c r="S113" i="8"/>
  <c r="BM113" i="8"/>
  <c r="BF112" i="8"/>
  <c r="BH112" i="8" s="1"/>
  <c r="S112" i="8"/>
  <c r="BM112" i="8"/>
  <c r="U111" i="8"/>
  <c r="BN111" i="8"/>
  <c r="W108" i="8"/>
  <c r="BO108" i="8"/>
  <c r="Y107" i="8"/>
  <c r="BP107" i="8"/>
  <c r="Y106" i="8"/>
  <c r="BP106" i="8"/>
  <c r="BF105" i="8"/>
  <c r="BI105" i="8" s="1"/>
  <c r="S105" i="8"/>
  <c r="BM105" i="8"/>
  <c r="BF104" i="8"/>
  <c r="BH104" i="8" s="1"/>
  <c r="S104" i="8"/>
  <c r="BM104" i="8"/>
  <c r="U103" i="8"/>
  <c r="BN103" i="8"/>
  <c r="W100" i="8"/>
  <c r="BO100" i="8"/>
  <c r="Y99" i="8"/>
  <c r="BP99" i="8"/>
  <c r="Y98" i="8"/>
  <c r="BP98" i="8"/>
  <c r="BF97" i="8"/>
  <c r="BI97" i="8" s="1"/>
  <c r="S97" i="8"/>
  <c r="BM97" i="8"/>
  <c r="BF96" i="8"/>
  <c r="S96" i="8"/>
  <c r="BM96" i="8"/>
  <c r="U95" i="8"/>
  <c r="BN95" i="8"/>
  <c r="W92" i="8"/>
  <c r="BO92" i="8"/>
  <c r="Y91" i="8"/>
  <c r="BP91" i="8"/>
  <c r="Y90" i="8"/>
  <c r="BP90" i="8"/>
  <c r="Y89" i="8"/>
  <c r="BP89" i="8"/>
  <c r="Y87" i="8"/>
  <c r="BP87" i="8"/>
  <c r="Y86" i="8"/>
  <c r="BP86" i="8"/>
  <c r="Y85" i="8"/>
  <c r="BP85" i="8"/>
  <c r="Y83" i="8"/>
  <c r="BP83" i="8"/>
  <c r="Y82" i="8"/>
  <c r="BP82" i="8"/>
  <c r="Y81" i="8"/>
  <c r="BP81" i="8"/>
  <c r="Y79" i="8"/>
  <c r="BP79" i="8"/>
  <c r="Y78" i="8"/>
  <c r="BP78" i="8"/>
  <c r="Y77" i="8"/>
  <c r="BP77" i="8"/>
  <c r="Y75" i="8"/>
  <c r="BP75" i="8"/>
  <c r="Y74" i="8"/>
  <c r="BP74" i="8"/>
  <c r="Y73" i="8"/>
  <c r="BP73" i="8"/>
  <c r="Y71" i="8"/>
  <c r="BP71" i="8"/>
  <c r="Y70" i="8"/>
  <c r="BP70" i="8"/>
  <c r="Y69" i="8"/>
  <c r="BP69" i="8"/>
  <c r="Y67" i="8"/>
  <c r="BP67" i="8"/>
  <c r="Y66" i="8"/>
  <c r="BP66" i="8"/>
  <c r="Y65" i="8"/>
  <c r="BP65" i="8"/>
  <c r="Y63" i="8"/>
  <c r="BP63" i="8"/>
  <c r="Y62" i="8"/>
  <c r="BP62" i="8"/>
  <c r="Y61" i="8"/>
  <c r="BP61" i="8"/>
  <c r="Y59" i="8"/>
  <c r="BP59" i="8"/>
  <c r="Y58" i="8"/>
  <c r="BP58" i="8"/>
  <c r="Y57" i="8"/>
  <c r="BP57" i="8"/>
  <c r="Y55" i="8"/>
  <c r="BP55" i="8"/>
  <c r="Y54" i="8"/>
  <c r="BP54" i="8"/>
  <c r="Y53" i="8"/>
  <c r="BP53" i="8"/>
  <c r="Y51" i="8"/>
  <c r="BP51" i="8"/>
  <c r="Y50" i="8"/>
  <c r="BP50" i="8"/>
  <c r="Y49" i="8"/>
  <c r="BP49" i="8"/>
  <c r="Y47" i="8"/>
  <c r="BP47" i="8"/>
  <c r="Y46" i="8"/>
  <c r="BP46" i="8"/>
  <c r="Y45" i="8"/>
  <c r="BP45" i="8"/>
  <c r="Y43" i="8"/>
  <c r="BP43" i="8"/>
  <c r="Y42" i="8"/>
  <c r="BP42" i="8"/>
  <c r="Y41" i="8"/>
  <c r="BP41" i="8"/>
  <c r="Y39" i="8"/>
  <c r="BP39" i="8"/>
  <c r="Y38" i="8"/>
  <c r="BP38" i="8"/>
  <c r="Y37" i="8"/>
  <c r="BP37" i="8"/>
  <c r="Y35" i="8"/>
  <c r="BP35" i="8"/>
  <c r="Y34" i="8"/>
  <c r="BP34" i="8"/>
  <c r="Y33" i="8"/>
  <c r="BP33" i="8"/>
  <c r="Y31" i="8"/>
  <c r="BP31" i="8"/>
  <c r="Y30" i="8"/>
  <c r="BP30" i="8"/>
  <c r="Y29" i="8"/>
  <c r="BP29" i="8"/>
  <c r="Y27" i="8"/>
  <c r="BP27" i="8"/>
  <c r="Y26" i="8"/>
  <c r="BP26" i="8"/>
  <c r="Y25" i="8"/>
  <c r="BP25" i="8"/>
  <c r="Y23" i="8"/>
  <c r="BP23" i="8"/>
  <c r="Y22" i="8"/>
  <c r="BP22" i="8"/>
  <c r="Y21" i="8"/>
  <c r="BP21" i="8"/>
  <c r="Y19" i="8"/>
  <c r="BP19" i="8"/>
  <c r="Y18" i="8"/>
  <c r="BP18" i="8"/>
  <c r="Y17" i="8"/>
  <c r="BP17" i="8"/>
  <c r="Y15" i="8"/>
  <c r="BP15" i="8"/>
  <c r="Y14" i="8"/>
  <c r="BP14" i="8"/>
  <c r="Y13" i="8"/>
  <c r="BP13" i="8"/>
  <c r="Y11" i="8"/>
  <c r="BP11" i="8"/>
  <c r="Y10" i="8"/>
  <c r="BP10" i="8"/>
  <c r="Y9" i="8"/>
  <c r="BP9" i="8"/>
  <c r="Y7" i="8"/>
  <c r="BP7" i="8"/>
  <c r="Y6" i="8"/>
  <c r="BP6" i="8"/>
  <c r="BF5" i="8"/>
  <c r="S5" i="8"/>
  <c r="BO331" i="8"/>
  <c r="BN328" i="8"/>
  <c r="BP326" i="8"/>
  <c r="BO323" i="8"/>
  <c r="BN320" i="8"/>
  <c r="BP318" i="8"/>
  <c r="BO315" i="8"/>
  <c r="BN312" i="8"/>
  <c r="BP310" i="8"/>
  <c r="BO307" i="8"/>
  <c r="BN304" i="8"/>
  <c r="BP302" i="8"/>
  <c r="BO299" i="8"/>
  <c r="BN296" i="8"/>
  <c r="BP294" i="8"/>
  <c r="BO291" i="8"/>
  <c r="BN288" i="8"/>
  <c r="BP286" i="8"/>
  <c r="BO283" i="8"/>
  <c r="BN280" i="8"/>
  <c r="BP278" i="8"/>
  <c r="BO275" i="8"/>
  <c r="BN272" i="8"/>
  <c r="BP270" i="8"/>
  <c r="BO267" i="8"/>
  <c r="BN264" i="8"/>
  <c r="BP262" i="8"/>
  <c r="BO259" i="8"/>
  <c r="BN256" i="8"/>
  <c r="BP254" i="8"/>
  <c r="BO251" i="8"/>
  <c r="BN248" i="8"/>
  <c r="BP246" i="8"/>
  <c r="BO243" i="8"/>
  <c r="BN240" i="8"/>
  <c r="BP238" i="8"/>
  <c r="BO235" i="8"/>
  <c r="BN232" i="8"/>
  <c r="BP230" i="8"/>
  <c r="BO227" i="8"/>
  <c r="BN224" i="8"/>
  <c r="BP222" i="8"/>
  <c r="BM219" i="8"/>
  <c r="BP208" i="8"/>
  <c r="BO205" i="8"/>
  <c r="BP192" i="8"/>
  <c r="BO189" i="8"/>
  <c r="BP176" i="8"/>
  <c r="BO173" i="8"/>
  <c r="BP160" i="8"/>
  <c r="BO157" i="8"/>
  <c r="BN154" i="8"/>
  <c r="BP144" i="8"/>
  <c r="BO141" i="8"/>
  <c r="BN138" i="8"/>
  <c r="BP128" i="8"/>
  <c r="BO125" i="8"/>
  <c r="BN122" i="8"/>
  <c r="BP112" i="8"/>
  <c r="BO109" i="8"/>
  <c r="BN106" i="8"/>
  <c r="BP96" i="8"/>
  <c r="BO93" i="8"/>
  <c r="BN90" i="8"/>
  <c r="BP80" i="8"/>
  <c r="BO77" i="8"/>
  <c r="BN74" i="8"/>
  <c r="BP64" i="8"/>
  <c r="BO61" i="8"/>
  <c r="BN58" i="8"/>
  <c r="BP48" i="8"/>
  <c r="BO45" i="8"/>
  <c r="BN42" i="8"/>
  <c r="BP32" i="8"/>
  <c r="BO29" i="8"/>
  <c r="BN26" i="8"/>
  <c r="BP16" i="8"/>
  <c r="BO13" i="8"/>
  <c r="BN10" i="8"/>
  <c r="BF197" i="1"/>
  <c r="S197" i="1"/>
  <c r="BF189" i="1"/>
  <c r="S189" i="1"/>
  <c r="BF177" i="1"/>
  <c r="S177" i="1"/>
  <c r="BF169" i="1"/>
  <c r="S169" i="1"/>
  <c r="BF161" i="1"/>
  <c r="S161" i="1"/>
  <c r="BF149" i="1"/>
  <c r="S149" i="1"/>
  <c r="BM193" i="1"/>
  <c r="BM173" i="1"/>
  <c r="S323" i="7"/>
  <c r="Z323" i="7" s="1"/>
  <c r="BF323" i="7"/>
  <c r="S315" i="7"/>
  <c r="Z315" i="7" s="1"/>
  <c r="BF315" i="7"/>
  <c r="BF311" i="7"/>
  <c r="S311" i="7"/>
  <c r="Z311" i="7" s="1"/>
  <c r="BF303" i="7"/>
  <c r="S303" i="7"/>
  <c r="Z303" i="7" s="1"/>
  <c r="BF295" i="7"/>
  <c r="S295" i="7"/>
  <c r="Z295" i="7" s="1"/>
  <c r="BF287" i="7"/>
  <c r="S287" i="7"/>
  <c r="Z287" i="7" s="1"/>
  <c r="S275" i="7"/>
  <c r="Z275" i="7" s="1"/>
  <c r="BF275" i="7"/>
  <c r="S267" i="7"/>
  <c r="Z267" i="7" s="1"/>
  <c r="BF267" i="7"/>
  <c r="S259" i="7"/>
  <c r="Z259" i="7" s="1"/>
  <c r="BF259" i="7"/>
  <c r="S251" i="7"/>
  <c r="Z251" i="7" s="1"/>
  <c r="BF251" i="7"/>
  <c r="S243" i="7"/>
  <c r="Z243" i="7" s="1"/>
  <c r="BF243" i="7"/>
  <c r="S235" i="7"/>
  <c r="Z235" i="7" s="1"/>
  <c r="BF235" i="7"/>
  <c r="S227" i="7"/>
  <c r="Z227" i="7" s="1"/>
  <c r="BF227" i="7"/>
  <c r="BF214" i="7"/>
  <c r="S214" i="7"/>
  <c r="Z214" i="7" s="1"/>
  <c r="BF205" i="7"/>
  <c r="S205" i="7"/>
  <c r="Z205" i="7" s="1"/>
  <c r="BF197" i="7"/>
  <c r="S197" i="7"/>
  <c r="Z197" i="7" s="1"/>
  <c r="BF189" i="7"/>
  <c r="S189" i="7"/>
  <c r="Z189" i="7" s="1"/>
  <c r="BF181" i="7"/>
  <c r="S181" i="7"/>
  <c r="Z181" i="7" s="1"/>
  <c r="BF173" i="7"/>
  <c r="S173" i="7"/>
  <c r="Z173" i="7" s="1"/>
  <c r="BF161" i="7"/>
  <c r="S161" i="7"/>
  <c r="Z161" i="7" s="1"/>
  <c r="BF153" i="7"/>
  <c r="S153" i="7"/>
  <c r="Z153" i="7" s="1"/>
  <c r="BF145" i="7"/>
  <c r="S145" i="7"/>
  <c r="Z145" i="7" s="1"/>
  <c r="BF137" i="7"/>
  <c r="S137" i="7"/>
  <c r="Z137" i="7" s="1"/>
  <c r="BF125" i="7"/>
  <c r="S125" i="7"/>
  <c r="Z125" i="7" s="1"/>
  <c r="BF117" i="7"/>
  <c r="S117" i="7"/>
  <c r="Z117" i="7" s="1"/>
  <c r="BF109" i="7"/>
  <c r="S109" i="7"/>
  <c r="Z109" i="7" s="1"/>
  <c r="BF105" i="7"/>
  <c r="S105" i="7"/>
  <c r="Z105" i="7" s="1"/>
  <c r="BF93" i="7"/>
  <c r="S93" i="7"/>
  <c r="Z93" i="7" s="1"/>
  <c r="BF85" i="7"/>
  <c r="S85" i="7"/>
  <c r="Z85" i="7" s="1"/>
  <c r="BF77" i="7"/>
  <c r="S77" i="7"/>
  <c r="Z77" i="7" s="1"/>
  <c r="BF65" i="7"/>
  <c r="S65" i="7"/>
  <c r="Z65" i="7" s="1"/>
  <c r="BF57" i="7"/>
  <c r="S57" i="7"/>
  <c r="Z57" i="7" s="1"/>
  <c r="BF45" i="7"/>
  <c r="S45" i="7"/>
  <c r="Z45" i="7" s="1"/>
  <c r="BF29" i="7"/>
  <c r="S29" i="7"/>
  <c r="Z29" i="7" s="1"/>
  <c r="S199" i="1"/>
  <c r="BF199" i="1"/>
  <c r="BF195" i="1"/>
  <c r="S195" i="1"/>
  <c r="S191" i="1"/>
  <c r="BF191" i="1"/>
  <c r="BF187" i="1"/>
  <c r="S187" i="1"/>
  <c r="S183" i="1"/>
  <c r="BF183" i="1"/>
  <c r="BF179" i="1"/>
  <c r="S179" i="1"/>
  <c r="BF175" i="1"/>
  <c r="S175" i="1"/>
  <c r="BF171" i="1"/>
  <c r="S171" i="1"/>
  <c r="S167" i="1"/>
  <c r="BF167" i="1"/>
  <c r="BF163" i="1"/>
  <c r="S163" i="1"/>
  <c r="S159" i="1"/>
  <c r="BF159" i="1"/>
  <c r="BF155" i="1"/>
  <c r="S155" i="1"/>
  <c r="S151" i="1"/>
  <c r="BF151" i="1"/>
  <c r="BO201" i="1"/>
  <c r="BM200" i="1"/>
  <c r="BO199" i="1"/>
  <c r="BO197" i="1"/>
  <c r="BM196" i="1"/>
  <c r="BO195" i="1"/>
  <c r="BO193" i="1"/>
  <c r="BM192" i="1"/>
  <c r="BO191" i="1"/>
  <c r="BO189" i="1"/>
  <c r="BM188" i="1"/>
  <c r="BO187" i="1"/>
  <c r="BO185" i="1"/>
  <c r="BM184" i="1"/>
  <c r="BO183" i="1"/>
  <c r="BO181" i="1"/>
  <c r="BM180" i="1"/>
  <c r="BO179" i="1"/>
  <c r="BO177" i="1"/>
  <c r="BM176" i="1"/>
  <c r="BO175" i="1"/>
  <c r="BO173" i="1"/>
  <c r="BM172" i="1"/>
  <c r="BO171" i="1"/>
  <c r="BO169" i="1"/>
  <c r="BM168" i="1"/>
  <c r="BO167" i="1"/>
  <c r="BO165" i="1"/>
  <c r="BM164" i="1"/>
  <c r="BO163" i="1"/>
  <c r="BO161" i="1"/>
  <c r="BM160" i="1"/>
  <c r="BO159" i="1"/>
  <c r="BO157" i="1"/>
  <c r="BM156" i="1"/>
  <c r="BO155" i="1"/>
  <c r="BO153" i="1"/>
  <c r="BM152" i="1"/>
  <c r="BO151" i="1"/>
  <c r="BO149" i="1"/>
  <c r="BF325" i="7"/>
  <c r="S325" i="7"/>
  <c r="Z325" i="7" s="1"/>
  <c r="BF321" i="7"/>
  <c r="S321" i="7"/>
  <c r="Z321" i="7" s="1"/>
  <c r="BF317" i="7"/>
  <c r="S317" i="7"/>
  <c r="Z317" i="7" s="1"/>
  <c r="BF313" i="7"/>
  <c r="S313" i="7"/>
  <c r="Z313" i="7" s="1"/>
  <c r="BF309" i="7"/>
  <c r="S309" i="7"/>
  <c r="Z309" i="7" s="1"/>
  <c r="BF305" i="7"/>
  <c r="S305" i="7"/>
  <c r="Z305" i="7" s="1"/>
  <c r="BF301" i="7"/>
  <c r="S301" i="7"/>
  <c r="Z301" i="7" s="1"/>
  <c r="BF297" i="7"/>
  <c r="S297" i="7"/>
  <c r="Z297" i="7" s="1"/>
  <c r="BF293" i="7"/>
  <c r="S293" i="7"/>
  <c r="Z293" i="7" s="1"/>
  <c r="BF289" i="7"/>
  <c r="S289" i="7"/>
  <c r="Z289" i="7" s="1"/>
  <c r="BF285" i="7"/>
  <c r="S285" i="7"/>
  <c r="Z285" i="7" s="1"/>
  <c r="BF281" i="7"/>
  <c r="S281" i="7"/>
  <c r="Z281" i="7" s="1"/>
  <c r="BF277" i="7"/>
  <c r="S277" i="7"/>
  <c r="Z277" i="7" s="1"/>
  <c r="BF273" i="7"/>
  <c r="S273" i="7"/>
  <c r="Z273" i="7" s="1"/>
  <c r="BF269" i="7"/>
  <c r="S269" i="7"/>
  <c r="Z269" i="7" s="1"/>
  <c r="BF265" i="7"/>
  <c r="S265" i="7"/>
  <c r="Z265" i="7" s="1"/>
  <c r="BF261" i="7"/>
  <c r="S261" i="7"/>
  <c r="Z261" i="7" s="1"/>
  <c r="BF257" i="7"/>
  <c r="S257" i="7"/>
  <c r="Z257" i="7" s="1"/>
  <c r="BF253" i="7"/>
  <c r="S253" i="7"/>
  <c r="Z253" i="7" s="1"/>
  <c r="BF249" i="7"/>
  <c r="S249" i="7"/>
  <c r="Z249" i="7" s="1"/>
  <c r="BF245" i="7"/>
  <c r="S245" i="7"/>
  <c r="Z245" i="7" s="1"/>
  <c r="BF241" i="7"/>
  <c r="S241" i="7"/>
  <c r="Z241" i="7" s="1"/>
  <c r="BF237" i="7"/>
  <c r="S237" i="7"/>
  <c r="Z237" i="7" s="1"/>
  <c r="BF233" i="7"/>
  <c r="S233" i="7"/>
  <c r="Z233" i="7" s="1"/>
  <c r="BF229" i="7"/>
  <c r="S229" i="7"/>
  <c r="Z229" i="7" s="1"/>
  <c r="BF225" i="7"/>
  <c r="S225" i="7"/>
  <c r="Z225" i="7" s="1"/>
  <c r="BF221" i="7"/>
  <c r="S221" i="7"/>
  <c r="Z221" i="7" s="1"/>
  <c r="BF217" i="7"/>
  <c r="S217" i="7"/>
  <c r="Z217" i="7" s="1"/>
  <c r="BF212" i="7"/>
  <c r="S212" i="7"/>
  <c r="Z212" i="7" s="1"/>
  <c r="BF207" i="7"/>
  <c r="S207" i="7"/>
  <c r="Z207" i="7" s="1"/>
  <c r="BF203" i="7"/>
  <c r="S203" i="7"/>
  <c r="Z203" i="7" s="1"/>
  <c r="BF199" i="7"/>
  <c r="S199" i="7"/>
  <c r="Z199" i="7" s="1"/>
  <c r="BF195" i="7"/>
  <c r="S195" i="7"/>
  <c r="Z195" i="7" s="1"/>
  <c r="BF191" i="7"/>
  <c r="S191" i="7"/>
  <c r="Z191" i="7" s="1"/>
  <c r="BF187" i="7"/>
  <c r="S187" i="7"/>
  <c r="Z187" i="7" s="1"/>
  <c r="BF183" i="7"/>
  <c r="S183" i="7"/>
  <c r="Z183" i="7" s="1"/>
  <c r="BF179" i="7"/>
  <c r="S179" i="7"/>
  <c r="Z179" i="7" s="1"/>
  <c r="BF175" i="7"/>
  <c r="S175" i="7"/>
  <c r="Z175" i="7" s="1"/>
  <c r="BF171" i="7"/>
  <c r="S171" i="7"/>
  <c r="Z171" i="7" s="1"/>
  <c r="BF167" i="7"/>
  <c r="S167" i="7"/>
  <c r="Z167" i="7" s="1"/>
  <c r="BF163" i="7"/>
  <c r="S163" i="7"/>
  <c r="Z163" i="7" s="1"/>
  <c r="BF159" i="7"/>
  <c r="S159" i="7"/>
  <c r="Z159" i="7" s="1"/>
  <c r="BF155" i="7"/>
  <c r="S155" i="7"/>
  <c r="Z155" i="7" s="1"/>
  <c r="BF151" i="7"/>
  <c r="S151" i="7"/>
  <c r="Z151" i="7" s="1"/>
  <c r="BF147" i="7"/>
  <c r="S147" i="7"/>
  <c r="Z147" i="7" s="1"/>
  <c r="BF143" i="7"/>
  <c r="S143" i="7"/>
  <c r="Z143" i="7" s="1"/>
  <c r="BF139" i="7"/>
  <c r="S139" i="7"/>
  <c r="Z139" i="7" s="1"/>
  <c r="BF135" i="7"/>
  <c r="S135" i="7"/>
  <c r="Z135" i="7" s="1"/>
  <c r="BF131" i="7"/>
  <c r="S131" i="7"/>
  <c r="Z131" i="7" s="1"/>
  <c r="BF127" i="7"/>
  <c r="S127" i="7"/>
  <c r="Z127" i="7" s="1"/>
  <c r="BF123" i="7"/>
  <c r="S123" i="7"/>
  <c r="Z123" i="7" s="1"/>
  <c r="BF119" i="7"/>
  <c r="S119" i="7"/>
  <c r="Z119" i="7" s="1"/>
  <c r="BF115" i="7"/>
  <c r="S115" i="7"/>
  <c r="Z115" i="7" s="1"/>
  <c r="BF111" i="7"/>
  <c r="S111" i="7"/>
  <c r="Z111" i="7" s="1"/>
  <c r="BF107" i="7"/>
  <c r="S107" i="7"/>
  <c r="Z107" i="7" s="1"/>
  <c r="BF103" i="7"/>
  <c r="S103" i="7"/>
  <c r="Z103" i="7" s="1"/>
  <c r="BF99" i="7"/>
  <c r="S99" i="7"/>
  <c r="Z99" i="7" s="1"/>
  <c r="BF95" i="7"/>
  <c r="S95" i="7"/>
  <c r="Z95" i="7" s="1"/>
  <c r="BF91" i="7"/>
  <c r="S91" i="7"/>
  <c r="Z91" i="7" s="1"/>
  <c r="BF87" i="7"/>
  <c r="S87" i="7"/>
  <c r="Z87" i="7" s="1"/>
  <c r="BF83" i="7"/>
  <c r="S83" i="7"/>
  <c r="Z83" i="7" s="1"/>
  <c r="BF79" i="7"/>
  <c r="S79" i="7"/>
  <c r="Z79" i="7" s="1"/>
  <c r="BF75" i="7"/>
  <c r="S75" i="7"/>
  <c r="Z75" i="7" s="1"/>
  <c r="BF71" i="7"/>
  <c r="S71" i="7"/>
  <c r="Z71" i="7" s="1"/>
  <c r="BF67" i="7"/>
  <c r="S67" i="7"/>
  <c r="Z67" i="7" s="1"/>
  <c r="BF63" i="7"/>
  <c r="S63" i="7"/>
  <c r="Z63" i="7" s="1"/>
  <c r="BF59" i="7"/>
  <c r="S59" i="7"/>
  <c r="Z59" i="7" s="1"/>
  <c r="BF55" i="7"/>
  <c r="S55" i="7"/>
  <c r="Z55" i="7" s="1"/>
  <c r="BF51" i="7"/>
  <c r="S51" i="7"/>
  <c r="Z51" i="7" s="1"/>
  <c r="BF47" i="7"/>
  <c r="S47" i="7"/>
  <c r="Z47" i="7" s="1"/>
  <c r="BF43" i="7"/>
  <c r="S43" i="7"/>
  <c r="Z43" i="7" s="1"/>
  <c r="BF39" i="7"/>
  <c r="S39" i="7"/>
  <c r="Z39" i="7" s="1"/>
  <c r="BF35" i="7"/>
  <c r="S35" i="7"/>
  <c r="Z35" i="7" s="1"/>
  <c r="BF31" i="7"/>
  <c r="S31" i="7"/>
  <c r="Z31" i="7" s="1"/>
  <c r="BF27" i="7"/>
  <c r="S27" i="7"/>
  <c r="Z27" i="7" s="1"/>
  <c r="BF23" i="7"/>
  <c r="S23" i="7"/>
  <c r="Z23" i="7" s="1"/>
  <c r="BF19" i="7"/>
  <c r="S19" i="7"/>
  <c r="Z19" i="7" s="1"/>
  <c r="BF15" i="7"/>
  <c r="S15" i="7"/>
  <c r="Z15" i="7" s="1"/>
  <c r="BF11" i="7"/>
  <c r="S11" i="7"/>
  <c r="Z11" i="7" s="1"/>
  <c r="BF7" i="7"/>
  <c r="S7" i="7"/>
  <c r="Z7" i="7" s="1"/>
  <c r="BO5" i="7"/>
  <c r="BO327" i="7"/>
  <c r="BO326" i="7"/>
  <c r="BO325" i="7"/>
  <c r="BO324" i="7"/>
  <c r="BO323" i="7"/>
  <c r="BO322" i="7"/>
  <c r="BO321" i="7"/>
  <c r="BO320" i="7"/>
  <c r="BO319" i="7"/>
  <c r="BO318" i="7"/>
  <c r="BO317" i="7"/>
  <c r="BO316" i="7"/>
  <c r="BO315" i="7"/>
  <c r="BO314" i="7"/>
  <c r="BO313" i="7"/>
  <c r="BO312" i="7"/>
  <c r="BO311" i="7"/>
  <c r="BO310" i="7"/>
  <c r="BO309" i="7"/>
  <c r="BO308" i="7"/>
  <c r="BO307" i="7"/>
  <c r="BO306" i="7"/>
  <c r="BO305" i="7"/>
  <c r="BO304" i="7"/>
  <c r="BO303" i="7"/>
  <c r="BO302" i="7"/>
  <c r="BO301" i="7"/>
  <c r="BO300" i="7"/>
  <c r="BO299" i="7"/>
  <c r="BO298" i="7"/>
  <c r="BO297" i="7"/>
  <c r="BO296" i="7"/>
  <c r="BO295" i="7"/>
  <c r="BO294" i="7"/>
  <c r="BO293" i="7"/>
  <c r="BO292" i="7"/>
  <c r="BO291" i="7"/>
  <c r="BO290" i="7"/>
  <c r="BO289" i="7"/>
  <c r="BO288" i="7"/>
  <c r="BO287" i="7"/>
  <c r="BO286" i="7"/>
  <c r="BO285" i="7"/>
  <c r="BO284" i="7"/>
  <c r="BO283" i="7"/>
  <c r="BO282" i="7"/>
  <c r="BO281" i="7"/>
  <c r="BO280" i="7"/>
  <c r="BO279" i="7"/>
  <c r="BO278" i="7"/>
  <c r="BO277" i="7"/>
  <c r="BO276" i="7"/>
  <c r="BO275" i="7"/>
  <c r="BO274" i="7"/>
  <c r="BO273" i="7"/>
  <c r="BO272" i="7"/>
  <c r="BO271" i="7"/>
  <c r="BO270" i="7"/>
  <c r="BO269" i="7"/>
  <c r="BO268" i="7"/>
  <c r="BO267" i="7"/>
  <c r="BO266" i="7"/>
  <c r="BO265" i="7"/>
  <c r="BO264" i="7"/>
  <c r="BO263" i="7"/>
  <c r="BO262" i="7"/>
  <c r="BO261" i="7"/>
  <c r="BP260" i="7"/>
  <c r="BP259" i="7"/>
  <c r="BP258" i="7"/>
  <c r="BP257" i="7"/>
  <c r="BP256" i="7"/>
  <c r="BP255" i="7"/>
  <c r="BP254" i="7"/>
  <c r="BP253" i="7"/>
  <c r="BP252" i="7"/>
  <c r="BP251" i="7"/>
  <c r="BP250" i="7"/>
  <c r="BP249" i="7"/>
  <c r="BP248" i="7"/>
  <c r="BP247" i="7"/>
  <c r="BP246" i="7"/>
  <c r="BP245" i="7"/>
  <c r="BP244" i="7"/>
  <c r="BP243" i="7"/>
  <c r="BP242" i="7"/>
  <c r="BP241" i="7"/>
  <c r="BP240" i="7"/>
  <c r="BP239" i="7"/>
  <c r="BP238" i="7"/>
  <c r="BP237" i="7"/>
  <c r="BP236" i="7"/>
  <c r="BP235" i="7"/>
  <c r="BP234" i="7"/>
  <c r="BP233" i="7"/>
  <c r="BP232" i="7"/>
  <c r="BP231" i="7"/>
  <c r="BP230" i="7"/>
  <c r="BP229" i="7"/>
  <c r="BP228" i="7"/>
  <c r="BP227" i="7"/>
  <c r="BP226" i="7"/>
  <c r="BP225" i="7"/>
  <c r="BP224" i="7"/>
  <c r="BP223" i="7"/>
  <c r="BP222" i="7"/>
  <c r="BP221" i="7"/>
  <c r="BP220" i="7"/>
  <c r="BP219" i="7"/>
  <c r="BP218" i="7"/>
  <c r="BP217" i="7"/>
  <c r="BP216" i="7"/>
  <c r="BP214" i="7"/>
  <c r="BP213" i="7"/>
  <c r="BP212" i="7"/>
  <c r="BP209" i="7"/>
  <c r="BP208" i="7"/>
  <c r="BP207" i="7"/>
  <c r="BP206" i="7"/>
  <c r="BP205" i="7"/>
  <c r="BP204" i="7"/>
  <c r="BP203" i="7"/>
  <c r="BP202" i="7"/>
  <c r="BP201" i="7"/>
  <c r="BP200" i="7"/>
  <c r="BP199" i="7"/>
  <c r="BP198" i="7"/>
  <c r="BP197" i="7"/>
  <c r="BP196" i="7"/>
  <c r="BP195" i="7"/>
  <c r="BP194" i="7"/>
  <c r="BP193" i="7"/>
  <c r="BP192" i="7"/>
  <c r="BP191" i="7"/>
  <c r="BP190" i="7"/>
  <c r="BP189" i="7"/>
  <c r="BP188" i="7"/>
  <c r="BP187" i="7"/>
  <c r="BP186" i="7"/>
  <c r="BP185" i="7"/>
  <c r="BP184" i="7"/>
  <c r="BP183" i="7"/>
  <c r="BP182" i="7"/>
  <c r="BN181" i="7"/>
  <c r="BN180" i="7"/>
  <c r="BP179" i="7"/>
  <c r="BP178" i="7"/>
  <c r="BN177" i="7"/>
  <c r="BN176" i="7"/>
  <c r="BP175" i="7"/>
  <c r="BP174" i="7"/>
  <c r="BN173" i="7"/>
  <c r="BN172" i="7"/>
  <c r="BP171" i="7"/>
  <c r="BP170" i="7"/>
  <c r="BN169" i="7"/>
  <c r="BN168" i="7"/>
  <c r="BP167" i="7"/>
  <c r="BP166" i="7"/>
  <c r="BN165" i="7"/>
  <c r="BN164" i="7"/>
  <c r="BP163" i="7"/>
  <c r="BP162" i="7"/>
  <c r="BN161" i="7"/>
  <c r="BN160" i="7"/>
  <c r="BP159" i="7"/>
  <c r="BP158" i="7"/>
  <c r="BN157" i="7"/>
  <c r="BN156" i="7"/>
  <c r="BP155" i="7"/>
  <c r="BP154" i="7"/>
  <c r="BN153" i="7"/>
  <c r="BN152" i="7"/>
  <c r="BP151" i="7"/>
  <c r="BP150" i="7"/>
  <c r="BN149" i="7"/>
  <c r="BN148" i="7"/>
  <c r="BN147" i="7"/>
  <c r="BN146" i="7"/>
  <c r="BN145" i="7"/>
  <c r="BN144" i="7"/>
  <c r="BN143" i="7"/>
  <c r="BN142" i="7"/>
  <c r="BN141" i="7"/>
  <c r="BN140" i="7"/>
  <c r="BN139" i="7"/>
  <c r="BN138" i="7"/>
  <c r="BN137" i="7"/>
  <c r="BN136" i="7"/>
  <c r="BN135" i="7"/>
  <c r="BN134" i="7"/>
  <c r="BN133" i="7"/>
  <c r="BN132" i="7"/>
  <c r="BN131" i="7"/>
  <c r="BN130" i="7"/>
  <c r="BN129" i="7"/>
  <c r="BN128" i="7"/>
  <c r="BN127" i="7"/>
  <c r="BN126" i="7"/>
  <c r="BN125" i="7"/>
  <c r="BN124" i="7"/>
  <c r="BN123" i="7"/>
  <c r="BN122" i="7"/>
  <c r="BN121" i="7"/>
  <c r="BN120" i="7"/>
  <c r="BN119" i="7"/>
  <c r="BN118" i="7"/>
  <c r="BP117" i="7"/>
  <c r="BM116" i="7"/>
  <c r="BO115" i="7"/>
  <c r="BP114" i="7"/>
  <c r="BN113" i="7"/>
  <c r="BO112" i="7"/>
  <c r="BM111" i="7"/>
  <c r="BN110" i="7"/>
  <c r="BP109" i="7"/>
  <c r="BP108" i="7"/>
  <c r="BN107" i="7"/>
  <c r="BO106" i="7"/>
  <c r="BM105" i="7"/>
  <c r="BN104" i="7"/>
  <c r="BP103" i="7"/>
  <c r="BO101" i="7"/>
  <c r="BP100" i="7"/>
  <c r="BN99" i="7"/>
  <c r="BO98" i="7"/>
  <c r="BN96" i="7"/>
  <c r="BP95" i="7"/>
  <c r="BO93" i="7"/>
  <c r="BP92" i="7"/>
  <c r="BN91" i="7"/>
  <c r="BO90" i="7"/>
  <c r="BM89" i="7"/>
  <c r="BN88" i="7"/>
  <c r="BP87" i="7"/>
  <c r="BP86" i="7"/>
  <c r="BN85" i="7"/>
  <c r="BO84" i="7"/>
  <c r="BM83" i="7"/>
  <c r="BN82" i="7"/>
  <c r="BP81" i="7"/>
  <c r="BM80" i="7"/>
  <c r="BO79" i="7"/>
  <c r="BP78" i="7"/>
  <c r="BN77" i="7"/>
  <c r="BO76" i="7"/>
  <c r="BM75" i="7"/>
  <c r="BN74" i="7"/>
  <c r="BP73" i="7"/>
  <c r="BM72" i="7"/>
  <c r="BO71" i="7"/>
  <c r="BP70" i="7"/>
  <c r="BN69" i="7"/>
  <c r="BO68" i="7"/>
  <c r="BM67" i="7"/>
  <c r="BN66" i="7"/>
  <c r="BP65" i="7"/>
  <c r="BM64" i="7"/>
  <c r="BO63" i="7"/>
  <c r="BP62" i="7"/>
  <c r="BN61" i="7"/>
  <c r="BO60" i="7"/>
  <c r="BM59" i="7"/>
  <c r="BN58" i="7"/>
  <c r="BP57" i="7"/>
  <c r="BM56" i="7"/>
  <c r="BO55" i="7"/>
  <c r="BP54" i="7"/>
  <c r="BN53" i="7"/>
  <c r="BO52" i="7"/>
  <c r="BM51" i="7"/>
  <c r="BO49" i="7"/>
  <c r="BO48" i="7"/>
  <c r="BM47" i="7"/>
  <c r="BO45" i="7"/>
  <c r="BP44" i="7"/>
  <c r="BN43" i="7"/>
  <c r="BO42" i="7"/>
  <c r="BN40" i="7"/>
  <c r="BP39" i="7"/>
  <c r="BO37" i="7"/>
  <c r="BP36" i="7"/>
  <c r="BN35" i="7"/>
  <c r="BO34" i="7"/>
  <c r="BM33" i="7"/>
  <c r="BN32" i="7"/>
  <c r="BP31" i="7"/>
  <c r="BO29" i="7"/>
  <c r="BP28" i="7"/>
  <c r="BN27" i="7"/>
  <c r="BO26" i="7"/>
  <c r="BN24" i="7"/>
  <c r="BP23" i="7"/>
  <c r="BP22" i="7"/>
  <c r="BN21" i="7"/>
  <c r="BN20" i="7"/>
  <c r="BP19" i="7"/>
  <c r="BP18" i="7"/>
  <c r="BN17" i="7"/>
  <c r="BN16" i="7"/>
  <c r="BP15" i="7"/>
  <c r="BO13" i="7"/>
  <c r="BO12" i="7"/>
  <c r="BM11" i="7"/>
  <c r="BN10" i="7"/>
  <c r="BP9" i="7"/>
  <c r="BM8" i="7"/>
  <c r="BO7" i="7"/>
  <c r="BP6" i="7"/>
  <c r="W332" i="8"/>
  <c r="BO332" i="8"/>
  <c r="W330" i="8"/>
  <c r="BO330" i="8"/>
  <c r="W328" i="8"/>
  <c r="BO328" i="8"/>
  <c r="W326" i="8"/>
  <c r="BO326" i="8"/>
  <c r="W324" i="8"/>
  <c r="BO324" i="8"/>
  <c r="W322" i="8"/>
  <c r="BO322" i="8"/>
  <c r="W320" i="8"/>
  <c r="BO320" i="8"/>
  <c r="W318" i="8"/>
  <c r="BO318" i="8"/>
  <c r="W316" i="8"/>
  <c r="BO316" i="8"/>
  <c r="W314" i="8"/>
  <c r="BO314" i="8"/>
  <c r="W312" i="8"/>
  <c r="BO312" i="8"/>
  <c r="W310" i="8"/>
  <c r="BO310" i="8"/>
  <c r="W308" i="8"/>
  <c r="BO308" i="8"/>
  <c r="W306" i="8"/>
  <c r="BO306" i="8"/>
  <c r="W304" i="8"/>
  <c r="BO304" i="8"/>
  <c r="W302" i="8"/>
  <c r="BO302" i="8"/>
  <c r="W300" i="8"/>
  <c r="BO300" i="8"/>
  <c r="W298" i="8"/>
  <c r="BO298" i="8"/>
  <c r="W296" i="8"/>
  <c r="BO296" i="8"/>
  <c r="W294" i="8"/>
  <c r="BO294" i="8"/>
  <c r="Y291" i="8"/>
  <c r="BP291" i="8"/>
  <c r="BF290" i="8"/>
  <c r="BH290" i="8" s="1"/>
  <c r="S290" i="8"/>
  <c r="BM290" i="8"/>
  <c r="BF289" i="8"/>
  <c r="S289" i="8"/>
  <c r="U287" i="8"/>
  <c r="BN287" i="8"/>
  <c r="W286" i="8"/>
  <c r="BO286" i="8"/>
  <c r="Y283" i="8"/>
  <c r="BP283" i="8"/>
  <c r="BF282" i="8"/>
  <c r="BH282" i="8" s="1"/>
  <c r="S282" i="8"/>
  <c r="BM282" i="8"/>
  <c r="BF281" i="8"/>
  <c r="BH281" i="8" s="1"/>
  <c r="S281" i="8"/>
  <c r="U279" i="8"/>
  <c r="BN279" i="8"/>
  <c r="W278" i="8"/>
  <c r="BO278" i="8"/>
  <c r="Y275" i="8"/>
  <c r="BP275" i="8"/>
  <c r="BF274" i="8"/>
  <c r="BH274" i="8" s="1"/>
  <c r="S274" i="8"/>
  <c r="BM274" i="8"/>
  <c r="BF273" i="8"/>
  <c r="BH273" i="8" s="1"/>
  <c r="S273" i="8"/>
  <c r="U271" i="8"/>
  <c r="BN271" i="8"/>
  <c r="W270" i="8"/>
  <c r="BO270" i="8"/>
  <c r="Y267" i="8"/>
  <c r="BP267" i="8"/>
  <c r="S266" i="8"/>
  <c r="BF266" i="8"/>
  <c r="BH266" i="8" s="1"/>
  <c r="BM266" i="8"/>
  <c r="BF265" i="8"/>
  <c r="S265" i="8"/>
  <c r="U263" i="8"/>
  <c r="BN263" i="8"/>
  <c r="W262" i="8"/>
  <c r="BO262" i="8"/>
  <c r="Y259" i="8"/>
  <c r="BP259" i="8"/>
  <c r="BF258" i="8"/>
  <c r="BH258" i="8" s="1"/>
  <c r="S258" i="8"/>
  <c r="BM258" i="8"/>
  <c r="BF257" i="8"/>
  <c r="BH257" i="8" s="1"/>
  <c r="S257" i="8"/>
  <c r="U255" i="8"/>
  <c r="BN255" i="8"/>
  <c r="W254" i="8"/>
  <c r="BO254" i="8"/>
  <c r="Y251" i="8"/>
  <c r="BP251" i="8"/>
  <c r="BF250" i="8"/>
  <c r="BH250" i="8" s="1"/>
  <c r="S250" i="8"/>
  <c r="BM250" i="8"/>
  <c r="BF249" i="8"/>
  <c r="S249" i="8"/>
  <c r="U247" i="8"/>
  <c r="BN247" i="8"/>
  <c r="W246" i="8"/>
  <c r="BO246" i="8"/>
  <c r="Y243" i="8"/>
  <c r="BP243" i="8"/>
  <c r="BF242" i="8"/>
  <c r="S242" i="8"/>
  <c r="BM242" i="8"/>
  <c r="BF241" i="8"/>
  <c r="BH241" i="8" s="1"/>
  <c r="S241" i="8"/>
  <c r="U239" i="8"/>
  <c r="BN239" i="8"/>
  <c r="W238" i="8"/>
  <c r="BO238" i="8"/>
  <c r="Y235" i="8"/>
  <c r="BP235" i="8"/>
  <c r="BF234" i="8"/>
  <c r="BH234" i="8" s="1"/>
  <c r="S234" i="8"/>
  <c r="BM234" i="8"/>
  <c r="BF233" i="8"/>
  <c r="BI233" i="8" s="1"/>
  <c r="S233" i="8"/>
  <c r="U231" i="8"/>
  <c r="BN231" i="8"/>
  <c r="W230" i="8"/>
  <c r="BO230" i="8"/>
  <c r="Y227" i="8"/>
  <c r="BP227" i="8"/>
  <c r="BF226" i="8"/>
  <c r="BH226" i="8" s="1"/>
  <c r="S226" i="8"/>
  <c r="BM226" i="8"/>
  <c r="BF225" i="8"/>
  <c r="BH225" i="8" s="1"/>
  <c r="S225" i="8"/>
  <c r="U223" i="8"/>
  <c r="BN223" i="8"/>
  <c r="W222" i="8"/>
  <c r="BO222" i="8"/>
  <c r="Y219" i="8"/>
  <c r="BP219" i="8"/>
  <c r="BF218" i="8"/>
  <c r="S218" i="8"/>
  <c r="BM218" i="8"/>
  <c r="BF217" i="8"/>
  <c r="BH217" i="8" s="1"/>
  <c r="S217" i="8"/>
  <c r="BM217" i="8"/>
  <c r="U215" i="8"/>
  <c r="BN215" i="8"/>
  <c r="U213" i="8"/>
  <c r="BN213" i="8"/>
  <c r="W212" i="8"/>
  <c r="BO212" i="8"/>
  <c r="Y209" i="8"/>
  <c r="BP209" i="8"/>
  <c r="BF207" i="8"/>
  <c r="BH207" i="8" s="1"/>
  <c r="S207" i="8"/>
  <c r="BF206" i="8"/>
  <c r="S206" i="8"/>
  <c r="BM206" i="8"/>
  <c r="U205" i="8"/>
  <c r="BN205" i="8"/>
  <c r="U204" i="8"/>
  <c r="BN204" i="8"/>
  <c r="W203" i="8"/>
  <c r="BO203" i="8"/>
  <c r="W202" i="8"/>
  <c r="BO202" i="8"/>
  <c r="Y201" i="8"/>
  <c r="BP201" i="8"/>
  <c r="BF199" i="8"/>
  <c r="S199" i="8"/>
  <c r="BF198" i="8"/>
  <c r="BH198" i="8" s="1"/>
  <c r="S198" i="8"/>
  <c r="BM198" i="8"/>
  <c r="U197" i="8"/>
  <c r="BN197" i="8"/>
  <c r="U196" i="8"/>
  <c r="BN196" i="8"/>
  <c r="W195" i="8"/>
  <c r="BO195" i="8"/>
  <c r="W194" i="8"/>
  <c r="BO194" i="8"/>
  <c r="Y193" i="8"/>
  <c r="BP193" i="8"/>
  <c r="BF191" i="8"/>
  <c r="BH191" i="8" s="1"/>
  <c r="S191" i="8"/>
  <c r="BF190" i="8"/>
  <c r="BH190" i="8" s="1"/>
  <c r="S190" i="8"/>
  <c r="BM190" i="8"/>
  <c r="U189" i="8"/>
  <c r="BN189" i="8"/>
  <c r="U188" i="8"/>
  <c r="BN188" i="8"/>
  <c r="W187" i="8"/>
  <c r="BO187" i="8"/>
  <c r="W186" i="8"/>
  <c r="BO186" i="8"/>
  <c r="Y185" i="8"/>
  <c r="BP185" i="8"/>
  <c r="BF183" i="8"/>
  <c r="BH183" i="8" s="1"/>
  <c r="S183" i="8"/>
  <c r="BF182" i="8"/>
  <c r="BI182" i="8" s="1"/>
  <c r="S182" i="8"/>
  <c r="BM182" i="8"/>
  <c r="U181" i="8"/>
  <c r="BN181" i="8"/>
  <c r="U180" i="8"/>
  <c r="BN180" i="8"/>
  <c r="W179" i="8"/>
  <c r="BO179" i="8"/>
  <c r="W178" i="8"/>
  <c r="BO178" i="8"/>
  <c r="Y177" i="8"/>
  <c r="BP177" i="8"/>
  <c r="BF175" i="8"/>
  <c r="BH175" i="8" s="1"/>
  <c r="S175" i="8"/>
  <c r="BF174" i="8"/>
  <c r="BH174" i="8" s="1"/>
  <c r="S174" i="8"/>
  <c r="BM174" i="8"/>
  <c r="U173" i="8"/>
  <c r="BN173" i="8"/>
  <c r="U172" i="8"/>
  <c r="BN172" i="8"/>
  <c r="W171" i="8"/>
  <c r="BO171" i="8"/>
  <c r="W170" i="8"/>
  <c r="BO170" i="8"/>
  <c r="Y169" i="8"/>
  <c r="BP169" i="8"/>
  <c r="BF167" i="8"/>
  <c r="BH167" i="8" s="1"/>
  <c r="S167" i="8"/>
  <c r="BF166" i="8"/>
  <c r="BH166" i="8" s="1"/>
  <c r="S166" i="8"/>
  <c r="BM166" i="8"/>
  <c r="U165" i="8"/>
  <c r="BN165" i="8"/>
  <c r="U164" i="8"/>
  <c r="BN164" i="8"/>
  <c r="W163" i="8"/>
  <c r="BO163" i="8"/>
  <c r="W162" i="8"/>
  <c r="BO162" i="8"/>
  <c r="Y161" i="8"/>
  <c r="BP161" i="8"/>
  <c r="BF159" i="8"/>
  <c r="BH159" i="8" s="1"/>
  <c r="S159" i="8"/>
  <c r="BF158" i="8"/>
  <c r="BI158" i="8" s="1"/>
  <c r="S158" i="8"/>
  <c r="BM158" i="8"/>
  <c r="U157" i="8"/>
  <c r="BN157" i="8"/>
  <c r="U156" i="8"/>
  <c r="BN156" i="8"/>
  <c r="W155" i="8"/>
  <c r="BO155" i="8"/>
  <c r="W154" i="8"/>
  <c r="BO154" i="8"/>
  <c r="Y153" i="8"/>
  <c r="BP153" i="8"/>
  <c r="BF151" i="8"/>
  <c r="BH151" i="8" s="1"/>
  <c r="S151" i="8"/>
  <c r="BF150" i="8"/>
  <c r="BH150" i="8" s="1"/>
  <c r="S150" i="8"/>
  <c r="BM150" i="8"/>
  <c r="U149" i="8"/>
  <c r="BN149" i="8"/>
  <c r="U148" i="8"/>
  <c r="BN148" i="8"/>
  <c r="W147" i="8"/>
  <c r="BO147" i="8"/>
  <c r="W146" i="8"/>
  <c r="BO146" i="8"/>
  <c r="Y145" i="8"/>
  <c r="BP145" i="8"/>
  <c r="BF143" i="8"/>
  <c r="BH143" i="8" s="1"/>
  <c r="S143" i="8"/>
  <c r="BF142" i="8"/>
  <c r="S142" i="8"/>
  <c r="BM142" i="8"/>
  <c r="U141" i="8"/>
  <c r="BN141" i="8"/>
  <c r="U140" i="8"/>
  <c r="BN140" i="8"/>
  <c r="W139" i="8"/>
  <c r="BO139" i="8"/>
  <c r="W138" i="8"/>
  <c r="BO138" i="8"/>
  <c r="Y137" i="8"/>
  <c r="BP137" i="8"/>
  <c r="BF135" i="8"/>
  <c r="BH135" i="8" s="1"/>
  <c r="S135" i="8"/>
  <c r="BF134" i="8"/>
  <c r="BH134" i="8" s="1"/>
  <c r="S134" i="8"/>
  <c r="BM134" i="8"/>
  <c r="U133" i="8"/>
  <c r="BN133" i="8"/>
  <c r="U132" i="8"/>
  <c r="BN132" i="8"/>
  <c r="W131" i="8"/>
  <c r="BO131" i="8"/>
  <c r="W130" i="8"/>
  <c r="BO130" i="8"/>
  <c r="Y129" i="8"/>
  <c r="BP129" i="8"/>
  <c r="BF127" i="8"/>
  <c r="BH127" i="8" s="1"/>
  <c r="S127" i="8"/>
  <c r="BF126" i="8"/>
  <c r="S126" i="8"/>
  <c r="BM126" i="8"/>
  <c r="U125" i="8"/>
  <c r="BN125" i="8"/>
  <c r="U124" i="8"/>
  <c r="BN124" i="8"/>
  <c r="W123" i="8"/>
  <c r="BO123" i="8"/>
  <c r="W122" i="8"/>
  <c r="BO122" i="8"/>
  <c r="Y121" i="8"/>
  <c r="BP121" i="8"/>
  <c r="BF119" i="8"/>
  <c r="BH119" i="8" s="1"/>
  <c r="S119" i="8"/>
  <c r="BF118" i="8"/>
  <c r="S118" i="8"/>
  <c r="BM118" i="8"/>
  <c r="U117" i="8"/>
  <c r="BN117" i="8"/>
  <c r="U116" i="8"/>
  <c r="BN116" i="8"/>
  <c r="W115" i="8"/>
  <c r="BO115" i="8"/>
  <c r="W114" i="8"/>
  <c r="BO114" i="8"/>
  <c r="Y113" i="8"/>
  <c r="BP113" i="8"/>
  <c r="BF111" i="8"/>
  <c r="BH111" i="8" s="1"/>
  <c r="S111" i="8"/>
  <c r="BF110" i="8"/>
  <c r="BH110" i="8" s="1"/>
  <c r="S110" i="8"/>
  <c r="BM110" i="8"/>
  <c r="U109" i="8"/>
  <c r="BN109" i="8"/>
  <c r="U108" i="8"/>
  <c r="BN108" i="8"/>
  <c r="W107" i="8"/>
  <c r="BO107" i="8"/>
  <c r="W106" i="8"/>
  <c r="BO106" i="8"/>
  <c r="Y105" i="8"/>
  <c r="BP105" i="8"/>
  <c r="BF103" i="8"/>
  <c r="BH103" i="8" s="1"/>
  <c r="S103" i="8"/>
  <c r="BF102" i="8"/>
  <c r="BH102" i="8" s="1"/>
  <c r="S102" i="8"/>
  <c r="BM102" i="8"/>
  <c r="U101" i="8"/>
  <c r="BN101" i="8"/>
  <c r="U100" i="8"/>
  <c r="BN100" i="8"/>
  <c r="W99" i="8"/>
  <c r="BO99" i="8"/>
  <c r="W98" i="8"/>
  <c r="BO98" i="8"/>
  <c r="Y97" i="8"/>
  <c r="BP97" i="8"/>
  <c r="BF95" i="8"/>
  <c r="BH95" i="8" s="1"/>
  <c r="S95" i="8"/>
  <c r="BF94" i="8"/>
  <c r="BH94" i="8" s="1"/>
  <c r="S94" i="8"/>
  <c r="BM94" i="8"/>
  <c r="U93" i="8"/>
  <c r="BN93" i="8"/>
  <c r="U92" i="8"/>
  <c r="BN92" i="8"/>
  <c r="W91" i="8"/>
  <c r="BO91" i="8"/>
  <c r="W90" i="8"/>
  <c r="BO90" i="8"/>
  <c r="W88" i="8"/>
  <c r="BO88" i="8"/>
  <c r="W87" i="8"/>
  <c r="BO87" i="8"/>
  <c r="W86" i="8"/>
  <c r="BO86" i="8"/>
  <c r="W84" i="8"/>
  <c r="BO84" i="8"/>
  <c r="W83" i="8"/>
  <c r="BO83" i="8"/>
  <c r="W82" i="8"/>
  <c r="BO82" i="8"/>
  <c r="W80" i="8"/>
  <c r="BO80" i="8"/>
  <c r="W79" i="8"/>
  <c r="BO79" i="8"/>
  <c r="W78" i="8"/>
  <c r="BO78" i="8"/>
  <c r="W76" i="8"/>
  <c r="BO76" i="8"/>
  <c r="W75" i="8"/>
  <c r="BO75" i="8"/>
  <c r="W74" i="8"/>
  <c r="BO74" i="8"/>
  <c r="W72" i="8"/>
  <c r="BO72" i="8"/>
  <c r="W71" i="8"/>
  <c r="BO71" i="8"/>
  <c r="W70" i="8"/>
  <c r="BO70" i="8"/>
  <c r="W68" i="8"/>
  <c r="BO68" i="8"/>
  <c r="W67" i="8"/>
  <c r="BO67" i="8"/>
  <c r="W66" i="8"/>
  <c r="BO66" i="8"/>
  <c r="W64" i="8"/>
  <c r="BO64" i="8"/>
  <c r="W63" i="8"/>
  <c r="BO63" i="8"/>
  <c r="W62" i="8"/>
  <c r="BO62" i="8"/>
  <c r="W60" i="8"/>
  <c r="BO60" i="8"/>
  <c r="W59" i="8"/>
  <c r="BO59" i="8"/>
  <c r="W58" i="8"/>
  <c r="BO58" i="8"/>
  <c r="W56" i="8"/>
  <c r="BO56" i="8"/>
  <c r="W55" i="8"/>
  <c r="BO55" i="8"/>
  <c r="W54" i="8"/>
  <c r="BO54" i="8"/>
  <c r="W52" i="8"/>
  <c r="BO52" i="8"/>
  <c r="W51" i="8"/>
  <c r="BO51" i="8"/>
  <c r="W50" i="8"/>
  <c r="BO50" i="8"/>
  <c r="W48" i="8"/>
  <c r="BO48" i="8"/>
  <c r="W47" i="8"/>
  <c r="BO47" i="8"/>
  <c r="W46" i="8"/>
  <c r="BO46" i="8"/>
  <c r="W44" i="8"/>
  <c r="BO44" i="8"/>
  <c r="W43" i="8"/>
  <c r="BO43" i="8"/>
  <c r="W42" i="8"/>
  <c r="BO42" i="8"/>
  <c r="W40" i="8"/>
  <c r="BO40" i="8"/>
  <c r="W39" i="8"/>
  <c r="BO39" i="8"/>
  <c r="W38" i="8"/>
  <c r="BO38" i="8"/>
  <c r="W36" i="8"/>
  <c r="BO36" i="8"/>
  <c r="W35" i="8"/>
  <c r="BO35" i="8"/>
  <c r="W34" i="8"/>
  <c r="BO34" i="8"/>
  <c r="W32" i="8"/>
  <c r="BO32" i="8"/>
  <c r="W31" i="8"/>
  <c r="BO31" i="8"/>
  <c r="W30" i="8"/>
  <c r="BO30" i="8"/>
  <c r="W28" i="8"/>
  <c r="BO28" i="8"/>
  <c r="W27" i="8"/>
  <c r="BO27" i="8"/>
  <c r="W26" i="8"/>
  <c r="BO26" i="8"/>
  <c r="W24" i="8"/>
  <c r="BO24" i="8"/>
  <c r="W23" i="8"/>
  <c r="BO23" i="8"/>
  <c r="W22" i="8"/>
  <c r="BO22" i="8"/>
  <c r="W20" i="8"/>
  <c r="BO20" i="8"/>
  <c r="W19" i="8"/>
  <c r="BO19" i="8"/>
  <c r="W18" i="8"/>
  <c r="BO18" i="8"/>
  <c r="W16" i="8"/>
  <c r="BO16" i="8"/>
  <c r="W15" i="8"/>
  <c r="BO15" i="8"/>
  <c r="W14" i="8"/>
  <c r="BO14" i="8"/>
  <c r="W12" i="8"/>
  <c r="BO12" i="8"/>
  <c r="W11" i="8"/>
  <c r="BO11" i="8"/>
  <c r="W10" i="8"/>
  <c r="BO10" i="8"/>
  <c r="W8" i="8"/>
  <c r="BO8" i="8"/>
  <c r="W7" i="8"/>
  <c r="BO7" i="8"/>
  <c r="W6" i="8"/>
  <c r="BO6" i="8"/>
  <c r="K297" i="8"/>
  <c r="P297" i="8" s="1"/>
  <c r="BH249" i="8"/>
  <c r="BH233" i="8"/>
  <c r="BH126" i="8"/>
  <c r="BP5" i="8"/>
  <c r="BP332" i="8"/>
  <c r="BO329" i="8"/>
  <c r="BN326" i="8"/>
  <c r="BP324" i="8"/>
  <c r="BO321" i="8"/>
  <c r="BN318" i="8"/>
  <c r="BP316" i="8"/>
  <c r="BO313" i="8"/>
  <c r="BN310" i="8"/>
  <c r="BP308" i="8"/>
  <c r="BO305" i="8"/>
  <c r="BN302" i="8"/>
  <c r="BP300" i="8"/>
  <c r="BO297" i="8"/>
  <c r="BN294" i="8"/>
  <c r="BP292" i="8"/>
  <c r="BM291" i="8"/>
  <c r="BO289" i="8"/>
  <c r="BN286" i="8"/>
  <c r="BP284" i="8"/>
  <c r="BM283" i="8"/>
  <c r="BO281" i="8"/>
  <c r="BN278" i="8"/>
  <c r="BP276" i="8"/>
  <c r="BM275" i="8"/>
  <c r="BO273" i="8"/>
  <c r="BN270" i="8"/>
  <c r="BP268" i="8"/>
  <c r="BM267" i="8"/>
  <c r="BO265" i="8"/>
  <c r="BN262" i="8"/>
  <c r="BP260" i="8"/>
  <c r="BM259" i="8"/>
  <c r="BO257" i="8"/>
  <c r="BN254" i="8"/>
  <c r="BP252" i="8"/>
  <c r="BM251" i="8"/>
  <c r="BO249" i="8"/>
  <c r="BN246" i="8"/>
  <c r="BP244" i="8"/>
  <c r="BM243" i="8"/>
  <c r="BO241" i="8"/>
  <c r="BN238" i="8"/>
  <c r="BP236" i="8"/>
  <c r="BM235" i="8"/>
  <c r="BO233" i="8"/>
  <c r="BN230" i="8"/>
  <c r="BP228" i="8"/>
  <c r="BM227" i="8"/>
  <c r="BO225" i="8"/>
  <c r="BN222" i="8"/>
  <c r="BP220" i="8"/>
  <c r="BN218" i="8"/>
  <c r="BP204" i="8"/>
  <c r="BO201" i="8"/>
  <c r="BN198" i="8"/>
  <c r="BP188" i="8"/>
  <c r="BO185" i="8"/>
  <c r="BN182" i="8"/>
  <c r="BP172" i="8"/>
  <c r="BO169" i="8"/>
  <c r="BN166" i="8"/>
  <c r="BP156" i="8"/>
  <c r="BO153" i="8"/>
  <c r="BN150" i="8"/>
  <c r="BP140" i="8"/>
  <c r="BO137" i="8"/>
  <c r="BN134" i="8"/>
  <c r="BP124" i="8"/>
  <c r="BO121" i="8"/>
  <c r="BN118" i="8"/>
  <c r="BP108" i="8"/>
  <c r="BO105" i="8"/>
  <c r="BN102" i="8"/>
  <c r="BP92" i="8"/>
  <c r="BO89" i="8"/>
  <c r="BN86" i="8"/>
  <c r="BP76" i="8"/>
  <c r="BO73" i="8"/>
  <c r="BN70" i="8"/>
  <c r="BP60" i="8"/>
  <c r="BO57" i="8"/>
  <c r="BN54" i="8"/>
  <c r="BP44" i="8"/>
  <c r="BO41" i="8"/>
  <c r="BN38" i="8"/>
  <c r="BP28" i="8"/>
  <c r="BO25" i="8"/>
  <c r="BN22" i="8"/>
  <c r="BP12" i="8"/>
  <c r="BO9" i="8"/>
  <c r="BN6" i="8"/>
  <c r="BF185" i="1"/>
  <c r="S185" i="1"/>
  <c r="BF157" i="1"/>
  <c r="S157" i="1"/>
  <c r="BM201" i="1"/>
  <c r="BM197" i="1"/>
  <c r="BM181" i="1"/>
  <c r="BM161" i="1"/>
  <c r="BM157" i="1"/>
  <c r="BM153" i="1"/>
  <c r="BM149" i="1"/>
  <c r="BF198" i="1"/>
  <c r="S198" i="1"/>
  <c r="BF194" i="1"/>
  <c r="S194" i="1"/>
  <c r="BF190" i="1"/>
  <c r="S190" i="1"/>
  <c r="BF186" i="1"/>
  <c r="S186" i="1"/>
  <c r="BF182" i="1"/>
  <c r="S182" i="1"/>
  <c r="BF178" i="1"/>
  <c r="S178" i="1"/>
  <c r="BF174" i="1"/>
  <c r="S174" i="1"/>
  <c r="BF170" i="1"/>
  <c r="S170" i="1"/>
  <c r="BF166" i="1"/>
  <c r="S166" i="1"/>
  <c r="BF162" i="1"/>
  <c r="S162" i="1"/>
  <c r="BF158" i="1"/>
  <c r="S158" i="1"/>
  <c r="BF154" i="1"/>
  <c r="S154" i="1"/>
  <c r="BF150" i="1"/>
  <c r="S150" i="1"/>
  <c r="BP200" i="1"/>
  <c r="BN199" i="1"/>
  <c r="BP196" i="1"/>
  <c r="BN195" i="1"/>
  <c r="BP192" i="1"/>
  <c r="BN191" i="1"/>
  <c r="BP188" i="1"/>
  <c r="BN187" i="1"/>
  <c r="BP184" i="1"/>
  <c r="BN183" i="1"/>
  <c r="BN181" i="1"/>
  <c r="BP180" i="1"/>
  <c r="BN179" i="1"/>
  <c r="BN177" i="1"/>
  <c r="BP176" i="1"/>
  <c r="BN175" i="1"/>
  <c r="BN173" i="1"/>
  <c r="BP172" i="1"/>
  <c r="BN171" i="1"/>
  <c r="BN169" i="1"/>
  <c r="BP168" i="1"/>
  <c r="BN167" i="1"/>
  <c r="BN165" i="1"/>
  <c r="BP164" i="1"/>
  <c r="BN163" i="1"/>
  <c r="BN161" i="1"/>
  <c r="BP160" i="1"/>
  <c r="BN159" i="1"/>
  <c r="BP158" i="1"/>
  <c r="BN157" i="1"/>
  <c r="BP156" i="1"/>
  <c r="BN155" i="1"/>
  <c r="BP154" i="1"/>
  <c r="BN153" i="1"/>
  <c r="BP152" i="1"/>
  <c r="BN151" i="1"/>
  <c r="BP150" i="1"/>
  <c r="BN149" i="1"/>
  <c r="BF324" i="7"/>
  <c r="S324" i="7"/>
  <c r="Z324" i="7" s="1"/>
  <c r="BF320" i="7"/>
  <c r="S320" i="7"/>
  <c r="Z320" i="7" s="1"/>
  <c r="BF316" i="7"/>
  <c r="S316" i="7"/>
  <c r="Z316" i="7" s="1"/>
  <c r="BF312" i="7"/>
  <c r="S312" i="7"/>
  <c r="Z312" i="7" s="1"/>
  <c r="BF308" i="7"/>
  <c r="S308" i="7"/>
  <c r="Z308" i="7" s="1"/>
  <c r="BF304" i="7"/>
  <c r="S304" i="7"/>
  <c r="Z304" i="7" s="1"/>
  <c r="BF300" i="7"/>
  <c r="S300" i="7"/>
  <c r="Z300" i="7" s="1"/>
  <c r="BF296" i="7"/>
  <c r="S296" i="7"/>
  <c r="Z296" i="7" s="1"/>
  <c r="BF292" i="7"/>
  <c r="S292" i="7"/>
  <c r="Z292" i="7" s="1"/>
  <c r="BF288" i="7"/>
  <c r="S288" i="7"/>
  <c r="Z288" i="7" s="1"/>
  <c r="BF284" i="7"/>
  <c r="S284" i="7"/>
  <c r="Z284" i="7" s="1"/>
  <c r="BF280" i="7"/>
  <c r="S280" i="7"/>
  <c r="Z280" i="7" s="1"/>
  <c r="BF276" i="7"/>
  <c r="S276" i="7"/>
  <c r="Z276" i="7" s="1"/>
  <c r="BF272" i="7"/>
  <c r="S272" i="7"/>
  <c r="Z272" i="7" s="1"/>
  <c r="BF268" i="7"/>
  <c r="S268" i="7"/>
  <c r="Z268" i="7" s="1"/>
  <c r="BF264" i="7"/>
  <c r="S264" i="7"/>
  <c r="Z264" i="7" s="1"/>
  <c r="BF260" i="7"/>
  <c r="S260" i="7"/>
  <c r="Z260" i="7" s="1"/>
  <c r="BF256" i="7"/>
  <c r="S256" i="7"/>
  <c r="Z256" i="7" s="1"/>
  <c r="BF252" i="7"/>
  <c r="S252" i="7"/>
  <c r="Z252" i="7" s="1"/>
  <c r="BF248" i="7"/>
  <c r="S248" i="7"/>
  <c r="Z248" i="7" s="1"/>
  <c r="BF244" i="7"/>
  <c r="S244" i="7"/>
  <c r="Z244" i="7" s="1"/>
  <c r="BF240" i="7"/>
  <c r="S240" i="7"/>
  <c r="Z240" i="7" s="1"/>
  <c r="BF236" i="7"/>
  <c r="S236" i="7"/>
  <c r="Z236" i="7" s="1"/>
  <c r="BF232" i="7"/>
  <c r="S232" i="7"/>
  <c r="Z232" i="7" s="1"/>
  <c r="BF228" i="7"/>
  <c r="S228" i="7"/>
  <c r="Z228" i="7" s="1"/>
  <c r="BF224" i="7"/>
  <c r="S224" i="7"/>
  <c r="Z224" i="7" s="1"/>
  <c r="BF220" i="7"/>
  <c r="S220" i="7"/>
  <c r="Z220" i="7" s="1"/>
  <c r="BF216" i="7"/>
  <c r="S216" i="7"/>
  <c r="Z216" i="7" s="1"/>
  <c r="BF206" i="7"/>
  <c r="S206" i="7"/>
  <c r="Z206" i="7" s="1"/>
  <c r="BF202" i="7"/>
  <c r="S202" i="7"/>
  <c r="Z202" i="7" s="1"/>
  <c r="BF198" i="7"/>
  <c r="BH198" i="7" s="1"/>
  <c r="S198" i="7"/>
  <c r="Z198" i="7" s="1"/>
  <c r="BF194" i="7"/>
  <c r="BH194" i="7" s="1"/>
  <c r="S194" i="7"/>
  <c r="Z194" i="7" s="1"/>
  <c r="BF190" i="7"/>
  <c r="BH190" i="7" s="1"/>
  <c r="S190" i="7"/>
  <c r="Z190" i="7" s="1"/>
  <c r="BF186" i="7"/>
  <c r="BH186" i="7" s="1"/>
  <c r="S186" i="7"/>
  <c r="Z186" i="7" s="1"/>
  <c r="BF182" i="7"/>
  <c r="BH182" i="7" s="1"/>
  <c r="S182" i="7"/>
  <c r="Z182" i="7" s="1"/>
  <c r="BF178" i="7"/>
  <c r="S178" i="7"/>
  <c r="Z178" i="7" s="1"/>
  <c r="BF174" i="7"/>
  <c r="S174" i="7"/>
  <c r="Z174" i="7" s="1"/>
  <c r="BF170" i="7"/>
  <c r="S170" i="7"/>
  <c r="Z170" i="7" s="1"/>
  <c r="BF166" i="7"/>
  <c r="S166" i="7"/>
  <c r="Z166" i="7" s="1"/>
  <c r="BF162" i="7"/>
  <c r="S162" i="7"/>
  <c r="Z162" i="7" s="1"/>
  <c r="BF158" i="7"/>
  <c r="S158" i="7"/>
  <c r="Z158" i="7" s="1"/>
  <c r="BF154" i="7"/>
  <c r="S154" i="7"/>
  <c r="Z154" i="7" s="1"/>
  <c r="BF150" i="7"/>
  <c r="S150" i="7"/>
  <c r="Z150" i="7" s="1"/>
  <c r="BF146" i="7"/>
  <c r="S146" i="7"/>
  <c r="Z146" i="7" s="1"/>
  <c r="BF142" i="7"/>
  <c r="S142" i="7"/>
  <c r="Z142" i="7" s="1"/>
  <c r="BF138" i="7"/>
  <c r="S138" i="7"/>
  <c r="Z138" i="7" s="1"/>
  <c r="BF134" i="7"/>
  <c r="S134" i="7"/>
  <c r="Z134" i="7" s="1"/>
  <c r="BF130" i="7"/>
  <c r="S130" i="7"/>
  <c r="Z130" i="7" s="1"/>
  <c r="BF126" i="7"/>
  <c r="S126" i="7"/>
  <c r="Z126" i="7" s="1"/>
  <c r="BF122" i="7"/>
  <c r="S122" i="7"/>
  <c r="Z122" i="7" s="1"/>
  <c r="BF118" i="7"/>
  <c r="S118" i="7"/>
  <c r="Z118" i="7" s="1"/>
  <c r="BF114" i="7"/>
  <c r="S114" i="7"/>
  <c r="Z114" i="7" s="1"/>
  <c r="BF110" i="7"/>
  <c r="S110" i="7"/>
  <c r="Z110" i="7" s="1"/>
  <c r="BF106" i="7"/>
  <c r="S106" i="7"/>
  <c r="Z106" i="7" s="1"/>
  <c r="BF102" i="7"/>
  <c r="S102" i="7"/>
  <c r="Z102" i="7" s="1"/>
  <c r="BF98" i="7"/>
  <c r="S98" i="7"/>
  <c r="Z98" i="7" s="1"/>
  <c r="BF94" i="7"/>
  <c r="S94" i="7"/>
  <c r="Z94" i="7" s="1"/>
  <c r="BF90" i="7"/>
  <c r="S90" i="7"/>
  <c r="Z90" i="7" s="1"/>
  <c r="BF86" i="7"/>
  <c r="S86" i="7"/>
  <c r="Z86" i="7" s="1"/>
  <c r="BF82" i="7"/>
  <c r="S82" i="7"/>
  <c r="Z82" i="7" s="1"/>
  <c r="BF78" i="7"/>
  <c r="S78" i="7"/>
  <c r="Z78" i="7" s="1"/>
  <c r="BF74" i="7"/>
  <c r="S74" i="7"/>
  <c r="Z74" i="7" s="1"/>
  <c r="BF70" i="7"/>
  <c r="S70" i="7"/>
  <c r="Z70" i="7" s="1"/>
  <c r="BF66" i="7"/>
  <c r="S66" i="7"/>
  <c r="Z66" i="7" s="1"/>
  <c r="BF62" i="7"/>
  <c r="S62" i="7"/>
  <c r="Z62" i="7" s="1"/>
  <c r="BF58" i="7"/>
  <c r="S58" i="7"/>
  <c r="Z58" i="7" s="1"/>
  <c r="BF54" i="7"/>
  <c r="S54" i="7"/>
  <c r="Z54" i="7" s="1"/>
  <c r="BF50" i="7"/>
  <c r="S50" i="7"/>
  <c r="Z50" i="7" s="1"/>
  <c r="BF46" i="7"/>
  <c r="S46" i="7"/>
  <c r="Z46" i="7" s="1"/>
  <c r="BF42" i="7"/>
  <c r="S42" i="7"/>
  <c r="Z42" i="7" s="1"/>
  <c r="BF38" i="7"/>
  <c r="S38" i="7"/>
  <c r="Z38" i="7" s="1"/>
  <c r="BF34" i="7"/>
  <c r="S34" i="7"/>
  <c r="Z34" i="7" s="1"/>
  <c r="BF30" i="7"/>
  <c r="S30" i="7"/>
  <c r="Z30" i="7" s="1"/>
  <c r="BF26" i="7"/>
  <c r="S26" i="7"/>
  <c r="Z26" i="7" s="1"/>
  <c r="BF22" i="7"/>
  <c r="S22" i="7"/>
  <c r="Z22" i="7" s="1"/>
  <c r="BF18" i="7"/>
  <c r="S18" i="7"/>
  <c r="Z18" i="7" s="1"/>
  <c r="BF14" i="7"/>
  <c r="S14" i="7"/>
  <c r="Z14" i="7" s="1"/>
  <c r="BF10" i="7"/>
  <c r="S10" i="7"/>
  <c r="Z10" i="7" s="1"/>
  <c r="BF6" i="7"/>
  <c r="S6" i="7"/>
  <c r="Z6" i="7" s="1"/>
  <c r="BN5" i="7"/>
  <c r="BN327" i="7"/>
  <c r="BN326" i="7"/>
  <c r="BN325" i="7"/>
  <c r="BN324" i="7"/>
  <c r="BN323" i="7"/>
  <c r="BN322" i="7"/>
  <c r="BN321" i="7"/>
  <c r="BN320" i="7"/>
  <c r="BN319" i="7"/>
  <c r="BN318" i="7"/>
  <c r="BN317" i="7"/>
  <c r="BN316" i="7"/>
  <c r="BN315" i="7"/>
  <c r="BN314" i="7"/>
  <c r="BN313" i="7"/>
  <c r="BN312" i="7"/>
  <c r="BN311" i="7"/>
  <c r="BN310" i="7"/>
  <c r="BN309" i="7"/>
  <c r="BN308" i="7"/>
  <c r="BN307" i="7"/>
  <c r="BN306" i="7"/>
  <c r="BN305" i="7"/>
  <c r="BN304" i="7"/>
  <c r="BN303" i="7"/>
  <c r="BN302" i="7"/>
  <c r="BN301" i="7"/>
  <c r="BN300" i="7"/>
  <c r="BN299" i="7"/>
  <c r="BN298" i="7"/>
  <c r="BN297" i="7"/>
  <c r="BN296" i="7"/>
  <c r="BN295" i="7"/>
  <c r="BN294" i="7"/>
  <c r="BN293" i="7"/>
  <c r="BN292" i="7"/>
  <c r="BN291" i="7"/>
  <c r="BN290" i="7"/>
  <c r="BN289" i="7"/>
  <c r="BN288" i="7"/>
  <c r="BN287" i="7"/>
  <c r="BN286" i="7"/>
  <c r="BN285" i="7"/>
  <c r="BN284" i="7"/>
  <c r="BN283" i="7"/>
  <c r="BN282" i="7"/>
  <c r="BN281" i="7"/>
  <c r="BN280" i="7"/>
  <c r="BN279" i="7"/>
  <c r="BN278" i="7"/>
  <c r="BN277" i="7"/>
  <c r="BN276" i="7"/>
  <c r="BN275" i="7"/>
  <c r="BN274" i="7"/>
  <c r="BN273" i="7"/>
  <c r="BN272" i="7"/>
  <c r="BN271" i="7"/>
  <c r="BN270" i="7"/>
  <c r="BN269" i="7"/>
  <c r="BN268" i="7"/>
  <c r="BN267" i="7"/>
  <c r="BN266" i="7"/>
  <c r="BN265" i="7"/>
  <c r="BN264" i="7"/>
  <c r="BN263" i="7"/>
  <c r="BN262" i="7"/>
  <c r="BN261" i="7"/>
  <c r="BO260" i="7"/>
  <c r="BO259" i="7"/>
  <c r="BO258" i="7"/>
  <c r="BO257" i="7"/>
  <c r="BO256" i="7"/>
  <c r="BO255" i="7"/>
  <c r="BO254" i="7"/>
  <c r="BO253" i="7"/>
  <c r="BO252" i="7"/>
  <c r="BO251" i="7"/>
  <c r="BO250" i="7"/>
  <c r="BO249" i="7"/>
  <c r="BO248" i="7"/>
  <c r="BO247" i="7"/>
  <c r="BO246" i="7"/>
  <c r="BO245" i="7"/>
  <c r="BO244" i="7"/>
  <c r="BO243" i="7"/>
  <c r="BO242" i="7"/>
  <c r="BO241" i="7"/>
  <c r="BO240" i="7"/>
  <c r="BO239" i="7"/>
  <c r="BO238" i="7"/>
  <c r="BO237" i="7"/>
  <c r="BO236" i="7"/>
  <c r="BO235" i="7"/>
  <c r="BO234" i="7"/>
  <c r="BO233" i="7"/>
  <c r="BO232" i="7"/>
  <c r="BO231" i="7"/>
  <c r="BO230" i="7"/>
  <c r="BO229" i="7"/>
  <c r="BO228" i="7"/>
  <c r="BO227" i="7"/>
  <c r="BO226" i="7"/>
  <c r="BO225" i="7"/>
  <c r="BO224" i="7"/>
  <c r="BO223" i="7"/>
  <c r="BO222" i="7"/>
  <c r="BO221" i="7"/>
  <c r="BO220" i="7"/>
  <c r="BO219" i="7"/>
  <c r="BO218" i="7"/>
  <c r="BO217" i="7"/>
  <c r="BO216" i="7"/>
  <c r="BO214" i="7"/>
  <c r="BO213" i="7"/>
  <c r="BO212" i="7"/>
  <c r="BO209" i="7"/>
  <c r="BO208" i="7"/>
  <c r="BO207" i="7"/>
  <c r="BO206" i="7"/>
  <c r="BO205" i="7"/>
  <c r="BO204" i="7"/>
  <c r="BO203" i="7"/>
  <c r="BO202" i="7"/>
  <c r="BO201" i="7"/>
  <c r="BO200" i="7"/>
  <c r="BO199" i="7"/>
  <c r="BO198" i="7"/>
  <c r="BO197" i="7"/>
  <c r="BO196" i="7"/>
  <c r="BO195" i="7"/>
  <c r="BO194" i="7"/>
  <c r="BO193" i="7"/>
  <c r="BO192" i="7"/>
  <c r="BO191" i="7"/>
  <c r="BO190" i="7"/>
  <c r="BO189" i="7"/>
  <c r="BO188" i="7"/>
  <c r="BO187" i="7"/>
  <c r="BO186" i="7"/>
  <c r="BO185" i="7"/>
  <c r="BO184" i="7"/>
  <c r="BO183" i="7"/>
  <c r="BO182" i="7"/>
  <c r="BM181" i="7"/>
  <c r="BM180" i="7"/>
  <c r="BO179" i="7"/>
  <c r="BO178" i="7"/>
  <c r="BM177" i="7"/>
  <c r="BM176" i="7"/>
  <c r="BO175" i="7"/>
  <c r="BO174" i="7"/>
  <c r="BM173" i="7"/>
  <c r="BM172" i="7"/>
  <c r="BO171" i="7"/>
  <c r="BO170" i="7"/>
  <c r="BM168" i="7"/>
  <c r="BO167" i="7"/>
  <c r="BO166" i="7"/>
  <c r="BM165" i="7"/>
  <c r="BM164" i="7"/>
  <c r="BO163" i="7"/>
  <c r="BO162" i="7"/>
  <c r="BM161" i="7"/>
  <c r="BM160" i="7"/>
  <c r="BO159" i="7"/>
  <c r="BO158" i="7"/>
  <c r="BM157" i="7"/>
  <c r="BM156" i="7"/>
  <c r="BO155" i="7"/>
  <c r="BO154" i="7"/>
  <c r="BM153" i="7"/>
  <c r="BM152" i="7"/>
  <c r="BO151" i="7"/>
  <c r="BO150" i="7"/>
  <c r="BM149" i="7"/>
  <c r="BM148" i="7"/>
  <c r="BM147" i="7"/>
  <c r="BM146" i="7"/>
  <c r="BM145" i="7"/>
  <c r="BM144" i="7"/>
  <c r="BM143" i="7"/>
  <c r="BM142" i="7"/>
  <c r="BM141" i="7"/>
  <c r="BM140" i="7"/>
  <c r="BM139" i="7"/>
  <c r="BM138" i="7"/>
  <c r="BM137" i="7"/>
  <c r="BM136" i="7"/>
  <c r="BM135" i="7"/>
  <c r="BM134" i="7"/>
  <c r="BM133" i="7"/>
  <c r="BM132" i="7"/>
  <c r="BM131" i="7"/>
  <c r="BM130" i="7"/>
  <c r="BM128" i="7"/>
  <c r="BM127" i="7"/>
  <c r="BM126" i="7"/>
  <c r="BM125" i="7"/>
  <c r="BM124" i="7"/>
  <c r="BM123" i="7"/>
  <c r="BM122" i="7"/>
  <c r="BM121" i="7"/>
  <c r="BM120" i="7"/>
  <c r="BM119" i="7"/>
  <c r="BM118" i="7"/>
  <c r="BO117" i="7"/>
  <c r="BP116" i="7"/>
  <c r="BN115" i="7"/>
  <c r="BO114" i="7"/>
  <c r="BM113" i="7"/>
  <c r="BN112" i="7"/>
  <c r="BP111" i="7"/>
  <c r="BM110" i="7"/>
  <c r="BO109" i="7"/>
  <c r="BO108" i="7"/>
  <c r="BM107" i="7"/>
  <c r="BN106" i="7"/>
  <c r="BP105" i="7"/>
  <c r="BM104" i="7"/>
  <c r="BO103" i="7"/>
  <c r="BP102" i="7"/>
  <c r="BN101" i="7"/>
  <c r="BO100" i="7"/>
  <c r="BM99" i="7"/>
  <c r="BN98" i="7"/>
  <c r="BP97" i="7"/>
  <c r="BM96" i="7"/>
  <c r="BO95" i="7"/>
  <c r="BP94" i="7"/>
  <c r="BN93" i="7"/>
  <c r="BO92" i="7"/>
  <c r="BM91" i="7"/>
  <c r="BN90" i="7"/>
  <c r="BP89" i="7"/>
  <c r="BM88" i="7"/>
  <c r="BO87" i="7"/>
  <c r="BO86" i="7"/>
  <c r="BM85" i="7"/>
  <c r="BN84" i="7"/>
  <c r="BP83" i="7"/>
  <c r="BM82" i="7"/>
  <c r="BO81" i="7"/>
  <c r="BP80" i="7"/>
  <c r="BN79" i="7"/>
  <c r="BO78" i="7"/>
  <c r="BM77" i="7"/>
  <c r="BN76" i="7"/>
  <c r="BP75" i="7"/>
  <c r="BM74" i="7"/>
  <c r="BO73" i="7"/>
  <c r="BP72" i="7"/>
  <c r="BN71" i="7"/>
  <c r="BO70" i="7"/>
  <c r="BM69" i="7"/>
  <c r="BN68" i="7"/>
  <c r="BP67" i="7"/>
  <c r="BM66" i="7"/>
  <c r="BO65" i="7"/>
  <c r="BP64" i="7"/>
  <c r="BN63" i="7"/>
  <c r="BO62" i="7"/>
  <c r="BM61" i="7"/>
  <c r="BN60" i="7"/>
  <c r="BP59" i="7"/>
  <c r="BM58" i="7"/>
  <c r="BO57" i="7"/>
  <c r="BP56" i="7"/>
  <c r="BN55" i="7"/>
  <c r="BO54" i="7"/>
  <c r="BN52" i="7"/>
  <c r="BP51" i="7"/>
  <c r="BP50" i="7"/>
  <c r="BN49" i="7"/>
  <c r="BN48" i="7"/>
  <c r="BP47" i="7"/>
  <c r="BP46" i="7"/>
  <c r="BN45" i="7"/>
  <c r="BO44" i="7"/>
  <c r="BM43" i="7"/>
  <c r="BN42" i="7"/>
  <c r="BP41" i="7"/>
  <c r="BM40" i="7"/>
  <c r="BO39" i="7"/>
  <c r="BP38" i="7"/>
  <c r="BN37" i="7"/>
  <c r="BO36" i="7"/>
  <c r="BM35" i="7"/>
  <c r="BN34" i="7"/>
  <c r="BP33" i="7"/>
  <c r="BM32" i="7"/>
  <c r="BO31" i="7"/>
  <c r="BP30" i="7"/>
  <c r="BN29" i="7"/>
  <c r="BO28" i="7"/>
  <c r="BM27" i="7"/>
  <c r="BN26" i="7"/>
  <c r="BP25" i="7"/>
  <c r="BM24" i="7"/>
  <c r="BO23" i="7"/>
  <c r="BO22" i="7"/>
  <c r="BM20" i="7"/>
  <c r="BO19" i="7"/>
  <c r="BO18" i="7"/>
  <c r="BM16" i="7"/>
  <c r="BO15" i="7"/>
  <c r="BP14" i="7"/>
  <c r="BN13" i="7"/>
  <c r="BN12" i="7"/>
  <c r="BP11" i="7"/>
  <c r="BM10" i="7"/>
  <c r="BO9" i="7"/>
  <c r="BP8" i="7"/>
  <c r="BN7" i="7"/>
  <c r="BO6" i="7"/>
  <c r="U331" i="8"/>
  <c r="BN331" i="8"/>
  <c r="U329" i="8"/>
  <c r="BN329" i="8"/>
  <c r="U327" i="8"/>
  <c r="BN327" i="8"/>
  <c r="U325" i="8"/>
  <c r="BN325" i="8"/>
  <c r="U323" i="8"/>
  <c r="BN323" i="8"/>
  <c r="U321" i="8"/>
  <c r="BN321" i="8"/>
  <c r="U319" i="8"/>
  <c r="BN319" i="8"/>
  <c r="U317" i="8"/>
  <c r="BN317" i="8"/>
  <c r="U315" i="8"/>
  <c r="BN315" i="8"/>
  <c r="U313" i="8"/>
  <c r="BN313" i="8"/>
  <c r="U311" i="8"/>
  <c r="BN311" i="8"/>
  <c r="U309" i="8"/>
  <c r="BN309" i="8"/>
  <c r="U307" i="8"/>
  <c r="BN307" i="8"/>
  <c r="U305" i="8"/>
  <c r="BN305" i="8"/>
  <c r="U303" i="8"/>
  <c r="BN303" i="8"/>
  <c r="U301" i="8"/>
  <c r="BN301" i="8"/>
  <c r="U299" i="8"/>
  <c r="BN299" i="8"/>
  <c r="U297" i="8"/>
  <c r="BN297" i="8"/>
  <c r="U295" i="8"/>
  <c r="BN295" i="8"/>
  <c r="U293" i="8"/>
  <c r="BN293" i="8"/>
  <c r="W292" i="8"/>
  <c r="BO292" i="8"/>
  <c r="Y289" i="8"/>
  <c r="BP289" i="8"/>
  <c r="S288" i="8"/>
  <c r="BF288" i="8"/>
  <c r="BH288" i="8" s="1"/>
  <c r="BM288" i="8"/>
  <c r="BF287" i="8"/>
  <c r="S287" i="8"/>
  <c r="U285" i="8"/>
  <c r="BN285" i="8"/>
  <c r="W284" i="8"/>
  <c r="BO284" i="8"/>
  <c r="Y281" i="8"/>
  <c r="BP281" i="8"/>
  <c r="S280" i="8"/>
  <c r="BF280" i="8"/>
  <c r="BH280" i="8" s="1"/>
  <c r="BM280" i="8"/>
  <c r="BF279" i="8"/>
  <c r="BH279" i="8" s="1"/>
  <c r="S279" i="8"/>
  <c r="U277" i="8"/>
  <c r="BN277" i="8"/>
  <c r="W276" i="8"/>
  <c r="BO276" i="8"/>
  <c r="Y273" i="8"/>
  <c r="BP273" i="8"/>
  <c r="S272" i="8"/>
  <c r="Z272" i="8" s="1"/>
  <c r="BF272" i="8"/>
  <c r="BH272" i="8" s="1"/>
  <c r="BM272" i="8"/>
  <c r="BF271" i="8"/>
  <c r="BH271" i="8" s="1"/>
  <c r="S271" i="8"/>
  <c r="U269" i="8"/>
  <c r="BN269" i="8"/>
  <c r="W268" i="8"/>
  <c r="BO268" i="8"/>
  <c r="Y265" i="8"/>
  <c r="BP265" i="8"/>
  <c r="S264" i="8"/>
  <c r="BF264" i="8"/>
  <c r="BH264" i="8" s="1"/>
  <c r="BM264" i="8"/>
  <c r="BF263" i="8"/>
  <c r="BH263" i="8" s="1"/>
  <c r="S263" i="8"/>
  <c r="U261" i="8"/>
  <c r="BN261" i="8"/>
  <c r="W260" i="8"/>
  <c r="BO260" i="8"/>
  <c r="Y257" i="8"/>
  <c r="BP257" i="8"/>
  <c r="BF256" i="8"/>
  <c r="S256" i="8"/>
  <c r="BM256" i="8"/>
  <c r="BF255" i="8"/>
  <c r="BH255" i="8" s="1"/>
  <c r="S255" i="8"/>
  <c r="U253" i="8"/>
  <c r="BN253" i="8"/>
  <c r="W252" i="8"/>
  <c r="BO252" i="8"/>
  <c r="Y249" i="8"/>
  <c r="BP249" i="8"/>
  <c r="BF248" i="8"/>
  <c r="S248" i="8"/>
  <c r="Z248" i="8" s="1"/>
  <c r="BM248" i="8"/>
  <c r="BF247" i="8"/>
  <c r="S247" i="8"/>
  <c r="U245" i="8"/>
  <c r="BN245" i="8"/>
  <c r="W244" i="8"/>
  <c r="BO244" i="8"/>
  <c r="Y241" i="8"/>
  <c r="BP241" i="8"/>
  <c r="BF240" i="8"/>
  <c r="BH240" i="8" s="1"/>
  <c r="S240" i="8"/>
  <c r="BM240" i="8"/>
  <c r="BF239" i="8"/>
  <c r="BH239" i="8" s="1"/>
  <c r="S239" i="8"/>
  <c r="U237" i="8"/>
  <c r="BN237" i="8"/>
  <c r="W236" i="8"/>
  <c r="BO236" i="8"/>
  <c r="Y233" i="8"/>
  <c r="BP233" i="8"/>
  <c r="BF232" i="8"/>
  <c r="BH232" i="8" s="1"/>
  <c r="S232" i="8"/>
  <c r="Z232" i="8" s="1"/>
  <c r="BM232" i="8"/>
  <c r="BF231" i="8"/>
  <c r="BI231" i="8" s="1"/>
  <c r="S231" i="8"/>
  <c r="U229" i="8"/>
  <c r="BN229" i="8"/>
  <c r="W228" i="8"/>
  <c r="BO228" i="8"/>
  <c r="Y225" i="8"/>
  <c r="BP225" i="8"/>
  <c r="BF224" i="8"/>
  <c r="BH224" i="8" s="1"/>
  <c r="S224" i="8"/>
  <c r="BM224" i="8"/>
  <c r="BF223" i="8"/>
  <c r="BH223" i="8" s="1"/>
  <c r="S223" i="8"/>
  <c r="U221" i="8"/>
  <c r="BN221" i="8"/>
  <c r="W220" i="8"/>
  <c r="BO220" i="8"/>
  <c r="W219" i="8"/>
  <c r="BO219" i="8"/>
  <c r="Y218" i="8"/>
  <c r="BP218" i="8"/>
  <c r="Y217" i="8"/>
  <c r="BP217" i="8"/>
  <c r="BF215" i="8"/>
  <c r="BH215" i="8" s="1"/>
  <c r="S215" i="8"/>
  <c r="Z215" i="8" s="1"/>
  <c r="BM215" i="8"/>
  <c r="BF213" i="8"/>
  <c r="S213" i="8"/>
  <c r="W208" i="8"/>
  <c r="BO208" i="8"/>
  <c r="Y207" i="8"/>
  <c r="BP207" i="8"/>
  <c r="Y206" i="8"/>
  <c r="BP206" i="8"/>
  <c r="BF205" i="8"/>
  <c r="BH205" i="8" s="1"/>
  <c r="S205" i="8"/>
  <c r="BM205" i="8"/>
  <c r="BF204" i="8"/>
  <c r="BH204" i="8" s="1"/>
  <c r="S204" i="8"/>
  <c r="BM204" i="8"/>
  <c r="U203" i="8"/>
  <c r="BN203" i="8"/>
  <c r="U202" i="8"/>
  <c r="W200" i="8"/>
  <c r="BO200" i="8"/>
  <c r="Y199" i="8"/>
  <c r="BP199" i="8"/>
  <c r="Y198" i="8"/>
  <c r="BP198" i="8"/>
  <c r="BF197" i="8"/>
  <c r="BH197" i="8" s="1"/>
  <c r="S197" i="8"/>
  <c r="BM197" i="8"/>
  <c r="BF196" i="8"/>
  <c r="BH196" i="8" s="1"/>
  <c r="S196" i="8"/>
  <c r="BM196" i="8"/>
  <c r="U195" i="8"/>
  <c r="BN195" i="8"/>
  <c r="U194" i="8"/>
  <c r="W192" i="8"/>
  <c r="BO192" i="8"/>
  <c r="Y191" i="8"/>
  <c r="BP191" i="8"/>
  <c r="Y190" i="8"/>
  <c r="BP190" i="8"/>
  <c r="BF189" i="8"/>
  <c r="BH189" i="8" s="1"/>
  <c r="S189" i="8"/>
  <c r="BM189" i="8"/>
  <c r="BF188" i="8"/>
  <c r="BH188" i="8" s="1"/>
  <c r="S188" i="8"/>
  <c r="BM188" i="8"/>
  <c r="U187" i="8"/>
  <c r="BN187" i="8"/>
  <c r="U186" i="8"/>
  <c r="W184" i="8"/>
  <c r="BO184" i="8"/>
  <c r="Y183" i="8"/>
  <c r="BP183" i="8"/>
  <c r="Y182" i="8"/>
  <c r="BP182" i="8"/>
  <c r="BF181" i="8"/>
  <c r="S181" i="8"/>
  <c r="BM181" i="8"/>
  <c r="BF180" i="8"/>
  <c r="BH180" i="8" s="1"/>
  <c r="S180" i="8"/>
  <c r="BM180" i="8"/>
  <c r="U179" i="8"/>
  <c r="BN179" i="8"/>
  <c r="U178" i="8"/>
  <c r="W176" i="8"/>
  <c r="BO176" i="8"/>
  <c r="Y175" i="8"/>
  <c r="BP175" i="8"/>
  <c r="Y174" i="8"/>
  <c r="BP174" i="8"/>
  <c r="BF173" i="8"/>
  <c r="BI173" i="8" s="1"/>
  <c r="S173" i="8"/>
  <c r="BM173" i="8"/>
  <c r="BF172" i="8"/>
  <c r="BH172" i="8" s="1"/>
  <c r="S172" i="8"/>
  <c r="BM172" i="8"/>
  <c r="U171" i="8"/>
  <c r="BN171" i="8"/>
  <c r="U170" i="8"/>
  <c r="W168" i="8"/>
  <c r="BO168" i="8"/>
  <c r="Y167" i="8"/>
  <c r="BP167" i="8"/>
  <c r="Y166" i="8"/>
  <c r="BP166" i="8"/>
  <c r="BF165" i="8"/>
  <c r="BH165" i="8" s="1"/>
  <c r="S165" i="8"/>
  <c r="BM165" i="8"/>
  <c r="BF164" i="8"/>
  <c r="S164" i="8"/>
  <c r="BM164" i="8"/>
  <c r="U163" i="8"/>
  <c r="BN163" i="8"/>
  <c r="W160" i="8"/>
  <c r="BO160" i="8"/>
  <c r="Y159" i="8"/>
  <c r="BP159" i="8"/>
  <c r="Y158" i="8"/>
  <c r="BP158" i="8"/>
  <c r="BF157" i="8"/>
  <c r="BH157" i="8" s="1"/>
  <c r="S157" i="8"/>
  <c r="BM157" i="8"/>
  <c r="BF156" i="8"/>
  <c r="BH156" i="8" s="1"/>
  <c r="S156" i="8"/>
  <c r="BM156" i="8"/>
  <c r="U155" i="8"/>
  <c r="BN155" i="8"/>
  <c r="W152" i="8"/>
  <c r="BO152" i="8"/>
  <c r="Y151" i="8"/>
  <c r="BP151" i="8"/>
  <c r="Y150" i="8"/>
  <c r="BP150" i="8"/>
  <c r="BF149" i="8"/>
  <c r="BH149" i="8" s="1"/>
  <c r="S149" i="8"/>
  <c r="BM149" i="8"/>
  <c r="BF148" i="8"/>
  <c r="BH148" i="8" s="1"/>
  <c r="S148" i="8"/>
  <c r="BM148" i="8"/>
  <c r="U147" i="8"/>
  <c r="BN147" i="8"/>
  <c r="W144" i="8"/>
  <c r="BO144" i="8"/>
  <c r="Y143" i="8"/>
  <c r="BP143" i="8"/>
  <c r="Y142" i="8"/>
  <c r="BP142" i="8"/>
  <c r="BF141" i="8"/>
  <c r="BH141" i="8" s="1"/>
  <c r="S141" i="8"/>
  <c r="BM141" i="8"/>
  <c r="BF140" i="8"/>
  <c r="S140" i="8"/>
  <c r="BM140" i="8"/>
  <c r="U139" i="8"/>
  <c r="BN139" i="8"/>
  <c r="W136" i="8"/>
  <c r="BO136" i="8"/>
  <c r="Y135" i="8"/>
  <c r="BP135" i="8"/>
  <c r="Y134" i="8"/>
  <c r="BP134" i="8"/>
  <c r="BF133" i="8"/>
  <c r="BI133" i="8" s="1"/>
  <c r="S133" i="8"/>
  <c r="BM133" i="8"/>
  <c r="BF132" i="8"/>
  <c r="BH132" i="8" s="1"/>
  <c r="S132" i="8"/>
  <c r="BM132" i="8"/>
  <c r="U131" i="8"/>
  <c r="BN131" i="8"/>
  <c r="W128" i="8"/>
  <c r="BO128" i="8"/>
  <c r="Y127" i="8"/>
  <c r="BP127" i="8"/>
  <c r="Y126" i="8"/>
  <c r="BP126" i="8"/>
  <c r="BF125" i="8"/>
  <c r="BH125" i="8" s="1"/>
  <c r="S125" i="8"/>
  <c r="BM125" i="8"/>
  <c r="BF124" i="8"/>
  <c r="S124" i="8"/>
  <c r="BM124" i="8"/>
  <c r="U123" i="8"/>
  <c r="BN123" i="8"/>
  <c r="W120" i="8"/>
  <c r="BO120" i="8"/>
  <c r="Y119" i="8"/>
  <c r="BP119" i="8"/>
  <c r="Y118" i="8"/>
  <c r="BP118" i="8"/>
  <c r="BF117" i="8"/>
  <c r="BH117" i="8" s="1"/>
  <c r="S117" i="8"/>
  <c r="BM117" i="8"/>
  <c r="BF116" i="8"/>
  <c r="BH116" i="8" s="1"/>
  <c r="S116" i="8"/>
  <c r="BM116" i="8"/>
  <c r="U115" i="8"/>
  <c r="BN115" i="8"/>
  <c r="W112" i="8"/>
  <c r="BO112" i="8"/>
  <c r="Y111" i="8"/>
  <c r="BP111" i="8"/>
  <c r="Y110" i="8"/>
  <c r="BP110" i="8"/>
  <c r="BF109" i="8"/>
  <c r="BH109" i="8" s="1"/>
  <c r="S109" i="8"/>
  <c r="BM109" i="8"/>
  <c r="BF108" i="8"/>
  <c r="BI108" i="8" s="1"/>
  <c r="S108" i="8"/>
  <c r="BM108" i="8"/>
  <c r="U107" i="8"/>
  <c r="BN107" i="8"/>
  <c r="W104" i="8"/>
  <c r="BO104" i="8"/>
  <c r="Y103" i="8"/>
  <c r="BP103" i="8"/>
  <c r="Y102" i="8"/>
  <c r="BP102" i="8"/>
  <c r="BF101" i="8"/>
  <c r="BI101" i="8" s="1"/>
  <c r="S101" i="8"/>
  <c r="BM101" i="8"/>
  <c r="BF100" i="8"/>
  <c r="BH100" i="8" s="1"/>
  <c r="S100" i="8"/>
  <c r="BM100" i="8"/>
  <c r="U99" i="8"/>
  <c r="BN99" i="8"/>
  <c r="W96" i="8"/>
  <c r="BO96" i="8"/>
  <c r="Y95" i="8"/>
  <c r="BP95" i="8"/>
  <c r="Y94" i="8"/>
  <c r="BP94" i="8"/>
  <c r="BF93" i="8"/>
  <c r="BH93" i="8" s="1"/>
  <c r="S93" i="8"/>
  <c r="BM93" i="8"/>
  <c r="BF92" i="8"/>
  <c r="BH92" i="8" s="1"/>
  <c r="S92" i="8"/>
  <c r="BM92" i="8"/>
  <c r="U91" i="8"/>
  <c r="BN91" i="8"/>
  <c r="U89" i="8"/>
  <c r="BN89" i="8"/>
  <c r="U88" i="8"/>
  <c r="BN88" i="8"/>
  <c r="U87" i="8"/>
  <c r="BN87" i="8"/>
  <c r="U85" i="8"/>
  <c r="BN85" i="8"/>
  <c r="U84" i="8"/>
  <c r="BN84" i="8"/>
  <c r="U83" i="8"/>
  <c r="BN83" i="8"/>
  <c r="U81" i="8"/>
  <c r="BN81" i="8"/>
  <c r="U80" i="8"/>
  <c r="BN80" i="8"/>
  <c r="U79" i="8"/>
  <c r="BN79" i="8"/>
  <c r="U77" i="8"/>
  <c r="BN77" i="8"/>
  <c r="U76" i="8"/>
  <c r="BN76" i="8"/>
  <c r="U75" i="8"/>
  <c r="BN75" i="8"/>
  <c r="U73" i="8"/>
  <c r="BN73" i="8"/>
  <c r="U72" i="8"/>
  <c r="BN72" i="8"/>
  <c r="U71" i="8"/>
  <c r="BN71" i="8"/>
  <c r="U69" i="8"/>
  <c r="BN69" i="8"/>
  <c r="U68" i="8"/>
  <c r="BN68" i="8"/>
  <c r="U67" i="8"/>
  <c r="BN67" i="8"/>
  <c r="U65" i="8"/>
  <c r="BN65" i="8"/>
  <c r="U64" i="8"/>
  <c r="BN64" i="8"/>
  <c r="U63" i="8"/>
  <c r="BN63" i="8"/>
  <c r="U61" i="8"/>
  <c r="BN61" i="8"/>
  <c r="U60" i="8"/>
  <c r="BN60" i="8"/>
  <c r="U59" i="8"/>
  <c r="BN59" i="8"/>
  <c r="U57" i="8"/>
  <c r="BN57" i="8"/>
  <c r="U56" i="8"/>
  <c r="BN56" i="8"/>
  <c r="U55" i="8"/>
  <c r="BN55" i="8"/>
  <c r="U53" i="8"/>
  <c r="BN53" i="8"/>
  <c r="U52" i="8"/>
  <c r="BN52" i="8"/>
  <c r="U51" i="8"/>
  <c r="BN51" i="8"/>
  <c r="U49" i="8"/>
  <c r="BN49" i="8"/>
  <c r="U48" i="8"/>
  <c r="BN48" i="8"/>
  <c r="U47" i="8"/>
  <c r="BN47" i="8"/>
  <c r="U45" i="8"/>
  <c r="BN45" i="8"/>
  <c r="U44" i="8"/>
  <c r="BN44" i="8"/>
  <c r="U43" i="8"/>
  <c r="BN43" i="8"/>
  <c r="U41" i="8"/>
  <c r="BN41" i="8"/>
  <c r="U40" i="8"/>
  <c r="BN40" i="8"/>
  <c r="U39" i="8"/>
  <c r="BN39" i="8"/>
  <c r="U37" i="8"/>
  <c r="BN37" i="8"/>
  <c r="U36" i="8"/>
  <c r="BN36" i="8"/>
  <c r="U35" i="8"/>
  <c r="BN35" i="8"/>
  <c r="U33" i="8"/>
  <c r="BN33" i="8"/>
  <c r="U32" i="8"/>
  <c r="BN32" i="8"/>
  <c r="U31" i="8"/>
  <c r="BN31" i="8"/>
  <c r="U29" i="8"/>
  <c r="BN29" i="8"/>
  <c r="U28" i="8"/>
  <c r="BN28" i="8"/>
  <c r="U27" i="8"/>
  <c r="BN27" i="8"/>
  <c r="U25" i="8"/>
  <c r="BN25" i="8"/>
  <c r="U24" i="8"/>
  <c r="BN24" i="8"/>
  <c r="U23" i="8"/>
  <c r="BN23" i="8"/>
  <c r="U21" i="8"/>
  <c r="BN21" i="8"/>
  <c r="U20" i="8"/>
  <c r="BN20" i="8"/>
  <c r="U19" i="8"/>
  <c r="BN19" i="8"/>
  <c r="U17" i="8"/>
  <c r="BN17" i="8"/>
  <c r="U16" i="8"/>
  <c r="BN16" i="8"/>
  <c r="U15" i="8"/>
  <c r="BN15" i="8"/>
  <c r="U13" i="8"/>
  <c r="BN13" i="8"/>
  <c r="U12" i="8"/>
  <c r="BN12" i="8"/>
  <c r="U11" i="8"/>
  <c r="BN11" i="8"/>
  <c r="U9" i="8"/>
  <c r="BN9" i="8"/>
  <c r="U8" i="8"/>
  <c r="BN8" i="8"/>
  <c r="U7" i="8"/>
  <c r="BN7" i="8"/>
  <c r="U5" i="8"/>
  <c r="BN5" i="8"/>
  <c r="BH276" i="8"/>
  <c r="BH256" i="8"/>
  <c r="BH193" i="8"/>
  <c r="BH181" i="8"/>
  <c r="BH113" i="8"/>
  <c r="BH101" i="8"/>
  <c r="BO5" i="8"/>
  <c r="BN332" i="8"/>
  <c r="BP330" i="8"/>
  <c r="BO327" i="8"/>
  <c r="BN324" i="8"/>
  <c r="BP322" i="8"/>
  <c r="BO319" i="8"/>
  <c r="BN316" i="8"/>
  <c r="BP314" i="8"/>
  <c r="BO311" i="8"/>
  <c r="BN308" i="8"/>
  <c r="BP306" i="8"/>
  <c r="BO303" i="8"/>
  <c r="BN300" i="8"/>
  <c r="BP298" i="8"/>
  <c r="BO295" i="8"/>
  <c r="BN292" i="8"/>
  <c r="BP290" i="8"/>
  <c r="BM289" i="8"/>
  <c r="BO287" i="8"/>
  <c r="BN284" i="8"/>
  <c r="BP282" i="8"/>
  <c r="BM281" i="8"/>
  <c r="BO279" i="8"/>
  <c r="BN276" i="8"/>
  <c r="BP274" i="8"/>
  <c r="BM273" i="8"/>
  <c r="BO271" i="8"/>
  <c r="BN268" i="8"/>
  <c r="BP266" i="8"/>
  <c r="BM265" i="8"/>
  <c r="BO263" i="8"/>
  <c r="BN260" i="8"/>
  <c r="BP258" i="8"/>
  <c r="BM257" i="8"/>
  <c r="BO255" i="8"/>
  <c r="BN252" i="8"/>
  <c r="BP250" i="8"/>
  <c r="BM249" i="8"/>
  <c r="BO247" i="8"/>
  <c r="BN244" i="8"/>
  <c r="BP242" i="8"/>
  <c r="BM241" i="8"/>
  <c r="BO239" i="8"/>
  <c r="BN236" i="8"/>
  <c r="BP234" i="8"/>
  <c r="BM233" i="8"/>
  <c r="BO231" i="8"/>
  <c r="BN228" i="8"/>
  <c r="BP226" i="8"/>
  <c r="BM225" i="8"/>
  <c r="BO223" i="8"/>
  <c r="BN220" i="8"/>
  <c r="BO217" i="8"/>
  <c r="BN212" i="8"/>
  <c r="BM207" i="8"/>
  <c r="BP200" i="8"/>
  <c r="BO197" i="8"/>
  <c r="BN194" i="8"/>
  <c r="BM191" i="8"/>
  <c r="BP184" i="8"/>
  <c r="BO181" i="8"/>
  <c r="BN178" i="8"/>
  <c r="BM175" i="8"/>
  <c r="BP168" i="8"/>
  <c r="BO165" i="8"/>
  <c r="BN162" i="8"/>
  <c r="BM159" i="8"/>
  <c r="BP152" i="8"/>
  <c r="BO149" i="8"/>
  <c r="BN146" i="8"/>
  <c r="BM143" i="8"/>
  <c r="BP136" i="8"/>
  <c r="BO133" i="8"/>
  <c r="BN130" i="8"/>
  <c r="BM127" i="8"/>
  <c r="BP120" i="8"/>
  <c r="BO117" i="8"/>
  <c r="BN114" i="8"/>
  <c r="BM111" i="8"/>
  <c r="BP104" i="8"/>
  <c r="BO101" i="8"/>
  <c r="BN98" i="8"/>
  <c r="BM95" i="8"/>
  <c r="BP88" i="8"/>
  <c r="BO85" i="8"/>
  <c r="BN82" i="8"/>
  <c r="BP72" i="8"/>
  <c r="BO69" i="8"/>
  <c r="BN66" i="8"/>
  <c r="BP56" i="8"/>
  <c r="BO53" i="8"/>
  <c r="BN50" i="8"/>
  <c r="BP40" i="8"/>
  <c r="BO37" i="8"/>
  <c r="BN34" i="8"/>
  <c r="BP24" i="8"/>
  <c r="BO21" i="8"/>
  <c r="BN18" i="8"/>
  <c r="BP8" i="8"/>
  <c r="BF279" i="7"/>
  <c r="S279" i="7"/>
  <c r="Z279" i="7" s="1"/>
  <c r="S219" i="7"/>
  <c r="Z219" i="7" s="1"/>
  <c r="BF219" i="7"/>
  <c r="BF169" i="7"/>
  <c r="S169" i="7"/>
  <c r="Z169" i="7" s="1"/>
  <c r="BF129" i="7"/>
  <c r="S129" i="7"/>
  <c r="Z129" i="7" s="1"/>
  <c r="BF97" i="7"/>
  <c r="S97" i="7"/>
  <c r="Z97" i="7" s="1"/>
  <c r="BF73" i="7"/>
  <c r="S73" i="7"/>
  <c r="Z73" i="7" s="1"/>
  <c r="BF53" i="7"/>
  <c r="S53" i="7"/>
  <c r="Z53" i="7" s="1"/>
  <c r="BF41" i="7"/>
  <c r="S41" i="7"/>
  <c r="Z41" i="7" s="1"/>
  <c r="BF37" i="7"/>
  <c r="S37" i="7"/>
  <c r="Z37" i="7" s="1"/>
  <c r="BF25" i="7"/>
  <c r="S25" i="7"/>
  <c r="Z25" i="7" s="1"/>
  <c r="BF21" i="7"/>
  <c r="S21" i="7"/>
  <c r="Z21" i="7" s="1"/>
  <c r="BF17" i="7"/>
  <c r="S17" i="7"/>
  <c r="Z17" i="7" s="1"/>
  <c r="BF13" i="7"/>
  <c r="S13" i="7"/>
  <c r="Z13" i="7" s="1"/>
  <c r="BF9" i="7"/>
  <c r="S9" i="7"/>
  <c r="Z9" i="7" s="1"/>
  <c r="BF5" i="7"/>
  <c r="S5" i="7"/>
  <c r="Z5" i="7" s="1"/>
  <c r="BM5" i="7"/>
  <c r="BM327" i="7"/>
  <c r="BM323" i="7"/>
  <c r="BM319" i="7"/>
  <c r="BM315" i="7"/>
  <c r="BM311" i="7"/>
  <c r="BM307" i="7"/>
  <c r="BM303" i="7"/>
  <c r="BM299" i="7"/>
  <c r="BM295" i="7"/>
  <c r="BM291" i="7"/>
  <c r="BM287" i="7"/>
  <c r="BM283" i="7"/>
  <c r="BM279" i="7"/>
  <c r="BM275" i="7"/>
  <c r="BM271" i="7"/>
  <c r="BM267" i="7"/>
  <c r="BM263" i="7"/>
  <c r="BN260" i="7"/>
  <c r="BN256" i="7"/>
  <c r="BN252" i="7"/>
  <c r="BN248" i="7"/>
  <c r="BN244" i="7"/>
  <c r="BN240" i="7"/>
  <c r="BN236" i="7"/>
  <c r="BN232" i="7"/>
  <c r="BN228" i="7"/>
  <c r="BN224" i="7"/>
  <c r="BN220" i="7"/>
  <c r="BN216" i="7"/>
  <c r="BN206" i="7"/>
  <c r="BN202" i="7"/>
  <c r="BN198" i="7"/>
  <c r="BN194" i="7"/>
  <c r="BN190" i="7"/>
  <c r="BN186" i="7"/>
  <c r="BN182" i="7"/>
  <c r="BP180" i="7"/>
  <c r="BN178" i="7"/>
  <c r="BP176" i="7"/>
  <c r="BN174" i="7"/>
  <c r="BP172" i="7"/>
  <c r="BN170" i="7"/>
  <c r="BP168" i="7"/>
  <c r="BN166" i="7"/>
  <c r="BP164" i="7"/>
  <c r="BN162" i="7"/>
  <c r="BP160" i="7"/>
  <c r="BN158" i="7"/>
  <c r="BP156" i="7"/>
  <c r="BN154" i="7"/>
  <c r="BP152" i="7"/>
  <c r="BN150" i="7"/>
  <c r="BP148" i="7"/>
  <c r="BP144" i="7"/>
  <c r="BP140" i="7"/>
  <c r="BP136" i="7"/>
  <c r="BP132" i="7"/>
  <c r="BP128" i="7"/>
  <c r="BP124" i="7"/>
  <c r="BP120" i="7"/>
  <c r="BN114" i="7"/>
  <c r="BO111" i="7"/>
  <c r="BM106" i="7"/>
  <c r="BP104" i="7"/>
  <c r="BN103" i="7"/>
  <c r="BM101" i="7"/>
  <c r="BM98" i="7"/>
  <c r="BP96" i="7"/>
  <c r="BN95" i="7"/>
  <c r="BM93" i="7"/>
  <c r="BM90" i="7"/>
  <c r="BP88" i="7"/>
  <c r="BN87" i="7"/>
  <c r="BN86" i="7"/>
  <c r="BO83" i="7"/>
  <c r="BN78" i="7"/>
  <c r="BO75" i="7"/>
  <c r="BN70" i="7"/>
  <c r="BO67" i="7"/>
  <c r="BN62" i="7"/>
  <c r="BO59" i="7"/>
  <c r="BN54" i="7"/>
  <c r="BO51" i="7"/>
  <c r="BM49" i="7"/>
  <c r="BM48" i="7"/>
  <c r="BO47" i="7"/>
  <c r="BM45" i="7"/>
  <c r="BM42" i="7"/>
  <c r="BP40" i="7"/>
  <c r="BN39" i="7"/>
  <c r="BM37" i="7"/>
  <c r="BM34" i="7"/>
  <c r="BP32" i="7"/>
  <c r="BN31" i="7"/>
  <c r="BM29" i="7"/>
  <c r="BM26" i="7"/>
  <c r="BP24" i="7"/>
  <c r="BN23" i="7"/>
  <c r="BN22" i="7"/>
  <c r="BP20" i="7"/>
  <c r="BN19" i="7"/>
  <c r="BN18" i="7"/>
  <c r="BP16" i="7"/>
  <c r="BN15" i="7"/>
  <c r="BM13" i="7"/>
  <c r="BM12" i="7"/>
  <c r="BO11" i="7"/>
  <c r="BO8" i="7"/>
  <c r="BM7" i="7"/>
  <c r="BN6" i="7"/>
  <c r="S332" i="8"/>
  <c r="Z332" i="8" s="1"/>
  <c r="BF332" i="8"/>
  <c r="BH332" i="8" s="1"/>
  <c r="BM332" i="8"/>
  <c r="BF331" i="8"/>
  <c r="BH331" i="8" s="1"/>
  <c r="S331" i="8"/>
  <c r="S330" i="8"/>
  <c r="Z330" i="8" s="1"/>
  <c r="BF330" i="8"/>
  <c r="BH330" i="8" s="1"/>
  <c r="BM330" i="8"/>
  <c r="BF329" i="8"/>
  <c r="BH329" i="8" s="1"/>
  <c r="S329" i="8"/>
  <c r="S328" i="8"/>
  <c r="BF328" i="8"/>
  <c r="BH328" i="8" s="1"/>
  <c r="BM328" i="8"/>
  <c r="BF327" i="8"/>
  <c r="BH327" i="8" s="1"/>
  <c r="S327" i="8"/>
  <c r="BF326" i="8"/>
  <c r="BI326" i="8" s="1"/>
  <c r="S326" i="8"/>
  <c r="Z326" i="8" s="1"/>
  <c r="BM326" i="8"/>
  <c r="BF325" i="8"/>
  <c r="BH325" i="8" s="1"/>
  <c r="S325" i="8"/>
  <c r="BF324" i="8"/>
  <c r="BH324" i="8" s="1"/>
  <c r="S324" i="8"/>
  <c r="BM324" i="8"/>
  <c r="BF323" i="8"/>
  <c r="BI323" i="8" s="1"/>
  <c r="S323" i="8"/>
  <c r="Z323" i="8" s="1"/>
  <c r="BF322" i="8"/>
  <c r="BH322" i="8" s="1"/>
  <c r="S322" i="8"/>
  <c r="BM322" i="8"/>
  <c r="BF321" i="8"/>
  <c r="S321" i="8"/>
  <c r="S320" i="8"/>
  <c r="Z320" i="8" s="1"/>
  <c r="BF320" i="8"/>
  <c r="BH320" i="8" s="1"/>
  <c r="BM320" i="8"/>
  <c r="BF319" i="8"/>
  <c r="BH319" i="8" s="1"/>
  <c r="S319" i="8"/>
  <c r="BF318" i="8"/>
  <c r="BH318" i="8" s="1"/>
  <c r="S318" i="8"/>
  <c r="BM318" i="8"/>
  <c r="BF317" i="8"/>
  <c r="BH317" i="8" s="1"/>
  <c r="S317" i="8"/>
  <c r="Z317" i="8" s="1"/>
  <c r="S316" i="8"/>
  <c r="Z316" i="8" s="1"/>
  <c r="BF316" i="8"/>
  <c r="BH316" i="8" s="1"/>
  <c r="BM316" i="8"/>
  <c r="BF315" i="8"/>
  <c r="BH315" i="8" s="1"/>
  <c r="S315" i="8"/>
  <c r="S314" i="8"/>
  <c r="BF314" i="8"/>
  <c r="BH314" i="8" s="1"/>
  <c r="BM314" i="8"/>
  <c r="BF313" i="8"/>
  <c r="BH313" i="8" s="1"/>
  <c r="S313" i="8"/>
  <c r="S312" i="8"/>
  <c r="BF312" i="8"/>
  <c r="BH312" i="8" s="1"/>
  <c r="BM312" i="8"/>
  <c r="BF311" i="8"/>
  <c r="BH311" i="8" s="1"/>
  <c r="S311" i="8"/>
  <c r="BF310" i="8"/>
  <c r="BI310" i="8" s="1"/>
  <c r="S310" i="8"/>
  <c r="BM310" i="8"/>
  <c r="BF309" i="8"/>
  <c r="BI309" i="8" s="1"/>
  <c r="S309" i="8"/>
  <c r="BF308" i="8"/>
  <c r="BH308" i="8" s="1"/>
  <c r="S308" i="8"/>
  <c r="BM308" i="8"/>
  <c r="BF307" i="8"/>
  <c r="BI307" i="8" s="1"/>
  <c r="S307" i="8"/>
  <c r="Z307" i="8" s="1"/>
  <c r="BF306" i="8"/>
  <c r="BH306" i="8" s="1"/>
  <c r="S306" i="8"/>
  <c r="BM306" i="8"/>
  <c r="BF305" i="8"/>
  <c r="BH305" i="8" s="1"/>
  <c r="S305" i="8"/>
  <c r="S304" i="8"/>
  <c r="Z304" i="8" s="1"/>
  <c r="BF304" i="8"/>
  <c r="BH304" i="8" s="1"/>
  <c r="BM304" i="8"/>
  <c r="BF303" i="8"/>
  <c r="BH303" i="8" s="1"/>
  <c r="S303" i="8"/>
  <c r="BF302" i="8"/>
  <c r="BH302" i="8" s="1"/>
  <c r="S302" i="8"/>
  <c r="BM302" i="8"/>
  <c r="BF301" i="8"/>
  <c r="BH301" i="8" s="1"/>
  <c r="S301" i="8"/>
  <c r="Z301" i="8" s="1"/>
  <c r="S300" i="8"/>
  <c r="Z300" i="8" s="1"/>
  <c r="BF300" i="8"/>
  <c r="BH300" i="8" s="1"/>
  <c r="BM300" i="8"/>
  <c r="BF299" i="8"/>
  <c r="BH299" i="8" s="1"/>
  <c r="S299" i="8"/>
  <c r="Z299" i="8" s="1"/>
  <c r="S298" i="8"/>
  <c r="BF298" i="8"/>
  <c r="BH298" i="8" s="1"/>
  <c r="BM298" i="8"/>
  <c r="BF297" i="8"/>
  <c r="BH297" i="8" s="1"/>
  <c r="S297" i="8"/>
  <c r="S296" i="8"/>
  <c r="BF296" i="8"/>
  <c r="BH296" i="8" s="1"/>
  <c r="BM296" i="8"/>
  <c r="BF295" i="8"/>
  <c r="BI295" i="8" s="1"/>
  <c r="S295" i="8"/>
  <c r="BF294" i="8"/>
  <c r="BI294" i="8" s="1"/>
  <c r="S294" i="8"/>
  <c r="Z294" i="8" s="1"/>
  <c r="BM294" i="8"/>
  <c r="BF293" i="8"/>
  <c r="BH293" i="8" s="1"/>
  <c r="S293" i="8"/>
  <c r="U291" i="8"/>
  <c r="BN291" i="8"/>
  <c r="W290" i="8"/>
  <c r="BO290" i="8"/>
  <c r="Y287" i="8"/>
  <c r="BP287" i="8"/>
  <c r="BF286" i="8"/>
  <c r="BH286" i="8" s="1"/>
  <c r="S286" i="8"/>
  <c r="BM286" i="8"/>
  <c r="BF285" i="8"/>
  <c r="BH285" i="8" s="1"/>
  <c r="S285" i="8"/>
  <c r="U283" i="8"/>
  <c r="BN283" i="8"/>
  <c r="W282" i="8"/>
  <c r="BO282" i="8"/>
  <c r="Y279" i="8"/>
  <c r="BP279" i="8"/>
  <c r="BF278" i="8"/>
  <c r="BI278" i="8" s="1"/>
  <c r="S278" i="8"/>
  <c r="BM278" i="8"/>
  <c r="BF277" i="8"/>
  <c r="BH277" i="8" s="1"/>
  <c r="S277" i="8"/>
  <c r="U275" i="8"/>
  <c r="BN275" i="8"/>
  <c r="W274" i="8"/>
  <c r="BO274" i="8"/>
  <c r="Y271" i="8"/>
  <c r="BP271" i="8"/>
  <c r="BF270" i="8"/>
  <c r="BH270" i="8" s="1"/>
  <c r="S270" i="8"/>
  <c r="BM270" i="8"/>
  <c r="BF269" i="8"/>
  <c r="BH269" i="8" s="1"/>
  <c r="S269" i="8"/>
  <c r="U267" i="8"/>
  <c r="BN267" i="8"/>
  <c r="W266" i="8"/>
  <c r="BO266" i="8"/>
  <c r="Y263" i="8"/>
  <c r="BP263" i="8"/>
  <c r="BF262" i="8"/>
  <c r="BH262" i="8" s="1"/>
  <c r="S262" i="8"/>
  <c r="BM262" i="8"/>
  <c r="BF261" i="8"/>
  <c r="BH261" i="8" s="1"/>
  <c r="S261" i="8"/>
  <c r="U259" i="8"/>
  <c r="Z259" i="8" s="1"/>
  <c r="BN259" i="8"/>
  <c r="W258" i="8"/>
  <c r="BO258" i="8"/>
  <c r="Y255" i="8"/>
  <c r="BP255" i="8"/>
  <c r="BF254" i="8"/>
  <c r="BI254" i="8" s="1"/>
  <c r="S254" i="8"/>
  <c r="BM254" i="8"/>
  <c r="BF253" i="8"/>
  <c r="BH253" i="8" s="1"/>
  <c r="S253" i="8"/>
  <c r="U251" i="8"/>
  <c r="BN251" i="8"/>
  <c r="W250" i="8"/>
  <c r="BO250" i="8"/>
  <c r="Y247" i="8"/>
  <c r="BP247" i="8"/>
  <c r="BF246" i="8"/>
  <c r="BI246" i="8" s="1"/>
  <c r="S246" i="8"/>
  <c r="BM246" i="8"/>
  <c r="BF245" i="8"/>
  <c r="BH245" i="8" s="1"/>
  <c r="S245" i="8"/>
  <c r="U243" i="8"/>
  <c r="Z243" i="8" s="1"/>
  <c r="BN243" i="8"/>
  <c r="W242" i="8"/>
  <c r="BO242" i="8"/>
  <c r="Y239" i="8"/>
  <c r="BP239" i="8"/>
  <c r="BF238" i="8"/>
  <c r="BI238" i="8" s="1"/>
  <c r="S238" i="8"/>
  <c r="BM238" i="8"/>
  <c r="BF237" i="8"/>
  <c r="BH237" i="8" s="1"/>
  <c r="S237" i="8"/>
  <c r="U235" i="8"/>
  <c r="BN235" i="8"/>
  <c r="W234" i="8"/>
  <c r="BO234" i="8"/>
  <c r="Y231" i="8"/>
  <c r="BP231" i="8"/>
  <c r="BF230" i="8"/>
  <c r="BH230" i="8" s="1"/>
  <c r="S230" i="8"/>
  <c r="BM230" i="8"/>
  <c r="BF229" i="8"/>
  <c r="BI229" i="8" s="1"/>
  <c r="S229" i="8"/>
  <c r="U227" i="8"/>
  <c r="BN227" i="8"/>
  <c r="W226" i="8"/>
  <c r="BO226" i="8"/>
  <c r="Y223" i="8"/>
  <c r="BP223" i="8"/>
  <c r="BF222" i="8"/>
  <c r="BH222" i="8" s="1"/>
  <c r="S222" i="8"/>
  <c r="BM222" i="8"/>
  <c r="BF221" i="8"/>
  <c r="BH221" i="8" s="1"/>
  <c r="S221" i="8"/>
  <c r="U219" i="8"/>
  <c r="BN219" i="8"/>
  <c r="W218" i="8"/>
  <c r="BO218" i="8"/>
  <c r="Y213" i="8"/>
  <c r="BP213" i="8"/>
  <c r="BF212" i="8"/>
  <c r="BH212" i="8" s="1"/>
  <c r="S212" i="8"/>
  <c r="BM212" i="8"/>
  <c r="U209" i="8"/>
  <c r="BN209" i="8"/>
  <c r="U208" i="8"/>
  <c r="BN208" i="8"/>
  <c r="W207" i="8"/>
  <c r="BO207" i="8"/>
  <c r="W206" i="8"/>
  <c r="BO206" i="8"/>
  <c r="Y205" i="8"/>
  <c r="BP205" i="8"/>
  <c r="BF203" i="8"/>
  <c r="BH203" i="8" s="1"/>
  <c r="S203" i="8"/>
  <c r="BF202" i="8"/>
  <c r="BH202" i="8" s="1"/>
  <c r="S202" i="8"/>
  <c r="BM202" i="8"/>
  <c r="U201" i="8"/>
  <c r="BN201" i="8"/>
  <c r="U200" i="8"/>
  <c r="BN200" i="8"/>
  <c r="W199" i="8"/>
  <c r="BO199" i="8"/>
  <c r="W198" i="8"/>
  <c r="BO198" i="8"/>
  <c r="Y197" i="8"/>
  <c r="BP197" i="8"/>
  <c r="BF195" i="8"/>
  <c r="BH195" i="8" s="1"/>
  <c r="S195" i="8"/>
  <c r="BF194" i="8"/>
  <c r="BH194" i="8" s="1"/>
  <c r="S194" i="8"/>
  <c r="BM194" i="8"/>
  <c r="U193" i="8"/>
  <c r="BN193" i="8"/>
  <c r="U192" i="8"/>
  <c r="Z192" i="8" s="1"/>
  <c r="BN192" i="8"/>
  <c r="W191" i="8"/>
  <c r="BO191" i="8"/>
  <c r="W190" i="8"/>
  <c r="BO190" i="8"/>
  <c r="Y189" i="8"/>
  <c r="BP189" i="8"/>
  <c r="BF187" i="8"/>
  <c r="BH187" i="8" s="1"/>
  <c r="S187" i="8"/>
  <c r="BF186" i="8"/>
  <c r="BH186" i="8" s="1"/>
  <c r="S186" i="8"/>
  <c r="BM186" i="8"/>
  <c r="U185" i="8"/>
  <c r="BN185" i="8"/>
  <c r="U184" i="8"/>
  <c r="BN184" i="8"/>
  <c r="W183" i="8"/>
  <c r="BO183" i="8"/>
  <c r="W182" i="8"/>
  <c r="BO182" i="8"/>
  <c r="Y181" i="8"/>
  <c r="BP181" i="8"/>
  <c r="BF179" i="8"/>
  <c r="BH179" i="8" s="1"/>
  <c r="S179" i="8"/>
  <c r="BF178" i="8"/>
  <c r="BH178" i="8" s="1"/>
  <c r="S178" i="8"/>
  <c r="BM178" i="8"/>
  <c r="U177" i="8"/>
  <c r="BN177" i="8"/>
  <c r="U176" i="8"/>
  <c r="BN176" i="8"/>
  <c r="W175" i="8"/>
  <c r="BO175" i="8"/>
  <c r="W174" i="8"/>
  <c r="BO174" i="8"/>
  <c r="Y173" i="8"/>
  <c r="BP173" i="8"/>
  <c r="BF171" i="8"/>
  <c r="BH171" i="8" s="1"/>
  <c r="S171" i="8"/>
  <c r="BF170" i="8"/>
  <c r="BH170" i="8" s="1"/>
  <c r="S170" i="8"/>
  <c r="BM170" i="8"/>
  <c r="U169" i="8"/>
  <c r="BN169" i="8"/>
  <c r="U168" i="8"/>
  <c r="BN168" i="8"/>
  <c r="W167" i="8"/>
  <c r="BO167" i="8"/>
  <c r="W166" i="8"/>
  <c r="BO166" i="8"/>
  <c r="Y165" i="8"/>
  <c r="BP165" i="8"/>
  <c r="BF163" i="8"/>
  <c r="BH163" i="8" s="1"/>
  <c r="S163" i="8"/>
  <c r="BF162" i="8"/>
  <c r="BH162" i="8" s="1"/>
  <c r="S162" i="8"/>
  <c r="BM162" i="8"/>
  <c r="U161" i="8"/>
  <c r="BN161" i="8"/>
  <c r="U160" i="8"/>
  <c r="BN160" i="8"/>
  <c r="W159" i="8"/>
  <c r="BO159" i="8"/>
  <c r="W158" i="8"/>
  <c r="BO158" i="8"/>
  <c r="Y157" i="8"/>
  <c r="BP157" i="8"/>
  <c r="BF155" i="8"/>
  <c r="BH155" i="8" s="1"/>
  <c r="S155" i="8"/>
  <c r="BF154" i="8"/>
  <c r="BH154" i="8" s="1"/>
  <c r="S154" i="8"/>
  <c r="Z154" i="8" s="1"/>
  <c r="BM154" i="8"/>
  <c r="U153" i="8"/>
  <c r="BN153" i="8"/>
  <c r="U152" i="8"/>
  <c r="BN152" i="8"/>
  <c r="W151" i="8"/>
  <c r="BO151" i="8"/>
  <c r="W150" i="8"/>
  <c r="BO150" i="8"/>
  <c r="Y149" i="8"/>
  <c r="BP149" i="8"/>
  <c r="BF147" i="8"/>
  <c r="BI147" i="8" s="1"/>
  <c r="S147" i="8"/>
  <c r="BF146" i="8"/>
  <c r="BH146" i="8" s="1"/>
  <c r="S146" i="8"/>
  <c r="BM146" i="8"/>
  <c r="U145" i="8"/>
  <c r="BN145" i="8"/>
  <c r="U144" i="8"/>
  <c r="BN144" i="8"/>
  <c r="W143" i="8"/>
  <c r="BO143" i="8"/>
  <c r="W142" i="8"/>
  <c r="BO142" i="8"/>
  <c r="Y141" i="8"/>
  <c r="BP141" i="8"/>
  <c r="BF139" i="8"/>
  <c r="BH139" i="8" s="1"/>
  <c r="S139" i="8"/>
  <c r="BF138" i="8"/>
  <c r="BH138" i="8" s="1"/>
  <c r="S138" i="8"/>
  <c r="BM138" i="8"/>
  <c r="U137" i="8"/>
  <c r="BN137" i="8"/>
  <c r="U136" i="8"/>
  <c r="BN136" i="8"/>
  <c r="W135" i="8"/>
  <c r="BO135" i="8"/>
  <c r="W134" i="8"/>
  <c r="Z134" i="8" s="1"/>
  <c r="BO134" i="8"/>
  <c r="Y133" i="8"/>
  <c r="BP133" i="8"/>
  <c r="BF131" i="8"/>
  <c r="BH131" i="8" s="1"/>
  <c r="S131" i="8"/>
  <c r="BF130" i="8"/>
  <c r="BH130" i="8" s="1"/>
  <c r="S130" i="8"/>
  <c r="Z130" i="8" s="1"/>
  <c r="BM130" i="8"/>
  <c r="U129" i="8"/>
  <c r="BN129" i="8"/>
  <c r="U128" i="8"/>
  <c r="BN128" i="8"/>
  <c r="W127" i="8"/>
  <c r="BO127" i="8"/>
  <c r="W126" i="8"/>
  <c r="BO126" i="8"/>
  <c r="Y125" i="8"/>
  <c r="BP125" i="8"/>
  <c r="BF123" i="8"/>
  <c r="BH123" i="8" s="1"/>
  <c r="S123" i="8"/>
  <c r="BF122" i="8"/>
  <c r="BH122" i="8" s="1"/>
  <c r="S122" i="8"/>
  <c r="BM122" i="8"/>
  <c r="U121" i="8"/>
  <c r="BN121" i="8"/>
  <c r="U120" i="8"/>
  <c r="BN120" i="8"/>
  <c r="W119" i="8"/>
  <c r="BO119" i="8"/>
  <c r="W118" i="8"/>
  <c r="BO118" i="8"/>
  <c r="Y117" i="8"/>
  <c r="BP117" i="8"/>
  <c r="BF115" i="8"/>
  <c r="BH115" i="8" s="1"/>
  <c r="S115" i="8"/>
  <c r="BF114" i="8"/>
  <c r="BH114" i="8" s="1"/>
  <c r="S114" i="8"/>
  <c r="BM114" i="8"/>
  <c r="U113" i="8"/>
  <c r="BN113" i="8"/>
  <c r="U112" i="8"/>
  <c r="BN112" i="8"/>
  <c r="W111" i="8"/>
  <c r="BO111" i="8"/>
  <c r="W110" i="8"/>
  <c r="BO110" i="8"/>
  <c r="Y109" i="8"/>
  <c r="BP109" i="8"/>
  <c r="BF107" i="8"/>
  <c r="BH107" i="8" s="1"/>
  <c r="S107" i="8"/>
  <c r="BF106" i="8"/>
  <c r="BH106" i="8" s="1"/>
  <c r="S106" i="8"/>
  <c r="Z106" i="8" s="1"/>
  <c r="BM106" i="8"/>
  <c r="U105" i="8"/>
  <c r="BN105" i="8"/>
  <c r="U104" i="8"/>
  <c r="BN104" i="8"/>
  <c r="W103" i="8"/>
  <c r="BO103" i="8"/>
  <c r="W102" i="8"/>
  <c r="BO102" i="8"/>
  <c r="Y101" i="8"/>
  <c r="BP101" i="8"/>
  <c r="BF99" i="8"/>
  <c r="BH99" i="8" s="1"/>
  <c r="S99" i="8"/>
  <c r="BF98" i="8"/>
  <c r="BH98" i="8" s="1"/>
  <c r="S98" i="8"/>
  <c r="BM98" i="8"/>
  <c r="U97" i="8"/>
  <c r="BN97" i="8"/>
  <c r="U96" i="8"/>
  <c r="Z96" i="8" s="1"/>
  <c r="BN96" i="8"/>
  <c r="W95" i="8"/>
  <c r="BO95" i="8"/>
  <c r="W94" i="8"/>
  <c r="BO94" i="8"/>
  <c r="Y93" i="8"/>
  <c r="BP93" i="8"/>
  <c r="BF91" i="8"/>
  <c r="BH91" i="8" s="1"/>
  <c r="S91" i="8"/>
  <c r="BF90" i="8"/>
  <c r="BH90" i="8" s="1"/>
  <c r="S90" i="8"/>
  <c r="Z90" i="8" s="1"/>
  <c r="BM90" i="8"/>
  <c r="BF89" i="8"/>
  <c r="BH89" i="8" s="1"/>
  <c r="S89" i="8"/>
  <c r="BM89" i="8"/>
  <c r="BF88" i="8"/>
  <c r="BH88" i="8" s="1"/>
  <c r="S88" i="8"/>
  <c r="BM88" i="8"/>
  <c r="BF87" i="8"/>
  <c r="BH87" i="8" s="1"/>
  <c r="S87" i="8"/>
  <c r="Z87" i="8" s="1"/>
  <c r="BF86" i="8"/>
  <c r="BH86" i="8" s="1"/>
  <c r="S86" i="8"/>
  <c r="BM86" i="8"/>
  <c r="BF85" i="8"/>
  <c r="BI85" i="8" s="1"/>
  <c r="S85" i="8"/>
  <c r="BM85" i="8"/>
  <c r="BF84" i="8"/>
  <c r="BI84" i="8" s="1"/>
  <c r="S84" i="8"/>
  <c r="BM84" i="8"/>
  <c r="BF83" i="8"/>
  <c r="BH83" i="8" s="1"/>
  <c r="S83" i="8"/>
  <c r="BF82" i="8"/>
  <c r="BH82" i="8" s="1"/>
  <c r="S82" i="8"/>
  <c r="BM82" i="8"/>
  <c r="BF81" i="8"/>
  <c r="BH81" i="8" s="1"/>
  <c r="S81" i="8"/>
  <c r="BM81" i="8"/>
  <c r="BF80" i="8"/>
  <c r="S80" i="8"/>
  <c r="BM80" i="8"/>
  <c r="BF79" i="8"/>
  <c r="BH79" i="8" s="1"/>
  <c r="S79" i="8"/>
  <c r="BF78" i="8"/>
  <c r="BI78" i="8" s="1"/>
  <c r="S78" i="8"/>
  <c r="BM78" i="8"/>
  <c r="BF77" i="8"/>
  <c r="BH77" i="8" s="1"/>
  <c r="S77" i="8"/>
  <c r="BM77" i="8"/>
  <c r="BF76" i="8"/>
  <c r="BH76" i="8" s="1"/>
  <c r="S76" i="8"/>
  <c r="BM76" i="8"/>
  <c r="BF75" i="8"/>
  <c r="BH75" i="8" s="1"/>
  <c r="S75" i="8"/>
  <c r="BF74" i="8"/>
  <c r="BH74" i="8" s="1"/>
  <c r="S74" i="8"/>
  <c r="BM74" i="8"/>
  <c r="BF73" i="8"/>
  <c r="BH73" i="8" s="1"/>
  <c r="S73" i="8"/>
  <c r="BM73" i="8"/>
  <c r="BF72" i="8"/>
  <c r="BH72" i="8" s="1"/>
  <c r="S72" i="8"/>
  <c r="BM72" i="8"/>
  <c r="BF71" i="8"/>
  <c r="BH71" i="8" s="1"/>
  <c r="S71" i="8"/>
  <c r="BF70" i="8"/>
  <c r="BH70" i="8" s="1"/>
  <c r="S70" i="8"/>
  <c r="BM70" i="8"/>
  <c r="BF69" i="8"/>
  <c r="BH69" i="8" s="1"/>
  <c r="S69" i="8"/>
  <c r="Z69" i="8" s="1"/>
  <c r="BM69" i="8"/>
  <c r="BF68" i="8"/>
  <c r="BH68" i="8" s="1"/>
  <c r="S68" i="8"/>
  <c r="BM68" i="8"/>
  <c r="BF67" i="8"/>
  <c r="BH67" i="8" s="1"/>
  <c r="S67" i="8"/>
  <c r="BF66" i="8"/>
  <c r="BH66" i="8" s="1"/>
  <c r="S66" i="8"/>
  <c r="BM66" i="8"/>
  <c r="BF65" i="8"/>
  <c r="BH65" i="8" s="1"/>
  <c r="S65" i="8"/>
  <c r="BM65" i="8"/>
  <c r="BF64" i="8"/>
  <c r="BH64" i="8" s="1"/>
  <c r="S64" i="8"/>
  <c r="BM64" i="8"/>
  <c r="BF63" i="8"/>
  <c r="BH63" i="8" s="1"/>
  <c r="S63" i="8"/>
  <c r="BF62" i="8"/>
  <c r="BI62" i="8" s="1"/>
  <c r="S62" i="8"/>
  <c r="BM62" i="8"/>
  <c r="BF61" i="8"/>
  <c r="BH61" i="8" s="1"/>
  <c r="S61" i="8"/>
  <c r="BM61" i="8"/>
  <c r="BF60" i="8"/>
  <c r="BH60" i="8" s="1"/>
  <c r="S60" i="8"/>
  <c r="BM60" i="8"/>
  <c r="BF59" i="8"/>
  <c r="BH59" i="8" s="1"/>
  <c r="S59" i="8"/>
  <c r="BF58" i="8"/>
  <c r="BH58" i="8" s="1"/>
  <c r="S58" i="8"/>
  <c r="Z58" i="8" s="1"/>
  <c r="BM58" i="8"/>
  <c r="BF57" i="8"/>
  <c r="BH57" i="8" s="1"/>
  <c r="S57" i="8"/>
  <c r="BM57" i="8"/>
  <c r="BF56" i="8"/>
  <c r="BH56" i="8" s="1"/>
  <c r="S56" i="8"/>
  <c r="BM56" i="8"/>
  <c r="BF55" i="8"/>
  <c r="BH55" i="8" s="1"/>
  <c r="S55" i="8"/>
  <c r="Z55" i="8" s="1"/>
  <c r="BF54" i="8"/>
  <c r="BH54" i="8" s="1"/>
  <c r="S54" i="8"/>
  <c r="BM54" i="8"/>
  <c r="BF53" i="8"/>
  <c r="BH53" i="8" s="1"/>
  <c r="S53" i="8"/>
  <c r="BM53" i="8"/>
  <c r="BF52" i="8"/>
  <c r="BH52" i="8" s="1"/>
  <c r="S52" i="8"/>
  <c r="BM52" i="8"/>
  <c r="BF51" i="8"/>
  <c r="S51" i="8"/>
  <c r="BF50" i="8"/>
  <c r="BH50" i="8" s="1"/>
  <c r="S50" i="8"/>
  <c r="BM50" i="8"/>
  <c r="BF49" i="8"/>
  <c r="BH49" i="8" s="1"/>
  <c r="S49" i="8"/>
  <c r="BM49" i="8"/>
  <c r="BF48" i="8"/>
  <c r="S48" i="8"/>
  <c r="BM48" i="8"/>
  <c r="BF47" i="8"/>
  <c r="BH47" i="8" s="1"/>
  <c r="S47" i="8"/>
  <c r="BF46" i="8"/>
  <c r="BI46" i="8" s="1"/>
  <c r="S46" i="8"/>
  <c r="BM46" i="8"/>
  <c r="BF45" i="8"/>
  <c r="S45" i="8"/>
  <c r="BM45" i="8"/>
  <c r="BF44" i="8"/>
  <c r="BH44" i="8" s="1"/>
  <c r="S44" i="8"/>
  <c r="BM44" i="8"/>
  <c r="BF43" i="8"/>
  <c r="BH43" i="8" s="1"/>
  <c r="S43" i="8"/>
  <c r="BF42" i="8"/>
  <c r="BH42" i="8" s="1"/>
  <c r="S42" i="8"/>
  <c r="BM42" i="8"/>
  <c r="BF41" i="8"/>
  <c r="BH41" i="8" s="1"/>
  <c r="S41" i="8"/>
  <c r="Z41" i="8" s="1"/>
  <c r="BM41" i="8"/>
  <c r="BF40" i="8"/>
  <c r="BH40" i="8" s="1"/>
  <c r="S40" i="8"/>
  <c r="BM40" i="8"/>
  <c r="BF39" i="8"/>
  <c r="BH39" i="8" s="1"/>
  <c r="S39" i="8"/>
  <c r="BF38" i="8"/>
  <c r="BH38" i="8" s="1"/>
  <c r="S38" i="8"/>
  <c r="BM38" i="8"/>
  <c r="BF37" i="8"/>
  <c r="BH37" i="8" s="1"/>
  <c r="S37" i="8"/>
  <c r="BM37" i="8"/>
  <c r="BF36" i="8"/>
  <c r="BH36" i="8" s="1"/>
  <c r="S36" i="8"/>
  <c r="BM36" i="8"/>
  <c r="BF35" i="8"/>
  <c r="BH35" i="8" s="1"/>
  <c r="S35" i="8"/>
  <c r="BF34" i="8"/>
  <c r="BH34" i="8" s="1"/>
  <c r="S34" i="8"/>
  <c r="Z34" i="8" s="1"/>
  <c r="BM34" i="8"/>
  <c r="BF33" i="8"/>
  <c r="BH33" i="8" s="1"/>
  <c r="S33" i="8"/>
  <c r="BM33" i="8"/>
  <c r="BF32" i="8"/>
  <c r="BH32" i="8" s="1"/>
  <c r="S32" i="8"/>
  <c r="BM32" i="8"/>
  <c r="BF31" i="8"/>
  <c r="BH31" i="8" s="1"/>
  <c r="S31" i="8"/>
  <c r="BF30" i="8"/>
  <c r="BI30" i="8" s="1"/>
  <c r="S30" i="8"/>
  <c r="BM30" i="8"/>
  <c r="BF29" i="8"/>
  <c r="BH29" i="8" s="1"/>
  <c r="S29" i="8"/>
  <c r="BM29" i="8"/>
  <c r="BF28" i="8"/>
  <c r="BH28" i="8" s="1"/>
  <c r="S28" i="8"/>
  <c r="BM28" i="8"/>
  <c r="BF27" i="8"/>
  <c r="BH27" i="8" s="1"/>
  <c r="S27" i="8"/>
  <c r="BF26" i="8"/>
  <c r="BH26" i="8" s="1"/>
  <c r="S26" i="8"/>
  <c r="BM26" i="8"/>
  <c r="BF25" i="8"/>
  <c r="BH25" i="8" s="1"/>
  <c r="S25" i="8"/>
  <c r="BM25" i="8"/>
  <c r="BF24" i="8"/>
  <c r="BH24" i="8" s="1"/>
  <c r="S24" i="8"/>
  <c r="BM24" i="8"/>
  <c r="BF23" i="8"/>
  <c r="BH23" i="8" s="1"/>
  <c r="S23" i="8"/>
  <c r="BF22" i="8"/>
  <c r="BH22" i="8" s="1"/>
  <c r="S22" i="8"/>
  <c r="BM22" i="8"/>
  <c r="BF21" i="8"/>
  <c r="BH21" i="8" s="1"/>
  <c r="S21" i="8"/>
  <c r="BM21" i="8"/>
  <c r="BF20" i="8"/>
  <c r="BH20" i="8" s="1"/>
  <c r="S20" i="8"/>
  <c r="BM20" i="8"/>
  <c r="BF19" i="8"/>
  <c r="BH19" i="8" s="1"/>
  <c r="S19" i="8"/>
  <c r="BF18" i="8"/>
  <c r="BH18" i="8" s="1"/>
  <c r="S18" i="8"/>
  <c r="BM18" i="8"/>
  <c r="BF17" i="8"/>
  <c r="BH17" i="8" s="1"/>
  <c r="S17" i="8"/>
  <c r="BM17" i="8"/>
  <c r="BF16" i="8"/>
  <c r="BH16" i="8" s="1"/>
  <c r="S16" i="8"/>
  <c r="BM16" i="8"/>
  <c r="BF15" i="8"/>
  <c r="BH15" i="8" s="1"/>
  <c r="S15" i="8"/>
  <c r="BF14" i="8"/>
  <c r="BI14" i="8" s="1"/>
  <c r="S14" i="8"/>
  <c r="BM14" i="8"/>
  <c r="BF13" i="8"/>
  <c r="BH13" i="8" s="1"/>
  <c r="S13" i="8"/>
  <c r="BM13" i="8"/>
  <c r="BF12" i="8"/>
  <c r="BH12" i="8" s="1"/>
  <c r="S12" i="8"/>
  <c r="BM12" i="8"/>
  <c r="BF11" i="8"/>
  <c r="BH11" i="8" s="1"/>
  <c r="S11" i="8"/>
  <c r="BF10" i="8"/>
  <c r="S10" i="8"/>
  <c r="BM10" i="8"/>
  <c r="BF9" i="8"/>
  <c r="BH9" i="8" s="1"/>
  <c r="S9" i="8"/>
  <c r="BM9" i="8"/>
  <c r="BF8" i="8"/>
  <c r="BH8" i="8" s="1"/>
  <c r="S8" i="8"/>
  <c r="BM8" i="8"/>
  <c r="BF7" i="8"/>
  <c r="BI7" i="8" s="1"/>
  <c r="S7" i="8"/>
  <c r="BF6" i="8"/>
  <c r="BH6" i="8" s="1"/>
  <c r="S6" i="8"/>
  <c r="BM6" i="8"/>
  <c r="BH5" i="8"/>
  <c r="BH287" i="8"/>
  <c r="BH247" i="8"/>
  <c r="BH243" i="8"/>
  <c r="BH219" i="8"/>
  <c r="BH213" i="8"/>
  <c r="BH140" i="8"/>
  <c r="BH136" i="8"/>
  <c r="BH96" i="8"/>
  <c r="BM327" i="8"/>
  <c r="BM319" i="8"/>
  <c r="BM311" i="8"/>
  <c r="BM303" i="8"/>
  <c r="BM295" i="8"/>
  <c r="BP288" i="8"/>
  <c r="BP280" i="8"/>
  <c r="BP272" i="8"/>
  <c r="BP264" i="8"/>
  <c r="BP256" i="8"/>
  <c r="BP248" i="8"/>
  <c r="BP240" i="8"/>
  <c r="BP232" i="8"/>
  <c r="BP224" i="8"/>
  <c r="BP215" i="8"/>
  <c r="BM203" i="8"/>
  <c r="BP196" i="8"/>
  <c r="BM187" i="8"/>
  <c r="BP180" i="8"/>
  <c r="BM171" i="8"/>
  <c r="BP164" i="8"/>
  <c r="BO161" i="8"/>
  <c r="BN158" i="8"/>
  <c r="BM155" i="8"/>
  <c r="BP148" i="8"/>
  <c r="BO145" i="8"/>
  <c r="BN142" i="8"/>
  <c r="BM139" i="8"/>
  <c r="BP132" i="8"/>
  <c r="BO129" i="8"/>
  <c r="BN126" i="8"/>
  <c r="BM123" i="8"/>
  <c r="BP116" i="8"/>
  <c r="BO113" i="8"/>
  <c r="BN110" i="8"/>
  <c r="BM107" i="8"/>
  <c r="BP100" i="8"/>
  <c r="BO97" i="8"/>
  <c r="BN94" i="8"/>
  <c r="BM91" i="8"/>
  <c r="BP84" i="8"/>
  <c r="BO81" i="8"/>
  <c r="BN78" i="8"/>
  <c r="BM75" i="8"/>
  <c r="BP68" i="8"/>
  <c r="BO65" i="8"/>
  <c r="BN62" i="8"/>
  <c r="BM59" i="8"/>
  <c r="BP52" i="8"/>
  <c r="BO49" i="8"/>
  <c r="BN46" i="8"/>
  <c r="BM43" i="8"/>
  <c r="BP36" i="8"/>
  <c r="BO33" i="8"/>
  <c r="BN30" i="8"/>
  <c r="BM27" i="8"/>
  <c r="BP20" i="8"/>
  <c r="BO17" i="8"/>
  <c r="BN14" i="8"/>
  <c r="BM11" i="8"/>
  <c r="BF341" i="11"/>
  <c r="BH341" i="11" s="1"/>
  <c r="S341" i="11"/>
  <c r="Z341" i="11" s="1"/>
  <c r="BF340" i="11"/>
  <c r="BI340" i="11" s="1"/>
  <c r="S340" i="11"/>
  <c r="Z340" i="11" s="1"/>
  <c r="BF339" i="11"/>
  <c r="BI339" i="11" s="1"/>
  <c r="S339" i="11"/>
  <c r="Z339" i="11" s="1"/>
  <c r="BF338" i="11"/>
  <c r="BI338" i="11" s="1"/>
  <c r="S338" i="11"/>
  <c r="Z338" i="11" s="1"/>
  <c r="BF337" i="11"/>
  <c r="BH337" i="11" s="1"/>
  <c r="S337" i="11"/>
  <c r="Z337" i="11" s="1"/>
  <c r="BF336" i="11"/>
  <c r="BI336" i="11" s="1"/>
  <c r="S336" i="11"/>
  <c r="Z336" i="11" s="1"/>
  <c r="BF335" i="11"/>
  <c r="BI335" i="11" s="1"/>
  <c r="S335" i="11"/>
  <c r="Z335" i="11" s="1"/>
  <c r="BF334" i="11"/>
  <c r="BI334" i="11" s="1"/>
  <c r="S334" i="11"/>
  <c r="Z334" i="11" s="1"/>
  <c r="BF333" i="11"/>
  <c r="BH333" i="11" s="1"/>
  <c r="S333" i="11"/>
  <c r="Z333" i="11" s="1"/>
  <c r="BF332" i="11"/>
  <c r="BI332" i="11" s="1"/>
  <c r="S332" i="11"/>
  <c r="Z332" i="11" s="1"/>
  <c r="BF331" i="11"/>
  <c r="BH331" i="11" s="1"/>
  <c r="S331" i="11"/>
  <c r="Z331" i="11" s="1"/>
  <c r="BF330" i="11"/>
  <c r="BI330" i="11" s="1"/>
  <c r="S330" i="11"/>
  <c r="Z330" i="11" s="1"/>
  <c r="BF329" i="11"/>
  <c r="BH329" i="11" s="1"/>
  <c r="S329" i="11"/>
  <c r="Z329" i="11" s="1"/>
  <c r="BF328" i="11"/>
  <c r="S328" i="11"/>
  <c r="Z328" i="11" s="1"/>
  <c r="BF327" i="11"/>
  <c r="BH327" i="11" s="1"/>
  <c r="S327" i="11"/>
  <c r="Z327" i="11" s="1"/>
  <c r="BF326" i="11"/>
  <c r="BH326" i="11" s="1"/>
  <c r="S326" i="11"/>
  <c r="Z326" i="11" s="1"/>
  <c r="BF325" i="11"/>
  <c r="BH325" i="11" s="1"/>
  <c r="S325" i="11"/>
  <c r="Z325" i="11" s="1"/>
  <c r="BF324" i="11"/>
  <c r="BH324" i="11" s="1"/>
  <c r="S324" i="11"/>
  <c r="Z324" i="11" s="1"/>
  <c r="BF323" i="11"/>
  <c r="BI323" i="11" s="1"/>
  <c r="S323" i="11"/>
  <c r="Z323" i="11" s="1"/>
  <c r="BF322" i="11"/>
  <c r="BH322" i="11" s="1"/>
  <c r="S322" i="11"/>
  <c r="Z322" i="11" s="1"/>
  <c r="BF321" i="11"/>
  <c r="S321" i="11"/>
  <c r="Z321" i="11" s="1"/>
  <c r="BF320" i="11"/>
  <c r="BH320" i="11" s="1"/>
  <c r="S320" i="11"/>
  <c r="Z320" i="11" s="1"/>
  <c r="BF319" i="11"/>
  <c r="BH319" i="11" s="1"/>
  <c r="S319" i="11"/>
  <c r="Z319" i="11" s="1"/>
  <c r="BF318" i="11"/>
  <c r="BH318" i="11" s="1"/>
  <c r="S318" i="11"/>
  <c r="Z318" i="11" s="1"/>
  <c r="BF317" i="11"/>
  <c r="BH317" i="11" s="1"/>
  <c r="S317" i="11"/>
  <c r="Z317" i="11" s="1"/>
  <c r="BF316" i="11"/>
  <c r="S316" i="11"/>
  <c r="Z316" i="11" s="1"/>
  <c r="BF315" i="11"/>
  <c r="BH315" i="11" s="1"/>
  <c r="S315" i="11"/>
  <c r="Z315" i="11" s="1"/>
  <c r="BF314" i="11"/>
  <c r="BH314" i="11" s="1"/>
  <c r="S314" i="11"/>
  <c r="Z314" i="11" s="1"/>
  <c r="BF313" i="11"/>
  <c r="BH313" i="11" s="1"/>
  <c r="S313" i="11"/>
  <c r="Z313" i="11" s="1"/>
  <c r="BF312" i="11"/>
  <c r="S312" i="11"/>
  <c r="Z312" i="11" s="1"/>
  <c r="BF311" i="11"/>
  <c r="BI311" i="11" s="1"/>
  <c r="S311" i="11"/>
  <c r="Z311" i="11" s="1"/>
  <c r="BF310" i="11"/>
  <c r="BH310" i="11" s="1"/>
  <c r="S310" i="11"/>
  <c r="Z310" i="11" s="1"/>
  <c r="BF309" i="11"/>
  <c r="BI309" i="11" s="1"/>
  <c r="S309" i="11"/>
  <c r="Z309" i="11" s="1"/>
  <c r="BF308" i="11"/>
  <c r="S308" i="11"/>
  <c r="Z308" i="11" s="1"/>
  <c r="BF307" i="11"/>
  <c r="BI307" i="11" s="1"/>
  <c r="S307" i="11"/>
  <c r="Z307" i="11" s="1"/>
  <c r="BF306" i="11"/>
  <c r="BI306" i="11" s="1"/>
  <c r="S306" i="11"/>
  <c r="Z306" i="11" s="1"/>
  <c r="BF305" i="11"/>
  <c r="S305" i="11"/>
  <c r="Z305" i="11" s="1"/>
  <c r="BF304" i="11"/>
  <c r="BI304" i="11" s="1"/>
  <c r="S304" i="11"/>
  <c r="Z304" i="11" s="1"/>
  <c r="BF303" i="11"/>
  <c r="BI303" i="11" s="1"/>
  <c r="S303" i="11"/>
  <c r="Z303" i="11" s="1"/>
  <c r="BF302" i="11"/>
  <c r="BI302" i="11" s="1"/>
  <c r="S302" i="11"/>
  <c r="Z302" i="11" s="1"/>
  <c r="U300" i="11"/>
  <c r="W298" i="11"/>
  <c r="BO298" i="11"/>
  <c r="Y297" i="11"/>
  <c r="BP297" i="11"/>
  <c r="BF295" i="11"/>
  <c r="BH295" i="11" s="1"/>
  <c r="S295" i="11"/>
  <c r="BF294" i="11"/>
  <c r="BI294" i="11" s="1"/>
  <c r="S294" i="11"/>
  <c r="U292" i="11"/>
  <c r="W291" i="11"/>
  <c r="BO291" i="11"/>
  <c r="W290" i="11"/>
  <c r="BO290" i="11"/>
  <c r="Y289" i="11"/>
  <c r="BP289" i="11"/>
  <c r="BF286" i="11"/>
  <c r="BI286" i="11" s="1"/>
  <c r="S286" i="11"/>
  <c r="BF282" i="11"/>
  <c r="BH282" i="11" s="1"/>
  <c r="S282" i="11"/>
  <c r="U280" i="11"/>
  <c r="BN280" i="11"/>
  <c r="W279" i="11"/>
  <c r="BO279" i="11"/>
  <c r="W278" i="11"/>
  <c r="BO278" i="11"/>
  <c r="Y277" i="11"/>
  <c r="BP277" i="11"/>
  <c r="BF275" i="11"/>
  <c r="BH275" i="11" s="1"/>
  <c r="S275" i="11"/>
  <c r="BF274" i="11"/>
  <c r="BH274" i="11" s="1"/>
  <c r="S274" i="11"/>
  <c r="U272" i="11"/>
  <c r="BN272" i="11"/>
  <c r="W271" i="11"/>
  <c r="BO271" i="11"/>
  <c r="W270" i="11"/>
  <c r="BO270" i="11"/>
  <c r="Y269" i="11"/>
  <c r="BP269" i="11"/>
  <c r="BF267" i="11"/>
  <c r="BI267" i="11" s="1"/>
  <c r="S267" i="11"/>
  <c r="BF266" i="11"/>
  <c r="BH266" i="11" s="1"/>
  <c r="S266" i="11"/>
  <c r="U264" i="11"/>
  <c r="BN264" i="11"/>
  <c r="W263" i="11"/>
  <c r="BO263" i="11"/>
  <c r="W262" i="11"/>
  <c r="BO262" i="11"/>
  <c r="Y261" i="11"/>
  <c r="BP261" i="11"/>
  <c r="Y258" i="11"/>
  <c r="BP258" i="11"/>
  <c r="BF256" i="11"/>
  <c r="BI256" i="11" s="1"/>
  <c r="S256" i="11"/>
  <c r="BM256" i="11"/>
  <c r="BF254" i="11"/>
  <c r="BH254" i="11" s="1"/>
  <c r="S254" i="11"/>
  <c r="BM254" i="11"/>
  <c r="U253" i="11"/>
  <c r="BN253" i="11"/>
  <c r="U251" i="11"/>
  <c r="BN251" i="11"/>
  <c r="W250" i="11"/>
  <c r="BO250" i="11"/>
  <c r="W248" i="11"/>
  <c r="BO248" i="11"/>
  <c r="Y247" i="11"/>
  <c r="BP247" i="11"/>
  <c r="Y246" i="11"/>
  <c r="BP246" i="11"/>
  <c r="BF245" i="11"/>
  <c r="BH245" i="11" s="1"/>
  <c r="S245" i="11"/>
  <c r="BM245" i="11"/>
  <c r="BF244" i="11"/>
  <c r="BH244" i="11" s="1"/>
  <c r="S244" i="11"/>
  <c r="BM244" i="11"/>
  <c r="U243" i="11"/>
  <c r="BN243" i="11"/>
  <c r="U242" i="11"/>
  <c r="BN242" i="11"/>
  <c r="W241" i="11"/>
  <c r="BO241" i="11"/>
  <c r="W240" i="11"/>
  <c r="BO240" i="11"/>
  <c r="Y239" i="11"/>
  <c r="BP239" i="11"/>
  <c r="Y238" i="11"/>
  <c r="BP238" i="11"/>
  <c r="BF237" i="11"/>
  <c r="BI237" i="11" s="1"/>
  <c r="S237" i="11"/>
  <c r="BM237" i="11"/>
  <c r="BF236" i="11"/>
  <c r="BH236" i="11" s="1"/>
  <c r="S236" i="11"/>
  <c r="BM236" i="11"/>
  <c r="U235" i="11"/>
  <c r="BN235" i="11"/>
  <c r="U234" i="11"/>
  <c r="BN234" i="11"/>
  <c r="W233" i="11"/>
  <c r="BO233" i="11"/>
  <c r="W232" i="11"/>
  <c r="BO232" i="11"/>
  <c r="Y231" i="11"/>
  <c r="BP231" i="11"/>
  <c r="Y230" i="11"/>
  <c r="BP230" i="11"/>
  <c r="BF229" i="11"/>
  <c r="BH229" i="11" s="1"/>
  <c r="S229" i="11"/>
  <c r="BM229" i="11"/>
  <c r="BF228" i="11"/>
  <c r="BH228" i="11" s="1"/>
  <c r="S228" i="11"/>
  <c r="BM228" i="11"/>
  <c r="U227" i="11"/>
  <c r="BN227" i="11"/>
  <c r="U226" i="11"/>
  <c r="BN226" i="11"/>
  <c r="W225" i="11"/>
  <c r="BO225" i="11"/>
  <c r="W224" i="11"/>
  <c r="BO224" i="11"/>
  <c r="Y223" i="11"/>
  <c r="BP223" i="11"/>
  <c r="Y222" i="11"/>
  <c r="BP222" i="11"/>
  <c r="BF221" i="11"/>
  <c r="BH221" i="11" s="1"/>
  <c r="S221" i="11"/>
  <c r="BM221" i="11"/>
  <c r="BF220" i="11"/>
  <c r="BH220" i="11" s="1"/>
  <c r="S220" i="11"/>
  <c r="BM220" i="11"/>
  <c r="U219" i="11"/>
  <c r="BN219" i="11"/>
  <c r="U218" i="11"/>
  <c r="BN218" i="11"/>
  <c r="W217" i="11"/>
  <c r="BO217" i="11"/>
  <c r="W216" i="11"/>
  <c r="BO216" i="11"/>
  <c r="Y214" i="11"/>
  <c r="BP214" i="11"/>
  <c r="Y213" i="11"/>
  <c r="BP213" i="11"/>
  <c r="BF212" i="11"/>
  <c r="BH212" i="11" s="1"/>
  <c r="S212" i="11"/>
  <c r="BM212" i="11"/>
  <c r="U209" i="11"/>
  <c r="BN209" i="11"/>
  <c r="U208" i="11"/>
  <c r="BN208" i="11"/>
  <c r="W207" i="11"/>
  <c r="BO207" i="11"/>
  <c r="W206" i="11"/>
  <c r="BO206" i="11"/>
  <c r="Y205" i="11"/>
  <c r="BP205" i="11"/>
  <c r="Y204" i="11"/>
  <c r="BP204" i="11"/>
  <c r="BF203" i="11"/>
  <c r="BI203" i="11" s="1"/>
  <c r="S203" i="11"/>
  <c r="BM203" i="11"/>
  <c r="BF202" i="11"/>
  <c r="BH202" i="11" s="1"/>
  <c r="S202" i="11"/>
  <c r="BM202" i="11"/>
  <c r="U201" i="11"/>
  <c r="BN201" i="11"/>
  <c r="U200" i="11"/>
  <c r="BN200" i="11"/>
  <c r="W199" i="11"/>
  <c r="BO199" i="11"/>
  <c r="W198" i="11"/>
  <c r="BO198" i="11"/>
  <c r="Y197" i="11"/>
  <c r="BP197" i="11"/>
  <c r="Y196" i="11"/>
  <c r="BP196" i="11"/>
  <c r="BF195" i="11"/>
  <c r="BH195" i="11" s="1"/>
  <c r="S195" i="11"/>
  <c r="BM195" i="11"/>
  <c r="BF194" i="11"/>
  <c r="BI194" i="11" s="1"/>
  <c r="S194" i="11"/>
  <c r="BM194" i="11"/>
  <c r="U193" i="11"/>
  <c r="BN193" i="11"/>
  <c r="U192" i="11"/>
  <c r="BN192" i="11"/>
  <c r="W191" i="11"/>
  <c r="BO191" i="11"/>
  <c r="W190" i="11"/>
  <c r="BO190" i="11"/>
  <c r="Y189" i="11"/>
  <c r="BP189" i="11"/>
  <c r="Y188" i="11"/>
  <c r="BP188" i="11"/>
  <c r="BF187" i="11"/>
  <c r="BH187" i="11" s="1"/>
  <c r="S187" i="11"/>
  <c r="BM187" i="11"/>
  <c r="BF186" i="11"/>
  <c r="BH186" i="11" s="1"/>
  <c r="S186" i="11"/>
  <c r="BM186" i="11"/>
  <c r="U185" i="11"/>
  <c r="BN185" i="11"/>
  <c r="U184" i="11"/>
  <c r="BN184" i="11"/>
  <c r="W183" i="11"/>
  <c r="BO183" i="11"/>
  <c r="W182" i="11"/>
  <c r="BO182" i="11"/>
  <c r="Y181" i="11"/>
  <c r="BP181" i="11"/>
  <c r="Y180" i="11"/>
  <c r="BP180" i="11"/>
  <c r="BF179" i="11"/>
  <c r="BH179" i="11" s="1"/>
  <c r="S179" i="11"/>
  <c r="BM179" i="11"/>
  <c r="BF178" i="11"/>
  <c r="BH178" i="11" s="1"/>
  <c r="S178" i="11"/>
  <c r="BM178" i="11"/>
  <c r="U177" i="11"/>
  <c r="BN177" i="11"/>
  <c r="U176" i="11"/>
  <c r="BN176" i="11"/>
  <c r="W175" i="11"/>
  <c r="BO175" i="11"/>
  <c r="W174" i="11"/>
  <c r="BO174" i="11"/>
  <c r="Y173" i="11"/>
  <c r="BP173" i="11"/>
  <c r="Y172" i="11"/>
  <c r="BP172" i="11"/>
  <c r="BF171" i="11"/>
  <c r="BI171" i="11" s="1"/>
  <c r="S171" i="11"/>
  <c r="BM171" i="11"/>
  <c r="BF170" i="11"/>
  <c r="BH170" i="11" s="1"/>
  <c r="S170" i="11"/>
  <c r="BM170" i="11"/>
  <c r="U169" i="11"/>
  <c r="BN169" i="11"/>
  <c r="U168" i="11"/>
  <c r="BN168" i="11"/>
  <c r="W167" i="11"/>
  <c r="BO167" i="11"/>
  <c r="W166" i="11"/>
  <c r="BO166" i="11"/>
  <c r="Y165" i="11"/>
  <c r="BP165" i="11"/>
  <c r="Y164" i="11"/>
  <c r="BP164" i="11"/>
  <c r="BF163" i="11"/>
  <c r="BH163" i="11" s="1"/>
  <c r="S163" i="11"/>
  <c r="BM163" i="11"/>
  <c r="BF162" i="11"/>
  <c r="BI162" i="11" s="1"/>
  <c r="S162" i="11"/>
  <c r="BM162" i="11"/>
  <c r="U161" i="11"/>
  <c r="BN161" i="11"/>
  <c r="U160" i="11"/>
  <c r="BN160" i="11"/>
  <c r="W159" i="11"/>
  <c r="BO159" i="11"/>
  <c r="W158" i="11"/>
  <c r="BO158" i="11"/>
  <c r="Y157" i="11"/>
  <c r="BP157" i="11"/>
  <c r="Y156" i="11"/>
  <c r="BP156" i="11"/>
  <c r="BF155" i="11"/>
  <c r="BH155" i="11" s="1"/>
  <c r="S155" i="11"/>
  <c r="BM155" i="11"/>
  <c r="BF154" i="11"/>
  <c r="BH154" i="11" s="1"/>
  <c r="S154" i="11"/>
  <c r="BM154" i="11"/>
  <c r="U153" i="11"/>
  <c r="BN153" i="11"/>
  <c r="U152" i="11"/>
  <c r="BN152" i="11"/>
  <c r="W151" i="11"/>
  <c r="BO151" i="11"/>
  <c r="W150" i="11"/>
  <c r="BO150" i="11"/>
  <c r="Y149" i="11"/>
  <c r="BP149" i="11"/>
  <c r="Y148" i="11"/>
  <c r="BP148" i="11"/>
  <c r="BF147" i="11"/>
  <c r="S147" i="11"/>
  <c r="BM147" i="11"/>
  <c r="BF146" i="11"/>
  <c r="S146" i="11"/>
  <c r="BM146" i="11"/>
  <c r="U145" i="11"/>
  <c r="BN145" i="11"/>
  <c r="U144" i="11"/>
  <c r="BN144" i="11"/>
  <c r="W143" i="11"/>
  <c r="BO143" i="11"/>
  <c r="W142" i="11"/>
  <c r="BO142" i="11"/>
  <c r="Y141" i="11"/>
  <c r="BP141" i="11"/>
  <c r="Y140" i="11"/>
  <c r="BP140" i="11"/>
  <c r="BF139" i="11"/>
  <c r="BH139" i="11" s="1"/>
  <c r="S139" i="11"/>
  <c r="BM139" i="11"/>
  <c r="BF138" i="11"/>
  <c r="BH138" i="11" s="1"/>
  <c r="S138" i="11"/>
  <c r="BM138" i="11"/>
  <c r="U137" i="11"/>
  <c r="BN137" i="11"/>
  <c r="U136" i="11"/>
  <c r="BN136" i="11"/>
  <c r="W135" i="11"/>
  <c r="BO135" i="11"/>
  <c r="W134" i="11"/>
  <c r="BO134" i="11"/>
  <c r="Y133" i="11"/>
  <c r="BP133" i="11"/>
  <c r="Y132" i="11"/>
  <c r="BP132" i="11"/>
  <c r="BF131" i="11"/>
  <c r="BH131" i="11" s="1"/>
  <c r="S131" i="11"/>
  <c r="BM131" i="11"/>
  <c r="BF130" i="11"/>
  <c r="BH130" i="11" s="1"/>
  <c r="S130" i="11"/>
  <c r="BM130" i="11"/>
  <c r="U129" i="11"/>
  <c r="BN129" i="11"/>
  <c r="U128" i="11"/>
  <c r="BN128" i="11"/>
  <c r="W127" i="11"/>
  <c r="BO127" i="11"/>
  <c r="W126" i="11"/>
  <c r="BO126" i="11"/>
  <c r="Y125" i="11"/>
  <c r="BP125" i="11"/>
  <c r="Y124" i="11"/>
  <c r="BP124" i="11"/>
  <c r="BF123" i="11"/>
  <c r="BH123" i="11" s="1"/>
  <c r="S123" i="11"/>
  <c r="BM123" i="11"/>
  <c r="BF122" i="11"/>
  <c r="BH122" i="11" s="1"/>
  <c r="S122" i="11"/>
  <c r="BM122" i="11"/>
  <c r="U121" i="11"/>
  <c r="BN121" i="11"/>
  <c r="U120" i="11"/>
  <c r="BN120" i="11"/>
  <c r="W119" i="11"/>
  <c r="BO119" i="11"/>
  <c r="W118" i="11"/>
  <c r="BO118" i="11"/>
  <c r="Y117" i="11"/>
  <c r="BP117" i="11"/>
  <c r="Y116" i="11"/>
  <c r="BP116" i="11"/>
  <c r="BF115" i="11"/>
  <c r="BI115" i="11" s="1"/>
  <c r="S115" i="11"/>
  <c r="BM115" i="11"/>
  <c r="BF114" i="11"/>
  <c r="BH114" i="11" s="1"/>
  <c r="S114" i="11"/>
  <c r="BM114" i="11"/>
  <c r="U113" i="11"/>
  <c r="BN113" i="11"/>
  <c r="U112" i="11"/>
  <c r="BN112" i="11"/>
  <c r="W111" i="11"/>
  <c r="BO111" i="11"/>
  <c r="W110" i="11"/>
  <c r="BO110" i="11"/>
  <c r="Y109" i="11"/>
  <c r="BP109" i="11"/>
  <c r="Y108" i="11"/>
  <c r="BP108" i="11"/>
  <c r="BF107" i="11"/>
  <c r="BH107" i="11" s="1"/>
  <c r="S107" i="11"/>
  <c r="BM107" i="11"/>
  <c r="BF106" i="11"/>
  <c r="BH106" i="11" s="1"/>
  <c r="S106" i="11"/>
  <c r="BM106" i="11"/>
  <c r="U105" i="11"/>
  <c r="BN105" i="11"/>
  <c r="U104" i="11"/>
  <c r="BN104" i="11"/>
  <c r="W103" i="11"/>
  <c r="BO103" i="11"/>
  <c r="W102" i="11"/>
  <c r="BO102" i="11"/>
  <c r="Y101" i="11"/>
  <c r="BP101" i="11"/>
  <c r="Y100" i="11"/>
  <c r="BP100" i="11"/>
  <c r="BF99" i="11"/>
  <c r="BI99" i="11" s="1"/>
  <c r="S99" i="11"/>
  <c r="BM99" i="11"/>
  <c r="BF98" i="11"/>
  <c r="BH98" i="11" s="1"/>
  <c r="S98" i="11"/>
  <c r="BM98" i="11"/>
  <c r="U97" i="11"/>
  <c r="BN97" i="11"/>
  <c r="U96" i="11"/>
  <c r="BN96" i="11"/>
  <c r="W95" i="11"/>
  <c r="BO95" i="11"/>
  <c r="W94" i="11"/>
  <c r="BO94" i="11"/>
  <c r="Y93" i="11"/>
  <c r="BP93" i="11"/>
  <c r="Y92" i="11"/>
  <c r="BP92" i="11"/>
  <c r="BF91" i="11"/>
  <c r="BH91" i="11" s="1"/>
  <c r="S91" i="11"/>
  <c r="BM91" i="11"/>
  <c r="BF90" i="11"/>
  <c r="BH90" i="11" s="1"/>
  <c r="S90" i="11"/>
  <c r="BM90" i="11"/>
  <c r="BF89" i="11"/>
  <c r="BI89" i="11" s="1"/>
  <c r="S89" i="11"/>
  <c r="BM89" i="11"/>
  <c r="BF88" i="11"/>
  <c r="BH88" i="11" s="1"/>
  <c r="S88" i="11"/>
  <c r="BM88" i="11"/>
  <c r="BF87" i="11"/>
  <c r="BH87" i="11" s="1"/>
  <c r="S87" i="11"/>
  <c r="BM87" i="11"/>
  <c r="BF86" i="11"/>
  <c r="BH86" i="11" s="1"/>
  <c r="S86" i="11"/>
  <c r="BM86" i="11"/>
  <c r="BF85" i="11"/>
  <c r="BH85" i="11" s="1"/>
  <c r="S85" i="11"/>
  <c r="BM85" i="11"/>
  <c r="BF84" i="11"/>
  <c r="BI84" i="11" s="1"/>
  <c r="S84" i="11"/>
  <c r="BM84" i="11"/>
  <c r="BF83" i="11"/>
  <c r="BI83" i="11" s="1"/>
  <c r="S83" i="11"/>
  <c r="BM83" i="11"/>
  <c r="BF82" i="11"/>
  <c r="BH82" i="11" s="1"/>
  <c r="S82" i="11"/>
  <c r="BM82" i="11"/>
  <c r="BF81" i="11"/>
  <c r="BH81" i="11" s="1"/>
  <c r="S81" i="11"/>
  <c r="BM81" i="11"/>
  <c r="BF80" i="11"/>
  <c r="BH80" i="11" s="1"/>
  <c r="S80" i="11"/>
  <c r="BM80" i="11"/>
  <c r="BF79" i="11"/>
  <c r="BH79" i="11" s="1"/>
  <c r="S79" i="11"/>
  <c r="BM79" i="11"/>
  <c r="BF78" i="11"/>
  <c r="BH78" i="11" s="1"/>
  <c r="S78" i="11"/>
  <c r="BM78" i="11"/>
  <c r="BF77" i="11"/>
  <c r="BH77" i="11" s="1"/>
  <c r="S77" i="11"/>
  <c r="BM77" i="11"/>
  <c r="BF76" i="11"/>
  <c r="BH76" i="11" s="1"/>
  <c r="S76" i="11"/>
  <c r="BM76" i="11"/>
  <c r="BF75" i="11"/>
  <c r="BH75" i="11" s="1"/>
  <c r="S75" i="11"/>
  <c r="BM75" i="11"/>
  <c r="BF74" i="11"/>
  <c r="BI74" i="11" s="1"/>
  <c r="S74" i="11"/>
  <c r="BM74" i="11"/>
  <c r="BF73" i="11"/>
  <c r="BH73" i="11" s="1"/>
  <c r="S73" i="11"/>
  <c r="BM73" i="11"/>
  <c r="BF72" i="11"/>
  <c r="BH72" i="11" s="1"/>
  <c r="S72" i="11"/>
  <c r="BM72" i="11"/>
  <c r="BF71" i="11"/>
  <c r="BH71" i="11" s="1"/>
  <c r="S71" i="11"/>
  <c r="BM71" i="11"/>
  <c r="BF70" i="11"/>
  <c r="BH70" i="11" s="1"/>
  <c r="S70" i="11"/>
  <c r="BM70" i="11"/>
  <c r="BF69" i="11"/>
  <c r="BH69" i="11" s="1"/>
  <c r="S69" i="11"/>
  <c r="BM69" i="11"/>
  <c r="BF68" i="11"/>
  <c r="BH68" i="11" s="1"/>
  <c r="S68" i="11"/>
  <c r="BM68" i="11"/>
  <c r="BF67" i="11"/>
  <c r="BI67" i="11" s="1"/>
  <c r="S67" i="11"/>
  <c r="BM67" i="11"/>
  <c r="BF66" i="11"/>
  <c r="BI66" i="11" s="1"/>
  <c r="S66" i="11"/>
  <c r="BM66" i="11"/>
  <c r="BF65" i="11"/>
  <c r="BH65" i="11" s="1"/>
  <c r="S65" i="11"/>
  <c r="BM65" i="11"/>
  <c r="BF64" i="11"/>
  <c r="BI64" i="11" s="1"/>
  <c r="S64" i="11"/>
  <c r="BM64" i="11"/>
  <c r="BF63" i="11"/>
  <c r="BH63" i="11" s="1"/>
  <c r="S63" i="11"/>
  <c r="BM63" i="11"/>
  <c r="BF62" i="11"/>
  <c r="BH62" i="11" s="1"/>
  <c r="S62" i="11"/>
  <c r="BM62" i="11"/>
  <c r="BF61" i="11"/>
  <c r="BH61" i="11" s="1"/>
  <c r="S61" i="11"/>
  <c r="BM61" i="11"/>
  <c r="BF60" i="11"/>
  <c r="BI60" i="11" s="1"/>
  <c r="S60" i="11"/>
  <c r="BM60" i="11"/>
  <c r="BF59" i="11"/>
  <c r="BH59" i="11" s="1"/>
  <c r="S59" i="11"/>
  <c r="BM59" i="11"/>
  <c r="BF58" i="11"/>
  <c r="BH58" i="11" s="1"/>
  <c r="S58" i="11"/>
  <c r="BM58" i="11"/>
  <c r="BF57" i="11"/>
  <c r="BH57" i="11" s="1"/>
  <c r="S57" i="11"/>
  <c r="BM57" i="11"/>
  <c r="BF56" i="11"/>
  <c r="BI56" i="11" s="1"/>
  <c r="S56" i="11"/>
  <c r="BM56" i="11"/>
  <c r="BF55" i="11"/>
  <c r="BH55" i="11" s="1"/>
  <c r="S55" i="11"/>
  <c r="BM55" i="11"/>
  <c r="BF54" i="11"/>
  <c r="BH54" i="11" s="1"/>
  <c r="S54" i="11"/>
  <c r="BM54" i="11"/>
  <c r="BF53" i="11"/>
  <c r="BH53" i="11" s="1"/>
  <c r="S53" i="11"/>
  <c r="BM53" i="11"/>
  <c r="BF52" i="11"/>
  <c r="BH52" i="11" s="1"/>
  <c r="S52" i="11"/>
  <c r="BM52" i="11"/>
  <c r="BF51" i="11"/>
  <c r="BI51" i="11" s="1"/>
  <c r="S51" i="11"/>
  <c r="BM51" i="11"/>
  <c r="BF50" i="11"/>
  <c r="BH50" i="11" s="1"/>
  <c r="S50" i="11"/>
  <c r="BM50" i="11"/>
  <c r="BF49" i="11"/>
  <c r="BI49" i="11" s="1"/>
  <c r="S49" i="11"/>
  <c r="BM49" i="11"/>
  <c r="BF48" i="11"/>
  <c r="BH48" i="11" s="1"/>
  <c r="S48" i="11"/>
  <c r="BM48" i="11"/>
  <c r="BF47" i="11"/>
  <c r="BI47" i="11" s="1"/>
  <c r="S47" i="11"/>
  <c r="BM47" i="11"/>
  <c r="BF46" i="11"/>
  <c r="BH46" i="11" s="1"/>
  <c r="S46" i="11"/>
  <c r="BM46" i="11"/>
  <c r="BF45" i="11"/>
  <c r="BH45" i="11" s="1"/>
  <c r="S45" i="11"/>
  <c r="BM45" i="11"/>
  <c r="BF44" i="11"/>
  <c r="BH44" i="11" s="1"/>
  <c r="S44" i="11"/>
  <c r="BM44" i="11"/>
  <c r="BF43" i="11"/>
  <c r="BH43" i="11" s="1"/>
  <c r="S43" i="11"/>
  <c r="BM43" i="11"/>
  <c r="BF42" i="11"/>
  <c r="BH42" i="11" s="1"/>
  <c r="S42" i="11"/>
  <c r="BM42" i="11"/>
  <c r="BF41" i="11"/>
  <c r="BH41" i="11" s="1"/>
  <c r="S41" i="11"/>
  <c r="BM41" i="11"/>
  <c r="BF40" i="11"/>
  <c r="BI40" i="11" s="1"/>
  <c r="S40" i="11"/>
  <c r="BM40" i="11"/>
  <c r="BF39" i="11"/>
  <c r="BI39" i="11" s="1"/>
  <c r="S39" i="11"/>
  <c r="BM39" i="11"/>
  <c r="BF38" i="11"/>
  <c r="BH38" i="11" s="1"/>
  <c r="S38" i="11"/>
  <c r="BM38" i="11"/>
  <c r="BF37" i="11"/>
  <c r="BH37" i="11" s="1"/>
  <c r="S37" i="11"/>
  <c r="BM37" i="11"/>
  <c r="BF36" i="11"/>
  <c r="BH36" i="11" s="1"/>
  <c r="S36" i="11"/>
  <c r="BM36" i="11"/>
  <c r="BF35" i="11"/>
  <c r="BI35" i="11" s="1"/>
  <c r="S35" i="11"/>
  <c r="BM35" i="11"/>
  <c r="BF34" i="11"/>
  <c r="BI34" i="11" s="1"/>
  <c r="S34" i="11"/>
  <c r="BM34" i="11"/>
  <c r="BF33" i="11"/>
  <c r="BH33" i="11" s="1"/>
  <c r="S33" i="11"/>
  <c r="BM33" i="11"/>
  <c r="BF32" i="11"/>
  <c r="BI32" i="11" s="1"/>
  <c r="S32" i="11"/>
  <c r="BM32" i="11"/>
  <c r="BF31" i="11"/>
  <c r="BH31" i="11" s="1"/>
  <c r="S31" i="11"/>
  <c r="BM31" i="11"/>
  <c r="BF30" i="11"/>
  <c r="BH30" i="11" s="1"/>
  <c r="S30" i="11"/>
  <c r="BM30" i="11"/>
  <c r="BF29" i="11"/>
  <c r="BH29" i="11" s="1"/>
  <c r="S29" i="11"/>
  <c r="BM29" i="11"/>
  <c r="BF28" i="11"/>
  <c r="BI28" i="11" s="1"/>
  <c r="S28" i="11"/>
  <c r="BM28" i="11"/>
  <c r="BF27" i="11"/>
  <c r="BH27" i="11" s="1"/>
  <c r="S27" i="11"/>
  <c r="BM27" i="11"/>
  <c r="BF26" i="11"/>
  <c r="BH26" i="11" s="1"/>
  <c r="S26" i="11"/>
  <c r="BM26" i="11"/>
  <c r="BF25" i="11"/>
  <c r="BH25" i="11" s="1"/>
  <c r="S25" i="11"/>
  <c r="BM25" i="11"/>
  <c r="BF24" i="11"/>
  <c r="BH24" i="11" s="1"/>
  <c r="S24" i="11"/>
  <c r="BM24" i="11"/>
  <c r="BF23" i="11"/>
  <c r="BH23" i="11" s="1"/>
  <c r="S23" i="11"/>
  <c r="BM23" i="11"/>
  <c r="BF22" i="11"/>
  <c r="BH22" i="11" s="1"/>
  <c r="S22" i="11"/>
  <c r="BM22" i="11"/>
  <c r="BF21" i="11"/>
  <c r="BH21" i="11" s="1"/>
  <c r="S21" i="11"/>
  <c r="BM21" i="11"/>
  <c r="BF20" i="11"/>
  <c r="BH20" i="11" s="1"/>
  <c r="S20" i="11"/>
  <c r="BM20" i="11"/>
  <c r="BF19" i="11"/>
  <c r="BI19" i="11" s="1"/>
  <c r="S19" i="11"/>
  <c r="BM19" i="11"/>
  <c r="BF18" i="11"/>
  <c r="BH18" i="11" s="1"/>
  <c r="S18" i="11"/>
  <c r="BM18" i="11"/>
  <c r="BF17" i="11"/>
  <c r="BI17" i="11" s="1"/>
  <c r="S17" i="11"/>
  <c r="BM17" i="11"/>
  <c r="BF16" i="11"/>
  <c r="BH16" i="11" s="1"/>
  <c r="S16" i="11"/>
  <c r="BM16" i="11"/>
  <c r="BF15" i="11"/>
  <c r="BI15" i="11" s="1"/>
  <c r="S15" i="11"/>
  <c r="BM15" i="11"/>
  <c r="BF14" i="11"/>
  <c r="BH14" i="11" s="1"/>
  <c r="S14" i="11"/>
  <c r="BM14" i="11"/>
  <c r="BF13" i="11"/>
  <c r="BH13" i="11" s="1"/>
  <c r="S13" i="11"/>
  <c r="BM13" i="11"/>
  <c r="BF12" i="11"/>
  <c r="BH12" i="11" s="1"/>
  <c r="S12" i="11"/>
  <c r="BM12" i="11"/>
  <c r="BF11" i="11"/>
  <c r="BH11" i="11" s="1"/>
  <c r="S11" i="11"/>
  <c r="BM11" i="11"/>
  <c r="BF10" i="11"/>
  <c r="BH10" i="11" s="1"/>
  <c r="S10" i="11"/>
  <c r="BM10" i="11"/>
  <c r="BF9" i="11"/>
  <c r="BH9" i="11" s="1"/>
  <c r="S9" i="11"/>
  <c r="BM9" i="11"/>
  <c r="BF8" i="11"/>
  <c r="BH8" i="11" s="1"/>
  <c r="S8" i="11"/>
  <c r="BM8" i="11"/>
  <c r="BF7" i="11"/>
  <c r="BI7" i="11" s="1"/>
  <c r="S7" i="11"/>
  <c r="BM7" i="11"/>
  <c r="BF6" i="11"/>
  <c r="BI6" i="11" s="1"/>
  <c r="S6" i="11"/>
  <c r="BM6" i="11"/>
  <c r="BO5" i="11"/>
  <c r="BP341" i="11"/>
  <c r="BM340" i="11"/>
  <c r="BN339" i="11"/>
  <c r="BO338" i="11"/>
  <c r="BP337" i="11"/>
  <c r="BM336" i="11"/>
  <c r="BN335" i="11"/>
  <c r="BO334" i="11"/>
  <c r="BP333" i="11"/>
  <c r="BM332" i="11"/>
  <c r="BN331" i="11"/>
  <c r="BO330" i="11"/>
  <c r="BP329" i="11"/>
  <c r="BM328" i="11"/>
  <c r="BN327" i="11"/>
  <c r="BO326" i="11"/>
  <c r="BP325" i="11"/>
  <c r="BM324" i="11"/>
  <c r="BN323" i="11"/>
  <c r="BO322" i="11"/>
  <c r="BP321" i="11"/>
  <c r="BM320" i="11"/>
  <c r="BN319" i="11"/>
  <c r="BO318" i="11"/>
  <c r="BP317" i="11"/>
  <c r="BM316" i="11"/>
  <c r="BN315" i="11"/>
  <c r="BO314" i="11"/>
  <c r="BP313" i="11"/>
  <c r="BM312" i="11"/>
  <c r="BN311" i="11"/>
  <c r="BO310" i="11"/>
  <c r="BP309" i="11"/>
  <c r="BM308" i="11"/>
  <c r="BN307" i="11"/>
  <c r="BO306" i="11"/>
  <c r="BP305" i="11"/>
  <c r="BM304" i="11"/>
  <c r="BN303" i="11"/>
  <c r="BO302" i="11"/>
  <c r="BP301" i="11"/>
  <c r="BP292" i="11"/>
  <c r="BP291" i="11"/>
  <c r="BO287" i="11"/>
  <c r="BN281" i="11"/>
  <c r="BP279" i="11"/>
  <c r="BO276" i="11"/>
  <c r="BN273" i="11"/>
  <c r="BP271" i="11"/>
  <c r="BO268" i="11"/>
  <c r="BN265" i="11"/>
  <c r="BP263" i="11"/>
  <c r="BN261" i="11"/>
  <c r="BF301" i="11"/>
  <c r="BH301" i="11" s="1"/>
  <c r="S301" i="11"/>
  <c r="Z301" i="11" s="1"/>
  <c r="BF300" i="11"/>
  <c r="S300" i="11"/>
  <c r="U299" i="11"/>
  <c r="BN299" i="11"/>
  <c r="U298" i="11"/>
  <c r="BF293" i="11"/>
  <c r="BH293" i="11" s="1"/>
  <c r="S293" i="11"/>
  <c r="BF292" i="11"/>
  <c r="BI292" i="11" s="1"/>
  <c r="S292" i="11"/>
  <c r="BM292" i="11"/>
  <c r="U291" i="11"/>
  <c r="BN291" i="11"/>
  <c r="U290" i="11"/>
  <c r="Y282" i="11"/>
  <c r="BP282" i="11"/>
  <c r="BF281" i="11"/>
  <c r="BI281" i="11" s="1"/>
  <c r="S281" i="11"/>
  <c r="BM281" i="11"/>
  <c r="BF280" i="11"/>
  <c r="BH280" i="11" s="1"/>
  <c r="S280" i="11"/>
  <c r="BM280" i="11"/>
  <c r="U279" i="11"/>
  <c r="BN279" i="11"/>
  <c r="U278" i="11"/>
  <c r="Y274" i="11"/>
  <c r="BP274" i="11"/>
  <c r="BF273" i="11"/>
  <c r="BI273" i="11" s="1"/>
  <c r="S273" i="11"/>
  <c r="BM273" i="11"/>
  <c r="BF272" i="11"/>
  <c r="S272" i="11"/>
  <c r="BM272" i="11"/>
  <c r="U271" i="11"/>
  <c r="BN271" i="11"/>
  <c r="U270" i="11"/>
  <c r="Y266" i="11"/>
  <c r="BP266" i="11"/>
  <c r="BF265" i="11"/>
  <c r="BI265" i="11" s="1"/>
  <c r="S265" i="11"/>
  <c r="BM265" i="11"/>
  <c r="BF264" i="11"/>
  <c r="BH264" i="11" s="1"/>
  <c r="S264" i="11"/>
  <c r="Z264" i="11" s="1"/>
  <c r="BM264" i="11"/>
  <c r="U263" i="11"/>
  <c r="BN263" i="11"/>
  <c r="U262" i="11"/>
  <c r="BN262" i="11"/>
  <c r="W261" i="11"/>
  <c r="BO261" i="11"/>
  <c r="Y254" i="11"/>
  <c r="BP254" i="11"/>
  <c r="BF253" i="11"/>
  <c r="BH253" i="11" s="1"/>
  <c r="S253" i="11"/>
  <c r="BM253" i="11"/>
  <c r="BF251" i="11"/>
  <c r="BH251" i="11" s="1"/>
  <c r="S251" i="11"/>
  <c r="BM251" i="11"/>
  <c r="U250" i="11"/>
  <c r="BN250" i="11"/>
  <c r="U248" i="11"/>
  <c r="BN248" i="11"/>
  <c r="W247" i="11"/>
  <c r="BO247" i="11"/>
  <c r="W246" i="11"/>
  <c r="BO246" i="11"/>
  <c r="Y245" i="11"/>
  <c r="BP245" i="11"/>
  <c r="Y244" i="11"/>
  <c r="BP244" i="11"/>
  <c r="BF243" i="11"/>
  <c r="BI243" i="11" s="1"/>
  <c r="S243" i="11"/>
  <c r="BM243" i="11"/>
  <c r="BF242" i="11"/>
  <c r="BH242" i="11" s="1"/>
  <c r="S242" i="11"/>
  <c r="BM242" i="11"/>
  <c r="U241" i="11"/>
  <c r="BN241" i="11"/>
  <c r="U240" i="11"/>
  <c r="BN240" i="11"/>
  <c r="W239" i="11"/>
  <c r="BO239" i="11"/>
  <c r="W238" i="11"/>
  <c r="BO238" i="11"/>
  <c r="Y237" i="11"/>
  <c r="BP237" i="11"/>
  <c r="Y236" i="11"/>
  <c r="BP236" i="11"/>
  <c r="BF235" i="11"/>
  <c r="BH235" i="11" s="1"/>
  <c r="S235" i="11"/>
  <c r="BM235" i="11"/>
  <c r="BF234" i="11"/>
  <c r="BH234" i="11" s="1"/>
  <c r="S234" i="11"/>
  <c r="BM234" i="11"/>
  <c r="U233" i="11"/>
  <c r="BN233" i="11"/>
  <c r="U232" i="11"/>
  <c r="BN232" i="11"/>
  <c r="W231" i="11"/>
  <c r="BO231" i="11"/>
  <c r="W230" i="11"/>
  <c r="BO230" i="11"/>
  <c r="Y229" i="11"/>
  <c r="BP229" i="11"/>
  <c r="Y228" i="11"/>
  <c r="BP228" i="11"/>
  <c r="BF227" i="11"/>
  <c r="BI227" i="11" s="1"/>
  <c r="S227" i="11"/>
  <c r="BM227" i="11"/>
  <c r="BF226" i="11"/>
  <c r="S226" i="11"/>
  <c r="BM226" i="11"/>
  <c r="U225" i="11"/>
  <c r="BN225" i="11"/>
  <c r="U224" i="11"/>
  <c r="BN224" i="11"/>
  <c r="W223" i="11"/>
  <c r="BO223" i="11"/>
  <c r="W222" i="11"/>
  <c r="BO222" i="11"/>
  <c r="Y221" i="11"/>
  <c r="BP221" i="11"/>
  <c r="Y220" i="11"/>
  <c r="BP220" i="11"/>
  <c r="BF219" i="11"/>
  <c r="BH219" i="11" s="1"/>
  <c r="S219" i="11"/>
  <c r="BM219" i="11"/>
  <c r="BF218" i="11"/>
  <c r="BH218" i="11" s="1"/>
  <c r="S218" i="11"/>
  <c r="BM218" i="11"/>
  <c r="U217" i="11"/>
  <c r="BN217" i="11"/>
  <c r="U216" i="11"/>
  <c r="BN216" i="11"/>
  <c r="W214" i="11"/>
  <c r="BO214" i="11"/>
  <c r="W213" i="11"/>
  <c r="BO213" i="11"/>
  <c r="Y212" i="11"/>
  <c r="BP212" i="11"/>
  <c r="BF209" i="11"/>
  <c r="BI209" i="11" s="1"/>
  <c r="S209" i="11"/>
  <c r="BM209" i="11"/>
  <c r="BF208" i="11"/>
  <c r="S208" i="11"/>
  <c r="BM208" i="11"/>
  <c r="U207" i="11"/>
  <c r="BN207" i="11"/>
  <c r="U206" i="11"/>
  <c r="BN206" i="11"/>
  <c r="W205" i="11"/>
  <c r="BO205" i="11"/>
  <c r="W204" i="11"/>
  <c r="BO204" i="11"/>
  <c r="Y203" i="11"/>
  <c r="BP203" i="11"/>
  <c r="Y202" i="11"/>
  <c r="BP202" i="11"/>
  <c r="BF201" i="11"/>
  <c r="BH201" i="11" s="1"/>
  <c r="S201" i="11"/>
  <c r="BM201" i="11"/>
  <c r="BF200" i="11"/>
  <c r="BH200" i="11" s="1"/>
  <c r="S200" i="11"/>
  <c r="BM200" i="11"/>
  <c r="U199" i="11"/>
  <c r="BN199" i="11"/>
  <c r="U198" i="11"/>
  <c r="BN198" i="11"/>
  <c r="W197" i="11"/>
  <c r="BO197" i="11"/>
  <c r="W196" i="11"/>
  <c r="BO196" i="11"/>
  <c r="Y195" i="11"/>
  <c r="BP195" i="11"/>
  <c r="Y194" i="11"/>
  <c r="BP194" i="11"/>
  <c r="BF193" i="11"/>
  <c r="BI193" i="11" s="1"/>
  <c r="S193" i="11"/>
  <c r="BM193" i="11"/>
  <c r="BF192" i="11"/>
  <c r="BI192" i="11" s="1"/>
  <c r="S192" i="11"/>
  <c r="BM192" i="11"/>
  <c r="U191" i="11"/>
  <c r="BN191" i="11"/>
  <c r="U190" i="11"/>
  <c r="BN190" i="11"/>
  <c r="W189" i="11"/>
  <c r="BO189" i="11"/>
  <c r="W188" i="11"/>
  <c r="BO188" i="11"/>
  <c r="Y187" i="11"/>
  <c r="BP187" i="11"/>
  <c r="Y186" i="11"/>
  <c r="BP186" i="11"/>
  <c r="BF185" i="11"/>
  <c r="BH185" i="11" s="1"/>
  <c r="S185" i="11"/>
  <c r="BM185" i="11"/>
  <c r="BF184" i="11"/>
  <c r="BH184" i="11" s="1"/>
  <c r="S184" i="11"/>
  <c r="BM184" i="11"/>
  <c r="U183" i="11"/>
  <c r="BN183" i="11"/>
  <c r="U182" i="11"/>
  <c r="BN182" i="11"/>
  <c r="W181" i="11"/>
  <c r="BO181" i="11"/>
  <c r="W180" i="11"/>
  <c r="BO180" i="11"/>
  <c r="Y179" i="11"/>
  <c r="BP179" i="11"/>
  <c r="Y178" i="11"/>
  <c r="BP178" i="11"/>
  <c r="BF177" i="11"/>
  <c r="BI177" i="11" s="1"/>
  <c r="S177" i="11"/>
  <c r="BM177" i="11"/>
  <c r="BF176" i="11"/>
  <c r="BH176" i="11" s="1"/>
  <c r="S176" i="11"/>
  <c r="BM176" i="11"/>
  <c r="U175" i="11"/>
  <c r="BN175" i="11"/>
  <c r="U174" i="11"/>
  <c r="BN174" i="11"/>
  <c r="W173" i="11"/>
  <c r="BO173" i="11"/>
  <c r="W172" i="11"/>
  <c r="BO172" i="11"/>
  <c r="Y171" i="11"/>
  <c r="BP171" i="11"/>
  <c r="Y170" i="11"/>
  <c r="BP170" i="11"/>
  <c r="BF169" i="11"/>
  <c r="BH169" i="11" s="1"/>
  <c r="S169" i="11"/>
  <c r="BM169" i="11"/>
  <c r="BF168" i="11"/>
  <c r="BH168" i="11" s="1"/>
  <c r="S168" i="11"/>
  <c r="BM168" i="11"/>
  <c r="U167" i="11"/>
  <c r="BN167" i="11"/>
  <c r="U166" i="11"/>
  <c r="BN166" i="11"/>
  <c r="W165" i="11"/>
  <c r="BO165" i="11"/>
  <c r="W164" i="11"/>
  <c r="BO164" i="11"/>
  <c r="Y163" i="11"/>
  <c r="BP163" i="11"/>
  <c r="Y162" i="11"/>
  <c r="BP162" i="11"/>
  <c r="BF161" i="11"/>
  <c r="BI161" i="11" s="1"/>
  <c r="S161" i="11"/>
  <c r="BM161" i="11"/>
  <c r="BF160" i="11"/>
  <c r="BI160" i="11" s="1"/>
  <c r="S160" i="11"/>
  <c r="BM160" i="11"/>
  <c r="U159" i="11"/>
  <c r="BN159" i="11"/>
  <c r="U158" i="11"/>
  <c r="BN158" i="11"/>
  <c r="W157" i="11"/>
  <c r="BO157" i="11"/>
  <c r="W156" i="11"/>
  <c r="BO156" i="11"/>
  <c r="Y155" i="11"/>
  <c r="BP155" i="11"/>
  <c r="Y154" i="11"/>
  <c r="BP154" i="11"/>
  <c r="BF153" i="11"/>
  <c r="BI153" i="11" s="1"/>
  <c r="S153" i="11"/>
  <c r="BM153" i="11"/>
  <c r="BF152" i="11"/>
  <c r="S152" i="11"/>
  <c r="BM152" i="11"/>
  <c r="U151" i="11"/>
  <c r="BN151" i="11"/>
  <c r="U150" i="11"/>
  <c r="BN150" i="11"/>
  <c r="W149" i="11"/>
  <c r="BO149" i="11"/>
  <c r="W148" i="11"/>
  <c r="BO148" i="11"/>
  <c r="Y147" i="11"/>
  <c r="BP147" i="11"/>
  <c r="Y146" i="11"/>
  <c r="BP146" i="11"/>
  <c r="BF145" i="11"/>
  <c r="BH145" i="11" s="1"/>
  <c r="S145" i="11"/>
  <c r="BM145" i="11"/>
  <c r="BF144" i="11"/>
  <c r="BI144" i="11" s="1"/>
  <c r="S144" i="11"/>
  <c r="BM144" i="11"/>
  <c r="U143" i="11"/>
  <c r="BN143" i="11"/>
  <c r="U142" i="11"/>
  <c r="BN142" i="11"/>
  <c r="W141" i="11"/>
  <c r="BO141" i="11"/>
  <c r="W140" i="11"/>
  <c r="BO140" i="11"/>
  <c r="Y139" i="11"/>
  <c r="BP139" i="11"/>
  <c r="Y138" i="11"/>
  <c r="BP138" i="11"/>
  <c r="BF137" i="11"/>
  <c r="BH137" i="11" s="1"/>
  <c r="S137" i="11"/>
  <c r="BM137" i="11"/>
  <c r="BF136" i="11"/>
  <c r="BI136" i="11" s="1"/>
  <c r="S136" i="11"/>
  <c r="BM136" i="11"/>
  <c r="U135" i="11"/>
  <c r="BN135" i="11"/>
  <c r="U134" i="11"/>
  <c r="BN134" i="11"/>
  <c r="W133" i="11"/>
  <c r="BO133" i="11"/>
  <c r="W132" i="11"/>
  <c r="BO132" i="11"/>
  <c r="Y131" i="11"/>
  <c r="BP131" i="11"/>
  <c r="Y130" i="11"/>
  <c r="BP130" i="11"/>
  <c r="BF129" i="11"/>
  <c r="BH129" i="11" s="1"/>
  <c r="S129" i="11"/>
  <c r="BM129" i="11"/>
  <c r="BF128" i="11"/>
  <c r="BH128" i="11" s="1"/>
  <c r="S128" i="11"/>
  <c r="BM128" i="11"/>
  <c r="U127" i="11"/>
  <c r="BN127" i="11"/>
  <c r="U126" i="11"/>
  <c r="BN126" i="11"/>
  <c r="W125" i="11"/>
  <c r="BO125" i="11"/>
  <c r="W124" i="11"/>
  <c r="BO124" i="11"/>
  <c r="Y123" i="11"/>
  <c r="BP123" i="11"/>
  <c r="Y122" i="11"/>
  <c r="BP122" i="11"/>
  <c r="BF121" i="11"/>
  <c r="BH121" i="11" s="1"/>
  <c r="S121" i="11"/>
  <c r="BM121" i="11"/>
  <c r="BF120" i="11"/>
  <c r="S120" i="11"/>
  <c r="BM120" i="11"/>
  <c r="U119" i="11"/>
  <c r="BN119" i="11"/>
  <c r="U118" i="11"/>
  <c r="BN118" i="11"/>
  <c r="W117" i="11"/>
  <c r="BO117" i="11"/>
  <c r="W116" i="11"/>
  <c r="BO116" i="11"/>
  <c r="Y115" i="11"/>
  <c r="BP115" i="11"/>
  <c r="Y114" i="11"/>
  <c r="BP114" i="11"/>
  <c r="BF113" i="11"/>
  <c r="S113" i="11"/>
  <c r="BM113" i="11"/>
  <c r="BF112" i="11"/>
  <c r="BI112" i="11" s="1"/>
  <c r="S112" i="11"/>
  <c r="BM112" i="11"/>
  <c r="U111" i="11"/>
  <c r="BN111" i="11"/>
  <c r="U110" i="11"/>
  <c r="BN110" i="11"/>
  <c r="W109" i="11"/>
  <c r="BO109" i="11"/>
  <c r="W108" i="11"/>
  <c r="BO108" i="11"/>
  <c r="Y107" i="11"/>
  <c r="BP107" i="11"/>
  <c r="Y106" i="11"/>
  <c r="BP106" i="11"/>
  <c r="BF105" i="11"/>
  <c r="S105" i="11"/>
  <c r="BM105" i="11"/>
  <c r="BF104" i="11"/>
  <c r="BH104" i="11" s="1"/>
  <c r="S104" i="11"/>
  <c r="BM104" i="11"/>
  <c r="U103" i="11"/>
  <c r="BN103" i="11"/>
  <c r="U102" i="11"/>
  <c r="BN102" i="11"/>
  <c r="W101" i="11"/>
  <c r="BO101" i="11"/>
  <c r="W100" i="11"/>
  <c r="BO100" i="11"/>
  <c r="Y99" i="11"/>
  <c r="BP99" i="11"/>
  <c r="Y98" i="11"/>
  <c r="BP98" i="11"/>
  <c r="BF97" i="11"/>
  <c r="BH97" i="11" s="1"/>
  <c r="S97" i="11"/>
  <c r="BM97" i="11"/>
  <c r="BF96" i="11"/>
  <c r="BI96" i="11" s="1"/>
  <c r="S96" i="11"/>
  <c r="BM96" i="11"/>
  <c r="U95" i="11"/>
  <c r="BN95" i="11"/>
  <c r="U94" i="11"/>
  <c r="BN94" i="11"/>
  <c r="W93" i="11"/>
  <c r="BO93" i="11"/>
  <c r="W92" i="11"/>
  <c r="BO92" i="11"/>
  <c r="Y91" i="11"/>
  <c r="BP91" i="11"/>
  <c r="Y90" i="11"/>
  <c r="BP90" i="11"/>
  <c r="Y89" i="11"/>
  <c r="BP89" i="11"/>
  <c r="Y88" i="11"/>
  <c r="BP88" i="11"/>
  <c r="Y87" i="11"/>
  <c r="BP87" i="11"/>
  <c r="Y86" i="11"/>
  <c r="BP86" i="11"/>
  <c r="Y85" i="11"/>
  <c r="BP85" i="11"/>
  <c r="Y84" i="11"/>
  <c r="BP84" i="11"/>
  <c r="Y83" i="11"/>
  <c r="BP83" i="11"/>
  <c r="Y82" i="11"/>
  <c r="BP82" i="11"/>
  <c r="Y81" i="11"/>
  <c r="BP81" i="11"/>
  <c r="Y80" i="11"/>
  <c r="BP80" i="11"/>
  <c r="Y79" i="11"/>
  <c r="BP79" i="11"/>
  <c r="Y78" i="11"/>
  <c r="BP78" i="11"/>
  <c r="Y77" i="11"/>
  <c r="BP77" i="11"/>
  <c r="Y76" i="11"/>
  <c r="BP76" i="11"/>
  <c r="Y75" i="11"/>
  <c r="BP75" i="11"/>
  <c r="Y74" i="11"/>
  <c r="BP74" i="11"/>
  <c r="Y73" i="11"/>
  <c r="BP73" i="11"/>
  <c r="Y72" i="11"/>
  <c r="BP72" i="11"/>
  <c r="Y71" i="11"/>
  <c r="BP71" i="11"/>
  <c r="Y70" i="11"/>
  <c r="BP70" i="11"/>
  <c r="Y69" i="11"/>
  <c r="BP69" i="11"/>
  <c r="Y68" i="11"/>
  <c r="BP68" i="11"/>
  <c r="Y67" i="11"/>
  <c r="BP67" i="11"/>
  <c r="Y66" i="11"/>
  <c r="BP66" i="11"/>
  <c r="Y65" i="11"/>
  <c r="BP65" i="11"/>
  <c r="Y64" i="11"/>
  <c r="BP64" i="11"/>
  <c r="Y63" i="11"/>
  <c r="BP63" i="11"/>
  <c r="Y62" i="11"/>
  <c r="BP62" i="11"/>
  <c r="Y61" i="11"/>
  <c r="BP61" i="11"/>
  <c r="Y60" i="11"/>
  <c r="BP60" i="11"/>
  <c r="Y59" i="11"/>
  <c r="BP59" i="11"/>
  <c r="Y58" i="11"/>
  <c r="BP58" i="11"/>
  <c r="Y57" i="11"/>
  <c r="BP57" i="11"/>
  <c r="Y56" i="11"/>
  <c r="BP56" i="11"/>
  <c r="Y55" i="11"/>
  <c r="BP55" i="11"/>
  <c r="Y54" i="11"/>
  <c r="BP54" i="11"/>
  <c r="Y53" i="11"/>
  <c r="BP53" i="11"/>
  <c r="Y52" i="11"/>
  <c r="BP52" i="11"/>
  <c r="Y51" i="11"/>
  <c r="BP51" i="11"/>
  <c r="Y50" i="11"/>
  <c r="BP50" i="11"/>
  <c r="Y49" i="11"/>
  <c r="BP49" i="11"/>
  <c r="Y48" i="11"/>
  <c r="BP48" i="11"/>
  <c r="Y47" i="11"/>
  <c r="BP47" i="11"/>
  <c r="Y46" i="11"/>
  <c r="BP46" i="11"/>
  <c r="Y45" i="11"/>
  <c r="BP45" i="11"/>
  <c r="Y44" i="11"/>
  <c r="BP44" i="11"/>
  <c r="Y43" i="11"/>
  <c r="BP43" i="11"/>
  <c r="Y42" i="11"/>
  <c r="BP42" i="11"/>
  <c r="Y41" i="11"/>
  <c r="BP41" i="11"/>
  <c r="Y40" i="11"/>
  <c r="BP40" i="11"/>
  <c r="Y39" i="11"/>
  <c r="BP39" i="11"/>
  <c r="Y38" i="11"/>
  <c r="BP38" i="11"/>
  <c r="Y37" i="11"/>
  <c r="BP37" i="11"/>
  <c r="Y36" i="11"/>
  <c r="BP36" i="11"/>
  <c r="Y35" i="11"/>
  <c r="BP35" i="11"/>
  <c r="Y34" i="11"/>
  <c r="BP34" i="11"/>
  <c r="Y33" i="11"/>
  <c r="BP33" i="11"/>
  <c r="Y32" i="11"/>
  <c r="BP32" i="11"/>
  <c r="Y31" i="11"/>
  <c r="BP31" i="11"/>
  <c r="Y30" i="11"/>
  <c r="BP30" i="11"/>
  <c r="Y29" i="11"/>
  <c r="BP29" i="11"/>
  <c r="Y28" i="11"/>
  <c r="BP28" i="11"/>
  <c r="Y27" i="11"/>
  <c r="BP27" i="11"/>
  <c r="Y26" i="11"/>
  <c r="BP26" i="11"/>
  <c r="Y25" i="11"/>
  <c r="BP25" i="11"/>
  <c r="Y24" i="11"/>
  <c r="BP24" i="11"/>
  <c r="Y23" i="11"/>
  <c r="BP23" i="11"/>
  <c r="Y22" i="11"/>
  <c r="BP22" i="11"/>
  <c r="Y21" i="11"/>
  <c r="BP21" i="11"/>
  <c r="Y20" i="11"/>
  <c r="BP20" i="11"/>
  <c r="Y19" i="11"/>
  <c r="BP19" i="11"/>
  <c r="Y18" i="11"/>
  <c r="BP18" i="11"/>
  <c r="Y17" i="11"/>
  <c r="BP17" i="11"/>
  <c r="Y16" i="11"/>
  <c r="BP16" i="11"/>
  <c r="Y15" i="11"/>
  <c r="BP15" i="11"/>
  <c r="Y14" i="11"/>
  <c r="BP14" i="11"/>
  <c r="Y13" i="11"/>
  <c r="BP13" i="11"/>
  <c r="Y12" i="11"/>
  <c r="BP12" i="11"/>
  <c r="Y11" i="11"/>
  <c r="BP11" i="11"/>
  <c r="Y10" i="11"/>
  <c r="BP10" i="11"/>
  <c r="Y9" i="11"/>
  <c r="BP9" i="11"/>
  <c r="Y8" i="11"/>
  <c r="BP8" i="11"/>
  <c r="Y7" i="11"/>
  <c r="BP7" i="11"/>
  <c r="Y6" i="11"/>
  <c r="BP6" i="11"/>
  <c r="BF5" i="11"/>
  <c r="BH5" i="11" s="1"/>
  <c r="S5" i="11"/>
  <c r="Z5" i="11" s="1"/>
  <c r="BH265" i="11"/>
  <c r="BP340" i="11"/>
  <c r="BP336" i="11"/>
  <c r="BP332" i="11"/>
  <c r="BP328" i="11"/>
  <c r="BP324" i="11"/>
  <c r="BP320" i="11"/>
  <c r="BP316" i="11"/>
  <c r="BP312" i="11"/>
  <c r="BP308" i="11"/>
  <c r="BP304" i="11"/>
  <c r="BP295" i="11"/>
  <c r="BP294" i="11"/>
  <c r="BO289" i="11"/>
  <c r="BO277" i="11"/>
  <c r="BO269" i="11"/>
  <c r="BO258" i="11"/>
  <c r="BF299" i="11"/>
  <c r="BH299" i="11" s="1"/>
  <c r="S299" i="11"/>
  <c r="BF298" i="11"/>
  <c r="BH298" i="11" s="1"/>
  <c r="S298" i="11"/>
  <c r="U296" i="11"/>
  <c r="W294" i="11"/>
  <c r="BO294" i="11"/>
  <c r="Y293" i="11"/>
  <c r="BP293" i="11"/>
  <c r="BF291" i="11"/>
  <c r="BH291" i="11" s="1"/>
  <c r="S291" i="11"/>
  <c r="BF290" i="11"/>
  <c r="BH290" i="11" s="1"/>
  <c r="S290" i="11"/>
  <c r="U287" i="11"/>
  <c r="BN287" i="11"/>
  <c r="W286" i="11"/>
  <c r="BO286" i="11"/>
  <c r="W282" i="11"/>
  <c r="BO282" i="11"/>
  <c r="Y281" i="11"/>
  <c r="BP281" i="11"/>
  <c r="BF279" i="11"/>
  <c r="BH279" i="11" s="1"/>
  <c r="S279" i="11"/>
  <c r="BF278" i="11"/>
  <c r="BH278" i="11" s="1"/>
  <c r="S278" i="11"/>
  <c r="U276" i="11"/>
  <c r="BN276" i="11"/>
  <c r="W275" i="11"/>
  <c r="BO275" i="11"/>
  <c r="W274" i="11"/>
  <c r="BO274" i="11"/>
  <c r="Y273" i="11"/>
  <c r="BP273" i="11"/>
  <c r="BF271" i="11"/>
  <c r="BH271" i="11" s="1"/>
  <c r="S271" i="11"/>
  <c r="BF270" i="11"/>
  <c r="BH270" i="11" s="1"/>
  <c r="S270" i="11"/>
  <c r="U268" i="11"/>
  <c r="BN268" i="11"/>
  <c r="W267" i="11"/>
  <c r="BO267" i="11"/>
  <c r="W266" i="11"/>
  <c r="BO266" i="11"/>
  <c r="Y265" i="11"/>
  <c r="BP265" i="11"/>
  <c r="BF263" i="11"/>
  <c r="BI263" i="11" s="1"/>
  <c r="S263" i="11"/>
  <c r="BF262" i="11"/>
  <c r="BH262" i="11" s="1"/>
  <c r="S262" i="11"/>
  <c r="U258" i="11"/>
  <c r="BN258" i="11"/>
  <c r="W256" i="11"/>
  <c r="BO256" i="11"/>
  <c r="W254" i="11"/>
  <c r="BO254" i="11"/>
  <c r="Y253" i="11"/>
  <c r="BP253" i="11"/>
  <c r="Y251" i="11"/>
  <c r="BP251" i="11"/>
  <c r="BF250" i="11"/>
  <c r="BH250" i="11" s="1"/>
  <c r="S250" i="11"/>
  <c r="BM250" i="11"/>
  <c r="BF248" i="11"/>
  <c r="BH248" i="11" s="1"/>
  <c r="S248" i="11"/>
  <c r="BM248" i="11"/>
  <c r="U247" i="11"/>
  <c r="BN247" i="11"/>
  <c r="U246" i="11"/>
  <c r="BN246" i="11"/>
  <c r="W245" i="11"/>
  <c r="BO245" i="11"/>
  <c r="W244" i="11"/>
  <c r="BO244" i="11"/>
  <c r="Y243" i="11"/>
  <c r="BP243" i="11"/>
  <c r="Y242" i="11"/>
  <c r="BP242" i="11"/>
  <c r="BF241" i="11"/>
  <c r="BI241" i="11" s="1"/>
  <c r="S241" i="11"/>
  <c r="BM241" i="11"/>
  <c r="BF240" i="11"/>
  <c r="BH240" i="11" s="1"/>
  <c r="S240" i="11"/>
  <c r="BM240" i="11"/>
  <c r="U239" i="11"/>
  <c r="BN239" i="11"/>
  <c r="U238" i="11"/>
  <c r="BN238" i="11"/>
  <c r="W237" i="11"/>
  <c r="BO237" i="11"/>
  <c r="W236" i="11"/>
  <c r="BO236" i="11"/>
  <c r="Y235" i="11"/>
  <c r="BP235" i="11"/>
  <c r="Y234" i="11"/>
  <c r="BP234" i="11"/>
  <c r="BF233" i="11"/>
  <c r="BH233" i="11" s="1"/>
  <c r="S233" i="11"/>
  <c r="BM233" i="11"/>
  <c r="BF232" i="11"/>
  <c r="BH232" i="11" s="1"/>
  <c r="S232" i="11"/>
  <c r="BM232" i="11"/>
  <c r="U231" i="11"/>
  <c r="BN231" i="11"/>
  <c r="U230" i="11"/>
  <c r="BN230" i="11"/>
  <c r="W229" i="11"/>
  <c r="BO229" i="11"/>
  <c r="W228" i="11"/>
  <c r="BO228" i="11"/>
  <c r="Y227" i="11"/>
  <c r="BP227" i="11"/>
  <c r="Y226" i="11"/>
  <c r="BP226" i="11"/>
  <c r="BF225" i="11"/>
  <c r="BH225" i="11" s="1"/>
  <c r="S225" i="11"/>
  <c r="BM225" i="11"/>
  <c r="BF224" i="11"/>
  <c r="BH224" i="11" s="1"/>
  <c r="S224" i="11"/>
  <c r="BM224" i="11"/>
  <c r="U223" i="11"/>
  <c r="BN223" i="11"/>
  <c r="U222" i="11"/>
  <c r="BN222" i="11"/>
  <c r="W221" i="11"/>
  <c r="BO221" i="11"/>
  <c r="W220" i="11"/>
  <c r="BO220" i="11"/>
  <c r="Y219" i="11"/>
  <c r="BP219" i="11"/>
  <c r="Y218" i="11"/>
  <c r="BP218" i="11"/>
  <c r="BF217" i="11"/>
  <c r="BH217" i="11" s="1"/>
  <c r="S217" i="11"/>
  <c r="BM217" i="11"/>
  <c r="BF216" i="11"/>
  <c r="BH216" i="11" s="1"/>
  <c r="S216" i="11"/>
  <c r="BM216" i="11"/>
  <c r="U214" i="11"/>
  <c r="BN214" i="11"/>
  <c r="U213" i="11"/>
  <c r="BN213" i="11"/>
  <c r="W212" i="11"/>
  <c r="BO212" i="11"/>
  <c r="Y209" i="11"/>
  <c r="BP209" i="11"/>
  <c r="Y208" i="11"/>
  <c r="BP208" i="11"/>
  <c r="BF207" i="11"/>
  <c r="BH207" i="11" s="1"/>
  <c r="S207" i="11"/>
  <c r="BM207" i="11"/>
  <c r="BF206" i="11"/>
  <c r="BI206" i="11" s="1"/>
  <c r="S206" i="11"/>
  <c r="BM206" i="11"/>
  <c r="U205" i="11"/>
  <c r="BN205" i="11"/>
  <c r="U204" i="11"/>
  <c r="BN204" i="11"/>
  <c r="W203" i="11"/>
  <c r="BO203" i="11"/>
  <c r="W202" i="11"/>
  <c r="BO202" i="11"/>
  <c r="Y201" i="11"/>
  <c r="BP201" i="11"/>
  <c r="Y200" i="11"/>
  <c r="BP200" i="11"/>
  <c r="BF199" i="11"/>
  <c r="BI199" i="11" s="1"/>
  <c r="S199" i="11"/>
  <c r="BM199" i="11"/>
  <c r="BF198" i="11"/>
  <c r="BH198" i="11" s="1"/>
  <c r="S198" i="11"/>
  <c r="BM198" i="11"/>
  <c r="U197" i="11"/>
  <c r="BN197" i="11"/>
  <c r="U196" i="11"/>
  <c r="BN196" i="11"/>
  <c r="W195" i="11"/>
  <c r="BO195" i="11"/>
  <c r="W194" i="11"/>
  <c r="BO194" i="11"/>
  <c r="Y193" i="11"/>
  <c r="BP193" i="11"/>
  <c r="Y192" i="11"/>
  <c r="BP192" i="11"/>
  <c r="BF191" i="11"/>
  <c r="BI191" i="11" s="1"/>
  <c r="S191" i="11"/>
  <c r="BM191" i="11"/>
  <c r="BF190" i="11"/>
  <c r="BI190" i="11" s="1"/>
  <c r="S190" i="11"/>
  <c r="BM190" i="11"/>
  <c r="U189" i="11"/>
  <c r="BN189" i="11"/>
  <c r="U188" i="11"/>
  <c r="BN188" i="11"/>
  <c r="W187" i="11"/>
  <c r="BO187" i="11"/>
  <c r="W186" i="11"/>
  <c r="BO186" i="11"/>
  <c r="Y185" i="11"/>
  <c r="BP185" i="11"/>
  <c r="Y184" i="11"/>
  <c r="BP184" i="11"/>
  <c r="BF183" i="11"/>
  <c r="S183" i="11"/>
  <c r="BM183" i="11"/>
  <c r="BF182" i="11"/>
  <c r="BH182" i="11" s="1"/>
  <c r="S182" i="11"/>
  <c r="BM182" i="11"/>
  <c r="U181" i="11"/>
  <c r="BN181" i="11"/>
  <c r="U180" i="11"/>
  <c r="BN180" i="11"/>
  <c r="W179" i="11"/>
  <c r="BO179" i="11"/>
  <c r="W178" i="11"/>
  <c r="BO178" i="11"/>
  <c r="Y177" i="11"/>
  <c r="BP177" i="11"/>
  <c r="Y176" i="11"/>
  <c r="BP176" i="11"/>
  <c r="BF175" i="11"/>
  <c r="BH175" i="11" s="1"/>
  <c r="S175" i="11"/>
  <c r="BM175" i="11"/>
  <c r="BF174" i="11"/>
  <c r="BI174" i="11" s="1"/>
  <c r="S174" i="11"/>
  <c r="BM174" i="11"/>
  <c r="U173" i="11"/>
  <c r="BN173" i="11"/>
  <c r="U172" i="11"/>
  <c r="BN172" i="11"/>
  <c r="W171" i="11"/>
  <c r="BO171" i="11"/>
  <c r="W170" i="11"/>
  <c r="BO170" i="11"/>
  <c r="Y169" i="11"/>
  <c r="BP169" i="11"/>
  <c r="Y168" i="11"/>
  <c r="BP168" i="11"/>
  <c r="BF167" i="11"/>
  <c r="BI167" i="11" s="1"/>
  <c r="S167" i="11"/>
  <c r="BM167" i="11"/>
  <c r="BF166" i="11"/>
  <c r="BH166" i="11" s="1"/>
  <c r="S166" i="11"/>
  <c r="BM166" i="11"/>
  <c r="U165" i="11"/>
  <c r="BN165" i="11"/>
  <c r="U164" i="11"/>
  <c r="BN164" i="11"/>
  <c r="W163" i="11"/>
  <c r="BO163" i="11"/>
  <c r="W162" i="11"/>
  <c r="BO162" i="11"/>
  <c r="Y161" i="11"/>
  <c r="BP161" i="11"/>
  <c r="Y160" i="11"/>
  <c r="BP160" i="11"/>
  <c r="BF159" i="11"/>
  <c r="BH159" i="11" s="1"/>
  <c r="S159" i="11"/>
  <c r="BM159" i="11"/>
  <c r="BF158" i="11"/>
  <c r="BH158" i="11" s="1"/>
  <c r="S158" i="11"/>
  <c r="BM158" i="11"/>
  <c r="U157" i="11"/>
  <c r="BN157" i="11"/>
  <c r="U156" i="11"/>
  <c r="BN156" i="11"/>
  <c r="W155" i="11"/>
  <c r="BO155" i="11"/>
  <c r="W154" i="11"/>
  <c r="BO154" i="11"/>
  <c r="Y153" i="11"/>
  <c r="BP153" i="11"/>
  <c r="Y152" i="11"/>
  <c r="BP152" i="11"/>
  <c r="BF151" i="11"/>
  <c r="BH151" i="11" s="1"/>
  <c r="S151" i="11"/>
  <c r="BM151" i="11"/>
  <c r="BF150" i="11"/>
  <c r="BH150" i="11" s="1"/>
  <c r="S150" i="11"/>
  <c r="BM150" i="11"/>
  <c r="U149" i="11"/>
  <c r="BN149" i="11"/>
  <c r="U148" i="11"/>
  <c r="BN148" i="11"/>
  <c r="W147" i="11"/>
  <c r="BO147" i="11"/>
  <c r="W146" i="11"/>
  <c r="BO146" i="11"/>
  <c r="Y145" i="11"/>
  <c r="BP145" i="11"/>
  <c r="Y144" i="11"/>
  <c r="BP144" i="11"/>
  <c r="BF143" i="11"/>
  <c r="BH143" i="11" s="1"/>
  <c r="S143" i="11"/>
  <c r="BM143" i="11"/>
  <c r="BF142" i="11"/>
  <c r="BH142" i="11" s="1"/>
  <c r="S142" i="11"/>
  <c r="BM142" i="11"/>
  <c r="U141" i="11"/>
  <c r="BN141" i="11"/>
  <c r="U140" i="11"/>
  <c r="BN140" i="11"/>
  <c r="W139" i="11"/>
  <c r="BO139" i="11"/>
  <c r="W138" i="11"/>
  <c r="BO138" i="11"/>
  <c r="Y137" i="11"/>
  <c r="BP137" i="11"/>
  <c r="Y136" i="11"/>
  <c r="BP136" i="11"/>
  <c r="BF135" i="11"/>
  <c r="BH135" i="11" s="1"/>
  <c r="S135" i="11"/>
  <c r="BM135" i="11"/>
  <c r="BF134" i="11"/>
  <c r="BH134" i="11" s="1"/>
  <c r="S134" i="11"/>
  <c r="BM134" i="11"/>
  <c r="U133" i="11"/>
  <c r="BN133" i="11"/>
  <c r="U132" i="11"/>
  <c r="BN132" i="11"/>
  <c r="W131" i="11"/>
  <c r="BO131" i="11"/>
  <c r="W130" i="11"/>
  <c r="BO130" i="11"/>
  <c r="Y129" i="11"/>
  <c r="BP129" i="11"/>
  <c r="Y128" i="11"/>
  <c r="BP128" i="11"/>
  <c r="BF127" i="11"/>
  <c r="BH127" i="11" s="1"/>
  <c r="S127" i="11"/>
  <c r="BM127" i="11"/>
  <c r="BF126" i="11"/>
  <c r="BH126" i="11" s="1"/>
  <c r="S126" i="11"/>
  <c r="BM126" i="11"/>
  <c r="U125" i="11"/>
  <c r="BN125" i="11"/>
  <c r="U124" i="11"/>
  <c r="BN124" i="11"/>
  <c r="W123" i="11"/>
  <c r="BO123" i="11"/>
  <c r="W122" i="11"/>
  <c r="BO122" i="11"/>
  <c r="Y121" i="11"/>
  <c r="BP121" i="11"/>
  <c r="Y120" i="11"/>
  <c r="BP120" i="11"/>
  <c r="BF119" i="11"/>
  <c r="BH119" i="11" s="1"/>
  <c r="S119" i="11"/>
  <c r="BM119" i="11"/>
  <c r="BF118" i="11"/>
  <c r="BH118" i="11" s="1"/>
  <c r="S118" i="11"/>
  <c r="BM118" i="11"/>
  <c r="U117" i="11"/>
  <c r="BN117" i="11"/>
  <c r="U116" i="11"/>
  <c r="BN116" i="11"/>
  <c r="W115" i="11"/>
  <c r="BO115" i="11"/>
  <c r="W114" i="11"/>
  <c r="BO114" i="11"/>
  <c r="Y113" i="11"/>
  <c r="BP113" i="11"/>
  <c r="Y112" i="11"/>
  <c r="BP112" i="11"/>
  <c r="BF111" i="11"/>
  <c r="BH111" i="11" s="1"/>
  <c r="S111" i="11"/>
  <c r="BM111" i="11"/>
  <c r="BF110" i="11"/>
  <c r="BH110" i="11" s="1"/>
  <c r="S110" i="11"/>
  <c r="BM110" i="11"/>
  <c r="U109" i="11"/>
  <c r="BN109" i="11"/>
  <c r="U108" i="11"/>
  <c r="BN108" i="11"/>
  <c r="W107" i="11"/>
  <c r="BO107" i="11"/>
  <c r="W106" i="11"/>
  <c r="BO106" i="11"/>
  <c r="Y105" i="11"/>
  <c r="BP105" i="11"/>
  <c r="Y104" i="11"/>
  <c r="BP104" i="11"/>
  <c r="BF103" i="11"/>
  <c r="BH103" i="11" s="1"/>
  <c r="S103" i="11"/>
  <c r="BM103" i="11"/>
  <c r="BF102" i="11"/>
  <c r="BH102" i="11" s="1"/>
  <c r="S102" i="11"/>
  <c r="BM102" i="11"/>
  <c r="U101" i="11"/>
  <c r="BN101" i="11"/>
  <c r="U100" i="11"/>
  <c r="BN100" i="11"/>
  <c r="W99" i="11"/>
  <c r="BO99" i="11"/>
  <c r="W98" i="11"/>
  <c r="BO98" i="11"/>
  <c r="Y97" i="11"/>
  <c r="BP97" i="11"/>
  <c r="Y96" i="11"/>
  <c r="BP96" i="11"/>
  <c r="BF95" i="11"/>
  <c r="BH95" i="11" s="1"/>
  <c r="S95" i="11"/>
  <c r="BM95" i="11"/>
  <c r="BF94" i="11"/>
  <c r="BH94" i="11" s="1"/>
  <c r="S94" i="11"/>
  <c r="BM94" i="11"/>
  <c r="U93" i="11"/>
  <c r="BN93" i="11"/>
  <c r="U92" i="11"/>
  <c r="BN92" i="11"/>
  <c r="W91" i="11"/>
  <c r="BO91" i="11"/>
  <c r="W90" i="11"/>
  <c r="BO90" i="11"/>
  <c r="W89" i="11"/>
  <c r="BO89" i="11"/>
  <c r="W88" i="11"/>
  <c r="BO88" i="11"/>
  <c r="W87" i="11"/>
  <c r="BO87" i="11"/>
  <c r="W86" i="11"/>
  <c r="BO86" i="11"/>
  <c r="W85" i="11"/>
  <c r="BO85" i="11"/>
  <c r="W84" i="11"/>
  <c r="BO84" i="11"/>
  <c r="W83" i="11"/>
  <c r="BO83" i="11"/>
  <c r="W82" i="11"/>
  <c r="BO82" i="11"/>
  <c r="W81" i="11"/>
  <c r="BO81" i="11"/>
  <c r="W80" i="11"/>
  <c r="BO80" i="11"/>
  <c r="W79" i="11"/>
  <c r="BO79" i="11"/>
  <c r="W78" i="11"/>
  <c r="BO78" i="11"/>
  <c r="W77" i="11"/>
  <c r="BO77" i="11"/>
  <c r="W76" i="11"/>
  <c r="BO76" i="11"/>
  <c r="W75" i="11"/>
  <c r="BO75" i="11"/>
  <c r="W74" i="11"/>
  <c r="BO74" i="11"/>
  <c r="W73" i="11"/>
  <c r="BO73" i="11"/>
  <c r="W72" i="11"/>
  <c r="BO72" i="11"/>
  <c r="W71" i="11"/>
  <c r="BO71" i="11"/>
  <c r="W70" i="11"/>
  <c r="BO70" i="11"/>
  <c r="W69" i="11"/>
  <c r="BO69" i="11"/>
  <c r="W68" i="11"/>
  <c r="BO68" i="11"/>
  <c r="W67" i="11"/>
  <c r="BO67" i="11"/>
  <c r="W66" i="11"/>
  <c r="BO66" i="11"/>
  <c r="W65" i="11"/>
  <c r="BO65" i="11"/>
  <c r="W64" i="11"/>
  <c r="BO64" i="11"/>
  <c r="W63" i="11"/>
  <c r="BO63" i="11"/>
  <c r="W62" i="11"/>
  <c r="BO62" i="11"/>
  <c r="W61" i="11"/>
  <c r="BO61" i="11"/>
  <c r="W60" i="11"/>
  <c r="BO60" i="11"/>
  <c r="W59" i="11"/>
  <c r="BO59" i="11"/>
  <c r="W58" i="11"/>
  <c r="BO58" i="11"/>
  <c r="W57" i="11"/>
  <c r="BO57" i="11"/>
  <c r="W56" i="11"/>
  <c r="BO56" i="11"/>
  <c r="W55" i="11"/>
  <c r="BO55" i="11"/>
  <c r="W54" i="11"/>
  <c r="BO54" i="11"/>
  <c r="W53" i="11"/>
  <c r="BO53" i="11"/>
  <c r="W52" i="11"/>
  <c r="BO52" i="11"/>
  <c r="W51" i="11"/>
  <c r="BO51" i="11"/>
  <c r="W50" i="11"/>
  <c r="BO50" i="11"/>
  <c r="W49" i="11"/>
  <c r="BO49" i="11"/>
  <c r="W48" i="11"/>
  <c r="BO48" i="11"/>
  <c r="W47" i="11"/>
  <c r="BO47" i="11"/>
  <c r="W46" i="11"/>
  <c r="BO46" i="11"/>
  <c r="W45" i="11"/>
  <c r="BO45" i="11"/>
  <c r="W44" i="11"/>
  <c r="BO44" i="11"/>
  <c r="W43" i="11"/>
  <c r="BO43" i="11"/>
  <c r="W42" i="11"/>
  <c r="BO42" i="11"/>
  <c r="W41" i="11"/>
  <c r="BO41" i="11"/>
  <c r="W40" i="11"/>
  <c r="BO40" i="11"/>
  <c r="W39" i="11"/>
  <c r="BO39" i="11"/>
  <c r="W38" i="11"/>
  <c r="BO38" i="11"/>
  <c r="W37" i="11"/>
  <c r="BO37" i="11"/>
  <c r="W36" i="11"/>
  <c r="BO36" i="11"/>
  <c r="W35" i="11"/>
  <c r="BO35" i="11"/>
  <c r="W34" i="11"/>
  <c r="BO34" i="11"/>
  <c r="W33" i="11"/>
  <c r="BO33" i="11"/>
  <c r="W32" i="11"/>
  <c r="BO32" i="11"/>
  <c r="W31" i="11"/>
  <c r="BO31" i="11"/>
  <c r="W30" i="11"/>
  <c r="BO30" i="11"/>
  <c r="W29" i="11"/>
  <c r="BO29" i="11"/>
  <c r="W28" i="11"/>
  <c r="BO28" i="11"/>
  <c r="W27" i="11"/>
  <c r="BO27" i="11"/>
  <c r="W26" i="11"/>
  <c r="BO26" i="11"/>
  <c r="W25" i="11"/>
  <c r="BO25" i="11"/>
  <c r="W24" i="11"/>
  <c r="BO24" i="11"/>
  <c r="W23" i="11"/>
  <c r="BO23" i="11"/>
  <c r="W22" i="11"/>
  <c r="BO22" i="11"/>
  <c r="W21" i="11"/>
  <c r="BO21" i="11"/>
  <c r="W20" i="11"/>
  <c r="BO20" i="11"/>
  <c r="W19" i="11"/>
  <c r="BO19" i="11"/>
  <c r="W18" i="11"/>
  <c r="BO18" i="11"/>
  <c r="W17" i="11"/>
  <c r="BO17" i="11"/>
  <c r="W16" i="11"/>
  <c r="BO16" i="11"/>
  <c r="W15" i="11"/>
  <c r="BO15" i="11"/>
  <c r="W14" i="11"/>
  <c r="BO14" i="11"/>
  <c r="W13" i="11"/>
  <c r="BO13" i="11"/>
  <c r="W12" i="11"/>
  <c r="BO12" i="11"/>
  <c r="W11" i="11"/>
  <c r="BO11" i="11"/>
  <c r="W10" i="11"/>
  <c r="BO10" i="11"/>
  <c r="W9" i="11"/>
  <c r="BO9" i="11"/>
  <c r="W8" i="11"/>
  <c r="BO8" i="11"/>
  <c r="W7" i="11"/>
  <c r="BO7" i="11"/>
  <c r="W6" i="11"/>
  <c r="BO6" i="11"/>
  <c r="K341" i="11"/>
  <c r="P341" i="11" s="1"/>
  <c r="BH340" i="11"/>
  <c r="BH336" i="11"/>
  <c r="BH332" i="11"/>
  <c r="BH328" i="11"/>
  <c r="BH316" i="11"/>
  <c r="BH312" i="11"/>
  <c r="BH308" i="11"/>
  <c r="BH304" i="11"/>
  <c r="BH272" i="11"/>
  <c r="BH226" i="11"/>
  <c r="BH152" i="11"/>
  <c r="BH120" i="11"/>
  <c r="BH96" i="11"/>
  <c r="BH40" i="11"/>
  <c r="BH32" i="11"/>
  <c r="BM5" i="11"/>
  <c r="BN341" i="11"/>
  <c r="BO340" i="11"/>
  <c r="BP339" i="11"/>
  <c r="BM338" i="11"/>
  <c r="BN337" i="11"/>
  <c r="BO336" i="11"/>
  <c r="BP335" i="11"/>
  <c r="BM334" i="11"/>
  <c r="BN333" i="11"/>
  <c r="BO332" i="11"/>
  <c r="BP331" i="11"/>
  <c r="BM330" i="11"/>
  <c r="BN329" i="11"/>
  <c r="BO328" i="11"/>
  <c r="BP327" i="11"/>
  <c r="BM326" i="11"/>
  <c r="BN325" i="11"/>
  <c r="BO324" i="11"/>
  <c r="BP323" i="11"/>
  <c r="BM322" i="11"/>
  <c r="BN321" i="11"/>
  <c r="BO320" i="11"/>
  <c r="BP319" i="11"/>
  <c r="BM318" i="11"/>
  <c r="BN317" i="11"/>
  <c r="BO316" i="11"/>
  <c r="BP315" i="11"/>
  <c r="BM314" i="11"/>
  <c r="BN313" i="11"/>
  <c r="BO312" i="11"/>
  <c r="BP311" i="11"/>
  <c r="BM310" i="11"/>
  <c r="BN309" i="11"/>
  <c r="BO308" i="11"/>
  <c r="BP307" i="11"/>
  <c r="BM306" i="11"/>
  <c r="BN305" i="11"/>
  <c r="BO304" i="11"/>
  <c r="BP303" i="11"/>
  <c r="BM302" i="11"/>
  <c r="BN301" i="11"/>
  <c r="BO300" i="11"/>
  <c r="BP299" i="11"/>
  <c r="BP298" i="11"/>
  <c r="BO297" i="11"/>
  <c r="BO296" i="11"/>
  <c r="BO295" i="11"/>
  <c r="BN293" i="11"/>
  <c r="BN292" i="11"/>
  <c r="BN289" i="11"/>
  <c r="BP286" i="11"/>
  <c r="BM282" i="11"/>
  <c r="BO280" i="11"/>
  <c r="BN277" i="11"/>
  <c r="BP275" i="11"/>
  <c r="BM274" i="11"/>
  <c r="BO272" i="11"/>
  <c r="BN269" i="11"/>
  <c r="BP267" i="11"/>
  <c r="BM266" i="11"/>
  <c r="BO264" i="11"/>
  <c r="BP256" i="11"/>
  <c r="BF297" i="11"/>
  <c r="BI297" i="11" s="1"/>
  <c r="S297" i="11"/>
  <c r="BF296" i="11"/>
  <c r="BH296" i="11" s="1"/>
  <c r="S296" i="11"/>
  <c r="BM296" i="11"/>
  <c r="U295" i="11"/>
  <c r="BN295" i="11"/>
  <c r="U294" i="11"/>
  <c r="Y290" i="11"/>
  <c r="BP290" i="11"/>
  <c r="BF289" i="11"/>
  <c r="BH289" i="11" s="1"/>
  <c r="S289" i="11"/>
  <c r="BM289" i="11"/>
  <c r="BF287" i="11"/>
  <c r="BH287" i="11" s="1"/>
  <c r="S287" i="11"/>
  <c r="BM287" i="11"/>
  <c r="U286" i="11"/>
  <c r="BN286" i="11"/>
  <c r="U282" i="11"/>
  <c r="Y278" i="11"/>
  <c r="BP278" i="11"/>
  <c r="BF277" i="11"/>
  <c r="BH277" i="11" s="1"/>
  <c r="S277" i="11"/>
  <c r="BM277" i="11"/>
  <c r="BF276" i="11"/>
  <c r="BI276" i="11" s="1"/>
  <c r="S276" i="11"/>
  <c r="BM276" i="11"/>
  <c r="U275" i="11"/>
  <c r="BN275" i="11"/>
  <c r="U274" i="11"/>
  <c r="Y270" i="11"/>
  <c r="BP270" i="11"/>
  <c r="BF269" i="11"/>
  <c r="BH269" i="11" s="1"/>
  <c r="S269" i="11"/>
  <c r="BM269" i="11"/>
  <c r="BF268" i="11"/>
  <c r="BH268" i="11" s="1"/>
  <c r="S268" i="11"/>
  <c r="BM268" i="11"/>
  <c r="U267" i="11"/>
  <c r="BN267" i="11"/>
  <c r="U266" i="11"/>
  <c r="Y262" i="11"/>
  <c r="BP262" i="11"/>
  <c r="BF261" i="11"/>
  <c r="BH261" i="11" s="1"/>
  <c r="S261" i="11"/>
  <c r="BM261" i="11"/>
  <c r="BF258" i="11"/>
  <c r="BH258" i="11" s="1"/>
  <c r="S258" i="11"/>
  <c r="BM258" i="11"/>
  <c r="U256" i="11"/>
  <c r="BN256" i="11"/>
  <c r="U254" i="11"/>
  <c r="BN254" i="11"/>
  <c r="W253" i="11"/>
  <c r="BO253" i="11"/>
  <c r="W251" i="11"/>
  <c r="BO251" i="11"/>
  <c r="Y250" i="11"/>
  <c r="BP250" i="11"/>
  <c r="Y248" i="11"/>
  <c r="BP248" i="11"/>
  <c r="BF247" i="11"/>
  <c r="BH247" i="11" s="1"/>
  <c r="S247" i="11"/>
  <c r="BM247" i="11"/>
  <c r="BF246" i="11"/>
  <c r="BH246" i="11" s="1"/>
  <c r="S246" i="11"/>
  <c r="BM246" i="11"/>
  <c r="U245" i="11"/>
  <c r="BN245" i="11"/>
  <c r="U244" i="11"/>
  <c r="BN244" i="11"/>
  <c r="W243" i="11"/>
  <c r="BO243" i="11"/>
  <c r="W242" i="11"/>
  <c r="BO242" i="11"/>
  <c r="Y241" i="11"/>
  <c r="BP241" i="11"/>
  <c r="Y240" i="11"/>
  <c r="BP240" i="11"/>
  <c r="BF239" i="11"/>
  <c r="BH239" i="11" s="1"/>
  <c r="S239" i="11"/>
  <c r="BM239" i="11"/>
  <c r="BF238" i="11"/>
  <c r="BH238" i="11" s="1"/>
  <c r="S238" i="11"/>
  <c r="BM238" i="11"/>
  <c r="U237" i="11"/>
  <c r="BN237" i="11"/>
  <c r="U236" i="11"/>
  <c r="BN236" i="11"/>
  <c r="W235" i="11"/>
  <c r="BO235" i="11"/>
  <c r="W234" i="11"/>
  <c r="BO234" i="11"/>
  <c r="Y233" i="11"/>
  <c r="BP233" i="11"/>
  <c r="Y232" i="11"/>
  <c r="BP232" i="11"/>
  <c r="BF231" i="11"/>
  <c r="BH231" i="11" s="1"/>
  <c r="S231" i="11"/>
  <c r="BM231" i="11"/>
  <c r="BF230" i="11"/>
  <c r="BH230" i="11" s="1"/>
  <c r="S230" i="11"/>
  <c r="BM230" i="11"/>
  <c r="U229" i="11"/>
  <c r="BN229" i="11"/>
  <c r="U228" i="11"/>
  <c r="BN228" i="11"/>
  <c r="W227" i="11"/>
  <c r="BO227" i="11"/>
  <c r="W226" i="11"/>
  <c r="BO226" i="11"/>
  <c r="Y225" i="11"/>
  <c r="BP225" i="11"/>
  <c r="Y224" i="11"/>
  <c r="BP224" i="11"/>
  <c r="BF223" i="11"/>
  <c r="BH223" i="11" s="1"/>
  <c r="S223" i="11"/>
  <c r="BM223" i="11"/>
  <c r="BF222" i="11"/>
  <c r="BH222" i="11" s="1"/>
  <c r="S222" i="11"/>
  <c r="BM222" i="11"/>
  <c r="U221" i="11"/>
  <c r="BN221" i="11"/>
  <c r="U220" i="11"/>
  <c r="BN220" i="11"/>
  <c r="W219" i="11"/>
  <c r="BO219" i="11"/>
  <c r="W218" i="11"/>
  <c r="BO218" i="11"/>
  <c r="Y217" i="11"/>
  <c r="BP217" i="11"/>
  <c r="Y216" i="11"/>
  <c r="BP216" i="11"/>
  <c r="BF214" i="11"/>
  <c r="BH214" i="11" s="1"/>
  <c r="S214" i="11"/>
  <c r="BM214" i="11"/>
  <c r="BF213" i="11"/>
  <c r="BH213" i="11" s="1"/>
  <c r="S213" i="11"/>
  <c r="BM213" i="11"/>
  <c r="U212" i="11"/>
  <c r="BN212" i="11"/>
  <c r="W209" i="11"/>
  <c r="BO209" i="11"/>
  <c r="W208" i="11"/>
  <c r="BO208" i="11"/>
  <c r="Y207" i="11"/>
  <c r="BP207" i="11"/>
  <c r="Y206" i="11"/>
  <c r="BP206" i="11"/>
  <c r="BF205" i="11"/>
  <c r="BH205" i="11" s="1"/>
  <c r="S205" i="11"/>
  <c r="BM205" i="11"/>
  <c r="BF204" i="11"/>
  <c r="BI204" i="11" s="1"/>
  <c r="S204" i="11"/>
  <c r="BM204" i="11"/>
  <c r="U203" i="11"/>
  <c r="BN203" i="11"/>
  <c r="U202" i="11"/>
  <c r="BN202" i="11"/>
  <c r="W201" i="11"/>
  <c r="BO201" i="11"/>
  <c r="W200" i="11"/>
  <c r="BO200" i="11"/>
  <c r="Y199" i="11"/>
  <c r="BP199" i="11"/>
  <c r="Y198" i="11"/>
  <c r="BP198" i="11"/>
  <c r="BF197" i="11"/>
  <c r="BH197" i="11" s="1"/>
  <c r="S197" i="11"/>
  <c r="BM197" i="11"/>
  <c r="BF196" i="11"/>
  <c r="BH196" i="11" s="1"/>
  <c r="S196" i="11"/>
  <c r="BM196" i="11"/>
  <c r="U195" i="11"/>
  <c r="BN195" i="11"/>
  <c r="U194" i="11"/>
  <c r="BN194" i="11"/>
  <c r="W193" i="11"/>
  <c r="BO193" i="11"/>
  <c r="W192" i="11"/>
  <c r="BO192" i="11"/>
  <c r="Y191" i="11"/>
  <c r="BP191" i="11"/>
  <c r="Y190" i="11"/>
  <c r="BP190" i="11"/>
  <c r="BF189" i="11"/>
  <c r="BH189" i="11" s="1"/>
  <c r="S189" i="11"/>
  <c r="BM189" i="11"/>
  <c r="BF188" i="11"/>
  <c r="BH188" i="11" s="1"/>
  <c r="S188" i="11"/>
  <c r="BM188" i="11"/>
  <c r="U187" i="11"/>
  <c r="BN187" i="11"/>
  <c r="U186" i="11"/>
  <c r="BN186" i="11"/>
  <c r="W185" i="11"/>
  <c r="BO185" i="11"/>
  <c r="W184" i="11"/>
  <c r="BO184" i="11"/>
  <c r="Y183" i="11"/>
  <c r="BP183" i="11"/>
  <c r="Y182" i="11"/>
  <c r="BP182" i="11"/>
  <c r="BF181" i="11"/>
  <c r="BH181" i="11" s="1"/>
  <c r="S181" i="11"/>
  <c r="BM181" i="11"/>
  <c r="BF180" i="11"/>
  <c r="BI180" i="11" s="1"/>
  <c r="S180" i="11"/>
  <c r="BM180" i="11"/>
  <c r="U179" i="11"/>
  <c r="BN179" i="11"/>
  <c r="U178" i="11"/>
  <c r="BN178" i="11"/>
  <c r="W177" i="11"/>
  <c r="BO177" i="11"/>
  <c r="W176" i="11"/>
  <c r="BO176" i="11"/>
  <c r="Y175" i="11"/>
  <c r="BP175" i="11"/>
  <c r="Y174" i="11"/>
  <c r="BP174" i="11"/>
  <c r="BF173" i="11"/>
  <c r="S173" i="11"/>
  <c r="BM173" i="11"/>
  <c r="BF172" i="11"/>
  <c r="BH172" i="11" s="1"/>
  <c r="S172" i="11"/>
  <c r="BM172" i="11"/>
  <c r="U171" i="11"/>
  <c r="BN171" i="11"/>
  <c r="U170" i="11"/>
  <c r="BN170" i="11"/>
  <c r="W169" i="11"/>
  <c r="BO169" i="11"/>
  <c r="W168" i="11"/>
  <c r="BO168" i="11"/>
  <c r="Y167" i="11"/>
  <c r="BP167" i="11"/>
  <c r="Y166" i="11"/>
  <c r="BP166" i="11"/>
  <c r="BF165" i="11"/>
  <c r="BH165" i="11" s="1"/>
  <c r="S165" i="11"/>
  <c r="BM165" i="11"/>
  <c r="BF164" i="11"/>
  <c r="S164" i="11"/>
  <c r="BM164" i="11"/>
  <c r="U163" i="11"/>
  <c r="BN163" i="11"/>
  <c r="U162" i="11"/>
  <c r="BN162" i="11"/>
  <c r="W161" i="11"/>
  <c r="BO161" i="11"/>
  <c r="W160" i="11"/>
  <c r="BO160" i="11"/>
  <c r="Y159" i="11"/>
  <c r="BP159" i="11"/>
  <c r="Y158" i="11"/>
  <c r="BP158" i="11"/>
  <c r="BF157" i="11"/>
  <c r="BH157" i="11" s="1"/>
  <c r="S157" i="11"/>
  <c r="BM157" i="11"/>
  <c r="BF156" i="11"/>
  <c r="BH156" i="11" s="1"/>
  <c r="S156" i="11"/>
  <c r="BM156" i="11"/>
  <c r="U155" i="11"/>
  <c r="BN155" i="11"/>
  <c r="U154" i="11"/>
  <c r="BN154" i="11"/>
  <c r="W153" i="11"/>
  <c r="BO153" i="11"/>
  <c r="W152" i="11"/>
  <c r="BO152" i="11"/>
  <c r="Y151" i="11"/>
  <c r="BP151" i="11"/>
  <c r="Y150" i="11"/>
  <c r="BP150" i="11"/>
  <c r="BF149" i="11"/>
  <c r="BH149" i="11" s="1"/>
  <c r="S149" i="11"/>
  <c r="BM149" i="11"/>
  <c r="BF148" i="11"/>
  <c r="BI148" i="11" s="1"/>
  <c r="S148" i="11"/>
  <c r="BM148" i="11"/>
  <c r="U147" i="11"/>
  <c r="BN147" i="11"/>
  <c r="U146" i="11"/>
  <c r="BN146" i="11"/>
  <c r="W145" i="11"/>
  <c r="BO145" i="11"/>
  <c r="W144" i="11"/>
  <c r="BO144" i="11"/>
  <c r="Y143" i="11"/>
  <c r="BP143" i="11"/>
  <c r="Y142" i="11"/>
  <c r="BP142" i="11"/>
  <c r="BF141" i="11"/>
  <c r="BH141" i="11" s="1"/>
  <c r="S141" i="11"/>
  <c r="BM141" i="11"/>
  <c r="BF140" i="11"/>
  <c r="BH140" i="11" s="1"/>
  <c r="S140" i="11"/>
  <c r="BM140" i="11"/>
  <c r="U139" i="11"/>
  <c r="BN139" i="11"/>
  <c r="U138" i="11"/>
  <c r="BN138" i="11"/>
  <c r="W137" i="11"/>
  <c r="BO137" i="11"/>
  <c r="W136" i="11"/>
  <c r="BO136" i="11"/>
  <c r="Y135" i="11"/>
  <c r="BP135" i="11"/>
  <c r="Y134" i="11"/>
  <c r="BP134" i="11"/>
  <c r="BF133" i="11"/>
  <c r="S133" i="11"/>
  <c r="BM133" i="11"/>
  <c r="BF132" i="11"/>
  <c r="S132" i="11"/>
  <c r="BM132" i="11"/>
  <c r="U131" i="11"/>
  <c r="BN131" i="11"/>
  <c r="U130" i="11"/>
  <c r="BN130" i="11"/>
  <c r="W129" i="11"/>
  <c r="BO129" i="11"/>
  <c r="W128" i="11"/>
  <c r="BO128" i="11"/>
  <c r="Y127" i="11"/>
  <c r="BP127" i="11"/>
  <c r="Y126" i="11"/>
  <c r="BP126" i="11"/>
  <c r="BF125" i="11"/>
  <c r="BH125" i="11" s="1"/>
  <c r="S125" i="11"/>
  <c r="BM125" i="11"/>
  <c r="BF124" i="11"/>
  <c r="BH124" i="11" s="1"/>
  <c r="S124" i="11"/>
  <c r="BM124" i="11"/>
  <c r="U123" i="11"/>
  <c r="BN123" i="11"/>
  <c r="U122" i="11"/>
  <c r="BN122" i="11"/>
  <c r="W121" i="11"/>
  <c r="BO121" i="11"/>
  <c r="W120" i="11"/>
  <c r="BO120" i="11"/>
  <c r="Y119" i="11"/>
  <c r="BP119" i="11"/>
  <c r="Y118" i="11"/>
  <c r="BP118" i="11"/>
  <c r="BF117" i="11"/>
  <c r="BH117" i="11" s="1"/>
  <c r="S117" i="11"/>
  <c r="BM117" i="11"/>
  <c r="BF116" i="11"/>
  <c r="BH116" i="11" s="1"/>
  <c r="S116" i="11"/>
  <c r="BM116" i="11"/>
  <c r="U115" i="11"/>
  <c r="BN115" i="11"/>
  <c r="U114" i="11"/>
  <c r="BN114" i="11"/>
  <c r="W113" i="11"/>
  <c r="BO113" i="11"/>
  <c r="W112" i="11"/>
  <c r="BO112" i="11"/>
  <c r="Y111" i="11"/>
  <c r="BP111" i="11"/>
  <c r="Y110" i="11"/>
  <c r="BP110" i="11"/>
  <c r="BF109" i="11"/>
  <c r="BH109" i="11" s="1"/>
  <c r="S109" i="11"/>
  <c r="BM109" i="11"/>
  <c r="BF108" i="11"/>
  <c r="BH108" i="11" s="1"/>
  <c r="S108" i="11"/>
  <c r="BM108" i="11"/>
  <c r="U107" i="11"/>
  <c r="BN107" i="11"/>
  <c r="U106" i="11"/>
  <c r="BN106" i="11"/>
  <c r="W105" i="11"/>
  <c r="BO105" i="11"/>
  <c r="W104" i="11"/>
  <c r="BO104" i="11"/>
  <c r="Y103" i="11"/>
  <c r="BP103" i="11"/>
  <c r="Y102" i="11"/>
  <c r="BP102" i="11"/>
  <c r="BF101" i="11"/>
  <c r="BH101" i="11" s="1"/>
  <c r="S101" i="11"/>
  <c r="BM101" i="11"/>
  <c r="BF100" i="11"/>
  <c r="S100" i="11"/>
  <c r="BM100" i="11"/>
  <c r="U99" i="11"/>
  <c r="BN99" i="11"/>
  <c r="U98" i="11"/>
  <c r="BN98" i="11"/>
  <c r="W97" i="11"/>
  <c r="BO97" i="11"/>
  <c r="W96" i="11"/>
  <c r="BO96" i="11"/>
  <c r="Y95" i="11"/>
  <c r="BP95" i="11"/>
  <c r="Y94" i="11"/>
  <c r="BP94" i="11"/>
  <c r="BF93" i="11"/>
  <c r="BH93" i="11" s="1"/>
  <c r="S93" i="11"/>
  <c r="BM93" i="11"/>
  <c r="BF92" i="11"/>
  <c r="BH92" i="11" s="1"/>
  <c r="S92" i="11"/>
  <c r="BM92" i="11"/>
  <c r="U91" i="11"/>
  <c r="BN91" i="11"/>
  <c r="U90" i="11"/>
  <c r="BN90" i="11"/>
  <c r="U89" i="11"/>
  <c r="BN89" i="11"/>
  <c r="U88" i="11"/>
  <c r="BN88" i="11"/>
  <c r="U87" i="11"/>
  <c r="BN87" i="11"/>
  <c r="U86" i="11"/>
  <c r="BN86" i="11"/>
  <c r="U85" i="11"/>
  <c r="BN85" i="11"/>
  <c r="U84" i="11"/>
  <c r="BN84" i="11"/>
  <c r="U83" i="11"/>
  <c r="BN83" i="11"/>
  <c r="U82" i="11"/>
  <c r="BN82" i="11"/>
  <c r="U81" i="11"/>
  <c r="BN81" i="11"/>
  <c r="U80" i="11"/>
  <c r="BN80" i="11"/>
  <c r="U79" i="11"/>
  <c r="BN79" i="11"/>
  <c r="U78" i="11"/>
  <c r="BN78" i="11"/>
  <c r="U77" i="11"/>
  <c r="BN77" i="11"/>
  <c r="U76" i="11"/>
  <c r="BN76" i="11"/>
  <c r="U75" i="11"/>
  <c r="BN75" i="11"/>
  <c r="U74" i="11"/>
  <c r="BN74" i="11"/>
  <c r="U73" i="11"/>
  <c r="BN73" i="11"/>
  <c r="U72" i="11"/>
  <c r="BN72" i="11"/>
  <c r="U71" i="11"/>
  <c r="BN71" i="11"/>
  <c r="U70" i="11"/>
  <c r="BN70" i="11"/>
  <c r="U69" i="11"/>
  <c r="BN69" i="11"/>
  <c r="U68" i="11"/>
  <c r="BN68" i="11"/>
  <c r="U67" i="11"/>
  <c r="BN67" i="11"/>
  <c r="U66" i="11"/>
  <c r="BN66" i="11"/>
  <c r="U65" i="11"/>
  <c r="BN65" i="11"/>
  <c r="U64" i="11"/>
  <c r="BN64" i="11"/>
  <c r="U63" i="11"/>
  <c r="BN63" i="11"/>
  <c r="U62" i="11"/>
  <c r="BN62" i="11"/>
  <c r="U61" i="11"/>
  <c r="BN61" i="11"/>
  <c r="U60" i="11"/>
  <c r="BN60" i="11"/>
  <c r="U59" i="11"/>
  <c r="BN59" i="11"/>
  <c r="U58" i="11"/>
  <c r="BN58" i="11"/>
  <c r="U57" i="11"/>
  <c r="BN57" i="11"/>
  <c r="U56" i="11"/>
  <c r="BN56" i="11"/>
  <c r="U55" i="11"/>
  <c r="BN55" i="11"/>
  <c r="U54" i="11"/>
  <c r="BN54" i="11"/>
  <c r="U53" i="11"/>
  <c r="BN53" i="11"/>
  <c r="U52" i="11"/>
  <c r="BN52" i="11"/>
  <c r="U51" i="11"/>
  <c r="BN51" i="11"/>
  <c r="U50" i="11"/>
  <c r="BN50" i="11"/>
  <c r="U49" i="11"/>
  <c r="BN49" i="11"/>
  <c r="U48" i="11"/>
  <c r="BN48" i="11"/>
  <c r="U47" i="11"/>
  <c r="BN47" i="11"/>
  <c r="U46" i="11"/>
  <c r="BN46" i="11"/>
  <c r="U45" i="11"/>
  <c r="BN45" i="11"/>
  <c r="U44" i="11"/>
  <c r="BN44" i="11"/>
  <c r="U43" i="11"/>
  <c r="BN43" i="11"/>
  <c r="U42" i="11"/>
  <c r="BN42" i="11"/>
  <c r="U41" i="11"/>
  <c r="BN41" i="11"/>
  <c r="U40" i="11"/>
  <c r="BN40" i="11"/>
  <c r="U39" i="11"/>
  <c r="BN39" i="11"/>
  <c r="U38" i="11"/>
  <c r="BN38" i="11"/>
  <c r="U37" i="11"/>
  <c r="BN37" i="11"/>
  <c r="U36" i="11"/>
  <c r="BN36" i="11"/>
  <c r="U35" i="11"/>
  <c r="BN35" i="11"/>
  <c r="U34" i="11"/>
  <c r="BN34" i="11"/>
  <c r="U33" i="11"/>
  <c r="BN33" i="11"/>
  <c r="U32" i="11"/>
  <c r="BN32" i="11"/>
  <c r="U31" i="11"/>
  <c r="BN31" i="11"/>
  <c r="U30" i="11"/>
  <c r="BN30" i="11"/>
  <c r="U29" i="11"/>
  <c r="BN29" i="11"/>
  <c r="U28" i="11"/>
  <c r="BN28" i="11"/>
  <c r="U27" i="11"/>
  <c r="BN27" i="11"/>
  <c r="U26" i="11"/>
  <c r="BN26" i="11"/>
  <c r="U25" i="11"/>
  <c r="BN25" i="11"/>
  <c r="U24" i="11"/>
  <c r="BN24" i="11"/>
  <c r="U23" i="11"/>
  <c r="BN23" i="11"/>
  <c r="U22" i="11"/>
  <c r="BN22" i="11"/>
  <c r="U21" i="11"/>
  <c r="BN21" i="11"/>
  <c r="U20" i="11"/>
  <c r="BN20" i="11"/>
  <c r="U19" i="11"/>
  <c r="BN19" i="11"/>
  <c r="U18" i="11"/>
  <c r="BN18" i="11"/>
  <c r="U17" i="11"/>
  <c r="BN17" i="11"/>
  <c r="U16" i="11"/>
  <c r="BN16" i="11"/>
  <c r="U15" i="11"/>
  <c r="BN15" i="11"/>
  <c r="U14" i="11"/>
  <c r="BN14" i="11"/>
  <c r="U13" i="11"/>
  <c r="BN13" i="11"/>
  <c r="U12" i="11"/>
  <c r="BN12" i="11"/>
  <c r="U11" i="11"/>
  <c r="BN11" i="11"/>
  <c r="U10" i="11"/>
  <c r="BN10" i="11"/>
  <c r="U9" i="11"/>
  <c r="BN9" i="11"/>
  <c r="U8" i="11"/>
  <c r="BN8" i="11"/>
  <c r="U7" i="11"/>
  <c r="BN7" i="11"/>
  <c r="U6" i="11"/>
  <c r="BN6" i="11"/>
  <c r="K242" i="11"/>
  <c r="P242" i="11" s="1"/>
  <c r="BH339" i="11"/>
  <c r="BH335" i="11"/>
  <c r="BH307" i="11"/>
  <c r="BH303" i="11"/>
  <c r="BH237" i="11"/>
  <c r="BP5" i="11"/>
  <c r="BM341" i="11"/>
  <c r="BN340" i="11"/>
  <c r="BO339" i="11"/>
  <c r="BP338" i="11"/>
  <c r="BM337" i="11"/>
  <c r="BN336" i="11"/>
  <c r="BO335" i="11"/>
  <c r="BP334" i="11"/>
  <c r="BM333" i="11"/>
  <c r="BN332" i="11"/>
  <c r="BO331" i="11"/>
  <c r="BP330" i="11"/>
  <c r="BM329" i="11"/>
  <c r="BN328" i="11"/>
  <c r="BO327" i="11"/>
  <c r="BP326" i="11"/>
  <c r="BM325" i="11"/>
  <c r="BN324" i="11"/>
  <c r="BO323" i="11"/>
  <c r="BP322" i="11"/>
  <c r="BM321" i="11"/>
  <c r="BN320" i="11"/>
  <c r="BO319" i="11"/>
  <c r="BP318" i="11"/>
  <c r="BM317" i="11"/>
  <c r="BN316" i="11"/>
  <c r="BO315" i="11"/>
  <c r="BP314" i="11"/>
  <c r="BM313" i="11"/>
  <c r="BN312" i="11"/>
  <c r="BO311" i="11"/>
  <c r="BP310" i="11"/>
  <c r="BM309" i="11"/>
  <c r="BN308" i="11"/>
  <c r="BO307" i="11"/>
  <c r="BP306" i="11"/>
  <c r="BM305" i="11"/>
  <c r="BN304" i="11"/>
  <c r="BO303" i="11"/>
  <c r="BP302" i="11"/>
  <c r="BM301" i="11"/>
  <c r="BN300" i="11"/>
  <c r="BO299" i="11"/>
  <c r="BN298" i="11"/>
  <c r="BN297" i="11"/>
  <c r="BN296" i="11"/>
  <c r="BM295" i="11"/>
  <c r="BM294" i="11"/>
  <c r="BM293" i="11"/>
  <c r="BN290" i="11"/>
  <c r="BP287" i="11"/>
  <c r="BM286" i="11"/>
  <c r="BO281" i="11"/>
  <c r="BN278" i="11"/>
  <c r="BP276" i="11"/>
  <c r="BM275" i="11"/>
  <c r="BO273" i="11"/>
  <c r="BN270" i="11"/>
  <c r="BP268" i="11"/>
  <c r="BM267" i="11"/>
  <c r="BO265" i="11"/>
  <c r="BM262" i="11"/>
  <c r="BP210" i="11"/>
  <c r="BO210" i="11"/>
  <c r="BN210" i="11"/>
  <c r="BF210" i="11"/>
  <c r="BI210" i="11" s="1"/>
  <c r="S210" i="11"/>
  <c r="Z210" i="11" s="1"/>
  <c r="BM210" i="11"/>
  <c r="BP210" i="8"/>
  <c r="BO210" i="8"/>
  <c r="BN210" i="8"/>
  <c r="BF210" i="8"/>
  <c r="BI210" i="8" s="1"/>
  <c r="S210" i="8"/>
  <c r="Z210" i="8" s="1"/>
  <c r="BM210" i="8"/>
  <c r="BP210" i="7"/>
  <c r="BO210" i="7"/>
  <c r="BN210" i="7"/>
  <c r="BF210" i="7"/>
  <c r="S210" i="7"/>
  <c r="Z210" i="7" s="1"/>
  <c r="BM210" i="7"/>
  <c r="BI316" i="11"/>
  <c r="BI280" i="11"/>
  <c r="BI324" i="11"/>
  <c r="BI308" i="11"/>
  <c r="BI272" i="11"/>
  <c r="BI170" i="11"/>
  <c r="BI138" i="11"/>
  <c r="BI106" i="11"/>
  <c r="BI328" i="11"/>
  <c r="BI320" i="11"/>
  <c r="BI312" i="11"/>
  <c r="BI134" i="11"/>
  <c r="BI94" i="11"/>
  <c r="BI78" i="11"/>
  <c r="BI62" i="11"/>
  <c r="BI46" i="11"/>
  <c r="BI30" i="11"/>
  <c r="BI14" i="11"/>
  <c r="BI282" i="11"/>
  <c r="BI266" i="11"/>
  <c r="BI262" i="11"/>
  <c r="BI248" i="11"/>
  <c r="BI86" i="11"/>
  <c r="BI38" i="11"/>
  <c r="BI22" i="11"/>
  <c r="BI238" i="11"/>
  <c r="BI226" i="11"/>
  <c r="BI222" i="11"/>
  <c r="BI196" i="11"/>
  <c r="BI152" i="11"/>
  <c r="BI120" i="11"/>
  <c r="BI319" i="11"/>
  <c r="BI315" i="11"/>
  <c r="BI301" i="11"/>
  <c r="BI293" i="11"/>
  <c r="BI275" i="11"/>
  <c r="BI253" i="11"/>
  <c r="BI219" i="11"/>
  <c r="BI201" i="11"/>
  <c r="BI169" i="11"/>
  <c r="BI145" i="11"/>
  <c r="BI80" i="11"/>
  <c r="BI72" i="11"/>
  <c r="BI16" i="11"/>
  <c r="BI8" i="11"/>
  <c r="BI225" i="8"/>
  <c r="BI190" i="8"/>
  <c r="BI137" i="8"/>
  <c r="BI266" i="8"/>
  <c r="BI249" i="8"/>
  <c r="BI198" i="8"/>
  <c r="BI113" i="8"/>
  <c r="BI315" i="8"/>
  <c r="BI283" i="8"/>
  <c r="BI262" i="8"/>
  <c r="BI194" i="8"/>
  <c r="BI125" i="8"/>
  <c r="BI93" i="8"/>
  <c r="BI13" i="8"/>
  <c r="BI287" i="8"/>
  <c r="BI256" i="8"/>
  <c r="BI251" i="8"/>
  <c r="BI247" i="8"/>
  <c r="BI243" i="8"/>
  <c r="BI219" i="8"/>
  <c r="BI213" i="8"/>
  <c r="BI188" i="8"/>
  <c r="BI180" i="8"/>
  <c r="BI172" i="8"/>
  <c r="BI168" i="8"/>
  <c r="BI151" i="8"/>
  <c r="BI143" i="8"/>
  <c r="BI139" i="8"/>
  <c r="BI95" i="8"/>
  <c r="BH242" i="8"/>
  <c r="BI242" i="8"/>
  <c r="BH238" i="8"/>
  <c r="BI5" i="8"/>
  <c r="BI331" i="8"/>
  <c r="BI325" i="8"/>
  <c r="BI293" i="8"/>
  <c r="BI273" i="8"/>
  <c r="BI269" i="8"/>
  <c r="BI263" i="8"/>
  <c r="BI252" i="8"/>
  <c r="BH248" i="8"/>
  <c r="BI248" i="8"/>
  <c r="BH236" i="8"/>
  <c r="BI236" i="8"/>
  <c r="BI232" i="8"/>
  <c r="BI228" i="8"/>
  <c r="BI222" i="8"/>
  <c r="BI215" i="8"/>
  <c r="BI207" i="8"/>
  <c r="BI205" i="8"/>
  <c r="BI203" i="8"/>
  <c r="BI193" i="8"/>
  <c r="BI185" i="8"/>
  <c r="BI183" i="8"/>
  <c r="BI181" i="8"/>
  <c r="BI167" i="8"/>
  <c r="BI145" i="8"/>
  <c r="BI140" i="8"/>
  <c r="BI134" i="8"/>
  <c r="BI130" i="8"/>
  <c r="BI128" i="8"/>
  <c r="BI126" i="8"/>
  <c r="BI122" i="8"/>
  <c r="BI96" i="8"/>
  <c r="BI43" i="8"/>
  <c r="BI39" i="8"/>
  <c r="BI19" i="8"/>
  <c r="BI200" i="7"/>
  <c r="BI190" i="7"/>
  <c r="BI184" i="7"/>
  <c r="BI182" i="7"/>
  <c r="BI53" i="11"/>
  <c r="BI21" i="11"/>
  <c r="BH35" i="11"/>
  <c r="BH19" i="11"/>
  <c r="AA313" i="11"/>
  <c r="BI312" i="8"/>
  <c r="BI296" i="8"/>
  <c r="BI290" i="8"/>
  <c r="BI282" i="8"/>
  <c r="BI276" i="8"/>
  <c r="BI274" i="8"/>
  <c r="BI160" i="8"/>
  <c r="BI91" i="8"/>
  <c r="BI83" i="8"/>
  <c r="BI77" i="8"/>
  <c r="BI65" i="8"/>
  <c r="BI63" i="8"/>
  <c r="BI33" i="8"/>
  <c r="BI74" i="8"/>
  <c r="BI68" i="8"/>
  <c r="BI56" i="8"/>
  <c r="BI42" i="8"/>
  <c r="BI36" i="8"/>
  <c r="BI16" i="8"/>
  <c r="Z328" i="8"/>
  <c r="Z312" i="8"/>
  <c r="Z310" i="8"/>
  <c r="Z306" i="8"/>
  <c r="Z296" i="8"/>
  <c r="Z114" i="8"/>
  <c r="AA305" i="8"/>
  <c r="AA297" i="8"/>
  <c r="Z57" i="8"/>
  <c r="Z88" i="8"/>
  <c r="Z26" i="8"/>
  <c r="BG93" i="7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H169" i="1" s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4" i="1"/>
  <c r="BG186" i="1"/>
  <c r="BG187" i="1"/>
  <c r="BG188" i="1"/>
  <c r="BG190" i="1"/>
  <c r="BG192" i="1"/>
  <c r="BG194" i="1"/>
  <c r="BG196" i="1"/>
  <c r="BG198" i="1"/>
  <c r="BG200" i="1"/>
  <c r="BG201" i="1"/>
  <c r="BG202" i="1"/>
  <c r="BG203" i="1"/>
  <c r="BG204" i="1"/>
  <c r="BG206" i="1"/>
  <c r="BG207" i="1"/>
  <c r="BG209" i="1"/>
  <c r="BG211" i="1"/>
  <c r="BG213" i="1"/>
  <c r="BG215" i="1"/>
  <c r="BG217" i="1"/>
  <c r="BG218" i="1"/>
  <c r="BG219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4" i="1"/>
  <c r="N6" i="1"/>
  <c r="BQ6" i="1" s="1"/>
  <c r="N7" i="1"/>
  <c r="BQ7" i="1" s="1"/>
  <c r="N8" i="1"/>
  <c r="BQ8" i="1" s="1"/>
  <c r="N9" i="1"/>
  <c r="BQ9" i="1" s="1"/>
  <c r="N10" i="1"/>
  <c r="BQ10" i="1" s="1"/>
  <c r="N11" i="1"/>
  <c r="BQ11" i="1" s="1"/>
  <c r="N12" i="1"/>
  <c r="BQ12" i="1" s="1"/>
  <c r="N13" i="1"/>
  <c r="BQ13" i="1" s="1"/>
  <c r="N14" i="1"/>
  <c r="BQ14" i="1" s="1"/>
  <c r="N15" i="1"/>
  <c r="BQ15" i="1" s="1"/>
  <c r="N16" i="1"/>
  <c r="BQ16" i="1" s="1"/>
  <c r="N17" i="1"/>
  <c r="BQ17" i="1" s="1"/>
  <c r="N18" i="1"/>
  <c r="BQ18" i="1" s="1"/>
  <c r="N19" i="1"/>
  <c r="BQ19" i="1" s="1"/>
  <c r="N20" i="1"/>
  <c r="BQ20" i="1" s="1"/>
  <c r="N21" i="1"/>
  <c r="BQ21" i="1" s="1"/>
  <c r="N22" i="1"/>
  <c r="BQ22" i="1" s="1"/>
  <c r="N23" i="1"/>
  <c r="BQ23" i="1" s="1"/>
  <c r="N24" i="1"/>
  <c r="BQ24" i="1" s="1"/>
  <c r="N25" i="1"/>
  <c r="BQ25" i="1" s="1"/>
  <c r="N26" i="1"/>
  <c r="BQ26" i="1" s="1"/>
  <c r="N27" i="1"/>
  <c r="BQ27" i="1" s="1"/>
  <c r="N28" i="1"/>
  <c r="BQ28" i="1" s="1"/>
  <c r="N29" i="1"/>
  <c r="BQ29" i="1" s="1"/>
  <c r="N30" i="1"/>
  <c r="BQ30" i="1" s="1"/>
  <c r="N31" i="1"/>
  <c r="BQ31" i="1" s="1"/>
  <c r="N32" i="1"/>
  <c r="BQ32" i="1" s="1"/>
  <c r="N33" i="1"/>
  <c r="BQ33" i="1" s="1"/>
  <c r="N34" i="1"/>
  <c r="BQ34" i="1" s="1"/>
  <c r="N35" i="1"/>
  <c r="BQ35" i="1" s="1"/>
  <c r="N36" i="1"/>
  <c r="BQ36" i="1" s="1"/>
  <c r="N37" i="1"/>
  <c r="BQ37" i="1" s="1"/>
  <c r="N38" i="1"/>
  <c r="BQ38" i="1" s="1"/>
  <c r="N39" i="1"/>
  <c r="BQ39" i="1" s="1"/>
  <c r="N40" i="1"/>
  <c r="BQ40" i="1" s="1"/>
  <c r="N41" i="1"/>
  <c r="BQ41" i="1" s="1"/>
  <c r="N42" i="1"/>
  <c r="BQ42" i="1" s="1"/>
  <c r="N43" i="1"/>
  <c r="BQ43" i="1" s="1"/>
  <c r="N44" i="1"/>
  <c r="BQ44" i="1" s="1"/>
  <c r="N45" i="1"/>
  <c r="BQ45" i="1" s="1"/>
  <c r="N46" i="1"/>
  <c r="BQ46" i="1" s="1"/>
  <c r="N47" i="1"/>
  <c r="BQ47" i="1" s="1"/>
  <c r="N48" i="1"/>
  <c r="BQ48" i="1" s="1"/>
  <c r="N49" i="1"/>
  <c r="BQ49" i="1" s="1"/>
  <c r="N50" i="1"/>
  <c r="BQ50" i="1" s="1"/>
  <c r="N51" i="1"/>
  <c r="BQ51" i="1" s="1"/>
  <c r="N52" i="1"/>
  <c r="BQ52" i="1" s="1"/>
  <c r="N53" i="1"/>
  <c r="BQ53" i="1" s="1"/>
  <c r="N54" i="1"/>
  <c r="BQ54" i="1" s="1"/>
  <c r="N55" i="1"/>
  <c r="BQ55" i="1" s="1"/>
  <c r="N56" i="1"/>
  <c r="BQ56" i="1" s="1"/>
  <c r="N57" i="1"/>
  <c r="BQ57" i="1" s="1"/>
  <c r="N58" i="1"/>
  <c r="BQ58" i="1" s="1"/>
  <c r="N59" i="1"/>
  <c r="BQ59" i="1" s="1"/>
  <c r="N60" i="1"/>
  <c r="BQ60" i="1" s="1"/>
  <c r="N61" i="1"/>
  <c r="BQ61" i="1" s="1"/>
  <c r="N62" i="1"/>
  <c r="BQ62" i="1" s="1"/>
  <c r="N63" i="1"/>
  <c r="BQ63" i="1" s="1"/>
  <c r="N64" i="1"/>
  <c r="BQ64" i="1" s="1"/>
  <c r="N65" i="1"/>
  <c r="BQ65" i="1" s="1"/>
  <c r="N66" i="1"/>
  <c r="BQ66" i="1" s="1"/>
  <c r="N67" i="1"/>
  <c r="BQ67" i="1" s="1"/>
  <c r="N68" i="1"/>
  <c r="BQ68" i="1" s="1"/>
  <c r="N69" i="1"/>
  <c r="BQ69" i="1" s="1"/>
  <c r="N70" i="1"/>
  <c r="BQ70" i="1" s="1"/>
  <c r="N71" i="1"/>
  <c r="BQ71" i="1" s="1"/>
  <c r="N72" i="1"/>
  <c r="BQ72" i="1" s="1"/>
  <c r="N73" i="1"/>
  <c r="BQ73" i="1" s="1"/>
  <c r="N74" i="1"/>
  <c r="BQ74" i="1" s="1"/>
  <c r="N75" i="1"/>
  <c r="BQ75" i="1" s="1"/>
  <c r="N76" i="1"/>
  <c r="BQ76" i="1" s="1"/>
  <c r="N77" i="1"/>
  <c r="BQ77" i="1" s="1"/>
  <c r="N78" i="1"/>
  <c r="BQ78" i="1" s="1"/>
  <c r="N79" i="1"/>
  <c r="BQ79" i="1" s="1"/>
  <c r="N80" i="1"/>
  <c r="BQ80" i="1" s="1"/>
  <c r="N81" i="1"/>
  <c r="BQ81" i="1" s="1"/>
  <c r="N82" i="1"/>
  <c r="BQ82" i="1" s="1"/>
  <c r="N83" i="1"/>
  <c r="BQ83" i="1" s="1"/>
  <c r="N84" i="1"/>
  <c r="BQ84" i="1" s="1"/>
  <c r="N85" i="1"/>
  <c r="BQ85" i="1" s="1"/>
  <c r="N86" i="1"/>
  <c r="BQ86" i="1" s="1"/>
  <c r="N87" i="1"/>
  <c r="BQ87" i="1" s="1"/>
  <c r="N88" i="1"/>
  <c r="BQ88" i="1" s="1"/>
  <c r="N89" i="1"/>
  <c r="BQ89" i="1" s="1"/>
  <c r="N90" i="1"/>
  <c r="BQ90" i="1" s="1"/>
  <c r="N91" i="1"/>
  <c r="BQ91" i="1" s="1"/>
  <c r="N92" i="1"/>
  <c r="BQ92" i="1" s="1"/>
  <c r="N93" i="1"/>
  <c r="BQ93" i="1" s="1"/>
  <c r="N94" i="1"/>
  <c r="BQ94" i="1" s="1"/>
  <c r="N95" i="1"/>
  <c r="BQ95" i="1" s="1"/>
  <c r="N96" i="1"/>
  <c r="BQ96" i="1" s="1"/>
  <c r="N97" i="1"/>
  <c r="BQ97" i="1" s="1"/>
  <c r="N98" i="1"/>
  <c r="BQ98" i="1" s="1"/>
  <c r="N99" i="1"/>
  <c r="BQ99" i="1" s="1"/>
  <c r="N100" i="1"/>
  <c r="BQ100" i="1" s="1"/>
  <c r="N101" i="1"/>
  <c r="BQ101" i="1" s="1"/>
  <c r="N102" i="1"/>
  <c r="BQ102" i="1" s="1"/>
  <c r="N103" i="1"/>
  <c r="BQ103" i="1" s="1"/>
  <c r="N104" i="1"/>
  <c r="BQ104" i="1" s="1"/>
  <c r="N105" i="1"/>
  <c r="BQ105" i="1" s="1"/>
  <c r="N106" i="1"/>
  <c r="BQ106" i="1" s="1"/>
  <c r="N107" i="1"/>
  <c r="BQ107" i="1" s="1"/>
  <c r="N108" i="1"/>
  <c r="BQ108" i="1" s="1"/>
  <c r="N109" i="1"/>
  <c r="BQ109" i="1" s="1"/>
  <c r="N110" i="1"/>
  <c r="BQ110" i="1" s="1"/>
  <c r="N111" i="1"/>
  <c r="BQ111" i="1" s="1"/>
  <c r="N112" i="1"/>
  <c r="BQ112" i="1" s="1"/>
  <c r="N113" i="1"/>
  <c r="BQ113" i="1" s="1"/>
  <c r="N114" i="1"/>
  <c r="BQ114" i="1" s="1"/>
  <c r="N115" i="1"/>
  <c r="BQ115" i="1" s="1"/>
  <c r="N116" i="1"/>
  <c r="BQ116" i="1" s="1"/>
  <c r="N117" i="1"/>
  <c r="BQ117" i="1" s="1"/>
  <c r="N118" i="1"/>
  <c r="BQ118" i="1" s="1"/>
  <c r="N119" i="1"/>
  <c r="BQ119" i="1" s="1"/>
  <c r="N120" i="1"/>
  <c r="BQ120" i="1" s="1"/>
  <c r="N121" i="1"/>
  <c r="BQ121" i="1" s="1"/>
  <c r="N122" i="1"/>
  <c r="BQ122" i="1" s="1"/>
  <c r="N123" i="1"/>
  <c r="BQ123" i="1" s="1"/>
  <c r="N124" i="1"/>
  <c r="BQ124" i="1" s="1"/>
  <c r="N125" i="1"/>
  <c r="BQ125" i="1" s="1"/>
  <c r="N126" i="1"/>
  <c r="BQ126" i="1" s="1"/>
  <c r="N127" i="1"/>
  <c r="BQ127" i="1" s="1"/>
  <c r="N128" i="1"/>
  <c r="BQ128" i="1" s="1"/>
  <c r="N129" i="1"/>
  <c r="BQ129" i="1" s="1"/>
  <c r="N130" i="1"/>
  <c r="BQ130" i="1" s="1"/>
  <c r="N131" i="1"/>
  <c r="BQ131" i="1" s="1"/>
  <c r="N132" i="1"/>
  <c r="BQ132" i="1" s="1"/>
  <c r="N133" i="1"/>
  <c r="BQ133" i="1" s="1"/>
  <c r="N134" i="1"/>
  <c r="BQ134" i="1" s="1"/>
  <c r="N135" i="1"/>
  <c r="BQ135" i="1" s="1"/>
  <c r="N136" i="1"/>
  <c r="BQ136" i="1" s="1"/>
  <c r="N137" i="1"/>
  <c r="BQ137" i="1" s="1"/>
  <c r="N138" i="1"/>
  <c r="BQ138" i="1" s="1"/>
  <c r="N139" i="1"/>
  <c r="BQ139" i="1" s="1"/>
  <c r="N140" i="1"/>
  <c r="BQ140" i="1" s="1"/>
  <c r="N141" i="1"/>
  <c r="BQ141" i="1" s="1"/>
  <c r="N142" i="1"/>
  <c r="BQ142" i="1" s="1"/>
  <c r="N143" i="1"/>
  <c r="BQ143" i="1" s="1"/>
  <c r="N144" i="1"/>
  <c r="BQ144" i="1" s="1"/>
  <c r="N145" i="1"/>
  <c r="BQ145" i="1" s="1"/>
  <c r="N146" i="1"/>
  <c r="BQ146" i="1" s="1"/>
  <c r="N147" i="1"/>
  <c r="BQ147" i="1" s="1"/>
  <c r="N148" i="1"/>
  <c r="BQ148" i="1" s="1"/>
  <c r="N149" i="1"/>
  <c r="BQ149" i="1" s="1"/>
  <c r="N150" i="1"/>
  <c r="BQ150" i="1" s="1"/>
  <c r="N151" i="1"/>
  <c r="BQ151" i="1" s="1"/>
  <c r="N152" i="1"/>
  <c r="BQ152" i="1" s="1"/>
  <c r="N153" i="1"/>
  <c r="BQ153" i="1" s="1"/>
  <c r="N154" i="1"/>
  <c r="BQ154" i="1" s="1"/>
  <c r="N155" i="1"/>
  <c r="BQ155" i="1" s="1"/>
  <c r="N156" i="1"/>
  <c r="BQ156" i="1" s="1"/>
  <c r="N157" i="1"/>
  <c r="BQ157" i="1" s="1"/>
  <c r="N158" i="1"/>
  <c r="BQ158" i="1" s="1"/>
  <c r="N159" i="1"/>
  <c r="BQ159" i="1" s="1"/>
  <c r="N160" i="1"/>
  <c r="BQ160" i="1" s="1"/>
  <c r="N161" i="1"/>
  <c r="BQ161" i="1" s="1"/>
  <c r="N162" i="1"/>
  <c r="BQ162" i="1" s="1"/>
  <c r="N163" i="1"/>
  <c r="BQ163" i="1" s="1"/>
  <c r="N164" i="1"/>
  <c r="BQ164" i="1" s="1"/>
  <c r="N165" i="1"/>
  <c r="BQ165" i="1" s="1"/>
  <c r="N166" i="1"/>
  <c r="BQ166" i="1" s="1"/>
  <c r="N167" i="1"/>
  <c r="BQ167" i="1" s="1"/>
  <c r="N168" i="1"/>
  <c r="BQ168" i="1" s="1"/>
  <c r="N169" i="1"/>
  <c r="BQ169" i="1" s="1"/>
  <c r="N170" i="1"/>
  <c r="BQ170" i="1" s="1"/>
  <c r="N171" i="1"/>
  <c r="BQ171" i="1" s="1"/>
  <c r="N172" i="1"/>
  <c r="BQ172" i="1" s="1"/>
  <c r="N173" i="1"/>
  <c r="BQ173" i="1" s="1"/>
  <c r="N174" i="1"/>
  <c r="BQ174" i="1" s="1"/>
  <c r="N175" i="1"/>
  <c r="BQ175" i="1" s="1"/>
  <c r="N176" i="1"/>
  <c r="BQ176" i="1" s="1"/>
  <c r="N177" i="1"/>
  <c r="BQ177" i="1" s="1"/>
  <c r="N178" i="1"/>
  <c r="BQ178" i="1" s="1"/>
  <c r="N179" i="1"/>
  <c r="BQ179" i="1" s="1"/>
  <c r="N180" i="1"/>
  <c r="BQ180" i="1" s="1"/>
  <c r="N181" i="1"/>
  <c r="BQ181" i="1" s="1"/>
  <c r="N182" i="1"/>
  <c r="BQ182" i="1" s="1"/>
  <c r="N183" i="1"/>
  <c r="BQ183" i="1" s="1"/>
  <c r="N184" i="1"/>
  <c r="BQ184" i="1" s="1"/>
  <c r="N185" i="1"/>
  <c r="BQ185" i="1" s="1"/>
  <c r="N186" i="1"/>
  <c r="BQ186" i="1" s="1"/>
  <c r="N187" i="1"/>
  <c r="BQ187" i="1" s="1"/>
  <c r="N188" i="1"/>
  <c r="BQ188" i="1" s="1"/>
  <c r="N189" i="1"/>
  <c r="BQ189" i="1" s="1"/>
  <c r="N190" i="1"/>
  <c r="BQ190" i="1" s="1"/>
  <c r="N191" i="1"/>
  <c r="BQ191" i="1" s="1"/>
  <c r="N192" i="1"/>
  <c r="BQ192" i="1" s="1"/>
  <c r="N193" i="1"/>
  <c r="BQ193" i="1" s="1"/>
  <c r="N194" i="1"/>
  <c r="BQ194" i="1" s="1"/>
  <c r="N195" i="1"/>
  <c r="BQ195" i="1" s="1"/>
  <c r="N196" i="1"/>
  <c r="BQ196" i="1" s="1"/>
  <c r="N197" i="1"/>
  <c r="BQ197" i="1" s="1"/>
  <c r="N198" i="1"/>
  <c r="BQ198" i="1" s="1"/>
  <c r="N199" i="1"/>
  <c r="BQ199" i="1" s="1"/>
  <c r="N200" i="1"/>
  <c r="BQ200" i="1" s="1"/>
  <c r="N201" i="1"/>
  <c r="BQ201" i="1" s="1"/>
  <c r="N202" i="1"/>
  <c r="BQ202" i="1" s="1"/>
  <c r="N203" i="1"/>
  <c r="BQ203" i="1" s="1"/>
  <c r="N204" i="1"/>
  <c r="BQ204" i="1" s="1"/>
  <c r="N206" i="1"/>
  <c r="BQ206" i="1" s="1"/>
  <c r="N207" i="1"/>
  <c r="BQ207" i="1" s="1"/>
  <c r="N209" i="1"/>
  <c r="BQ209" i="1" s="1"/>
  <c r="N211" i="1"/>
  <c r="BQ211" i="1" s="1"/>
  <c r="N213" i="1"/>
  <c r="BQ213" i="1" s="1"/>
  <c r="N215" i="1"/>
  <c r="BQ215" i="1" s="1"/>
  <c r="N217" i="1"/>
  <c r="BQ217" i="1" s="1"/>
  <c r="N218" i="1"/>
  <c r="BQ218" i="1" s="1"/>
  <c r="N219" i="1"/>
  <c r="BQ219" i="1" s="1"/>
  <c r="N221" i="1"/>
  <c r="BQ221" i="1" s="1"/>
  <c r="N222" i="1"/>
  <c r="BQ222" i="1" s="1"/>
  <c r="N223" i="1"/>
  <c r="BQ223" i="1" s="1"/>
  <c r="N224" i="1"/>
  <c r="BQ224" i="1" s="1"/>
  <c r="N225" i="1"/>
  <c r="BQ225" i="1" s="1"/>
  <c r="N226" i="1"/>
  <c r="BQ226" i="1" s="1"/>
  <c r="N227" i="1"/>
  <c r="BQ227" i="1" s="1"/>
  <c r="N228" i="1"/>
  <c r="BQ228" i="1" s="1"/>
  <c r="N229" i="1"/>
  <c r="BQ229" i="1" s="1"/>
  <c r="N230" i="1"/>
  <c r="BQ230" i="1" s="1"/>
  <c r="N231" i="1"/>
  <c r="BQ231" i="1" s="1"/>
  <c r="N232" i="1"/>
  <c r="BQ232" i="1" s="1"/>
  <c r="N233" i="1"/>
  <c r="BQ233" i="1" s="1"/>
  <c r="N234" i="1"/>
  <c r="BQ234" i="1" s="1"/>
  <c r="N235" i="1"/>
  <c r="BQ235" i="1" s="1"/>
  <c r="N236" i="1"/>
  <c r="BQ236" i="1" s="1"/>
  <c r="N237" i="1"/>
  <c r="BQ237" i="1" s="1"/>
  <c r="N238" i="1"/>
  <c r="BQ238" i="1" s="1"/>
  <c r="N239" i="1"/>
  <c r="BQ239" i="1" s="1"/>
  <c r="N240" i="1"/>
  <c r="BQ240" i="1" s="1"/>
  <c r="N241" i="1"/>
  <c r="BQ241" i="1" s="1"/>
  <c r="N242" i="1"/>
  <c r="BQ242" i="1" s="1"/>
  <c r="N243" i="1"/>
  <c r="BQ243" i="1" s="1"/>
  <c r="N244" i="1"/>
  <c r="BQ244" i="1" s="1"/>
  <c r="N245" i="1"/>
  <c r="BQ245" i="1" s="1"/>
  <c r="N246" i="1"/>
  <c r="BQ246" i="1" s="1"/>
  <c r="N247" i="1"/>
  <c r="BQ247" i="1" s="1"/>
  <c r="N248" i="1"/>
  <c r="BQ248" i="1" s="1"/>
  <c r="N249" i="1"/>
  <c r="BQ249" i="1" s="1"/>
  <c r="N250" i="1"/>
  <c r="BQ250" i="1" s="1"/>
  <c r="N251" i="1"/>
  <c r="BQ251" i="1" s="1"/>
  <c r="N252" i="1"/>
  <c r="BQ252" i="1" s="1"/>
  <c r="N253" i="1"/>
  <c r="BQ253" i="1" s="1"/>
  <c r="N254" i="1"/>
  <c r="BQ254" i="1" s="1"/>
  <c r="N255" i="1"/>
  <c r="BQ255" i="1" s="1"/>
  <c r="N256" i="1"/>
  <c r="BQ256" i="1" s="1"/>
  <c r="N257" i="1"/>
  <c r="BQ257" i="1" s="1"/>
  <c r="N258" i="1"/>
  <c r="BQ258" i="1" s="1"/>
  <c r="N259" i="1"/>
  <c r="BQ259" i="1" s="1"/>
  <c r="N260" i="1"/>
  <c r="BQ260" i="1" s="1"/>
  <c r="N261" i="1"/>
  <c r="BQ261" i="1" s="1"/>
  <c r="N262" i="1"/>
  <c r="BQ262" i="1" s="1"/>
  <c r="N263" i="1"/>
  <c r="BQ263" i="1" s="1"/>
  <c r="N264" i="1"/>
  <c r="BQ264" i="1" s="1"/>
  <c r="N265" i="1"/>
  <c r="BQ265" i="1" s="1"/>
  <c r="N266" i="1"/>
  <c r="BQ266" i="1" s="1"/>
  <c r="N267" i="1"/>
  <c r="BQ267" i="1" s="1"/>
  <c r="N268" i="1"/>
  <c r="BQ268" i="1" s="1"/>
  <c r="N269" i="1"/>
  <c r="BQ269" i="1" s="1"/>
  <c r="N270" i="1"/>
  <c r="BQ270" i="1" s="1"/>
  <c r="N271" i="1"/>
  <c r="BQ271" i="1" s="1"/>
  <c r="N272" i="1"/>
  <c r="BQ272" i="1" s="1"/>
  <c r="N273" i="1"/>
  <c r="BQ273" i="1" s="1"/>
  <c r="N274" i="1"/>
  <c r="BQ274" i="1" s="1"/>
  <c r="N275" i="1"/>
  <c r="BQ275" i="1" s="1"/>
  <c r="N276" i="1"/>
  <c r="BQ276" i="1" s="1"/>
  <c r="N277" i="1"/>
  <c r="BQ277" i="1" s="1"/>
  <c r="N278" i="1"/>
  <c r="BQ278" i="1" s="1"/>
  <c r="N279" i="1"/>
  <c r="BQ279" i="1" s="1"/>
  <c r="N280" i="1"/>
  <c r="BQ280" i="1" s="1"/>
  <c r="N281" i="1"/>
  <c r="BQ281" i="1" s="1"/>
  <c r="N282" i="1"/>
  <c r="BQ282" i="1" s="1"/>
  <c r="N283" i="1"/>
  <c r="BQ283" i="1" s="1"/>
  <c r="N284" i="1"/>
  <c r="BQ284" i="1" s="1"/>
  <c r="N285" i="1"/>
  <c r="BQ285" i="1" s="1"/>
  <c r="N286" i="1"/>
  <c r="BQ286" i="1" s="1"/>
  <c r="N287" i="1"/>
  <c r="BQ287" i="1" s="1"/>
  <c r="N288" i="1"/>
  <c r="BQ288" i="1" s="1"/>
  <c r="N289" i="1"/>
  <c r="BQ289" i="1" s="1"/>
  <c r="N290" i="1"/>
  <c r="BQ290" i="1" s="1"/>
  <c r="N291" i="1"/>
  <c r="BQ291" i="1" s="1"/>
  <c r="N292" i="1"/>
  <c r="BQ292" i="1" s="1"/>
  <c r="N293" i="1"/>
  <c r="BQ293" i="1" s="1"/>
  <c r="N294" i="1"/>
  <c r="BQ294" i="1" s="1"/>
  <c r="N295" i="1"/>
  <c r="BQ295" i="1" s="1"/>
  <c r="N296" i="1"/>
  <c r="BQ296" i="1" s="1"/>
  <c r="N297" i="1"/>
  <c r="BQ297" i="1" s="1"/>
  <c r="N298" i="1"/>
  <c r="BQ298" i="1" s="1"/>
  <c r="N299" i="1"/>
  <c r="BQ299" i="1" s="1"/>
  <c r="N300" i="1"/>
  <c r="BQ300" i="1" s="1"/>
  <c r="N301" i="1"/>
  <c r="BQ301" i="1" s="1"/>
  <c r="N302" i="1"/>
  <c r="BQ302" i="1" s="1"/>
  <c r="N303" i="1"/>
  <c r="BQ303" i="1" s="1"/>
  <c r="N304" i="1"/>
  <c r="BQ304" i="1" s="1"/>
  <c r="N305" i="1"/>
  <c r="BQ305" i="1" s="1"/>
  <c r="N306" i="1"/>
  <c r="BQ306" i="1" s="1"/>
  <c r="N307" i="1"/>
  <c r="BQ307" i="1" s="1"/>
  <c r="N308" i="1"/>
  <c r="BQ308" i="1" s="1"/>
  <c r="N309" i="1"/>
  <c r="BQ309" i="1" s="1"/>
  <c r="N310" i="1"/>
  <c r="BQ310" i="1" s="1"/>
  <c r="N311" i="1"/>
  <c r="BQ311" i="1" s="1"/>
  <c r="N312" i="1"/>
  <c r="BQ312" i="1" s="1"/>
  <c r="N313" i="1"/>
  <c r="BQ313" i="1" s="1"/>
  <c r="N314" i="1"/>
  <c r="BQ314" i="1" s="1"/>
  <c r="N315" i="1"/>
  <c r="BQ315" i="1" s="1"/>
  <c r="N316" i="1"/>
  <c r="BQ316" i="1" s="1"/>
  <c r="N317" i="1"/>
  <c r="BQ317" i="1" s="1"/>
  <c r="N318" i="1"/>
  <c r="BQ318" i="1" s="1"/>
  <c r="N319" i="1"/>
  <c r="BQ319" i="1" s="1"/>
  <c r="N320" i="1"/>
  <c r="BQ320" i="1" s="1"/>
  <c r="N321" i="1"/>
  <c r="BQ321" i="1" s="1"/>
  <c r="N322" i="1"/>
  <c r="BQ322" i="1" s="1"/>
  <c r="N323" i="1"/>
  <c r="BQ323" i="1" s="1"/>
  <c r="N324" i="1"/>
  <c r="BQ324" i="1" s="1"/>
  <c r="N325" i="1"/>
  <c r="BQ325" i="1" s="1"/>
  <c r="N326" i="1"/>
  <c r="BQ326" i="1" s="1"/>
  <c r="N327" i="1"/>
  <c r="BQ327" i="1" s="1"/>
  <c r="N328" i="1"/>
  <c r="BQ328" i="1" s="1"/>
  <c r="N329" i="1"/>
  <c r="BQ329" i="1" s="1"/>
  <c r="N330" i="1"/>
  <c r="BQ330" i="1" s="1"/>
  <c r="N331" i="1"/>
  <c r="BQ331" i="1" s="1"/>
  <c r="N332" i="1"/>
  <c r="BQ332" i="1" s="1"/>
  <c r="N333" i="1"/>
  <c r="BQ333" i="1" s="1"/>
  <c r="N334" i="1"/>
  <c r="BQ334" i="1" s="1"/>
  <c r="N335" i="1"/>
  <c r="BQ335" i="1" s="1"/>
  <c r="N5" i="1"/>
  <c r="BQ5" i="1" s="1"/>
  <c r="N4" i="1"/>
  <c r="BQ4" i="1" s="1"/>
  <c r="M4" i="14"/>
  <c r="M357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10" i="14"/>
  <c r="M213" i="14"/>
  <c r="M215" i="14"/>
  <c r="M217" i="14"/>
  <c r="M218" i="14"/>
  <c r="M220" i="14"/>
  <c r="M222" i="14"/>
  <c r="M223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8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6" i="14"/>
  <c r="M6" i="14"/>
  <c r="M5" i="14"/>
  <c r="AP251" i="14"/>
  <c r="AQ251" i="14" s="1"/>
  <c r="BE5" i="14"/>
  <c r="BE6" i="14"/>
  <c r="BE7" i="14"/>
  <c r="BE8" i="14"/>
  <c r="BE9" i="14"/>
  <c r="BE10" i="14"/>
  <c r="BE11" i="14"/>
  <c r="BE12" i="14"/>
  <c r="BE13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99" i="14"/>
  <c r="BE101" i="14"/>
  <c r="BE102" i="14"/>
  <c r="BE103" i="14"/>
  <c r="BE104" i="14"/>
  <c r="BE105" i="14"/>
  <c r="BE106" i="14"/>
  <c r="BE107" i="14"/>
  <c r="BE108" i="14"/>
  <c r="BE109" i="14"/>
  <c r="BE110" i="14"/>
  <c r="BE111" i="14"/>
  <c r="BE112" i="14"/>
  <c r="BE113" i="14"/>
  <c r="BE114" i="14"/>
  <c r="BE115" i="14"/>
  <c r="BE116" i="14"/>
  <c r="BE117" i="14"/>
  <c r="BE118" i="14"/>
  <c r="BE119" i="14"/>
  <c r="BE120" i="14"/>
  <c r="BE121" i="14"/>
  <c r="BE122" i="14"/>
  <c r="BE123" i="14"/>
  <c r="BE124" i="14"/>
  <c r="BE125" i="14"/>
  <c r="BE126" i="14"/>
  <c r="BE127" i="14"/>
  <c r="BE128" i="14"/>
  <c r="BE129" i="14"/>
  <c r="BE130" i="14"/>
  <c r="BE131" i="14"/>
  <c r="BE132" i="14"/>
  <c r="BE133" i="14"/>
  <c r="BE134" i="14"/>
  <c r="BE135" i="14"/>
  <c r="BE136" i="14"/>
  <c r="BE137" i="14"/>
  <c r="BE138" i="14"/>
  <c r="BE139" i="14"/>
  <c r="BE140" i="14"/>
  <c r="BE141" i="14"/>
  <c r="BE142" i="14"/>
  <c r="BE143" i="14"/>
  <c r="BE144" i="14"/>
  <c r="BE145" i="14"/>
  <c r="BE146" i="14"/>
  <c r="BE147" i="14"/>
  <c r="BE148" i="14"/>
  <c r="BE149" i="14"/>
  <c r="BE150" i="14"/>
  <c r="BE151" i="14"/>
  <c r="BE152" i="14"/>
  <c r="BE153" i="14"/>
  <c r="BE154" i="14"/>
  <c r="BE155" i="14"/>
  <c r="BE156" i="14"/>
  <c r="BE157" i="14"/>
  <c r="BE158" i="14"/>
  <c r="BE159" i="14"/>
  <c r="BE160" i="14"/>
  <c r="BE161" i="14"/>
  <c r="BE162" i="14"/>
  <c r="BE163" i="14"/>
  <c r="BE164" i="14"/>
  <c r="BE165" i="14"/>
  <c r="BE166" i="14"/>
  <c r="BE167" i="14"/>
  <c r="BE168" i="14"/>
  <c r="BE169" i="14"/>
  <c r="BE170" i="14"/>
  <c r="BE171" i="14"/>
  <c r="BE172" i="14"/>
  <c r="BE173" i="14"/>
  <c r="BE174" i="14"/>
  <c r="BE175" i="14"/>
  <c r="BE176" i="14"/>
  <c r="BE177" i="14"/>
  <c r="BE178" i="14"/>
  <c r="BE179" i="14"/>
  <c r="BE180" i="14"/>
  <c r="BE181" i="14"/>
  <c r="BE182" i="14"/>
  <c r="BE183" i="14"/>
  <c r="BE184" i="14"/>
  <c r="BE185" i="14"/>
  <c r="BE186" i="14"/>
  <c r="BE187" i="14"/>
  <c r="BE188" i="14"/>
  <c r="BE189" i="14"/>
  <c r="BE190" i="14"/>
  <c r="BE191" i="14"/>
  <c r="BE192" i="14"/>
  <c r="BE193" i="14"/>
  <c r="BE194" i="14"/>
  <c r="BE195" i="14"/>
  <c r="BE196" i="14"/>
  <c r="BE197" i="14"/>
  <c r="BE198" i="14"/>
  <c r="BE199" i="14"/>
  <c r="BE200" i="14"/>
  <c r="BE201" i="14"/>
  <c r="BE202" i="14"/>
  <c r="BE203" i="14"/>
  <c r="BE204" i="14"/>
  <c r="BE205" i="14"/>
  <c r="BE206" i="14"/>
  <c r="BE207" i="14"/>
  <c r="BE210" i="14"/>
  <c r="BE213" i="14"/>
  <c r="BE215" i="14"/>
  <c r="BE217" i="14"/>
  <c r="BE218" i="14"/>
  <c r="BE220" i="14"/>
  <c r="BE222" i="14"/>
  <c r="BE223" i="14"/>
  <c r="BE225" i="14"/>
  <c r="BE226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0" i="14"/>
  <c r="BE241" i="14"/>
  <c r="BE242" i="14"/>
  <c r="BE243" i="14"/>
  <c r="BE244" i="14"/>
  <c r="BE245" i="14"/>
  <c r="BE246" i="14"/>
  <c r="BE247" i="14"/>
  <c r="BE248" i="14"/>
  <c r="BE249" i="14"/>
  <c r="BE250" i="14"/>
  <c r="BE252" i="14"/>
  <c r="BE253" i="14"/>
  <c r="BE254" i="14"/>
  <c r="BE255" i="14"/>
  <c r="BE256" i="14"/>
  <c r="BE257" i="14"/>
  <c r="BE258" i="14"/>
  <c r="BE259" i="14"/>
  <c r="BE260" i="14"/>
  <c r="BE261" i="14"/>
  <c r="BE262" i="14"/>
  <c r="BE263" i="14"/>
  <c r="BE264" i="14"/>
  <c r="BE265" i="14"/>
  <c r="BE266" i="14"/>
  <c r="BE267" i="14"/>
  <c r="BE268" i="14"/>
  <c r="BE269" i="14"/>
  <c r="BE270" i="14"/>
  <c r="BE271" i="14"/>
  <c r="BE272" i="14"/>
  <c r="BE273" i="14"/>
  <c r="BE274" i="14"/>
  <c r="BE275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301" i="14"/>
  <c r="BE303" i="14"/>
  <c r="BE304" i="14"/>
  <c r="BE305" i="14"/>
  <c r="BE306" i="14"/>
  <c r="BE307" i="14"/>
  <c r="BE308" i="14"/>
  <c r="BE309" i="14"/>
  <c r="BE310" i="14"/>
  <c r="BE311" i="14"/>
  <c r="BE312" i="14"/>
  <c r="BE313" i="14"/>
  <c r="BE314" i="14"/>
  <c r="BE315" i="14"/>
  <c r="BE316" i="14"/>
  <c r="BE317" i="14"/>
  <c r="BE318" i="14"/>
  <c r="BE319" i="14"/>
  <c r="BE320" i="14"/>
  <c r="BE321" i="14"/>
  <c r="BE322" i="14"/>
  <c r="BE323" i="14"/>
  <c r="BE324" i="14"/>
  <c r="BE325" i="14"/>
  <c r="BE327" i="14"/>
  <c r="BE328" i="14"/>
  <c r="BE329" i="14"/>
  <c r="BE330" i="14"/>
  <c r="BE331" i="14"/>
  <c r="BE332" i="14"/>
  <c r="BE333" i="14"/>
  <c r="BE334" i="14"/>
  <c r="BE335" i="14"/>
  <c r="BE336" i="14"/>
  <c r="BE337" i="14"/>
  <c r="BE338" i="14"/>
  <c r="BE339" i="14"/>
  <c r="BE340" i="14"/>
  <c r="BE341" i="14"/>
  <c r="BE342" i="14"/>
  <c r="BE343" i="14"/>
  <c r="BE344" i="14"/>
  <c r="BE345" i="14"/>
  <c r="BE346" i="14"/>
  <c r="BE347" i="14"/>
  <c r="BE348" i="14"/>
  <c r="BE349" i="14"/>
  <c r="BE350" i="14"/>
  <c r="BE351" i="14"/>
  <c r="BE352" i="14"/>
  <c r="BE353" i="14"/>
  <c r="BE354" i="14"/>
  <c r="BE355" i="14"/>
  <c r="BE356" i="14"/>
  <c r="BE357" i="14"/>
  <c r="BE359" i="14"/>
  <c r="BE360" i="14"/>
  <c r="BC5" i="14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97" i="14"/>
  <c r="BC98" i="14"/>
  <c r="BC99" i="14"/>
  <c r="BC101" i="14"/>
  <c r="BC102" i="14"/>
  <c r="BC103" i="14"/>
  <c r="BC104" i="14"/>
  <c r="BC105" i="14"/>
  <c r="BC106" i="14"/>
  <c r="BC107" i="14"/>
  <c r="BC108" i="14"/>
  <c r="BC109" i="14"/>
  <c r="BC110" i="14"/>
  <c r="BC111" i="14"/>
  <c r="BC112" i="14"/>
  <c r="BC113" i="14"/>
  <c r="BC114" i="14"/>
  <c r="BC115" i="14"/>
  <c r="BC116" i="14"/>
  <c r="BC117" i="14"/>
  <c r="BC118" i="14"/>
  <c r="BC119" i="14"/>
  <c r="BC120" i="14"/>
  <c r="BC121" i="14"/>
  <c r="BC122" i="14"/>
  <c r="BC123" i="14"/>
  <c r="BC124" i="14"/>
  <c r="BC125" i="14"/>
  <c r="BC126" i="14"/>
  <c r="BC127" i="14"/>
  <c r="BC128" i="14"/>
  <c r="BC129" i="14"/>
  <c r="BC130" i="14"/>
  <c r="BC131" i="14"/>
  <c r="BC132" i="14"/>
  <c r="BC133" i="14"/>
  <c r="BC134" i="14"/>
  <c r="BC135" i="14"/>
  <c r="BC136" i="14"/>
  <c r="BC137" i="14"/>
  <c r="BC138" i="14"/>
  <c r="BC139" i="14"/>
  <c r="BC140" i="14"/>
  <c r="BC141" i="14"/>
  <c r="BC142" i="14"/>
  <c r="BC143" i="14"/>
  <c r="BC144" i="14"/>
  <c r="BC145" i="14"/>
  <c r="BC146" i="14"/>
  <c r="BC147" i="14"/>
  <c r="BC148" i="14"/>
  <c r="BC149" i="14"/>
  <c r="BC150" i="14"/>
  <c r="BC151" i="14"/>
  <c r="BC152" i="14"/>
  <c r="BC153" i="14"/>
  <c r="BC154" i="14"/>
  <c r="BC155" i="14"/>
  <c r="BC156" i="14"/>
  <c r="BC157" i="14"/>
  <c r="BC158" i="14"/>
  <c r="BC159" i="14"/>
  <c r="BC160" i="14"/>
  <c r="BC161" i="14"/>
  <c r="BC162" i="14"/>
  <c r="BC163" i="14"/>
  <c r="BC164" i="14"/>
  <c r="BC165" i="14"/>
  <c r="BC166" i="14"/>
  <c r="BC167" i="14"/>
  <c r="BC168" i="14"/>
  <c r="BC169" i="14"/>
  <c r="BC170" i="14"/>
  <c r="BC171" i="14"/>
  <c r="BC172" i="14"/>
  <c r="BC173" i="14"/>
  <c r="BC174" i="14"/>
  <c r="BC175" i="14"/>
  <c r="BC176" i="14"/>
  <c r="BC177" i="14"/>
  <c r="BC178" i="14"/>
  <c r="BC179" i="14"/>
  <c r="BC180" i="14"/>
  <c r="BC181" i="14"/>
  <c r="BC182" i="14"/>
  <c r="BC183" i="14"/>
  <c r="BC184" i="14"/>
  <c r="BC185" i="14"/>
  <c r="BC186" i="14"/>
  <c r="BC187" i="14"/>
  <c r="BC188" i="14"/>
  <c r="BC189" i="14"/>
  <c r="BC190" i="14"/>
  <c r="BC191" i="14"/>
  <c r="BC192" i="14"/>
  <c r="BC193" i="14"/>
  <c r="BC194" i="14"/>
  <c r="BC195" i="14"/>
  <c r="BC196" i="14"/>
  <c r="BC197" i="14"/>
  <c r="BC198" i="14"/>
  <c r="BC199" i="14"/>
  <c r="BC200" i="14"/>
  <c r="BC201" i="14"/>
  <c r="BC202" i="14"/>
  <c r="BC203" i="14"/>
  <c r="BC204" i="14"/>
  <c r="BC205" i="14"/>
  <c r="BC206" i="14"/>
  <c r="BC207" i="14"/>
  <c r="BC210" i="14"/>
  <c r="BC213" i="14"/>
  <c r="BC215" i="14"/>
  <c r="BC217" i="14"/>
  <c r="BC218" i="14"/>
  <c r="BC220" i="14"/>
  <c r="BC222" i="14"/>
  <c r="BC223" i="14"/>
  <c r="BC225" i="14"/>
  <c r="BC226" i="14"/>
  <c r="BC227" i="14"/>
  <c r="BC228" i="14"/>
  <c r="BC229" i="14"/>
  <c r="BC230" i="14"/>
  <c r="BC231" i="14"/>
  <c r="BC232" i="14"/>
  <c r="BC233" i="14"/>
  <c r="BC234" i="14"/>
  <c r="BC235" i="14"/>
  <c r="BC236" i="14"/>
  <c r="BC237" i="14"/>
  <c r="BC238" i="14"/>
  <c r="BC239" i="14"/>
  <c r="BC240" i="14"/>
  <c r="BC241" i="14"/>
  <c r="BC242" i="14"/>
  <c r="BC243" i="14"/>
  <c r="BC244" i="14"/>
  <c r="BC245" i="14"/>
  <c r="BC246" i="14"/>
  <c r="BC247" i="14"/>
  <c r="BC248" i="14"/>
  <c r="BC249" i="14"/>
  <c r="BC250" i="14"/>
  <c r="BC251" i="14"/>
  <c r="BC252" i="14"/>
  <c r="BC253" i="14"/>
  <c r="BC254" i="14"/>
  <c r="BC255" i="14"/>
  <c r="BC256" i="14"/>
  <c r="BC257" i="14"/>
  <c r="BC258" i="14"/>
  <c r="BC259" i="14"/>
  <c r="BC260" i="14"/>
  <c r="BC261" i="14"/>
  <c r="BC262" i="14"/>
  <c r="BC263" i="14"/>
  <c r="BC264" i="14"/>
  <c r="BC265" i="14"/>
  <c r="BC266" i="14"/>
  <c r="BC267" i="14"/>
  <c r="BC268" i="14"/>
  <c r="BC269" i="14"/>
  <c r="BC270" i="14"/>
  <c r="BC271" i="14"/>
  <c r="BC272" i="14"/>
  <c r="BC273" i="14"/>
  <c r="BC274" i="14"/>
  <c r="BC275" i="14"/>
  <c r="BC276" i="14"/>
  <c r="BC277" i="14"/>
  <c r="BC278" i="14"/>
  <c r="BC279" i="14"/>
  <c r="BC280" i="14"/>
  <c r="BC281" i="14"/>
  <c r="BC282" i="14"/>
  <c r="BC283" i="14"/>
  <c r="BC284" i="14"/>
  <c r="BC285" i="14"/>
  <c r="BC286" i="14"/>
  <c r="BC287" i="14"/>
  <c r="BC288" i="14"/>
  <c r="BC289" i="14"/>
  <c r="BC290" i="14"/>
  <c r="BC291" i="14"/>
  <c r="BC292" i="14"/>
  <c r="BC293" i="14"/>
  <c r="BC294" i="14"/>
  <c r="BC301" i="14"/>
  <c r="BC303" i="14"/>
  <c r="BC304" i="14"/>
  <c r="BC305" i="14"/>
  <c r="BC306" i="14"/>
  <c r="BC307" i="14"/>
  <c r="BC308" i="14"/>
  <c r="BC309" i="14"/>
  <c r="BC310" i="14"/>
  <c r="BC311" i="14"/>
  <c r="BC312" i="14"/>
  <c r="BC313" i="14"/>
  <c r="BC314" i="14"/>
  <c r="BC315" i="14"/>
  <c r="BC316" i="14"/>
  <c r="BC317" i="14"/>
  <c r="BC318" i="14"/>
  <c r="BC319" i="14"/>
  <c r="BC320" i="14"/>
  <c r="BC321" i="14"/>
  <c r="BC322" i="14"/>
  <c r="BC323" i="14"/>
  <c r="BC324" i="14"/>
  <c r="BC325" i="14"/>
  <c r="BC327" i="14"/>
  <c r="BC328" i="14"/>
  <c r="BC329" i="14"/>
  <c r="BC330" i="14"/>
  <c r="BC331" i="14"/>
  <c r="BC332" i="14"/>
  <c r="BC333" i="14"/>
  <c r="BC334" i="14"/>
  <c r="BC335" i="14"/>
  <c r="BC336" i="14"/>
  <c r="BC337" i="14"/>
  <c r="BC338" i="14"/>
  <c r="BC339" i="14"/>
  <c r="BC340" i="14"/>
  <c r="BC341" i="14"/>
  <c r="BC342" i="14"/>
  <c r="BC343" i="14"/>
  <c r="BC344" i="14"/>
  <c r="BC345" i="14"/>
  <c r="BC346" i="14"/>
  <c r="BC347" i="14"/>
  <c r="BC348" i="14"/>
  <c r="BC349" i="14"/>
  <c r="BC350" i="14"/>
  <c r="BC351" i="14"/>
  <c r="BC352" i="14"/>
  <c r="BC353" i="14"/>
  <c r="BC354" i="14"/>
  <c r="BC355" i="14"/>
  <c r="BC356" i="14"/>
  <c r="BC357" i="14"/>
  <c r="BC359" i="14"/>
  <c r="BC360" i="14"/>
  <c r="BA5" i="14"/>
  <c r="BA6" i="14"/>
  <c r="BA7" i="14"/>
  <c r="BA8" i="14"/>
  <c r="BA9" i="14"/>
  <c r="BA10" i="14"/>
  <c r="BA11" i="14"/>
  <c r="BA12" i="14"/>
  <c r="BA13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29" i="14"/>
  <c r="BA30" i="14"/>
  <c r="BA31" i="14"/>
  <c r="BA32" i="14"/>
  <c r="BA33" i="14"/>
  <c r="BA34" i="14"/>
  <c r="BA35" i="14"/>
  <c r="BA36" i="14"/>
  <c r="BA37" i="14"/>
  <c r="BA38" i="14"/>
  <c r="BA39" i="14"/>
  <c r="BA40" i="14"/>
  <c r="BA41" i="14"/>
  <c r="BA42" i="14"/>
  <c r="BA43" i="14"/>
  <c r="BA44" i="14"/>
  <c r="BA45" i="14"/>
  <c r="BA46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8" i="14"/>
  <c r="BA79" i="14"/>
  <c r="BA80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4" i="14"/>
  <c r="BA95" i="14"/>
  <c r="BA96" i="14"/>
  <c r="BA97" i="14"/>
  <c r="BA98" i="14"/>
  <c r="BA99" i="14"/>
  <c r="BA101" i="14"/>
  <c r="BA102" i="14"/>
  <c r="BA103" i="14"/>
  <c r="BA104" i="14"/>
  <c r="BA105" i="14"/>
  <c r="BA106" i="14"/>
  <c r="BA107" i="14"/>
  <c r="BA108" i="14"/>
  <c r="BA109" i="14"/>
  <c r="BA110" i="14"/>
  <c r="BA111" i="14"/>
  <c r="BA112" i="14"/>
  <c r="BA113" i="14"/>
  <c r="BA114" i="14"/>
  <c r="BA115" i="14"/>
  <c r="BA116" i="14"/>
  <c r="BA117" i="14"/>
  <c r="BA118" i="14"/>
  <c r="BA119" i="14"/>
  <c r="BA120" i="14"/>
  <c r="BA121" i="14"/>
  <c r="BA122" i="14"/>
  <c r="BA123" i="14"/>
  <c r="BA124" i="14"/>
  <c r="BA125" i="14"/>
  <c r="BA126" i="14"/>
  <c r="BA127" i="14"/>
  <c r="BA128" i="14"/>
  <c r="BA129" i="14"/>
  <c r="BA130" i="14"/>
  <c r="BA131" i="14"/>
  <c r="BA132" i="14"/>
  <c r="BA133" i="14"/>
  <c r="BA134" i="14"/>
  <c r="BA135" i="14"/>
  <c r="BA136" i="14"/>
  <c r="BA137" i="14"/>
  <c r="BA138" i="14"/>
  <c r="BA139" i="14"/>
  <c r="BA140" i="14"/>
  <c r="BA141" i="14"/>
  <c r="BA142" i="14"/>
  <c r="BA143" i="14"/>
  <c r="BA144" i="14"/>
  <c r="BA145" i="14"/>
  <c r="BA146" i="14"/>
  <c r="BA147" i="14"/>
  <c r="BA148" i="14"/>
  <c r="BA149" i="14"/>
  <c r="BA150" i="14"/>
  <c r="BA151" i="14"/>
  <c r="BA152" i="14"/>
  <c r="BA153" i="14"/>
  <c r="BA154" i="14"/>
  <c r="BA155" i="14"/>
  <c r="BA156" i="14"/>
  <c r="BA157" i="14"/>
  <c r="BA158" i="14"/>
  <c r="BA159" i="14"/>
  <c r="BA160" i="14"/>
  <c r="BA161" i="14"/>
  <c r="BA162" i="14"/>
  <c r="BA163" i="14"/>
  <c r="BA164" i="14"/>
  <c r="BA165" i="14"/>
  <c r="BA166" i="14"/>
  <c r="BA167" i="14"/>
  <c r="BA168" i="14"/>
  <c r="BA169" i="14"/>
  <c r="BA170" i="14"/>
  <c r="BA171" i="14"/>
  <c r="BA172" i="14"/>
  <c r="BA173" i="14"/>
  <c r="BA174" i="14"/>
  <c r="BA175" i="14"/>
  <c r="BA176" i="14"/>
  <c r="BA177" i="14"/>
  <c r="BA178" i="14"/>
  <c r="BA179" i="14"/>
  <c r="BA180" i="14"/>
  <c r="BA181" i="14"/>
  <c r="BA182" i="14"/>
  <c r="BA183" i="14"/>
  <c r="BA184" i="14"/>
  <c r="BA185" i="14"/>
  <c r="BA186" i="14"/>
  <c r="BA187" i="14"/>
  <c r="BA188" i="14"/>
  <c r="BA189" i="14"/>
  <c r="BA190" i="14"/>
  <c r="BA191" i="14"/>
  <c r="BA192" i="14"/>
  <c r="BA193" i="14"/>
  <c r="BA194" i="14"/>
  <c r="BA195" i="14"/>
  <c r="BA196" i="14"/>
  <c r="BA197" i="14"/>
  <c r="BA198" i="14"/>
  <c r="BA199" i="14"/>
  <c r="BA200" i="14"/>
  <c r="BA201" i="14"/>
  <c r="BA202" i="14"/>
  <c r="BA203" i="14"/>
  <c r="BA204" i="14"/>
  <c r="BA205" i="14"/>
  <c r="BA206" i="14"/>
  <c r="BA207" i="14"/>
  <c r="BA210" i="14"/>
  <c r="BA213" i="14"/>
  <c r="BA215" i="14"/>
  <c r="BA217" i="14"/>
  <c r="BA218" i="14"/>
  <c r="BA220" i="14"/>
  <c r="BA222" i="14"/>
  <c r="BA223" i="14"/>
  <c r="BA225" i="14"/>
  <c r="BA226" i="14"/>
  <c r="BA227" i="14"/>
  <c r="BA228" i="14"/>
  <c r="BA229" i="14"/>
  <c r="BA230" i="14"/>
  <c r="BA231" i="14"/>
  <c r="BA232" i="14"/>
  <c r="BA233" i="14"/>
  <c r="BA234" i="14"/>
  <c r="BA235" i="14"/>
  <c r="BA236" i="14"/>
  <c r="BA237" i="14"/>
  <c r="BA238" i="14"/>
  <c r="BA239" i="14"/>
  <c r="BA240" i="14"/>
  <c r="BA241" i="14"/>
  <c r="BA242" i="14"/>
  <c r="BA243" i="14"/>
  <c r="BA244" i="14"/>
  <c r="BA245" i="14"/>
  <c r="BA246" i="14"/>
  <c r="BA247" i="14"/>
  <c r="BA248" i="14"/>
  <c r="BA249" i="14"/>
  <c r="BA250" i="14"/>
  <c r="BA251" i="14"/>
  <c r="BA252" i="14"/>
  <c r="BA253" i="14"/>
  <c r="BA254" i="14"/>
  <c r="BA255" i="14"/>
  <c r="BA256" i="14"/>
  <c r="BA257" i="14"/>
  <c r="BA258" i="14"/>
  <c r="BA259" i="14"/>
  <c r="BA260" i="14"/>
  <c r="BA261" i="14"/>
  <c r="BA262" i="14"/>
  <c r="BA263" i="14"/>
  <c r="BA264" i="14"/>
  <c r="BA265" i="14"/>
  <c r="BA266" i="14"/>
  <c r="BA267" i="14"/>
  <c r="BA268" i="14"/>
  <c r="BA269" i="14"/>
  <c r="BA270" i="14"/>
  <c r="BA271" i="14"/>
  <c r="BA272" i="14"/>
  <c r="BA273" i="14"/>
  <c r="BA274" i="14"/>
  <c r="BA275" i="14"/>
  <c r="BA276" i="14"/>
  <c r="BA277" i="14"/>
  <c r="BA278" i="14"/>
  <c r="BA279" i="14"/>
  <c r="BA280" i="14"/>
  <c r="BA281" i="14"/>
  <c r="BA282" i="14"/>
  <c r="BA283" i="14"/>
  <c r="BA284" i="14"/>
  <c r="BA285" i="14"/>
  <c r="BA286" i="14"/>
  <c r="BA287" i="14"/>
  <c r="BA288" i="14"/>
  <c r="BA289" i="14"/>
  <c r="BA290" i="14"/>
  <c r="BA291" i="14"/>
  <c r="BA292" i="14"/>
  <c r="BA293" i="14"/>
  <c r="BA294" i="14"/>
  <c r="BA298" i="14"/>
  <c r="BA300" i="14"/>
  <c r="BA301" i="14"/>
  <c r="BA302" i="14"/>
  <c r="BA303" i="14"/>
  <c r="BA304" i="14"/>
  <c r="BA305" i="14"/>
  <c r="BA306" i="14"/>
  <c r="BA307" i="14"/>
  <c r="BA308" i="14"/>
  <c r="BA309" i="14"/>
  <c r="BA310" i="14"/>
  <c r="BA311" i="14"/>
  <c r="BA312" i="14"/>
  <c r="BA313" i="14"/>
  <c r="BA314" i="14"/>
  <c r="BA315" i="14"/>
  <c r="BA316" i="14"/>
  <c r="BA317" i="14"/>
  <c r="BA318" i="14"/>
  <c r="BA319" i="14"/>
  <c r="BA320" i="14"/>
  <c r="BA321" i="14"/>
  <c r="BA322" i="14"/>
  <c r="BA323" i="14"/>
  <c r="BA324" i="14"/>
  <c r="BA325" i="14"/>
  <c r="BA327" i="14"/>
  <c r="BA328" i="14"/>
  <c r="BA329" i="14"/>
  <c r="BA330" i="14"/>
  <c r="BA331" i="14"/>
  <c r="BA332" i="14"/>
  <c r="BA333" i="14"/>
  <c r="BA334" i="14"/>
  <c r="BA335" i="14"/>
  <c r="BA336" i="14"/>
  <c r="BA337" i="14"/>
  <c r="BA338" i="14"/>
  <c r="BA339" i="14"/>
  <c r="BA340" i="14"/>
  <c r="BA341" i="14"/>
  <c r="BA342" i="14"/>
  <c r="BA343" i="14"/>
  <c r="BA344" i="14"/>
  <c r="BA345" i="14"/>
  <c r="BA346" i="14"/>
  <c r="BA347" i="14"/>
  <c r="BA348" i="14"/>
  <c r="BA349" i="14"/>
  <c r="BA350" i="14"/>
  <c r="BA351" i="14"/>
  <c r="BA352" i="14"/>
  <c r="BA353" i="14"/>
  <c r="BA354" i="14"/>
  <c r="BA356" i="14"/>
  <c r="BA357" i="14"/>
  <c r="AY5" i="14"/>
  <c r="AY6" i="14"/>
  <c r="AY7" i="14"/>
  <c r="AY8" i="14"/>
  <c r="AY9" i="14"/>
  <c r="AY10" i="14"/>
  <c r="AY11" i="14"/>
  <c r="AY12" i="14"/>
  <c r="AY13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29" i="14"/>
  <c r="AY30" i="14"/>
  <c r="AY31" i="14"/>
  <c r="AY32" i="14"/>
  <c r="AY33" i="14"/>
  <c r="AY34" i="14"/>
  <c r="AY35" i="14"/>
  <c r="AY36" i="14"/>
  <c r="AY37" i="14"/>
  <c r="AY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8" i="14"/>
  <c r="AY79" i="14"/>
  <c r="AY80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4" i="14"/>
  <c r="AY95" i="14"/>
  <c r="AY96" i="14"/>
  <c r="AY97" i="14"/>
  <c r="AY98" i="14"/>
  <c r="AY99" i="14"/>
  <c r="AY101" i="14"/>
  <c r="AY102" i="14"/>
  <c r="AY103" i="14"/>
  <c r="AY104" i="14"/>
  <c r="AY105" i="14"/>
  <c r="AY106" i="14"/>
  <c r="AY107" i="14"/>
  <c r="AY108" i="14"/>
  <c r="AY109" i="14"/>
  <c r="AY110" i="14"/>
  <c r="AY111" i="14"/>
  <c r="AY112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Y159" i="14"/>
  <c r="AY160" i="14"/>
  <c r="AY161" i="14"/>
  <c r="AY162" i="14"/>
  <c r="AY163" i="14"/>
  <c r="AY164" i="14"/>
  <c r="AY165" i="14"/>
  <c r="AY166" i="14"/>
  <c r="AY167" i="14"/>
  <c r="AY168" i="14"/>
  <c r="AY169" i="14"/>
  <c r="AY170" i="14"/>
  <c r="AY171" i="14"/>
  <c r="AY172" i="14"/>
  <c r="AY173" i="14"/>
  <c r="AY174" i="14"/>
  <c r="AY175" i="14"/>
  <c r="AY176" i="14"/>
  <c r="AY177" i="14"/>
  <c r="AY178" i="14"/>
  <c r="AY179" i="14"/>
  <c r="AY180" i="14"/>
  <c r="AY181" i="14"/>
  <c r="AY182" i="14"/>
  <c r="AY183" i="14"/>
  <c r="AY184" i="14"/>
  <c r="AY185" i="14"/>
  <c r="AY186" i="14"/>
  <c r="AY187" i="14"/>
  <c r="AY188" i="14"/>
  <c r="AY189" i="14"/>
  <c r="AY190" i="14"/>
  <c r="AY191" i="14"/>
  <c r="AY192" i="14"/>
  <c r="AY193" i="14"/>
  <c r="AY194" i="14"/>
  <c r="AY195" i="14"/>
  <c r="AY196" i="14"/>
  <c r="AY197" i="14"/>
  <c r="AY198" i="14"/>
  <c r="AY199" i="14"/>
  <c r="AY200" i="14"/>
  <c r="AY201" i="14"/>
  <c r="AY202" i="14"/>
  <c r="AY203" i="14"/>
  <c r="AY204" i="14"/>
  <c r="AY205" i="14"/>
  <c r="AY206" i="14"/>
  <c r="AY207" i="14"/>
  <c r="AY210" i="14"/>
  <c r="AY213" i="14"/>
  <c r="AY215" i="14"/>
  <c r="AY217" i="14"/>
  <c r="AY218" i="14"/>
  <c r="AY220" i="14"/>
  <c r="AY222" i="14"/>
  <c r="AY223" i="14"/>
  <c r="AY225" i="14"/>
  <c r="AY226" i="14"/>
  <c r="AY227" i="14"/>
  <c r="AY228" i="14"/>
  <c r="AY229" i="14"/>
  <c r="AY230" i="14"/>
  <c r="AY231" i="14"/>
  <c r="AY232" i="14"/>
  <c r="AY233" i="14"/>
  <c r="AY234" i="14"/>
  <c r="AY235" i="14"/>
  <c r="AY236" i="14"/>
  <c r="AY237" i="14"/>
  <c r="AY238" i="14"/>
  <c r="AY239" i="14"/>
  <c r="AY240" i="14"/>
  <c r="AY241" i="14"/>
  <c r="AY242" i="14"/>
  <c r="AY243" i="14"/>
  <c r="AY244" i="14"/>
  <c r="AY245" i="14"/>
  <c r="AY246" i="14"/>
  <c r="AY247" i="14"/>
  <c r="AY248" i="14"/>
  <c r="AY249" i="14"/>
  <c r="AY250" i="14"/>
  <c r="AY251" i="14"/>
  <c r="AY252" i="14"/>
  <c r="AY253" i="14"/>
  <c r="AY254" i="14"/>
  <c r="AY255" i="14"/>
  <c r="AY256" i="14"/>
  <c r="AY257" i="14"/>
  <c r="AY258" i="14"/>
  <c r="AY259" i="14"/>
  <c r="AY260" i="14"/>
  <c r="AY261" i="14"/>
  <c r="AY262" i="14"/>
  <c r="AY263" i="14"/>
  <c r="AY264" i="14"/>
  <c r="AY265" i="14"/>
  <c r="AY266" i="14"/>
  <c r="AY267" i="14"/>
  <c r="AY268" i="14"/>
  <c r="AY269" i="14"/>
  <c r="AY270" i="14"/>
  <c r="AY271" i="14"/>
  <c r="AY272" i="14"/>
  <c r="AY273" i="14"/>
  <c r="AY274" i="14"/>
  <c r="AY275" i="14"/>
  <c r="AY276" i="14"/>
  <c r="AY277" i="14"/>
  <c r="AY278" i="14"/>
  <c r="AY279" i="14"/>
  <c r="AY280" i="14"/>
  <c r="AY281" i="14"/>
  <c r="AY282" i="14"/>
  <c r="AY283" i="14"/>
  <c r="AY284" i="14"/>
  <c r="AY285" i="14"/>
  <c r="AY286" i="14"/>
  <c r="AY287" i="14"/>
  <c r="AY288" i="14"/>
  <c r="AY289" i="14"/>
  <c r="AY290" i="14"/>
  <c r="AY291" i="14"/>
  <c r="AY292" i="14"/>
  <c r="AY293" i="14"/>
  <c r="AY294" i="14"/>
  <c r="AY298" i="14"/>
  <c r="AY300" i="14"/>
  <c r="AY301" i="14"/>
  <c r="AY302" i="14"/>
  <c r="AY303" i="14"/>
  <c r="AY304" i="14"/>
  <c r="AY305" i="14"/>
  <c r="AY306" i="14"/>
  <c r="AY307" i="14"/>
  <c r="AY308" i="14"/>
  <c r="AY309" i="14"/>
  <c r="AY310" i="14"/>
  <c r="AY311" i="14"/>
  <c r="AY312" i="14"/>
  <c r="AY313" i="14"/>
  <c r="AY314" i="14"/>
  <c r="AY315" i="14"/>
  <c r="AY316" i="14"/>
  <c r="AY317" i="14"/>
  <c r="AY318" i="14"/>
  <c r="AY319" i="14"/>
  <c r="AY320" i="14"/>
  <c r="AY321" i="14"/>
  <c r="AY322" i="14"/>
  <c r="AY323" i="14"/>
  <c r="AY324" i="14"/>
  <c r="AY325" i="14"/>
  <c r="AY327" i="14"/>
  <c r="AY328" i="14"/>
  <c r="AY329" i="14"/>
  <c r="AY330" i="14"/>
  <c r="AY331" i="14"/>
  <c r="AY332" i="14"/>
  <c r="AY333" i="14"/>
  <c r="AY334" i="14"/>
  <c r="AY335" i="14"/>
  <c r="AY336" i="14"/>
  <c r="AY337" i="14"/>
  <c r="AY338" i="14"/>
  <c r="AY339" i="14"/>
  <c r="AY340" i="14"/>
  <c r="AY341" i="14"/>
  <c r="AY342" i="14"/>
  <c r="AY343" i="14"/>
  <c r="AY344" i="14"/>
  <c r="AY345" i="14"/>
  <c r="AY346" i="14"/>
  <c r="AY347" i="14"/>
  <c r="AY348" i="14"/>
  <c r="AY349" i="14"/>
  <c r="AY350" i="14"/>
  <c r="AY351" i="14"/>
  <c r="AY352" i="14"/>
  <c r="AY353" i="14"/>
  <c r="AY354" i="14"/>
  <c r="AY356" i="14"/>
  <c r="AY357" i="14"/>
  <c r="AW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1" i="14"/>
  <c r="AW102" i="14"/>
  <c r="AW103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7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4" i="14"/>
  <c r="AW145" i="14"/>
  <c r="AW146" i="14"/>
  <c r="AW147" i="14"/>
  <c r="AW148" i="14"/>
  <c r="AW149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80" i="14"/>
  <c r="AW181" i="14"/>
  <c r="AW182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10" i="14"/>
  <c r="AW213" i="14"/>
  <c r="AW215" i="14"/>
  <c r="AW217" i="14"/>
  <c r="AW218" i="14"/>
  <c r="AW220" i="14"/>
  <c r="AW222" i="14"/>
  <c r="AW223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8" i="14"/>
  <c r="AW300" i="14"/>
  <c r="AW301" i="14"/>
  <c r="AW302" i="14"/>
  <c r="AW303" i="14"/>
  <c r="AW304" i="14"/>
  <c r="AW305" i="14"/>
  <c r="AW306" i="14"/>
  <c r="AW307" i="14"/>
  <c r="AW308" i="14"/>
  <c r="AW309" i="14"/>
  <c r="AW310" i="14"/>
  <c r="AW311" i="14"/>
  <c r="AW312" i="14"/>
  <c r="AW313" i="14"/>
  <c r="AW314" i="14"/>
  <c r="AW315" i="14"/>
  <c r="AW316" i="14"/>
  <c r="AW317" i="14"/>
  <c r="AW318" i="14"/>
  <c r="AW319" i="14"/>
  <c r="AW320" i="14"/>
  <c r="AW321" i="14"/>
  <c r="AW322" i="14"/>
  <c r="AW323" i="14"/>
  <c r="AW324" i="14"/>
  <c r="AW325" i="14"/>
  <c r="AW327" i="14"/>
  <c r="AW328" i="14"/>
  <c r="AW329" i="14"/>
  <c r="AW330" i="14"/>
  <c r="AW331" i="14"/>
  <c r="AW332" i="14"/>
  <c r="AW333" i="14"/>
  <c r="AW334" i="14"/>
  <c r="AW335" i="14"/>
  <c r="AW336" i="14"/>
  <c r="AW337" i="14"/>
  <c r="AW338" i="14"/>
  <c r="AW339" i="14"/>
  <c r="AW340" i="14"/>
  <c r="AW341" i="14"/>
  <c r="AW342" i="14"/>
  <c r="AW343" i="14"/>
  <c r="AW344" i="14"/>
  <c r="AW345" i="14"/>
  <c r="AW346" i="14"/>
  <c r="AW347" i="14"/>
  <c r="AW348" i="14"/>
  <c r="AW349" i="14"/>
  <c r="AW350" i="14"/>
  <c r="AW351" i="14"/>
  <c r="AW352" i="14"/>
  <c r="AW353" i="14"/>
  <c r="AW354" i="14"/>
  <c r="AW356" i="14"/>
  <c r="AW357" i="14"/>
  <c r="AU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8" i="14"/>
  <c r="AU79" i="14"/>
  <c r="AU80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4" i="14"/>
  <c r="AU95" i="14"/>
  <c r="AU96" i="14"/>
  <c r="AU97" i="14"/>
  <c r="AU98" i="14"/>
  <c r="AU99" i="14"/>
  <c r="AU101" i="14"/>
  <c r="AU102" i="14"/>
  <c r="AU103" i="14"/>
  <c r="AU104" i="14"/>
  <c r="AU105" i="14"/>
  <c r="AU106" i="14"/>
  <c r="AU107" i="14"/>
  <c r="AU108" i="14"/>
  <c r="AU109" i="14"/>
  <c r="AU110" i="14"/>
  <c r="AU111" i="14"/>
  <c r="AU112" i="14"/>
  <c r="AU113" i="14"/>
  <c r="AU114" i="14"/>
  <c r="AU115" i="14"/>
  <c r="AU116" i="14"/>
  <c r="AU117" i="14"/>
  <c r="AU118" i="14"/>
  <c r="AU119" i="14"/>
  <c r="AU120" i="14"/>
  <c r="AU121" i="14"/>
  <c r="AU122" i="14"/>
  <c r="AU123" i="14"/>
  <c r="AU124" i="14"/>
  <c r="AU125" i="14"/>
  <c r="AU126" i="14"/>
  <c r="AU127" i="14"/>
  <c r="AU128" i="14"/>
  <c r="AU129" i="14"/>
  <c r="AU130" i="14"/>
  <c r="AU131" i="14"/>
  <c r="AU132" i="14"/>
  <c r="AU133" i="14"/>
  <c r="AU134" i="14"/>
  <c r="AU135" i="14"/>
  <c r="AU136" i="14"/>
  <c r="AU137" i="14"/>
  <c r="AU138" i="14"/>
  <c r="AU139" i="14"/>
  <c r="AU140" i="14"/>
  <c r="AU141" i="14"/>
  <c r="AU142" i="14"/>
  <c r="AU143" i="14"/>
  <c r="AU144" i="14"/>
  <c r="AU145" i="14"/>
  <c r="AU146" i="14"/>
  <c r="AU147" i="14"/>
  <c r="AU148" i="14"/>
  <c r="AU149" i="14"/>
  <c r="AU150" i="14"/>
  <c r="AU151" i="14"/>
  <c r="AU152" i="14"/>
  <c r="AU153" i="14"/>
  <c r="AU154" i="14"/>
  <c r="AU155" i="14"/>
  <c r="AU156" i="14"/>
  <c r="AU157" i="14"/>
  <c r="AU158" i="14"/>
  <c r="AU159" i="14"/>
  <c r="AU160" i="14"/>
  <c r="AU161" i="14"/>
  <c r="AU162" i="14"/>
  <c r="AU163" i="14"/>
  <c r="AU164" i="14"/>
  <c r="AU165" i="14"/>
  <c r="AU166" i="14"/>
  <c r="AU167" i="14"/>
  <c r="AU168" i="14"/>
  <c r="AU169" i="14"/>
  <c r="AU170" i="14"/>
  <c r="AU171" i="14"/>
  <c r="AU172" i="14"/>
  <c r="AU173" i="14"/>
  <c r="AU174" i="14"/>
  <c r="AU175" i="14"/>
  <c r="AU176" i="14"/>
  <c r="AU177" i="14"/>
  <c r="AU178" i="14"/>
  <c r="AU179" i="14"/>
  <c r="AU180" i="14"/>
  <c r="AU181" i="14"/>
  <c r="AU182" i="14"/>
  <c r="AU183" i="14"/>
  <c r="AU184" i="14"/>
  <c r="AU185" i="14"/>
  <c r="AU186" i="14"/>
  <c r="AU187" i="14"/>
  <c r="AU188" i="14"/>
  <c r="AU189" i="14"/>
  <c r="AU190" i="14"/>
  <c r="AU191" i="14"/>
  <c r="AU192" i="14"/>
  <c r="AU193" i="14"/>
  <c r="AU194" i="14"/>
  <c r="AU195" i="14"/>
  <c r="AU196" i="14"/>
  <c r="AU197" i="14"/>
  <c r="AU198" i="14"/>
  <c r="AU199" i="14"/>
  <c r="AU200" i="14"/>
  <c r="AU201" i="14"/>
  <c r="AU202" i="14"/>
  <c r="AU203" i="14"/>
  <c r="AU204" i="14"/>
  <c r="AU205" i="14"/>
  <c r="AU206" i="14"/>
  <c r="AU207" i="14"/>
  <c r="AU210" i="14"/>
  <c r="AU213" i="14"/>
  <c r="AU215" i="14"/>
  <c r="AU217" i="14"/>
  <c r="AU218" i="14"/>
  <c r="AU220" i="14"/>
  <c r="AU222" i="14"/>
  <c r="AU223" i="14"/>
  <c r="AU225" i="14"/>
  <c r="AU226" i="14"/>
  <c r="AU227" i="14"/>
  <c r="AU228" i="14"/>
  <c r="AU229" i="14"/>
  <c r="AU230" i="14"/>
  <c r="AU231" i="14"/>
  <c r="AU232" i="14"/>
  <c r="AU233" i="14"/>
  <c r="AU234" i="14"/>
  <c r="AU235" i="14"/>
  <c r="AU236" i="14"/>
  <c r="AU237" i="14"/>
  <c r="AU238" i="14"/>
  <c r="AU239" i="14"/>
  <c r="AU240" i="14"/>
  <c r="AU241" i="14"/>
  <c r="AU242" i="14"/>
  <c r="AU243" i="14"/>
  <c r="AU244" i="14"/>
  <c r="AU245" i="14"/>
  <c r="AU246" i="14"/>
  <c r="AU247" i="14"/>
  <c r="AU248" i="14"/>
  <c r="AU249" i="14"/>
  <c r="AU250" i="14"/>
  <c r="AU251" i="14"/>
  <c r="AU252" i="14"/>
  <c r="AU253" i="14"/>
  <c r="AU254" i="14"/>
  <c r="AU255" i="14"/>
  <c r="AU256" i="14"/>
  <c r="AU257" i="14"/>
  <c r="AU258" i="14"/>
  <c r="AU259" i="14"/>
  <c r="AU260" i="14"/>
  <c r="AU261" i="14"/>
  <c r="AU262" i="14"/>
  <c r="AU263" i="14"/>
  <c r="AU264" i="14"/>
  <c r="AU265" i="14"/>
  <c r="AU266" i="14"/>
  <c r="AU267" i="14"/>
  <c r="AU268" i="14"/>
  <c r="AU269" i="14"/>
  <c r="AU270" i="14"/>
  <c r="AU271" i="14"/>
  <c r="AU272" i="14"/>
  <c r="AU273" i="14"/>
  <c r="AU274" i="14"/>
  <c r="AU275" i="14"/>
  <c r="AU276" i="14"/>
  <c r="AU277" i="14"/>
  <c r="AU278" i="14"/>
  <c r="AU279" i="14"/>
  <c r="AU280" i="14"/>
  <c r="AU281" i="14"/>
  <c r="AU282" i="14"/>
  <c r="AU283" i="14"/>
  <c r="AU284" i="14"/>
  <c r="AU285" i="14"/>
  <c r="AU286" i="14"/>
  <c r="AU287" i="14"/>
  <c r="AU288" i="14"/>
  <c r="AU289" i="14"/>
  <c r="AU290" i="14"/>
  <c r="AU291" i="14"/>
  <c r="AU292" i="14"/>
  <c r="AU293" i="14"/>
  <c r="AU294" i="14"/>
  <c r="AU298" i="14"/>
  <c r="AU300" i="14"/>
  <c r="AU301" i="14"/>
  <c r="AU302" i="14"/>
  <c r="AU303" i="14"/>
  <c r="AU304" i="14"/>
  <c r="AU305" i="14"/>
  <c r="AU306" i="14"/>
  <c r="AU307" i="14"/>
  <c r="AU308" i="14"/>
  <c r="AU309" i="14"/>
  <c r="AU310" i="14"/>
  <c r="AU311" i="14"/>
  <c r="AU312" i="14"/>
  <c r="AU313" i="14"/>
  <c r="AU314" i="14"/>
  <c r="AU315" i="14"/>
  <c r="AU316" i="14"/>
  <c r="AU317" i="14"/>
  <c r="AU318" i="14"/>
  <c r="AU319" i="14"/>
  <c r="AU320" i="14"/>
  <c r="AU321" i="14"/>
  <c r="AU322" i="14"/>
  <c r="AU323" i="14"/>
  <c r="AU324" i="14"/>
  <c r="AU325" i="14"/>
  <c r="AU327" i="14"/>
  <c r="AU328" i="14"/>
  <c r="AU329" i="14"/>
  <c r="AU330" i="14"/>
  <c r="AU331" i="14"/>
  <c r="AU332" i="14"/>
  <c r="AU333" i="14"/>
  <c r="AU334" i="14"/>
  <c r="AU335" i="14"/>
  <c r="AU336" i="14"/>
  <c r="AU337" i="14"/>
  <c r="AU338" i="14"/>
  <c r="AU339" i="14"/>
  <c r="AU340" i="14"/>
  <c r="AU341" i="14"/>
  <c r="AU342" i="14"/>
  <c r="AU343" i="14"/>
  <c r="AU344" i="14"/>
  <c r="AU345" i="14"/>
  <c r="AU346" i="14"/>
  <c r="AU347" i="14"/>
  <c r="AU348" i="14"/>
  <c r="AU349" i="14"/>
  <c r="AU350" i="14"/>
  <c r="AU351" i="14"/>
  <c r="AU352" i="14"/>
  <c r="AU353" i="14"/>
  <c r="AU354" i="14"/>
  <c r="AU356" i="14"/>
  <c r="AU357" i="14"/>
  <c r="AS5" i="14"/>
  <c r="AS6" i="14"/>
  <c r="AS7" i="14"/>
  <c r="AS8" i="14"/>
  <c r="AS9" i="14"/>
  <c r="AS10" i="14"/>
  <c r="AS11" i="14"/>
  <c r="AS12" i="14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AS29" i="14"/>
  <c r="AS30" i="14"/>
  <c r="AS31" i="14"/>
  <c r="AS32" i="14"/>
  <c r="AS33" i="14"/>
  <c r="AS34" i="14"/>
  <c r="AS35" i="14"/>
  <c r="AS36" i="14"/>
  <c r="AS37" i="14"/>
  <c r="AS38" i="14"/>
  <c r="AS39" i="14"/>
  <c r="AS40" i="14"/>
  <c r="AS41" i="14"/>
  <c r="AS42" i="14"/>
  <c r="AS43" i="14"/>
  <c r="AS44" i="14"/>
  <c r="AS45" i="14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AS78" i="14"/>
  <c r="AS79" i="14"/>
  <c r="AS80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5" i="14"/>
  <c r="AS106" i="14"/>
  <c r="AS107" i="14"/>
  <c r="AS108" i="14"/>
  <c r="AS109" i="14"/>
  <c r="AS110" i="14"/>
  <c r="AS111" i="14"/>
  <c r="AS112" i="14"/>
  <c r="AS113" i="14"/>
  <c r="AS114" i="14"/>
  <c r="AS115" i="14"/>
  <c r="AS116" i="14"/>
  <c r="AS117" i="14"/>
  <c r="AS118" i="14"/>
  <c r="AS119" i="14"/>
  <c r="AS120" i="14"/>
  <c r="AS121" i="14"/>
  <c r="AS122" i="14"/>
  <c r="AS123" i="14"/>
  <c r="AS124" i="14"/>
  <c r="AS125" i="14"/>
  <c r="AS126" i="14"/>
  <c r="AS127" i="14"/>
  <c r="AS128" i="14"/>
  <c r="AS129" i="14"/>
  <c r="AS130" i="14"/>
  <c r="AS131" i="14"/>
  <c r="AS132" i="14"/>
  <c r="AS133" i="14"/>
  <c r="AS134" i="14"/>
  <c r="AS135" i="14"/>
  <c r="AS136" i="14"/>
  <c r="AS137" i="14"/>
  <c r="AS138" i="14"/>
  <c r="AS139" i="14"/>
  <c r="AS140" i="14"/>
  <c r="AS141" i="14"/>
  <c r="AS142" i="14"/>
  <c r="AS143" i="14"/>
  <c r="AS144" i="14"/>
  <c r="AS145" i="14"/>
  <c r="AS146" i="14"/>
  <c r="AS147" i="14"/>
  <c r="AS148" i="14"/>
  <c r="AS149" i="14"/>
  <c r="AS150" i="14"/>
  <c r="AS151" i="14"/>
  <c r="AS152" i="14"/>
  <c r="AS153" i="14"/>
  <c r="AS154" i="14"/>
  <c r="AS155" i="14"/>
  <c r="AS156" i="14"/>
  <c r="AS157" i="14"/>
  <c r="AS158" i="14"/>
  <c r="AS159" i="14"/>
  <c r="AS160" i="14"/>
  <c r="AS161" i="14"/>
  <c r="AS162" i="14"/>
  <c r="AS163" i="14"/>
  <c r="AS164" i="14"/>
  <c r="AS165" i="14"/>
  <c r="AS166" i="14"/>
  <c r="AS167" i="14"/>
  <c r="AS168" i="14"/>
  <c r="AS169" i="14"/>
  <c r="AS170" i="14"/>
  <c r="AS171" i="14"/>
  <c r="AS172" i="14"/>
  <c r="AS173" i="14"/>
  <c r="AS174" i="14"/>
  <c r="AS175" i="14"/>
  <c r="AS176" i="14"/>
  <c r="AS177" i="14"/>
  <c r="AS178" i="14"/>
  <c r="AS179" i="14"/>
  <c r="AS180" i="14"/>
  <c r="AS181" i="14"/>
  <c r="AS182" i="14"/>
  <c r="AS183" i="14"/>
  <c r="AS184" i="14"/>
  <c r="AS185" i="14"/>
  <c r="AS186" i="14"/>
  <c r="AS187" i="14"/>
  <c r="AS188" i="14"/>
  <c r="AS189" i="14"/>
  <c r="AS190" i="14"/>
  <c r="AS191" i="14"/>
  <c r="AS192" i="14"/>
  <c r="AS193" i="14"/>
  <c r="AS194" i="14"/>
  <c r="AS195" i="14"/>
  <c r="AS196" i="14"/>
  <c r="AS197" i="14"/>
  <c r="AS198" i="14"/>
  <c r="AS199" i="14"/>
  <c r="AS200" i="14"/>
  <c r="AS201" i="14"/>
  <c r="AS202" i="14"/>
  <c r="AS203" i="14"/>
  <c r="AS204" i="14"/>
  <c r="AS205" i="14"/>
  <c r="AS206" i="14"/>
  <c r="AS207" i="14"/>
  <c r="AS210" i="14"/>
  <c r="AS213" i="14"/>
  <c r="AS215" i="14"/>
  <c r="AS217" i="14"/>
  <c r="AS218" i="14"/>
  <c r="AS220" i="14"/>
  <c r="AS222" i="14"/>
  <c r="AS223" i="14"/>
  <c r="AS225" i="14"/>
  <c r="AS226" i="14"/>
  <c r="AS227" i="14"/>
  <c r="AS228" i="14"/>
  <c r="AS229" i="14"/>
  <c r="AS230" i="14"/>
  <c r="AS231" i="14"/>
  <c r="AS232" i="14"/>
  <c r="AS233" i="14"/>
  <c r="AS234" i="14"/>
  <c r="AS235" i="14"/>
  <c r="AS236" i="14"/>
  <c r="AS237" i="14"/>
  <c r="AS238" i="14"/>
  <c r="AS239" i="14"/>
  <c r="AS240" i="14"/>
  <c r="AS241" i="14"/>
  <c r="AS242" i="14"/>
  <c r="AS243" i="14"/>
  <c r="AS244" i="14"/>
  <c r="AS245" i="14"/>
  <c r="AS246" i="14"/>
  <c r="AS247" i="14"/>
  <c r="AS248" i="14"/>
  <c r="AS249" i="14"/>
  <c r="AS250" i="14"/>
  <c r="AS251" i="14"/>
  <c r="AS252" i="14"/>
  <c r="AS253" i="14"/>
  <c r="AS254" i="14"/>
  <c r="AS255" i="14"/>
  <c r="AS256" i="14"/>
  <c r="AS257" i="14"/>
  <c r="AS258" i="14"/>
  <c r="AS259" i="14"/>
  <c r="AS260" i="14"/>
  <c r="AS261" i="14"/>
  <c r="AS262" i="14"/>
  <c r="AS263" i="14"/>
  <c r="AS264" i="14"/>
  <c r="AS265" i="14"/>
  <c r="AS266" i="14"/>
  <c r="AS267" i="14"/>
  <c r="AS268" i="14"/>
  <c r="AS269" i="14"/>
  <c r="AS270" i="14"/>
  <c r="AS271" i="14"/>
  <c r="AS272" i="14"/>
  <c r="AS273" i="14"/>
  <c r="AS274" i="14"/>
  <c r="AS275" i="14"/>
  <c r="AS276" i="14"/>
  <c r="AS277" i="14"/>
  <c r="AS278" i="14"/>
  <c r="AS279" i="14"/>
  <c r="AS280" i="14"/>
  <c r="AS281" i="14"/>
  <c r="AS282" i="14"/>
  <c r="AS283" i="14"/>
  <c r="AS284" i="14"/>
  <c r="AS285" i="14"/>
  <c r="AS286" i="14"/>
  <c r="AS287" i="14"/>
  <c r="AS288" i="14"/>
  <c r="AS289" i="14"/>
  <c r="AS290" i="14"/>
  <c r="AS291" i="14"/>
  <c r="AS292" i="14"/>
  <c r="AS293" i="14"/>
  <c r="AS294" i="14"/>
  <c r="AS298" i="14"/>
  <c r="AS300" i="14"/>
  <c r="AS301" i="14"/>
  <c r="AS302" i="14"/>
  <c r="AS303" i="14"/>
  <c r="AS304" i="14"/>
  <c r="AS305" i="14"/>
  <c r="AS306" i="14"/>
  <c r="AS307" i="14"/>
  <c r="AS308" i="14"/>
  <c r="AS309" i="14"/>
  <c r="AS310" i="14"/>
  <c r="AS311" i="14"/>
  <c r="AS312" i="14"/>
  <c r="AS313" i="14"/>
  <c r="AS314" i="14"/>
  <c r="AS315" i="14"/>
  <c r="AS316" i="14"/>
  <c r="AS317" i="14"/>
  <c r="AS318" i="14"/>
  <c r="AS319" i="14"/>
  <c r="AS320" i="14"/>
  <c r="AS321" i="14"/>
  <c r="AS322" i="14"/>
  <c r="AS323" i="14"/>
  <c r="AS324" i="14"/>
  <c r="AS325" i="14"/>
  <c r="AS327" i="14"/>
  <c r="AS328" i="14"/>
  <c r="AS329" i="14"/>
  <c r="AS330" i="14"/>
  <c r="AS331" i="14"/>
  <c r="AS332" i="14"/>
  <c r="AS333" i="14"/>
  <c r="AS334" i="14"/>
  <c r="AS335" i="14"/>
  <c r="AS336" i="14"/>
  <c r="AS337" i="14"/>
  <c r="AS338" i="14"/>
  <c r="AS339" i="14"/>
  <c r="AS340" i="14"/>
  <c r="AS341" i="14"/>
  <c r="AS342" i="14"/>
  <c r="AS343" i="14"/>
  <c r="AS344" i="14"/>
  <c r="AS345" i="14"/>
  <c r="AS346" i="14"/>
  <c r="AS347" i="14"/>
  <c r="AS348" i="14"/>
  <c r="AS349" i="14"/>
  <c r="AS350" i="14"/>
  <c r="AS351" i="14"/>
  <c r="AS352" i="14"/>
  <c r="AS353" i="14"/>
  <c r="AS354" i="14"/>
  <c r="AS356" i="14"/>
  <c r="AS357" i="14"/>
  <c r="AQ5" i="14"/>
  <c r="AQ6" i="14"/>
  <c r="AQ7" i="14"/>
  <c r="AQ8" i="14"/>
  <c r="AQ9" i="14"/>
  <c r="AQ10" i="14"/>
  <c r="AQ11" i="14"/>
  <c r="AQ12" i="14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AQ78" i="14"/>
  <c r="AQ79" i="14"/>
  <c r="AQ80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AQ94" i="14"/>
  <c r="AQ95" i="14"/>
  <c r="AQ96" i="14"/>
  <c r="AQ97" i="14"/>
  <c r="AQ98" i="14"/>
  <c r="AQ99" i="14"/>
  <c r="AQ101" i="14"/>
  <c r="AQ102" i="14"/>
  <c r="AQ103" i="14"/>
  <c r="AQ104" i="14"/>
  <c r="AQ105" i="14"/>
  <c r="AQ106" i="14"/>
  <c r="AQ107" i="14"/>
  <c r="AQ108" i="14"/>
  <c r="AQ109" i="14"/>
  <c r="AQ110" i="14"/>
  <c r="AQ111" i="14"/>
  <c r="AQ112" i="14"/>
  <c r="AQ113" i="14"/>
  <c r="AQ114" i="14"/>
  <c r="AQ115" i="14"/>
  <c r="AQ116" i="14"/>
  <c r="AQ117" i="14"/>
  <c r="AQ118" i="14"/>
  <c r="AQ119" i="14"/>
  <c r="AQ120" i="14"/>
  <c r="AQ121" i="14"/>
  <c r="AQ122" i="14"/>
  <c r="AQ123" i="14"/>
  <c r="AQ124" i="14"/>
  <c r="AQ125" i="14"/>
  <c r="AQ126" i="14"/>
  <c r="AQ127" i="14"/>
  <c r="AQ128" i="14"/>
  <c r="AQ129" i="14"/>
  <c r="AQ130" i="14"/>
  <c r="AQ131" i="14"/>
  <c r="AQ132" i="14"/>
  <c r="AQ133" i="14"/>
  <c r="AQ134" i="14"/>
  <c r="AQ135" i="14"/>
  <c r="AQ136" i="14"/>
  <c r="AQ137" i="14"/>
  <c r="AQ138" i="14"/>
  <c r="AQ139" i="14"/>
  <c r="AQ140" i="14"/>
  <c r="AQ141" i="14"/>
  <c r="AQ142" i="14"/>
  <c r="AQ143" i="14"/>
  <c r="AQ144" i="14"/>
  <c r="AQ145" i="14"/>
  <c r="AQ146" i="14"/>
  <c r="AQ147" i="14"/>
  <c r="AQ148" i="14"/>
  <c r="AQ149" i="14"/>
  <c r="AQ150" i="14"/>
  <c r="AQ151" i="14"/>
  <c r="AQ152" i="14"/>
  <c r="AQ153" i="14"/>
  <c r="AQ154" i="14"/>
  <c r="AQ155" i="14"/>
  <c r="AQ156" i="14"/>
  <c r="AQ157" i="14"/>
  <c r="AQ158" i="14"/>
  <c r="AQ159" i="14"/>
  <c r="AQ160" i="14"/>
  <c r="AQ161" i="14"/>
  <c r="AQ162" i="14"/>
  <c r="AQ163" i="14"/>
  <c r="AQ164" i="14"/>
  <c r="AQ165" i="14"/>
  <c r="AQ166" i="14"/>
  <c r="AQ167" i="14"/>
  <c r="AQ168" i="14"/>
  <c r="AQ169" i="14"/>
  <c r="AQ170" i="14"/>
  <c r="AQ171" i="14"/>
  <c r="AQ172" i="14"/>
  <c r="AQ173" i="14"/>
  <c r="AQ174" i="14"/>
  <c r="AQ175" i="14"/>
  <c r="AQ176" i="14"/>
  <c r="AQ177" i="14"/>
  <c r="AQ178" i="14"/>
  <c r="AQ179" i="14"/>
  <c r="AQ180" i="14"/>
  <c r="AQ181" i="14"/>
  <c r="AQ182" i="14"/>
  <c r="AQ183" i="14"/>
  <c r="AQ184" i="14"/>
  <c r="AQ185" i="14"/>
  <c r="AQ186" i="14"/>
  <c r="AQ187" i="14"/>
  <c r="AQ188" i="14"/>
  <c r="AQ189" i="14"/>
  <c r="AQ190" i="14"/>
  <c r="AQ191" i="14"/>
  <c r="AQ192" i="14"/>
  <c r="AQ193" i="14"/>
  <c r="AQ194" i="14"/>
  <c r="AQ195" i="14"/>
  <c r="AQ196" i="14"/>
  <c r="AQ197" i="14"/>
  <c r="AQ198" i="14"/>
  <c r="AQ199" i="14"/>
  <c r="AQ200" i="14"/>
  <c r="AQ201" i="14"/>
  <c r="AQ202" i="14"/>
  <c r="AQ203" i="14"/>
  <c r="AQ204" i="14"/>
  <c r="AQ205" i="14"/>
  <c r="AQ206" i="14"/>
  <c r="AQ207" i="14"/>
  <c r="AQ210" i="14"/>
  <c r="AQ213" i="14"/>
  <c r="AQ215" i="14"/>
  <c r="AQ217" i="14"/>
  <c r="AQ218" i="14"/>
  <c r="AQ220" i="14"/>
  <c r="AQ222" i="14"/>
  <c r="AQ223" i="14"/>
  <c r="AQ225" i="14"/>
  <c r="AQ226" i="14"/>
  <c r="AQ227" i="14"/>
  <c r="AQ228" i="14"/>
  <c r="AQ229" i="14"/>
  <c r="AQ230" i="14"/>
  <c r="AQ231" i="14"/>
  <c r="AQ232" i="14"/>
  <c r="AQ233" i="14"/>
  <c r="AQ234" i="14"/>
  <c r="AQ235" i="14"/>
  <c r="AQ236" i="14"/>
  <c r="AQ237" i="14"/>
  <c r="AQ238" i="14"/>
  <c r="AQ239" i="14"/>
  <c r="AQ240" i="14"/>
  <c r="AQ241" i="14"/>
  <c r="AQ242" i="14"/>
  <c r="AQ243" i="14"/>
  <c r="AQ244" i="14"/>
  <c r="AQ245" i="14"/>
  <c r="AQ246" i="14"/>
  <c r="AQ247" i="14"/>
  <c r="AQ248" i="14"/>
  <c r="AQ249" i="14"/>
  <c r="AQ250" i="14"/>
  <c r="AQ252" i="14"/>
  <c r="AQ253" i="14"/>
  <c r="AQ254" i="14"/>
  <c r="AQ255" i="14"/>
  <c r="AQ256" i="14"/>
  <c r="AQ257" i="14"/>
  <c r="AQ258" i="14"/>
  <c r="AQ259" i="14"/>
  <c r="AQ260" i="14"/>
  <c r="AQ261" i="14"/>
  <c r="AQ262" i="14"/>
  <c r="AQ263" i="14"/>
  <c r="AQ264" i="14"/>
  <c r="AQ265" i="14"/>
  <c r="AQ266" i="14"/>
  <c r="AQ267" i="14"/>
  <c r="AQ268" i="14"/>
  <c r="AQ269" i="14"/>
  <c r="AQ270" i="14"/>
  <c r="AQ271" i="14"/>
  <c r="AQ272" i="14"/>
  <c r="AQ273" i="14"/>
  <c r="AQ274" i="14"/>
  <c r="AQ275" i="14"/>
  <c r="AQ276" i="14"/>
  <c r="AQ277" i="14"/>
  <c r="AQ278" i="14"/>
  <c r="AQ279" i="14"/>
  <c r="AQ280" i="14"/>
  <c r="AQ281" i="14"/>
  <c r="AQ282" i="14"/>
  <c r="AQ283" i="14"/>
  <c r="AQ284" i="14"/>
  <c r="AQ285" i="14"/>
  <c r="AQ286" i="14"/>
  <c r="AQ287" i="14"/>
  <c r="AQ288" i="14"/>
  <c r="AQ289" i="14"/>
  <c r="AQ290" i="14"/>
  <c r="AQ291" i="14"/>
  <c r="AQ292" i="14"/>
  <c r="AQ293" i="14"/>
  <c r="AQ294" i="14"/>
  <c r="AQ298" i="14"/>
  <c r="AQ300" i="14"/>
  <c r="AQ301" i="14"/>
  <c r="AQ302" i="14"/>
  <c r="AQ303" i="14"/>
  <c r="AQ304" i="14"/>
  <c r="AQ305" i="14"/>
  <c r="AQ306" i="14"/>
  <c r="AQ307" i="14"/>
  <c r="AQ308" i="14"/>
  <c r="AQ309" i="14"/>
  <c r="AQ310" i="14"/>
  <c r="AQ311" i="14"/>
  <c r="AQ312" i="14"/>
  <c r="AQ313" i="14"/>
  <c r="AQ314" i="14"/>
  <c r="AQ315" i="14"/>
  <c r="AQ316" i="14"/>
  <c r="AQ317" i="14"/>
  <c r="AQ318" i="14"/>
  <c r="AQ319" i="14"/>
  <c r="AQ320" i="14"/>
  <c r="AQ321" i="14"/>
  <c r="AQ322" i="14"/>
  <c r="AQ323" i="14"/>
  <c r="AQ324" i="14"/>
  <c r="AQ325" i="14"/>
  <c r="AQ327" i="14"/>
  <c r="AQ328" i="14"/>
  <c r="AQ329" i="14"/>
  <c r="AQ330" i="14"/>
  <c r="AQ331" i="14"/>
  <c r="AQ332" i="14"/>
  <c r="AQ333" i="14"/>
  <c r="AQ334" i="14"/>
  <c r="AQ335" i="14"/>
  <c r="AQ336" i="14"/>
  <c r="AQ337" i="14"/>
  <c r="AQ338" i="14"/>
  <c r="AQ339" i="14"/>
  <c r="AQ340" i="14"/>
  <c r="AQ341" i="14"/>
  <c r="AQ342" i="14"/>
  <c r="AQ343" i="14"/>
  <c r="AQ344" i="14"/>
  <c r="AQ345" i="14"/>
  <c r="AQ346" i="14"/>
  <c r="AQ347" i="14"/>
  <c r="AQ348" i="14"/>
  <c r="AQ349" i="14"/>
  <c r="AQ350" i="14"/>
  <c r="AQ351" i="14"/>
  <c r="AQ352" i="14"/>
  <c r="AQ353" i="14"/>
  <c r="AQ354" i="14"/>
  <c r="AQ356" i="14"/>
  <c r="AQ357" i="14"/>
  <c r="AO5" i="14"/>
  <c r="AO6" i="14"/>
  <c r="AO7" i="14"/>
  <c r="AO8" i="14"/>
  <c r="AO9" i="14"/>
  <c r="AO10" i="14"/>
  <c r="AO11" i="14"/>
  <c r="AO12" i="14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29" i="14"/>
  <c r="AO30" i="14"/>
  <c r="AO31" i="14"/>
  <c r="AO32" i="14"/>
  <c r="AO33" i="14"/>
  <c r="AO34" i="14"/>
  <c r="AO35" i="14"/>
  <c r="AO36" i="14"/>
  <c r="AO37" i="14"/>
  <c r="AO38" i="14"/>
  <c r="AO39" i="14"/>
  <c r="AO40" i="14"/>
  <c r="AO41" i="14"/>
  <c r="AO42" i="14"/>
  <c r="AO43" i="14"/>
  <c r="AO44" i="14"/>
  <c r="AO45" i="14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AO78" i="14"/>
  <c r="AO79" i="14"/>
  <c r="AO80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AO94" i="14"/>
  <c r="AO95" i="14"/>
  <c r="AO96" i="14"/>
  <c r="AO97" i="14"/>
  <c r="AO98" i="14"/>
  <c r="AO99" i="14"/>
  <c r="AO101" i="14"/>
  <c r="AO102" i="14"/>
  <c r="AO103" i="14"/>
  <c r="AO104" i="14"/>
  <c r="AO105" i="14"/>
  <c r="AO106" i="14"/>
  <c r="AO107" i="14"/>
  <c r="AO108" i="14"/>
  <c r="AO109" i="14"/>
  <c r="AO110" i="14"/>
  <c r="AO111" i="14"/>
  <c r="AO112" i="14"/>
  <c r="AO113" i="14"/>
  <c r="AO114" i="14"/>
  <c r="AO115" i="14"/>
  <c r="AO116" i="14"/>
  <c r="AO117" i="14"/>
  <c r="AO118" i="14"/>
  <c r="AO119" i="14"/>
  <c r="AO120" i="14"/>
  <c r="AO121" i="14"/>
  <c r="AO122" i="14"/>
  <c r="AO123" i="14"/>
  <c r="AO124" i="14"/>
  <c r="AO125" i="14"/>
  <c r="AO126" i="14"/>
  <c r="AO127" i="14"/>
  <c r="AO128" i="14"/>
  <c r="AO129" i="14"/>
  <c r="AO130" i="14"/>
  <c r="AO131" i="14"/>
  <c r="AO132" i="14"/>
  <c r="AO133" i="14"/>
  <c r="AO134" i="14"/>
  <c r="AO135" i="14"/>
  <c r="AO136" i="14"/>
  <c r="AO137" i="14"/>
  <c r="AO138" i="14"/>
  <c r="AO139" i="14"/>
  <c r="AO140" i="14"/>
  <c r="AO141" i="14"/>
  <c r="AO142" i="14"/>
  <c r="AO143" i="14"/>
  <c r="AO144" i="14"/>
  <c r="AO145" i="14"/>
  <c r="AO146" i="14"/>
  <c r="AO147" i="14"/>
  <c r="AO148" i="14"/>
  <c r="AO149" i="14"/>
  <c r="AO150" i="14"/>
  <c r="AO151" i="14"/>
  <c r="AO152" i="14"/>
  <c r="AO153" i="14"/>
  <c r="AO154" i="14"/>
  <c r="AO155" i="14"/>
  <c r="AO156" i="14"/>
  <c r="AO157" i="14"/>
  <c r="AO158" i="14"/>
  <c r="AO159" i="14"/>
  <c r="AO160" i="14"/>
  <c r="AO161" i="14"/>
  <c r="AO162" i="14"/>
  <c r="AO163" i="14"/>
  <c r="AO164" i="14"/>
  <c r="AO165" i="14"/>
  <c r="AO166" i="14"/>
  <c r="AO167" i="14"/>
  <c r="AO168" i="14"/>
  <c r="AO169" i="14"/>
  <c r="AO170" i="14"/>
  <c r="AO171" i="14"/>
  <c r="AO172" i="14"/>
  <c r="AO173" i="14"/>
  <c r="AO174" i="14"/>
  <c r="AO175" i="14"/>
  <c r="AO176" i="14"/>
  <c r="AO177" i="14"/>
  <c r="AO178" i="14"/>
  <c r="AO179" i="14"/>
  <c r="AO180" i="14"/>
  <c r="AO181" i="14"/>
  <c r="AO182" i="14"/>
  <c r="AO183" i="14"/>
  <c r="AO184" i="14"/>
  <c r="AO185" i="14"/>
  <c r="AO186" i="14"/>
  <c r="AO187" i="14"/>
  <c r="AO188" i="14"/>
  <c r="AO189" i="14"/>
  <c r="AO190" i="14"/>
  <c r="AO191" i="14"/>
  <c r="AO192" i="14"/>
  <c r="AO193" i="14"/>
  <c r="AO194" i="14"/>
  <c r="AO195" i="14"/>
  <c r="AO196" i="14"/>
  <c r="AO197" i="14"/>
  <c r="AO198" i="14"/>
  <c r="AO199" i="14"/>
  <c r="AO200" i="14"/>
  <c r="AO201" i="14"/>
  <c r="AO202" i="14"/>
  <c r="AO203" i="14"/>
  <c r="AO204" i="14"/>
  <c r="AO205" i="14"/>
  <c r="AO206" i="14"/>
  <c r="AO207" i="14"/>
  <c r="AO210" i="14"/>
  <c r="AO213" i="14"/>
  <c r="AO215" i="14"/>
  <c r="AO217" i="14"/>
  <c r="AO218" i="14"/>
  <c r="AO220" i="14"/>
  <c r="AO222" i="14"/>
  <c r="AO223" i="14"/>
  <c r="AO225" i="14"/>
  <c r="AO226" i="14"/>
  <c r="AO227" i="14"/>
  <c r="AO228" i="14"/>
  <c r="AO229" i="14"/>
  <c r="AO230" i="14"/>
  <c r="AO231" i="14"/>
  <c r="AO232" i="14"/>
  <c r="AO233" i="14"/>
  <c r="AO234" i="14"/>
  <c r="AO235" i="14"/>
  <c r="AO236" i="14"/>
  <c r="AO237" i="14"/>
  <c r="AO238" i="14"/>
  <c r="AO239" i="14"/>
  <c r="AO240" i="14"/>
  <c r="AO241" i="14"/>
  <c r="AO242" i="14"/>
  <c r="AO243" i="14"/>
  <c r="AO244" i="14"/>
  <c r="AO245" i="14"/>
  <c r="AO246" i="14"/>
  <c r="AO247" i="14"/>
  <c r="AO248" i="14"/>
  <c r="AO249" i="14"/>
  <c r="AO250" i="14"/>
  <c r="AO251" i="14"/>
  <c r="AO252" i="14"/>
  <c r="AO253" i="14"/>
  <c r="AO254" i="14"/>
  <c r="AO255" i="14"/>
  <c r="AO256" i="14"/>
  <c r="AO257" i="14"/>
  <c r="AO258" i="14"/>
  <c r="AO259" i="14"/>
  <c r="AO260" i="14"/>
  <c r="AO261" i="14"/>
  <c r="AO262" i="14"/>
  <c r="AO263" i="14"/>
  <c r="AO264" i="14"/>
  <c r="AO265" i="14"/>
  <c r="AO266" i="14"/>
  <c r="AO267" i="14"/>
  <c r="AO268" i="14"/>
  <c r="AO269" i="14"/>
  <c r="AO270" i="14"/>
  <c r="AO271" i="14"/>
  <c r="AO272" i="14"/>
  <c r="AO273" i="14"/>
  <c r="AO274" i="14"/>
  <c r="AO275" i="14"/>
  <c r="AO276" i="14"/>
  <c r="AO277" i="14"/>
  <c r="AO278" i="14"/>
  <c r="AO279" i="14"/>
  <c r="AO280" i="14"/>
  <c r="AO281" i="14"/>
  <c r="AO282" i="14"/>
  <c r="AO283" i="14"/>
  <c r="AO284" i="14"/>
  <c r="AO285" i="14"/>
  <c r="AO286" i="14"/>
  <c r="AO287" i="14"/>
  <c r="AO288" i="14"/>
  <c r="AO289" i="14"/>
  <c r="AO290" i="14"/>
  <c r="AO291" i="14"/>
  <c r="AO292" i="14"/>
  <c r="AO293" i="14"/>
  <c r="AO294" i="14"/>
  <c r="AO298" i="14"/>
  <c r="AO300" i="14"/>
  <c r="AO301" i="14"/>
  <c r="AO302" i="14"/>
  <c r="AO303" i="14"/>
  <c r="AO304" i="14"/>
  <c r="AO305" i="14"/>
  <c r="AO306" i="14"/>
  <c r="AO307" i="14"/>
  <c r="AO308" i="14"/>
  <c r="AO309" i="14"/>
  <c r="AO310" i="14"/>
  <c r="AO311" i="14"/>
  <c r="AO312" i="14"/>
  <c r="AO313" i="14"/>
  <c r="AO314" i="14"/>
  <c r="AO315" i="14"/>
  <c r="AO316" i="14"/>
  <c r="AO317" i="14"/>
  <c r="AO318" i="14"/>
  <c r="AO319" i="14"/>
  <c r="AO320" i="14"/>
  <c r="AO321" i="14"/>
  <c r="AO322" i="14"/>
  <c r="AO323" i="14"/>
  <c r="AO324" i="14"/>
  <c r="AO325" i="14"/>
  <c r="AO327" i="14"/>
  <c r="AO328" i="14"/>
  <c r="AO329" i="14"/>
  <c r="AO330" i="14"/>
  <c r="AO331" i="14"/>
  <c r="AO332" i="14"/>
  <c r="AO333" i="14"/>
  <c r="AO334" i="14"/>
  <c r="AO335" i="14"/>
  <c r="AO336" i="14"/>
  <c r="AO337" i="14"/>
  <c r="AO338" i="14"/>
  <c r="AO339" i="14"/>
  <c r="AO340" i="14"/>
  <c r="AO341" i="14"/>
  <c r="AO342" i="14"/>
  <c r="AO343" i="14"/>
  <c r="AO344" i="14"/>
  <c r="AO345" i="14"/>
  <c r="AO346" i="14"/>
  <c r="AO347" i="14"/>
  <c r="AO348" i="14"/>
  <c r="AO349" i="14"/>
  <c r="AO350" i="14"/>
  <c r="AO351" i="14"/>
  <c r="AO352" i="14"/>
  <c r="AO353" i="14"/>
  <c r="AO354" i="14"/>
  <c r="AO356" i="14"/>
  <c r="AO357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76" i="14"/>
  <c r="AM77" i="14"/>
  <c r="AM78" i="14"/>
  <c r="AM79" i="14"/>
  <c r="AM80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5" i="14"/>
  <c r="AM96" i="14"/>
  <c r="AM97" i="14"/>
  <c r="AM98" i="14"/>
  <c r="AM99" i="14"/>
  <c r="AM101" i="14"/>
  <c r="AM102" i="14"/>
  <c r="AM103" i="14"/>
  <c r="AM104" i="14"/>
  <c r="AM105" i="14"/>
  <c r="AM106" i="14"/>
  <c r="AM107" i="14"/>
  <c r="AM108" i="14"/>
  <c r="AM109" i="14"/>
  <c r="AM110" i="14"/>
  <c r="AM111" i="14"/>
  <c r="AM112" i="14"/>
  <c r="AM113" i="14"/>
  <c r="AM114" i="14"/>
  <c r="AM115" i="14"/>
  <c r="AM116" i="14"/>
  <c r="AM117" i="14"/>
  <c r="AM118" i="14"/>
  <c r="AM119" i="14"/>
  <c r="AM120" i="14"/>
  <c r="AM121" i="14"/>
  <c r="AM122" i="14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166" i="14"/>
  <c r="AM167" i="14"/>
  <c r="AM168" i="14"/>
  <c r="AM169" i="14"/>
  <c r="AM170" i="14"/>
  <c r="AM171" i="14"/>
  <c r="AM172" i="14"/>
  <c r="AM173" i="14"/>
  <c r="AM174" i="14"/>
  <c r="AM175" i="14"/>
  <c r="AM176" i="14"/>
  <c r="AM177" i="14"/>
  <c r="AM178" i="14"/>
  <c r="AM179" i="14"/>
  <c r="AM180" i="14"/>
  <c r="AM181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AM193" i="14"/>
  <c r="AM194" i="14"/>
  <c r="AM195" i="14"/>
  <c r="AM196" i="14"/>
  <c r="AM197" i="14"/>
  <c r="AM198" i="14"/>
  <c r="AM199" i="14"/>
  <c r="AM200" i="14"/>
  <c r="AM201" i="14"/>
  <c r="AM202" i="14"/>
  <c r="AM203" i="14"/>
  <c r="AM204" i="14"/>
  <c r="AM205" i="14"/>
  <c r="AM206" i="14"/>
  <c r="AM207" i="14"/>
  <c r="AM210" i="14"/>
  <c r="AM213" i="14"/>
  <c r="AM215" i="14"/>
  <c r="AM217" i="14"/>
  <c r="AM218" i="14"/>
  <c r="AM220" i="14"/>
  <c r="AM222" i="14"/>
  <c r="AM223" i="14"/>
  <c r="AM225" i="14"/>
  <c r="AM226" i="14"/>
  <c r="AM227" i="14"/>
  <c r="AM228" i="14"/>
  <c r="AM229" i="14"/>
  <c r="AM230" i="14"/>
  <c r="AM231" i="14"/>
  <c r="AM232" i="14"/>
  <c r="AM233" i="14"/>
  <c r="AM234" i="14"/>
  <c r="AM235" i="14"/>
  <c r="AM236" i="14"/>
  <c r="AM237" i="14"/>
  <c r="AM238" i="14"/>
  <c r="AM239" i="14"/>
  <c r="AM240" i="14"/>
  <c r="AM241" i="14"/>
  <c r="AM242" i="14"/>
  <c r="AM243" i="14"/>
  <c r="AM244" i="14"/>
  <c r="AM245" i="14"/>
  <c r="AM246" i="14"/>
  <c r="AM247" i="14"/>
  <c r="AM248" i="14"/>
  <c r="AM249" i="14"/>
  <c r="AM250" i="14"/>
  <c r="AM251" i="14"/>
  <c r="AM252" i="14"/>
  <c r="AM253" i="14"/>
  <c r="AM254" i="14"/>
  <c r="AM255" i="14"/>
  <c r="AM256" i="14"/>
  <c r="AM257" i="14"/>
  <c r="AM258" i="14"/>
  <c r="AM259" i="14"/>
  <c r="AM260" i="14"/>
  <c r="AM261" i="14"/>
  <c r="AM262" i="14"/>
  <c r="AM263" i="14"/>
  <c r="AM264" i="14"/>
  <c r="AM265" i="14"/>
  <c r="AM266" i="14"/>
  <c r="AM267" i="14"/>
  <c r="AM268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2" i="14"/>
  <c r="AM293" i="14"/>
  <c r="AM294" i="14"/>
  <c r="AM298" i="14"/>
  <c r="AM300" i="14"/>
  <c r="AM301" i="14"/>
  <c r="AM302" i="14"/>
  <c r="AM303" i="14"/>
  <c r="AM304" i="14"/>
  <c r="AM305" i="14"/>
  <c r="AM306" i="14"/>
  <c r="AM307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1" i="14"/>
  <c r="AM322" i="14"/>
  <c r="AM323" i="14"/>
  <c r="AM324" i="14"/>
  <c r="AM325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6" i="14"/>
  <c r="AM357" i="14"/>
  <c r="AK5" i="14"/>
  <c r="AK6" i="14"/>
  <c r="AK7" i="14"/>
  <c r="AK8" i="14"/>
  <c r="AK9" i="14"/>
  <c r="AK10" i="14"/>
  <c r="AK11" i="14"/>
  <c r="AK12" i="14"/>
  <c r="AK13" i="14"/>
  <c r="AK14" i="14"/>
  <c r="AK15" i="14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AK28" i="14"/>
  <c r="AK29" i="14"/>
  <c r="AK30" i="14"/>
  <c r="AK31" i="14"/>
  <c r="AK32" i="14"/>
  <c r="AK33" i="14"/>
  <c r="AK34" i="14"/>
  <c r="AK35" i="14"/>
  <c r="AK36" i="14"/>
  <c r="AK37" i="14"/>
  <c r="AK38" i="14"/>
  <c r="AK39" i="14"/>
  <c r="AK40" i="14"/>
  <c r="AK41" i="14"/>
  <c r="AK42" i="14"/>
  <c r="AK43" i="14"/>
  <c r="AK44" i="14"/>
  <c r="AK45" i="14"/>
  <c r="AK46" i="14"/>
  <c r="AK47" i="14"/>
  <c r="AK48" i="14"/>
  <c r="AK49" i="14"/>
  <c r="AK50" i="14"/>
  <c r="AK51" i="14"/>
  <c r="AK52" i="14"/>
  <c r="AK53" i="14"/>
  <c r="AK54" i="14"/>
  <c r="AK55" i="14"/>
  <c r="AK56" i="14"/>
  <c r="AK57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K70" i="14"/>
  <c r="AK71" i="14"/>
  <c r="AK72" i="14"/>
  <c r="AK73" i="14"/>
  <c r="AK74" i="14"/>
  <c r="AK75" i="14"/>
  <c r="AK76" i="14"/>
  <c r="AK77" i="14"/>
  <c r="AK78" i="14"/>
  <c r="AK79" i="14"/>
  <c r="AK80" i="14"/>
  <c r="AK82" i="14"/>
  <c r="AK83" i="14"/>
  <c r="AK84" i="14"/>
  <c r="AK85" i="14"/>
  <c r="AK86" i="14"/>
  <c r="AK87" i="14"/>
  <c r="AK88" i="14"/>
  <c r="AK89" i="14"/>
  <c r="AK90" i="14"/>
  <c r="AK91" i="14"/>
  <c r="AK92" i="14"/>
  <c r="AK93" i="14"/>
  <c r="AK94" i="14"/>
  <c r="AK95" i="14"/>
  <c r="AK96" i="14"/>
  <c r="AK97" i="14"/>
  <c r="AK98" i="14"/>
  <c r="AK99" i="14"/>
  <c r="AK101" i="14"/>
  <c r="AK102" i="14"/>
  <c r="AK103" i="14"/>
  <c r="AK104" i="14"/>
  <c r="AK105" i="14"/>
  <c r="AK106" i="14"/>
  <c r="AK107" i="14"/>
  <c r="AK108" i="14"/>
  <c r="AK109" i="14"/>
  <c r="AK110" i="14"/>
  <c r="AK111" i="14"/>
  <c r="AK112" i="14"/>
  <c r="AK113" i="14"/>
  <c r="AK114" i="14"/>
  <c r="AK115" i="14"/>
  <c r="AK116" i="14"/>
  <c r="AK117" i="14"/>
  <c r="AK118" i="14"/>
  <c r="AK119" i="14"/>
  <c r="AK120" i="14"/>
  <c r="AK121" i="14"/>
  <c r="AK122" i="14"/>
  <c r="AK123" i="14"/>
  <c r="AK124" i="14"/>
  <c r="AK125" i="14"/>
  <c r="AK126" i="14"/>
  <c r="AK127" i="14"/>
  <c r="AK128" i="14"/>
  <c r="AK129" i="14"/>
  <c r="AK130" i="14"/>
  <c r="AK131" i="14"/>
  <c r="AK132" i="14"/>
  <c r="AK133" i="14"/>
  <c r="AK134" i="14"/>
  <c r="AK135" i="14"/>
  <c r="AK136" i="14"/>
  <c r="AK137" i="14"/>
  <c r="AK138" i="14"/>
  <c r="AK139" i="14"/>
  <c r="AK140" i="14"/>
  <c r="AK141" i="14"/>
  <c r="AK142" i="14"/>
  <c r="AK143" i="14"/>
  <c r="AK144" i="14"/>
  <c r="AK145" i="14"/>
  <c r="AK146" i="14"/>
  <c r="AK147" i="14"/>
  <c r="AK148" i="14"/>
  <c r="AK149" i="14"/>
  <c r="AK150" i="14"/>
  <c r="AK151" i="14"/>
  <c r="AK152" i="14"/>
  <c r="AK153" i="14"/>
  <c r="AK154" i="14"/>
  <c r="AK155" i="14"/>
  <c r="AK156" i="14"/>
  <c r="AK157" i="14"/>
  <c r="AK158" i="14"/>
  <c r="AK159" i="14"/>
  <c r="AK160" i="14"/>
  <c r="AK161" i="14"/>
  <c r="AK162" i="14"/>
  <c r="AK163" i="14"/>
  <c r="AK164" i="14"/>
  <c r="AK165" i="14"/>
  <c r="AK166" i="14"/>
  <c r="AK167" i="14"/>
  <c r="AK168" i="14"/>
  <c r="AK169" i="14"/>
  <c r="AK170" i="14"/>
  <c r="AK171" i="14"/>
  <c r="AK172" i="14"/>
  <c r="AK173" i="14"/>
  <c r="AK174" i="14"/>
  <c r="AK175" i="14"/>
  <c r="AK176" i="14"/>
  <c r="AK177" i="14"/>
  <c r="AK178" i="14"/>
  <c r="AK179" i="14"/>
  <c r="AK180" i="14"/>
  <c r="AK181" i="14"/>
  <c r="AK182" i="14"/>
  <c r="AK183" i="14"/>
  <c r="AK184" i="14"/>
  <c r="AK185" i="14"/>
  <c r="AK186" i="14"/>
  <c r="AK187" i="14"/>
  <c r="AK188" i="14"/>
  <c r="AK189" i="14"/>
  <c r="AK190" i="14"/>
  <c r="AK191" i="14"/>
  <c r="AK192" i="14"/>
  <c r="AK193" i="14"/>
  <c r="AK194" i="14"/>
  <c r="AK195" i="14"/>
  <c r="AK196" i="14"/>
  <c r="AK197" i="14"/>
  <c r="AK198" i="14"/>
  <c r="AK199" i="14"/>
  <c r="AK200" i="14"/>
  <c r="AK201" i="14"/>
  <c r="AK202" i="14"/>
  <c r="AK203" i="14"/>
  <c r="AK204" i="14"/>
  <c r="AK205" i="14"/>
  <c r="AK206" i="14"/>
  <c r="AK207" i="14"/>
  <c r="AK210" i="14"/>
  <c r="AK213" i="14"/>
  <c r="AK215" i="14"/>
  <c r="AK217" i="14"/>
  <c r="AK218" i="14"/>
  <c r="AK220" i="14"/>
  <c r="AK222" i="14"/>
  <c r="AK223" i="14"/>
  <c r="AK225" i="14"/>
  <c r="AK226" i="14"/>
  <c r="AK227" i="14"/>
  <c r="AK228" i="14"/>
  <c r="AK229" i="14"/>
  <c r="AK230" i="14"/>
  <c r="AK231" i="14"/>
  <c r="AK232" i="14"/>
  <c r="AK233" i="14"/>
  <c r="AK234" i="14"/>
  <c r="AK235" i="14"/>
  <c r="AK236" i="14"/>
  <c r="AK237" i="14"/>
  <c r="AK238" i="14"/>
  <c r="AK239" i="14"/>
  <c r="AK240" i="14"/>
  <c r="AK241" i="14"/>
  <c r="AK242" i="14"/>
  <c r="AK243" i="14"/>
  <c r="AK244" i="14"/>
  <c r="AK245" i="14"/>
  <c r="AK246" i="14"/>
  <c r="AK247" i="14"/>
  <c r="AK248" i="14"/>
  <c r="AK249" i="14"/>
  <c r="AK250" i="14"/>
  <c r="AK251" i="14"/>
  <c r="AK252" i="14"/>
  <c r="AK253" i="14"/>
  <c r="AK254" i="14"/>
  <c r="AK255" i="14"/>
  <c r="AK256" i="14"/>
  <c r="AK257" i="14"/>
  <c r="AK258" i="14"/>
  <c r="AK259" i="14"/>
  <c r="AK260" i="14"/>
  <c r="AK261" i="14"/>
  <c r="AK262" i="14"/>
  <c r="AK263" i="14"/>
  <c r="AK264" i="14"/>
  <c r="AK265" i="14"/>
  <c r="AK266" i="14"/>
  <c r="AK267" i="14"/>
  <c r="AK268" i="14"/>
  <c r="AK269" i="14"/>
  <c r="AK270" i="14"/>
  <c r="AK271" i="14"/>
  <c r="AK272" i="14"/>
  <c r="AK273" i="14"/>
  <c r="AK274" i="14"/>
  <c r="AK275" i="14"/>
  <c r="AK276" i="14"/>
  <c r="AK277" i="14"/>
  <c r="AK278" i="14"/>
  <c r="AK279" i="14"/>
  <c r="AK280" i="14"/>
  <c r="AK281" i="14"/>
  <c r="AK282" i="14"/>
  <c r="AK283" i="14"/>
  <c r="AK284" i="14"/>
  <c r="AK285" i="14"/>
  <c r="AK286" i="14"/>
  <c r="AK287" i="14"/>
  <c r="AK288" i="14"/>
  <c r="AK289" i="14"/>
  <c r="AK290" i="14"/>
  <c r="AK291" i="14"/>
  <c r="AK292" i="14"/>
  <c r="AK293" i="14"/>
  <c r="AK294" i="14"/>
  <c r="AK298" i="14"/>
  <c r="AK300" i="14"/>
  <c r="AK301" i="14"/>
  <c r="AK302" i="14"/>
  <c r="AK303" i="14"/>
  <c r="AK304" i="14"/>
  <c r="AK305" i="14"/>
  <c r="AK306" i="14"/>
  <c r="AK307" i="14"/>
  <c r="AK308" i="14"/>
  <c r="AK309" i="14"/>
  <c r="AK310" i="14"/>
  <c r="AK311" i="14"/>
  <c r="AK312" i="14"/>
  <c r="AK313" i="14"/>
  <c r="AK314" i="14"/>
  <c r="AK315" i="14"/>
  <c r="AK316" i="14"/>
  <c r="AK317" i="14"/>
  <c r="AK318" i="14"/>
  <c r="AK319" i="14"/>
  <c r="AK320" i="14"/>
  <c r="AK321" i="14"/>
  <c r="AK322" i="14"/>
  <c r="AK323" i="14"/>
  <c r="AK324" i="14"/>
  <c r="AK325" i="14"/>
  <c r="AK327" i="14"/>
  <c r="AK328" i="14"/>
  <c r="AK329" i="14"/>
  <c r="AK330" i="14"/>
  <c r="AK331" i="14"/>
  <c r="AK332" i="14"/>
  <c r="AK333" i="14"/>
  <c r="AK334" i="14"/>
  <c r="AK335" i="14"/>
  <c r="AK336" i="14"/>
  <c r="AK337" i="14"/>
  <c r="AK338" i="14"/>
  <c r="AK339" i="14"/>
  <c r="AK340" i="14"/>
  <c r="AK341" i="14"/>
  <c r="AK342" i="14"/>
  <c r="AK343" i="14"/>
  <c r="AK344" i="14"/>
  <c r="AK345" i="14"/>
  <c r="AK346" i="14"/>
  <c r="AK347" i="14"/>
  <c r="AK348" i="14"/>
  <c r="AK349" i="14"/>
  <c r="AK350" i="14"/>
  <c r="AK351" i="14"/>
  <c r="AK352" i="14"/>
  <c r="AK353" i="14"/>
  <c r="AK354" i="14"/>
  <c r="AK356" i="14"/>
  <c r="AK357" i="14"/>
  <c r="AI5" i="14"/>
  <c r="AI6" i="14"/>
  <c r="AI7" i="14"/>
  <c r="AI8" i="14"/>
  <c r="AI9" i="14"/>
  <c r="AI10" i="14"/>
  <c r="AI11" i="14"/>
  <c r="AI12" i="14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1" i="14"/>
  <c r="AI102" i="14"/>
  <c r="AI103" i="14"/>
  <c r="AI104" i="14"/>
  <c r="AI105" i="14"/>
  <c r="AI106" i="14"/>
  <c r="AI107" i="14"/>
  <c r="AI108" i="14"/>
  <c r="AI109" i="14"/>
  <c r="AI110" i="14"/>
  <c r="AI111" i="14"/>
  <c r="AI112" i="14"/>
  <c r="AI113" i="14"/>
  <c r="AI114" i="14"/>
  <c r="AI115" i="14"/>
  <c r="AI116" i="14"/>
  <c r="AI117" i="14"/>
  <c r="AI118" i="14"/>
  <c r="AI119" i="14"/>
  <c r="AI120" i="14"/>
  <c r="AI121" i="14"/>
  <c r="AI122" i="14"/>
  <c r="AI123" i="14"/>
  <c r="AI124" i="14"/>
  <c r="AI125" i="14"/>
  <c r="AI126" i="14"/>
  <c r="AI127" i="14"/>
  <c r="AI128" i="14"/>
  <c r="AI129" i="14"/>
  <c r="AI130" i="14"/>
  <c r="AI131" i="14"/>
  <c r="AI132" i="14"/>
  <c r="AI133" i="14"/>
  <c r="AI134" i="14"/>
  <c r="AI135" i="14"/>
  <c r="AI136" i="14"/>
  <c r="AI137" i="14"/>
  <c r="AI138" i="14"/>
  <c r="AI139" i="14"/>
  <c r="AI140" i="14"/>
  <c r="AI141" i="14"/>
  <c r="AI142" i="14"/>
  <c r="AI143" i="14"/>
  <c r="AI144" i="14"/>
  <c r="AI145" i="14"/>
  <c r="AI146" i="14"/>
  <c r="AI147" i="14"/>
  <c r="AI148" i="14"/>
  <c r="AI149" i="14"/>
  <c r="AI150" i="14"/>
  <c r="AI151" i="14"/>
  <c r="AI152" i="14"/>
  <c r="AI153" i="14"/>
  <c r="AI154" i="14"/>
  <c r="AI155" i="14"/>
  <c r="AI156" i="14"/>
  <c r="AI157" i="14"/>
  <c r="AI158" i="14"/>
  <c r="AI159" i="14"/>
  <c r="AI160" i="14"/>
  <c r="AI161" i="14"/>
  <c r="AI162" i="14"/>
  <c r="AI163" i="14"/>
  <c r="AI164" i="14"/>
  <c r="AI165" i="14"/>
  <c r="AI166" i="14"/>
  <c r="AI167" i="14"/>
  <c r="AI168" i="14"/>
  <c r="AI169" i="14"/>
  <c r="AI170" i="14"/>
  <c r="AI171" i="14"/>
  <c r="AI172" i="14"/>
  <c r="AI173" i="14"/>
  <c r="AI174" i="14"/>
  <c r="AI175" i="14"/>
  <c r="AI176" i="14"/>
  <c r="AI177" i="14"/>
  <c r="AI178" i="14"/>
  <c r="AI179" i="14"/>
  <c r="AI180" i="14"/>
  <c r="AI181" i="14"/>
  <c r="AI182" i="14"/>
  <c r="AI183" i="14"/>
  <c r="AI184" i="14"/>
  <c r="AI185" i="14"/>
  <c r="AI186" i="14"/>
  <c r="AI187" i="14"/>
  <c r="AI188" i="14"/>
  <c r="AI189" i="14"/>
  <c r="AI190" i="14"/>
  <c r="AI191" i="14"/>
  <c r="AI192" i="14"/>
  <c r="AI193" i="14"/>
  <c r="AI194" i="14"/>
  <c r="AI195" i="14"/>
  <c r="AI196" i="14"/>
  <c r="AI197" i="14"/>
  <c r="AI198" i="14"/>
  <c r="AI199" i="14"/>
  <c r="AI200" i="14"/>
  <c r="AI201" i="14"/>
  <c r="AI202" i="14"/>
  <c r="AI203" i="14"/>
  <c r="AI204" i="14"/>
  <c r="AI205" i="14"/>
  <c r="AI206" i="14"/>
  <c r="AI207" i="14"/>
  <c r="AI210" i="14"/>
  <c r="AI213" i="14"/>
  <c r="AI215" i="14"/>
  <c r="AI217" i="14"/>
  <c r="AI218" i="14"/>
  <c r="AI220" i="14"/>
  <c r="AI222" i="14"/>
  <c r="AI223" i="14"/>
  <c r="AI225" i="14"/>
  <c r="AI226" i="14"/>
  <c r="AI227" i="14"/>
  <c r="AI228" i="14"/>
  <c r="AI229" i="14"/>
  <c r="AI230" i="14"/>
  <c r="AI231" i="14"/>
  <c r="AI232" i="14"/>
  <c r="AI233" i="14"/>
  <c r="AI234" i="14"/>
  <c r="AI235" i="14"/>
  <c r="AI236" i="14"/>
  <c r="AI237" i="14"/>
  <c r="AI238" i="14"/>
  <c r="AI239" i="14"/>
  <c r="AI240" i="14"/>
  <c r="AI241" i="14"/>
  <c r="AI242" i="14"/>
  <c r="AI243" i="14"/>
  <c r="AI244" i="14"/>
  <c r="AI245" i="14"/>
  <c r="AI246" i="14"/>
  <c r="AI247" i="14"/>
  <c r="AI248" i="14"/>
  <c r="AI249" i="14"/>
  <c r="AI250" i="14"/>
  <c r="AI251" i="14"/>
  <c r="AI252" i="14"/>
  <c r="AI253" i="14"/>
  <c r="AI254" i="14"/>
  <c r="AI255" i="14"/>
  <c r="AI256" i="14"/>
  <c r="AI257" i="14"/>
  <c r="AI258" i="14"/>
  <c r="AI259" i="14"/>
  <c r="AI260" i="14"/>
  <c r="AI261" i="14"/>
  <c r="AI262" i="14"/>
  <c r="AI263" i="14"/>
  <c r="AI264" i="14"/>
  <c r="AI265" i="14"/>
  <c r="AI266" i="14"/>
  <c r="AI267" i="14"/>
  <c r="AI268" i="14"/>
  <c r="AI269" i="14"/>
  <c r="AI270" i="14"/>
  <c r="AI271" i="14"/>
  <c r="AI272" i="14"/>
  <c r="AI273" i="14"/>
  <c r="AI274" i="14"/>
  <c r="AI275" i="14"/>
  <c r="AI276" i="14"/>
  <c r="AI277" i="14"/>
  <c r="AI278" i="14"/>
  <c r="AI279" i="14"/>
  <c r="AI280" i="14"/>
  <c r="AI281" i="14"/>
  <c r="AI282" i="14"/>
  <c r="AI283" i="14"/>
  <c r="AI284" i="14"/>
  <c r="AI285" i="14"/>
  <c r="AI286" i="14"/>
  <c r="AI287" i="14"/>
  <c r="AI288" i="14"/>
  <c r="AI289" i="14"/>
  <c r="AI290" i="14"/>
  <c r="AI291" i="14"/>
  <c r="AI292" i="14"/>
  <c r="AI293" i="14"/>
  <c r="AI294" i="14"/>
  <c r="AI298" i="14"/>
  <c r="AI300" i="14"/>
  <c r="AI301" i="14"/>
  <c r="AI302" i="14"/>
  <c r="AI303" i="14"/>
  <c r="AI304" i="14"/>
  <c r="AI305" i="14"/>
  <c r="AI306" i="14"/>
  <c r="AI307" i="14"/>
  <c r="AI308" i="14"/>
  <c r="AI309" i="14"/>
  <c r="AI310" i="14"/>
  <c r="AI311" i="14"/>
  <c r="AI312" i="14"/>
  <c r="AI313" i="14"/>
  <c r="AI314" i="14"/>
  <c r="AI315" i="14"/>
  <c r="AI316" i="14"/>
  <c r="AI317" i="14"/>
  <c r="AI318" i="14"/>
  <c r="AI319" i="14"/>
  <c r="AI320" i="14"/>
  <c r="AI321" i="14"/>
  <c r="AI322" i="14"/>
  <c r="AI323" i="14"/>
  <c r="AI324" i="14"/>
  <c r="AI325" i="14"/>
  <c r="AI327" i="14"/>
  <c r="AI328" i="14"/>
  <c r="AI329" i="14"/>
  <c r="AI330" i="14"/>
  <c r="AI331" i="14"/>
  <c r="AI332" i="14"/>
  <c r="AI333" i="14"/>
  <c r="AI334" i="14"/>
  <c r="AI335" i="14"/>
  <c r="AI336" i="14"/>
  <c r="AI337" i="14"/>
  <c r="AI338" i="14"/>
  <c r="AI339" i="14"/>
  <c r="AI340" i="14"/>
  <c r="AI341" i="14"/>
  <c r="AI342" i="14"/>
  <c r="AI343" i="14"/>
  <c r="AI344" i="14"/>
  <c r="AI345" i="14"/>
  <c r="AI346" i="14"/>
  <c r="AI347" i="14"/>
  <c r="AI348" i="14"/>
  <c r="AI349" i="14"/>
  <c r="AI350" i="14"/>
  <c r="AI351" i="14"/>
  <c r="AI352" i="14"/>
  <c r="AI353" i="14"/>
  <c r="AI354" i="14"/>
  <c r="AI356" i="14"/>
  <c r="AI357" i="14"/>
  <c r="BC4" i="14"/>
  <c r="BA4" i="14"/>
  <c r="AY4" i="14"/>
  <c r="AW4" i="14"/>
  <c r="AU4" i="14"/>
  <c r="AS4" i="14"/>
  <c r="AQ4" i="14"/>
  <c r="AO4" i="14"/>
  <c r="AM4" i="14"/>
  <c r="AK4" i="14"/>
  <c r="AI4" i="14"/>
  <c r="BH294" i="11" l="1"/>
  <c r="BH7" i="11"/>
  <c r="BI310" i="11"/>
  <c r="BI150" i="11"/>
  <c r="BH39" i="11"/>
  <c r="BI92" i="11"/>
  <c r="BI50" i="8"/>
  <c r="BI308" i="8"/>
  <c r="BI245" i="8"/>
  <c r="Z118" i="8"/>
  <c r="Z63" i="8"/>
  <c r="BI324" i="8"/>
  <c r="BI88" i="8"/>
  <c r="BI138" i="8"/>
  <c r="BI82" i="8"/>
  <c r="BH330" i="11"/>
  <c r="Z16" i="11"/>
  <c r="BI305" i="8"/>
  <c r="BI21" i="8"/>
  <c r="BI221" i="11"/>
  <c r="BI116" i="11"/>
  <c r="BI112" i="8"/>
  <c r="BI155" i="8"/>
  <c r="Z136" i="8"/>
  <c r="BI18" i="8"/>
  <c r="BI169" i="8"/>
  <c r="Z239" i="11"/>
  <c r="BI29" i="11"/>
  <c r="BI61" i="11"/>
  <c r="BI179" i="11"/>
  <c r="BH161" i="1"/>
  <c r="BI8" i="8"/>
  <c r="BI280" i="8"/>
  <c r="BH51" i="11"/>
  <c r="BI33" i="11"/>
  <c r="BI73" i="11"/>
  <c r="BI198" i="7"/>
  <c r="BI110" i="8"/>
  <c r="BI255" i="8"/>
  <c r="BI196" i="8"/>
  <c r="BI272" i="8"/>
  <c r="BI109" i="8"/>
  <c r="BI91" i="11"/>
  <c r="BI295" i="11"/>
  <c r="BI327" i="11"/>
  <c r="BI198" i="11"/>
  <c r="BI98" i="11"/>
  <c r="BH115" i="11"/>
  <c r="BH56" i="11"/>
  <c r="BH144" i="11"/>
  <c r="Z79" i="8"/>
  <c r="Z295" i="8"/>
  <c r="Z311" i="8"/>
  <c r="BH268" i="8"/>
  <c r="Z160" i="8"/>
  <c r="Z256" i="8"/>
  <c r="BI322" i="8"/>
  <c r="BI131" i="8"/>
  <c r="BI88" i="11"/>
  <c r="BI77" i="11"/>
  <c r="BH162" i="11"/>
  <c r="Z160" i="11"/>
  <c r="BI60" i="8"/>
  <c r="BI37" i="11"/>
  <c r="BI128" i="11"/>
  <c r="BI278" i="11"/>
  <c r="BI268" i="11"/>
  <c r="BI130" i="11"/>
  <c r="Z168" i="8"/>
  <c r="BH167" i="1"/>
  <c r="BI144" i="8"/>
  <c r="BH83" i="11"/>
  <c r="BI45" i="11"/>
  <c r="BI114" i="8"/>
  <c r="BI303" i="8"/>
  <c r="BI141" i="8"/>
  <c r="BI129" i="8"/>
  <c r="BI25" i="8"/>
  <c r="BI48" i="11"/>
  <c r="BI131" i="11"/>
  <c r="BI229" i="11"/>
  <c r="BI287" i="11"/>
  <c r="BH323" i="11"/>
  <c r="BH160" i="11"/>
  <c r="BH194" i="11"/>
  <c r="BI24" i="8"/>
  <c r="BI148" i="8"/>
  <c r="BI13" i="11"/>
  <c r="BI85" i="11"/>
  <c r="BI31" i="8"/>
  <c r="BI157" i="8"/>
  <c r="BI244" i="8"/>
  <c r="BI159" i="8"/>
  <c r="BI223" i="8"/>
  <c r="BI319" i="8"/>
  <c r="BI178" i="8"/>
  <c r="BI166" i="8"/>
  <c r="BI241" i="8"/>
  <c r="BI137" i="11"/>
  <c r="BI233" i="11"/>
  <c r="BI54" i="11"/>
  <c r="BI102" i="11"/>
  <c r="BI296" i="11"/>
  <c r="BI202" i="11"/>
  <c r="BH241" i="11"/>
  <c r="Z19" i="11"/>
  <c r="Z35" i="11"/>
  <c r="Z51" i="11"/>
  <c r="Z67" i="11"/>
  <c r="Z83" i="11"/>
  <c r="Z194" i="11"/>
  <c r="Z222" i="11"/>
  <c r="Z258" i="11"/>
  <c r="BH192" i="11"/>
  <c r="BH273" i="11"/>
  <c r="BI24" i="11"/>
  <c r="BI166" i="11"/>
  <c r="BH311" i="11"/>
  <c r="BH153" i="11"/>
  <c r="BH67" i="11"/>
  <c r="BI331" i="11"/>
  <c r="BH64" i="11"/>
  <c r="BI34" i="8"/>
  <c r="BI152" i="8"/>
  <c r="BI300" i="8"/>
  <c r="BH49" i="11"/>
  <c r="BH89" i="11"/>
  <c r="BI59" i="8"/>
  <c r="BI332" i="8"/>
  <c r="BI70" i="11"/>
  <c r="BI110" i="11"/>
  <c r="BI236" i="11"/>
  <c r="Z280" i="11"/>
  <c r="BH173" i="8"/>
  <c r="Z264" i="8"/>
  <c r="Z62" i="8"/>
  <c r="Z110" i="8"/>
  <c r="Z140" i="8"/>
  <c r="Z322" i="8"/>
  <c r="Z22" i="8"/>
  <c r="Z33" i="8"/>
  <c r="Z54" i="8"/>
  <c r="Z65" i="8"/>
  <c r="Z75" i="8"/>
  <c r="Z86" i="8"/>
  <c r="BH120" i="8"/>
  <c r="BI154" i="8"/>
  <c r="BI171" i="8"/>
  <c r="BI301" i="8"/>
  <c r="BI260" i="8"/>
  <c r="BI254" i="11"/>
  <c r="Z56" i="8"/>
  <c r="Z298" i="8"/>
  <c r="Z314" i="8"/>
  <c r="BI93" i="7"/>
  <c r="BI298" i="8"/>
  <c r="BH17" i="11"/>
  <c r="BI57" i="11"/>
  <c r="BI61" i="8"/>
  <c r="BI257" i="8"/>
  <c r="BI250" i="8"/>
  <c r="BI127" i="8"/>
  <c r="BI141" i="11"/>
  <c r="BI195" i="11"/>
  <c r="BI124" i="11"/>
  <c r="BI142" i="11"/>
  <c r="BI186" i="11"/>
  <c r="BH99" i="11"/>
  <c r="BH256" i="11"/>
  <c r="Z236" i="11"/>
  <c r="BH227" i="11"/>
  <c r="Z112" i="11"/>
  <c r="Z122" i="11"/>
  <c r="Z144" i="11"/>
  <c r="Z176" i="11"/>
  <c r="Z190" i="11"/>
  <c r="BH34" i="11"/>
  <c r="BH302" i="11"/>
  <c r="BH267" i="8"/>
  <c r="Z10" i="8"/>
  <c r="Z15" i="8"/>
  <c r="Z31" i="8"/>
  <c r="Z36" i="8"/>
  <c r="Z42" i="8"/>
  <c r="Z47" i="8"/>
  <c r="Z68" i="8"/>
  <c r="Z74" i="8"/>
  <c r="Z94" i="8"/>
  <c r="Z124" i="8"/>
  <c r="Z158" i="8"/>
  <c r="Z112" i="8"/>
  <c r="Z144" i="8"/>
  <c r="Z156" i="8"/>
  <c r="BH163" i="1"/>
  <c r="BI58" i="8"/>
  <c r="BI41" i="11"/>
  <c r="BI186" i="7"/>
  <c r="BI9" i="8"/>
  <c r="BI177" i="8"/>
  <c r="BI261" i="8"/>
  <c r="BI317" i="8"/>
  <c r="BI227" i="8"/>
  <c r="BI245" i="11"/>
  <c r="Z152" i="8"/>
  <c r="BH284" i="8"/>
  <c r="Z116" i="8"/>
  <c r="Z146" i="8"/>
  <c r="BI26" i="8"/>
  <c r="BI5" i="11"/>
  <c r="BI25" i="11"/>
  <c r="BI81" i="11"/>
  <c r="BI188" i="7"/>
  <c r="BI35" i="8"/>
  <c r="BH254" i="8"/>
  <c r="BI135" i="8"/>
  <c r="BI239" i="8"/>
  <c r="BI93" i="11"/>
  <c r="BI207" i="11"/>
  <c r="BI250" i="11"/>
  <c r="BH334" i="11"/>
  <c r="Z208" i="8"/>
  <c r="BH133" i="8"/>
  <c r="BH220" i="8"/>
  <c r="Z6" i="8"/>
  <c r="Z38" i="8"/>
  <c r="Z70" i="8"/>
  <c r="Z108" i="8"/>
  <c r="Z142" i="8"/>
  <c r="Z302" i="8"/>
  <c r="Z318" i="8"/>
  <c r="Z9" i="8"/>
  <c r="Z25" i="8"/>
  <c r="Z30" i="8"/>
  <c r="Z73" i="8"/>
  <c r="Z89" i="8"/>
  <c r="Z148" i="8"/>
  <c r="Z315" i="8"/>
  <c r="Z331" i="8"/>
  <c r="Z292" i="11"/>
  <c r="Z24" i="8"/>
  <c r="BI32" i="8"/>
  <c r="BI64" i="8"/>
  <c r="BI9" i="11"/>
  <c r="BI52" i="11"/>
  <c r="BI163" i="11"/>
  <c r="BH291" i="8"/>
  <c r="Z8" i="8"/>
  <c r="Z11" i="8"/>
  <c r="Z40" i="8"/>
  <c r="Z43" i="8"/>
  <c r="Z72" i="8"/>
  <c r="Z102" i="8"/>
  <c r="Z200" i="8"/>
  <c r="Z37" i="8"/>
  <c r="Z53" i="8"/>
  <c r="Z100" i="8"/>
  <c r="Z126" i="8"/>
  <c r="Z132" i="8"/>
  <c r="Z164" i="8"/>
  <c r="BI185" i="11"/>
  <c r="BI314" i="8"/>
  <c r="BI65" i="11"/>
  <c r="BI165" i="8"/>
  <c r="BI204" i="8"/>
  <c r="BI330" i="8"/>
  <c r="BI174" i="8"/>
  <c r="BI216" i="11"/>
  <c r="Z25" i="11"/>
  <c r="Z57" i="11"/>
  <c r="Z89" i="11"/>
  <c r="Z96" i="11"/>
  <c r="Z178" i="11"/>
  <c r="Z14" i="8"/>
  <c r="Z17" i="8"/>
  <c r="Z46" i="8"/>
  <c r="Z52" i="8"/>
  <c r="Z78" i="8"/>
  <c r="Z84" i="8"/>
  <c r="Z98" i="8"/>
  <c r="Z128" i="8"/>
  <c r="Z162" i="8"/>
  <c r="Z237" i="8"/>
  <c r="Z303" i="8"/>
  <c r="Z319" i="8"/>
  <c r="Z327" i="8"/>
  <c r="BI107" i="8"/>
  <c r="BH105" i="8"/>
  <c r="BI191" i="8"/>
  <c r="BI226" i="8"/>
  <c r="BI90" i="8"/>
  <c r="BI208" i="8"/>
  <c r="BI6" i="8"/>
  <c r="BI121" i="11"/>
  <c r="BI175" i="11"/>
  <c r="BI104" i="11"/>
  <c r="BI314" i="11"/>
  <c r="BI258" i="11"/>
  <c r="BI114" i="11"/>
  <c r="BH210" i="8"/>
  <c r="BH136" i="11"/>
  <c r="Z29" i="8"/>
  <c r="Z61" i="8"/>
  <c r="Z120" i="8"/>
  <c r="BH276" i="11"/>
  <c r="BI71" i="11"/>
  <c r="BI37" i="8"/>
  <c r="BI139" i="11"/>
  <c r="BH171" i="11"/>
  <c r="BI40" i="8"/>
  <c r="BI66" i="8"/>
  <c r="BI75" i="8"/>
  <c r="BI150" i="8"/>
  <c r="BI306" i="8"/>
  <c r="BH47" i="11"/>
  <c r="BI192" i="7"/>
  <c r="BI49" i="8"/>
  <c r="BI94" i="8"/>
  <c r="BI189" i="8"/>
  <c r="BI209" i="8"/>
  <c r="BI234" i="8"/>
  <c r="BI271" i="8"/>
  <c r="BI313" i="8"/>
  <c r="BI184" i="8"/>
  <c r="BI253" i="8"/>
  <c r="BI101" i="11"/>
  <c r="BI225" i="11"/>
  <c r="BI172" i="11"/>
  <c r="BI318" i="11"/>
  <c r="BI232" i="11"/>
  <c r="BH286" i="11"/>
  <c r="Z214" i="11"/>
  <c r="Z247" i="11"/>
  <c r="BH84" i="11"/>
  <c r="BH292" i="11"/>
  <c r="BH281" i="11"/>
  <c r="BH306" i="11"/>
  <c r="BH338" i="11"/>
  <c r="Z212" i="8"/>
  <c r="Z221" i="8"/>
  <c r="Z285" i="8"/>
  <c r="BH97" i="8"/>
  <c r="Z49" i="8"/>
  <c r="Z81" i="8"/>
  <c r="BH158" i="8"/>
  <c r="BI108" i="11"/>
  <c r="Z150" i="8"/>
  <c r="BI22" i="8"/>
  <c r="BI23" i="11"/>
  <c r="BI79" i="11"/>
  <c r="BI194" i="7"/>
  <c r="BI57" i="8"/>
  <c r="BI149" i="8"/>
  <c r="BH246" i="8"/>
  <c r="BI103" i="8"/>
  <c r="BI117" i="8"/>
  <c r="BI217" i="8"/>
  <c r="BI107" i="11"/>
  <c r="BI189" i="11"/>
  <c r="BI176" i="11"/>
  <c r="BI274" i="11"/>
  <c r="BI322" i="11"/>
  <c r="BI337" i="11"/>
  <c r="BI228" i="11"/>
  <c r="BH203" i="11"/>
  <c r="Z24" i="11"/>
  <c r="Z32" i="11"/>
  <c r="Z80" i="11"/>
  <c r="Z88" i="11"/>
  <c r="Z206" i="11"/>
  <c r="BH108" i="8"/>
  <c r="BH231" i="8"/>
  <c r="Z18" i="8"/>
  <c r="Z21" i="8"/>
  <c r="Z27" i="8"/>
  <c r="Z50" i="8"/>
  <c r="Z59" i="8"/>
  <c r="Z82" i="8"/>
  <c r="Z85" i="8"/>
  <c r="Z104" i="8"/>
  <c r="Z138" i="8"/>
  <c r="Z155" i="8"/>
  <c r="Z202" i="8"/>
  <c r="Z245" i="8"/>
  <c r="Z308" i="8"/>
  <c r="Z324" i="8"/>
  <c r="Z204" i="8"/>
  <c r="Z297" i="8"/>
  <c r="Z313" i="8"/>
  <c r="Z329" i="8"/>
  <c r="BI72" i="8"/>
  <c r="BI81" i="8"/>
  <c r="BI288" i="8"/>
  <c r="BI31" i="11"/>
  <c r="BI55" i="11"/>
  <c r="BI102" i="8"/>
  <c r="BI153" i="8"/>
  <c r="BI175" i="8"/>
  <c r="BI277" i="8"/>
  <c r="BI192" i="8"/>
  <c r="BI264" i="8"/>
  <c r="BI258" i="8"/>
  <c r="BI271" i="11"/>
  <c r="BI326" i="11"/>
  <c r="BI58" i="11"/>
  <c r="Z261" i="11"/>
  <c r="Z279" i="11"/>
  <c r="Z102" i="11"/>
  <c r="Z266" i="11"/>
  <c r="Z282" i="11"/>
  <c r="BH235" i="8"/>
  <c r="BH275" i="8"/>
  <c r="Z194" i="8"/>
  <c r="Z227" i="8"/>
  <c r="Z291" i="8"/>
  <c r="BH161" i="8"/>
  <c r="BI69" i="8"/>
  <c r="BI54" i="8"/>
  <c r="BI106" i="8"/>
  <c r="BI195" i="8"/>
  <c r="BI240" i="8"/>
  <c r="BI281" i="8"/>
  <c r="BI329" i="8"/>
  <c r="BI111" i="8"/>
  <c r="BI121" i="8"/>
  <c r="BI235" i="11"/>
  <c r="BI18" i="11"/>
  <c r="BI10" i="11"/>
  <c r="Z21" i="11"/>
  <c r="Z45" i="11"/>
  <c r="Z85" i="11"/>
  <c r="Z100" i="11"/>
  <c r="Z289" i="11"/>
  <c r="BH204" i="11"/>
  <c r="BH200" i="8"/>
  <c r="Z13" i="8"/>
  <c r="Z45" i="8"/>
  <c r="Z77" i="8"/>
  <c r="Z229" i="8"/>
  <c r="Z251" i="8"/>
  <c r="Z293" i="8"/>
  <c r="Z309" i="8"/>
  <c r="Z325" i="8"/>
  <c r="BH15" i="11"/>
  <c r="BI187" i="8"/>
  <c r="BI28" i="8"/>
  <c r="BI89" i="8"/>
  <c r="BI292" i="8"/>
  <c r="BI316" i="8"/>
  <c r="BI63" i="11"/>
  <c r="BI87" i="11"/>
  <c r="BI11" i="8"/>
  <c r="BI197" i="8"/>
  <c r="BI224" i="8"/>
  <c r="BI119" i="8"/>
  <c r="BI86" i="8"/>
  <c r="BI125" i="11"/>
  <c r="BI291" i="11"/>
  <c r="BI213" i="11"/>
  <c r="BI50" i="11"/>
  <c r="BI158" i="11"/>
  <c r="Z178" i="8"/>
  <c r="Z195" i="8"/>
  <c r="Z253" i="8"/>
  <c r="Z275" i="8"/>
  <c r="Z180" i="8"/>
  <c r="Z213" i="8"/>
  <c r="Z240" i="8"/>
  <c r="Z280" i="8"/>
  <c r="BI297" i="8"/>
  <c r="BI123" i="8"/>
  <c r="BI140" i="11"/>
  <c r="BI82" i="11"/>
  <c r="BH210" i="11"/>
  <c r="Z213" i="11"/>
  <c r="Z269" i="11"/>
  <c r="Z276" i="11"/>
  <c r="Z94" i="11"/>
  <c r="Z232" i="11"/>
  <c r="Z281" i="11"/>
  <c r="Z20" i="8"/>
  <c r="BI69" i="11"/>
  <c r="Z91" i="8"/>
  <c r="BI67" i="8"/>
  <c r="BI53" i="8"/>
  <c r="BI29" i="8"/>
  <c r="BI27" i="8"/>
  <c r="BI156" i="8"/>
  <c r="BI92" i="8"/>
  <c r="BI115" i="8"/>
  <c r="BI237" i="8"/>
  <c r="BI123" i="11"/>
  <c r="BI149" i="11"/>
  <c r="BI244" i="11"/>
  <c r="Z5" i="8"/>
  <c r="Z113" i="8"/>
  <c r="Z145" i="8"/>
  <c r="BI97" i="11"/>
  <c r="BI214" i="11"/>
  <c r="Z6" i="11"/>
  <c r="Z14" i="11"/>
  <c r="Z22" i="11"/>
  <c r="Z30" i="11"/>
  <c r="Z38" i="11"/>
  <c r="Z46" i="11"/>
  <c r="Z54" i="11"/>
  <c r="Z62" i="11"/>
  <c r="Z70" i="11"/>
  <c r="Z78" i="11"/>
  <c r="Z86" i="11"/>
  <c r="Z267" i="8"/>
  <c r="BI11" i="11"/>
  <c r="BI27" i="11"/>
  <c r="BI43" i="11"/>
  <c r="BI59" i="11"/>
  <c r="BI75" i="11"/>
  <c r="BI230" i="8"/>
  <c r="BI279" i="8"/>
  <c r="BI129" i="11"/>
  <c r="BI155" i="11"/>
  <c r="BI187" i="11"/>
  <c r="BI188" i="11"/>
  <c r="BI242" i="11"/>
  <c r="BH148" i="11"/>
  <c r="BH177" i="11"/>
  <c r="Z182" i="8"/>
  <c r="BI20" i="8"/>
  <c r="BI23" i="8"/>
  <c r="BI98" i="8"/>
  <c r="BI159" i="11"/>
  <c r="BH191" i="11"/>
  <c r="Z128" i="11"/>
  <c r="Z154" i="11"/>
  <c r="Z196" i="11"/>
  <c r="Z7" i="8"/>
  <c r="Z12" i="8"/>
  <c r="Z23" i="8"/>
  <c r="Z28" i="8"/>
  <c r="Z39" i="8"/>
  <c r="Z44" i="8"/>
  <c r="Z60" i="8"/>
  <c r="Z66" i="8"/>
  <c r="Z71" i="8"/>
  <c r="Z76" i="8"/>
  <c r="Z92" i="8"/>
  <c r="Z249" i="8"/>
  <c r="BI320" i="8"/>
  <c r="BI17" i="8"/>
  <c r="BI247" i="11"/>
  <c r="Z298" i="11"/>
  <c r="BH307" i="8"/>
  <c r="BI162" i="8"/>
  <c r="BI299" i="11"/>
  <c r="Z12" i="11"/>
  <c r="Z20" i="11"/>
  <c r="Z28" i="11"/>
  <c r="Z36" i="11"/>
  <c r="Z40" i="11"/>
  <c r="Z44" i="11"/>
  <c r="Z48" i="11"/>
  <c r="Z52" i="11"/>
  <c r="Z56" i="11"/>
  <c r="Z60" i="11"/>
  <c r="Z64" i="11"/>
  <c r="Z68" i="11"/>
  <c r="Z76" i="11"/>
  <c r="Z84" i="11"/>
  <c r="Z92" i="11"/>
  <c r="Z106" i="11"/>
  <c r="Z120" i="11"/>
  <c r="Z124" i="11"/>
  <c r="Z138" i="11"/>
  <c r="Z152" i="11"/>
  <c r="Z156" i="11"/>
  <c r="Z297" i="11"/>
  <c r="Z11" i="11"/>
  <c r="Z27" i="11"/>
  <c r="Z43" i="11"/>
  <c r="Z59" i="11"/>
  <c r="Z75" i="11"/>
  <c r="Z130" i="11"/>
  <c r="Z162" i="11"/>
  <c r="BH323" i="8"/>
  <c r="Z141" i="8"/>
  <c r="Z233" i="8"/>
  <c r="BI52" i="8"/>
  <c r="BI304" i="8"/>
  <c r="BI179" i="8"/>
  <c r="BI117" i="11"/>
  <c r="BI231" i="11"/>
  <c r="BI264" i="11"/>
  <c r="Z205" i="11"/>
  <c r="Z220" i="11"/>
  <c r="Z242" i="11"/>
  <c r="BI196" i="7"/>
  <c r="BI201" i="8"/>
  <c r="BI20" i="11"/>
  <c r="BI279" i="11"/>
  <c r="BI325" i="11"/>
  <c r="BH173" i="11"/>
  <c r="BI173" i="11"/>
  <c r="BH180" i="11"/>
  <c r="BH297" i="11"/>
  <c r="Z274" i="11"/>
  <c r="Z269" i="8"/>
  <c r="BH321" i="8"/>
  <c r="BI321" i="8"/>
  <c r="BH85" i="8"/>
  <c r="BI124" i="8"/>
  <c r="BH124" i="8"/>
  <c r="Z239" i="8"/>
  <c r="Z305" i="8"/>
  <c r="Z321" i="8"/>
  <c r="BH142" i="8"/>
  <c r="BI142" i="8"/>
  <c r="BH206" i="8"/>
  <c r="BI206" i="8"/>
  <c r="Z225" i="8"/>
  <c r="BI265" i="8"/>
  <c r="BH265" i="8"/>
  <c r="Z289" i="8"/>
  <c r="BI146" i="11"/>
  <c r="BH146" i="11"/>
  <c r="Z198" i="8"/>
  <c r="BI44" i="8"/>
  <c r="BI221" i="8"/>
  <c r="Z300" i="11"/>
  <c r="BH295" i="8"/>
  <c r="BH218" i="8"/>
  <c r="BI218" i="8"/>
  <c r="BH289" i="8"/>
  <c r="BI289" i="8"/>
  <c r="Z294" i="11"/>
  <c r="BI321" i="11"/>
  <c r="BH321" i="11"/>
  <c r="BH259" i="8"/>
  <c r="BI259" i="8"/>
  <c r="BI41" i="8"/>
  <c r="BI99" i="8"/>
  <c r="BI176" i="8"/>
  <c r="BI68" i="11"/>
  <c r="BI329" i="11"/>
  <c r="Z134" i="11"/>
  <c r="Z166" i="11"/>
  <c r="BH183" i="11"/>
  <c r="BI183" i="11"/>
  <c r="BH309" i="11"/>
  <c r="Z235" i="11"/>
  <c r="BI300" i="11"/>
  <c r="BH300" i="11"/>
  <c r="Z8" i="11"/>
  <c r="Z72" i="11"/>
  <c r="BH147" i="11"/>
  <c r="BI147" i="11"/>
  <c r="BH10" i="8"/>
  <c r="BI10" i="8"/>
  <c r="BH45" i="8"/>
  <c r="BI45" i="8"/>
  <c r="BI48" i="8"/>
  <c r="BH48" i="8"/>
  <c r="BH51" i="8"/>
  <c r="BI51" i="8"/>
  <c r="BI80" i="8"/>
  <c r="BH80" i="8"/>
  <c r="BI12" i="8"/>
  <c r="BI70" i="8"/>
  <c r="BI73" i="8"/>
  <c r="BI47" i="8"/>
  <c r="BI104" i="8"/>
  <c r="BI285" i="8"/>
  <c r="BI327" i="8"/>
  <c r="BI36" i="11"/>
  <c r="BI212" i="11"/>
  <c r="BI313" i="11"/>
  <c r="BI341" i="11"/>
  <c r="BH263" i="11"/>
  <c r="BH100" i="11"/>
  <c r="BI100" i="11"/>
  <c r="BH132" i="11"/>
  <c r="BI132" i="11"/>
  <c r="BH164" i="11"/>
  <c r="BI164" i="11"/>
  <c r="BH60" i="11"/>
  <c r="BH105" i="11"/>
  <c r="BI105" i="11"/>
  <c r="BH309" i="8"/>
  <c r="BH118" i="8"/>
  <c r="BI118" i="8"/>
  <c r="BH199" i="8"/>
  <c r="BI199" i="8"/>
  <c r="BI146" i="8"/>
  <c r="BI15" i="8"/>
  <c r="BI76" i="8"/>
  <c r="BI311" i="8"/>
  <c r="BI76" i="11"/>
  <c r="BI333" i="11"/>
  <c r="BI118" i="11"/>
  <c r="BH267" i="11"/>
  <c r="Z238" i="11"/>
  <c r="Z254" i="11"/>
  <c r="BH112" i="11"/>
  <c r="Z110" i="11"/>
  <c r="Z142" i="11"/>
  <c r="Z174" i="11"/>
  <c r="Z188" i="11"/>
  <c r="BH208" i="11"/>
  <c r="BI208" i="11"/>
  <c r="Z272" i="11"/>
  <c r="BI305" i="11"/>
  <c r="BH305" i="11"/>
  <c r="BH165" i="1"/>
  <c r="BH201" i="1"/>
  <c r="BI212" i="8"/>
  <c r="BI44" i="11"/>
  <c r="BI217" i="11"/>
  <c r="BI317" i="11"/>
  <c r="BI156" i="11"/>
  <c r="BI126" i="11"/>
  <c r="BI178" i="11"/>
  <c r="Z231" i="11"/>
  <c r="BH28" i="11"/>
  <c r="BH113" i="11"/>
  <c r="BI113" i="11"/>
  <c r="Z224" i="8"/>
  <c r="Z231" i="8"/>
  <c r="BH182" i="8"/>
  <c r="BI38" i="8"/>
  <c r="BI79" i="8"/>
  <c r="BI163" i="8"/>
  <c r="BI12" i="11"/>
  <c r="BI109" i="11"/>
  <c r="BI246" i="11"/>
  <c r="Z7" i="11"/>
  <c r="Z15" i="11"/>
  <c r="Z23" i="11"/>
  <c r="Z31" i="11"/>
  <c r="Z39" i="11"/>
  <c r="Z47" i="11"/>
  <c r="Z55" i="11"/>
  <c r="Z63" i="11"/>
  <c r="Z71" i="11"/>
  <c r="Z79" i="11"/>
  <c r="Z87" i="11"/>
  <c r="Z98" i="11"/>
  <c r="Z116" i="11"/>
  <c r="BH133" i="11"/>
  <c r="BI133" i="11"/>
  <c r="Z148" i="11"/>
  <c r="Z200" i="11"/>
  <c r="Z204" i="11"/>
  <c r="Z246" i="11"/>
  <c r="Z296" i="11"/>
  <c r="Z109" i="8"/>
  <c r="BH164" i="8"/>
  <c r="BI164" i="8"/>
  <c r="Z255" i="8"/>
  <c r="Z288" i="8"/>
  <c r="BH229" i="8"/>
  <c r="Z132" i="11"/>
  <c r="Z164" i="11"/>
  <c r="Z191" i="11"/>
  <c r="Z198" i="11"/>
  <c r="Z184" i="11"/>
  <c r="Z208" i="11"/>
  <c r="Z218" i="11"/>
  <c r="BH6" i="11"/>
  <c r="Z29" i="11"/>
  <c r="Z37" i="11"/>
  <c r="Z61" i="11"/>
  <c r="Z69" i="11"/>
  <c r="Z251" i="11"/>
  <c r="Z16" i="8"/>
  <c r="Z19" i="8"/>
  <c r="Z48" i="8"/>
  <c r="Z51" i="8"/>
  <c r="Z80" i="8"/>
  <c r="Z83" i="8"/>
  <c r="Z122" i="8"/>
  <c r="Z139" i="8"/>
  <c r="Z186" i="8"/>
  <c r="Z203" i="8"/>
  <c r="Z279" i="8"/>
  <c r="Z273" i="8"/>
  <c r="Z190" i="8"/>
  <c r="BI182" i="11"/>
  <c r="Z10" i="11"/>
  <c r="Z18" i="11"/>
  <c r="Z26" i="11"/>
  <c r="Z34" i="11"/>
  <c r="Z42" i="11"/>
  <c r="Z50" i="11"/>
  <c r="Z58" i="11"/>
  <c r="Z66" i="11"/>
  <c r="Z74" i="11"/>
  <c r="Z82" i="11"/>
  <c r="Z90" i="11"/>
  <c r="Z104" i="11"/>
  <c r="Z108" i="11"/>
  <c r="Z136" i="11"/>
  <c r="Z140" i="11"/>
  <c r="Z168" i="11"/>
  <c r="Z172" i="11"/>
  <c r="Z189" i="11"/>
  <c r="Z240" i="11"/>
  <c r="Z244" i="11"/>
  <c r="Z233" i="11"/>
  <c r="Z226" i="11"/>
  <c r="BH66" i="11"/>
  <c r="Z123" i="8"/>
  <c r="Z170" i="8"/>
  <c r="Z187" i="8"/>
  <c r="Z235" i="8"/>
  <c r="Z277" i="8"/>
  <c r="Z196" i="8"/>
  <c r="Z263" i="8"/>
  <c r="Z257" i="8"/>
  <c r="Z174" i="8"/>
  <c r="Z186" i="11"/>
  <c r="Z270" i="11"/>
  <c r="Z290" i="11"/>
  <c r="Z9" i="11"/>
  <c r="Z13" i="11"/>
  <c r="Z41" i="11"/>
  <c r="Z53" i="11"/>
  <c r="Z73" i="11"/>
  <c r="Z77" i="11"/>
  <c r="Z114" i="11"/>
  <c r="Z118" i="11"/>
  <c r="Z146" i="11"/>
  <c r="Z150" i="11"/>
  <c r="Z182" i="11"/>
  <c r="Z216" i="11"/>
  <c r="Z262" i="11"/>
  <c r="Z278" i="11"/>
  <c r="Z192" i="11"/>
  <c r="Z170" i="11"/>
  <c r="Z202" i="11"/>
  <c r="Z179" i="8"/>
  <c r="Z93" i="8"/>
  <c r="Z125" i="8"/>
  <c r="Z157" i="8"/>
  <c r="Z188" i="8"/>
  <c r="Z223" i="8"/>
  <c r="Z287" i="8"/>
  <c r="Z217" i="8"/>
  <c r="Z281" i="8"/>
  <c r="Z166" i="8"/>
  <c r="Z248" i="11"/>
  <c r="Z230" i="11"/>
  <c r="Z234" i="11"/>
  <c r="Z17" i="11"/>
  <c r="Z33" i="11"/>
  <c r="Z49" i="11"/>
  <c r="Z65" i="11"/>
  <c r="Z81" i="11"/>
  <c r="Z32" i="8"/>
  <c r="Z35" i="8"/>
  <c r="Z64" i="8"/>
  <c r="Z67" i="8"/>
  <c r="Z107" i="8"/>
  <c r="Z171" i="8"/>
  <c r="Z184" i="8"/>
  <c r="Z219" i="8"/>
  <c r="Z261" i="8"/>
  <c r="Z283" i="8"/>
  <c r="Z247" i="8"/>
  <c r="Z241" i="8"/>
  <c r="BI205" i="11"/>
  <c r="Z173" i="11"/>
  <c r="Z180" i="11"/>
  <c r="Z224" i="11"/>
  <c r="Z228" i="11"/>
  <c r="Z268" i="11"/>
  <c r="Z287" i="11"/>
  <c r="Z126" i="11"/>
  <c r="Z158" i="11"/>
  <c r="BH209" i="11"/>
  <c r="Z176" i="8"/>
  <c r="Z172" i="8"/>
  <c r="Z271" i="8"/>
  <c r="Z265" i="8"/>
  <c r="Z206" i="8"/>
  <c r="Z241" i="11"/>
  <c r="Z185" i="11"/>
  <c r="Z293" i="11"/>
  <c r="BH174" i="11"/>
  <c r="BH190" i="11"/>
  <c r="BH206" i="11"/>
  <c r="Z99" i="11"/>
  <c r="Z115" i="11"/>
  <c r="Z131" i="11"/>
  <c r="Z147" i="11"/>
  <c r="Z163" i="11"/>
  <c r="Z195" i="11"/>
  <c r="Z237" i="11"/>
  <c r="Z267" i="11"/>
  <c r="BH14" i="8"/>
  <c r="BH30" i="8"/>
  <c r="BH46" i="8"/>
  <c r="BH62" i="8"/>
  <c r="BH78" i="8"/>
  <c r="Z103" i="8"/>
  <c r="Z135" i="8"/>
  <c r="Z167" i="8"/>
  <c r="Z175" i="8"/>
  <c r="Z183" i="8"/>
  <c r="Z191" i="8"/>
  <c r="Z199" i="8"/>
  <c r="Z207" i="8"/>
  <c r="Z266" i="8"/>
  <c r="Z97" i="8"/>
  <c r="Z129" i="8"/>
  <c r="Z161" i="8"/>
  <c r="Z169" i="8"/>
  <c r="Z177" i="8"/>
  <c r="Z185" i="8"/>
  <c r="Z193" i="8"/>
  <c r="Z201" i="8"/>
  <c r="Z209" i="8"/>
  <c r="BI71" i="8"/>
  <c r="BI87" i="8"/>
  <c r="BI100" i="8"/>
  <c r="BI116" i="8"/>
  <c r="BI132" i="8"/>
  <c r="BI55" i="8"/>
  <c r="BI186" i="8"/>
  <c r="BI299" i="8"/>
  <c r="BI95" i="11"/>
  <c r="BI103" i="11"/>
  <c r="BI111" i="11"/>
  <c r="BI119" i="11"/>
  <c r="BI127" i="11"/>
  <c r="BI135" i="11"/>
  <c r="BI143" i="11"/>
  <c r="BI151" i="11"/>
  <c r="BI157" i="11"/>
  <c r="BI165" i="11"/>
  <c r="BI181" i="11"/>
  <c r="BI197" i="11"/>
  <c r="BI223" i="11"/>
  <c r="BI239" i="11"/>
  <c r="BI261" i="11"/>
  <c r="BI269" i="11"/>
  <c r="BI277" i="11"/>
  <c r="BI289" i="11"/>
  <c r="BI270" i="11"/>
  <c r="BI290" i="11"/>
  <c r="BI224" i="11"/>
  <c r="BI90" i="11"/>
  <c r="BI154" i="11"/>
  <c r="BI220" i="11"/>
  <c r="BI42" i="11"/>
  <c r="BH167" i="11"/>
  <c r="BH199" i="11"/>
  <c r="Z101" i="11"/>
  <c r="Z117" i="11"/>
  <c r="Z133" i="11"/>
  <c r="Z149" i="11"/>
  <c r="Z165" i="11"/>
  <c r="Z197" i="11"/>
  <c r="Z95" i="11"/>
  <c r="Z111" i="11"/>
  <c r="Z127" i="11"/>
  <c r="Z143" i="11"/>
  <c r="Z159" i="11"/>
  <c r="Z183" i="11"/>
  <c r="Z291" i="11"/>
  <c r="Z105" i="11"/>
  <c r="Z121" i="11"/>
  <c r="Z137" i="11"/>
  <c r="Z153" i="11"/>
  <c r="Z177" i="11"/>
  <c r="Z209" i="11"/>
  <c r="Z227" i="11"/>
  <c r="Z265" i="11"/>
  <c r="Z273" i="11"/>
  <c r="BH74" i="11"/>
  <c r="Z187" i="11"/>
  <c r="Z229" i="11"/>
  <c r="Z256" i="11"/>
  <c r="Z275" i="11"/>
  <c r="BH84" i="8"/>
  <c r="Z99" i="8"/>
  <c r="Z131" i="8"/>
  <c r="Z163" i="8"/>
  <c r="Z95" i="8"/>
  <c r="Z127" i="8"/>
  <c r="Z159" i="8"/>
  <c r="BH278" i="8"/>
  <c r="BH294" i="8"/>
  <c r="BH310" i="8"/>
  <c r="BH326" i="8"/>
  <c r="BI230" i="11"/>
  <c r="Z175" i="11"/>
  <c r="Z207" i="11"/>
  <c r="Z225" i="11"/>
  <c r="Z263" i="11"/>
  <c r="BH161" i="11"/>
  <c r="BH193" i="11"/>
  <c r="BH243" i="11"/>
  <c r="Z169" i="11"/>
  <c r="Z201" i="11"/>
  <c r="Z219" i="11"/>
  <c r="Z253" i="11"/>
  <c r="Z91" i="11"/>
  <c r="Z107" i="11"/>
  <c r="Z123" i="11"/>
  <c r="Z139" i="11"/>
  <c r="Z155" i="11"/>
  <c r="Z179" i="11"/>
  <c r="Z221" i="11"/>
  <c r="Z245" i="11"/>
  <c r="Z286" i="11"/>
  <c r="Z295" i="11"/>
  <c r="Z101" i="8"/>
  <c r="Z117" i="8"/>
  <c r="Z133" i="8"/>
  <c r="Z149" i="8"/>
  <c r="Z165" i="8"/>
  <c r="Z173" i="8"/>
  <c r="Z181" i="8"/>
  <c r="Z189" i="8"/>
  <c r="Z197" i="8"/>
  <c r="Z205" i="8"/>
  <c r="BH7" i="8"/>
  <c r="Z119" i="8"/>
  <c r="Z151" i="8"/>
  <c r="BH147" i="8"/>
  <c r="Z105" i="8"/>
  <c r="Z121" i="8"/>
  <c r="Z137" i="8"/>
  <c r="Z153" i="8"/>
  <c r="Z220" i="8"/>
  <c r="Z228" i="8"/>
  <c r="Z236" i="8"/>
  <c r="Z244" i="8"/>
  <c r="Z252" i="8"/>
  <c r="Z260" i="8"/>
  <c r="Z276" i="8"/>
  <c r="Z292" i="8"/>
  <c r="BI286" i="8"/>
  <c r="BI302" i="8"/>
  <c r="BI318" i="8"/>
  <c r="AA341" i="11"/>
  <c r="AA242" i="11"/>
  <c r="BI170" i="8"/>
  <c r="BI202" i="8"/>
  <c r="BI270" i="8"/>
  <c r="BI328" i="8"/>
  <c r="BI168" i="11"/>
  <c r="BI184" i="11"/>
  <c r="BI200" i="11"/>
  <c r="BI218" i="11"/>
  <c r="BI234" i="11"/>
  <c r="BI298" i="11"/>
  <c r="BI240" i="11"/>
  <c r="BI26" i="11"/>
  <c r="BI122" i="11"/>
  <c r="BI251" i="11"/>
  <c r="Z93" i="11"/>
  <c r="Z109" i="11"/>
  <c r="Z125" i="11"/>
  <c r="Z141" i="11"/>
  <c r="Z157" i="11"/>
  <c r="Z181" i="11"/>
  <c r="Z223" i="11"/>
  <c r="Z277" i="11"/>
  <c r="Z103" i="11"/>
  <c r="Z119" i="11"/>
  <c r="Z135" i="11"/>
  <c r="Z151" i="11"/>
  <c r="Z167" i="11"/>
  <c r="Z199" i="11"/>
  <c r="Z217" i="11"/>
  <c r="Z250" i="11"/>
  <c r="Z271" i="11"/>
  <c r="Z299" i="11"/>
  <c r="Z97" i="11"/>
  <c r="Z113" i="11"/>
  <c r="Z129" i="11"/>
  <c r="Z145" i="11"/>
  <c r="Z161" i="11"/>
  <c r="Z193" i="11"/>
  <c r="Z243" i="11"/>
  <c r="Z171" i="11"/>
  <c r="Z203" i="11"/>
  <c r="Z212" i="11"/>
  <c r="Z115" i="8"/>
  <c r="Z147" i="8"/>
  <c r="Z222" i="8"/>
  <c r="Z230" i="8"/>
  <c r="Z238" i="8"/>
  <c r="Z246" i="8"/>
  <c r="Z254" i="8"/>
  <c r="Z262" i="8"/>
  <c r="Z270" i="8"/>
  <c r="Z278" i="8"/>
  <c r="Z286" i="8"/>
  <c r="Z111" i="8"/>
  <c r="Z143" i="8"/>
  <c r="Z218" i="8"/>
  <c r="Z226" i="8"/>
  <c r="Z234" i="8"/>
  <c r="Z242" i="8"/>
  <c r="Z250" i="8"/>
  <c r="Z258" i="8"/>
  <c r="Z274" i="8"/>
  <c r="Z282" i="8"/>
  <c r="Z290" i="8"/>
  <c r="Z268" i="8"/>
  <c r="Z284" i="8"/>
  <c r="BI167" i="1"/>
  <c r="BI165" i="1"/>
  <c r="BI163" i="1"/>
  <c r="BI161" i="1"/>
  <c r="BI201" i="1"/>
  <c r="BH93" i="7"/>
  <c r="BH181" i="1"/>
  <c r="BH177" i="1"/>
  <c r="BH173" i="1"/>
  <c r="BH187" i="1"/>
  <c r="BH179" i="1"/>
  <c r="BH175" i="1"/>
  <c r="BH171" i="1"/>
  <c r="BI187" i="1"/>
  <c r="BI181" i="1"/>
  <c r="BI179" i="1"/>
  <c r="BI177" i="1"/>
  <c r="BI175" i="1"/>
  <c r="BI173" i="1"/>
  <c r="BI171" i="1"/>
  <c r="BI169" i="1"/>
  <c r="BJ6" i="14" l="1"/>
  <c r="BQ6" i="14"/>
  <c r="BV6" i="14"/>
  <c r="BW6" i="14"/>
  <c r="BX6" i="14"/>
  <c r="BJ7" i="14"/>
  <c r="BQ7" i="14"/>
  <c r="BV7" i="14"/>
  <c r="BW7" i="14"/>
  <c r="BX7" i="14"/>
  <c r="BJ8" i="14"/>
  <c r="BQ8" i="14"/>
  <c r="BV8" i="14"/>
  <c r="BW8" i="14"/>
  <c r="BX8" i="14"/>
  <c r="BJ9" i="14"/>
  <c r="BQ9" i="14"/>
  <c r="BV9" i="14"/>
  <c r="BW9" i="14"/>
  <c r="BX9" i="14"/>
  <c r="BJ10" i="14"/>
  <c r="BQ10" i="14"/>
  <c r="BV10" i="14"/>
  <c r="BW10" i="14"/>
  <c r="BX10" i="14"/>
  <c r="BJ11" i="14"/>
  <c r="BQ11" i="14"/>
  <c r="BV11" i="14"/>
  <c r="BW11" i="14"/>
  <c r="BX11" i="14"/>
  <c r="BJ12" i="14"/>
  <c r="BQ12" i="14"/>
  <c r="BV12" i="14"/>
  <c r="BW12" i="14"/>
  <c r="BX12" i="14"/>
  <c r="BJ13" i="14"/>
  <c r="BQ13" i="14"/>
  <c r="BV13" i="14"/>
  <c r="BW13" i="14"/>
  <c r="BX13" i="14"/>
  <c r="BJ14" i="14"/>
  <c r="BQ14" i="14"/>
  <c r="BV14" i="14"/>
  <c r="BW14" i="14"/>
  <c r="BX14" i="14"/>
  <c r="BJ15" i="14"/>
  <c r="BQ15" i="14"/>
  <c r="BV15" i="14"/>
  <c r="BW15" i="14"/>
  <c r="BX15" i="14"/>
  <c r="BJ16" i="14"/>
  <c r="BQ16" i="14"/>
  <c r="BV16" i="14"/>
  <c r="BW16" i="14"/>
  <c r="BX16" i="14"/>
  <c r="BJ17" i="14"/>
  <c r="BQ17" i="14"/>
  <c r="BV17" i="14"/>
  <c r="BW17" i="14"/>
  <c r="BX17" i="14"/>
  <c r="BJ18" i="14"/>
  <c r="BQ18" i="14"/>
  <c r="BV18" i="14"/>
  <c r="BW18" i="14"/>
  <c r="BX18" i="14"/>
  <c r="BJ19" i="14"/>
  <c r="BQ19" i="14"/>
  <c r="BV19" i="14"/>
  <c r="BW19" i="14"/>
  <c r="BX19" i="14"/>
  <c r="BJ20" i="14"/>
  <c r="BQ20" i="14"/>
  <c r="BV20" i="14"/>
  <c r="BW20" i="14"/>
  <c r="BX20" i="14"/>
  <c r="BJ21" i="14"/>
  <c r="BQ21" i="14"/>
  <c r="BV21" i="14"/>
  <c r="BW21" i="14"/>
  <c r="BX21" i="14"/>
  <c r="BJ22" i="14"/>
  <c r="BQ22" i="14"/>
  <c r="BV22" i="14"/>
  <c r="BW22" i="14"/>
  <c r="BX22" i="14"/>
  <c r="BJ23" i="14"/>
  <c r="BQ23" i="14"/>
  <c r="BV23" i="14"/>
  <c r="BW23" i="14"/>
  <c r="BX23" i="14"/>
  <c r="BJ24" i="14"/>
  <c r="BQ24" i="14"/>
  <c r="BV24" i="14"/>
  <c r="BW24" i="14"/>
  <c r="BX24" i="14"/>
  <c r="BJ25" i="14"/>
  <c r="BQ25" i="14"/>
  <c r="BV25" i="14"/>
  <c r="BW25" i="14"/>
  <c r="BX25" i="14"/>
  <c r="BJ26" i="14"/>
  <c r="BQ26" i="14"/>
  <c r="BV26" i="14"/>
  <c r="BW26" i="14"/>
  <c r="BX26" i="14"/>
  <c r="BJ27" i="14"/>
  <c r="BQ27" i="14"/>
  <c r="BV27" i="14"/>
  <c r="BW27" i="14"/>
  <c r="BX27" i="14"/>
  <c r="BJ28" i="14"/>
  <c r="BQ28" i="14"/>
  <c r="BV28" i="14"/>
  <c r="BW28" i="14"/>
  <c r="BX28" i="14"/>
  <c r="BJ29" i="14"/>
  <c r="BQ29" i="14"/>
  <c r="BV29" i="14"/>
  <c r="BW29" i="14"/>
  <c r="BX29" i="14"/>
  <c r="BJ30" i="14"/>
  <c r="BQ30" i="14"/>
  <c r="BV30" i="14"/>
  <c r="BW30" i="14"/>
  <c r="BX30" i="14"/>
  <c r="BJ31" i="14"/>
  <c r="BQ31" i="14"/>
  <c r="BV31" i="14"/>
  <c r="BW31" i="14"/>
  <c r="BX31" i="14"/>
  <c r="BJ32" i="14"/>
  <c r="BQ32" i="14"/>
  <c r="BV32" i="14"/>
  <c r="BW32" i="14"/>
  <c r="BX32" i="14"/>
  <c r="BJ33" i="14"/>
  <c r="BQ33" i="14"/>
  <c r="BV33" i="14"/>
  <c r="BW33" i="14"/>
  <c r="BX33" i="14"/>
  <c r="BJ34" i="14"/>
  <c r="BQ34" i="14"/>
  <c r="BV34" i="14"/>
  <c r="BW34" i="14"/>
  <c r="BX34" i="14"/>
  <c r="BJ35" i="14"/>
  <c r="BQ35" i="14"/>
  <c r="BV35" i="14"/>
  <c r="BW35" i="14"/>
  <c r="BX35" i="14"/>
  <c r="BJ36" i="14"/>
  <c r="BQ36" i="14"/>
  <c r="BV36" i="14"/>
  <c r="BW36" i="14"/>
  <c r="BX36" i="14"/>
  <c r="BJ37" i="14"/>
  <c r="BQ37" i="14"/>
  <c r="BV37" i="14"/>
  <c r="BW37" i="14"/>
  <c r="BX37" i="14"/>
  <c r="BJ38" i="14"/>
  <c r="BQ38" i="14"/>
  <c r="BV38" i="14"/>
  <c r="BW38" i="14"/>
  <c r="BX38" i="14"/>
  <c r="BJ39" i="14"/>
  <c r="BQ39" i="14"/>
  <c r="BV39" i="14"/>
  <c r="BW39" i="14"/>
  <c r="BX39" i="14"/>
  <c r="BJ40" i="14"/>
  <c r="BQ40" i="14"/>
  <c r="BV40" i="14"/>
  <c r="BW40" i="14"/>
  <c r="BX40" i="14"/>
  <c r="BJ41" i="14"/>
  <c r="BQ41" i="14"/>
  <c r="BV41" i="14"/>
  <c r="BW41" i="14"/>
  <c r="BX41" i="14"/>
  <c r="BJ42" i="14"/>
  <c r="BQ42" i="14"/>
  <c r="BV42" i="14"/>
  <c r="BW42" i="14"/>
  <c r="BX42" i="14"/>
  <c r="BJ43" i="14"/>
  <c r="BQ43" i="14"/>
  <c r="BV43" i="14"/>
  <c r="BW43" i="14"/>
  <c r="BX43" i="14"/>
  <c r="BJ44" i="14"/>
  <c r="BQ44" i="14"/>
  <c r="BV44" i="14"/>
  <c r="BW44" i="14"/>
  <c r="BX44" i="14"/>
  <c r="BJ45" i="14"/>
  <c r="BQ45" i="14"/>
  <c r="BV45" i="14"/>
  <c r="BW45" i="14"/>
  <c r="BX45" i="14"/>
  <c r="BJ46" i="14"/>
  <c r="BQ46" i="14"/>
  <c r="BV46" i="14"/>
  <c r="BW46" i="14"/>
  <c r="BX46" i="14"/>
  <c r="BJ47" i="14"/>
  <c r="BQ47" i="14"/>
  <c r="BV47" i="14"/>
  <c r="BW47" i="14"/>
  <c r="BX47" i="14"/>
  <c r="BJ48" i="14"/>
  <c r="BQ48" i="14"/>
  <c r="BV48" i="14"/>
  <c r="BW48" i="14"/>
  <c r="BX48" i="14"/>
  <c r="BJ49" i="14"/>
  <c r="BQ49" i="14"/>
  <c r="BV49" i="14"/>
  <c r="BW49" i="14"/>
  <c r="BX49" i="14"/>
  <c r="BJ50" i="14"/>
  <c r="BQ50" i="14"/>
  <c r="BV50" i="14"/>
  <c r="BW50" i="14"/>
  <c r="BX50" i="14"/>
  <c r="BJ51" i="14"/>
  <c r="BQ51" i="14"/>
  <c r="BV51" i="14"/>
  <c r="BW51" i="14"/>
  <c r="BX51" i="14"/>
  <c r="BJ52" i="14"/>
  <c r="BQ52" i="14"/>
  <c r="BV52" i="14"/>
  <c r="BW52" i="14"/>
  <c r="BX52" i="14"/>
  <c r="BJ53" i="14"/>
  <c r="BQ53" i="14"/>
  <c r="BV53" i="14"/>
  <c r="BW53" i="14"/>
  <c r="BX53" i="14"/>
  <c r="BJ54" i="14"/>
  <c r="BQ54" i="14"/>
  <c r="BV54" i="14"/>
  <c r="BW54" i="14"/>
  <c r="BX54" i="14"/>
  <c r="BJ55" i="14"/>
  <c r="BQ55" i="14"/>
  <c r="BV55" i="14"/>
  <c r="BW55" i="14"/>
  <c r="BX55" i="14"/>
  <c r="BJ56" i="14"/>
  <c r="BQ56" i="14"/>
  <c r="BV56" i="14"/>
  <c r="BW56" i="14"/>
  <c r="BX56" i="14"/>
  <c r="BJ57" i="14"/>
  <c r="BQ57" i="14"/>
  <c r="BV57" i="14"/>
  <c r="BW57" i="14"/>
  <c r="BX57" i="14"/>
  <c r="BJ58" i="14"/>
  <c r="BQ58" i="14"/>
  <c r="BV58" i="14"/>
  <c r="BW58" i="14"/>
  <c r="BX58" i="14"/>
  <c r="BJ59" i="14"/>
  <c r="BQ59" i="14"/>
  <c r="BV59" i="14"/>
  <c r="BW59" i="14"/>
  <c r="BX59" i="14"/>
  <c r="BJ60" i="14"/>
  <c r="BQ60" i="14"/>
  <c r="BV60" i="14"/>
  <c r="BW60" i="14"/>
  <c r="BX60" i="14"/>
  <c r="BJ61" i="14"/>
  <c r="BQ61" i="14"/>
  <c r="BV61" i="14"/>
  <c r="BW61" i="14"/>
  <c r="BX61" i="14"/>
  <c r="BJ62" i="14"/>
  <c r="BQ62" i="14"/>
  <c r="BV62" i="14"/>
  <c r="BW62" i="14"/>
  <c r="BX62" i="14"/>
  <c r="BJ63" i="14"/>
  <c r="BQ63" i="14"/>
  <c r="BV63" i="14"/>
  <c r="BW63" i="14"/>
  <c r="BX63" i="14"/>
  <c r="BJ64" i="14"/>
  <c r="BQ64" i="14"/>
  <c r="BV64" i="14"/>
  <c r="BW64" i="14"/>
  <c r="BX64" i="14"/>
  <c r="BJ65" i="14"/>
  <c r="BQ65" i="14"/>
  <c r="BV65" i="14"/>
  <c r="BW65" i="14"/>
  <c r="BX65" i="14"/>
  <c r="BJ66" i="14"/>
  <c r="BQ66" i="14"/>
  <c r="BV66" i="14"/>
  <c r="BW66" i="14"/>
  <c r="BX66" i="14"/>
  <c r="BJ67" i="14"/>
  <c r="BQ67" i="14"/>
  <c r="BV67" i="14"/>
  <c r="BW67" i="14"/>
  <c r="BX67" i="14"/>
  <c r="BJ68" i="14"/>
  <c r="BQ68" i="14"/>
  <c r="BV68" i="14"/>
  <c r="BW68" i="14"/>
  <c r="BX68" i="14"/>
  <c r="BJ69" i="14"/>
  <c r="BQ69" i="14"/>
  <c r="BV69" i="14"/>
  <c r="BW69" i="14"/>
  <c r="BX69" i="14"/>
  <c r="BJ70" i="14"/>
  <c r="BQ70" i="14"/>
  <c r="BV70" i="14"/>
  <c r="BW70" i="14"/>
  <c r="BX70" i="14"/>
  <c r="BJ71" i="14"/>
  <c r="BQ71" i="14"/>
  <c r="BV71" i="14"/>
  <c r="BW71" i="14"/>
  <c r="BX71" i="14"/>
  <c r="BJ72" i="14"/>
  <c r="BQ72" i="14"/>
  <c r="BV72" i="14"/>
  <c r="BW72" i="14"/>
  <c r="BX72" i="14"/>
  <c r="BJ73" i="14"/>
  <c r="BQ73" i="14"/>
  <c r="BV73" i="14"/>
  <c r="BW73" i="14"/>
  <c r="BX73" i="14"/>
  <c r="BJ74" i="14"/>
  <c r="BQ74" i="14"/>
  <c r="BV74" i="14"/>
  <c r="BW74" i="14"/>
  <c r="BX74" i="14"/>
  <c r="BJ75" i="14"/>
  <c r="BQ75" i="14"/>
  <c r="BV75" i="14"/>
  <c r="BW75" i="14"/>
  <c r="BX75" i="14"/>
  <c r="BJ76" i="14"/>
  <c r="BQ76" i="14"/>
  <c r="BV76" i="14"/>
  <c r="BW76" i="14"/>
  <c r="BX76" i="14"/>
  <c r="BJ77" i="14"/>
  <c r="BQ77" i="14"/>
  <c r="BV77" i="14"/>
  <c r="BW77" i="14"/>
  <c r="BX77" i="14"/>
  <c r="BJ78" i="14"/>
  <c r="BQ78" i="14"/>
  <c r="BV78" i="14"/>
  <c r="BW78" i="14"/>
  <c r="BX78" i="14"/>
  <c r="BJ79" i="14"/>
  <c r="BQ79" i="14"/>
  <c r="BV79" i="14"/>
  <c r="BW79" i="14"/>
  <c r="BX79" i="14"/>
  <c r="BJ80" i="14"/>
  <c r="BQ80" i="14"/>
  <c r="BV80" i="14"/>
  <c r="BW80" i="14"/>
  <c r="BX80" i="14"/>
  <c r="BJ82" i="14"/>
  <c r="BQ82" i="14"/>
  <c r="BV82" i="14"/>
  <c r="BW82" i="14"/>
  <c r="BX82" i="14"/>
  <c r="BJ83" i="14"/>
  <c r="BQ83" i="14"/>
  <c r="BV83" i="14"/>
  <c r="BW83" i="14"/>
  <c r="BX83" i="14"/>
  <c r="BJ84" i="14"/>
  <c r="BQ84" i="14"/>
  <c r="BV84" i="14"/>
  <c r="BW84" i="14"/>
  <c r="BX84" i="14"/>
  <c r="BJ85" i="14"/>
  <c r="BQ85" i="14"/>
  <c r="BV85" i="14"/>
  <c r="BW85" i="14"/>
  <c r="BX85" i="14"/>
  <c r="BJ86" i="14"/>
  <c r="BQ86" i="14"/>
  <c r="BV86" i="14"/>
  <c r="BW86" i="14"/>
  <c r="BX86" i="14"/>
  <c r="BJ87" i="14"/>
  <c r="BQ87" i="14"/>
  <c r="BV87" i="14"/>
  <c r="BW87" i="14"/>
  <c r="BX87" i="14"/>
  <c r="BJ88" i="14"/>
  <c r="BQ88" i="14"/>
  <c r="BV88" i="14"/>
  <c r="BW88" i="14"/>
  <c r="BX88" i="14"/>
  <c r="BJ89" i="14"/>
  <c r="BQ89" i="14"/>
  <c r="BV89" i="14"/>
  <c r="BW89" i="14"/>
  <c r="BX89" i="14"/>
  <c r="BJ90" i="14"/>
  <c r="BQ90" i="14"/>
  <c r="BV90" i="14"/>
  <c r="BW90" i="14"/>
  <c r="BX90" i="14"/>
  <c r="BJ91" i="14"/>
  <c r="BQ91" i="14"/>
  <c r="BV91" i="14"/>
  <c r="BW91" i="14"/>
  <c r="BX91" i="14"/>
  <c r="BJ92" i="14"/>
  <c r="BQ92" i="14"/>
  <c r="BV92" i="14"/>
  <c r="BW92" i="14"/>
  <c r="BX92" i="14"/>
  <c r="BJ93" i="14"/>
  <c r="BQ93" i="14"/>
  <c r="BV93" i="14"/>
  <c r="BW93" i="14"/>
  <c r="BX93" i="14"/>
  <c r="BJ94" i="14"/>
  <c r="BQ94" i="14"/>
  <c r="BV94" i="14"/>
  <c r="BW94" i="14"/>
  <c r="BX94" i="14"/>
  <c r="BJ95" i="14"/>
  <c r="BQ95" i="14"/>
  <c r="BV95" i="14"/>
  <c r="BW95" i="14"/>
  <c r="BX95" i="14"/>
  <c r="BJ96" i="14"/>
  <c r="BQ96" i="14"/>
  <c r="BV96" i="14"/>
  <c r="BW96" i="14"/>
  <c r="BX96" i="14"/>
  <c r="BJ97" i="14"/>
  <c r="BQ97" i="14"/>
  <c r="BV97" i="14"/>
  <c r="BW97" i="14"/>
  <c r="BX97" i="14"/>
  <c r="BJ98" i="14"/>
  <c r="BQ98" i="14"/>
  <c r="BV98" i="14"/>
  <c r="BW98" i="14"/>
  <c r="BX98" i="14"/>
  <c r="BJ99" i="14"/>
  <c r="BQ99" i="14"/>
  <c r="BV99" i="14"/>
  <c r="BW99" i="14"/>
  <c r="BX99" i="14"/>
  <c r="BJ101" i="14"/>
  <c r="BQ101" i="14"/>
  <c r="BV101" i="14"/>
  <c r="BW101" i="14"/>
  <c r="BX101" i="14"/>
  <c r="BJ102" i="14"/>
  <c r="BQ102" i="14"/>
  <c r="BV102" i="14"/>
  <c r="BW102" i="14"/>
  <c r="BX102" i="14"/>
  <c r="BJ103" i="14"/>
  <c r="BQ103" i="14"/>
  <c r="BV103" i="14"/>
  <c r="BW103" i="14"/>
  <c r="BX103" i="14"/>
  <c r="BJ104" i="14"/>
  <c r="BQ104" i="14"/>
  <c r="BV104" i="14"/>
  <c r="BW104" i="14"/>
  <c r="BX104" i="14"/>
  <c r="BJ105" i="14"/>
  <c r="BQ105" i="14"/>
  <c r="BV105" i="14"/>
  <c r="BW105" i="14"/>
  <c r="BX105" i="14"/>
  <c r="BJ106" i="14"/>
  <c r="BQ106" i="14"/>
  <c r="BV106" i="14"/>
  <c r="BW106" i="14"/>
  <c r="BX106" i="14"/>
  <c r="BJ107" i="14"/>
  <c r="BQ107" i="14"/>
  <c r="BV107" i="14"/>
  <c r="BW107" i="14"/>
  <c r="BX107" i="14"/>
  <c r="BJ108" i="14"/>
  <c r="BQ108" i="14"/>
  <c r="BV108" i="14"/>
  <c r="BW108" i="14"/>
  <c r="BX108" i="14"/>
  <c r="BJ109" i="14"/>
  <c r="BQ109" i="14"/>
  <c r="BV109" i="14"/>
  <c r="BW109" i="14"/>
  <c r="BX109" i="14"/>
  <c r="BJ110" i="14"/>
  <c r="BQ110" i="14"/>
  <c r="BV110" i="14"/>
  <c r="BW110" i="14"/>
  <c r="BX110" i="14"/>
  <c r="BJ111" i="14"/>
  <c r="BQ111" i="14"/>
  <c r="BV111" i="14"/>
  <c r="BW111" i="14"/>
  <c r="BX111" i="14"/>
  <c r="BJ112" i="14"/>
  <c r="BQ112" i="14"/>
  <c r="BV112" i="14"/>
  <c r="BW112" i="14"/>
  <c r="BX112" i="14"/>
  <c r="BJ113" i="14"/>
  <c r="BQ113" i="14"/>
  <c r="BV113" i="14"/>
  <c r="BW113" i="14"/>
  <c r="BX113" i="14"/>
  <c r="BJ114" i="14"/>
  <c r="BQ114" i="14"/>
  <c r="BV114" i="14"/>
  <c r="BW114" i="14"/>
  <c r="BX114" i="14"/>
  <c r="BJ115" i="14"/>
  <c r="BQ115" i="14"/>
  <c r="BV115" i="14"/>
  <c r="BW115" i="14"/>
  <c r="BX115" i="14"/>
  <c r="BJ116" i="14"/>
  <c r="BQ116" i="14"/>
  <c r="BV116" i="14"/>
  <c r="BW116" i="14"/>
  <c r="BX116" i="14"/>
  <c r="BJ117" i="14"/>
  <c r="BQ117" i="14"/>
  <c r="BV117" i="14"/>
  <c r="BW117" i="14"/>
  <c r="BX117" i="14"/>
  <c r="BJ118" i="14"/>
  <c r="BQ118" i="14"/>
  <c r="BV118" i="14"/>
  <c r="BW118" i="14"/>
  <c r="BX118" i="14"/>
  <c r="BJ119" i="14"/>
  <c r="BQ119" i="14"/>
  <c r="BV119" i="14"/>
  <c r="BW119" i="14"/>
  <c r="BX119" i="14"/>
  <c r="BJ120" i="14"/>
  <c r="BQ120" i="14"/>
  <c r="BV120" i="14"/>
  <c r="BW120" i="14"/>
  <c r="BX120" i="14"/>
  <c r="BJ121" i="14"/>
  <c r="BQ121" i="14"/>
  <c r="BV121" i="14"/>
  <c r="BW121" i="14"/>
  <c r="BX121" i="14"/>
  <c r="BJ122" i="14"/>
  <c r="BQ122" i="14"/>
  <c r="BV122" i="14"/>
  <c r="BW122" i="14"/>
  <c r="BX122" i="14"/>
  <c r="BJ123" i="14"/>
  <c r="BQ123" i="14"/>
  <c r="BV123" i="14"/>
  <c r="BW123" i="14"/>
  <c r="BX123" i="14"/>
  <c r="BJ124" i="14"/>
  <c r="BQ124" i="14"/>
  <c r="BV124" i="14"/>
  <c r="BW124" i="14"/>
  <c r="BX124" i="14"/>
  <c r="BJ125" i="14"/>
  <c r="BQ125" i="14"/>
  <c r="BV125" i="14"/>
  <c r="BW125" i="14"/>
  <c r="BX125" i="14"/>
  <c r="BJ126" i="14"/>
  <c r="BQ126" i="14"/>
  <c r="BV126" i="14"/>
  <c r="BW126" i="14"/>
  <c r="BX126" i="14"/>
  <c r="BJ127" i="14"/>
  <c r="BQ127" i="14"/>
  <c r="BV127" i="14"/>
  <c r="BW127" i="14"/>
  <c r="BX127" i="14"/>
  <c r="BJ128" i="14"/>
  <c r="BQ128" i="14"/>
  <c r="BV128" i="14"/>
  <c r="BW128" i="14"/>
  <c r="BX128" i="14"/>
  <c r="BJ129" i="14"/>
  <c r="BQ129" i="14"/>
  <c r="BV129" i="14"/>
  <c r="BW129" i="14"/>
  <c r="BX129" i="14"/>
  <c r="BJ130" i="14"/>
  <c r="BQ130" i="14"/>
  <c r="BV130" i="14"/>
  <c r="BW130" i="14"/>
  <c r="BX130" i="14"/>
  <c r="BJ131" i="14"/>
  <c r="BQ131" i="14"/>
  <c r="BV131" i="14"/>
  <c r="BW131" i="14"/>
  <c r="BX131" i="14"/>
  <c r="BJ132" i="14"/>
  <c r="BQ132" i="14"/>
  <c r="BV132" i="14"/>
  <c r="BW132" i="14"/>
  <c r="BX132" i="14"/>
  <c r="BJ133" i="14"/>
  <c r="BQ133" i="14"/>
  <c r="BV133" i="14"/>
  <c r="BW133" i="14"/>
  <c r="BX133" i="14"/>
  <c r="BJ134" i="14"/>
  <c r="BQ134" i="14"/>
  <c r="BV134" i="14"/>
  <c r="BW134" i="14"/>
  <c r="BX134" i="14"/>
  <c r="BJ135" i="14"/>
  <c r="BQ135" i="14"/>
  <c r="BV135" i="14"/>
  <c r="BW135" i="14"/>
  <c r="BX135" i="14"/>
  <c r="BJ136" i="14"/>
  <c r="BQ136" i="14"/>
  <c r="BV136" i="14"/>
  <c r="BW136" i="14"/>
  <c r="BX136" i="14"/>
  <c r="BJ137" i="14"/>
  <c r="BQ137" i="14"/>
  <c r="BV137" i="14"/>
  <c r="BW137" i="14"/>
  <c r="BX137" i="14"/>
  <c r="BJ138" i="14"/>
  <c r="BQ138" i="14"/>
  <c r="BV138" i="14"/>
  <c r="BW138" i="14"/>
  <c r="BX138" i="14"/>
  <c r="BJ139" i="14"/>
  <c r="BQ139" i="14"/>
  <c r="BV139" i="14"/>
  <c r="BW139" i="14"/>
  <c r="BX139" i="14"/>
  <c r="BJ140" i="14"/>
  <c r="BQ140" i="14"/>
  <c r="BV140" i="14"/>
  <c r="BW140" i="14"/>
  <c r="BX140" i="14"/>
  <c r="BJ141" i="14"/>
  <c r="BQ141" i="14"/>
  <c r="BV141" i="14"/>
  <c r="BW141" i="14"/>
  <c r="BX141" i="14"/>
  <c r="BJ142" i="14"/>
  <c r="BQ142" i="14"/>
  <c r="BV142" i="14"/>
  <c r="BW142" i="14"/>
  <c r="BX142" i="14"/>
  <c r="BJ143" i="14"/>
  <c r="BQ143" i="14"/>
  <c r="BV143" i="14"/>
  <c r="BW143" i="14"/>
  <c r="BX143" i="14"/>
  <c r="BJ144" i="14"/>
  <c r="BQ144" i="14"/>
  <c r="BV144" i="14"/>
  <c r="BW144" i="14"/>
  <c r="BX144" i="14"/>
  <c r="BJ145" i="14"/>
  <c r="BQ145" i="14"/>
  <c r="BV145" i="14"/>
  <c r="BW145" i="14"/>
  <c r="BX145" i="14"/>
  <c r="BJ146" i="14"/>
  <c r="BQ146" i="14"/>
  <c r="BV146" i="14"/>
  <c r="BW146" i="14"/>
  <c r="BX146" i="14"/>
  <c r="BJ147" i="14"/>
  <c r="BQ147" i="14"/>
  <c r="BV147" i="14"/>
  <c r="BW147" i="14"/>
  <c r="BX147" i="14"/>
  <c r="BJ148" i="14"/>
  <c r="BQ148" i="14"/>
  <c r="BV148" i="14"/>
  <c r="BW148" i="14"/>
  <c r="BX148" i="14"/>
  <c r="BJ149" i="14"/>
  <c r="BQ149" i="14"/>
  <c r="BV149" i="14"/>
  <c r="BW149" i="14"/>
  <c r="BX149" i="14"/>
  <c r="BJ150" i="14"/>
  <c r="BQ150" i="14"/>
  <c r="BV150" i="14"/>
  <c r="BW150" i="14"/>
  <c r="BX150" i="14"/>
  <c r="BJ151" i="14"/>
  <c r="BQ151" i="14"/>
  <c r="BV151" i="14"/>
  <c r="BW151" i="14"/>
  <c r="BX151" i="14"/>
  <c r="BJ152" i="14"/>
  <c r="BQ152" i="14"/>
  <c r="BV152" i="14"/>
  <c r="BW152" i="14"/>
  <c r="BX152" i="14"/>
  <c r="CC152" i="14"/>
  <c r="CD152" i="14"/>
  <c r="CE152" i="14"/>
  <c r="CF152" i="14"/>
  <c r="CG152" i="14"/>
  <c r="CH152" i="14"/>
  <c r="CI152" i="14"/>
  <c r="CJ152" i="14"/>
  <c r="CK152" i="14"/>
  <c r="BJ153" i="14"/>
  <c r="BQ153" i="14"/>
  <c r="BV153" i="14"/>
  <c r="BW153" i="14"/>
  <c r="BX153" i="14"/>
  <c r="BZ153" i="14"/>
  <c r="CA153" i="14"/>
  <c r="BJ154" i="14"/>
  <c r="BQ154" i="14"/>
  <c r="BV154" i="14"/>
  <c r="BW154" i="14"/>
  <c r="BX154" i="14"/>
  <c r="CC154" i="14"/>
  <c r="CD154" i="14"/>
  <c r="CE154" i="14"/>
  <c r="CF154" i="14"/>
  <c r="CG154" i="14"/>
  <c r="CH154" i="14"/>
  <c r="CI154" i="14"/>
  <c r="CJ154" i="14"/>
  <c r="BJ155" i="14"/>
  <c r="BQ155" i="14"/>
  <c r="BV155" i="14"/>
  <c r="BW155" i="14"/>
  <c r="BX155" i="14"/>
  <c r="BJ156" i="14"/>
  <c r="BQ156" i="14"/>
  <c r="BV156" i="14"/>
  <c r="BW156" i="14"/>
  <c r="BX156" i="14"/>
  <c r="CC156" i="14"/>
  <c r="CD156" i="14"/>
  <c r="CE156" i="14"/>
  <c r="CF156" i="14"/>
  <c r="CG156" i="14"/>
  <c r="CH156" i="14"/>
  <c r="CI156" i="14"/>
  <c r="CJ156" i="14"/>
  <c r="BJ157" i="14"/>
  <c r="BQ157" i="14"/>
  <c r="BV157" i="14"/>
  <c r="BW157" i="14"/>
  <c r="BX157" i="14"/>
  <c r="BZ157" i="14"/>
  <c r="CA157" i="14"/>
  <c r="BJ158" i="14"/>
  <c r="BQ158" i="14"/>
  <c r="BV158" i="14"/>
  <c r="BW158" i="14"/>
  <c r="BX158" i="14"/>
  <c r="CC158" i="14"/>
  <c r="CD158" i="14"/>
  <c r="CE158" i="14"/>
  <c r="CF158" i="14"/>
  <c r="CG158" i="14"/>
  <c r="CH158" i="14"/>
  <c r="CI158" i="14"/>
  <c r="CJ158" i="14"/>
  <c r="BJ159" i="14"/>
  <c r="BQ159" i="14"/>
  <c r="BV159" i="14"/>
  <c r="BW159" i="14"/>
  <c r="BX159" i="14"/>
  <c r="BZ159" i="14"/>
  <c r="CA159" i="14"/>
  <c r="BJ160" i="14"/>
  <c r="BQ160" i="14"/>
  <c r="BV160" i="14"/>
  <c r="BW160" i="14"/>
  <c r="BX160" i="14"/>
  <c r="CC160" i="14"/>
  <c r="CD160" i="14"/>
  <c r="CE160" i="14"/>
  <c r="CF160" i="14"/>
  <c r="CG160" i="14"/>
  <c r="CH160" i="14"/>
  <c r="CI160" i="14"/>
  <c r="CJ160" i="14"/>
  <c r="BJ161" i="14"/>
  <c r="BQ161" i="14"/>
  <c r="BV161" i="14"/>
  <c r="BW161" i="14"/>
  <c r="BX161" i="14"/>
  <c r="BJ162" i="14"/>
  <c r="BQ162" i="14"/>
  <c r="BV162" i="14"/>
  <c r="BW162" i="14"/>
  <c r="BX162" i="14"/>
  <c r="CC162" i="14"/>
  <c r="CD162" i="14"/>
  <c r="CE162" i="14"/>
  <c r="CF162" i="14"/>
  <c r="CG162" i="14"/>
  <c r="CH162" i="14"/>
  <c r="CI162" i="14"/>
  <c r="CJ162" i="14"/>
  <c r="CK162" i="14"/>
  <c r="BJ163" i="14"/>
  <c r="BQ163" i="14"/>
  <c r="BV163" i="14"/>
  <c r="BW163" i="14"/>
  <c r="BX163" i="14"/>
  <c r="BJ164" i="14"/>
  <c r="BQ164" i="14"/>
  <c r="BV164" i="14"/>
  <c r="BW164" i="14"/>
  <c r="BX164" i="14"/>
  <c r="CC164" i="14"/>
  <c r="CD164" i="14"/>
  <c r="CE164" i="14"/>
  <c r="CF164" i="14"/>
  <c r="CG164" i="14"/>
  <c r="CH164" i="14"/>
  <c r="CI164" i="14"/>
  <c r="CJ164" i="14"/>
  <c r="BJ165" i="14"/>
  <c r="BQ165" i="14"/>
  <c r="BV165" i="14"/>
  <c r="BW165" i="14"/>
  <c r="BX165" i="14"/>
  <c r="BJ166" i="14"/>
  <c r="BQ166" i="14"/>
  <c r="BV166" i="14"/>
  <c r="BW166" i="14"/>
  <c r="BX166" i="14"/>
  <c r="CC166" i="14"/>
  <c r="CD166" i="14"/>
  <c r="CE166" i="14"/>
  <c r="CF166" i="14"/>
  <c r="CG166" i="14"/>
  <c r="CH166" i="14"/>
  <c r="CI166" i="14"/>
  <c r="CJ166" i="14"/>
  <c r="BJ167" i="14"/>
  <c r="BQ167" i="14"/>
  <c r="BV167" i="14"/>
  <c r="BW167" i="14"/>
  <c r="BX167" i="14"/>
  <c r="BZ167" i="14"/>
  <c r="CA167" i="14"/>
  <c r="BJ168" i="14"/>
  <c r="BQ168" i="14"/>
  <c r="BV168" i="14"/>
  <c r="BW168" i="14"/>
  <c r="BX168" i="14"/>
  <c r="CC168" i="14"/>
  <c r="CD168" i="14"/>
  <c r="CE168" i="14"/>
  <c r="CF168" i="14"/>
  <c r="CG168" i="14"/>
  <c r="CH168" i="14"/>
  <c r="CI168" i="14"/>
  <c r="CJ168" i="14"/>
  <c r="BJ169" i="14"/>
  <c r="BQ169" i="14"/>
  <c r="BV169" i="14"/>
  <c r="BW169" i="14"/>
  <c r="BX169" i="14"/>
  <c r="BZ169" i="14"/>
  <c r="CA169" i="14"/>
  <c r="BJ170" i="14"/>
  <c r="BQ170" i="14"/>
  <c r="BV170" i="14"/>
  <c r="BW170" i="14"/>
  <c r="BX170" i="14"/>
  <c r="BJ171" i="14"/>
  <c r="BQ171" i="14"/>
  <c r="BV171" i="14"/>
  <c r="BW171" i="14"/>
  <c r="BX171" i="14"/>
  <c r="BJ172" i="14"/>
  <c r="BQ172" i="14"/>
  <c r="BV172" i="14"/>
  <c r="BW172" i="14"/>
  <c r="BX172" i="14"/>
  <c r="BJ173" i="14"/>
  <c r="BQ173" i="14"/>
  <c r="BV173" i="14"/>
  <c r="BW173" i="14"/>
  <c r="BX173" i="14"/>
  <c r="BZ173" i="14"/>
  <c r="CA173" i="14"/>
  <c r="BJ174" i="14"/>
  <c r="BQ174" i="14"/>
  <c r="BV174" i="14"/>
  <c r="BW174" i="14"/>
  <c r="BX174" i="14"/>
  <c r="CC174" i="14"/>
  <c r="CD174" i="14"/>
  <c r="CE174" i="14"/>
  <c r="CF174" i="14"/>
  <c r="CG174" i="14"/>
  <c r="CH174" i="14"/>
  <c r="CI174" i="14"/>
  <c r="BJ175" i="14"/>
  <c r="BQ175" i="14"/>
  <c r="BV175" i="14"/>
  <c r="BW175" i="14"/>
  <c r="BX175" i="14"/>
  <c r="BZ175" i="14"/>
  <c r="CA175" i="14"/>
  <c r="BJ176" i="14"/>
  <c r="BQ176" i="14"/>
  <c r="BV176" i="14"/>
  <c r="BW176" i="14"/>
  <c r="BX176" i="14"/>
  <c r="CC176" i="14"/>
  <c r="CD176" i="14"/>
  <c r="CE176" i="14"/>
  <c r="CF176" i="14"/>
  <c r="CG176" i="14"/>
  <c r="CH176" i="14"/>
  <c r="CI176" i="14"/>
  <c r="CJ176" i="14"/>
  <c r="BJ177" i="14"/>
  <c r="BQ177" i="14"/>
  <c r="BV177" i="14"/>
  <c r="BW177" i="14"/>
  <c r="BX177" i="14"/>
  <c r="BJ178" i="14"/>
  <c r="BQ178" i="14"/>
  <c r="BV178" i="14"/>
  <c r="BW178" i="14"/>
  <c r="BX178" i="14"/>
  <c r="CC178" i="14"/>
  <c r="CD178" i="14"/>
  <c r="CE178" i="14"/>
  <c r="CF178" i="14"/>
  <c r="CG178" i="14"/>
  <c r="CH178" i="14"/>
  <c r="CI178" i="14"/>
  <c r="CJ178" i="14"/>
  <c r="BJ179" i="14"/>
  <c r="BQ179" i="14"/>
  <c r="BV179" i="14"/>
  <c r="BW179" i="14"/>
  <c r="BX179" i="14"/>
  <c r="BZ179" i="14"/>
  <c r="CA179" i="14"/>
  <c r="BJ180" i="14"/>
  <c r="BQ180" i="14"/>
  <c r="BV180" i="14"/>
  <c r="BW180" i="14"/>
  <c r="BX180" i="14"/>
  <c r="CC180" i="14"/>
  <c r="CD180" i="14"/>
  <c r="CE180" i="14"/>
  <c r="CF180" i="14"/>
  <c r="CG180" i="14"/>
  <c r="CH180" i="14"/>
  <c r="CI180" i="14"/>
  <c r="CJ180" i="14"/>
  <c r="BJ181" i="14"/>
  <c r="BQ181" i="14"/>
  <c r="BV181" i="14"/>
  <c r="BW181" i="14"/>
  <c r="BX181" i="14"/>
  <c r="BZ181" i="14"/>
  <c r="CA181" i="14"/>
  <c r="BJ182" i="14"/>
  <c r="BQ182" i="14"/>
  <c r="BV182" i="14"/>
  <c r="BW182" i="14"/>
  <c r="BX182" i="14"/>
  <c r="CB182" i="14"/>
  <c r="CC182" i="14"/>
  <c r="CD182" i="14"/>
  <c r="CE182" i="14"/>
  <c r="CF182" i="14"/>
  <c r="CG182" i="14"/>
  <c r="CH182" i="14"/>
  <c r="CI182" i="14"/>
  <c r="CJ182" i="14"/>
  <c r="CK182" i="14"/>
  <c r="BJ183" i="14"/>
  <c r="BQ183" i="14"/>
  <c r="BV183" i="14"/>
  <c r="BW183" i="14"/>
  <c r="BX183" i="14"/>
  <c r="BZ183" i="14"/>
  <c r="CA183" i="14"/>
  <c r="BJ184" i="14"/>
  <c r="BQ184" i="14"/>
  <c r="BV184" i="14"/>
  <c r="BW184" i="14"/>
  <c r="BX184" i="14"/>
  <c r="CB184" i="14"/>
  <c r="CC184" i="14"/>
  <c r="CD184" i="14"/>
  <c r="CE184" i="14"/>
  <c r="CF184" i="14"/>
  <c r="CG184" i="14"/>
  <c r="CH184" i="14"/>
  <c r="CI184" i="14"/>
  <c r="CJ184" i="14"/>
  <c r="BJ185" i="14"/>
  <c r="BQ185" i="14"/>
  <c r="BV185" i="14"/>
  <c r="BW185" i="14"/>
  <c r="BX185" i="14"/>
  <c r="BZ185" i="14"/>
  <c r="BJ186" i="14"/>
  <c r="BQ186" i="14"/>
  <c r="BV186" i="14"/>
  <c r="BW186" i="14"/>
  <c r="BX186" i="14"/>
  <c r="CB186" i="14"/>
  <c r="CC186" i="14"/>
  <c r="CD186" i="14"/>
  <c r="CE186" i="14"/>
  <c r="CF186" i="14"/>
  <c r="CG186" i="14"/>
  <c r="CH186" i="14"/>
  <c r="CI186" i="14"/>
  <c r="CJ186" i="14"/>
  <c r="BJ187" i="14"/>
  <c r="BQ187" i="14"/>
  <c r="BV187" i="14"/>
  <c r="BW187" i="14"/>
  <c r="BX187" i="14"/>
  <c r="BJ188" i="14"/>
  <c r="BQ188" i="14"/>
  <c r="BV188" i="14"/>
  <c r="BW188" i="14"/>
  <c r="BX188" i="14"/>
  <c r="CB188" i="14"/>
  <c r="CC188" i="14"/>
  <c r="CD188" i="14"/>
  <c r="CE188" i="14"/>
  <c r="CF188" i="14"/>
  <c r="CG188" i="14"/>
  <c r="CH188" i="14"/>
  <c r="CI188" i="14"/>
  <c r="CJ188" i="14"/>
  <c r="BJ189" i="14"/>
  <c r="BQ189" i="14"/>
  <c r="BV189" i="14"/>
  <c r="BW189" i="14"/>
  <c r="BX189" i="14"/>
  <c r="BJ190" i="14"/>
  <c r="BQ190" i="14"/>
  <c r="BV190" i="14"/>
  <c r="BW190" i="14"/>
  <c r="BX190" i="14"/>
  <c r="CB190" i="14"/>
  <c r="CC190" i="14"/>
  <c r="CD190" i="14"/>
  <c r="CE190" i="14"/>
  <c r="CF190" i="14"/>
  <c r="CG190" i="14"/>
  <c r="CH190" i="14"/>
  <c r="CI190" i="14"/>
  <c r="CJ190" i="14"/>
  <c r="BJ191" i="14"/>
  <c r="BQ191" i="14"/>
  <c r="BV191" i="14"/>
  <c r="BW191" i="14"/>
  <c r="BX191" i="14"/>
  <c r="BZ191" i="14"/>
  <c r="BJ192" i="14"/>
  <c r="BQ192" i="14"/>
  <c r="BV192" i="14"/>
  <c r="BW192" i="14"/>
  <c r="BX192" i="14"/>
  <c r="CB192" i="14"/>
  <c r="CC192" i="14"/>
  <c r="CD192" i="14"/>
  <c r="CE192" i="14"/>
  <c r="CF192" i="14"/>
  <c r="CG192" i="14"/>
  <c r="CH192" i="14"/>
  <c r="CI192" i="14"/>
  <c r="CJ192" i="14"/>
  <c r="BJ193" i="14"/>
  <c r="BQ193" i="14"/>
  <c r="BV193" i="14"/>
  <c r="BW193" i="14"/>
  <c r="BX193" i="14"/>
  <c r="BZ193" i="14"/>
  <c r="BJ194" i="14"/>
  <c r="BQ194" i="14"/>
  <c r="BV194" i="14"/>
  <c r="BW194" i="14"/>
  <c r="BX194" i="14"/>
  <c r="CB194" i="14"/>
  <c r="CC194" i="14"/>
  <c r="CD194" i="14"/>
  <c r="CE194" i="14"/>
  <c r="CF194" i="14"/>
  <c r="CG194" i="14"/>
  <c r="CH194" i="14"/>
  <c r="CI194" i="14"/>
  <c r="CJ194" i="14"/>
  <c r="CK194" i="14"/>
  <c r="BJ195" i="14"/>
  <c r="BQ195" i="14"/>
  <c r="BV195" i="14"/>
  <c r="BW195" i="14"/>
  <c r="BX195" i="14"/>
  <c r="BZ195" i="14"/>
  <c r="BJ196" i="14"/>
  <c r="BQ196" i="14"/>
  <c r="BV196" i="14"/>
  <c r="BW196" i="14"/>
  <c r="BX196" i="14"/>
  <c r="CB196" i="14"/>
  <c r="CC196" i="14"/>
  <c r="CD196" i="14"/>
  <c r="CE196" i="14"/>
  <c r="CF196" i="14"/>
  <c r="CG196" i="14"/>
  <c r="CH196" i="14"/>
  <c r="CI196" i="14"/>
  <c r="CJ196" i="14"/>
  <c r="CK196" i="14"/>
  <c r="BJ197" i="14"/>
  <c r="BQ197" i="14"/>
  <c r="BV197" i="14"/>
  <c r="BW197" i="14"/>
  <c r="BX197" i="14"/>
  <c r="BJ198" i="14"/>
  <c r="BQ198" i="14"/>
  <c r="BV198" i="14"/>
  <c r="BW198" i="14"/>
  <c r="BX198" i="14"/>
  <c r="CC198" i="14"/>
  <c r="CD198" i="14"/>
  <c r="CE198" i="14"/>
  <c r="CF198" i="14"/>
  <c r="CG198" i="14"/>
  <c r="CH198" i="14"/>
  <c r="CI198" i="14"/>
  <c r="CJ198" i="14"/>
  <c r="BJ199" i="14"/>
  <c r="BQ199" i="14"/>
  <c r="BV199" i="14"/>
  <c r="BW199" i="14"/>
  <c r="BX199" i="14"/>
  <c r="BZ199" i="14"/>
  <c r="BJ200" i="14"/>
  <c r="BQ200" i="14"/>
  <c r="BV200" i="14"/>
  <c r="BW200" i="14"/>
  <c r="BX200" i="14"/>
  <c r="CB200" i="14"/>
  <c r="CC200" i="14"/>
  <c r="CD200" i="14"/>
  <c r="CE200" i="14"/>
  <c r="CF200" i="14"/>
  <c r="CG200" i="14"/>
  <c r="CH200" i="14"/>
  <c r="CI200" i="14"/>
  <c r="CJ200" i="14"/>
  <c r="BJ201" i="14"/>
  <c r="BQ201" i="14"/>
  <c r="BV201" i="14"/>
  <c r="BW201" i="14"/>
  <c r="BX201" i="14"/>
  <c r="BJ202" i="14"/>
  <c r="BQ202" i="14"/>
  <c r="BV202" i="14"/>
  <c r="BW202" i="14"/>
  <c r="BX202" i="14"/>
  <c r="CB202" i="14"/>
  <c r="BJ203" i="14"/>
  <c r="BQ203" i="14"/>
  <c r="BV203" i="14"/>
  <c r="BW203" i="14"/>
  <c r="BX203" i="14"/>
  <c r="BZ203" i="14"/>
  <c r="BJ204" i="14"/>
  <c r="BQ204" i="14"/>
  <c r="BV204" i="14"/>
  <c r="BW204" i="14"/>
  <c r="BX204" i="14"/>
  <c r="BJ205" i="14"/>
  <c r="BQ205" i="14"/>
  <c r="BV205" i="14"/>
  <c r="BW205" i="14"/>
  <c r="BX205" i="14"/>
  <c r="BJ206" i="14"/>
  <c r="BQ206" i="14"/>
  <c r="BV206" i="14"/>
  <c r="BW206" i="14"/>
  <c r="BX206" i="14"/>
  <c r="BJ207" i="14"/>
  <c r="BQ207" i="14"/>
  <c r="BV207" i="14"/>
  <c r="BW207" i="14"/>
  <c r="BX207" i="14"/>
  <c r="BJ210" i="14"/>
  <c r="BQ210" i="14"/>
  <c r="BV210" i="14"/>
  <c r="BW210" i="14"/>
  <c r="BX210" i="14"/>
  <c r="BJ213" i="14"/>
  <c r="BQ213" i="14"/>
  <c r="BV213" i="14"/>
  <c r="BW213" i="14"/>
  <c r="BX213" i="14"/>
  <c r="BJ215" i="14"/>
  <c r="BQ215" i="14"/>
  <c r="BV215" i="14"/>
  <c r="BW215" i="14"/>
  <c r="BX215" i="14"/>
  <c r="BJ217" i="14"/>
  <c r="BQ217" i="14"/>
  <c r="BV217" i="14"/>
  <c r="BW217" i="14"/>
  <c r="BX217" i="14"/>
  <c r="BJ218" i="14"/>
  <c r="BQ218" i="14"/>
  <c r="BV218" i="14"/>
  <c r="BW218" i="14"/>
  <c r="BX218" i="14"/>
  <c r="BJ220" i="14"/>
  <c r="BQ220" i="14"/>
  <c r="BV220" i="14"/>
  <c r="BW220" i="14"/>
  <c r="BX220" i="14"/>
  <c r="BJ222" i="14"/>
  <c r="BQ222" i="14"/>
  <c r="BV222" i="14"/>
  <c r="BW222" i="14"/>
  <c r="BX222" i="14"/>
  <c r="BJ223" i="14"/>
  <c r="BQ223" i="14"/>
  <c r="BV223" i="14"/>
  <c r="BW223" i="14"/>
  <c r="BX223" i="14"/>
  <c r="BJ225" i="14"/>
  <c r="BQ225" i="14"/>
  <c r="BV225" i="14"/>
  <c r="BW225" i="14"/>
  <c r="BX225" i="14"/>
  <c r="BJ226" i="14"/>
  <c r="BQ226" i="14"/>
  <c r="BV226" i="14"/>
  <c r="BW226" i="14"/>
  <c r="BX226" i="14"/>
  <c r="BJ227" i="14"/>
  <c r="BQ227" i="14"/>
  <c r="BV227" i="14"/>
  <c r="BW227" i="14"/>
  <c r="BX227" i="14"/>
  <c r="BJ228" i="14"/>
  <c r="BQ228" i="14"/>
  <c r="BV228" i="14"/>
  <c r="BW228" i="14"/>
  <c r="BX228" i="14"/>
  <c r="BJ229" i="14"/>
  <c r="BQ229" i="14"/>
  <c r="BV229" i="14"/>
  <c r="BW229" i="14"/>
  <c r="BX229" i="14"/>
  <c r="BJ230" i="14"/>
  <c r="BQ230" i="14"/>
  <c r="BV230" i="14"/>
  <c r="BW230" i="14"/>
  <c r="BX230" i="14"/>
  <c r="BJ231" i="14"/>
  <c r="BQ231" i="14"/>
  <c r="BV231" i="14"/>
  <c r="BW231" i="14"/>
  <c r="BX231" i="14"/>
  <c r="BJ232" i="14"/>
  <c r="BQ232" i="14"/>
  <c r="BV232" i="14"/>
  <c r="BW232" i="14"/>
  <c r="BX232" i="14"/>
  <c r="BJ233" i="14"/>
  <c r="BQ233" i="14"/>
  <c r="BV233" i="14"/>
  <c r="BW233" i="14"/>
  <c r="BX233" i="14"/>
  <c r="BJ234" i="14"/>
  <c r="BM234" i="14"/>
  <c r="BQ234" i="14"/>
  <c r="BV234" i="14"/>
  <c r="BW234" i="14"/>
  <c r="BX234" i="14"/>
  <c r="BJ235" i="14"/>
  <c r="BQ235" i="14"/>
  <c r="BV235" i="14"/>
  <c r="BW235" i="14"/>
  <c r="BX235" i="14"/>
  <c r="BJ236" i="14"/>
  <c r="BQ236" i="14"/>
  <c r="BV236" i="14"/>
  <c r="BW236" i="14"/>
  <c r="BX236" i="14"/>
  <c r="BJ237" i="14"/>
  <c r="BQ237" i="14"/>
  <c r="BV237" i="14"/>
  <c r="BW237" i="14"/>
  <c r="BX237" i="14"/>
  <c r="BJ238" i="14"/>
  <c r="BQ238" i="14"/>
  <c r="BV238" i="14"/>
  <c r="BW238" i="14"/>
  <c r="BX238" i="14"/>
  <c r="BJ239" i="14"/>
  <c r="BQ239" i="14"/>
  <c r="BV239" i="14"/>
  <c r="BW239" i="14"/>
  <c r="BX239" i="14"/>
  <c r="BJ240" i="14"/>
  <c r="BQ240" i="14"/>
  <c r="BV240" i="14"/>
  <c r="BW240" i="14"/>
  <c r="BX240" i="14"/>
  <c r="BJ241" i="14"/>
  <c r="BQ241" i="14"/>
  <c r="BV241" i="14"/>
  <c r="BW241" i="14"/>
  <c r="BX241" i="14"/>
  <c r="BJ242" i="14"/>
  <c r="BM242" i="14"/>
  <c r="BQ242" i="14"/>
  <c r="BV242" i="14"/>
  <c r="BW242" i="14"/>
  <c r="BX242" i="14"/>
  <c r="BJ243" i="14"/>
  <c r="BQ243" i="14"/>
  <c r="BV243" i="14"/>
  <c r="BW243" i="14"/>
  <c r="BX243" i="14"/>
  <c r="BJ244" i="14"/>
  <c r="BM244" i="14"/>
  <c r="BQ244" i="14"/>
  <c r="BV244" i="14"/>
  <c r="BW244" i="14"/>
  <c r="BX244" i="14"/>
  <c r="BJ245" i="14"/>
  <c r="BQ245" i="14"/>
  <c r="BV245" i="14"/>
  <c r="BW245" i="14"/>
  <c r="BX245" i="14"/>
  <c r="BJ246" i="14"/>
  <c r="BQ246" i="14"/>
  <c r="BV246" i="14"/>
  <c r="BW246" i="14"/>
  <c r="BX246" i="14"/>
  <c r="BJ247" i="14"/>
  <c r="BQ247" i="14"/>
  <c r="BV247" i="14"/>
  <c r="BW247" i="14"/>
  <c r="BX247" i="14"/>
  <c r="BJ248" i="14"/>
  <c r="BQ248" i="14"/>
  <c r="BV248" i="14"/>
  <c r="BW248" i="14"/>
  <c r="BX248" i="14"/>
  <c r="BJ249" i="14"/>
  <c r="BQ249" i="14"/>
  <c r="BV249" i="14"/>
  <c r="BW249" i="14"/>
  <c r="BX249" i="14"/>
  <c r="BJ250" i="14"/>
  <c r="BQ250" i="14"/>
  <c r="BV250" i="14"/>
  <c r="BW250" i="14"/>
  <c r="BX250" i="14"/>
  <c r="BJ251" i="14"/>
  <c r="BM251" i="14"/>
  <c r="BN251" i="14"/>
  <c r="BO251" i="14"/>
  <c r="BP251" i="14"/>
  <c r="BQ251" i="14"/>
  <c r="BV251" i="14"/>
  <c r="BW251" i="14"/>
  <c r="BX251" i="14"/>
  <c r="BJ252" i="14"/>
  <c r="BQ252" i="14"/>
  <c r="BV252" i="14"/>
  <c r="BW252" i="14"/>
  <c r="BX252" i="14"/>
  <c r="CA252" i="14"/>
  <c r="BJ253" i="14"/>
  <c r="BQ253" i="14"/>
  <c r="BV253" i="14"/>
  <c r="BW253" i="14"/>
  <c r="BX253" i="14"/>
  <c r="BJ254" i="14"/>
  <c r="BQ254" i="14"/>
  <c r="BV254" i="14"/>
  <c r="BW254" i="14"/>
  <c r="BX254" i="14"/>
  <c r="BJ255" i="14"/>
  <c r="BQ255" i="14"/>
  <c r="BV255" i="14"/>
  <c r="BW255" i="14"/>
  <c r="BX255" i="14"/>
  <c r="BJ256" i="14"/>
  <c r="BQ256" i="14"/>
  <c r="BV256" i="14"/>
  <c r="BW256" i="14"/>
  <c r="BX256" i="14"/>
  <c r="BJ257" i="14"/>
  <c r="BQ257" i="14"/>
  <c r="BV257" i="14"/>
  <c r="BW257" i="14"/>
  <c r="BX257" i="14"/>
  <c r="BJ258" i="14"/>
  <c r="BQ258" i="14"/>
  <c r="BV258" i="14"/>
  <c r="BW258" i="14"/>
  <c r="BX258" i="14"/>
  <c r="BJ259" i="14"/>
  <c r="BQ259" i="14"/>
  <c r="BV259" i="14"/>
  <c r="BW259" i="14"/>
  <c r="BX259" i="14"/>
  <c r="BJ260" i="14"/>
  <c r="BQ260" i="14"/>
  <c r="BV260" i="14"/>
  <c r="BW260" i="14"/>
  <c r="BX260" i="14"/>
  <c r="BJ261" i="14"/>
  <c r="BQ261" i="14"/>
  <c r="BV261" i="14"/>
  <c r="BW261" i="14"/>
  <c r="BX261" i="14"/>
  <c r="BJ262" i="14"/>
  <c r="BQ262" i="14"/>
  <c r="BV262" i="14"/>
  <c r="BW262" i="14"/>
  <c r="BX262" i="14"/>
  <c r="BJ263" i="14"/>
  <c r="BQ263" i="14"/>
  <c r="BV263" i="14"/>
  <c r="BW263" i="14"/>
  <c r="BX263" i="14"/>
  <c r="BJ264" i="14"/>
  <c r="BM264" i="14"/>
  <c r="BQ264" i="14"/>
  <c r="BV264" i="14"/>
  <c r="BW264" i="14"/>
  <c r="BX264" i="14"/>
  <c r="BJ265" i="14"/>
  <c r="BM265" i="14"/>
  <c r="BQ265" i="14"/>
  <c r="BV265" i="14"/>
  <c r="BW265" i="14"/>
  <c r="BX265" i="14"/>
  <c r="BJ266" i="14"/>
  <c r="BM266" i="14"/>
  <c r="BQ266" i="14"/>
  <c r="BV266" i="14"/>
  <c r="BW266" i="14"/>
  <c r="BX266" i="14"/>
  <c r="BJ267" i="14"/>
  <c r="BM267" i="14"/>
  <c r="BQ267" i="14"/>
  <c r="BV267" i="14"/>
  <c r="BW267" i="14"/>
  <c r="BX267" i="14"/>
  <c r="BJ268" i="14"/>
  <c r="BM268" i="14"/>
  <c r="BQ268" i="14"/>
  <c r="BV268" i="14"/>
  <c r="BW268" i="14"/>
  <c r="BX268" i="14"/>
  <c r="BJ269" i="14"/>
  <c r="BM269" i="14"/>
  <c r="BQ269" i="14"/>
  <c r="BV269" i="14"/>
  <c r="BW269" i="14"/>
  <c r="BX269" i="14"/>
  <c r="BJ270" i="14"/>
  <c r="BM270" i="14"/>
  <c r="BN270" i="14"/>
  <c r="BQ270" i="14"/>
  <c r="BV270" i="14"/>
  <c r="BW270" i="14"/>
  <c r="BX270" i="14"/>
  <c r="BJ271" i="14"/>
  <c r="BM271" i="14"/>
  <c r="BQ271" i="14"/>
  <c r="BV271" i="14"/>
  <c r="BW271" i="14"/>
  <c r="BX271" i="14"/>
  <c r="BJ272" i="14"/>
  <c r="BQ272" i="14"/>
  <c r="BV272" i="14"/>
  <c r="BW272" i="14"/>
  <c r="BX272" i="14"/>
  <c r="BJ273" i="14"/>
  <c r="BQ273" i="14"/>
  <c r="BV273" i="14"/>
  <c r="BW273" i="14"/>
  <c r="BX273" i="14"/>
  <c r="BJ274" i="14"/>
  <c r="BQ274" i="14"/>
  <c r="BV274" i="14"/>
  <c r="BW274" i="14"/>
  <c r="BX274" i="14"/>
  <c r="BJ275" i="14"/>
  <c r="BQ275" i="14"/>
  <c r="BV275" i="14"/>
  <c r="BW275" i="14"/>
  <c r="BX275" i="14"/>
  <c r="BJ276" i="14"/>
  <c r="BQ276" i="14"/>
  <c r="BV276" i="14"/>
  <c r="BW276" i="14"/>
  <c r="BX276" i="14"/>
  <c r="BJ277" i="14"/>
  <c r="BQ277" i="14"/>
  <c r="BV277" i="14"/>
  <c r="BW277" i="14"/>
  <c r="BX277" i="14"/>
  <c r="BJ278" i="14"/>
  <c r="BQ278" i="14"/>
  <c r="BV278" i="14"/>
  <c r="BW278" i="14"/>
  <c r="BX278" i="14"/>
  <c r="BJ279" i="14"/>
  <c r="BQ279" i="14"/>
  <c r="BV279" i="14"/>
  <c r="BW279" i="14"/>
  <c r="BX279" i="14"/>
  <c r="BJ280" i="14"/>
  <c r="BQ280" i="14"/>
  <c r="BV280" i="14"/>
  <c r="BW280" i="14"/>
  <c r="BX280" i="14"/>
  <c r="BJ281" i="14"/>
  <c r="BQ281" i="14"/>
  <c r="BV281" i="14"/>
  <c r="BW281" i="14"/>
  <c r="BX281" i="14"/>
  <c r="BJ282" i="14"/>
  <c r="BQ282" i="14"/>
  <c r="BV282" i="14"/>
  <c r="BW282" i="14"/>
  <c r="BX282" i="14"/>
  <c r="BJ283" i="14"/>
  <c r="BQ283" i="14"/>
  <c r="BV283" i="14"/>
  <c r="BW283" i="14"/>
  <c r="BX283" i="14"/>
  <c r="BJ284" i="14"/>
  <c r="BQ284" i="14"/>
  <c r="BV284" i="14"/>
  <c r="BW284" i="14"/>
  <c r="BX284" i="14"/>
  <c r="BJ285" i="14"/>
  <c r="BQ285" i="14"/>
  <c r="BV285" i="14"/>
  <c r="BW285" i="14"/>
  <c r="BX285" i="14"/>
  <c r="BJ286" i="14"/>
  <c r="BQ286" i="14"/>
  <c r="BV286" i="14"/>
  <c r="BW286" i="14"/>
  <c r="BX286" i="14"/>
  <c r="BJ287" i="14"/>
  <c r="BQ287" i="14"/>
  <c r="BV287" i="14"/>
  <c r="BW287" i="14"/>
  <c r="BX287" i="14"/>
  <c r="BJ288" i="14"/>
  <c r="BQ288" i="14"/>
  <c r="BV288" i="14"/>
  <c r="BW288" i="14"/>
  <c r="BX288" i="14"/>
  <c r="BJ289" i="14"/>
  <c r="BQ289" i="14"/>
  <c r="BV289" i="14"/>
  <c r="BW289" i="14"/>
  <c r="BX289" i="14"/>
  <c r="BJ290" i="14"/>
  <c r="BQ290" i="14"/>
  <c r="BV290" i="14"/>
  <c r="BW290" i="14"/>
  <c r="BX290" i="14"/>
  <c r="BJ291" i="14"/>
  <c r="BQ291" i="14"/>
  <c r="BV291" i="14"/>
  <c r="BW291" i="14"/>
  <c r="BX291" i="14"/>
  <c r="BJ292" i="14"/>
  <c r="BQ292" i="14"/>
  <c r="BV292" i="14"/>
  <c r="BW292" i="14"/>
  <c r="BX292" i="14"/>
  <c r="BJ293" i="14"/>
  <c r="BQ293" i="14"/>
  <c r="BV293" i="14"/>
  <c r="BW293" i="14"/>
  <c r="BX293" i="14"/>
  <c r="CB293" i="14"/>
  <c r="BJ294" i="14"/>
  <c r="BQ294" i="14"/>
  <c r="BV294" i="14"/>
  <c r="BW294" i="14"/>
  <c r="BX294" i="14"/>
  <c r="BJ301" i="14"/>
  <c r="BQ301" i="14"/>
  <c r="BV301" i="14"/>
  <c r="BW301" i="14"/>
  <c r="BX301" i="14"/>
  <c r="BJ303" i="14"/>
  <c r="BQ303" i="14"/>
  <c r="BV303" i="14"/>
  <c r="BW303" i="14"/>
  <c r="BX303" i="14"/>
  <c r="BJ304" i="14"/>
  <c r="BQ304" i="14"/>
  <c r="BV304" i="14"/>
  <c r="BW304" i="14"/>
  <c r="BX304" i="14"/>
  <c r="BJ305" i="14"/>
  <c r="BQ305" i="14"/>
  <c r="BV305" i="14"/>
  <c r="BW305" i="14"/>
  <c r="BX305" i="14"/>
  <c r="BJ306" i="14"/>
  <c r="BQ306" i="14"/>
  <c r="BV306" i="14"/>
  <c r="BW306" i="14"/>
  <c r="BX306" i="14"/>
  <c r="BJ307" i="14"/>
  <c r="BQ307" i="14"/>
  <c r="BV307" i="14"/>
  <c r="BW307" i="14"/>
  <c r="BX307" i="14"/>
  <c r="BJ308" i="14"/>
  <c r="BQ308" i="14"/>
  <c r="BV308" i="14"/>
  <c r="BW308" i="14"/>
  <c r="BX308" i="14"/>
  <c r="BJ309" i="14"/>
  <c r="BQ309" i="14"/>
  <c r="BV309" i="14"/>
  <c r="BW309" i="14"/>
  <c r="BX309" i="14"/>
  <c r="BJ310" i="14"/>
  <c r="BQ310" i="14"/>
  <c r="BV310" i="14"/>
  <c r="BW310" i="14"/>
  <c r="BX310" i="14"/>
  <c r="BJ311" i="14"/>
  <c r="BQ311" i="14"/>
  <c r="BV311" i="14"/>
  <c r="BW311" i="14"/>
  <c r="BX311" i="14"/>
  <c r="BJ312" i="14"/>
  <c r="BQ312" i="14"/>
  <c r="BV312" i="14"/>
  <c r="BW312" i="14"/>
  <c r="BX312" i="14"/>
  <c r="BJ313" i="14"/>
  <c r="BQ313" i="14"/>
  <c r="BV313" i="14"/>
  <c r="BW313" i="14"/>
  <c r="BX313" i="14"/>
  <c r="BJ314" i="14"/>
  <c r="BQ314" i="14"/>
  <c r="BV314" i="14"/>
  <c r="BW314" i="14"/>
  <c r="BX314" i="14"/>
  <c r="BJ315" i="14"/>
  <c r="BQ315" i="14"/>
  <c r="BV315" i="14"/>
  <c r="BW315" i="14"/>
  <c r="BX315" i="14"/>
  <c r="BJ316" i="14"/>
  <c r="BQ316" i="14"/>
  <c r="BV316" i="14"/>
  <c r="BW316" i="14"/>
  <c r="BX316" i="14"/>
  <c r="BJ317" i="14"/>
  <c r="BQ317" i="14"/>
  <c r="BV317" i="14"/>
  <c r="BW317" i="14"/>
  <c r="BX317" i="14"/>
  <c r="BJ318" i="14"/>
  <c r="BQ318" i="14"/>
  <c r="BV318" i="14"/>
  <c r="BW318" i="14"/>
  <c r="BX318" i="14"/>
  <c r="BJ319" i="14"/>
  <c r="BQ319" i="14"/>
  <c r="BV319" i="14"/>
  <c r="BW319" i="14"/>
  <c r="BX319" i="14"/>
  <c r="BJ320" i="14"/>
  <c r="BQ320" i="14"/>
  <c r="BV320" i="14"/>
  <c r="BW320" i="14"/>
  <c r="BX320" i="14"/>
  <c r="BJ321" i="14"/>
  <c r="BM321" i="14"/>
  <c r="BN321" i="14"/>
  <c r="BO321" i="14"/>
  <c r="BP321" i="14"/>
  <c r="BQ321" i="14"/>
  <c r="BV321" i="14"/>
  <c r="BW321" i="14"/>
  <c r="BX321" i="14"/>
  <c r="BJ322" i="14"/>
  <c r="BO322" i="14"/>
  <c r="BQ322" i="14"/>
  <c r="BV322" i="14"/>
  <c r="BW322" i="14"/>
  <c r="BX322" i="14"/>
  <c r="BJ323" i="14"/>
  <c r="BQ323" i="14"/>
  <c r="BV323" i="14"/>
  <c r="BW323" i="14"/>
  <c r="BX323" i="14"/>
  <c r="BJ324" i="14"/>
  <c r="BQ324" i="14"/>
  <c r="BV324" i="14"/>
  <c r="BW324" i="14"/>
  <c r="BX324" i="14"/>
  <c r="BJ325" i="14"/>
  <c r="BQ325" i="14"/>
  <c r="BV325" i="14"/>
  <c r="BW325" i="14"/>
  <c r="BX325" i="14"/>
  <c r="BJ327" i="14"/>
  <c r="BQ327" i="14"/>
  <c r="BV327" i="14"/>
  <c r="BW327" i="14"/>
  <c r="BX327" i="14"/>
  <c r="BJ328" i="14"/>
  <c r="BQ328" i="14"/>
  <c r="BV328" i="14"/>
  <c r="BW328" i="14"/>
  <c r="BX328" i="14"/>
  <c r="BJ329" i="14"/>
  <c r="BQ329" i="14"/>
  <c r="BV329" i="14"/>
  <c r="BW329" i="14"/>
  <c r="BX329" i="14"/>
  <c r="BJ330" i="14"/>
  <c r="BQ330" i="14"/>
  <c r="BV330" i="14"/>
  <c r="BW330" i="14"/>
  <c r="BX330" i="14"/>
  <c r="BJ331" i="14"/>
  <c r="BQ331" i="14"/>
  <c r="BV331" i="14"/>
  <c r="BW331" i="14"/>
  <c r="BX331" i="14"/>
  <c r="BJ332" i="14"/>
  <c r="BQ332" i="14"/>
  <c r="BV332" i="14"/>
  <c r="BW332" i="14"/>
  <c r="BX332" i="14"/>
  <c r="BJ333" i="14"/>
  <c r="BQ333" i="14"/>
  <c r="BV333" i="14"/>
  <c r="BW333" i="14"/>
  <c r="BX333" i="14"/>
  <c r="BJ334" i="14"/>
  <c r="BQ334" i="14"/>
  <c r="BV334" i="14"/>
  <c r="BW334" i="14"/>
  <c r="BX334" i="14"/>
  <c r="BJ335" i="14"/>
  <c r="BQ335" i="14"/>
  <c r="BV335" i="14"/>
  <c r="BW335" i="14"/>
  <c r="BX335" i="14"/>
  <c r="BJ336" i="14"/>
  <c r="BQ336" i="14"/>
  <c r="BV336" i="14"/>
  <c r="BW336" i="14"/>
  <c r="BX336" i="14"/>
  <c r="BJ337" i="14"/>
  <c r="BQ337" i="14"/>
  <c r="BV337" i="14"/>
  <c r="BW337" i="14"/>
  <c r="BX337" i="14"/>
  <c r="BJ338" i="14"/>
  <c r="BQ338" i="14"/>
  <c r="BV338" i="14"/>
  <c r="BW338" i="14"/>
  <c r="BX338" i="14"/>
  <c r="BJ339" i="14"/>
  <c r="BQ339" i="14"/>
  <c r="BV339" i="14"/>
  <c r="BW339" i="14"/>
  <c r="BX339" i="14"/>
  <c r="BJ340" i="14"/>
  <c r="BQ340" i="14"/>
  <c r="BV340" i="14"/>
  <c r="BW340" i="14"/>
  <c r="BX340" i="14"/>
  <c r="BJ341" i="14"/>
  <c r="BQ341" i="14"/>
  <c r="BV341" i="14"/>
  <c r="BW341" i="14"/>
  <c r="BX341" i="14"/>
  <c r="BJ342" i="14"/>
  <c r="BQ342" i="14"/>
  <c r="BV342" i="14"/>
  <c r="BW342" i="14"/>
  <c r="BX342" i="14"/>
  <c r="BJ343" i="14"/>
  <c r="BQ343" i="14"/>
  <c r="BV343" i="14"/>
  <c r="BW343" i="14"/>
  <c r="BX343" i="14"/>
  <c r="BJ344" i="14"/>
  <c r="BQ344" i="14"/>
  <c r="BV344" i="14"/>
  <c r="BW344" i="14"/>
  <c r="BX344" i="14"/>
  <c r="BJ345" i="14"/>
  <c r="BQ345" i="14"/>
  <c r="BV345" i="14"/>
  <c r="BW345" i="14"/>
  <c r="BX345" i="14"/>
  <c r="BJ346" i="14"/>
  <c r="BQ346" i="14"/>
  <c r="BV346" i="14"/>
  <c r="BW346" i="14"/>
  <c r="BX346" i="14"/>
  <c r="BJ347" i="14"/>
  <c r="BQ347" i="14"/>
  <c r="BV347" i="14"/>
  <c r="BW347" i="14"/>
  <c r="BX347" i="14"/>
  <c r="BJ348" i="14"/>
  <c r="BQ348" i="14"/>
  <c r="BV348" i="14"/>
  <c r="BW348" i="14"/>
  <c r="BX348" i="14"/>
  <c r="BJ349" i="14"/>
  <c r="BQ349" i="14"/>
  <c r="BV349" i="14"/>
  <c r="BW349" i="14"/>
  <c r="BX349" i="14"/>
  <c r="BJ350" i="14"/>
  <c r="BQ350" i="14"/>
  <c r="BV350" i="14"/>
  <c r="BW350" i="14"/>
  <c r="BX350" i="14"/>
  <c r="BJ351" i="14"/>
  <c r="BQ351" i="14"/>
  <c r="BV351" i="14"/>
  <c r="BW351" i="14"/>
  <c r="BX351" i="14"/>
  <c r="BJ352" i="14"/>
  <c r="BQ352" i="14"/>
  <c r="BV352" i="14"/>
  <c r="BW352" i="14"/>
  <c r="BX352" i="14"/>
  <c r="BJ353" i="14"/>
  <c r="BM353" i="14"/>
  <c r="BQ353" i="14"/>
  <c r="BV353" i="14"/>
  <c r="BW353" i="14"/>
  <c r="BX353" i="14"/>
  <c r="BJ354" i="14"/>
  <c r="BQ354" i="14"/>
  <c r="BV354" i="14"/>
  <c r="BW354" i="14"/>
  <c r="BX354" i="14"/>
  <c r="BJ355" i="14"/>
  <c r="BQ355" i="14"/>
  <c r="BV355" i="14"/>
  <c r="BW355" i="14"/>
  <c r="BX355" i="14"/>
  <c r="BJ356" i="14"/>
  <c r="BQ356" i="14"/>
  <c r="BV356" i="14"/>
  <c r="BW356" i="14"/>
  <c r="BX356" i="14"/>
  <c r="BJ357" i="14"/>
  <c r="BQ357" i="14"/>
  <c r="BV357" i="14"/>
  <c r="BW357" i="14"/>
  <c r="BX357" i="14"/>
  <c r="CH357" i="14"/>
  <c r="BJ359" i="14"/>
  <c r="BQ359" i="14"/>
  <c r="BV359" i="14"/>
  <c r="BW359" i="14"/>
  <c r="BX359" i="14"/>
  <c r="CH359" i="14"/>
  <c r="BJ360" i="14"/>
  <c r="BQ360" i="14"/>
  <c r="BV360" i="14"/>
  <c r="BW360" i="14"/>
  <c r="BX360" i="14"/>
  <c r="BJ5" i="14"/>
  <c r="BQ5" i="14"/>
  <c r="BV5" i="14"/>
  <c r="BW5" i="14"/>
  <c r="BX5" i="14"/>
  <c r="BX4" i="14"/>
  <c r="BW4" i="14"/>
  <c r="BV4" i="14"/>
  <c r="BQ4" i="14"/>
  <c r="BJ4" i="14"/>
  <c r="CK223" i="14" l="1"/>
  <c r="CJ223" i="14"/>
  <c r="CI223" i="14"/>
  <c r="CH223" i="14"/>
  <c r="CG223" i="14"/>
  <c r="CF223" i="14"/>
  <c r="CE223" i="14"/>
  <c r="CD223" i="14"/>
  <c r="CC223" i="14"/>
  <c r="CB223" i="14"/>
  <c r="CA223" i="14"/>
  <c r="X223" i="14"/>
  <c r="Y223" i="14" s="1"/>
  <c r="V223" i="14"/>
  <c r="W223" i="14" s="1"/>
  <c r="T223" i="14"/>
  <c r="U223" i="14" s="1"/>
  <c r="R223" i="14"/>
  <c r="K7" i="11"/>
  <c r="K11" i="11"/>
  <c r="AA11" i="11" l="1"/>
  <c r="P11" i="11"/>
  <c r="AA7" i="11"/>
  <c r="P7" i="11"/>
  <c r="BF223" i="14"/>
  <c r="S223" i="14"/>
  <c r="BZ223" i="14"/>
  <c r="BG223" i="14"/>
  <c r="BN223" i="14"/>
  <c r="BP223" i="14"/>
  <c r="BM223" i="14"/>
  <c r="BO223" i="14"/>
  <c r="K223" i="14"/>
  <c r="BH223" i="14" l="1"/>
  <c r="AA223" i="14"/>
  <c r="P223" i="14"/>
  <c r="Z223" i="14"/>
  <c r="BI223" i="14"/>
  <c r="CJ260" i="7"/>
  <c r="CI260" i="7"/>
  <c r="CH260" i="7"/>
  <c r="CG260" i="7"/>
  <c r="CF260" i="7"/>
  <c r="CE260" i="7"/>
  <c r="CD260" i="7"/>
  <c r="CC260" i="7"/>
  <c r="CB260" i="7"/>
  <c r="CA260" i="7"/>
  <c r="CK260" i="7" l="1"/>
  <c r="BG260" i="7"/>
  <c r="K260" i="7"/>
  <c r="AA260" i="7" l="1"/>
  <c r="P260" i="7"/>
  <c r="BI260" i="7"/>
  <c r="BH260" i="7"/>
  <c r="CK322" i="14"/>
  <c r="CJ322" i="14"/>
  <c r="CI322" i="14"/>
  <c r="CH322" i="14"/>
  <c r="CG322" i="14"/>
  <c r="CF322" i="14"/>
  <c r="CE322" i="14"/>
  <c r="CD322" i="14"/>
  <c r="CC322" i="14"/>
  <c r="CB322" i="14"/>
  <c r="CA322" i="14"/>
  <c r="X319" i="14"/>
  <c r="Y319" i="14" s="1"/>
  <c r="T319" i="14"/>
  <c r="U319" i="14" s="1"/>
  <c r="R319" i="14"/>
  <c r="BF322" i="14" l="1"/>
  <c r="S319" i="14"/>
  <c r="BM322" i="14"/>
  <c r="BZ322" i="14"/>
  <c r="BG322" i="14"/>
  <c r="BN322" i="14"/>
  <c r="BP322" i="14"/>
  <c r="K319" i="14"/>
  <c r="P319" i="14" s="1"/>
  <c r="BH322" i="14" l="1"/>
  <c r="Z319" i="14"/>
  <c r="BI322" i="14"/>
  <c r="AA319" i="14"/>
  <c r="CK359" i="14" l="1"/>
  <c r="CJ359" i="14"/>
  <c r="CI359" i="14"/>
  <c r="CG359" i="14"/>
  <c r="CF359" i="14"/>
  <c r="CE359" i="14"/>
  <c r="CD359" i="14"/>
  <c r="CC359" i="14"/>
  <c r="CB359" i="14"/>
  <c r="CA359" i="14"/>
  <c r="X356" i="14"/>
  <c r="Y356" i="14" s="1"/>
  <c r="V356" i="14"/>
  <c r="W356" i="14" s="1"/>
  <c r="T356" i="14"/>
  <c r="U356" i="14" s="1"/>
  <c r="R356" i="14"/>
  <c r="R354" i="14"/>
  <c r="T354" i="14"/>
  <c r="V354" i="14"/>
  <c r="W354" i="14" s="1"/>
  <c r="X354" i="14"/>
  <c r="Y354" i="14" s="1"/>
  <c r="CK357" i="14"/>
  <c r="CJ357" i="14"/>
  <c r="CI357" i="14"/>
  <c r="CG357" i="14"/>
  <c r="CF357" i="14"/>
  <c r="CE357" i="14"/>
  <c r="CD357" i="14"/>
  <c r="CC357" i="14"/>
  <c r="CB357" i="14"/>
  <c r="CA357" i="14"/>
  <c r="CK305" i="14"/>
  <c r="CJ305" i="14"/>
  <c r="CI305" i="14"/>
  <c r="CH305" i="14"/>
  <c r="CG305" i="14"/>
  <c r="CF305" i="14"/>
  <c r="CE305" i="14"/>
  <c r="CD305" i="14"/>
  <c r="CC305" i="14"/>
  <c r="CB305" i="14"/>
  <c r="CA305" i="14"/>
  <c r="X302" i="14"/>
  <c r="Y302" i="14" s="1"/>
  <c r="V302" i="14"/>
  <c r="W302" i="14" s="1"/>
  <c r="T302" i="14"/>
  <c r="U302" i="14" s="1"/>
  <c r="R302" i="14"/>
  <c r="CK268" i="14"/>
  <c r="CJ268" i="14"/>
  <c r="CI268" i="14"/>
  <c r="CH268" i="14"/>
  <c r="CG268" i="14"/>
  <c r="CF268" i="14"/>
  <c r="CE268" i="14"/>
  <c r="CD268" i="14"/>
  <c r="CC268" i="14"/>
  <c r="CB268" i="14"/>
  <c r="CA268" i="14"/>
  <c r="X268" i="14"/>
  <c r="V268" i="14"/>
  <c r="W268" i="14" s="1"/>
  <c r="T268" i="14"/>
  <c r="CK269" i="14"/>
  <c r="CJ269" i="14"/>
  <c r="CI269" i="14"/>
  <c r="CH269" i="14"/>
  <c r="CG269" i="14"/>
  <c r="CF269" i="14"/>
  <c r="CE269" i="14"/>
  <c r="CD269" i="14"/>
  <c r="CC269" i="14"/>
  <c r="CB269" i="14"/>
  <c r="CA269" i="14"/>
  <c r="X269" i="14"/>
  <c r="V269" i="14"/>
  <c r="W269" i="14" s="1"/>
  <c r="T269" i="14"/>
  <c r="CK270" i="14"/>
  <c r="CJ270" i="14"/>
  <c r="CI270" i="14"/>
  <c r="CH270" i="14"/>
  <c r="CG270" i="14"/>
  <c r="CF270" i="14"/>
  <c r="CE270" i="14"/>
  <c r="CD270" i="14"/>
  <c r="CC270" i="14"/>
  <c r="CB270" i="14"/>
  <c r="CA270" i="14"/>
  <c r="X270" i="14"/>
  <c r="V270" i="14"/>
  <c r="CK271" i="14"/>
  <c r="CJ271" i="14"/>
  <c r="CI271" i="14"/>
  <c r="CH271" i="14"/>
  <c r="CG271" i="14"/>
  <c r="CF271" i="14"/>
  <c r="CE271" i="14"/>
  <c r="CD271" i="14"/>
  <c r="CC271" i="14"/>
  <c r="CB271" i="14"/>
  <c r="CA271" i="14"/>
  <c r="X271" i="14"/>
  <c r="V271" i="14"/>
  <c r="W271" i="14" s="1"/>
  <c r="T271" i="14"/>
  <c r="CK267" i="14"/>
  <c r="CJ267" i="14"/>
  <c r="CI267" i="14"/>
  <c r="CH267" i="14"/>
  <c r="CG267" i="14"/>
  <c r="CF267" i="14"/>
  <c r="CE267" i="14"/>
  <c r="CD267" i="14"/>
  <c r="CC267" i="14"/>
  <c r="CB267" i="14"/>
  <c r="CA267" i="14"/>
  <c r="X267" i="14"/>
  <c r="V267" i="14"/>
  <c r="W267" i="14" s="1"/>
  <c r="T267" i="14"/>
  <c r="CK266" i="14"/>
  <c r="CJ266" i="14"/>
  <c r="CI266" i="14"/>
  <c r="CH266" i="14"/>
  <c r="CG266" i="14"/>
  <c r="CF266" i="14"/>
  <c r="CE266" i="14"/>
  <c r="CD266" i="14"/>
  <c r="CC266" i="14"/>
  <c r="CB266" i="14"/>
  <c r="CA266" i="14"/>
  <c r="X266" i="14"/>
  <c r="V266" i="14"/>
  <c r="W266" i="14" s="1"/>
  <c r="T266" i="14"/>
  <c r="CK265" i="14"/>
  <c r="CJ265" i="14"/>
  <c r="CI265" i="14"/>
  <c r="CH265" i="14"/>
  <c r="CG265" i="14"/>
  <c r="CF265" i="14"/>
  <c r="CE265" i="14"/>
  <c r="CD265" i="14"/>
  <c r="CC265" i="14"/>
  <c r="CB265" i="14"/>
  <c r="CA265" i="14"/>
  <c r="X265" i="14"/>
  <c r="Y265" i="14" s="1"/>
  <c r="V265" i="14"/>
  <c r="W265" i="14" s="1"/>
  <c r="T265" i="14"/>
  <c r="CK264" i="14"/>
  <c r="CJ264" i="14"/>
  <c r="CI264" i="14"/>
  <c r="CH264" i="14"/>
  <c r="CG264" i="14"/>
  <c r="CF264" i="14"/>
  <c r="CE264" i="14"/>
  <c r="CD264" i="14"/>
  <c r="CC264" i="14"/>
  <c r="CB264" i="14"/>
  <c r="CA264" i="14"/>
  <c r="X264" i="14"/>
  <c r="Y264" i="14" s="1"/>
  <c r="V264" i="14"/>
  <c r="W264" i="14" s="1"/>
  <c r="T264" i="14"/>
  <c r="BF264" i="14" l="1"/>
  <c r="U264" i="14"/>
  <c r="BF265" i="14"/>
  <c r="U265" i="14"/>
  <c r="Z265" i="14" s="1"/>
  <c r="BF266" i="14"/>
  <c r="U266" i="14"/>
  <c r="BF267" i="14"/>
  <c r="U267" i="14"/>
  <c r="BP267" i="14"/>
  <c r="Y267" i="14"/>
  <c r="BF271" i="14"/>
  <c r="U271" i="14"/>
  <c r="BP271" i="14"/>
  <c r="Y271" i="14"/>
  <c r="BF270" i="14"/>
  <c r="W270" i="14"/>
  <c r="BN357" i="14"/>
  <c r="U354" i="14"/>
  <c r="BF359" i="14"/>
  <c r="S356" i="14"/>
  <c r="Z356" i="14" s="1"/>
  <c r="BP266" i="14"/>
  <c r="Y266" i="14"/>
  <c r="BP270" i="14"/>
  <c r="Y270" i="14"/>
  <c r="BF269" i="14"/>
  <c r="U269" i="14"/>
  <c r="BP269" i="14"/>
  <c r="Y269" i="14"/>
  <c r="BF268" i="14"/>
  <c r="U268" i="14"/>
  <c r="BP268" i="14"/>
  <c r="Y268" i="14"/>
  <c r="BF305" i="14"/>
  <c r="S302" i="14"/>
  <c r="BF357" i="14"/>
  <c r="S354" i="14"/>
  <c r="BZ264" i="14"/>
  <c r="BG264" i="14"/>
  <c r="BZ266" i="14"/>
  <c r="BG266" i="14"/>
  <c r="BZ271" i="14"/>
  <c r="BG271" i="14"/>
  <c r="BZ269" i="14"/>
  <c r="BG269" i="14"/>
  <c r="BZ265" i="14"/>
  <c r="BG265" i="14"/>
  <c r="BZ267" i="14"/>
  <c r="BG267" i="14"/>
  <c r="BZ270" i="14"/>
  <c r="BG270" i="14"/>
  <c r="BZ268" i="14"/>
  <c r="BG268" i="14"/>
  <c r="BZ305" i="14"/>
  <c r="BG305" i="14"/>
  <c r="BZ357" i="14"/>
  <c r="BG357" i="14"/>
  <c r="BZ359" i="14"/>
  <c r="BG359" i="14"/>
  <c r="BN264" i="14"/>
  <c r="BP264" i="14"/>
  <c r="BO265" i="14"/>
  <c r="BN266" i="14"/>
  <c r="BO267" i="14"/>
  <c r="BN271" i="14"/>
  <c r="BO270" i="14"/>
  <c r="BN269" i="14"/>
  <c r="BO268" i="14"/>
  <c r="BM305" i="14"/>
  <c r="BO305" i="14"/>
  <c r="BO357" i="14"/>
  <c r="BM357" i="14"/>
  <c r="BM359" i="14"/>
  <c r="BO359" i="14"/>
  <c r="BO264" i="14"/>
  <c r="BN265" i="14"/>
  <c r="BP265" i="14"/>
  <c r="BO266" i="14"/>
  <c r="BN267" i="14"/>
  <c r="BO271" i="14"/>
  <c r="BO269" i="14"/>
  <c r="BN268" i="14"/>
  <c r="BN305" i="14"/>
  <c r="BP305" i="14"/>
  <c r="BP357" i="14"/>
  <c r="BN359" i="14"/>
  <c r="BP359" i="14"/>
  <c r="AA266" i="14"/>
  <c r="AA356" i="14"/>
  <c r="AA354" i="14"/>
  <c r="K264" i="14"/>
  <c r="AA269" i="14"/>
  <c r="AA271" i="14"/>
  <c r="AA267" i="14"/>
  <c r="AA270" i="14"/>
  <c r="AA268" i="14"/>
  <c r="K302" i="14"/>
  <c r="P302" i="14" s="1"/>
  <c r="AA265" i="14"/>
  <c r="BH357" i="14" l="1"/>
  <c r="BH267" i="14"/>
  <c r="BH265" i="14"/>
  <c r="BH359" i="14"/>
  <c r="BH305" i="14"/>
  <c r="BH268" i="14"/>
  <c r="Z270" i="14"/>
  <c r="Z267" i="14"/>
  <c r="Z268" i="14"/>
  <c r="BH270" i="14"/>
  <c r="AA264" i="14"/>
  <c r="P264" i="14"/>
  <c r="Z302" i="14"/>
  <c r="Z264" i="14"/>
  <c r="Z266" i="14"/>
  <c r="Z271" i="14"/>
  <c r="Z269" i="14"/>
  <c r="Z354" i="14"/>
  <c r="BI269" i="14"/>
  <c r="BI271" i="14"/>
  <c r="BI264" i="14"/>
  <c r="BI266" i="14"/>
  <c r="BI268" i="14"/>
  <c r="BI265" i="14"/>
  <c r="BI359" i="14"/>
  <c r="BI305" i="14"/>
  <c r="BI270" i="14"/>
  <c r="BH266" i="14"/>
  <c r="BI357" i="14"/>
  <c r="BH269" i="14"/>
  <c r="BH271" i="14"/>
  <c r="BI267" i="14"/>
  <c r="BH264" i="14"/>
  <c r="AA302" i="14"/>
  <c r="K201" i="11" l="1"/>
  <c r="K199" i="11"/>
  <c r="K197" i="11"/>
  <c r="K195" i="11"/>
  <c r="K193" i="11"/>
  <c r="K191" i="11"/>
  <c r="K189" i="11"/>
  <c r="K187" i="11"/>
  <c r="K185" i="11"/>
  <c r="K183" i="11"/>
  <c r="K181" i="11"/>
  <c r="K179" i="11"/>
  <c r="K177" i="11"/>
  <c r="K175" i="11"/>
  <c r="K173" i="11"/>
  <c r="K171" i="11"/>
  <c r="K169" i="11"/>
  <c r="K167" i="11"/>
  <c r="K165" i="11"/>
  <c r="K163" i="11"/>
  <c r="K161" i="11"/>
  <c r="K159" i="11"/>
  <c r="K157" i="11"/>
  <c r="K155" i="11"/>
  <c r="K153" i="11"/>
  <c r="K151" i="11"/>
  <c r="K149" i="11"/>
  <c r="AA163" i="11" l="1"/>
  <c r="P163" i="11"/>
  <c r="AA179" i="11"/>
  <c r="P179" i="11"/>
  <c r="AA195" i="11"/>
  <c r="P195" i="11"/>
  <c r="AA173" i="11"/>
  <c r="P173" i="11"/>
  <c r="AA197" i="11"/>
  <c r="P197" i="11"/>
  <c r="AA171" i="11"/>
  <c r="P171" i="11"/>
  <c r="AA149" i="11"/>
  <c r="P149" i="11"/>
  <c r="AA165" i="11"/>
  <c r="P165" i="11"/>
  <c r="AA181" i="11"/>
  <c r="P181" i="11"/>
  <c r="AA151" i="11"/>
  <c r="P151" i="11"/>
  <c r="AA159" i="11"/>
  <c r="P159" i="11"/>
  <c r="AA167" i="11"/>
  <c r="P167" i="11"/>
  <c r="AA175" i="11"/>
  <c r="P175" i="11"/>
  <c r="AA183" i="11"/>
  <c r="P183" i="11"/>
  <c r="AA191" i="11"/>
  <c r="P191" i="11"/>
  <c r="AA199" i="11"/>
  <c r="P199" i="11"/>
  <c r="AA155" i="11"/>
  <c r="P155" i="11"/>
  <c r="AA187" i="11"/>
  <c r="P187" i="11"/>
  <c r="AA157" i="11"/>
  <c r="P157" i="11"/>
  <c r="AA189" i="11"/>
  <c r="P189" i="11"/>
  <c r="AA153" i="11"/>
  <c r="P153" i="11"/>
  <c r="AA161" i="11"/>
  <c r="P161" i="11"/>
  <c r="AA169" i="11"/>
  <c r="P169" i="11"/>
  <c r="AA177" i="11"/>
  <c r="P177" i="11"/>
  <c r="AA185" i="11"/>
  <c r="P185" i="11"/>
  <c r="AA193" i="11"/>
  <c r="P193" i="11"/>
  <c r="AA201" i="11"/>
  <c r="P201" i="11"/>
  <c r="BI159" i="1"/>
  <c r="BH159" i="1"/>
  <c r="BI157" i="1"/>
  <c r="BH157" i="1"/>
  <c r="BI155" i="1"/>
  <c r="BH155" i="1"/>
  <c r="BI153" i="1"/>
  <c r="BH153" i="1"/>
  <c r="BI151" i="1"/>
  <c r="BH151" i="1"/>
  <c r="BI149" i="1"/>
  <c r="BH149" i="1"/>
  <c r="K200" i="8"/>
  <c r="P200" i="8" s="1"/>
  <c r="K198" i="8"/>
  <c r="P198" i="8" s="1"/>
  <c r="K196" i="8"/>
  <c r="P196" i="8" s="1"/>
  <c r="K194" i="8"/>
  <c r="P194" i="8" s="1"/>
  <c r="K192" i="8"/>
  <c r="P192" i="8" s="1"/>
  <c r="K190" i="8"/>
  <c r="P190" i="8" s="1"/>
  <c r="K188" i="8"/>
  <c r="P188" i="8" s="1"/>
  <c r="K186" i="8"/>
  <c r="P186" i="8" s="1"/>
  <c r="K185" i="8"/>
  <c r="P185" i="8" s="1"/>
  <c r="K183" i="8"/>
  <c r="P183" i="8" s="1"/>
  <c r="K181" i="8"/>
  <c r="P181" i="8" s="1"/>
  <c r="K179" i="8"/>
  <c r="P179" i="8" s="1"/>
  <c r="K177" i="8"/>
  <c r="P177" i="8" s="1"/>
  <c r="K175" i="8"/>
  <c r="P175" i="8" s="1"/>
  <c r="K173" i="8"/>
  <c r="P173" i="8" s="1"/>
  <c r="K171" i="8"/>
  <c r="P171" i="8" s="1"/>
  <c r="K169" i="8"/>
  <c r="P169" i="8" s="1"/>
  <c r="K167" i="8"/>
  <c r="P167" i="8" s="1"/>
  <c r="K165" i="8"/>
  <c r="P165" i="8" s="1"/>
  <c r="K163" i="8"/>
  <c r="P163" i="8" s="1"/>
  <c r="K161" i="8"/>
  <c r="P161" i="8" s="1"/>
  <c r="K159" i="8"/>
  <c r="P159" i="8" s="1"/>
  <c r="K157" i="8"/>
  <c r="P157" i="8" s="1"/>
  <c r="K155" i="8"/>
  <c r="P155" i="8" s="1"/>
  <c r="K153" i="8"/>
  <c r="P153" i="8" s="1"/>
  <c r="K151" i="8"/>
  <c r="P151" i="8" s="1"/>
  <c r="K149" i="8"/>
  <c r="P149" i="8" s="1"/>
  <c r="AA151" i="8" l="1"/>
  <c r="AA155" i="8"/>
  <c r="AA159" i="8"/>
  <c r="AA163" i="8"/>
  <c r="AA167" i="8"/>
  <c r="AA171" i="8"/>
  <c r="AA175" i="8"/>
  <c r="AA179" i="8"/>
  <c r="AA183" i="8"/>
  <c r="AA186" i="8"/>
  <c r="AA190" i="8"/>
  <c r="AA194" i="8"/>
  <c r="AA198" i="8"/>
  <c r="AA149" i="8"/>
  <c r="AA153" i="8"/>
  <c r="AA157" i="8"/>
  <c r="AA161" i="8"/>
  <c r="AA165" i="8"/>
  <c r="AA169" i="8"/>
  <c r="AA173" i="8"/>
  <c r="AA177" i="8"/>
  <c r="AA181" i="8"/>
  <c r="AA185" i="8"/>
  <c r="AA188" i="8"/>
  <c r="AA192" i="8"/>
  <c r="AA196" i="8"/>
  <c r="AA200" i="8"/>
  <c r="CJ181" i="7"/>
  <c r="CI181" i="7"/>
  <c r="CH181" i="7"/>
  <c r="CG181" i="7"/>
  <c r="CF181" i="7"/>
  <c r="CE181" i="7"/>
  <c r="CD181" i="7"/>
  <c r="CC181" i="7"/>
  <c r="CB181" i="7"/>
  <c r="CJ179" i="7"/>
  <c r="CI179" i="7"/>
  <c r="CH179" i="7"/>
  <c r="CG179" i="7"/>
  <c r="CF179" i="7"/>
  <c r="CE179" i="7"/>
  <c r="CD179" i="7"/>
  <c r="CC179" i="7"/>
  <c r="CB179" i="7"/>
  <c r="CJ177" i="7"/>
  <c r="CI177" i="7"/>
  <c r="CH177" i="7"/>
  <c r="CG177" i="7"/>
  <c r="CF177" i="7"/>
  <c r="CE177" i="7"/>
  <c r="CD177" i="7"/>
  <c r="CC177" i="7"/>
  <c r="CB177" i="7"/>
  <c r="CJ175" i="7"/>
  <c r="CI175" i="7"/>
  <c r="CH175" i="7"/>
  <c r="CG175" i="7"/>
  <c r="CF175" i="7"/>
  <c r="CE175" i="7"/>
  <c r="CD175" i="7"/>
  <c r="CC175" i="7"/>
  <c r="CB175" i="7"/>
  <c r="CJ173" i="7"/>
  <c r="CI173" i="7"/>
  <c r="CH173" i="7"/>
  <c r="CG173" i="7"/>
  <c r="CF173" i="7"/>
  <c r="CE173" i="7"/>
  <c r="CD173" i="7"/>
  <c r="CC173" i="7"/>
  <c r="CB173" i="7"/>
  <c r="CJ171" i="7"/>
  <c r="CI171" i="7"/>
  <c r="CH171" i="7"/>
  <c r="CG171" i="7"/>
  <c r="CF171" i="7"/>
  <c r="CE171" i="7"/>
  <c r="CD171" i="7"/>
  <c r="CC171" i="7"/>
  <c r="CB171" i="7"/>
  <c r="CJ169" i="7"/>
  <c r="CI169" i="7"/>
  <c r="CH169" i="7"/>
  <c r="CG169" i="7"/>
  <c r="CF169" i="7"/>
  <c r="CE169" i="7"/>
  <c r="CD169" i="7"/>
  <c r="CC169" i="7"/>
  <c r="CB169" i="7"/>
  <c r="CJ167" i="7"/>
  <c r="CI167" i="7"/>
  <c r="CH167" i="7"/>
  <c r="CG167" i="7"/>
  <c r="CF167" i="7"/>
  <c r="CE167" i="7"/>
  <c r="CD167" i="7"/>
  <c r="CC167" i="7"/>
  <c r="CB167" i="7"/>
  <c r="CJ165" i="7"/>
  <c r="CI165" i="7"/>
  <c r="CH165" i="7"/>
  <c r="CG165" i="7"/>
  <c r="CF165" i="7"/>
  <c r="CE165" i="7"/>
  <c r="CD165" i="7"/>
  <c r="CC165" i="7"/>
  <c r="CB165" i="7"/>
  <c r="CJ163" i="7"/>
  <c r="CI163" i="7"/>
  <c r="CH163" i="7"/>
  <c r="CG163" i="7"/>
  <c r="CF163" i="7"/>
  <c r="CE163" i="7"/>
  <c r="CD163" i="7"/>
  <c r="CC163" i="7"/>
  <c r="CB163" i="7"/>
  <c r="CJ161" i="7"/>
  <c r="CI161" i="7"/>
  <c r="CH161" i="7"/>
  <c r="CG161" i="7"/>
  <c r="CF161" i="7"/>
  <c r="CE161" i="7"/>
  <c r="CD161" i="7"/>
  <c r="CC161" i="7"/>
  <c r="CB161" i="7"/>
  <c r="CJ159" i="7"/>
  <c r="CI159" i="7"/>
  <c r="CH159" i="7"/>
  <c r="CG159" i="7"/>
  <c r="CF159" i="7"/>
  <c r="CE159" i="7"/>
  <c r="CD159" i="7"/>
  <c r="CC159" i="7"/>
  <c r="CB159" i="7"/>
  <c r="CJ157" i="7"/>
  <c r="CI157" i="7"/>
  <c r="CH157" i="7"/>
  <c r="CG157" i="7"/>
  <c r="CF157" i="7"/>
  <c r="CE157" i="7"/>
  <c r="CD157" i="7"/>
  <c r="CC157" i="7"/>
  <c r="CB157" i="7"/>
  <c r="CJ155" i="7"/>
  <c r="CI155" i="7"/>
  <c r="CH155" i="7"/>
  <c r="CG155" i="7"/>
  <c r="CF155" i="7"/>
  <c r="CE155" i="7"/>
  <c r="CD155" i="7"/>
  <c r="CC155" i="7"/>
  <c r="CB155" i="7"/>
  <c r="CJ153" i="7"/>
  <c r="CI153" i="7"/>
  <c r="CH153" i="7"/>
  <c r="CG153" i="7"/>
  <c r="CF153" i="7"/>
  <c r="CE153" i="7"/>
  <c r="CD153" i="7"/>
  <c r="CC153" i="7"/>
  <c r="CB153" i="7"/>
  <c r="CJ151" i="7"/>
  <c r="CI151" i="7"/>
  <c r="CH151" i="7"/>
  <c r="CG151" i="7"/>
  <c r="CF151" i="7"/>
  <c r="CE151" i="7"/>
  <c r="CD151" i="7"/>
  <c r="CC151" i="7"/>
  <c r="CB151" i="7"/>
  <c r="CJ149" i="7"/>
  <c r="CI149" i="7"/>
  <c r="CH149" i="7"/>
  <c r="CG149" i="7"/>
  <c r="CF149" i="7"/>
  <c r="CE149" i="7"/>
  <c r="CD149" i="7"/>
  <c r="CC149" i="7"/>
  <c r="CB149" i="7"/>
  <c r="K200" i="7"/>
  <c r="P200" i="7" s="1"/>
  <c r="K198" i="7"/>
  <c r="P198" i="7" s="1"/>
  <c r="K196" i="7"/>
  <c r="P196" i="7" s="1"/>
  <c r="K194" i="7"/>
  <c r="P194" i="7" s="1"/>
  <c r="K192" i="7"/>
  <c r="P192" i="7" s="1"/>
  <c r="K190" i="7"/>
  <c r="P190" i="7" s="1"/>
  <c r="K188" i="7"/>
  <c r="P188" i="7" s="1"/>
  <c r="K186" i="7"/>
  <c r="P186" i="7" s="1"/>
  <c r="K184" i="7"/>
  <c r="P184" i="7" s="1"/>
  <c r="K182" i="7"/>
  <c r="P182" i="7" s="1"/>
  <c r="K181" i="7"/>
  <c r="P181" i="7" s="1"/>
  <c r="K179" i="7"/>
  <c r="P179" i="7" s="1"/>
  <c r="K177" i="7"/>
  <c r="P177" i="7" s="1"/>
  <c r="K175" i="7"/>
  <c r="P175" i="7" s="1"/>
  <c r="K173" i="7"/>
  <c r="P173" i="7" s="1"/>
  <c r="K171" i="7"/>
  <c r="P171" i="7" s="1"/>
  <c r="K169" i="7"/>
  <c r="P169" i="7" s="1"/>
  <c r="K167" i="7"/>
  <c r="P167" i="7" s="1"/>
  <c r="K165" i="7"/>
  <c r="P165" i="7" s="1"/>
  <c r="K163" i="7"/>
  <c r="P163" i="7" s="1"/>
  <c r="K161" i="7"/>
  <c r="P161" i="7" s="1"/>
  <c r="K159" i="7"/>
  <c r="P159" i="7" s="1"/>
  <c r="K157" i="7"/>
  <c r="P157" i="7" s="1"/>
  <c r="K155" i="7"/>
  <c r="P155" i="7" s="1"/>
  <c r="K153" i="7"/>
  <c r="P153" i="7" s="1"/>
  <c r="K151" i="7"/>
  <c r="P151" i="7" s="1"/>
  <c r="K149" i="7"/>
  <c r="P149" i="7" s="1"/>
  <c r="BG199" i="1"/>
  <c r="BG195" i="1"/>
  <c r="BG193" i="1"/>
  <c r="BG189" i="1"/>
  <c r="K201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69" i="1"/>
  <c r="K167" i="1"/>
  <c r="K165" i="1"/>
  <c r="K163" i="1"/>
  <c r="K161" i="1"/>
  <c r="K159" i="1"/>
  <c r="K157" i="1"/>
  <c r="K155" i="1"/>
  <c r="K153" i="1"/>
  <c r="K151" i="1"/>
  <c r="K149" i="1"/>
  <c r="P157" i="1" l="1"/>
  <c r="AA157" i="1"/>
  <c r="AA175" i="1"/>
  <c r="P175" i="1"/>
  <c r="AA191" i="1"/>
  <c r="P191" i="1"/>
  <c r="P201" i="1"/>
  <c r="AA201" i="1"/>
  <c r="AA165" i="1"/>
  <c r="P165" i="1"/>
  <c r="AA183" i="1"/>
  <c r="P183" i="1"/>
  <c r="AA151" i="1"/>
  <c r="P151" i="1"/>
  <c r="AA159" i="1"/>
  <c r="P159" i="1"/>
  <c r="AA167" i="1"/>
  <c r="P167" i="1"/>
  <c r="P177" i="1"/>
  <c r="AA177" i="1"/>
  <c r="P185" i="1"/>
  <c r="AA185" i="1"/>
  <c r="P193" i="1"/>
  <c r="AA193" i="1"/>
  <c r="P153" i="1"/>
  <c r="AA153" i="1"/>
  <c r="P169" i="1"/>
  <c r="AA169" i="1"/>
  <c r="AA187" i="1"/>
  <c r="P187" i="1"/>
  <c r="AA195" i="1"/>
  <c r="P195" i="1"/>
  <c r="AA149" i="1"/>
  <c r="P149" i="1"/>
  <c r="P161" i="1"/>
  <c r="AA161" i="1"/>
  <c r="AA179" i="1"/>
  <c r="P179" i="1"/>
  <c r="AA155" i="1"/>
  <c r="P155" i="1"/>
  <c r="AA163" i="1"/>
  <c r="P163" i="1"/>
  <c r="P173" i="1"/>
  <c r="AA173" i="1"/>
  <c r="AA181" i="1"/>
  <c r="P181" i="1"/>
  <c r="P189" i="1"/>
  <c r="AA189" i="1"/>
  <c r="AA197" i="1"/>
  <c r="P197" i="1"/>
  <c r="CK149" i="7"/>
  <c r="BG149" i="7"/>
  <c r="CK151" i="7"/>
  <c r="BG151" i="7"/>
  <c r="CK153" i="7"/>
  <c r="BG153" i="7"/>
  <c r="CK155" i="7"/>
  <c r="BG155" i="7"/>
  <c r="CK157" i="7"/>
  <c r="BG157" i="7"/>
  <c r="CK159" i="7"/>
  <c r="BG159" i="7"/>
  <c r="CK161" i="7"/>
  <c r="BG161" i="7"/>
  <c r="CK163" i="7"/>
  <c r="BG163" i="7"/>
  <c r="CK165" i="7"/>
  <c r="BG165" i="7"/>
  <c r="CK167" i="7"/>
  <c r="BG167" i="7"/>
  <c r="CK169" i="7"/>
  <c r="BG169" i="7"/>
  <c r="CK171" i="7"/>
  <c r="BG171" i="7"/>
  <c r="CK173" i="7"/>
  <c r="BG173" i="7"/>
  <c r="CK175" i="7"/>
  <c r="BG175" i="7"/>
  <c r="CK177" i="7"/>
  <c r="BG177" i="7"/>
  <c r="CK179" i="7"/>
  <c r="BG179" i="7"/>
  <c r="CK181" i="7"/>
  <c r="BG181" i="7"/>
  <c r="AA151" i="7"/>
  <c r="AA155" i="7"/>
  <c r="AA159" i="7"/>
  <c r="AA163" i="7"/>
  <c r="AA167" i="7"/>
  <c r="AA171" i="7"/>
  <c r="AA175" i="7"/>
  <c r="AA179" i="7"/>
  <c r="AA182" i="7"/>
  <c r="AA186" i="7"/>
  <c r="AA190" i="7"/>
  <c r="AA194" i="7"/>
  <c r="AA198" i="7"/>
  <c r="AA149" i="7"/>
  <c r="AA153" i="7"/>
  <c r="AA157" i="7"/>
  <c r="AA161" i="7"/>
  <c r="AA165" i="7"/>
  <c r="AA169" i="7"/>
  <c r="AA173" i="7"/>
  <c r="AA177" i="7"/>
  <c r="AA181" i="7"/>
  <c r="AA184" i="7"/>
  <c r="AA188" i="7"/>
  <c r="AA192" i="7"/>
  <c r="AA196" i="7"/>
  <c r="AA200" i="7"/>
  <c r="BG183" i="1"/>
  <c r="BI183" i="1" s="1"/>
  <c r="BG185" i="1"/>
  <c r="BH185" i="1" s="1"/>
  <c r="BH189" i="1"/>
  <c r="BI189" i="1"/>
  <c r="BG191" i="1"/>
  <c r="BH191" i="1" s="1"/>
  <c r="BH193" i="1"/>
  <c r="BI193" i="1"/>
  <c r="BH195" i="1"/>
  <c r="BI195" i="1"/>
  <c r="BG197" i="1"/>
  <c r="BH197" i="1" s="1"/>
  <c r="BH199" i="1"/>
  <c r="BI199" i="1"/>
  <c r="CK203" i="14"/>
  <c r="CJ203" i="14"/>
  <c r="CI203" i="14"/>
  <c r="CH203" i="14"/>
  <c r="CG203" i="14"/>
  <c r="CF203" i="14"/>
  <c r="CE203" i="14"/>
  <c r="CD203" i="14"/>
  <c r="CC203" i="14"/>
  <c r="CB203" i="14"/>
  <c r="X203" i="14"/>
  <c r="Y203" i="14" s="1"/>
  <c r="V203" i="14"/>
  <c r="W203" i="14" s="1"/>
  <c r="T203" i="14"/>
  <c r="U203" i="14" s="1"/>
  <c r="R203" i="14"/>
  <c r="CK201" i="14"/>
  <c r="CJ201" i="14"/>
  <c r="CI201" i="14"/>
  <c r="CH201" i="14"/>
  <c r="CG201" i="14"/>
  <c r="CF201" i="14"/>
  <c r="CE201" i="14"/>
  <c r="CD201" i="14"/>
  <c r="CC201" i="14"/>
  <c r="CB201" i="14"/>
  <c r="CA201" i="14"/>
  <c r="X201" i="14"/>
  <c r="Y201" i="14" s="1"/>
  <c r="V201" i="14"/>
  <c r="W201" i="14" s="1"/>
  <c r="T201" i="14"/>
  <c r="U201" i="14" s="1"/>
  <c r="R201" i="14"/>
  <c r="CK199" i="14"/>
  <c r="CJ199" i="14"/>
  <c r="CI199" i="14"/>
  <c r="CH199" i="14"/>
  <c r="CG199" i="14"/>
  <c r="CF199" i="14"/>
  <c r="CE199" i="14"/>
  <c r="CD199" i="14"/>
  <c r="CC199" i="14"/>
  <c r="CB199" i="14"/>
  <c r="X199" i="14"/>
  <c r="Y199" i="14" s="1"/>
  <c r="V199" i="14"/>
  <c r="W199" i="14" s="1"/>
  <c r="T199" i="14"/>
  <c r="R199" i="14"/>
  <c r="CK197" i="14"/>
  <c r="CJ197" i="14"/>
  <c r="CI197" i="14"/>
  <c r="CH197" i="14"/>
  <c r="CG197" i="14"/>
  <c r="CF197" i="14"/>
  <c r="CE197" i="14"/>
  <c r="CD197" i="14"/>
  <c r="CC197" i="14"/>
  <c r="CB197" i="14"/>
  <c r="CA197" i="14"/>
  <c r="X197" i="14"/>
  <c r="Y197" i="14" s="1"/>
  <c r="V197" i="14"/>
  <c r="W197" i="14" s="1"/>
  <c r="T197" i="14"/>
  <c r="U197" i="14" s="1"/>
  <c r="R197" i="14"/>
  <c r="CK195" i="14"/>
  <c r="CJ195" i="14"/>
  <c r="CI195" i="14"/>
  <c r="CH195" i="14"/>
  <c r="CG195" i="14"/>
  <c r="CF195" i="14"/>
  <c r="CE195" i="14"/>
  <c r="CD195" i="14"/>
  <c r="CC195" i="14"/>
  <c r="CB195" i="14"/>
  <c r="X195" i="14"/>
  <c r="Y195" i="14" s="1"/>
  <c r="V195" i="14"/>
  <c r="W195" i="14" s="1"/>
  <c r="T195" i="14"/>
  <c r="U195" i="14" s="1"/>
  <c r="R195" i="14"/>
  <c r="CK193" i="14"/>
  <c r="CJ193" i="14"/>
  <c r="CI193" i="14"/>
  <c r="CH193" i="14"/>
  <c r="CG193" i="14"/>
  <c r="CF193" i="14"/>
  <c r="CE193" i="14"/>
  <c r="CD193" i="14"/>
  <c r="CC193" i="14"/>
  <c r="CB193" i="14"/>
  <c r="X193" i="14"/>
  <c r="Y193" i="14" s="1"/>
  <c r="V193" i="14"/>
  <c r="W193" i="14" s="1"/>
  <c r="T193" i="14"/>
  <c r="U193" i="14" s="1"/>
  <c r="R193" i="14"/>
  <c r="CK191" i="14"/>
  <c r="CJ191" i="14"/>
  <c r="CI191" i="14"/>
  <c r="CH191" i="14"/>
  <c r="CG191" i="14"/>
  <c r="CF191" i="14"/>
  <c r="CE191" i="14"/>
  <c r="CD191" i="14"/>
  <c r="CC191" i="14"/>
  <c r="CB191" i="14"/>
  <c r="X191" i="14"/>
  <c r="Y191" i="14" s="1"/>
  <c r="V191" i="14"/>
  <c r="W191" i="14" s="1"/>
  <c r="T191" i="14"/>
  <c r="R191" i="14"/>
  <c r="CK189" i="14"/>
  <c r="CJ189" i="14"/>
  <c r="CI189" i="14"/>
  <c r="CH189" i="14"/>
  <c r="CG189" i="14"/>
  <c r="CF189" i="14"/>
  <c r="CE189" i="14"/>
  <c r="CD189" i="14"/>
  <c r="CC189" i="14"/>
  <c r="CB189" i="14"/>
  <c r="CA189" i="14"/>
  <c r="X189" i="14"/>
  <c r="Y189" i="14" s="1"/>
  <c r="V189" i="14"/>
  <c r="W189" i="14" s="1"/>
  <c r="T189" i="14"/>
  <c r="R189" i="14"/>
  <c r="CK187" i="14"/>
  <c r="CJ187" i="14"/>
  <c r="CI187" i="14"/>
  <c r="CH187" i="14"/>
  <c r="CG187" i="14"/>
  <c r="CF187" i="14"/>
  <c r="CE187" i="14"/>
  <c r="CD187" i="14"/>
  <c r="CC187" i="14"/>
  <c r="CB187" i="14"/>
  <c r="CA187" i="14"/>
  <c r="X187" i="14"/>
  <c r="Y187" i="14" s="1"/>
  <c r="V187" i="14"/>
  <c r="W187" i="14" s="1"/>
  <c r="T187" i="14"/>
  <c r="R187" i="14"/>
  <c r="CK185" i="14"/>
  <c r="CJ185" i="14"/>
  <c r="CI185" i="14"/>
  <c r="CH185" i="14"/>
  <c r="CG185" i="14"/>
  <c r="CF185" i="14"/>
  <c r="CE185" i="14"/>
  <c r="CD185" i="14"/>
  <c r="CC185" i="14"/>
  <c r="CB185" i="14"/>
  <c r="X185" i="14"/>
  <c r="Y185" i="14" s="1"/>
  <c r="V185" i="14"/>
  <c r="W185" i="14" s="1"/>
  <c r="T185" i="14"/>
  <c r="U185" i="14" s="1"/>
  <c r="R185" i="14"/>
  <c r="CK183" i="14"/>
  <c r="CJ183" i="14"/>
  <c r="CI183" i="14"/>
  <c r="CH183" i="14"/>
  <c r="CG183" i="14"/>
  <c r="CF183" i="14"/>
  <c r="CE183" i="14"/>
  <c r="CD183" i="14"/>
  <c r="CC183" i="14"/>
  <c r="X183" i="14"/>
  <c r="Y183" i="14" s="1"/>
  <c r="V183" i="14"/>
  <c r="W183" i="14" s="1"/>
  <c r="T183" i="14"/>
  <c r="U183" i="14" s="1"/>
  <c r="R183" i="14"/>
  <c r="CK181" i="14"/>
  <c r="CJ181" i="14"/>
  <c r="CI181" i="14"/>
  <c r="CH181" i="14"/>
  <c r="CG181" i="14"/>
  <c r="CF181" i="14"/>
  <c r="CE181" i="14"/>
  <c r="CD181" i="14"/>
  <c r="CC181" i="14"/>
  <c r="X181" i="14"/>
  <c r="Y181" i="14" s="1"/>
  <c r="V181" i="14"/>
  <c r="W181" i="14" s="1"/>
  <c r="T181" i="14"/>
  <c r="U181" i="14" s="1"/>
  <c r="R181" i="14"/>
  <c r="CK179" i="14"/>
  <c r="CJ179" i="14"/>
  <c r="CI179" i="14"/>
  <c r="CH179" i="14"/>
  <c r="CG179" i="14"/>
  <c r="CF179" i="14"/>
  <c r="CE179" i="14"/>
  <c r="CD179" i="14"/>
  <c r="CC179" i="14"/>
  <c r="X179" i="14"/>
  <c r="Y179" i="14" s="1"/>
  <c r="V179" i="14"/>
  <c r="W179" i="14" s="1"/>
  <c r="T179" i="14"/>
  <c r="R179" i="14"/>
  <c r="CK177" i="14"/>
  <c r="CJ177" i="14"/>
  <c r="CI177" i="14"/>
  <c r="CH177" i="14"/>
  <c r="CG177" i="14"/>
  <c r="CF177" i="14"/>
  <c r="CE177" i="14"/>
  <c r="CD177" i="14"/>
  <c r="CC177" i="14"/>
  <c r="CB177" i="14"/>
  <c r="CA177" i="14"/>
  <c r="X177" i="14"/>
  <c r="Y177" i="14" s="1"/>
  <c r="V177" i="14"/>
  <c r="W177" i="14" s="1"/>
  <c r="T177" i="14"/>
  <c r="U177" i="14" s="1"/>
  <c r="R177" i="14"/>
  <c r="CK175" i="14"/>
  <c r="CJ175" i="14"/>
  <c r="CI175" i="14"/>
  <c r="CH175" i="14"/>
  <c r="CG175" i="14"/>
  <c r="CF175" i="14"/>
  <c r="CE175" i="14"/>
  <c r="CD175" i="14"/>
  <c r="CC175" i="14"/>
  <c r="X175" i="14"/>
  <c r="Y175" i="14" s="1"/>
  <c r="V175" i="14"/>
  <c r="W175" i="14" s="1"/>
  <c r="T175" i="14"/>
  <c r="U175" i="14" s="1"/>
  <c r="R175" i="14"/>
  <c r="CK173" i="14"/>
  <c r="CJ173" i="14"/>
  <c r="CI173" i="14"/>
  <c r="CH173" i="14"/>
  <c r="CG173" i="14"/>
  <c r="CF173" i="14"/>
  <c r="CE173" i="14"/>
  <c r="CD173" i="14"/>
  <c r="CC173" i="14"/>
  <c r="X173" i="14"/>
  <c r="Y173" i="14" s="1"/>
  <c r="V173" i="14"/>
  <c r="W173" i="14" s="1"/>
  <c r="T173" i="14"/>
  <c r="U173" i="14" s="1"/>
  <c r="R173" i="14"/>
  <c r="CK171" i="14"/>
  <c r="CJ171" i="14"/>
  <c r="CI171" i="14"/>
  <c r="CH171" i="14"/>
  <c r="CG171" i="14"/>
  <c r="CF171" i="14"/>
  <c r="CE171" i="14"/>
  <c r="CD171" i="14"/>
  <c r="CC171" i="14"/>
  <c r="CB171" i="14"/>
  <c r="CA171" i="14"/>
  <c r="X171" i="14"/>
  <c r="Y171" i="14" s="1"/>
  <c r="V171" i="14"/>
  <c r="W171" i="14" s="1"/>
  <c r="T171" i="14"/>
  <c r="U171" i="14" s="1"/>
  <c r="R171" i="14"/>
  <c r="CK169" i="14"/>
  <c r="CJ169" i="14"/>
  <c r="CI169" i="14"/>
  <c r="CH169" i="14"/>
  <c r="CG169" i="14"/>
  <c r="CF169" i="14"/>
  <c r="CE169" i="14"/>
  <c r="CD169" i="14"/>
  <c r="CC169" i="14"/>
  <c r="X169" i="14"/>
  <c r="Y169" i="14" s="1"/>
  <c r="V169" i="14"/>
  <c r="W169" i="14" s="1"/>
  <c r="T169" i="14"/>
  <c r="U169" i="14" s="1"/>
  <c r="R169" i="14"/>
  <c r="CK167" i="14"/>
  <c r="CJ167" i="14"/>
  <c r="CI167" i="14"/>
  <c r="CH167" i="14"/>
  <c r="CG167" i="14"/>
  <c r="CF167" i="14"/>
  <c r="CE167" i="14"/>
  <c r="CD167" i="14"/>
  <c r="CC167" i="14"/>
  <c r="X167" i="14"/>
  <c r="Y167" i="14" s="1"/>
  <c r="V167" i="14"/>
  <c r="W167" i="14" s="1"/>
  <c r="T167" i="14"/>
  <c r="U167" i="14" s="1"/>
  <c r="R167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X165" i="14"/>
  <c r="Y165" i="14" s="1"/>
  <c r="V165" i="14"/>
  <c r="W165" i="14" s="1"/>
  <c r="T165" i="14"/>
  <c r="U165" i="14" s="1"/>
  <c r="R165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X163" i="14"/>
  <c r="Y163" i="14" s="1"/>
  <c r="V163" i="14"/>
  <c r="W163" i="14" s="1"/>
  <c r="T163" i="14"/>
  <c r="U163" i="14" s="1"/>
  <c r="R163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X161" i="14"/>
  <c r="Y161" i="14" s="1"/>
  <c r="V161" i="14"/>
  <c r="W161" i="14" s="1"/>
  <c r="T161" i="14"/>
  <c r="U161" i="14" s="1"/>
  <c r="R161" i="14"/>
  <c r="CK159" i="14"/>
  <c r="CJ159" i="14"/>
  <c r="CI159" i="14"/>
  <c r="CH159" i="14"/>
  <c r="CG159" i="14"/>
  <c r="CF159" i="14"/>
  <c r="CE159" i="14"/>
  <c r="CD159" i="14"/>
  <c r="CC159" i="14"/>
  <c r="X159" i="14"/>
  <c r="Y159" i="14" s="1"/>
  <c r="V159" i="14"/>
  <c r="W159" i="14" s="1"/>
  <c r="T159" i="14"/>
  <c r="U159" i="14" s="1"/>
  <c r="R159" i="14"/>
  <c r="CK157" i="14"/>
  <c r="CJ157" i="14"/>
  <c r="CI157" i="14"/>
  <c r="CH157" i="14"/>
  <c r="CG157" i="14"/>
  <c r="CF157" i="14"/>
  <c r="CE157" i="14"/>
  <c r="CD157" i="14"/>
  <c r="CC157" i="14"/>
  <c r="X157" i="14"/>
  <c r="Y157" i="14" s="1"/>
  <c r="V157" i="14"/>
  <c r="W157" i="14" s="1"/>
  <c r="T157" i="14"/>
  <c r="U157" i="14" s="1"/>
  <c r="R157" i="14"/>
  <c r="CK155" i="14"/>
  <c r="CJ155" i="14"/>
  <c r="CI155" i="14"/>
  <c r="CH155" i="14"/>
  <c r="CG155" i="14"/>
  <c r="CF155" i="14"/>
  <c r="CE155" i="14"/>
  <c r="CD155" i="14"/>
  <c r="CC155" i="14"/>
  <c r="CB155" i="14"/>
  <c r="CA155" i="14"/>
  <c r="X155" i="14"/>
  <c r="Y155" i="14" s="1"/>
  <c r="V155" i="14"/>
  <c r="W155" i="14" s="1"/>
  <c r="T155" i="14"/>
  <c r="U155" i="14" s="1"/>
  <c r="R155" i="14"/>
  <c r="CK153" i="14"/>
  <c r="CJ153" i="14"/>
  <c r="CI153" i="14"/>
  <c r="CH153" i="14"/>
  <c r="CG153" i="14"/>
  <c r="CF153" i="14"/>
  <c r="CE153" i="14"/>
  <c r="CD153" i="14"/>
  <c r="CC153" i="14"/>
  <c r="X153" i="14"/>
  <c r="Y153" i="14" s="1"/>
  <c r="V153" i="14"/>
  <c r="W153" i="14" s="1"/>
  <c r="T153" i="14"/>
  <c r="U153" i="14" s="1"/>
  <c r="R153" i="14"/>
  <c r="CK151" i="14"/>
  <c r="CJ151" i="14"/>
  <c r="CI151" i="14"/>
  <c r="CH151" i="14"/>
  <c r="CG151" i="14"/>
  <c r="CF151" i="14"/>
  <c r="CE151" i="14"/>
  <c r="CD151" i="14"/>
  <c r="CC151" i="14"/>
  <c r="CB151" i="14"/>
  <c r="CA151" i="14"/>
  <c r="X151" i="14"/>
  <c r="Y151" i="14" s="1"/>
  <c r="V151" i="14"/>
  <c r="W151" i="14" s="1"/>
  <c r="T151" i="14"/>
  <c r="U151" i="14" s="1"/>
  <c r="R151" i="14"/>
  <c r="BH183" i="1" l="1"/>
  <c r="BF153" i="14"/>
  <c r="S153" i="14"/>
  <c r="BF161" i="14"/>
  <c r="S161" i="14"/>
  <c r="Z161" i="14" s="1"/>
  <c r="BF165" i="14"/>
  <c r="S165" i="14"/>
  <c r="Z165" i="14" s="1"/>
  <c r="BF169" i="14"/>
  <c r="S169" i="14"/>
  <c r="BF173" i="14"/>
  <c r="S173" i="14"/>
  <c r="BF177" i="14"/>
  <c r="S177" i="14"/>
  <c r="BN179" i="14"/>
  <c r="U179" i="14"/>
  <c r="BF181" i="14"/>
  <c r="S181" i="14"/>
  <c r="BF185" i="14"/>
  <c r="S185" i="14"/>
  <c r="BF187" i="14"/>
  <c r="S187" i="14"/>
  <c r="BN189" i="14"/>
  <c r="U189" i="14"/>
  <c r="BF191" i="14"/>
  <c r="S191" i="14"/>
  <c r="BF193" i="14"/>
  <c r="S193" i="14"/>
  <c r="BF195" i="14"/>
  <c r="S195" i="14"/>
  <c r="BF197" i="14"/>
  <c r="S197" i="14"/>
  <c r="Z197" i="14" s="1"/>
  <c r="BN199" i="14"/>
  <c r="U199" i="14"/>
  <c r="BF203" i="14"/>
  <c r="S203" i="14"/>
  <c r="Z203" i="14" s="1"/>
  <c r="BF157" i="14"/>
  <c r="S157" i="14"/>
  <c r="BF151" i="14"/>
  <c r="S151" i="14"/>
  <c r="BF155" i="14"/>
  <c r="S155" i="14"/>
  <c r="BF159" i="14"/>
  <c r="S159" i="14"/>
  <c r="Z159" i="14" s="1"/>
  <c r="BF163" i="14"/>
  <c r="S163" i="14"/>
  <c r="BF167" i="14"/>
  <c r="S167" i="14"/>
  <c r="Z167" i="14" s="1"/>
  <c r="BF171" i="14"/>
  <c r="S171" i="14"/>
  <c r="BF175" i="14"/>
  <c r="S175" i="14"/>
  <c r="BF179" i="14"/>
  <c r="S179" i="14"/>
  <c r="BF183" i="14"/>
  <c r="S183" i="14"/>
  <c r="Z183" i="14" s="1"/>
  <c r="BN187" i="14"/>
  <c r="U187" i="14"/>
  <c r="BF189" i="14"/>
  <c r="S189" i="14"/>
  <c r="BN191" i="14"/>
  <c r="U191" i="14"/>
  <c r="BF199" i="14"/>
  <c r="S199" i="14"/>
  <c r="BF201" i="14"/>
  <c r="S201" i="14"/>
  <c r="Z201" i="14" s="1"/>
  <c r="BH181" i="7"/>
  <c r="BI181" i="7"/>
  <c r="BH179" i="7"/>
  <c r="BI179" i="7"/>
  <c r="BH177" i="7"/>
  <c r="BI177" i="7"/>
  <c r="BH175" i="7"/>
  <c r="BI175" i="7"/>
  <c r="BH173" i="7"/>
  <c r="BI173" i="7"/>
  <c r="BH171" i="7"/>
  <c r="BI171" i="7"/>
  <c r="BH169" i="7"/>
  <c r="BI169" i="7"/>
  <c r="BH167" i="7"/>
  <c r="BI167" i="7"/>
  <c r="BH165" i="7"/>
  <c r="BI165" i="7"/>
  <c r="BH163" i="7"/>
  <c r="BI163" i="7"/>
  <c r="BH161" i="7"/>
  <c r="BI161" i="7"/>
  <c r="BH159" i="7"/>
  <c r="BI159" i="7"/>
  <c r="BH157" i="7"/>
  <c r="BI157" i="7"/>
  <c r="BH155" i="7"/>
  <c r="BI155" i="7"/>
  <c r="BH153" i="7"/>
  <c r="BI153" i="7"/>
  <c r="BH151" i="7"/>
  <c r="BI151" i="7"/>
  <c r="BH149" i="7"/>
  <c r="BI149" i="7"/>
  <c r="BI185" i="1"/>
  <c r="BI191" i="1"/>
  <c r="BI197" i="1"/>
  <c r="BZ187" i="14"/>
  <c r="BG187" i="14"/>
  <c r="BZ189" i="14"/>
  <c r="BG189" i="14"/>
  <c r="CA191" i="14"/>
  <c r="BG191" i="14"/>
  <c r="CA195" i="14"/>
  <c r="BG195" i="14"/>
  <c r="BZ201" i="14"/>
  <c r="BG201" i="14"/>
  <c r="BH201" i="14" s="1"/>
  <c r="CA203" i="14"/>
  <c r="BG203" i="14"/>
  <c r="BZ151" i="14"/>
  <c r="BG151" i="14"/>
  <c r="CB153" i="14"/>
  <c r="BG153" i="14"/>
  <c r="BZ155" i="14"/>
  <c r="BG155" i="14"/>
  <c r="BH155" i="14" s="1"/>
  <c r="CB157" i="14"/>
  <c r="BG157" i="14"/>
  <c r="CB159" i="14"/>
  <c r="BG159" i="14"/>
  <c r="BZ161" i="14"/>
  <c r="BG161" i="14"/>
  <c r="BZ163" i="14"/>
  <c r="BG163" i="14"/>
  <c r="BH163" i="14" s="1"/>
  <c r="BZ165" i="14"/>
  <c r="BG165" i="14"/>
  <c r="CB167" i="14"/>
  <c r="BG167" i="14"/>
  <c r="CB169" i="14"/>
  <c r="BG169" i="14"/>
  <c r="BZ171" i="14"/>
  <c r="BG171" i="14"/>
  <c r="BH171" i="14" s="1"/>
  <c r="CB173" i="14"/>
  <c r="BG173" i="14"/>
  <c r="BH173" i="14" s="1"/>
  <c r="CB175" i="14"/>
  <c r="BG175" i="14"/>
  <c r="BZ177" i="14"/>
  <c r="BG177" i="14"/>
  <c r="CB179" i="14"/>
  <c r="BG179" i="14"/>
  <c r="BH179" i="14" s="1"/>
  <c r="CB181" i="14"/>
  <c r="BG181" i="14"/>
  <c r="CB183" i="14"/>
  <c r="BG183" i="14"/>
  <c r="CA185" i="14"/>
  <c r="BG185" i="14"/>
  <c r="CA193" i="14"/>
  <c r="BG193" i="14"/>
  <c r="BH193" i="14" s="1"/>
  <c r="BZ197" i="14"/>
  <c r="BG197" i="14"/>
  <c r="CA199" i="14"/>
  <c r="BG199" i="14"/>
  <c r="BO153" i="14"/>
  <c r="BO155" i="14"/>
  <c r="BM157" i="14"/>
  <c r="BO157" i="14"/>
  <c r="BM159" i="14"/>
  <c r="BO159" i="14"/>
  <c r="BM161" i="14"/>
  <c r="BO161" i="14"/>
  <c r="BM163" i="14"/>
  <c r="BO163" i="14"/>
  <c r="BM165" i="14"/>
  <c r="BO165" i="14"/>
  <c r="BM167" i="14"/>
  <c r="BO167" i="14"/>
  <c r="BM169" i="14"/>
  <c r="BO169" i="14"/>
  <c r="BM171" i="14"/>
  <c r="BO171" i="14"/>
  <c r="BM173" i="14"/>
  <c r="BO173" i="14"/>
  <c r="BM175" i="14"/>
  <c r="BO175" i="14"/>
  <c r="BM177" i="14"/>
  <c r="BO177" i="14"/>
  <c r="BM179" i="14"/>
  <c r="BO179" i="14"/>
  <c r="Z181" i="14"/>
  <c r="BM181" i="14"/>
  <c r="BO181" i="14"/>
  <c r="BM183" i="14"/>
  <c r="BO183" i="14"/>
  <c r="BM185" i="14"/>
  <c r="BO185" i="14"/>
  <c r="BP187" i="14"/>
  <c r="BP189" i="14"/>
  <c r="BP191" i="14"/>
  <c r="BM193" i="14"/>
  <c r="BO193" i="14"/>
  <c r="BN195" i="14"/>
  <c r="BP195" i="14"/>
  <c r="BM197" i="14"/>
  <c r="BO197" i="14"/>
  <c r="BM199" i="14"/>
  <c r="BO199" i="14"/>
  <c r="BN201" i="14"/>
  <c r="BP201" i="14"/>
  <c r="BN203" i="14"/>
  <c r="BP203" i="14"/>
  <c r="BM151" i="14"/>
  <c r="BO151" i="14"/>
  <c r="Z153" i="14"/>
  <c r="BM153" i="14"/>
  <c r="Z155" i="14"/>
  <c r="BM155" i="14"/>
  <c r="BN151" i="14"/>
  <c r="BP151" i="14"/>
  <c r="BN153" i="14"/>
  <c r="BP153" i="14"/>
  <c r="BN155" i="14"/>
  <c r="BP155" i="14"/>
  <c r="BN157" i="14"/>
  <c r="BP157" i="14"/>
  <c r="BN159" i="14"/>
  <c r="BP159" i="14"/>
  <c r="BN161" i="14"/>
  <c r="BP161" i="14"/>
  <c r="BN163" i="14"/>
  <c r="BP163" i="14"/>
  <c r="BN165" i="14"/>
  <c r="BP165" i="14"/>
  <c r="BN167" i="14"/>
  <c r="BP167" i="14"/>
  <c r="BN169" i="14"/>
  <c r="BP169" i="14"/>
  <c r="BN171" i="14"/>
  <c r="BP171" i="14"/>
  <c r="BN173" i="14"/>
  <c r="BP173" i="14"/>
  <c r="BN175" i="14"/>
  <c r="BP175" i="14"/>
  <c r="BN177" i="14"/>
  <c r="BP177" i="14"/>
  <c r="BP179" i="14"/>
  <c r="BN181" i="14"/>
  <c r="BP181" i="14"/>
  <c r="BN183" i="14"/>
  <c r="BP183" i="14"/>
  <c r="BN185" i="14"/>
  <c r="BP185" i="14"/>
  <c r="BM187" i="14"/>
  <c r="BO187" i="14"/>
  <c r="BM189" i="14"/>
  <c r="BO189" i="14"/>
  <c r="BM191" i="14"/>
  <c r="BO191" i="14"/>
  <c r="BN193" i="14"/>
  <c r="BP193" i="14"/>
  <c r="BM195" i="14"/>
  <c r="BO195" i="14"/>
  <c r="BN197" i="14"/>
  <c r="BP197" i="14"/>
  <c r="BP199" i="14"/>
  <c r="BM201" i="14"/>
  <c r="BO201" i="14"/>
  <c r="BM203" i="14"/>
  <c r="BO203" i="14"/>
  <c r="K197" i="14"/>
  <c r="K201" i="14"/>
  <c r="K171" i="14"/>
  <c r="Z169" i="14"/>
  <c r="K161" i="14"/>
  <c r="K173" i="14"/>
  <c r="K193" i="14"/>
  <c r="K155" i="14"/>
  <c r="K163" i="14"/>
  <c r="K151" i="14"/>
  <c r="K157" i="14"/>
  <c r="P157" i="14" s="1"/>
  <c r="K165" i="14"/>
  <c r="K183" i="14"/>
  <c r="P183" i="14" s="1"/>
  <c r="K187" i="14"/>
  <c r="P187" i="14" s="1"/>
  <c r="K189" i="14"/>
  <c r="K153" i="14"/>
  <c r="K159" i="14"/>
  <c r="K167" i="14"/>
  <c r="K169" i="14"/>
  <c r="K179" i="14"/>
  <c r="K181" i="14"/>
  <c r="K185" i="14"/>
  <c r="K191" i="14"/>
  <c r="P191" i="14" s="1"/>
  <c r="K195" i="14"/>
  <c r="K199" i="14"/>
  <c r="P199" i="14" s="1"/>
  <c r="K203" i="14"/>
  <c r="Z171" i="14"/>
  <c r="K177" i="14"/>
  <c r="P177" i="14" s="1"/>
  <c r="K175" i="14"/>
  <c r="P175" i="14" s="1"/>
  <c r="BH187" i="14" l="1"/>
  <c r="BH153" i="14"/>
  <c r="BH203" i="14"/>
  <c r="BH189" i="14"/>
  <c r="BH185" i="14"/>
  <c r="BH159" i="14"/>
  <c r="BH175" i="14"/>
  <c r="BH183" i="14"/>
  <c r="BH151" i="14"/>
  <c r="BH191" i="14"/>
  <c r="BH199" i="14"/>
  <c r="BH167" i="14"/>
  <c r="Z189" i="14"/>
  <c r="BH165" i="14"/>
  <c r="BH197" i="14"/>
  <c r="BH181" i="14"/>
  <c r="BH177" i="14"/>
  <c r="BH161" i="14"/>
  <c r="BH157" i="14"/>
  <c r="BH195" i="14"/>
  <c r="BH169" i="14"/>
  <c r="AA181" i="14"/>
  <c r="P181" i="14"/>
  <c r="AA159" i="14"/>
  <c r="P159" i="14"/>
  <c r="AA151" i="14"/>
  <c r="P151" i="14"/>
  <c r="AA173" i="14"/>
  <c r="P173" i="14"/>
  <c r="AA171" i="14"/>
  <c r="P171" i="14"/>
  <c r="AA191" i="14"/>
  <c r="AA203" i="14"/>
  <c r="P203" i="14"/>
  <c r="AA195" i="14"/>
  <c r="P195" i="14"/>
  <c r="AA185" i="14"/>
  <c r="P185" i="14"/>
  <c r="AA179" i="14"/>
  <c r="P179" i="14"/>
  <c r="AA167" i="14"/>
  <c r="P167" i="14"/>
  <c r="AA153" i="14"/>
  <c r="P153" i="14"/>
  <c r="AA165" i="14"/>
  <c r="P165" i="14"/>
  <c r="AA163" i="14"/>
  <c r="P163" i="14"/>
  <c r="AA155" i="14"/>
  <c r="P155" i="14"/>
  <c r="AA193" i="14"/>
  <c r="P193" i="14"/>
  <c r="AA161" i="14"/>
  <c r="P161" i="14"/>
  <c r="AA197" i="14"/>
  <c r="P197" i="14"/>
  <c r="AA169" i="14"/>
  <c r="P169" i="14"/>
  <c r="AA189" i="14"/>
  <c r="P189" i="14"/>
  <c r="AA201" i="14"/>
  <c r="P201" i="14"/>
  <c r="Z195" i="14"/>
  <c r="Z151" i="14"/>
  <c r="Z193" i="14"/>
  <c r="Z185" i="14"/>
  <c r="Z177" i="14"/>
  <c r="Z175" i="14"/>
  <c r="Z173" i="14"/>
  <c r="Z163" i="14"/>
  <c r="Z157" i="14"/>
  <c r="Z179" i="14"/>
  <c r="Z187" i="14"/>
  <c r="Z191" i="14"/>
  <c r="Z199" i="14"/>
  <c r="BI183" i="14"/>
  <c r="BI179" i="14"/>
  <c r="BI197" i="14"/>
  <c r="BI185" i="14"/>
  <c r="BI181" i="14"/>
  <c r="BI177" i="14"/>
  <c r="BI173" i="14"/>
  <c r="BI169" i="14"/>
  <c r="BI165" i="14"/>
  <c r="BI161" i="14"/>
  <c r="BI157" i="14"/>
  <c r="BI153" i="14"/>
  <c r="BI203" i="14"/>
  <c r="BI195" i="14"/>
  <c r="BI189" i="14"/>
  <c r="BI199" i="14"/>
  <c r="BI193" i="14"/>
  <c r="BI175" i="14"/>
  <c r="BI171" i="14"/>
  <c r="BI167" i="14"/>
  <c r="BI163" i="14"/>
  <c r="BI159" i="14"/>
  <c r="BI155" i="14"/>
  <c r="BI151" i="14"/>
  <c r="BI201" i="14"/>
  <c r="BI191" i="14"/>
  <c r="BI187" i="14"/>
  <c r="AA183" i="14"/>
  <c r="AA187" i="14"/>
  <c r="AA199" i="14"/>
  <c r="AA157" i="14"/>
  <c r="AA177" i="14"/>
  <c r="AA175" i="14"/>
  <c r="K117" i="11" l="1"/>
  <c r="K115" i="11"/>
  <c r="K113" i="11"/>
  <c r="K111" i="11"/>
  <c r="K109" i="11"/>
  <c r="K107" i="11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9" i="11"/>
  <c r="K5" i="11"/>
  <c r="K117" i="8"/>
  <c r="P117" i="8" s="1"/>
  <c r="K116" i="8"/>
  <c r="P116" i="8" s="1"/>
  <c r="K115" i="8"/>
  <c r="P115" i="8" s="1"/>
  <c r="K114" i="8"/>
  <c r="P114" i="8" s="1"/>
  <c r="K112" i="8"/>
  <c r="P112" i="8" s="1"/>
  <c r="K109" i="8"/>
  <c r="P109" i="8" s="1"/>
  <c r="K107" i="8"/>
  <c r="P107" i="8" s="1"/>
  <c r="K105" i="8"/>
  <c r="P105" i="8" s="1"/>
  <c r="K103" i="8"/>
  <c r="P103" i="8" s="1"/>
  <c r="K101" i="8"/>
  <c r="P101" i="8" s="1"/>
  <c r="K99" i="8"/>
  <c r="P99" i="8" s="1"/>
  <c r="K97" i="8"/>
  <c r="P97" i="8" s="1"/>
  <c r="K95" i="8"/>
  <c r="P95" i="8" s="1"/>
  <c r="K93" i="8"/>
  <c r="P93" i="8" s="1"/>
  <c r="K91" i="8"/>
  <c r="P91" i="8" s="1"/>
  <c r="K89" i="8"/>
  <c r="P89" i="8" s="1"/>
  <c r="K87" i="8"/>
  <c r="P87" i="8" s="1"/>
  <c r="K85" i="8"/>
  <c r="P85" i="8" s="1"/>
  <c r="K83" i="8"/>
  <c r="P83" i="8" s="1"/>
  <c r="K81" i="8"/>
  <c r="P81" i="8" s="1"/>
  <c r="K79" i="8"/>
  <c r="P79" i="8" s="1"/>
  <c r="K77" i="8"/>
  <c r="P77" i="8" s="1"/>
  <c r="K75" i="8"/>
  <c r="P75" i="8" s="1"/>
  <c r="K73" i="8"/>
  <c r="P73" i="8" s="1"/>
  <c r="K71" i="8"/>
  <c r="P71" i="8" s="1"/>
  <c r="K69" i="8"/>
  <c r="P69" i="8" s="1"/>
  <c r="K67" i="8"/>
  <c r="P67" i="8" s="1"/>
  <c r="K65" i="8"/>
  <c r="P65" i="8" s="1"/>
  <c r="K63" i="8"/>
  <c r="P63" i="8" s="1"/>
  <c r="K61" i="8"/>
  <c r="P61" i="8" s="1"/>
  <c r="K59" i="8"/>
  <c r="P59" i="8" s="1"/>
  <c r="K57" i="8"/>
  <c r="P57" i="8" s="1"/>
  <c r="K55" i="8"/>
  <c r="P55" i="8" s="1"/>
  <c r="K53" i="8"/>
  <c r="P53" i="8" s="1"/>
  <c r="K51" i="8"/>
  <c r="P51" i="8" s="1"/>
  <c r="K49" i="8"/>
  <c r="P49" i="8" s="1"/>
  <c r="K47" i="8"/>
  <c r="P47" i="8" s="1"/>
  <c r="K45" i="8"/>
  <c r="P45" i="8" s="1"/>
  <c r="K43" i="8"/>
  <c r="P43" i="8" s="1"/>
  <c r="K41" i="8"/>
  <c r="P41" i="8" s="1"/>
  <c r="K39" i="8"/>
  <c r="P39" i="8" s="1"/>
  <c r="K37" i="8"/>
  <c r="P37" i="8" s="1"/>
  <c r="K35" i="8"/>
  <c r="P35" i="8" s="1"/>
  <c r="K33" i="8"/>
  <c r="P33" i="8" s="1"/>
  <c r="K31" i="8"/>
  <c r="P31" i="8" s="1"/>
  <c r="K29" i="8"/>
  <c r="P29" i="8" s="1"/>
  <c r="K27" i="8"/>
  <c r="P27" i="8" s="1"/>
  <c r="K25" i="8"/>
  <c r="P25" i="8" s="1"/>
  <c r="K23" i="8"/>
  <c r="P23" i="8" s="1"/>
  <c r="K21" i="8"/>
  <c r="P21" i="8" s="1"/>
  <c r="K19" i="8"/>
  <c r="P19" i="8" s="1"/>
  <c r="K17" i="8"/>
  <c r="P17" i="8" s="1"/>
  <c r="K15" i="8"/>
  <c r="P15" i="8" s="1"/>
  <c r="K13" i="8"/>
  <c r="P13" i="8" s="1"/>
  <c r="K11" i="8"/>
  <c r="P11" i="8" s="1"/>
  <c r="K9" i="8"/>
  <c r="P9" i="8" s="1"/>
  <c r="K7" i="8"/>
  <c r="P7" i="8" s="1"/>
  <c r="K5" i="8"/>
  <c r="P5" i="8" s="1"/>
  <c r="CJ117" i="7"/>
  <c r="CI117" i="7"/>
  <c r="CH117" i="7"/>
  <c r="CG117" i="7"/>
  <c r="CF117" i="7"/>
  <c r="CE117" i="7"/>
  <c r="CD117" i="7"/>
  <c r="CC117" i="7"/>
  <c r="CB117" i="7"/>
  <c r="CJ115" i="7"/>
  <c r="CI115" i="7"/>
  <c r="CH115" i="7"/>
  <c r="CG115" i="7"/>
  <c r="CF115" i="7"/>
  <c r="CE115" i="7"/>
  <c r="CD115" i="7"/>
  <c r="CC115" i="7"/>
  <c r="CB115" i="7"/>
  <c r="CJ113" i="7"/>
  <c r="CI113" i="7"/>
  <c r="CH113" i="7"/>
  <c r="CG113" i="7"/>
  <c r="CF113" i="7"/>
  <c r="CE113" i="7"/>
  <c r="CD113" i="7"/>
  <c r="CC113" i="7"/>
  <c r="CB113" i="7"/>
  <c r="CJ111" i="7"/>
  <c r="CI111" i="7"/>
  <c r="CH111" i="7"/>
  <c r="CG111" i="7"/>
  <c r="CF111" i="7"/>
  <c r="CE111" i="7"/>
  <c r="CD111" i="7"/>
  <c r="CC111" i="7"/>
  <c r="CB111" i="7"/>
  <c r="CJ109" i="7"/>
  <c r="CI109" i="7"/>
  <c r="CH109" i="7"/>
  <c r="CG109" i="7"/>
  <c r="CF109" i="7"/>
  <c r="CE109" i="7"/>
  <c r="CD109" i="7"/>
  <c r="CC109" i="7"/>
  <c r="CB109" i="7"/>
  <c r="CJ107" i="7"/>
  <c r="CI107" i="7"/>
  <c r="CH107" i="7"/>
  <c r="CG107" i="7"/>
  <c r="CF107" i="7"/>
  <c r="CE107" i="7"/>
  <c r="CD107" i="7"/>
  <c r="CC107" i="7"/>
  <c r="CB107" i="7"/>
  <c r="CJ105" i="7"/>
  <c r="CI105" i="7"/>
  <c r="CH105" i="7"/>
  <c r="CG105" i="7"/>
  <c r="CF105" i="7"/>
  <c r="CE105" i="7"/>
  <c r="CD105" i="7"/>
  <c r="CC105" i="7"/>
  <c r="CB105" i="7"/>
  <c r="CJ103" i="7"/>
  <c r="CI103" i="7"/>
  <c r="CH103" i="7"/>
  <c r="CG103" i="7"/>
  <c r="CF103" i="7"/>
  <c r="CE103" i="7"/>
  <c r="CD103" i="7"/>
  <c r="CC103" i="7"/>
  <c r="CB103" i="7"/>
  <c r="CJ101" i="7"/>
  <c r="CI101" i="7"/>
  <c r="CH101" i="7"/>
  <c r="CG101" i="7"/>
  <c r="CF101" i="7"/>
  <c r="CE101" i="7"/>
  <c r="CD101" i="7"/>
  <c r="CC101" i="7"/>
  <c r="CB101" i="7"/>
  <c r="CJ99" i="7"/>
  <c r="CI99" i="7"/>
  <c r="CH99" i="7"/>
  <c r="CG99" i="7"/>
  <c r="CF99" i="7"/>
  <c r="CE99" i="7"/>
  <c r="CD99" i="7"/>
  <c r="CC99" i="7"/>
  <c r="CB99" i="7"/>
  <c r="CJ97" i="7"/>
  <c r="CI97" i="7"/>
  <c r="CH97" i="7"/>
  <c r="CG97" i="7"/>
  <c r="CF97" i="7"/>
  <c r="CE97" i="7"/>
  <c r="CD97" i="7"/>
  <c r="CC97" i="7"/>
  <c r="CB97" i="7"/>
  <c r="CJ95" i="7"/>
  <c r="CI95" i="7"/>
  <c r="CH95" i="7"/>
  <c r="CG95" i="7"/>
  <c r="CF95" i="7"/>
  <c r="CE95" i="7"/>
  <c r="CD95" i="7"/>
  <c r="CC95" i="7"/>
  <c r="CB95" i="7"/>
  <c r="CJ91" i="7"/>
  <c r="CI91" i="7"/>
  <c r="CH91" i="7"/>
  <c r="CG91" i="7"/>
  <c r="CF91" i="7"/>
  <c r="CE91" i="7"/>
  <c r="CD91" i="7"/>
  <c r="CC91" i="7"/>
  <c r="CB91" i="7"/>
  <c r="CJ89" i="7"/>
  <c r="CI89" i="7"/>
  <c r="CH89" i="7"/>
  <c r="CG89" i="7"/>
  <c r="CF89" i="7"/>
  <c r="CE89" i="7"/>
  <c r="CD89" i="7"/>
  <c r="CC89" i="7"/>
  <c r="CB89" i="7"/>
  <c r="CJ87" i="7"/>
  <c r="CI87" i="7"/>
  <c r="CH87" i="7"/>
  <c r="CG87" i="7"/>
  <c r="CF87" i="7"/>
  <c r="CE87" i="7"/>
  <c r="CD87" i="7"/>
  <c r="CC87" i="7"/>
  <c r="CB87" i="7"/>
  <c r="CJ85" i="7"/>
  <c r="CI85" i="7"/>
  <c r="CH85" i="7"/>
  <c r="CG85" i="7"/>
  <c r="CF85" i="7"/>
  <c r="CE85" i="7"/>
  <c r="CD85" i="7"/>
  <c r="CC85" i="7"/>
  <c r="CB85" i="7"/>
  <c r="CJ83" i="7"/>
  <c r="CI83" i="7"/>
  <c r="CH83" i="7"/>
  <c r="CG83" i="7"/>
  <c r="CF83" i="7"/>
  <c r="CE83" i="7"/>
  <c r="CD83" i="7"/>
  <c r="CC83" i="7"/>
  <c r="CB83" i="7"/>
  <c r="CJ81" i="7"/>
  <c r="CI81" i="7"/>
  <c r="CH81" i="7"/>
  <c r="CG81" i="7"/>
  <c r="CF81" i="7"/>
  <c r="CE81" i="7"/>
  <c r="CD81" i="7"/>
  <c r="CC81" i="7"/>
  <c r="CB81" i="7"/>
  <c r="CJ79" i="7"/>
  <c r="CI79" i="7"/>
  <c r="CH79" i="7"/>
  <c r="CG79" i="7"/>
  <c r="CF79" i="7"/>
  <c r="CE79" i="7"/>
  <c r="CD79" i="7"/>
  <c r="CC79" i="7"/>
  <c r="CB79" i="7"/>
  <c r="CJ77" i="7"/>
  <c r="CI77" i="7"/>
  <c r="CH77" i="7"/>
  <c r="CG77" i="7"/>
  <c r="CF77" i="7"/>
  <c r="CE77" i="7"/>
  <c r="CD77" i="7"/>
  <c r="CC77" i="7"/>
  <c r="CB77" i="7"/>
  <c r="CJ75" i="7"/>
  <c r="CI75" i="7"/>
  <c r="CH75" i="7"/>
  <c r="CG75" i="7"/>
  <c r="CF75" i="7"/>
  <c r="CE75" i="7"/>
  <c r="CD75" i="7"/>
  <c r="CC75" i="7"/>
  <c r="CB75" i="7"/>
  <c r="CJ73" i="7"/>
  <c r="CI73" i="7"/>
  <c r="CH73" i="7"/>
  <c r="CG73" i="7"/>
  <c r="CF73" i="7"/>
  <c r="CE73" i="7"/>
  <c r="CD73" i="7"/>
  <c r="CC73" i="7"/>
  <c r="CB73" i="7"/>
  <c r="CJ71" i="7"/>
  <c r="CI71" i="7"/>
  <c r="CH71" i="7"/>
  <c r="CG71" i="7"/>
  <c r="CF71" i="7"/>
  <c r="CE71" i="7"/>
  <c r="CD71" i="7"/>
  <c r="CC71" i="7"/>
  <c r="CB71" i="7"/>
  <c r="CJ69" i="7"/>
  <c r="CI69" i="7"/>
  <c r="CH69" i="7"/>
  <c r="CG69" i="7"/>
  <c r="CF69" i="7"/>
  <c r="CE69" i="7"/>
  <c r="CD69" i="7"/>
  <c r="CC69" i="7"/>
  <c r="CB69" i="7"/>
  <c r="CJ67" i="7"/>
  <c r="CI67" i="7"/>
  <c r="CH67" i="7"/>
  <c r="CG67" i="7"/>
  <c r="CF67" i="7"/>
  <c r="CE67" i="7"/>
  <c r="CD67" i="7"/>
  <c r="CC67" i="7"/>
  <c r="CB67" i="7"/>
  <c r="CJ65" i="7"/>
  <c r="CI65" i="7"/>
  <c r="CH65" i="7"/>
  <c r="CG65" i="7"/>
  <c r="CF65" i="7"/>
  <c r="CE65" i="7"/>
  <c r="CD65" i="7"/>
  <c r="CC65" i="7"/>
  <c r="CB65" i="7"/>
  <c r="CJ63" i="7"/>
  <c r="CI63" i="7"/>
  <c r="CH63" i="7"/>
  <c r="CG63" i="7"/>
  <c r="CF63" i="7"/>
  <c r="CE63" i="7"/>
  <c r="CD63" i="7"/>
  <c r="CC63" i="7"/>
  <c r="CB63" i="7"/>
  <c r="CJ61" i="7"/>
  <c r="CI61" i="7"/>
  <c r="CH61" i="7"/>
  <c r="CG61" i="7"/>
  <c r="CF61" i="7"/>
  <c r="CE61" i="7"/>
  <c r="CD61" i="7"/>
  <c r="CC61" i="7"/>
  <c r="CB61" i="7"/>
  <c r="CJ59" i="7"/>
  <c r="CI59" i="7"/>
  <c r="CH59" i="7"/>
  <c r="CG59" i="7"/>
  <c r="CF59" i="7"/>
  <c r="CE59" i="7"/>
  <c r="CD59" i="7"/>
  <c r="CC59" i="7"/>
  <c r="CB59" i="7"/>
  <c r="CJ57" i="7"/>
  <c r="CI57" i="7"/>
  <c r="CH57" i="7"/>
  <c r="CG57" i="7"/>
  <c r="CF57" i="7"/>
  <c r="CE57" i="7"/>
  <c r="CD57" i="7"/>
  <c r="CC57" i="7"/>
  <c r="CB57" i="7"/>
  <c r="CJ55" i="7"/>
  <c r="CI55" i="7"/>
  <c r="CH55" i="7"/>
  <c r="CG55" i="7"/>
  <c r="CF55" i="7"/>
  <c r="CE55" i="7"/>
  <c r="CD55" i="7"/>
  <c r="CC55" i="7"/>
  <c r="CB55" i="7"/>
  <c r="CJ53" i="7"/>
  <c r="CI53" i="7"/>
  <c r="CH53" i="7"/>
  <c r="CG53" i="7"/>
  <c r="CF53" i="7"/>
  <c r="CE53" i="7"/>
  <c r="CD53" i="7"/>
  <c r="CC53" i="7"/>
  <c r="CB53" i="7"/>
  <c r="CJ51" i="7"/>
  <c r="CI51" i="7"/>
  <c r="CH51" i="7"/>
  <c r="CG51" i="7"/>
  <c r="CF51" i="7"/>
  <c r="CE51" i="7"/>
  <c r="CD51" i="7"/>
  <c r="CC51" i="7"/>
  <c r="CB51" i="7"/>
  <c r="CJ49" i="7"/>
  <c r="CI49" i="7"/>
  <c r="CH49" i="7"/>
  <c r="CG49" i="7"/>
  <c r="CF49" i="7"/>
  <c r="CE49" i="7"/>
  <c r="CD49" i="7"/>
  <c r="CC49" i="7"/>
  <c r="CB49" i="7"/>
  <c r="CJ47" i="7"/>
  <c r="CI47" i="7"/>
  <c r="CH47" i="7"/>
  <c r="CG47" i="7"/>
  <c r="CF47" i="7"/>
  <c r="CE47" i="7"/>
  <c r="CD47" i="7"/>
  <c r="CC47" i="7"/>
  <c r="CB47" i="7"/>
  <c r="CJ45" i="7"/>
  <c r="CI45" i="7"/>
  <c r="CH45" i="7"/>
  <c r="CG45" i="7"/>
  <c r="CF45" i="7"/>
  <c r="CE45" i="7"/>
  <c r="CD45" i="7"/>
  <c r="CC45" i="7"/>
  <c r="CB45" i="7"/>
  <c r="CJ43" i="7"/>
  <c r="CI43" i="7"/>
  <c r="CH43" i="7"/>
  <c r="CG43" i="7"/>
  <c r="CF43" i="7"/>
  <c r="CE43" i="7"/>
  <c r="CD43" i="7"/>
  <c r="CC43" i="7"/>
  <c r="CB43" i="7"/>
  <c r="CJ41" i="7"/>
  <c r="CI41" i="7"/>
  <c r="CH41" i="7"/>
  <c r="CG41" i="7"/>
  <c r="CF41" i="7"/>
  <c r="CE41" i="7"/>
  <c r="CD41" i="7"/>
  <c r="CC41" i="7"/>
  <c r="CB41" i="7"/>
  <c r="CJ39" i="7"/>
  <c r="CI39" i="7"/>
  <c r="CH39" i="7"/>
  <c r="CG39" i="7"/>
  <c r="CF39" i="7"/>
  <c r="CE39" i="7"/>
  <c r="CD39" i="7"/>
  <c r="CC39" i="7"/>
  <c r="CB39" i="7"/>
  <c r="CJ37" i="7"/>
  <c r="CI37" i="7"/>
  <c r="CH37" i="7"/>
  <c r="CG37" i="7"/>
  <c r="CF37" i="7"/>
  <c r="CE37" i="7"/>
  <c r="CD37" i="7"/>
  <c r="CC37" i="7"/>
  <c r="CB37" i="7"/>
  <c r="CJ35" i="7"/>
  <c r="CI35" i="7"/>
  <c r="CH35" i="7"/>
  <c r="CG35" i="7"/>
  <c r="CF35" i="7"/>
  <c r="CE35" i="7"/>
  <c r="CD35" i="7"/>
  <c r="CC35" i="7"/>
  <c r="CB35" i="7"/>
  <c r="CJ33" i="7"/>
  <c r="CI33" i="7"/>
  <c r="CH33" i="7"/>
  <c r="CG33" i="7"/>
  <c r="CF33" i="7"/>
  <c r="CE33" i="7"/>
  <c r="CD33" i="7"/>
  <c r="CC33" i="7"/>
  <c r="CB33" i="7"/>
  <c r="CJ31" i="7"/>
  <c r="CI31" i="7"/>
  <c r="CH31" i="7"/>
  <c r="CG31" i="7"/>
  <c r="CF31" i="7"/>
  <c r="CE31" i="7"/>
  <c r="CD31" i="7"/>
  <c r="CC31" i="7"/>
  <c r="CB31" i="7"/>
  <c r="CJ29" i="7"/>
  <c r="CI29" i="7"/>
  <c r="CH29" i="7"/>
  <c r="CG29" i="7"/>
  <c r="CF29" i="7"/>
  <c r="CE29" i="7"/>
  <c r="CD29" i="7"/>
  <c r="CC29" i="7"/>
  <c r="CB29" i="7"/>
  <c r="CJ27" i="7"/>
  <c r="CI27" i="7"/>
  <c r="CH27" i="7"/>
  <c r="CG27" i="7"/>
  <c r="CF27" i="7"/>
  <c r="CE27" i="7"/>
  <c r="CD27" i="7"/>
  <c r="CC27" i="7"/>
  <c r="CB27" i="7"/>
  <c r="CJ25" i="7"/>
  <c r="CI25" i="7"/>
  <c r="CH25" i="7"/>
  <c r="CG25" i="7"/>
  <c r="CF25" i="7"/>
  <c r="CE25" i="7"/>
  <c r="CD25" i="7"/>
  <c r="CC25" i="7"/>
  <c r="CB25" i="7"/>
  <c r="CJ23" i="7"/>
  <c r="CI23" i="7"/>
  <c r="CH23" i="7"/>
  <c r="CG23" i="7"/>
  <c r="CF23" i="7"/>
  <c r="CE23" i="7"/>
  <c r="CD23" i="7"/>
  <c r="CC23" i="7"/>
  <c r="CB23" i="7"/>
  <c r="CJ21" i="7"/>
  <c r="CI21" i="7"/>
  <c r="CH21" i="7"/>
  <c r="CG21" i="7"/>
  <c r="CF21" i="7"/>
  <c r="CE21" i="7"/>
  <c r="CD21" i="7"/>
  <c r="CC21" i="7"/>
  <c r="CB21" i="7"/>
  <c r="CJ19" i="7"/>
  <c r="CI19" i="7"/>
  <c r="CH19" i="7"/>
  <c r="CG19" i="7"/>
  <c r="CF19" i="7"/>
  <c r="CE19" i="7"/>
  <c r="CD19" i="7"/>
  <c r="CC19" i="7"/>
  <c r="CB19" i="7"/>
  <c r="CJ17" i="7"/>
  <c r="CI17" i="7"/>
  <c r="CH17" i="7"/>
  <c r="CG17" i="7"/>
  <c r="CF17" i="7"/>
  <c r="CE17" i="7"/>
  <c r="CD17" i="7"/>
  <c r="CC17" i="7"/>
  <c r="CB17" i="7"/>
  <c r="CJ15" i="7"/>
  <c r="CI15" i="7"/>
  <c r="CH15" i="7"/>
  <c r="CG15" i="7"/>
  <c r="CF15" i="7"/>
  <c r="CE15" i="7"/>
  <c r="CD15" i="7"/>
  <c r="CC15" i="7"/>
  <c r="CB15" i="7"/>
  <c r="CJ13" i="7"/>
  <c r="CI13" i="7"/>
  <c r="CH13" i="7"/>
  <c r="CG13" i="7"/>
  <c r="CF13" i="7"/>
  <c r="CE13" i="7"/>
  <c r="CD13" i="7"/>
  <c r="CC13" i="7"/>
  <c r="CB13" i="7"/>
  <c r="CJ11" i="7"/>
  <c r="CI11" i="7"/>
  <c r="CH11" i="7"/>
  <c r="CG11" i="7"/>
  <c r="CF11" i="7"/>
  <c r="CE11" i="7"/>
  <c r="CD11" i="7"/>
  <c r="CC11" i="7"/>
  <c r="CB11" i="7"/>
  <c r="CJ9" i="7"/>
  <c r="CI9" i="7"/>
  <c r="CH9" i="7"/>
  <c r="CG9" i="7"/>
  <c r="CF9" i="7"/>
  <c r="CE9" i="7"/>
  <c r="CD9" i="7"/>
  <c r="CC9" i="7"/>
  <c r="CB9" i="7"/>
  <c r="CJ7" i="7"/>
  <c r="CI7" i="7"/>
  <c r="CH7" i="7"/>
  <c r="CG7" i="7"/>
  <c r="CF7" i="7"/>
  <c r="CE7" i="7"/>
  <c r="CD7" i="7"/>
  <c r="CC7" i="7"/>
  <c r="CB7" i="7"/>
  <c r="CJ5" i="7"/>
  <c r="CI5" i="7"/>
  <c r="CH5" i="7"/>
  <c r="CG5" i="7"/>
  <c r="CF5" i="7"/>
  <c r="CE5" i="7"/>
  <c r="CD5" i="7"/>
  <c r="CC5" i="7"/>
  <c r="CB5" i="7"/>
  <c r="CA5" i="7"/>
  <c r="BZ5" i="7"/>
  <c r="AA15" i="11" l="1"/>
  <c r="P15" i="11"/>
  <c r="AA31" i="11"/>
  <c r="P31" i="11"/>
  <c r="AA47" i="11"/>
  <c r="P47" i="11"/>
  <c r="AA63" i="11"/>
  <c r="P63" i="11"/>
  <c r="AA79" i="11"/>
  <c r="P79" i="11"/>
  <c r="AA95" i="11"/>
  <c r="P95" i="11"/>
  <c r="AA111" i="11"/>
  <c r="P111" i="11"/>
  <c r="AA5" i="11"/>
  <c r="P5" i="11"/>
  <c r="AA17" i="11"/>
  <c r="P17" i="11"/>
  <c r="AA25" i="11"/>
  <c r="P25" i="11"/>
  <c r="AA33" i="11"/>
  <c r="P33" i="11"/>
  <c r="AA41" i="11"/>
  <c r="P41" i="11"/>
  <c r="AA49" i="11"/>
  <c r="P49" i="11"/>
  <c r="AA57" i="11"/>
  <c r="P57" i="11"/>
  <c r="AA65" i="11"/>
  <c r="P65" i="11"/>
  <c r="AA73" i="11"/>
  <c r="P73" i="11"/>
  <c r="AA81" i="11"/>
  <c r="P81" i="11"/>
  <c r="AA89" i="11"/>
  <c r="P89" i="11"/>
  <c r="AA97" i="11"/>
  <c r="P97" i="11"/>
  <c r="AA105" i="11"/>
  <c r="P105" i="11"/>
  <c r="AA113" i="11"/>
  <c r="P113" i="11"/>
  <c r="AA23" i="11"/>
  <c r="P23" i="11"/>
  <c r="AA39" i="11"/>
  <c r="P39" i="11"/>
  <c r="AA55" i="11"/>
  <c r="P55" i="11"/>
  <c r="AA71" i="11"/>
  <c r="P71" i="11"/>
  <c r="AA87" i="11"/>
  <c r="P87" i="11"/>
  <c r="AA103" i="11"/>
  <c r="P103" i="11"/>
  <c r="AA9" i="11"/>
  <c r="P9" i="11"/>
  <c r="AA19" i="11"/>
  <c r="P19" i="11"/>
  <c r="AA27" i="11"/>
  <c r="P27" i="11"/>
  <c r="AA35" i="11"/>
  <c r="P35" i="11"/>
  <c r="AA43" i="11"/>
  <c r="P43" i="11"/>
  <c r="AA51" i="11"/>
  <c r="P51" i="11"/>
  <c r="AA59" i="11"/>
  <c r="P59" i="11"/>
  <c r="AA67" i="11"/>
  <c r="P67" i="11"/>
  <c r="AA75" i="11"/>
  <c r="P75" i="11"/>
  <c r="AA83" i="11"/>
  <c r="P83" i="11"/>
  <c r="AA91" i="11"/>
  <c r="P91" i="11"/>
  <c r="AA99" i="11"/>
  <c r="P99" i="11"/>
  <c r="AA107" i="11"/>
  <c r="P107" i="11"/>
  <c r="AA115" i="11"/>
  <c r="P115" i="11"/>
  <c r="AA13" i="11"/>
  <c r="P13" i="11"/>
  <c r="AA21" i="11"/>
  <c r="P21" i="11"/>
  <c r="AA29" i="11"/>
  <c r="P29" i="11"/>
  <c r="AA37" i="11"/>
  <c r="P37" i="11"/>
  <c r="AA45" i="11"/>
  <c r="P45" i="11"/>
  <c r="AA53" i="11"/>
  <c r="P53" i="11"/>
  <c r="AA61" i="11"/>
  <c r="P61" i="11"/>
  <c r="AA69" i="11"/>
  <c r="P69" i="11"/>
  <c r="AA77" i="11"/>
  <c r="P77" i="11"/>
  <c r="AA85" i="11"/>
  <c r="P85" i="11"/>
  <c r="AA93" i="11"/>
  <c r="P93" i="11"/>
  <c r="AA101" i="11"/>
  <c r="P101" i="11"/>
  <c r="AA109" i="11"/>
  <c r="P109" i="11"/>
  <c r="AA117" i="11"/>
  <c r="P117" i="11"/>
  <c r="AA7" i="8"/>
  <c r="AA11" i="8"/>
  <c r="AA15" i="8"/>
  <c r="AA19" i="8"/>
  <c r="AA23" i="8"/>
  <c r="AA27" i="8"/>
  <c r="AA31" i="8"/>
  <c r="AA35" i="8"/>
  <c r="AA39" i="8"/>
  <c r="AA43" i="8"/>
  <c r="AA47" i="8"/>
  <c r="AA51" i="8"/>
  <c r="AA55" i="8"/>
  <c r="AA59" i="8"/>
  <c r="AA63" i="8"/>
  <c r="AA67" i="8"/>
  <c r="AA71" i="8"/>
  <c r="AA75" i="8"/>
  <c r="AA79" i="8"/>
  <c r="AA83" i="8"/>
  <c r="AA87" i="8"/>
  <c r="AA91" i="8"/>
  <c r="AA95" i="8"/>
  <c r="AA99" i="8"/>
  <c r="AA103" i="8"/>
  <c r="AA107" i="8"/>
  <c r="AA112" i="8"/>
  <c r="AA115" i="8"/>
  <c r="AA117" i="8"/>
  <c r="AA5" i="8"/>
  <c r="AA9" i="8"/>
  <c r="AA13" i="8"/>
  <c r="AA17" i="8"/>
  <c r="AA21" i="8"/>
  <c r="AA25" i="8"/>
  <c r="AA29" i="8"/>
  <c r="AA33" i="8"/>
  <c r="AA37" i="8"/>
  <c r="AA41" i="8"/>
  <c r="AA45" i="8"/>
  <c r="AA49" i="8"/>
  <c r="AA53" i="8"/>
  <c r="AA57" i="8"/>
  <c r="AA61" i="8"/>
  <c r="AA65" i="8"/>
  <c r="AA69" i="8"/>
  <c r="AA73" i="8"/>
  <c r="AA77" i="8"/>
  <c r="AA81" i="8"/>
  <c r="AA85" i="8"/>
  <c r="AA89" i="8"/>
  <c r="AA93" i="8"/>
  <c r="AA97" i="8"/>
  <c r="AA101" i="8"/>
  <c r="AA105" i="8"/>
  <c r="AA109" i="8"/>
  <c r="AA114" i="8"/>
  <c r="AA116" i="8"/>
  <c r="CB116" i="7"/>
  <c r="CK5" i="7"/>
  <c r="BG5" i="7"/>
  <c r="CK7" i="7"/>
  <c r="BG7" i="7"/>
  <c r="CK9" i="7"/>
  <c r="BG9" i="7"/>
  <c r="CK11" i="7"/>
  <c r="BG11" i="7"/>
  <c r="CK13" i="7"/>
  <c r="BG13" i="7"/>
  <c r="CK15" i="7"/>
  <c r="BG15" i="7"/>
  <c r="CK17" i="7"/>
  <c r="BG17" i="7"/>
  <c r="CK19" i="7"/>
  <c r="BG19" i="7"/>
  <c r="CK21" i="7"/>
  <c r="BG21" i="7"/>
  <c r="CK23" i="7"/>
  <c r="BG23" i="7"/>
  <c r="CK25" i="7"/>
  <c r="BG25" i="7"/>
  <c r="CK27" i="7"/>
  <c r="BG27" i="7"/>
  <c r="CK29" i="7"/>
  <c r="BG29" i="7"/>
  <c r="CK31" i="7"/>
  <c r="BG31" i="7"/>
  <c r="CK33" i="7"/>
  <c r="BG33" i="7"/>
  <c r="CK35" i="7"/>
  <c r="BG35" i="7"/>
  <c r="CK37" i="7"/>
  <c r="BG37" i="7"/>
  <c r="CK39" i="7"/>
  <c r="BG39" i="7"/>
  <c r="CK41" i="7"/>
  <c r="BG41" i="7"/>
  <c r="CK43" i="7"/>
  <c r="BG43" i="7"/>
  <c r="CK45" i="7"/>
  <c r="BG45" i="7"/>
  <c r="CK47" i="7"/>
  <c r="BG47" i="7"/>
  <c r="CK49" i="7"/>
  <c r="BG49" i="7"/>
  <c r="CK51" i="7"/>
  <c r="BG51" i="7"/>
  <c r="CK53" i="7"/>
  <c r="BG53" i="7"/>
  <c r="CK55" i="7"/>
  <c r="BG55" i="7"/>
  <c r="CK57" i="7"/>
  <c r="BG57" i="7"/>
  <c r="CK59" i="7"/>
  <c r="BG59" i="7"/>
  <c r="CK61" i="7"/>
  <c r="BG61" i="7"/>
  <c r="CK63" i="7"/>
  <c r="BG63" i="7"/>
  <c r="CK65" i="7"/>
  <c r="BG65" i="7"/>
  <c r="CK67" i="7"/>
  <c r="BG67" i="7"/>
  <c r="CK69" i="7"/>
  <c r="BG69" i="7"/>
  <c r="CK71" i="7"/>
  <c r="BG71" i="7"/>
  <c r="CK73" i="7"/>
  <c r="BG73" i="7"/>
  <c r="CK75" i="7"/>
  <c r="BG75" i="7"/>
  <c r="CK77" i="7"/>
  <c r="BG77" i="7"/>
  <c r="CK79" i="7"/>
  <c r="BG79" i="7"/>
  <c r="CK81" i="7"/>
  <c r="BG81" i="7"/>
  <c r="CK83" i="7"/>
  <c r="BG83" i="7"/>
  <c r="CK85" i="7"/>
  <c r="BG85" i="7"/>
  <c r="CK87" i="7"/>
  <c r="BG87" i="7"/>
  <c r="CK89" i="7"/>
  <c r="BG89" i="7"/>
  <c r="CK91" i="7"/>
  <c r="BG91" i="7"/>
  <c r="CK95" i="7"/>
  <c r="BG95" i="7"/>
  <c r="CK97" i="7"/>
  <c r="BG97" i="7"/>
  <c r="CK99" i="7"/>
  <c r="BG99" i="7"/>
  <c r="CK101" i="7"/>
  <c r="BG101" i="7"/>
  <c r="CK103" i="7"/>
  <c r="BG103" i="7"/>
  <c r="CK105" i="7"/>
  <c r="BG105" i="7"/>
  <c r="CK107" i="7"/>
  <c r="BG107" i="7"/>
  <c r="CK109" i="7"/>
  <c r="BG109" i="7"/>
  <c r="CK111" i="7"/>
  <c r="BG111" i="7"/>
  <c r="CK113" i="7"/>
  <c r="BG113" i="7"/>
  <c r="CK115" i="7"/>
  <c r="BG115" i="7"/>
  <c r="CK117" i="7"/>
  <c r="BG117" i="7"/>
  <c r="K117" i="7"/>
  <c r="P117" i="7" s="1"/>
  <c r="K115" i="7"/>
  <c r="P115" i="7" s="1"/>
  <c r="K113" i="7"/>
  <c r="P113" i="7" s="1"/>
  <c r="K111" i="7"/>
  <c r="P111" i="7" s="1"/>
  <c r="K109" i="7"/>
  <c r="P109" i="7" s="1"/>
  <c r="K107" i="7"/>
  <c r="P107" i="7" s="1"/>
  <c r="K105" i="7"/>
  <c r="P105" i="7" s="1"/>
  <c r="K103" i="7"/>
  <c r="P103" i="7" s="1"/>
  <c r="K101" i="7"/>
  <c r="P101" i="7" s="1"/>
  <c r="K99" i="7"/>
  <c r="P99" i="7" s="1"/>
  <c r="K97" i="7"/>
  <c r="P97" i="7" s="1"/>
  <c r="K95" i="7"/>
  <c r="P95" i="7" s="1"/>
  <c r="K93" i="7"/>
  <c r="P93" i="7" s="1"/>
  <c r="K91" i="7"/>
  <c r="P91" i="7" s="1"/>
  <c r="K89" i="7"/>
  <c r="P89" i="7" s="1"/>
  <c r="K87" i="7"/>
  <c r="P87" i="7" s="1"/>
  <c r="K85" i="7"/>
  <c r="P85" i="7" s="1"/>
  <c r="K83" i="7"/>
  <c r="P83" i="7" s="1"/>
  <c r="K81" i="7"/>
  <c r="P81" i="7" s="1"/>
  <c r="K79" i="7"/>
  <c r="P79" i="7" s="1"/>
  <c r="K77" i="7"/>
  <c r="P77" i="7" s="1"/>
  <c r="K75" i="7"/>
  <c r="P75" i="7" s="1"/>
  <c r="K73" i="7"/>
  <c r="P73" i="7" s="1"/>
  <c r="K71" i="7"/>
  <c r="P71" i="7" s="1"/>
  <c r="K69" i="7"/>
  <c r="P69" i="7" s="1"/>
  <c r="K67" i="7"/>
  <c r="P67" i="7" s="1"/>
  <c r="K65" i="7"/>
  <c r="P65" i="7" s="1"/>
  <c r="K63" i="7"/>
  <c r="P63" i="7" s="1"/>
  <c r="K61" i="7"/>
  <c r="P61" i="7" s="1"/>
  <c r="K59" i="7"/>
  <c r="P59" i="7" s="1"/>
  <c r="K57" i="7"/>
  <c r="P57" i="7" s="1"/>
  <c r="K55" i="7"/>
  <c r="P55" i="7" s="1"/>
  <c r="K53" i="7"/>
  <c r="P53" i="7" s="1"/>
  <c r="K51" i="7"/>
  <c r="P51" i="7" s="1"/>
  <c r="K49" i="7"/>
  <c r="P49" i="7" s="1"/>
  <c r="K47" i="7"/>
  <c r="P47" i="7" s="1"/>
  <c r="K45" i="7"/>
  <c r="P45" i="7" s="1"/>
  <c r="K43" i="7"/>
  <c r="P43" i="7" s="1"/>
  <c r="K41" i="7"/>
  <c r="P41" i="7" s="1"/>
  <c r="K39" i="7"/>
  <c r="P39" i="7" s="1"/>
  <c r="K37" i="7"/>
  <c r="P37" i="7" s="1"/>
  <c r="K35" i="7"/>
  <c r="P35" i="7" s="1"/>
  <c r="K33" i="7"/>
  <c r="P33" i="7" s="1"/>
  <c r="K31" i="7"/>
  <c r="P31" i="7" s="1"/>
  <c r="K29" i="7"/>
  <c r="P29" i="7" s="1"/>
  <c r="K27" i="7"/>
  <c r="P27" i="7" s="1"/>
  <c r="K25" i="7"/>
  <c r="P25" i="7" s="1"/>
  <c r="K23" i="7"/>
  <c r="P23" i="7" s="1"/>
  <c r="K21" i="7"/>
  <c r="P21" i="7" s="1"/>
  <c r="K19" i="7"/>
  <c r="P19" i="7" s="1"/>
  <c r="K17" i="7"/>
  <c r="P17" i="7" s="1"/>
  <c r="K15" i="7"/>
  <c r="P15" i="7" s="1"/>
  <c r="K13" i="7"/>
  <c r="P13" i="7" s="1"/>
  <c r="K11" i="7"/>
  <c r="P11" i="7" s="1"/>
  <c r="K9" i="7"/>
  <c r="P9" i="7" s="1"/>
  <c r="K7" i="7"/>
  <c r="P7" i="7" s="1"/>
  <c r="K5" i="7"/>
  <c r="P5" i="7" s="1"/>
  <c r="BZ62" i="7"/>
  <c r="CA62" i="7"/>
  <c r="CB62" i="7" l="1"/>
  <c r="BG62" i="7"/>
  <c r="BH117" i="7"/>
  <c r="BI117" i="7"/>
  <c r="BH111" i="7"/>
  <c r="BI111" i="7"/>
  <c r="BH107" i="7"/>
  <c r="BI107" i="7"/>
  <c r="BH103" i="7"/>
  <c r="BI103" i="7"/>
  <c r="BH97" i="7"/>
  <c r="BI97" i="7"/>
  <c r="BI91" i="7"/>
  <c r="BH91" i="7"/>
  <c r="BI87" i="7"/>
  <c r="BH87" i="7"/>
  <c r="BI83" i="7"/>
  <c r="BH83" i="7"/>
  <c r="BH79" i="7"/>
  <c r="BI79" i="7"/>
  <c r="BI75" i="7"/>
  <c r="BH75" i="7"/>
  <c r="BI73" i="7"/>
  <c r="BH73" i="7"/>
  <c r="BI69" i="7"/>
  <c r="BH69" i="7"/>
  <c r="BI65" i="7"/>
  <c r="BH65" i="7"/>
  <c r="BI61" i="7"/>
  <c r="BH61" i="7"/>
  <c r="BI57" i="7"/>
  <c r="BH57" i="7"/>
  <c r="BI53" i="7"/>
  <c r="BH53" i="7"/>
  <c r="BI49" i="7"/>
  <c r="BH49" i="7"/>
  <c r="BH47" i="7"/>
  <c r="BI47" i="7"/>
  <c r="BI45" i="7"/>
  <c r="BH45" i="7"/>
  <c r="BI43" i="7"/>
  <c r="BH43" i="7"/>
  <c r="BI41" i="7"/>
  <c r="BH41" i="7"/>
  <c r="BI37" i="7"/>
  <c r="BH37" i="7"/>
  <c r="BI35" i="7"/>
  <c r="BH35" i="7"/>
  <c r="BI33" i="7"/>
  <c r="BH33" i="7"/>
  <c r="BH31" i="7"/>
  <c r="BI31" i="7"/>
  <c r="BI29" i="7"/>
  <c r="BH29" i="7"/>
  <c r="BI27" i="7"/>
  <c r="BH27" i="7"/>
  <c r="BI25" i="7"/>
  <c r="BH25" i="7"/>
  <c r="BI23" i="7"/>
  <c r="BH23" i="7"/>
  <c r="BI21" i="7"/>
  <c r="BH21" i="7"/>
  <c r="BI19" i="7"/>
  <c r="BH19" i="7"/>
  <c r="BI17" i="7"/>
  <c r="BH17" i="7"/>
  <c r="BH15" i="7"/>
  <c r="BI15" i="7"/>
  <c r="BI13" i="7"/>
  <c r="BH13" i="7"/>
  <c r="BI11" i="7"/>
  <c r="BH11" i="7"/>
  <c r="BI9" i="7"/>
  <c r="BH9" i="7"/>
  <c r="BH7" i="7"/>
  <c r="BI7" i="7"/>
  <c r="BI5" i="7"/>
  <c r="BH5" i="7"/>
  <c r="BH115" i="7"/>
  <c r="BI115" i="7"/>
  <c r="BH113" i="7"/>
  <c r="BI113" i="7"/>
  <c r="BH109" i="7"/>
  <c r="BI109" i="7"/>
  <c r="BH105" i="7"/>
  <c r="BI105" i="7"/>
  <c r="BH101" i="7"/>
  <c r="BI101" i="7"/>
  <c r="BH99" i="7"/>
  <c r="BI99" i="7"/>
  <c r="BH95" i="7"/>
  <c r="BI95" i="7"/>
  <c r="BI89" i="7"/>
  <c r="BH89" i="7"/>
  <c r="BI85" i="7"/>
  <c r="BH85" i="7"/>
  <c r="BI81" i="7"/>
  <c r="BH81" i="7"/>
  <c r="BI77" i="7"/>
  <c r="BH77" i="7"/>
  <c r="BI71" i="7"/>
  <c r="BH71" i="7"/>
  <c r="BI67" i="7"/>
  <c r="BH67" i="7"/>
  <c r="BH63" i="7"/>
  <c r="BI63" i="7"/>
  <c r="BI59" i="7"/>
  <c r="BH59" i="7"/>
  <c r="BI55" i="7"/>
  <c r="BH55" i="7"/>
  <c r="BI51" i="7"/>
  <c r="BH51" i="7"/>
  <c r="BI39" i="7"/>
  <c r="BH39" i="7"/>
  <c r="AA5" i="7"/>
  <c r="AA13" i="7"/>
  <c r="AA7" i="7"/>
  <c r="AA11" i="7"/>
  <c r="AA15" i="7"/>
  <c r="AA19" i="7"/>
  <c r="AA23" i="7"/>
  <c r="AA27" i="7"/>
  <c r="AA31" i="7"/>
  <c r="AA35" i="7"/>
  <c r="AA39" i="7"/>
  <c r="AA43" i="7"/>
  <c r="AA47" i="7"/>
  <c r="AA51" i="7"/>
  <c r="AA55" i="7"/>
  <c r="AA59" i="7"/>
  <c r="AA63" i="7"/>
  <c r="AA67" i="7"/>
  <c r="AA71" i="7"/>
  <c r="AA75" i="7"/>
  <c r="AA79" i="7"/>
  <c r="AA83" i="7"/>
  <c r="AA87" i="7"/>
  <c r="AA91" i="7"/>
  <c r="AA95" i="7"/>
  <c r="AA99" i="7"/>
  <c r="AA103" i="7"/>
  <c r="AA107" i="7"/>
  <c r="AA111" i="7"/>
  <c r="AA115" i="7"/>
  <c r="AA9" i="7"/>
  <c r="AA17" i="7"/>
  <c r="AA21" i="7"/>
  <c r="AA25" i="7"/>
  <c r="AA29" i="7"/>
  <c r="AA33" i="7"/>
  <c r="AA37" i="7"/>
  <c r="AA41" i="7"/>
  <c r="AA45" i="7"/>
  <c r="AA49" i="7"/>
  <c r="AA53" i="7"/>
  <c r="AA57" i="7"/>
  <c r="AA61" i="7"/>
  <c r="AA65" i="7"/>
  <c r="AA69" i="7"/>
  <c r="AA73" i="7"/>
  <c r="AA77" i="7"/>
  <c r="AA81" i="7"/>
  <c r="AA85" i="7"/>
  <c r="AA89" i="7"/>
  <c r="AA93" i="7"/>
  <c r="AA97" i="7"/>
  <c r="AA101" i="7"/>
  <c r="AA105" i="7"/>
  <c r="AA109" i="7"/>
  <c r="AA113" i="7"/>
  <c r="AA117" i="7"/>
  <c r="K62" i="7"/>
  <c r="P62" i="7" s="1"/>
  <c r="X117" i="1"/>
  <c r="V117" i="1"/>
  <c r="T117" i="1"/>
  <c r="R117" i="1"/>
  <c r="X116" i="1"/>
  <c r="V116" i="1"/>
  <c r="T116" i="1"/>
  <c r="R116" i="1"/>
  <c r="X115" i="1"/>
  <c r="V115" i="1"/>
  <c r="T115" i="1"/>
  <c r="R115" i="1"/>
  <c r="X114" i="1"/>
  <c r="V114" i="1"/>
  <c r="T114" i="1"/>
  <c r="R114" i="1"/>
  <c r="X113" i="1"/>
  <c r="V113" i="1"/>
  <c r="T113" i="1"/>
  <c r="R113" i="1"/>
  <c r="X112" i="1"/>
  <c r="V112" i="1"/>
  <c r="T112" i="1"/>
  <c r="R112" i="1"/>
  <c r="X111" i="1"/>
  <c r="V111" i="1"/>
  <c r="T111" i="1"/>
  <c r="R111" i="1"/>
  <c r="X110" i="1"/>
  <c r="V110" i="1"/>
  <c r="T110" i="1"/>
  <c r="R110" i="1"/>
  <c r="X109" i="1"/>
  <c r="V109" i="1"/>
  <c r="T109" i="1"/>
  <c r="R109" i="1"/>
  <c r="X108" i="1"/>
  <c r="V108" i="1"/>
  <c r="T108" i="1"/>
  <c r="R108" i="1"/>
  <c r="X107" i="1"/>
  <c r="V107" i="1"/>
  <c r="T107" i="1"/>
  <c r="R107" i="1"/>
  <c r="X106" i="1"/>
  <c r="V106" i="1"/>
  <c r="T106" i="1"/>
  <c r="R106" i="1"/>
  <c r="X105" i="1"/>
  <c r="V105" i="1"/>
  <c r="T105" i="1"/>
  <c r="R105" i="1"/>
  <c r="X104" i="1"/>
  <c r="V104" i="1"/>
  <c r="T104" i="1"/>
  <c r="R104" i="1"/>
  <c r="X103" i="1"/>
  <c r="V103" i="1"/>
  <c r="T103" i="1"/>
  <c r="R103" i="1"/>
  <c r="X102" i="1"/>
  <c r="V102" i="1"/>
  <c r="T102" i="1"/>
  <c r="R102" i="1"/>
  <c r="X101" i="1"/>
  <c r="V101" i="1"/>
  <c r="T101" i="1"/>
  <c r="R101" i="1"/>
  <c r="X100" i="1"/>
  <c r="V100" i="1"/>
  <c r="T100" i="1"/>
  <c r="R100" i="1"/>
  <c r="X99" i="1"/>
  <c r="V99" i="1"/>
  <c r="T99" i="1"/>
  <c r="R99" i="1"/>
  <c r="X98" i="1"/>
  <c r="V98" i="1"/>
  <c r="T98" i="1"/>
  <c r="R98" i="1"/>
  <c r="X97" i="1"/>
  <c r="V97" i="1"/>
  <c r="T97" i="1"/>
  <c r="R97" i="1"/>
  <c r="X96" i="1"/>
  <c r="V96" i="1"/>
  <c r="T96" i="1"/>
  <c r="R96" i="1"/>
  <c r="X95" i="1"/>
  <c r="V95" i="1"/>
  <c r="T95" i="1"/>
  <c r="R95" i="1"/>
  <c r="X94" i="1"/>
  <c r="V94" i="1"/>
  <c r="T94" i="1"/>
  <c r="R94" i="1"/>
  <c r="X93" i="1"/>
  <c r="V93" i="1"/>
  <c r="T93" i="1"/>
  <c r="R93" i="1"/>
  <c r="X92" i="1"/>
  <c r="V92" i="1"/>
  <c r="T92" i="1"/>
  <c r="R92" i="1"/>
  <c r="X91" i="1"/>
  <c r="V91" i="1"/>
  <c r="T91" i="1"/>
  <c r="R91" i="1"/>
  <c r="X90" i="1"/>
  <c r="V90" i="1"/>
  <c r="T90" i="1"/>
  <c r="R90" i="1"/>
  <c r="X89" i="1"/>
  <c r="V89" i="1"/>
  <c r="T89" i="1"/>
  <c r="R89" i="1"/>
  <c r="X88" i="1"/>
  <c r="V88" i="1"/>
  <c r="T88" i="1"/>
  <c r="R88" i="1"/>
  <c r="X87" i="1"/>
  <c r="V87" i="1"/>
  <c r="T87" i="1"/>
  <c r="R87" i="1"/>
  <c r="X86" i="1"/>
  <c r="V86" i="1"/>
  <c r="T86" i="1"/>
  <c r="R86" i="1"/>
  <c r="X85" i="1"/>
  <c r="V85" i="1"/>
  <c r="T85" i="1"/>
  <c r="R85" i="1"/>
  <c r="X84" i="1"/>
  <c r="V84" i="1"/>
  <c r="T84" i="1"/>
  <c r="R84" i="1"/>
  <c r="X83" i="1"/>
  <c r="V83" i="1"/>
  <c r="T83" i="1"/>
  <c r="R83" i="1"/>
  <c r="X82" i="1"/>
  <c r="V82" i="1"/>
  <c r="T82" i="1"/>
  <c r="R82" i="1"/>
  <c r="X81" i="1"/>
  <c r="V81" i="1"/>
  <c r="T81" i="1"/>
  <c r="R81" i="1"/>
  <c r="X80" i="1"/>
  <c r="V80" i="1"/>
  <c r="T80" i="1"/>
  <c r="R80" i="1"/>
  <c r="X79" i="1"/>
  <c r="V79" i="1"/>
  <c r="T79" i="1"/>
  <c r="R79" i="1"/>
  <c r="X78" i="1"/>
  <c r="V78" i="1"/>
  <c r="T78" i="1"/>
  <c r="R78" i="1"/>
  <c r="X77" i="1"/>
  <c r="V77" i="1"/>
  <c r="T77" i="1"/>
  <c r="R77" i="1"/>
  <c r="X76" i="1"/>
  <c r="V76" i="1"/>
  <c r="T76" i="1"/>
  <c r="R76" i="1"/>
  <c r="X75" i="1"/>
  <c r="V75" i="1"/>
  <c r="T75" i="1"/>
  <c r="R75" i="1"/>
  <c r="X74" i="1"/>
  <c r="V74" i="1"/>
  <c r="T74" i="1"/>
  <c r="R74" i="1"/>
  <c r="X73" i="1"/>
  <c r="V73" i="1"/>
  <c r="T73" i="1"/>
  <c r="R73" i="1"/>
  <c r="X72" i="1"/>
  <c r="V72" i="1"/>
  <c r="T72" i="1"/>
  <c r="R72" i="1"/>
  <c r="X71" i="1"/>
  <c r="V71" i="1"/>
  <c r="T71" i="1"/>
  <c r="R71" i="1"/>
  <c r="X70" i="1"/>
  <c r="V70" i="1"/>
  <c r="T70" i="1"/>
  <c r="R70" i="1"/>
  <c r="X69" i="1"/>
  <c r="V69" i="1"/>
  <c r="T69" i="1"/>
  <c r="R69" i="1"/>
  <c r="X68" i="1"/>
  <c r="V68" i="1"/>
  <c r="T68" i="1"/>
  <c r="R68" i="1"/>
  <c r="X67" i="1"/>
  <c r="V67" i="1"/>
  <c r="T67" i="1"/>
  <c r="R67" i="1"/>
  <c r="X66" i="1"/>
  <c r="V66" i="1"/>
  <c r="T66" i="1"/>
  <c r="R66" i="1"/>
  <c r="X65" i="1"/>
  <c r="V65" i="1"/>
  <c r="T65" i="1"/>
  <c r="R65" i="1"/>
  <c r="X64" i="1"/>
  <c r="V64" i="1"/>
  <c r="T64" i="1"/>
  <c r="R64" i="1"/>
  <c r="X63" i="1"/>
  <c r="V63" i="1"/>
  <c r="T63" i="1"/>
  <c r="R63" i="1"/>
  <c r="X62" i="1"/>
  <c r="V62" i="1"/>
  <c r="T62" i="1"/>
  <c r="R62" i="1"/>
  <c r="X61" i="1"/>
  <c r="V61" i="1"/>
  <c r="T61" i="1"/>
  <c r="R61" i="1"/>
  <c r="X60" i="1"/>
  <c r="V60" i="1"/>
  <c r="T60" i="1"/>
  <c r="R60" i="1"/>
  <c r="X59" i="1"/>
  <c r="V59" i="1"/>
  <c r="T59" i="1"/>
  <c r="R59" i="1"/>
  <c r="X58" i="1"/>
  <c r="V58" i="1"/>
  <c r="T58" i="1"/>
  <c r="R58" i="1"/>
  <c r="X57" i="1"/>
  <c r="V57" i="1"/>
  <c r="T57" i="1"/>
  <c r="R57" i="1"/>
  <c r="X56" i="1"/>
  <c r="V56" i="1"/>
  <c r="T56" i="1"/>
  <c r="R56" i="1"/>
  <c r="X55" i="1"/>
  <c r="V55" i="1"/>
  <c r="T55" i="1"/>
  <c r="R55" i="1"/>
  <c r="X54" i="1"/>
  <c r="V54" i="1"/>
  <c r="T54" i="1"/>
  <c r="R54" i="1"/>
  <c r="X53" i="1"/>
  <c r="V53" i="1"/>
  <c r="T53" i="1"/>
  <c r="R53" i="1"/>
  <c r="X52" i="1"/>
  <c r="V52" i="1"/>
  <c r="T52" i="1"/>
  <c r="R52" i="1"/>
  <c r="X51" i="1"/>
  <c r="V51" i="1"/>
  <c r="T51" i="1"/>
  <c r="R51" i="1"/>
  <c r="X50" i="1"/>
  <c r="V50" i="1"/>
  <c r="T50" i="1"/>
  <c r="R50" i="1"/>
  <c r="X49" i="1"/>
  <c r="V49" i="1"/>
  <c r="T49" i="1"/>
  <c r="R49" i="1"/>
  <c r="X48" i="1"/>
  <c r="V48" i="1"/>
  <c r="T48" i="1"/>
  <c r="R48" i="1"/>
  <c r="X47" i="1"/>
  <c r="V47" i="1"/>
  <c r="T47" i="1"/>
  <c r="R47" i="1"/>
  <c r="X46" i="1"/>
  <c r="V46" i="1"/>
  <c r="T46" i="1"/>
  <c r="R46" i="1"/>
  <c r="X45" i="1"/>
  <c r="V45" i="1"/>
  <c r="T45" i="1"/>
  <c r="R45" i="1"/>
  <c r="X44" i="1"/>
  <c r="V44" i="1"/>
  <c r="T44" i="1"/>
  <c r="R44" i="1"/>
  <c r="X43" i="1"/>
  <c r="V43" i="1"/>
  <c r="T43" i="1"/>
  <c r="R43" i="1"/>
  <c r="X42" i="1"/>
  <c r="V42" i="1"/>
  <c r="T42" i="1"/>
  <c r="R42" i="1"/>
  <c r="X41" i="1"/>
  <c r="V41" i="1"/>
  <c r="T41" i="1"/>
  <c r="R41" i="1"/>
  <c r="X40" i="1"/>
  <c r="V40" i="1"/>
  <c r="T40" i="1"/>
  <c r="R40" i="1"/>
  <c r="X39" i="1"/>
  <c r="V39" i="1"/>
  <c r="T39" i="1"/>
  <c r="R39" i="1"/>
  <c r="X38" i="1"/>
  <c r="V38" i="1"/>
  <c r="T38" i="1"/>
  <c r="R38" i="1"/>
  <c r="X37" i="1"/>
  <c r="V37" i="1"/>
  <c r="T37" i="1"/>
  <c r="R37" i="1"/>
  <c r="X36" i="1"/>
  <c r="V36" i="1"/>
  <c r="T36" i="1"/>
  <c r="R36" i="1"/>
  <c r="X35" i="1"/>
  <c r="V35" i="1"/>
  <c r="T35" i="1"/>
  <c r="R35" i="1"/>
  <c r="X34" i="1"/>
  <c r="V34" i="1"/>
  <c r="T34" i="1"/>
  <c r="R34" i="1"/>
  <c r="X33" i="1"/>
  <c r="V33" i="1"/>
  <c r="T33" i="1"/>
  <c r="R33" i="1"/>
  <c r="X32" i="1"/>
  <c r="V32" i="1"/>
  <c r="T32" i="1"/>
  <c r="R32" i="1"/>
  <c r="X31" i="1"/>
  <c r="V31" i="1"/>
  <c r="T31" i="1"/>
  <c r="R31" i="1"/>
  <c r="X30" i="1"/>
  <c r="V30" i="1"/>
  <c r="T30" i="1"/>
  <c r="R30" i="1"/>
  <c r="X29" i="1"/>
  <c r="V29" i="1"/>
  <c r="T29" i="1"/>
  <c r="R29" i="1"/>
  <c r="X28" i="1"/>
  <c r="V28" i="1"/>
  <c r="T28" i="1"/>
  <c r="R28" i="1"/>
  <c r="X27" i="1"/>
  <c r="V27" i="1"/>
  <c r="T27" i="1"/>
  <c r="R27" i="1"/>
  <c r="X26" i="1"/>
  <c r="V26" i="1"/>
  <c r="T26" i="1"/>
  <c r="R26" i="1"/>
  <c r="X25" i="1"/>
  <c r="V25" i="1"/>
  <c r="T25" i="1"/>
  <c r="R25" i="1"/>
  <c r="X24" i="1"/>
  <c r="V24" i="1"/>
  <c r="T24" i="1"/>
  <c r="R24" i="1"/>
  <c r="X23" i="1"/>
  <c r="V23" i="1"/>
  <c r="T23" i="1"/>
  <c r="R23" i="1"/>
  <c r="X22" i="1"/>
  <c r="V22" i="1"/>
  <c r="T22" i="1"/>
  <c r="R22" i="1"/>
  <c r="X21" i="1"/>
  <c r="V21" i="1"/>
  <c r="T21" i="1"/>
  <c r="R21" i="1"/>
  <c r="X20" i="1"/>
  <c r="V20" i="1"/>
  <c r="T20" i="1"/>
  <c r="R20" i="1"/>
  <c r="X19" i="1"/>
  <c r="V19" i="1"/>
  <c r="T19" i="1"/>
  <c r="R19" i="1"/>
  <c r="X18" i="1"/>
  <c r="V18" i="1"/>
  <c r="T18" i="1"/>
  <c r="R18" i="1"/>
  <c r="X17" i="1"/>
  <c r="V17" i="1"/>
  <c r="T17" i="1"/>
  <c r="R17" i="1"/>
  <c r="X16" i="1"/>
  <c r="V16" i="1"/>
  <c r="T16" i="1"/>
  <c r="R16" i="1"/>
  <c r="X15" i="1"/>
  <c r="V15" i="1"/>
  <c r="T15" i="1"/>
  <c r="R15" i="1"/>
  <c r="X14" i="1"/>
  <c r="V14" i="1"/>
  <c r="T14" i="1"/>
  <c r="R14" i="1"/>
  <c r="X13" i="1"/>
  <c r="V13" i="1"/>
  <c r="T13" i="1"/>
  <c r="R13" i="1"/>
  <c r="X12" i="1"/>
  <c r="V12" i="1"/>
  <c r="T12" i="1"/>
  <c r="R12" i="1"/>
  <c r="X11" i="1"/>
  <c r="V11" i="1"/>
  <c r="T11" i="1"/>
  <c r="R11" i="1"/>
  <c r="X10" i="1"/>
  <c r="V10" i="1"/>
  <c r="T10" i="1"/>
  <c r="R10" i="1"/>
  <c r="X9" i="1"/>
  <c r="V9" i="1"/>
  <c r="T9" i="1"/>
  <c r="R9" i="1"/>
  <c r="X8" i="1"/>
  <c r="V8" i="1"/>
  <c r="T8" i="1"/>
  <c r="R8" i="1"/>
  <c r="X7" i="1"/>
  <c r="V7" i="1"/>
  <c r="T7" i="1"/>
  <c r="R7" i="1"/>
  <c r="X6" i="1"/>
  <c r="V6" i="1"/>
  <c r="T6" i="1"/>
  <c r="R6" i="1"/>
  <c r="X5" i="1"/>
  <c r="V5" i="1"/>
  <c r="T5" i="1"/>
  <c r="R5" i="1"/>
  <c r="X4" i="1"/>
  <c r="V4" i="1"/>
  <c r="T4" i="1"/>
  <c r="R4" i="1"/>
  <c r="BF6" i="1" l="1"/>
  <c r="S6" i="1"/>
  <c r="BM6" i="1"/>
  <c r="BF9" i="1"/>
  <c r="S9" i="1"/>
  <c r="BM9" i="1"/>
  <c r="BF13" i="1"/>
  <c r="S13" i="1"/>
  <c r="BM13" i="1"/>
  <c r="S16" i="1"/>
  <c r="BF16" i="1"/>
  <c r="BM16" i="1"/>
  <c r="S20" i="1"/>
  <c r="BF20" i="1"/>
  <c r="BM20" i="1"/>
  <c r="S23" i="1"/>
  <c r="BF23" i="1"/>
  <c r="BM23" i="1"/>
  <c r="BF26" i="1"/>
  <c r="S26" i="1"/>
  <c r="BM26" i="1"/>
  <c r="BF30" i="1"/>
  <c r="S30" i="1"/>
  <c r="BM30" i="1"/>
  <c r="BF33" i="1"/>
  <c r="S33" i="1"/>
  <c r="BM33" i="1"/>
  <c r="S36" i="1"/>
  <c r="BF36" i="1"/>
  <c r="BM36" i="1"/>
  <c r="S39" i="1"/>
  <c r="BF39" i="1"/>
  <c r="BM39" i="1"/>
  <c r="BF42" i="1"/>
  <c r="S42" i="1"/>
  <c r="BM42" i="1"/>
  <c r="S44" i="1"/>
  <c r="BF44" i="1"/>
  <c r="BM44" i="1"/>
  <c r="BF47" i="1"/>
  <c r="S47" i="1"/>
  <c r="BM47" i="1"/>
  <c r="BF49" i="1"/>
  <c r="S49" i="1"/>
  <c r="BM49" i="1"/>
  <c r="BF51" i="1"/>
  <c r="S51" i="1"/>
  <c r="BM51" i="1"/>
  <c r="BF53" i="1"/>
  <c r="S53" i="1"/>
  <c r="BM53" i="1"/>
  <c r="S55" i="1"/>
  <c r="BF55" i="1"/>
  <c r="BM55" i="1"/>
  <c r="BF57" i="1"/>
  <c r="S57" i="1"/>
  <c r="BM57" i="1"/>
  <c r="S60" i="1"/>
  <c r="BF60" i="1"/>
  <c r="BM60" i="1"/>
  <c r="BF62" i="1"/>
  <c r="S62" i="1"/>
  <c r="BM62" i="1"/>
  <c r="BF65" i="1"/>
  <c r="S65" i="1"/>
  <c r="BM65" i="1"/>
  <c r="BF67" i="1"/>
  <c r="S67" i="1"/>
  <c r="BM67" i="1"/>
  <c r="BF69" i="1"/>
  <c r="S69" i="1"/>
  <c r="BM69" i="1"/>
  <c r="S71" i="1"/>
  <c r="BF71" i="1"/>
  <c r="BM71" i="1"/>
  <c r="BF74" i="1"/>
  <c r="S74" i="1"/>
  <c r="BM74" i="1"/>
  <c r="S76" i="1"/>
  <c r="BF76" i="1"/>
  <c r="BM76" i="1"/>
  <c r="BF78" i="1"/>
  <c r="S78" i="1"/>
  <c r="BM78" i="1"/>
  <c r="S80" i="1"/>
  <c r="BF80" i="1"/>
  <c r="BM80" i="1"/>
  <c r="BF82" i="1"/>
  <c r="S82" i="1"/>
  <c r="BM82" i="1"/>
  <c r="S84" i="1"/>
  <c r="BF84" i="1"/>
  <c r="BM84" i="1"/>
  <c r="BF86" i="1"/>
  <c r="S86" i="1"/>
  <c r="BM86" i="1"/>
  <c r="S88" i="1"/>
  <c r="BF88" i="1"/>
  <c r="BM88" i="1"/>
  <c r="BF90" i="1"/>
  <c r="S90" i="1"/>
  <c r="BM90" i="1"/>
  <c r="S92" i="1"/>
  <c r="BF92" i="1"/>
  <c r="BM92" i="1"/>
  <c r="BF94" i="1"/>
  <c r="S94" i="1"/>
  <c r="BM94" i="1"/>
  <c r="S96" i="1"/>
  <c r="BF96" i="1"/>
  <c r="BM96" i="1"/>
  <c r="BF98" i="1"/>
  <c r="S98" i="1"/>
  <c r="BM98" i="1"/>
  <c r="S100" i="1"/>
  <c r="BF100" i="1"/>
  <c r="BM100" i="1"/>
  <c r="BF102" i="1"/>
  <c r="S102" i="1"/>
  <c r="BM102" i="1"/>
  <c r="S104" i="1"/>
  <c r="BF104" i="1"/>
  <c r="BM104" i="1"/>
  <c r="BF106" i="1"/>
  <c r="S106" i="1"/>
  <c r="BM106" i="1"/>
  <c r="S108" i="1"/>
  <c r="BF108" i="1"/>
  <c r="BM108" i="1"/>
  <c r="BF110" i="1"/>
  <c r="S110" i="1"/>
  <c r="BM110" i="1"/>
  <c r="S112" i="1"/>
  <c r="BF112" i="1"/>
  <c r="BM112" i="1"/>
  <c r="BF115" i="1"/>
  <c r="S115" i="1"/>
  <c r="BM115" i="1"/>
  <c r="BF117" i="1"/>
  <c r="S117" i="1"/>
  <c r="BM117" i="1"/>
  <c r="U4" i="1"/>
  <c r="BN4" i="1"/>
  <c r="U10" i="1"/>
  <c r="BN10" i="1"/>
  <c r="U18" i="1"/>
  <c r="BN18" i="1"/>
  <c r="U27" i="1"/>
  <c r="BN27" i="1"/>
  <c r="U37" i="1"/>
  <c r="BN37" i="1"/>
  <c r="U45" i="1"/>
  <c r="BN45" i="1"/>
  <c r="U51" i="1"/>
  <c r="BN51" i="1"/>
  <c r="U53" i="1"/>
  <c r="BN53" i="1"/>
  <c r="U55" i="1"/>
  <c r="BN55" i="1"/>
  <c r="U56" i="1"/>
  <c r="BN56" i="1"/>
  <c r="U59" i="1"/>
  <c r="BN59" i="1"/>
  <c r="U60" i="1"/>
  <c r="BN60" i="1"/>
  <c r="U61" i="1"/>
  <c r="BN61" i="1"/>
  <c r="U62" i="1"/>
  <c r="BN62" i="1"/>
  <c r="U63" i="1"/>
  <c r="BN63" i="1"/>
  <c r="U64" i="1"/>
  <c r="BN64" i="1"/>
  <c r="U65" i="1"/>
  <c r="BN65" i="1"/>
  <c r="U66" i="1"/>
  <c r="BN66" i="1"/>
  <c r="U67" i="1"/>
  <c r="BN67" i="1"/>
  <c r="U68" i="1"/>
  <c r="BN68" i="1"/>
  <c r="U69" i="1"/>
  <c r="BN69" i="1"/>
  <c r="U70" i="1"/>
  <c r="BN70" i="1"/>
  <c r="U71" i="1"/>
  <c r="BN71" i="1"/>
  <c r="U72" i="1"/>
  <c r="BN72" i="1"/>
  <c r="U73" i="1"/>
  <c r="BN73" i="1"/>
  <c r="U74" i="1"/>
  <c r="BN74" i="1"/>
  <c r="U75" i="1"/>
  <c r="BN75" i="1"/>
  <c r="U76" i="1"/>
  <c r="BN76" i="1"/>
  <c r="U77" i="1"/>
  <c r="BN77" i="1"/>
  <c r="U78" i="1"/>
  <c r="BN78" i="1"/>
  <c r="U79" i="1"/>
  <c r="BN79" i="1"/>
  <c r="U80" i="1"/>
  <c r="BN80" i="1"/>
  <c r="U81" i="1"/>
  <c r="BN81" i="1"/>
  <c r="U82" i="1"/>
  <c r="BN82" i="1"/>
  <c r="U83" i="1"/>
  <c r="BN83" i="1"/>
  <c r="U84" i="1"/>
  <c r="BN84" i="1"/>
  <c r="U85" i="1"/>
  <c r="BN85" i="1"/>
  <c r="U86" i="1"/>
  <c r="BN86" i="1"/>
  <c r="U87" i="1"/>
  <c r="BN87" i="1"/>
  <c r="U88" i="1"/>
  <c r="BN88" i="1"/>
  <c r="U89" i="1"/>
  <c r="BN89" i="1"/>
  <c r="U90" i="1"/>
  <c r="BN90" i="1"/>
  <c r="U91" i="1"/>
  <c r="BN91" i="1"/>
  <c r="U92" i="1"/>
  <c r="BN92" i="1"/>
  <c r="U93" i="1"/>
  <c r="BN93" i="1"/>
  <c r="U94" i="1"/>
  <c r="BN94" i="1"/>
  <c r="U95" i="1"/>
  <c r="BN95" i="1"/>
  <c r="U96" i="1"/>
  <c r="BN96" i="1"/>
  <c r="U97" i="1"/>
  <c r="BN97" i="1"/>
  <c r="U98" i="1"/>
  <c r="BN98" i="1"/>
  <c r="U99" i="1"/>
  <c r="BN99" i="1"/>
  <c r="U100" i="1"/>
  <c r="BN100" i="1"/>
  <c r="U101" i="1"/>
  <c r="BN101" i="1"/>
  <c r="U102" i="1"/>
  <c r="BN102" i="1"/>
  <c r="U103" i="1"/>
  <c r="BN103" i="1"/>
  <c r="U104" i="1"/>
  <c r="BN104" i="1"/>
  <c r="U105" i="1"/>
  <c r="BN105" i="1"/>
  <c r="U106" i="1"/>
  <c r="BN106" i="1"/>
  <c r="U107" i="1"/>
  <c r="BN107" i="1"/>
  <c r="U108" i="1"/>
  <c r="BN108" i="1"/>
  <c r="U109" i="1"/>
  <c r="BN109" i="1"/>
  <c r="U110" i="1"/>
  <c r="BN110" i="1"/>
  <c r="U111" i="1"/>
  <c r="BN111" i="1"/>
  <c r="U112" i="1"/>
  <c r="BN112" i="1"/>
  <c r="U113" i="1"/>
  <c r="BN113" i="1"/>
  <c r="U114" i="1"/>
  <c r="BN114" i="1"/>
  <c r="U115" i="1"/>
  <c r="BN115" i="1"/>
  <c r="U116" i="1"/>
  <c r="BN116" i="1"/>
  <c r="U117" i="1"/>
  <c r="BN117" i="1"/>
  <c r="S4" i="1"/>
  <c r="Z4" i="1" s="1"/>
  <c r="BF4" i="1"/>
  <c r="BM4" i="1"/>
  <c r="S7" i="1"/>
  <c r="BF7" i="1"/>
  <c r="BM7" i="1"/>
  <c r="BF11" i="1"/>
  <c r="S11" i="1"/>
  <c r="BM11" i="1"/>
  <c r="BF14" i="1"/>
  <c r="S14" i="1"/>
  <c r="BM14" i="1"/>
  <c r="BF17" i="1"/>
  <c r="S17" i="1"/>
  <c r="BM17" i="1"/>
  <c r="BF19" i="1"/>
  <c r="S19" i="1"/>
  <c r="BM19" i="1"/>
  <c r="BF22" i="1"/>
  <c r="S22" i="1"/>
  <c r="BM22" i="1"/>
  <c r="BF25" i="1"/>
  <c r="S25" i="1"/>
  <c r="BM25" i="1"/>
  <c r="S28" i="1"/>
  <c r="BF28" i="1"/>
  <c r="BM28" i="1"/>
  <c r="S31" i="1"/>
  <c r="BF31" i="1"/>
  <c r="BM31" i="1"/>
  <c r="BF35" i="1"/>
  <c r="S35" i="1"/>
  <c r="BM35" i="1"/>
  <c r="BF38" i="1"/>
  <c r="S38" i="1"/>
  <c r="BM38" i="1"/>
  <c r="BF41" i="1"/>
  <c r="S41" i="1"/>
  <c r="BM41" i="1"/>
  <c r="BF43" i="1"/>
  <c r="S43" i="1"/>
  <c r="BM43" i="1"/>
  <c r="BF46" i="1"/>
  <c r="S46" i="1"/>
  <c r="BM46" i="1"/>
  <c r="S48" i="1"/>
  <c r="BF48" i="1"/>
  <c r="BM48" i="1"/>
  <c r="BF50" i="1"/>
  <c r="S50" i="1"/>
  <c r="BM50" i="1"/>
  <c r="S52" i="1"/>
  <c r="BF52" i="1"/>
  <c r="BM52" i="1"/>
  <c r="BF54" i="1"/>
  <c r="S54" i="1"/>
  <c r="BM54" i="1"/>
  <c r="S56" i="1"/>
  <c r="BF56" i="1"/>
  <c r="BM56" i="1"/>
  <c r="BF58" i="1"/>
  <c r="S58" i="1"/>
  <c r="BM58" i="1"/>
  <c r="BF59" i="1"/>
  <c r="S59" i="1"/>
  <c r="BM59" i="1"/>
  <c r="BF61" i="1"/>
  <c r="S61" i="1"/>
  <c r="BM61" i="1"/>
  <c r="S63" i="1"/>
  <c r="BF63" i="1"/>
  <c r="BM63" i="1"/>
  <c r="S64" i="1"/>
  <c r="BF64" i="1"/>
  <c r="BM64" i="1"/>
  <c r="BF66" i="1"/>
  <c r="S66" i="1"/>
  <c r="BM66" i="1"/>
  <c r="S68" i="1"/>
  <c r="BF68" i="1"/>
  <c r="BM68" i="1"/>
  <c r="BF70" i="1"/>
  <c r="S70" i="1"/>
  <c r="BM70" i="1"/>
  <c r="S72" i="1"/>
  <c r="BF72" i="1"/>
  <c r="BM72" i="1"/>
  <c r="BF73" i="1"/>
  <c r="S73" i="1"/>
  <c r="BM73" i="1"/>
  <c r="BF75" i="1"/>
  <c r="S75" i="1"/>
  <c r="BM75" i="1"/>
  <c r="BF77" i="1"/>
  <c r="S77" i="1"/>
  <c r="BM77" i="1"/>
  <c r="S79" i="1"/>
  <c r="BF79" i="1"/>
  <c r="BM79" i="1"/>
  <c r="BF81" i="1"/>
  <c r="S81" i="1"/>
  <c r="BM81" i="1"/>
  <c r="BF83" i="1"/>
  <c r="S83" i="1"/>
  <c r="BM83" i="1"/>
  <c r="BF85" i="1"/>
  <c r="S85" i="1"/>
  <c r="BM85" i="1"/>
  <c r="BF87" i="1"/>
  <c r="S87" i="1"/>
  <c r="BM87" i="1"/>
  <c r="BF89" i="1"/>
  <c r="S89" i="1"/>
  <c r="BM89" i="1"/>
  <c r="BF91" i="1"/>
  <c r="S91" i="1"/>
  <c r="BM91" i="1"/>
  <c r="BF93" i="1"/>
  <c r="S93" i="1"/>
  <c r="BM93" i="1"/>
  <c r="S95" i="1"/>
  <c r="BF95" i="1"/>
  <c r="BM95" i="1"/>
  <c r="BF97" i="1"/>
  <c r="S97" i="1"/>
  <c r="BM97" i="1"/>
  <c r="BF99" i="1"/>
  <c r="S99" i="1"/>
  <c r="BM99" i="1"/>
  <c r="BF101" i="1"/>
  <c r="S101" i="1"/>
  <c r="BM101" i="1"/>
  <c r="S103" i="1"/>
  <c r="BF103" i="1"/>
  <c r="BM103" i="1"/>
  <c r="BF105" i="1"/>
  <c r="S105" i="1"/>
  <c r="BM105" i="1"/>
  <c r="BF107" i="1"/>
  <c r="S107" i="1"/>
  <c r="BM107" i="1"/>
  <c r="BF109" i="1"/>
  <c r="S109" i="1"/>
  <c r="BM109" i="1"/>
  <c r="S111" i="1"/>
  <c r="BF111" i="1"/>
  <c r="BM111" i="1"/>
  <c r="BF113" i="1"/>
  <c r="S113" i="1"/>
  <c r="BM113" i="1"/>
  <c r="BF114" i="1"/>
  <c r="S114" i="1"/>
  <c r="BM114" i="1"/>
  <c r="S116" i="1"/>
  <c r="BF116" i="1"/>
  <c r="BM116" i="1"/>
  <c r="U5" i="1"/>
  <c r="BN5" i="1"/>
  <c r="U6" i="1"/>
  <c r="BN6" i="1"/>
  <c r="U7" i="1"/>
  <c r="BN7" i="1"/>
  <c r="U8" i="1"/>
  <c r="BN8" i="1"/>
  <c r="U9" i="1"/>
  <c r="BN9" i="1"/>
  <c r="U11" i="1"/>
  <c r="BN11" i="1"/>
  <c r="U12" i="1"/>
  <c r="BN12" i="1"/>
  <c r="U13" i="1"/>
  <c r="BN13" i="1"/>
  <c r="U14" i="1"/>
  <c r="BN14" i="1"/>
  <c r="U15" i="1"/>
  <c r="BN15" i="1"/>
  <c r="U16" i="1"/>
  <c r="BN16" i="1"/>
  <c r="U17" i="1"/>
  <c r="BN17" i="1"/>
  <c r="U19" i="1"/>
  <c r="BN19" i="1"/>
  <c r="U20" i="1"/>
  <c r="BN20" i="1"/>
  <c r="U21" i="1"/>
  <c r="BN21" i="1"/>
  <c r="U22" i="1"/>
  <c r="BN22" i="1"/>
  <c r="U23" i="1"/>
  <c r="BN23" i="1"/>
  <c r="U24" i="1"/>
  <c r="BN24" i="1"/>
  <c r="U25" i="1"/>
  <c r="BN25" i="1"/>
  <c r="U26" i="1"/>
  <c r="BN26" i="1"/>
  <c r="U28" i="1"/>
  <c r="BN28" i="1"/>
  <c r="U29" i="1"/>
  <c r="BN29" i="1"/>
  <c r="U30" i="1"/>
  <c r="BN30" i="1"/>
  <c r="U31" i="1"/>
  <c r="BN31" i="1"/>
  <c r="U33" i="1"/>
  <c r="BN33" i="1"/>
  <c r="U35" i="1"/>
  <c r="BN35" i="1"/>
  <c r="U38" i="1"/>
  <c r="BN38" i="1"/>
  <c r="U40" i="1"/>
  <c r="BN40" i="1"/>
  <c r="U42" i="1"/>
  <c r="BN42" i="1"/>
  <c r="U44" i="1"/>
  <c r="BN44" i="1"/>
  <c r="U48" i="1"/>
  <c r="BN48" i="1"/>
  <c r="U58" i="1"/>
  <c r="BN58" i="1"/>
  <c r="W4" i="1"/>
  <c r="BO4" i="1"/>
  <c r="W5" i="1"/>
  <c r="BO5" i="1"/>
  <c r="W6" i="1"/>
  <c r="BO6" i="1"/>
  <c r="W7" i="1"/>
  <c r="BO7" i="1"/>
  <c r="W8" i="1"/>
  <c r="BO8" i="1"/>
  <c r="W9" i="1"/>
  <c r="BO9" i="1"/>
  <c r="W10" i="1"/>
  <c r="BO10" i="1"/>
  <c r="W11" i="1"/>
  <c r="BO11" i="1"/>
  <c r="W12" i="1"/>
  <c r="BO12" i="1"/>
  <c r="W13" i="1"/>
  <c r="BO13" i="1"/>
  <c r="W14" i="1"/>
  <c r="BO14" i="1"/>
  <c r="W15" i="1"/>
  <c r="BO15" i="1"/>
  <c r="W16" i="1"/>
  <c r="BO16" i="1"/>
  <c r="W17" i="1"/>
  <c r="BO17" i="1"/>
  <c r="W18" i="1"/>
  <c r="BO18" i="1"/>
  <c r="W19" i="1"/>
  <c r="BO19" i="1"/>
  <c r="W20" i="1"/>
  <c r="BO20" i="1"/>
  <c r="W21" i="1"/>
  <c r="BO21" i="1"/>
  <c r="W22" i="1"/>
  <c r="BO22" i="1"/>
  <c r="W23" i="1"/>
  <c r="BO23" i="1"/>
  <c r="W24" i="1"/>
  <c r="BO24" i="1"/>
  <c r="W25" i="1"/>
  <c r="BO25" i="1"/>
  <c r="W26" i="1"/>
  <c r="BO26" i="1"/>
  <c r="W27" i="1"/>
  <c r="BO27" i="1"/>
  <c r="W28" i="1"/>
  <c r="BO28" i="1"/>
  <c r="W29" i="1"/>
  <c r="BO29" i="1"/>
  <c r="W30" i="1"/>
  <c r="BO30" i="1"/>
  <c r="W31" i="1"/>
  <c r="BO31" i="1"/>
  <c r="W32" i="1"/>
  <c r="BO32" i="1"/>
  <c r="W33" i="1"/>
  <c r="BO33" i="1"/>
  <c r="W34" i="1"/>
  <c r="BO34" i="1"/>
  <c r="W35" i="1"/>
  <c r="BO35" i="1"/>
  <c r="W36" i="1"/>
  <c r="BO36" i="1"/>
  <c r="W37" i="1"/>
  <c r="BO37" i="1"/>
  <c r="W38" i="1"/>
  <c r="BO38" i="1"/>
  <c r="W39" i="1"/>
  <c r="BO39" i="1"/>
  <c r="W40" i="1"/>
  <c r="BO40" i="1"/>
  <c r="W41" i="1"/>
  <c r="BO41" i="1"/>
  <c r="W42" i="1"/>
  <c r="BO42" i="1"/>
  <c r="W43" i="1"/>
  <c r="BO43" i="1"/>
  <c r="W44" i="1"/>
  <c r="BO44" i="1"/>
  <c r="W45" i="1"/>
  <c r="BO45" i="1"/>
  <c r="W46" i="1"/>
  <c r="BO46" i="1"/>
  <c r="W47" i="1"/>
  <c r="BO47" i="1"/>
  <c r="W48" i="1"/>
  <c r="BO48" i="1"/>
  <c r="W49" i="1"/>
  <c r="BO49" i="1"/>
  <c r="W50" i="1"/>
  <c r="BO50" i="1"/>
  <c r="W51" i="1"/>
  <c r="BO51" i="1"/>
  <c r="W52" i="1"/>
  <c r="BO52" i="1"/>
  <c r="W53" i="1"/>
  <c r="BO53" i="1"/>
  <c r="W54" i="1"/>
  <c r="BO54" i="1"/>
  <c r="W55" i="1"/>
  <c r="BO55" i="1"/>
  <c r="W56" i="1"/>
  <c r="BO56" i="1"/>
  <c r="W57" i="1"/>
  <c r="BO57" i="1"/>
  <c r="W58" i="1"/>
  <c r="BO58" i="1"/>
  <c r="W59" i="1"/>
  <c r="BO59" i="1"/>
  <c r="W60" i="1"/>
  <c r="BO60" i="1"/>
  <c r="W61" i="1"/>
  <c r="BO61" i="1"/>
  <c r="W62" i="1"/>
  <c r="BO62" i="1"/>
  <c r="W63" i="1"/>
  <c r="BO63" i="1"/>
  <c r="W64" i="1"/>
  <c r="BO64" i="1"/>
  <c r="W65" i="1"/>
  <c r="BO65" i="1"/>
  <c r="W66" i="1"/>
  <c r="BO66" i="1"/>
  <c r="W67" i="1"/>
  <c r="BO67" i="1"/>
  <c r="W68" i="1"/>
  <c r="BO68" i="1"/>
  <c r="W69" i="1"/>
  <c r="BO69" i="1"/>
  <c r="W70" i="1"/>
  <c r="BO70" i="1"/>
  <c r="W71" i="1"/>
  <c r="BO71" i="1"/>
  <c r="W72" i="1"/>
  <c r="BO72" i="1"/>
  <c r="W73" i="1"/>
  <c r="BO73" i="1"/>
  <c r="W74" i="1"/>
  <c r="BO74" i="1"/>
  <c r="W75" i="1"/>
  <c r="BO75" i="1"/>
  <c r="W76" i="1"/>
  <c r="BO76" i="1"/>
  <c r="W77" i="1"/>
  <c r="BO77" i="1"/>
  <c r="W78" i="1"/>
  <c r="BO78" i="1"/>
  <c r="W79" i="1"/>
  <c r="BO79" i="1"/>
  <c r="W80" i="1"/>
  <c r="BO80" i="1"/>
  <c r="W81" i="1"/>
  <c r="BO81" i="1"/>
  <c r="W82" i="1"/>
  <c r="BO82" i="1"/>
  <c r="W83" i="1"/>
  <c r="BO83" i="1"/>
  <c r="W84" i="1"/>
  <c r="BO84" i="1"/>
  <c r="W85" i="1"/>
  <c r="BO85" i="1"/>
  <c r="W86" i="1"/>
  <c r="BO86" i="1"/>
  <c r="W87" i="1"/>
  <c r="BO87" i="1"/>
  <c r="W88" i="1"/>
  <c r="BO88" i="1"/>
  <c r="W89" i="1"/>
  <c r="BO89" i="1"/>
  <c r="W90" i="1"/>
  <c r="BO90" i="1"/>
  <c r="W91" i="1"/>
  <c r="BO91" i="1"/>
  <c r="W92" i="1"/>
  <c r="BO92" i="1"/>
  <c r="W93" i="1"/>
  <c r="BO93" i="1"/>
  <c r="W94" i="1"/>
  <c r="BO94" i="1"/>
  <c r="W95" i="1"/>
  <c r="BO95" i="1"/>
  <c r="W96" i="1"/>
  <c r="BO96" i="1"/>
  <c r="W97" i="1"/>
  <c r="BO97" i="1"/>
  <c r="W98" i="1"/>
  <c r="BO98" i="1"/>
  <c r="W99" i="1"/>
  <c r="BO99" i="1"/>
  <c r="W100" i="1"/>
  <c r="BO100" i="1"/>
  <c r="W101" i="1"/>
  <c r="BO101" i="1"/>
  <c r="W102" i="1"/>
  <c r="BO102" i="1"/>
  <c r="W103" i="1"/>
  <c r="BO103" i="1"/>
  <c r="W104" i="1"/>
  <c r="BO104" i="1"/>
  <c r="W105" i="1"/>
  <c r="BO105" i="1"/>
  <c r="W106" i="1"/>
  <c r="BO106" i="1"/>
  <c r="W107" i="1"/>
  <c r="BO107" i="1"/>
  <c r="W108" i="1"/>
  <c r="BO108" i="1"/>
  <c r="W109" i="1"/>
  <c r="BO109" i="1"/>
  <c r="W110" i="1"/>
  <c r="BO110" i="1"/>
  <c r="W111" i="1"/>
  <c r="BO111" i="1"/>
  <c r="W112" i="1"/>
  <c r="BO112" i="1"/>
  <c r="W113" i="1"/>
  <c r="BO113" i="1"/>
  <c r="W114" i="1"/>
  <c r="BO114" i="1"/>
  <c r="W115" i="1"/>
  <c r="BO115" i="1"/>
  <c r="W116" i="1"/>
  <c r="BO116" i="1"/>
  <c r="W117" i="1"/>
  <c r="BO117" i="1"/>
  <c r="BF5" i="1"/>
  <c r="S5" i="1"/>
  <c r="BM5" i="1"/>
  <c r="S8" i="1"/>
  <c r="BF8" i="1"/>
  <c r="BM8" i="1"/>
  <c r="BF10" i="1"/>
  <c r="S10" i="1"/>
  <c r="BM10" i="1"/>
  <c r="S12" i="1"/>
  <c r="BF12" i="1"/>
  <c r="BM12" i="1"/>
  <c r="BF15" i="1"/>
  <c r="S15" i="1"/>
  <c r="BM15" i="1"/>
  <c r="BF18" i="1"/>
  <c r="S18" i="1"/>
  <c r="Z18" i="1" s="1"/>
  <c r="BM18" i="1"/>
  <c r="BF21" i="1"/>
  <c r="S21" i="1"/>
  <c r="BM21" i="1"/>
  <c r="S24" i="1"/>
  <c r="BF24" i="1"/>
  <c r="BM24" i="1"/>
  <c r="BF27" i="1"/>
  <c r="S27" i="1"/>
  <c r="BM27" i="1"/>
  <c r="BF29" i="1"/>
  <c r="S29" i="1"/>
  <c r="BM29" i="1"/>
  <c r="S32" i="1"/>
  <c r="BF32" i="1"/>
  <c r="BM32" i="1"/>
  <c r="BF34" i="1"/>
  <c r="S34" i="1"/>
  <c r="BM34" i="1"/>
  <c r="BF37" i="1"/>
  <c r="S37" i="1"/>
  <c r="BM37" i="1"/>
  <c r="S40" i="1"/>
  <c r="BF40" i="1"/>
  <c r="BM40" i="1"/>
  <c r="BF45" i="1"/>
  <c r="S45" i="1"/>
  <c r="BM45" i="1"/>
  <c r="U32" i="1"/>
  <c r="BN32" i="1"/>
  <c r="U34" i="1"/>
  <c r="BN34" i="1"/>
  <c r="U36" i="1"/>
  <c r="BN36" i="1"/>
  <c r="U39" i="1"/>
  <c r="BN39" i="1"/>
  <c r="U41" i="1"/>
  <c r="BN41" i="1"/>
  <c r="U43" i="1"/>
  <c r="BN43" i="1"/>
  <c r="U46" i="1"/>
  <c r="BN46" i="1"/>
  <c r="U47" i="1"/>
  <c r="BN47" i="1"/>
  <c r="U49" i="1"/>
  <c r="BN49" i="1"/>
  <c r="U50" i="1"/>
  <c r="BN50" i="1"/>
  <c r="U52" i="1"/>
  <c r="BN52" i="1"/>
  <c r="U54" i="1"/>
  <c r="BN54" i="1"/>
  <c r="U57" i="1"/>
  <c r="BN57" i="1"/>
  <c r="Y4" i="1"/>
  <c r="BP4" i="1"/>
  <c r="Y5" i="1"/>
  <c r="BP5" i="1"/>
  <c r="Y6" i="1"/>
  <c r="BP6" i="1"/>
  <c r="Y7" i="1"/>
  <c r="BP7" i="1"/>
  <c r="Y8" i="1"/>
  <c r="BP8" i="1"/>
  <c r="Y9" i="1"/>
  <c r="BP9" i="1"/>
  <c r="Y10" i="1"/>
  <c r="BP10" i="1"/>
  <c r="Y11" i="1"/>
  <c r="BP11" i="1"/>
  <c r="Y12" i="1"/>
  <c r="BP12" i="1"/>
  <c r="Y13" i="1"/>
  <c r="BP13" i="1"/>
  <c r="Y14" i="1"/>
  <c r="BP14" i="1"/>
  <c r="Y15" i="1"/>
  <c r="BP15" i="1"/>
  <c r="Y16" i="1"/>
  <c r="BP16" i="1"/>
  <c r="Y17" i="1"/>
  <c r="BP17" i="1"/>
  <c r="Y18" i="1"/>
  <c r="BP18" i="1"/>
  <c r="Y19" i="1"/>
  <c r="BP19" i="1"/>
  <c r="Y20" i="1"/>
  <c r="BP20" i="1"/>
  <c r="Y21" i="1"/>
  <c r="BP21" i="1"/>
  <c r="Y22" i="1"/>
  <c r="BP22" i="1"/>
  <c r="Y23" i="1"/>
  <c r="BP23" i="1"/>
  <c r="Y24" i="1"/>
  <c r="BP24" i="1"/>
  <c r="Y25" i="1"/>
  <c r="BP25" i="1"/>
  <c r="Y26" i="1"/>
  <c r="BP26" i="1"/>
  <c r="Y27" i="1"/>
  <c r="BP27" i="1"/>
  <c r="Y28" i="1"/>
  <c r="BP28" i="1"/>
  <c r="Y29" i="1"/>
  <c r="BP29" i="1"/>
  <c r="Y30" i="1"/>
  <c r="BP30" i="1"/>
  <c r="Y31" i="1"/>
  <c r="BP31" i="1"/>
  <c r="Y32" i="1"/>
  <c r="BP32" i="1"/>
  <c r="Y33" i="1"/>
  <c r="BP33" i="1"/>
  <c r="Y34" i="1"/>
  <c r="BP34" i="1"/>
  <c r="Y35" i="1"/>
  <c r="BP35" i="1"/>
  <c r="Y36" i="1"/>
  <c r="BP36" i="1"/>
  <c r="Y37" i="1"/>
  <c r="BP37" i="1"/>
  <c r="Y38" i="1"/>
  <c r="BP38" i="1"/>
  <c r="Y39" i="1"/>
  <c r="BP39" i="1"/>
  <c r="Y40" i="1"/>
  <c r="BP40" i="1"/>
  <c r="Y41" i="1"/>
  <c r="BP41" i="1"/>
  <c r="Y42" i="1"/>
  <c r="BP42" i="1"/>
  <c r="Y43" i="1"/>
  <c r="BP43" i="1"/>
  <c r="Y44" i="1"/>
  <c r="BP44" i="1"/>
  <c r="Y45" i="1"/>
  <c r="BP45" i="1"/>
  <c r="Y46" i="1"/>
  <c r="BP46" i="1"/>
  <c r="Y47" i="1"/>
  <c r="BP47" i="1"/>
  <c r="Y48" i="1"/>
  <c r="BP48" i="1"/>
  <c r="Y49" i="1"/>
  <c r="BP49" i="1"/>
  <c r="Y50" i="1"/>
  <c r="BP50" i="1"/>
  <c r="Y51" i="1"/>
  <c r="BP51" i="1"/>
  <c r="Y52" i="1"/>
  <c r="BP52" i="1"/>
  <c r="Y53" i="1"/>
  <c r="BP53" i="1"/>
  <c r="Y54" i="1"/>
  <c r="BP54" i="1"/>
  <c r="Y55" i="1"/>
  <c r="BP55" i="1"/>
  <c r="Y56" i="1"/>
  <c r="BP56" i="1"/>
  <c r="Y57" i="1"/>
  <c r="BP57" i="1"/>
  <c r="Y58" i="1"/>
  <c r="BP58" i="1"/>
  <c r="Y59" i="1"/>
  <c r="BP59" i="1"/>
  <c r="Y60" i="1"/>
  <c r="BP60" i="1"/>
  <c r="Y61" i="1"/>
  <c r="BP61" i="1"/>
  <c r="Y62" i="1"/>
  <c r="BP62" i="1"/>
  <c r="Y63" i="1"/>
  <c r="BP63" i="1"/>
  <c r="Y64" i="1"/>
  <c r="BP64" i="1"/>
  <c r="Y65" i="1"/>
  <c r="BP65" i="1"/>
  <c r="Y66" i="1"/>
  <c r="BP66" i="1"/>
  <c r="Y67" i="1"/>
  <c r="BP67" i="1"/>
  <c r="Y68" i="1"/>
  <c r="BP68" i="1"/>
  <c r="Y69" i="1"/>
  <c r="BP69" i="1"/>
  <c r="Y70" i="1"/>
  <c r="BP70" i="1"/>
  <c r="Y71" i="1"/>
  <c r="BP71" i="1"/>
  <c r="Y72" i="1"/>
  <c r="BP72" i="1"/>
  <c r="Y73" i="1"/>
  <c r="BP73" i="1"/>
  <c r="Y74" i="1"/>
  <c r="BP74" i="1"/>
  <c r="Y75" i="1"/>
  <c r="BP75" i="1"/>
  <c r="Y76" i="1"/>
  <c r="BP76" i="1"/>
  <c r="Y77" i="1"/>
  <c r="BP77" i="1"/>
  <c r="Y78" i="1"/>
  <c r="BP78" i="1"/>
  <c r="Y79" i="1"/>
  <c r="BP79" i="1"/>
  <c r="Y80" i="1"/>
  <c r="BP80" i="1"/>
  <c r="Y81" i="1"/>
  <c r="BP81" i="1"/>
  <c r="Y82" i="1"/>
  <c r="BP82" i="1"/>
  <c r="Y83" i="1"/>
  <c r="BP83" i="1"/>
  <c r="Y84" i="1"/>
  <c r="BP84" i="1"/>
  <c r="Y85" i="1"/>
  <c r="BP85" i="1"/>
  <c r="Y86" i="1"/>
  <c r="BP86" i="1"/>
  <c r="Y87" i="1"/>
  <c r="BP87" i="1"/>
  <c r="Y88" i="1"/>
  <c r="BP88" i="1"/>
  <c r="Y89" i="1"/>
  <c r="BP89" i="1"/>
  <c r="Y90" i="1"/>
  <c r="BP90" i="1"/>
  <c r="Y91" i="1"/>
  <c r="BP91" i="1"/>
  <c r="Y92" i="1"/>
  <c r="BP92" i="1"/>
  <c r="Y93" i="1"/>
  <c r="BP93" i="1"/>
  <c r="Y94" i="1"/>
  <c r="BP94" i="1"/>
  <c r="Y95" i="1"/>
  <c r="BP95" i="1"/>
  <c r="Y96" i="1"/>
  <c r="BP96" i="1"/>
  <c r="Y97" i="1"/>
  <c r="BP97" i="1"/>
  <c r="Y98" i="1"/>
  <c r="BP98" i="1"/>
  <c r="Y99" i="1"/>
  <c r="BP99" i="1"/>
  <c r="Y100" i="1"/>
  <c r="BP100" i="1"/>
  <c r="Y101" i="1"/>
  <c r="BP101" i="1"/>
  <c r="Y102" i="1"/>
  <c r="BP102" i="1"/>
  <c r="Y103" i="1"/>
  <c r="BP103" i="1"/>
  <c r="Y104" i="1"/>
  <c r="BP104" i="1"/>
  <c r="Y105" i="1"/>
  <c r="BP105" i="1"/>
  <c r="Y106" i="1"/>
  <c r="BP106" i="1"/>
  <c r="Y107" i="1"/>
  <c r="BP107" i="1"/>
  <c r="Y108" i="1"/>
  <c r="BP108" i="1"/>
  <c r="Y109" i="1"/>
  <c r="BP109" i="1"/>
  <c r="Y110" i="1"/>
  <c r="BP110" i="1"/>
  <c r="Y111" i="1"/>
  <c r="BP111" i="1"/>
  <c r="Y112" i="1"/>
  <c r="BP112" i="1"/>
  <c r="Y113" i="1"/>
  <c r="BP113" i="1"/>
  <c r="Y114" i="1"/>
  <c r="BP114" i="1"/>
  <c r="Y115" i="1"/>
  <c r="BP115" i="1"/>
  <c r="Y116" i="1"/>
  <c r="BP116" i="1"/>
  <c r="Y117" i="1"/>
  <c r="BP117" i="1"/>
  <c r="BH62" i="7"/>
  <c r="BI62" i="7"/>
  <c r="AA62" i="7"/>
  <c r="K112" i="1"/>
  <c r="P112" i="1" s="1"/>
  <c r="K48" i="1"/>
  <c r="P48" i="1" s="1"/>
  <c r="K70" i="1"/>
  <c r="P70" i="1" s="1"/>
  <c r="K96" i="1"/>
  <c r="P96" i="1" s="1"/>
  <c r="K102" i="1"/>
  <c r="P102" i="1" s="1"/>
  <c r="K100" i="1"/>
  <c r="P100" i="1" s="1"/>
  <c r="K116" i="1"/>
  <c r="P116" i="1" s="1"/>
  <c r="K20" i="1"/>
  <c r="P20" i="1" s="1"/>
  <c r="K64" i="1"/>
  <c r="P64" i="1" s="1"/>
  <c r="K58" i="1"/>
  <c r="P58" i="1" s="1"/>
  <c r="K62" i="1"/>
  <c r="P62" i="1" s="1"/>
  <c r="K44" i="1"/>
  <c r="P44" i="1" s="1"/>
  <c r="K56" i="1"/>
  <c r="P56" i="1" s="1"/>
  <c r="K108" i="1"/>
  <c r="P108" i="1" s="1"/>
  <c r="K52" i="1"/>
  <c r="P52" i="1" s="1"/>
  <c r="K54" i="1"/>
  <c r="P54" i="1" s="1"/>
  <c r="K98" i="1"/>
  <c r="P98" i="1" s="1"/>
  <c r="K106" i="1"/>
  <c r="P106" i="1" s="1"/>
  <c r="K16" i="1"/>
  <c r="P16" i="1" s="1"/>
  <c r="K50" i="1"/>
  <c r="P50" i="1" s="1"/>
  <c r="K4" i="1"/>
  <c r="P4" i="1" s="1"/>
  <c r="K80" i="1"/>
  <c r="P80" i="1" s="1"/>
  <c r="K84" i="1"/>
  <c r="P84" i="1" s="1"/>
  <c r="K110" i="1"/>
  <c r="P110" i="1" s="1"/>
  <c r="K18" i="1"/>
  <c r="P18" i="1" s="1"/>
  <c r="K38" i="1"/>
  <c r="P38" i="1" s="1"/>
  <c r="K46" i="1"/>
  <c r="P46" i="1" s="1"/>
  <c r="K60" i="1"/>
  <c r="P60" i="1" s="1"/>
  <c r="K14" i="1"/>
  <c r="P14" i="1" s="1"/>
  <c r="K22" i="1"/>
  <c r="P22" i="1" s="1"/>
  <c r="K88" i="1"/>
  <c r="P88" i="1" s="1"/>
  <c r="K66" i="1"/>
  <c r="P66" i="1" s="1"/>
  <c r="K42" i="1"/>
  <c r="P42" i="1" s="1"/>
  <c r="K28" i="1"/>
  <c r="P28" i="1" s="1"/>
  <c r="K26" i="1"/>
  <c r="P26" i="1" s="1"/>
  <c r="K24" i="1"/>
  <c r="P24" i="1" s="1"/>
  <c r="K5" i="1"/>
  <c r="P5" i="1" s="1"/>
  <c r="K12" i="1"/>
  <c r="P12" i="1" s="1"/>
  <c r="K30" i="1"/>
  <c r="P30" i="1" s="1"/>
  <c r="K32" i="1"/>
  <c r="P32" i="1" s="1"/>
  <c r="K34" i="1"/>
  <c r="P34" i="1" s="1"/>
  <c r="K36" i="1"/>
  <c r="P36" i="1" s="1"/>
  <c r="K40" i="1"/>
  <c r="P40" i="1" s="1"/>
  <c r="K45" i="1"/>
  <c r="P45" i="1" s="1"/>
  <c r="K67" i="1"/>
  <c r="P67" i="1" s="1"/>
  <c r="K73" i="1"/>
  <c r="P73" i="1" s="1"/>
  <c r="K76" i="1"/>
  <c r="P76" i="1" s="1"/>
  <c r="K87" i="1"/>
  <c r="P87" i="1" s="1"/>
  <c r="K91" i="1"/>
  <c r="P91" i="1" s="1"/>
  <c r="K92" i="1"/>
  <c r="P92" i="1" s="1"/>
  <c r="K101" i="1"/>
  <c r="P101" i="1" s="1"/>
  <c r="K103" i="1"/>
  <c r="P103" i="1" s="1"/>
  <c r="K104" i="1"/>
  <c r="P104" i="1" s="1"/>
  <c r="K114" i="1"/>
  <c r="P114" i="1" s="1"/>
  <c r="K117" i="1"/>
  <c r="P117" i="1" s="1"/>
  <c r="K115" i="1"/>
  <c r="P115" i="1" s="1"/>
  <c r="K113" i="1"/>
  <c r="P113" i="1" s="1"/>
  <c r="K111" i="1"/>
  <c r="P111" i="1" s="1"/>
  <c r="K109" i="1"/>
  <c r="P109" i="1" s="1"/>
  <c r="K107" i="1"/>
  <c r="P107" i="1" s="1"/>
  <c r="K105" i="1"/>
  <c r="P105" i="1" s="1"/>
  <c r="K99" i="1"/>
  <c r="P99" i="1" s="1"/>
  <c r="K97" i="1"/>
  <c r="P97" i="1" s="1"/>
  <c r="K95" i="1"/>
  <c r="P95" i="1" s="1"/>
  <c r="K93" i="1"/>
  <c r="P93" i="1" s="1"/>
  <c r="K89" i="1"/>
  <c r="P89" i="1" s="1"/>
  <c r="K85" i="1"/>
  <c r="P85" i="1" s="1"/>
  <c r="K83" i="1"/>
  <c r="P83" i="1" s="1"/>
  <c r="K81" i="1"/>
  <c r="P81" i="1" s="1"/>
  <c r="K79" i="1"/>
  <c r="P79" i="1" s="1"/>
  <c r="K77" i="1"/>
  <c r="P77" i="1" s="1"/>
  <c r="K75" i="1"/>
  <c r="P75" i="1" s="1"/>
  <c r="K71" i="1"/>
  <c r="P71" i="1" s="1"/>
  <c r="K69" i="1"/>
  <c r="P69" i="1" s="1"/>
  <c r="K65" i="1"/>
  <c r="P65" i="1" s="1"/>
  <c r="K61" i="1"/>
  <c r="P61" i="1" s="1"/>
  <c r="K57" i="1"/>
  <c r="P57" i="1" s="1"/>
  <c r="K41" i="1"/>
  <c r="P41" i="1" s="1"/>
  <c r="K33" i="1"/>
  <c r="P33" i="1" s="1"/>
  <c r="K7" i="1"/>
  <c r="P7" i="1" s="1"/>
  <c r="K21" i="1"/>
  <c r="P21" i="1" s="1"/>
  <c r="K25" i="1"/>
  <c r="P25" i="1" s="1"/>
  <c r="K27" i="1"/>
  <c r="P27" i="1" s="1"/>
  <c r="K29" i="1"/>
  <c r="P29" i="1" s="1"/>
  <c r="K35" i="1"/>
  <c r="P35" i="1" s="1"/>
  <c r="K37" i="1"/>
  <c r="P37" i="1" s="1"/>
  <c r="K39" i="1"/>
  <c r="P39" i="1" s="1"/>
  <c r="K43" i="1"/>
  <c r="P43" i="1" s="1"/>
  <c r="K51" i="1"/>
  <c r="P51" i="1" s="1"/>
  <c r="K63" i="1"/>
  <c r="P63" i="1" s="1"/>
  <c r="Z63" i="1"/>
  <c r="K9" i="1"/>
  <c r="P9" i="1" s="1"/>
  <c r="K11" i="1"/>
  <c r="P11" i="1" s="1"/>
  <c r="K8" i="1"/>
  <c r="P8" i="1" s="1"/>
  <c r="K10" i="1"/>
  <c r="P10" i="1" s="1"/>
  <c r="K49" i="1"/>
  <c r="P49" i="1" s="1"/>
  <c r="K59" i="1"/>
  <c r="P59" i="1" s="1"/>
  <c r="K6" i="1"/>
  <c r="P6" i="1" s="1"/>
  <c r="K15" i="1"/>
  <c r="P15" i="1" s="1"/>
  <c r="K17" i="1"/>
  <c r="P17" i="1" s="1"/>
  <c r="K19" i="1"/>
  <c r="P19" i="1" s="1"/>
  <c r="K23" i="1"/>
  <c r="P23" i="1" s="1"/>
  <c r="K31" i="1"/>
  <c r="P31" i="1" s="1"/>
  <c r="K47" i="1"/>
  <c r="P47" i="1" s="1"/>
  <c r="K55" i="1"/>
  <c r="P55" i="1" s="1"/>
  <c r="K13" i="1"/>
  <c r="P13" i="1" s="1"/>
  <c r="K53" i="1"/>
  <c r="P53" i="1" s="1"/>
  <c r="K72" i="1"/>
  <c r="P72" i="1" s="1"/>
  <c r="K68" i="1"/>
  <c r="P68" i="1" s="1"/>
  <c r="K74" i="1"/>
  <c r="P74" i="1" s="1"/>
  <c r="K78" i="1"/>
  <c r="P78" i="1" s="1"/>
  <c r="K82" i="1"/>
  <c r="P82" i="1" s="1"/>
  <c r="K86" i="1"/>
  <c r="P86" i="1" s="1"/>
  <c r="K90" i="1"/>
  <c r="P90" i="1" s="1"/>
  <c r="K94" i="1"/>
  <c r="P94" i="1" s="1"/>
  <c r="V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79" i="14"/>
  <c r="V80" i="14"/>
  <c r="V82" i="14"/>
  <c r="V83" i="14"/>
  <c r="V84" i="14"/>
  <c r="V85" i="14"/>
  <c r="V86" i="14"/>
  <c r="V87" i="14"/>
  <c r="V88" i="14"/>
  <c r="V89" i="14"/>
  <c r="V90" i="14"/>
  <c r="V91" i="14"/>
  <c r="V92" i="14"/>
  <c r="V93" i="14"/>
  <c r="V94" i="14"/>
  <c r="V95" i="14"/>
  <c r="V96" i="14"/>
  <c r="V97" i="14"/>
  <c r="V98" i="14"/>
  <c r="V99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47" i="14"/>
  <c r="V148" i="14"/>
  <c r="V149" i="14"/>
  <c r="V150" i="14"/>
  <c r="V152" i="14"/>
  <c r="V154" i="14"/>
  <c r="V156" i="14"/>
  <c r="V158" i="14"/>
  <c r="V160" i="14"/>
  <c r="V162" i="14"/>
  <c r="V164" i="14"/>
  <c r="V166" i="14"/>
  <c r="V168" i="14"/>
  <c r="V170" i="14"/>
  <c r="V172" i="14"/>
  <c r="V174" i="14"/>
  <c r="V176" i="14"/>
  <c r="V178" i="14"/>
  <c r="V180" i="14"/>
  <c r="V182" i="14"/>
  <c r="V184" i="14"/>
  <c r="V186" i="14"/>
  <c r="V188" i="14"/>
  <c r="V190" i="14"/>
  <c r="V192" i="14"/>
  <c r="V194" i="14"/>
  <c r="V196" i="14"/>
  <c r="V198" i="14"/>
  <c r="V200" i="14"/>
  <c r="V202" i="14"/>
  <c r="V204" i="14"/>
  <c r="V205" i="14"/>
  <c r="V206" i="14"/>
  <c r="V207" i="14"/>
  <c r="V210" i="14"/>
  <c r="V213" i="14"/>
  <c r="V215" i="14"/>
  <c r="V217" i="14"/>
  <c r="V218" i="14"/>
  <c r="V220" i="14"/>
  <c r="V222" i="14"/>
  <c r="V225" i="14"/>
  <c r="V226" i="14"/>
  <c r="V227" i="14"/>
  <c r="V228" i="14"/>
  <c r="V229" i="14"/>
  <c r="V230" i="14"/>
  <c r="V231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49" i="14"/>
  <c r="V250" i="14"/>
  <c r="V252" i="14"/>
  <c r="V253" i="14"/>
  <c r="V254" i="14"/>
  <c r="V255" i="14"/>
  <c r="V256" i="14"/>
  <c r="V257" i="14"/>
  <c r="V258" i="14"/>
  <c r="V259" i="14"/>
  <c r="V260" i="14"/>
  <c r="V261" i="14"/>
  <c r="V262" i="14"/>
  <c r="V263" i="14"/>
  <c r="V272" i="14"/>
  <c r="V273" i="14"/>
  <c r="V274" i="14"/>
  <c r="V275" i="14"/>
  <c r="V276" i="14"/>
  <c r="V277" i="14"/>
  <c r="V278" i="14"/>
  <c r="V279" i="14"/>
  <c r="V280" i="14"/>
  <c r="V281" i="14"/>
  <c r="V282" i="14"/>
  <c r="V283" i="14"/>
  <c r="V284" i="14"/>
  <c r="V285" i="14"/>
  <c r="V286" i="14"/>
  <c r="V287" i="14"/>
  <c r="V288" i="14"/>
  <c r="V289" i="14"/>
  <c r="V290" i="14"/>
  <c r="V291" i="14"/>
  <c r="V292" i="14"/>
  <c r="V293" i="14"/>
  <c r="V294" i="14"/>
  <c r="V298" i="14"/>
  <c r="V301" i="14"/>
  <c r="V303" i="14"/>
  <c r="V304" i="14"/>
  <c r="V305" i="14"/>
  <c r="V306" i="14"/>
  <c r="V307" i="14"/>
  <c r="V308" i="14"/>
  <c r="V309" i="14"/>
  <c r="V310" i="14"/>
  <c r="V311" i="14"/>
  <c r="V312" i="14"/>
  <c r="V313" i="14"/>
  <c r="V314" i="14"/>
  <c r="V315" i="14"/>
  <c r="V316" i="14"/>
  <c r="V317" i="14"/>
  <c r="V320" i="14"/>
  <c r="V321" i="14"/>
  <c r="V322" i="14"/>
  <c r="V323" i="14"/>
  <c r="V324" i="14"/>
  <c r="V325" i="14"/>
  <c r="V327" i="14"/>
  <c r="V328" i="14"/>
  <c r="V329" i="14"/>
  <c r="V330" i="14"/>
  <c r="V331" i="14"/>
  <c r="V332" i="14"/>
  <c r="V333" i="14"/>
  <c r="V334" i="14"/>
  <c r="V335" i="14"/>
  <c r="V336" i="14"/>
  <c r="V337" i="14"/>
  <c r="V338" i="14"/>
  <c r="V339" i="14"/>
  <c r="V340" i="14"/>
  <c r="V341" i="14"/>
  <c r="V342" i="14"/>
  <c r="V343" i="14"/>
  <c r="V344" i="14"/>
  <c r="V345" i="14"/>
  <c r="V346" i="14"/>
  <c r="V347" i="14"/>
  <c r="V348" i="14"/>
  <c r="V349" i="14"/>
  <c r="V350" i="14"/>
  <c r="V351" i="14"/>
  <c r="V352" i="14"/>
  <c r="V353" i="14"/>
  <c r="V357" i="14"/>
  <c r="V4" i="14"/>
  <c r="Z115" i="1" l="1"/>
  <c r="Z87" i="1"/>
  <c r="Z31" i="1"/>
  <c r="Z50" i="1"/>
  <c r="Z22" i="1"/>
  <c r="Z54" i="1"/>
  <c r="Z58" i="1"/>
  <c r="Z46" i="1"/>
  <c r="Z34" i="1"/>
  <c r="Z107" i="1"/>
  <c r="Z91" i="1"/>
  <c r="Z41" i="1"/>
  <c r="Z37" i="1"/>
  <c r="Z17" i="1"/>
  <c r="Z47" i="1"/>
  <c r="Z14" i="1"/>
  <c r="Z6" i="1"/>
  <c r="Z48" i="1"/>
  <c r="Z25" i="1"/>
  <c r="Z21" i="1"/>
  <c r="Z16" i="1"/>
  <c r="Z12" i="1"/>
  <c r="Z7" i="1"/>
  <c r="Z111" i="1"/>
  <c r="Z95" i="1"/>
  <c r="Z79" i="1"/>
  <c r="Z73" i="1"/>
  <c r="Z64" i="1"/>
  <c r="Z59" i="1"/>
  <c r="Z43" i="1"/>
  <c r="Z28" i="1"/>
  <c r="Z19" i="1"/>
  <c r="Z56" i="1"/>
  <c r="Z57" i="1"/>
  <c r="Z23" i="1"/>
  <c r="Z13" i="1"/>
  <c r="Z15" i="1"/>
  <c r="Z105" i="1"/>
  <c r="Z89" i="1"/>
  <c r="Z65" i="1"/>
  <c r="Z75" i="1"/>
  <c r="Z71" i="1"/>
  <c r="Z35" i="1"/>
  <c r="Z80" i="1"/>
  <c r="Z99" i="1"/>
  <c r="Z83" i="1"/>
  <c r="Z20" i="1"/>
  <c r="Z109" i="1"/>
  <c r="Z101" i="1"/>
  <c r="Z85" i="1"/>
  <c r="Z61" i="1"/>
  <c r="Z30" i="1"/>
  <c r="Z11" i="1"/>
  <c r="Z92" i="1"/>
  <c r="Z86" i="1"/>
  <c r="Z69" i="1"/>
  <c r="Z51" i="1"/>
  <c r="Z39" i="1"/>
  <c r="Z106" i="1"/>
  <c r="Z70" i="1"/>
  <c r="Z93" i="1"/>
  <c r="Z29" i="1"/>
  <c r="Z84" i="1"/>
  <c r="Z52" i="1"/>
  <c r="Z36" i="1"/>
  <c r="Z33" i="1"/>
  <c r="Z9" i="1"/>
  <c r="Z5" i="1"/>
  <c r="Z113" i="1"/>
  <c r="Z103" i="1"/>
  <c r="Z97" i="1"/>
  <c r="Z81" i="1"/>
  <c r="Z112" i="1"/>
  <c r="Z53" i="1"/>
  <c r="Z27" i="1"/>
  <c r="Z117" i="1"/>
  <c r="Z67" i="1"/>
  <c r="Z55" i="1"/>
  <c r="Z77" i="1"/>
  <c r="Z38" i="1"/>
  <c r="Z102" i="1"/>
  <c r="Z74" i="1"/>
  <c r="Z98" i="1"/>
  <c r="Z78" i="1"/>
  <c r="Z94" i="1"/>
  <c r="Z44" i="1"/>
  <c r="Z40" i="1"/>
  <c r="Z32" i="1"/>
  <c r="Z24" i="1"/>
  <c r="Z8" i="1"/>
  <c r="Z42" i="1"/>
  <c r="Z72" i="1"/>
  <c r="Z66" i="1"/>
  <c r="Z116" i="1"/>
  <c r="Z108" i="1"/>
  <c r="Z104" i="1"/>
  <c r="Z100" i="1"/>
  <c r="Z96" i="1"/>
  <c r="Z88" i="1"/>
  <c r="Z76" i="1"/>
  <c r="Z68" i="1"/>
  <c r="Z60" i="1"/>
  <c r="Z49" i="1"/>
  <c r="Z26" i="1"/>
  <c r="Z82" i="1"/>
  <c r="Z10" i="1"/>
  <c r="Z45" i="1"/>
  <c r="Z62" i="1"/>
  <c r="Z114" i="1"/>
  <c r="Z110" i="1"/>
  <c r="Z90" i="1"/>
  <c r="BH37" i="1"/>
  <c r="BI37" i="1"/>
  <c r="BH27" i="1"/>
  <c r="BI27" i="1"/>
  <c r="BI8" i="1"/>
  <c r="BH8" i="1"/>
  <c r="BH87" i="1"/>
  <c r="BI87" i="1"/>
  <c r="BI52" i="1"/>
  <c r="BH52" i="1"/>
  <c r="BH31" i="1"/>
  <c r="BI31" i="1"/>
  <c r="BH7" i="1"/>
  <c r="BI7" i="1"/>
  <c r="BH108" i="1"/>
  <c r="BI108" i="1"/>
  <c r="BI98" i="1"/>
  <c r="BH98" i="1"/>
  <c r="BI90" i="1"/>
  <c r="BH90" i="1"/>
  <c r="BH84" i="1"/>
  <c r="BI84" i="1"/>
  <c r="BI74" i="1"/>
  <c r="BH74" i="1"/>
  <c r="BH47" i="1"/>
  <c r="BI47" i="1"/>
  <c r="BH9" i="1"/>
  <c r="BI9" i="1"/>
  <c r="BI32" i="1"/>
  <c r="BH32" i="1"/>
  <c r="BH29" i="1"/>
  <c r="BI29" i="1"/>
  <c r="BI18" i="1"/>
  <c r="BH18" i="1"/>
  <c r="BI113" i="1"/>
  <c r="BH113" i="1"/>
  <c r="BH105" i="1"/>
  <c r="BI105" i="1"/>
  <c r="BH97" i="1"/>
  <c r="BI97" i="1"/>
  <c r="BH89" i="1"/>
  <c r="BI89" i="1"/>
  <c r="BH81" i="1"/>
  <c r="BI81" i="1"/>
  <c r="BH73" i="1"/>
  <c r="BI73" i="1"/>
  <c r="BH68" i="1"/>
  <c r="BI68" i="1"/>
  <c r="BI66" i="1"/>
  <c r="BH66" i="1"/>
  <c r="BH59" i="1"/>
  <c r="BI59" i="1"/>
  <c r="BI43" i="1"/>
  <c r="BH43" i="1"/>
  <c r="BH19" i="1"/>
  <c r="BI19" i="1"/>
  <c r="BI117" i="1"/>
  <c r="BH117" i="1"/>
  <c r="BH67" i="1"/>
  <c r="BI67" i="1"/>
  <c r="BH60" i="1"/>
  <c r="BI60" i="1"/>
  <c r="BH57" i="1"/>
  <c r="BI57" i="1"/>
  <c r="BH49" i="1"/>
  <c r="BI49" i="1"/>
  <c r="BI26" i="1"/>
  <c r="BH26" i="1"/>
  <c r="BH16" i="1"/>
  <c r="BI16" i="1"/>
  <c r="BI13" i="1"/>
  <c r="BH13" i="1"/>
  <c r="BH45" i="1"/>
  <c r="BI45" i="1"/>
  <c r="BH24" i="1"/>
  <c r="BI24" i="1"/>
  <c r="BH21" i="1"/>
  <c r="BI21" i="1"/>
  <c r="BH12" i="1"/>
  <c r="BI12" i="1"/>
  <c r="BI10" i="1"/>
  <c r="BH10" i="1"/>
  <c r="BI116" i="1"/>
  <c r="BH116" i="1"/>
  <c r="BI114" i="1"/>
  <c r="BH114" i="1"/>
  <c r="BH107" i="1"/>
  <c r="BI107" i="1"/>
  <c r="BI99" i="1"/>
  <c r="BH99" i="1"/>
  <c r="BH91" i="1"/>
  <c r="BI91" i="1"/>
  <c r="BH83" i="1"/>
  <c r="BI83" i="1"/>
  <c r="BH75" i="1"/>
  <c r="BI75" i="1"/>
  <c r="BH63" i="1"/>
  <c r="BI63" i="1"/>
  <c r="BH61" i="1"/>
  <c r="BI61" i="1"/>
  <c r="BH56" i="1"/>
  <c r="BI56" i="1"/>
  <c r="BH54" i="1"/>
  <c r="BI54" i="1"/>
  <c r="BH48" i="1"/>
  <c r="BI48" i="1"/>
  <c r="BH46" i="1"/>
  <c r="BI46" i="1"/>
  <c r="BH35" i="1"/>
  <c r="BI35" i="1"/>
  <c r="BH22" i="1"/>
  <c r="BI22" i="1"/>
  <c r="BI11" i="1"/>
  <c r="BH11" i="1"/>
  <c r="BH112" i="1"/>
  <c r="BI112" i="1"/>
  <c r="BI110" i="1"/>
  <c r="BH110" i="1"/>
  <c r="BH104" i="1"/>
  <c r="BI104" i="1"/>
  <c r="BH102" i="1"/>
  <c r="BI102" i="1"/>
  <c r="BH96" i="1"/>
  <c r="BI96" i="1"/>
  <c r="BI94" i="1"/>
  <c r="BH94" i="1"/>
  <c r="BH88" i="1"/>
  <c r="BI88" i="1"/>
  <c r="BH86" i="1"/>
  <c r="BI86" i="1"/>
  <c r="BH80" i="1"/>
  <c r="BI80" i="1"/>
  <c r="BH78" i="1"/>
  <c r="BI78" i="1"/>
  <c r="BH71" i="1"/>
  <c r="BI71" i="1"/>
  <c r="BH69" i="1"/>
  <c r="BI69" i="1"/>
  <c r="BH51" i="1"/>
  <c r="BI51" i="1"/>
  <c r="BH44" i="1"/>
  <c r="BI44" i="1"/>
  <c r="BH42" i="1"/>
  <c r="BI42" i="1"/>
  <c r="BH30" i="1"/>
  <c r="BI30" i="1"/>
  <c r="BH20" i="1"/>
  <c r="BI20" i="1"/>
  <c r="BI40" i="1"/>
  <c r="BH40" i="1"/>
  <c r="BH15" i="1"/>
  <c r="BI15" i="1"/>
  <c r="BH5" i="1"/>
  <c r="BI5" i="1"/>
  <c r="BI58" i="1"/>
  <c r="BH58" i="1"/>
  <c r="BI50" i="1"/>
  <c r="BH50" i="1"/>
  <c r="BH41" i="1"/>
  <c r="BI41" i="1"/>
  <c r="BH17" i="1"/>
  <c r="BI17" i="1"/>
  <c r="BH115" i="1"/>
  <c r="BI115" i="1"/>
  <c r="BI106" i="1"/>
  <c r="BH106" i="1"/>
  <c r="BI100" i="1"/>
  <c r="BH100" i="1"/>
  <c r="BH92" i="1"/>
  <c r="BI92" i="1"/>
  <c r="BI82" i="1"/>
  <c r="BH82" i="1"/>
  <c r="BH76" i="1"/>
  <c r="BI76" i="1"/>
  <c r="BH65" i="1"/>
  <c r="BI65" i="1"/>
  <c r="BH39" i="1"/>
  <c r="BI39" i="1"/>
  <c r="BI34" i="1"/>
  <c r="BH34" i="1"/>
  <c r="BI111" i="1"/>
  <c r="BH111" i="1"/>
  <c r="BH109" i="1"/>
  <c r="BI109" i="1"/>
  <c r="BH103" i="1"/>
  <c r="BI103" i="1"/>
  <c r="BI101" i="1"/>
  <c r="BH101" i="1"/>
  <c r="BI95" i="1"/>
  <c r="BH95" i="1"/>
  <c r="BH93" i="1"/>
  <c r="BI93" i="1"/>
  <c r="BH85" i="1"/>
  <c r="BI85" i="1"/>
  <c r="BH79" i="1"/>
  <c r="BI79" i="1"/>
  <c r="BH77" i="1"/>
  <c r="BI77" i="1"/>
  <c r="BI72" i="1"/>
  <c r="BH72" i="1"/>
  <c r="BH70" i="1"/>
  <c r="BI70" i="1"/>
  <c r="BI64" i="1"/>
  <c r="BH64" i="1"/>
  <c r="BH38" i="1"/>
  <c r="BI38" i="1"/>
  <c r="BH28" i="1"/>
  <c r="BI28" i="1"/>
  <c r="BH25" i="1"/>
  <c r="BI25" i="1"/>
  <c r="BH14" i="1"/>
  <c r="BI14" i="1"/>
  <c r="BI4" i="1"/>
  <c r="BH4" i="1"/>
  <c r="BH62" i="1"/>
  <c r="BI62" i="1"/>
  <c r="BH55" i="1"/>
  <c r="BI55" i="1"/>
  <c r="BH53" i="1"/>
  <c r="BI53" i="1"/>
  <c r="BI36" i="1"/>
  <c r="BH36" i="1"/>
  <c r="BH33" i="1"/>
  <c r="BI33" i="1"/>
  <c r="BH23" i="1"/>
  <c r="BI23" i="1"/>
  <c r="BH6" i="1"/>
  <c r="BI6" i="1"/>
  <c r="BO353" i="14"/>
  <c r="W350" i="14"/>
  <c r="BO347" i="14"/>
  <c r="W344" i="14"/>
  <c r="BO341" i="14"/>
  <c r="W338" i="14"/>
  <c r="BO335" i="14"/>
  <c r="W332" i="14"/>
  <c r="BO331" i="14"/>
  <c r="W328" i="14"/>
  <c r="BO324" i="14"/>
  <c r="W321" i="14"/>
  <c r="BO318" i="14"/>
  <c r="W315" i="14"/>
  <c r="BO314" i="14"/>
  <c r="W311" i="14"/>
  <c r="BO312" i="14"/>
  <c r="W309" i="14"/>
  <c r="BO310" i="14"/>
  <c r="W307" i="14"/>
  <c r="BO308" i="14"/>
  <c r="W305" i="14"/>
  <c r="BO306" i="14"/>
  <c r="W303" i="14"/>
  <c r="BO303" i="14"/>
  <c r="W300" i="14"/>
  <c r="BO294" i="14"/>
  <c r="W294" i="14"/>
  <c r="BO292" i="14"/>
  <c r="W292" i="14"/>
  <c r="BO290" i="14"/>
  <c r="W290" i="14"/>
  <c r="BO288" i="14"/>
  <c r="W288" i="14"/>
  <c r="BO286" i="14"/>
  <c r="W286" i="14"/>
  <c r="BO284" i="14"/>
  <c r="W284" i="14"/>
  <c r="BO282" i="14"/>
  <c r="W282" i="14"/>
  <c r="BO280" i="14"/>
  <c r="W280" i="14"/>
  <c r="BO278" i="14"/>
  <c r="W278" i="14"/>
  <c r="BO276" i="14"/>
  <c r="W276" i="14"/>
  <c r="BO274" i="14"/>
  <c r="W274" i="14"/>
  <c r="BO272" i="14"/>
  <c r="W272" i="14"/>
  <c r="BO262" i="14"/>
  <c r="W262" i="14"/>
  <c r="BO260" i="14"/>
  <c r="W260" i="14"/>
  <c r="BO258" i="14"/>
  <c r="W258" i="14"/>
  <c r="BO256" i="14"/>
  <c r="W256" i="14"/>
  <c r="BO254" i="14"/>
  <c r="W254" i="14"/>
  <c r="BO252" i="14"/>
  <c r="W252" i="14"/>
  <c r="BO249" i="14"/>
  <c r="W249" i="14"/>
  <c r="BO247" i="14"/>
  <c r="W247" i="14"/>
  <c r="BO245" i="14"/>
  <c r="W245" i="14"/>
  <c r="BO243" i="14"/>
  <c r="W243" i="14"/>
  <c r="BO241" i="14"/>
  <c r="W241" i="14"/>
  <c r="BO239" i="14"/>
  <c r="W239" i="14"/>
  <c r="BO237" i="14"/>
  <c r="W237" i="14"/>
  <c r="BO235" i="14"/>
  <c r="W235" i="14"/>
  <c r="BO233" i="14"/>
  <c r="W233" i="14"/>
  <c r="BO231" i="14"/>
  <c r="W231" i="14"/>
  <c r="BO229" i="14"/>
  <c r="W229" i="14"/>
  <c r="BO227" i="14"/>
  <c r="W227" i="14"/>
  <c r="BO225" i="14"/>
  <c r="W225" i="14"/>
  <c r="BO220" i="14"/>
  <c r="W220" i="14"/>
  <c r="BO213" i="14"/>
  <c r="W213" i="14"/>
  <c r="BO206" i="14"/>
  <c r="W206" i="14"/>
  <c r="BO204" i="14"/>
  <c r="W204" i="14"/>
  <c r="BO200" i="14"/>
  <c r="W200" i="14"/>
  <c r="BO196" i="14"/>
  <c r="W196" i="14"/>
  <c r="BO192" i="14"/>
  <c r="W192" i="14"/>
  <c r="BO188" i="14"/>
  <c r="W188" i="14"/>
  <c r="BO184" i="14"/>
  <c r="W184" i="14"/>
  <c r="BO180" i="14"/>
  <c r="W180" i="14"/>
  <c r="BO176" i="14"/>
  <c r="W176" i="14"/>
  <c r="BO172" i="14"/>
  <c r="W172" i="14"/>
  <c r="BO168" i="14"/>
  <c r="W168" i="14"/>
  <c r="BO164" i="14"/>
  <c r="W164" i="14"/>
  <c r="BO160" i="14"/>
  <c r="W160" i="14"/>
  <c r="BO156" i="14"/>
  <c r="W156" i="14"/>
  <c r="BO152" i="14"/>
  <c r="W152" i="14"/>
  <c r="BO149" i="14"/>
  <c r="W149" i="14"/>
  <c r="BO147" i="14"/>
  <c r="W147" i="14"/>
  <c r="BO145" i="14"/>
  <c r="W145" i="14"/>
  <c r="BO143" i="14"/>
  <c r="W143" i="14"/>
  <c r="BO141" i="14"/>
  <c r="W141" i="14"/>
  <c r="BO139" i="14"/>
  <c r="W139" i="14"/>
  <c r="BO137" i="14"/>
  <c r="W137" i="14"/>
  <c r="BO135" i="14"/>
  <c r="W135" i="14"/>
  <c r="BO133" i="14"/>
  <c r="W133" i="14"/>
  <c r="BO131" i="14"/>
  <c r="W131" i="14"/>
  <c r="BO129" i="14"/>
  <c r="W129" i="14"/>
  <c r="BO127" i="14"/>
  <c r="W127" i="14"/>
  <c r="BO125" i="14"/>
  <c r="W125" i="14"/>
  <c r="BO123" i="14"/>
  <c r="W123" i="14"/>
  <c r="BO121" i="14"/>
  <c r="W121" i="14"/>
  <c r="BO119" i="14"/>
  <c r="W119" i="14"/>
  <c r="BO117" i="14"/>
  <c r="W117" i="14"/>
  <c r="BO115" i="14"/>
  <c r="W115" i="14"/>
  <c r="BO113" i="14"/>
  <c r="W113" i="14"/>
  <c r="BO111" i="14"/>
  <c r="W111" i="14"/>
  <c r="BO109" i="14"/>
  <c r="W109" i="14"/>
  <c r="BO107" i="14"/>
  <c r="W107" i="14"/>
  <c r="BO105" i="14"/>
  <c r="W105" i="14"/>
  <c r="BO103" i="14"/>
  <c r="W103" i="14"/>
  <c r="BO101" i="14"/>
  <c r="W101" i="14"/>
  <c r="BO98" i="14"/>
  <c r="W98" i="14"/>
  <c r="BO96" i="14"/>
  <c r="W96" i="14"/>
  <c r="BO94" i="14"/>
  <c r="W94" i="14"/>
  <c r="BO92" i="14"/>
  <c r="W92" i="14"/>
  <c r="BO90" i="14"/>
  <c r="W90" i="14"/>
  <c r="BO88" i="14"/>
  <c r="W88" i="14"/>
  <c r="BO86" i="14"/>
  <c r="W86" i="14"/>
  <c r="BO84" i="14"/>
  <c r="W84" i="14"/>
  <c r="BO82" i="14"/>
  <c r="W82" i="14"/>
  <c r="BO79" i="14"/>
  <c r="W79" i="14"/>
  <c r="BO77" i="14"/>
  <c r="W77" i="14"/>
  <c r="BO75" i="14"/>
  <c r="W75" i="14"/>
  <c r="BO73" i="14"/>
  <c r="W73" i="14"/>
  <c r="BO71" i="14"/>
  <c r="W71" i="14"/>
  <c r="BO69" i="14"/>
  <c r="W69" i="14"/>
  <c r="BO67" i="14"/>
  <c r="W67" i="14"/>
  <c r="BO65" i="14"/>
  <c r="W65" i="14"/>
  <c r="BO63" i="14"/>
  <c r="W63" i="14"/>
  <c r="BO61" i="14"/>
  <c r="W61" i="14"/>
  <c r="BO59" i="14"/>
  <c r="W59" i="14"/>
  <c r="BO57" i="14"/>
  <c r="W57" i="14"/>
  <c r="BO55" i="14"/>
  <c r="W55" i="14"/>
  <c r="BO53" i="14"/>
  <c r="W53" i="14"/>
  <c r="BO51" i="14"/>
  <c r="W51" i="14"/>
  <c r="BO49" i="14"/>
  <c r="W49" i="14"/>
  <c r="BO47" i="14"/>
  <c r="W47" i="14"/>
  <c r="BO45" i="14"/>
  <c r="W45" i="14"/>
  <c r="BO43" i="14"/>
  <c r="W43" i="14"/>
  <c r="BO41" i="14"/>
  <c r="W41" i="14"/>
  <c r="BO39" i="14"/>
  <c r="W39" i="14"/>
  <c r="BO37" i="14"/>
  <c r="W37" i="14"/>
  <c r="BO35" i="14"/>
  <c r="W35" i="14"/>
  <c r="BO33" i="14"/>
  <c r="W33" i="14"/>
  <c r="BO31" i="14"/>
  <c r="W31" i="14"/>
  <c r="BO29" i="14"/>
  <c r="W29" i="14"/>
  <c r="BO27" i="14"/>
  <c r="W27" i="14"/>
  <c r="BO25" i="14"/>
  <c r="W25" i="14"/>
  <c r="BO23" i="14"/>
  <c r="W23" i="14"/>
  <c r="BO21" i="14"/>
  <c r="W21" i="14"/>
  <c r="BO19" i="14"/>
  <c r="W19" i="14"/>
  <c r="BO17" i="14"/>
  <c r="W17" i="14"/>
  <c r="BO15" i="14"/>
  <c r="W15" i="14"/>
  <c r="BO13" i="14"/>
  <c r="W13" i="14"/>
  <c r="BO11" i="14"/>
  <c r="W11" i="14"/>
  <c r="BO9" i="14"/>
  <c r="W9" i="14"/>
  <c r="BO7" i="14"/>
  <c r="W7" i="14"/>
  <c r="BO5" i="14"/>
  <c r="W5" i="14"/>
  <c r="BO360" i="14"/>
  <c r="W357" i="14"/>
  <c r="BO355" i="14"/>
  <c r="W352" i="14"/>
  <c r="BO351" i="14"/>
  <c r="W348" i="14"/>
  <c r="BO349" i="14"/>
  <c r="W346" i="14"/>
  <c r="BO345" i="14"/>
  <c r="W342" i="14"/>
  <c r="BO343" i="14"/>
  <c r="W340" i="14"/>
  <c r="BO339" i="14"/>
  <c r="W336" i="14"/>
  <c r="BO337" i="14"/>
  <c r="W334" i="14"/>
  <c r="BO333" i="14"/>
  <c r="W330" i="14"/>
  <c r="BO329" i="14"/>
  <c r="W325" i="14"/>
  <c r="BO327" i="14"/>
  <c r="W323" i="14"/>
  <c r="BO320" i="14"/>
  <c r="W317" i="14"/>
  <c r="BO316" i="14"/>
  <c r="W313" i="14"/>
  <c r="BO4" i="14"/>
  <c r="W4" i="14"/>
  <c r="BO356" i="14"/>
  <c r="W353" i="14"/>
  <c r="BO354" i="14"/>
  <c r="W351" i="14"/>
  <c r="BO352" i="14"/>
  <c r="W349" i="14"/>
  <c r="BO350" i="14"/>
  <c r="W347" i="14"/>
  <c r="BO348" i="14"/>
  <c r="W345" i="14"/>
  <c r="BO346" i="14"/>
  <c r="W343" i="14"/>
  <c r="BO344" i="14"/>
  <c r="W341" i="14"/>
  <c r="BO342" i="14"/>
  <c r="W339" i="14"/>
  <c r="BO340" i="14"/>
  <c r="W337" i="14"/>
  <c r="BO338" i="14"/>
  <c r="W335" i="14"/>
  <c r="BO336" i="14"/>
  <c r="W333" i="14"/>
  <c r="BO334" i="14"/>
  <c r="W331" i="14"/>
  <c r="BO332" i="14"/>
  <c r="W329" i="14"/>
  <c r="BO330" i="14"/>
  <c r="W327" i="14"/>
  <c r="BO328" i="14"/>
  <c r="W324" i="14"/>
  <c r="BO325" i="14"/>
  <c r="W322" i="14"/>
  <c r="BO323" i="14"/>
  <c r="W320" i="14"/>
  <c r="BO319" i="14"/>
  <c r="W316" i="14"/>
  <c r="BO317" i="14"/>
  <c r="W314" i="14"/>
  <c r="BO315" i="14"/>
  <c r="W312" i="14"/>
  <c r="BO313" i="14"/>
  <c r="W310" i="14"/>
  <c r="BO311" i="14"/>
  <c r="W308" i="14"/>
  <c r="BO309" i="14"/>
  <c r="W306" i="14"/>
  <c r="BO307" i="14"/>
  <c r="W304" i="14"/>
  <c r="BO304" i="14"/>
  <c r="W301" i="14"/>
  <c r="BO301" i="14"/>
  <c r="W298" i="14"/>
  <c r="BO293" i="14"/>
  <c r="W293" i="14"/>
  <c r="BO291" i="14"/>
  <c r="W291" i="14"/>
  <c r="BO289" i="14"/>
  <c r="W289" i="14"/>
  <c r="BO287" i="14"/>
  <c r="W287" i="14"/>
  <c r="BO285" i="14"/>
  <c r="W285" i="14"/>
  <c r="BO283" i="14"/>
  <c r="W283" i="14"/>
  <c r="BO281" i="14"/>
  <c r="W281" i="14"/>
  <c r="BO279" i="14"/>
  <c r="W279" i="14"/>
  <c r="BO277" i="14"/>
  <c r="W277" i="14"/>
  <c r="BO275" i="14"/>
  <c r="W275" i="14"/>
  <c r="BO273" i="14"/>
  <c r="W273" i="14"/>
  <c r="BO263" i="14"/>
  <c r="W263" i="14"/>
  <c r="BO261" i="14"/>
  <c r="W261" i="14"/>
  <c r="BO259" i="14"/>
  <c r="W259" i="14"/>
  <c r="BO257" i="14"/>
  <c r="W257" i="14"/>
  <c r="BO255" i="14"/>
  <c r="W255" i="14"/>
  <c r="BO253" i="14"/>
  <c r="W253" i="14"/>
  <c r="BO250" i="14"/>
  <c r="W250" i="14"/>
  <c r="BO248" i="14"/>
  <c r="W248" i="14"/>
  <c r="BO246" i="14"/>
  <c r="W246" i="14"/>
  <c r="BO244" i="14"/>
  <c r="W244" i="14"/>
  <c r="BO242" i="14"/>
  <c r="W242" i="14"/>
  <c r="BO240" i="14"/>
  <c r="W240" i="14"/>
  <c r="BO238" i="14"/>
  <c r="W238" i="14"/>
  <c r="BO236" i="14"/>
  <c r="W236" i="14"/>
  <c r="BO234" i="14"/>
  <c r="W234" i="14"/>
  <c r="BO232" i="14"/>
  <c r="W232" i="14"/>
  <c r="BO230" i="14"/>
  <c r="W230" i="14"/>
  <c r="BO228" i="14"/>
  <c r="W228" i="14"/>
  <c r="BO226" i="14"/>
  <c r="W226" i="14"/>
  <c r="BO222" i="14"/>
  <c r="W222" i="14"/>
  <c r="BO218" i="14"/>
  <c r="W218" i="14"/>
  <c r="BO215" i="14"/>
  <c r="W215" i="14"/>
  <c r="BO210" i="14"/>
  <c r="W210" i="14"/>
  <c r="BO207" i="14"/>
  <c r="W207" i="14"/>
  <c r="BO205" i="14"/>
  <c r="W205" i="14"/>
  <c r="BO202" i="14"/>
  <c r="W202" i="14"/>
  <c r="BO198" i="14"/>
  <c r="W198" i="14"/>
  <c r="BO194" i="14"/>
  <c r="W194" i="14"/>
  <c r="BO190" i="14"/>
  <c r="W190" i="14"/>
  <c r="BO186" i="14"/>
  <c r="W186" i="14"/>
  <c r="BO182" i="14"/>
  <c r="W182" i="14"/>
  <c r="BO178" i="14"/>
  <c r="W178" i="14"/>
  <c r="BO174" i="14"/>
  <c r="W174" i="14"/>
  <c r="BO170" i="14"/>
  <c r="W170" i="14"/>
  <c r="BO166" i="14"/>
  <c r="W166" i="14"/>
  <c r="BO162" i="14"/>
  <c r="W162" i="14"/>
  <c r="BO158" i="14"/>
  <c r="W158" i="14"/>
  <c r="BO154" i="14"/>
  <c r="W154" i="14"/>
  <c r="BO150" i="14"/>
  <c r="W150" i="14"/>
  <c r="BO148" i="14"/>
  <c r="W148" i="14"/>
  <c r="BO146" i="14"/>
  <c r="W146" i="14"/>
  <c r="BO144" i="14"/>
  <c r="W144" i="14"/>
  <c r="BO142" i="14"/>
  <c r="W142" i="14"/>
  <c r="BO140" i="14"/>
  <c r="W140" i="14"/>
  <c r="BO138" i="14"/>
  <c r="W138" i="14"/>
  <c r="BO136" i="14"/>
  <c r="W136" i="14"/>
  <c r="BO134" i="14"/>
  <c r="W134" i="14"/>
  <c r="BO132" i="14"/>
  <c r="W132" i="14"/>
  <c r="BO130" i="14"/>
  <c r="W130" i="14"/>
  <c r="BO128" i="14"/>
  <c r="W128" i="14"/>
  <c r="BO126" i="14"/>
  <c r="W126" i="14"/>
  <c r="BO124" i="14"/>
  <c r="W124" i="14"/>
  <c r="BO122" i="14"/>
  <c r="W122" i="14"/>
  <c r="BO120" i="14"/>
  <c r="W120" i="14"/>
  <c r="BO118" i="14"/>
  <c r="W118" i="14"/>
  <c r="BO116" i="14"/>
  <c r="W116" i="14"/>
  <c r="BO114" i="14"/>
  <c r="W114" i="14"/>
  <c r="BO112" i="14"/>
  <c r="W112" i="14"/>
  <c r="BO110" i="14"/>
  <c r="W110" i="14"/>
  <c r="BO108" i="14"/>
  <c r="W108" i="14"/>
  <c r="BO106" i="14"/>
  <c r="W106" i="14"/>
  <c r="BO104" i="14"/>
  <c r="W104" i="14"/>
  <c r="BO102" i="14"/>
  <c r="W102" i="14"/>
  <c r="BO99" i="14"/>
  <c r="W99" i="14"/>
  <c r="BO97" i="14"/>
  <c r="W97" i="14"/>
  <c r="BO95" i="14"/>
  <c r="W95" i="14"/>
  <c r="BO93" i="14"/>
  <c r="W93" i="14"/>
  <c r="BO91" i="14"/>
  <c r="W91" i="14"/>
  <c r="BO89" i="14"/>
  <c r="W89" i="14"/>
  <c r="BO87" i="14"/>
  <c r="W87" i="14"/>
  <c r="BO85" i="14"/>
  <c r="W85" i="14"/>
  <c r="BO83" i="14"/>
  <c r="W83" i="14"/>
  <c r="BO80" i="14"/>
  <c r="W80" i="14"/>
  <c r="BO78" i="14"/>
  <c r="W78" i="14"/>
  <c r="BO76" i="14"/>
  <c r="W76" i="14"/>
  <c r="BO74" i="14"/>
  <c r="W74" i="14"/>
  <c r="BO72" i="14"/>
  <c r="W72" i="14"/>
  <c r="BO70" i="14"/>
  <c r="W70" i="14"/>
  <c r="BO68" i="14"/>
  <c r="W68" i="14"/>
  <c r="BO66" i="14"/>
  <c r="W66" i="14"/>
  <c r="BO64" i="14"/>
  <c r="W64" i="14"/>
  <c r="BO62" i="14"/>
  <c r="W62" i="14"/>
  <c r="BO60" i="14"/>
  <c r="W60" i="14"/>
  <c r="BO58" i="14"/>
  <c r="W58" i="14"/>
  <c r="BO56" i="14"/>
  <c r="W56" i="14"/>
  <c r="BO54" i="14"/>
  <c r="W54" i="14"/>
  <c r="BO52" i="14"/>
  <c r="W52" i="14"/>
  <c r="BO50" i="14"/>
  <c r="W50" i="14"/>
  <c r="BO48" i="14"/>
  <c r="W48" i="14"/>
  <c r="BO46" i="14"/>
  <c r="W46" i="14"/>
  <c r="BO44" i="14"/>
  <c r="W44" i="14"/>
  <c r="BO42" i="14"/>
  <c r="W42" i="14"/>
  <c r="BO40" i="14"/>
  <c r="W40" i="14"/>
  <c r="BO38" i="14"/>
  <c r="W38" i="14"/>
  <c r="BO36" i="14"/>
  <c r="W36" i="14"/>
  <c r="BO34" i="14"/>
  <c r="W34" i="14"/>
  <c r="BO32" i="14"/>
  <c r="W32" i="14"/>
  <c r="BO30" i="14"/>
  <c r="W30" i="14"/>
  <c r="BO28" i="14"/>
  <c r="W28" i="14"/>
  <c r="BO26" i="14"/>
  <c r="W26" i="14"/>
  <c r="BO24" i="14"/>
  <c r="W24" i="14"/>
  <c r="BO22" i="14"/>
  <c r="W22" i="14"/>
  <c r="BO20" i="14"/>
  <c r="W20" i="14"/>
  <c r="BO18" i="14"/>
  <c r="W18" i="14"/>
  <c r="BO16" i="14"/>
  <c r="W16" i="14"/>
  <c r="BO14" i="14"/>
  <c r="W14" i="14"/>
  <c r="BO12" i="14"/>
  <c r="W12" i="14"/>
  <c r="BO10" i="14"/>
  <c r="W10" i="14"/>
  <c r="BO8" i="14"/>
  <c r="W8" i="14"/>
  <c r="BO6" i="14"/>
  <c r="W6" i="14"/>
  <c r="BO217" i="14"/>
  <c r="W217" i="14"/>
  <c r="AA94" i="1"/>
  <c r="AA86" i="1"/>
  <c r="AA78" i="1"/>
  <c r="AA72" i="1"/>
  <c r="AA53" i="1"/>
  <c r="AA13" i="1"/>
  <c r="AA31" i="1"/>
  <c r="AA23" i="1"/>
  <c r="AA19" i="1"/>
  <c r="AA59" i="1"/>
  <c r="AA49" i="1"/>
  <c r="AA10" i="1"/>
  <c r="AA9" i="1"/>
  <c r="AA63" i="1"/>
  <c r="AA51" i="1"/>
  <c r="AA43" i="1"/>
  <c r="AA39" i="1"/>
  <c r="AA29" i="1"/>
  <c r="AA27" i="1"/>
  <c r="AA21" i="1"/>
  <c r="AA33" i="1"/>
  <c r="AA61" i="1"/>
  <c r="AA71" i="1"/>
  <c r="AA79" i="1"/>
  <c r="AA83" i="1"/>
  <c r="AA85" i="1"/>
  <c r="AA93" i="1"/>
  <c r="AA97" i="1"/>
  <c r="AA107" i="1"/>
  <c r="AA111" i="1"/>
  <c r="AA113" i="1"/>
  <c r="AA104" i="1"/>
  <c r="AA101" i="1"/>
  <c r="AA92" i="1"/>
  <c r="AA87" i="1"/>
  <c r="AA67" i="1"/>
  <c r="AA45" i="1"/>
  <c r="AA36" i="1"/>
  <c r="AA32" i="1"/>
  <c r="AA12" i="1"/>
  <c r="AA24" i="1"/>
  <c r="AA28" i="1"/>
  <c r="AA66" i="1"/>
  <c r="AA88" i="1"/>
  <c r="AA14" i="1"/>
  <c r="AA60" i="1"/>
  <c r="AA38" i="1"/>
  <c r="AA110" i="1"/>
  <c r="AA80" i="1"/>
  <c r="AA50" i="1"/>
  <c r="AA98" i="1"/>
  <c r="AA54" i="1"/>
  <c r="AA108" i="1"/>
  <c r="AA56" i="1"/>
  <c r="AA62" i="1"/>
  <c r="AA64" i="1"/>
  <c r="AA100" i="1"/>
  <c r="AA96" i="1"/>
  <c r="AA112" i="1"/>
  <c r="AA90" i="1"/>
  <c r="AA82" i="1"/>
  <c r="AA74" i="1"/>
  <c r="AA68" i="1"/>
  <c r="AA55" i="1"/>
  <c r="AA47" i="1"/>
  <c r="AA17" i="1"/>
  <c r="AA15" i="1"/>
  <c r="AA6" i="1"/>
  <c r="AA8" i="1"/>
  <c r="AA11" i="1"/>
  <c r="AA37" i="1"/>
  <c r="AA35" i="1"/>
  <c r="AA25" i="1"/>
  <c r="AA7" i="1"/>
  <c r="AA41" i="1"/>
  <c r="AA57" i="1"/>
  <c r="AA65" i="1"/>
  <c r="AA69" i="1"/>
  <c r="AA75" i="1"/>
  <c r="AA77" i="1"/>
  <c r="AA81" i="1"/>
  <c r="AA89" i="1"/>
  <c r="AA95" i="1"/>
  <c r="AA99" i="1"/>
  <c r="AA105" i="1"/>
  <c r="AA109" i="1"/>
  <c r="AA115" i="1"/>
  <c r="AA117" i="1"/>
  <c r="AA114" i="1"/>
  <c r="AA103" i="1"/>
  <c r="AA91" i="1"/>
  <c r="AA76" i="1"/>
  <c r="AA73" i="1"/>
  <c r="AA40" i="1"/>
  <c r="AA34" i="1"/>
  <c r="AA30" i="1"/>
  <c r="AA5" i="1"/>
  <c r="AA26" i="1"/>
  <c r="AA42" i="1"/>
  <c r="AA22" i="1"/>
  <c r="AA46" i="1"/>
  <c r="AA18" i="1"/>
  <c r="AA84" i="1"/>
  <c r="AA16" i="1"/>
  <c r="AA106" i="1"/>
  <c r="AA52" i="1"/>
  <c r="AA44" i="1"/>
  <c r="AA58" i="1"/>
  <c r="AA20" i="1"/>
  <c r="AA116" i="1"/>
  <c r="AA102" i="1"/>
  <c r="AA70" i="1"/>
  <c r="AA48" i="1"/>
  <c r="CK119" i="14"/>
  <c r="CJ119" i="14"/>
  <c r="CI119" i="14"/>
  <c r="CH119" i="14"/>
  <c r="CG119" i="14"/>
  <c r="CF119" i="14"/>
  <c r="CE119" i="14"/>
  <c r="CD119" i="14"/>
  <c r="CC119" i="14"/>
  <c r="CB119" i="14"/>
  <c r="CA119" i="14"/>
  <c r="X119" i="14"/>
  <c r="Y119" i="14" s="1"/>
  <c r="T119" i="14"/>
  <c r="U119" i="14" s="1"/>
  <c r="R119" i="14"/>
  <c r="CK117" i="14"/>
  <c r="CJ117" i="14"/>
  <c r="CI117" i="14"/>
  <c r="CH117" i="14"/>
  <c r="CG117" i="14"/>
  <c r="CF117" i="14"/>
  <c r="CE117" i="14"/>
  <c r="CD117" i="14"/>
  <c r="CC117" i="14"/>
  <c r="CB117" i="14"/>
  <c r="CA117" i="14"/>
  <c r="X117" i="14"/>
  <c r="Y117" i="14" s="1"/>
  <c r="T117" i="14"/>
  <c r="U117" i="14" s="1"/>
  <c r="R117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X115" i="14"/>
  <c r="Y115" i="14" s="1"/>
  <c r="T115" i="14"/>
  <c r="U115" i="14" s="1"/>
  <c r="R115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X113" i="14"/>
  <c r="Y113" i="14" s="1"/>
  <c r="T113" i="14"/>
  <c r="U113" i="14" s="1"/>
  <c r="R113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X111" i="14"/>
  <c r="Y111" i="14" s="1"/>
  <c r="T111" i="14"/>
  <c r="U111" i="14" s="1"/>
  <c r="R111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X109" i="14"/>
  <c r="Y109" i="14" s="1"/>
  <c r="T109" i="14"/>
  <c r="U109" i="14" s="1"/>
  <c r="R109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X107" i="14"/>
  <c r="Y107" i="14" s="1"/>
  <c r="T107" i="14"/>
  <c r="U107" i="14" s="1"/>
  <c r="R107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X105" i="14"/>
  <c r="Y105" i="14" s="1"/>
  <c r="T105" i="14"/>
  <c r="U105" i="14" s="1"/>
  <c r="R105" i="14"/>
  <c r="CK103" i="14"/>
  <c r="CJ103" i="14"/>
  <c r="CI103" i="14"/>
  <c r="CH103" i="14"/>
  <c r="CG103" i="14"/>
  <c r="CF103" i="14"/>
  <c r="CE103" i="14"/>
  <c r="CD103" i="14"/>
  <c r="CC103" i="14"/>
  <c r="CB103" i="14"/>
  <c r="CA103" i="14"/>
  <c r="X103" i="14"/>
  <c r="Y103" i="14" s="1"/>
  <c r="T103" i="14"/>
  <c r="U103" i="14" s="1"/>
  <c r="R103" i="14"/>
  <c r="CK101" i="14"/>
  <c r="CJ101" i="14"/>
  <c r="CI101" i="14"/>
  <c r="CH101" i="14"/>
  <c r="CG101" i="14"/>
  <c r="CF101" i="14"/>
  <c r="CE101" i="14"/>
  <c r="CD101" i="14"/>
  <c r="CC101" i="14"/>
  <c r="CB101" i="14"/>
  <c r="CA101" i="14"/>
  <c r="X101" i="14"/>
  <c r="Y101" i="14" s="1"/>
  <c r="T101" i="14"/>
  <c r="U101" i="14" s="1"/>
  <c r="R101" i="14"/>
  <c r="CK98" i="14"/>
  <c r="CJ98" i="14"/>
  <c r="CI98" i="14"/>
  <c r="CH98" i="14"/>
  <c r="CG98" i="14"/>
  <c r="CF98" i="14"/>
  <c r="CE98" i="14"/>
  <c r="CD98" i="14"/>
  <c r="CC98" i="14"/>
  <c r="CB98" i="14"/>
  <c r="CA98" i="14"/>
  <c r="X98" i="14"/>
  <c r="Y98" i="14" s="1"/>
  <c r="T98" i="14"/>
  <c r="U98" i="14" s="1"/>
  <c r="R98" i="14"/>
  <c r="CK96" i="14"/>
  <c r="CJ96" i="14"/>
  <c r="CI96" i="14"/>
  <c r="CH96" i="14"/>
  <c r="CG96" i="14"/>
  <c r="CF96" i="14"/>
  <c r="CE96" i="14"/>
  <c r="CD96" i="14"/>
  <c r="CC96" i="14"/>
  <c r="CB96" i="14"/>
  <c r="CA96" i="14"/>
  <c r="X96" i="14"/>
  <c r="Y96" i="14" s="1"/>
  <c r="T96" i="14"/>
  <c r="U96" i="14" s="1"/>
  <c r="R96" i="14"/>
  <c r="CK94" i="14"/>
  <c r="CJ94" i="14"/>
  <c r="CI94" i="14"/>
  <c r="CH94" i="14"/>
  <c r="CG94" i="14"/>
  <c r="CF94" i="14"/>
  <c r="CE94" i="14"/>
  <c r="CD94" i="14"/>
  <c r="CC94" i="14"/>
  <c r="CB94" i="14"/>
  <c r="CA94" i="14"/>
  <c r="X94" i="14"/>
  <c r="Y94" i="14" s="1"/>
  <c r="T94" i="14"/>
  <c r="U94" i="14" s="1"/>
  <c r="R94" i="14"/>
  <c r="CK92" i="14"/>
  <c r="CJ92" i="14"/>
  <c r="CI92" i="14"/>
  <c r="CH92" i="14"/>
  <c r="CG92" i="14"/>
  <c r="CF92" i="14"/>
  <c r="CE92" i="14"/>
  <c r="CD92" i="14"/>
  <c r="CC92" i="14"/>
  <c r="CB92" i="14"/>
  <c r="CA92" i="14"/>
  <c r="X92" i="14"/>
  <c r="Y92" i="14" s="1"/>
  <c r="T92" i="14"/>
  <c r="U92" i="14" s="1"/>
  <c r="R92" i="14"/>
  <c r="CK90" i="14"/>
  <c r="CJ90" i="14"/>
  <c r="CI90" i="14"/>
  <c r="CH90" i="14"/>
  <c r="CG90" i="14"/>
  <c r="CF90" i="14"/>
  <c r="CE90" i="14"/>
  <c r="CD90" i="14"/>
  <c r="CC90" i="14"/>
  <c r="CB90" i="14"/>
  <c r="CA90" i="14"/>
  <c r="X90" i="14"/>
  <c r="Y90" i="14" s="1"/>
  <c r="T90" i="14"/>
  <c r="U90" i="14" s="1"/>
  <c r="R90" i="14"/>
  <c r="CK88" i="14"/>
  <c r="CJ88" i="14"/>
  <c r="CI88" i="14"/>
  <c r="CH88" i="14"/>
  <c r="CG88" i="14"/>
  <c r="CF88" i="14"/>
  <c r="CE88" i="14"/>
  <c r="CD88" i="14"/>
  <c r="CC88" i="14"/>
  <c r="CB88" i="14"/>
  <c r="CA88" i="14"/>
  <c r="X88" i="14"/>
  <c r="Y88" i="14" s="1"/>
  <c r="T88" i="14"/>
  <c r="U88" i="14" s="1"/>
  <c r="R88" i="14"/>
  <c r="CK86" i="14"/>
  <c r="CJ86" i="14"/>
  <c r="CI86" i="14"/>
  <c r="CH86" i="14"/>
  <c r="CG86" i="14"/>
  <c r="CF86" i="14"/>
  <c r="CE86" i="14"/>
  <c r="CD86" i="14"/>
  <c r="CC86" i="14"/>
  <c r="CB86" i="14"/>
  <c r="CA86" i="14"/>
  <c r="X86" i="14"/>
  <c r="Y86" i="14" s="1"/>
  <c r="T86" i="14"/>
  <c r="U86" i="14" s="1"/>
  <c r="R86" i="14"/>
  <c r="CK84" i="14"/>
  <c r="CJ84" i="14"/>
  <c r="CI84" i="14"/>
  <c r="CH84" i="14"/>
  <c r="CG84" i="14"/>
  <c r="CF84" i="14"/>
  <c r="CE84" i="14"/>
  <c r="CD84" i="14"/>
  <c r="CC84" i="14"/>
  <c r="CB84" i="14"/>
  <c r="CA84" i="14"/>
  <c r="X84" i="14"/>
  <c r="Y84" i="14" s="1"/>
  <c r="T84" i="14"/>
  <c r="U84" i="14" s="1"/>
  <c r="R84" i="14"/>
  <c r="CK82" i="14"/>
  <c r="CJ82" i="14"/>
  <c r="CI82" i="14"/>
  <c r="CH82" i="14"/>
  <c r="CG82" i="14"/>
  <c r="CF82" i="14"/>
  <c r="CE82" i="14"/>
  <c r="CD82" i="14"/>
  <c r="CC82" i="14"/>
  <c r="CB82" i="14"/>
  <c r="CA82" i="14"/>
  <c r="X82" i="14"/>
  <c r="Y82" i="14" s="1"/>
  <c r="T82" i="14"/>
  <c r="U82" i="14" s="1"/>
  <c r="R82" i="14"/>
  <c r="CK79" i="14"/>
  <c r="CJ79" i="14"/>
  <c r="CI79" i="14"/>
  <c r="CH79" i="14"/>
  <c r="CG79" i="14"/>
  <c r="CF79" i="14"/>
  <c r="CE79" i="14"/>
  <c r="CD79" i="14"/>
  <c r="CC79" i="14"/>
  <c r="CB79" i="14"/>
  <c r="CA79" i="14"/>
  <c r="X79" i="14"/>
  <c r="Y79" i="14" s="1"/>
  <c r="T79" i="14"/>
  <c r="U79" i="14" s="1"/>
  <c r="R79" i="14"/>
  <c r="CK77" i="14"/>
  <c r="CJ77" i="14"/>
  <c r="CI77" i="14"/>
  <c r="CH77" i="14"/>
  <c r="CG77" i="14"/>
  <c r="CF77" i="14"/>
  <c r="CE77" i="14"/>
  <c r="CD77" i="14"/>
  <c r="CC77" i="14"/>
  <c r="CB77" i="14"/>
  <c r="CA77" i="14"/>
  <c r="X77" i="14"/>
  <c r="Y77" i="14" s="1"/>
  <c r="T77" i="14"/>
  <c r="U77" i="14" s="1"/>
  <c r="R77" i="14"/>
  <c r="CK75" i="14"/>
  <c r="CJ75" i="14"/>
  <c r="CI75" i="14"/>
  <c r="CH75" i="14"/>
  <c r="CG75" i="14"/>
  <c r="CF75" i="14"/>
  <c r="CE75" i="14"/>
  <c r="CD75" i="14"/>
  <c r="CC75" i="14"/>
  <c r="CB75" i="14"/>
  <c r="CA75" i="14"/>
  <c r="X75" i="14"/>
  <c r="Y75" i="14" s="1"/>
  <c r="T75" i="14"/>
  <c r="U75" i="14" s="1"/>
  <c r="R75" i="14"/>
  <c r="CK73" i="14"/>
  <c r="CJ73" i="14"/>
  <c r="CI73" i="14"/>
  <c r="CH73" i="14"/>
  <c r="CG73" i="14"/>
  <c r="CF73" i="14"/>
  <c r="CE73" i="14"/>
  <c r="CD73" i="14"/>
  <c r="CC73" i="14"/>
  <c r="CB73" i="14"/>
  <c r="CA73" i="14"/>
  <c r="X73" i="14"/>
  <c r="Y73" i="14" s="1"/>
  <c r="T73" i="14"/>
  <c r="U73" i="14" s="1"/>
  <c r="R73" i="14"/>
  <c r="CK71" i="14"/>
  <c r="CJ71" i="14"/>
  <c r="CI71" i="14"/>
  <c r="CH71" i="14"/>
  <c r="CG71" i="14"/>
  <c r="CF71" i="14"/>
  <c r="CE71" i="14"/>
  <c r="CD71" i="14"/>
  <c r="CC71" i="14"/>
  <c r="CB71" i="14"/>
  <c r="CA71" i="14"/>
  <c r="X71" i="14"/>
  <c r="Y71" i="14" s="1"/>
  <c r="T71" i="14"/>
  <c r="U71" i="14" s="1"/>
  <c r="R71" i="14"/>
  <c r="CK69" i="14"/>
  <c r="CJ69" i="14"/>
  <c r="CI69" i="14"/>
  <c r="CH69" i="14"/>
  <c r="CG69" i="14"/>
  <c r="CF69" i="14"/>
  <c r="CE69" i="14"/>
  <c r="CD69" i="14"/>
  <c r="CC69" i="14"/>
  <c r="CB69" i="14"/>
  <c r="CA69" i="14"/>
  <c r="X69" i="14"/>
  <c r="Y69" i="14" s="1"/>
  <c r="T69" i="14"/>
  <c r="U69" i="14" s="1"/>
  <c r="R69" i="14"/>
  <c r="CK67" i="14"/>
  <c r="CJ67" i="14"/>
  <c r="CI67" i="14"/>
  <c r="CH67" i="14"/>
  <c r="CG67" i="14"/>
  <c r="CF67" i="14"/>
  <c r="CE67" i="14"/>
  <c r="CD67" i="14"/>
  <c r="CC67" i="14"/>
  <c r="CB67" i="14"/>
  <c r="CA67" i="14"/>
  <c r="X67" i="14"/>
  <c r="Y67" i="14" s="1"/>
  <c r="T67" i="14"/>
  <c r="U67" i="14" s="1"/>
  <c r="R67" i="14"/>
  <c r="CK65" i="14"/>
  <c r="CJ65" i="14"/>
  <c r="CI65" i="14"/>
  <c r="CH65" i="14"/>
  <c r="CG65" i="14"/>
  <c r="CF65" i="14"/>
  <c r="CE65" i="14"/>
  <c r="CD65" i="14"/>
  <c r="CC65" i="14"/>
  <c r="CB65" i="14"/>
  <c r="CA65" i="14"/>
  <c r="X65" i="14"/>
  <c r="Y65" i="14" s="1"/>
  <c r="T65" i="14"/>
  <c r="U65" i="14" s="1"/>
  <c r="R65" i="14"/>
  <c r="CK63" i="14"/>
  <c r="CJ63" i="14"/>
  <c r="CI63" i="14"/>
  <c r="CH63" i="14"/>
  <c r="CG63" i="14"/>
  <c r="CF63" i="14"/>
  <c r="CE63" i="14"/>
  <c r="CD63" i="14"/>
  <c r="CC63" i="14"/>
  <c r="CB63" i="14"/>
  <c r="CA63" i="14"/>
  <c r="X63" i="14"/>
  <c r="Y63" i="14" s="1"/>
  <c r="T63" i="14"/>
  <c r="U63" i="14" s="1"/>
  <c r="R63" i="14"/>
  <c r="CK61" i="14"/>
  <c r="CJ61" i="14"/>
  <c r="CI61" i="14"/>
  <c r="CH61" i="14"/>
  <c r="CG61" i="14"/>
  <c r="CF61" i="14"/>
  <c r="CE61" i="14"/>
  <c r="CD61" i="14"/>
  <c r="CC61" i="14"/>
  <c r="CB61" i="14"/>
  <c r="CA61" i="14"/>
  <c r="X61" i="14"/>
  <c r="Y61" i="14" s="1"/>
  <c r="T61" i="14"/>
  <c r="U61" i="14" s="1"/>
  <c r="R61" i="14"/>
  <c r="CK59" i="14"/>
  <c r="CJ59" i="14"/>
  <c r="CI59" i="14"/>
  <c r="CH59" i="14"/>
  <c r="CG59" i="14"/>
  <c r="CF59" i="14"/>
  <c r="CE59" i="14"/>
  <c r="CD59" i="14"/>
  <c r="CC59" i="14"/>
  <c r="CB59" i="14"/>
  <c r="CA59" i="14"/>
  <c r="X59" i="14"/>
  <c r="Y59" i="14" s="1"/>
  <c r="T59" i="14"/>
  <c r="U59" i="14" s="1"/>
  <c r="R59" i="14"/>
  <c r="CK57" i="14"/>
  <c r="CJ57" i="14"/>
  <c r="CI57" i="14"/>
  <c r="CH57" i="14"/>
  <c r="CG57" i="14"/>
  <c r="CF57" i="14"/>
  <c r="CE57" i="14"/>
  <c r="CD57" i="14"/>
  <c r="CC57" i="14"/>
  <c r="CB57" i="14"/>
  <c r="CA57" i="14"/>
  <c r="X57" i="14"/>
  <c r="Y57" i="14" s="1"/>
  <c r="T57" i="14"/>
  <c r="U57" i="14" s="1"/>
  <c r="R57" i="14"/>
  <c r="CK55" i="14"/>
  <c r="CJ55" i="14"/>
  <c r="CI55" i="14"/>
  <c r="CH55" i="14"/>
  <c r="CG55" i="14"/>
  <c r="CF55" i="14"/>
  <c r="CE55" i="14"/>
  <c r="CD55" i="14"/>
  <c r="CC55" i="14"/>
  <c r="CB55" i="14"/>
  <c r="CA55" i="14"/>
  <c r="X55" i="14"/>
  <c r="Y55" i="14" s="1"/>
  <c r="T55" i="14"/>
  <c r="U55" i="14" s="1"/>
  <c r="R55" i="14"/>
  <c r="CK53" i="14"/>
  <c r="CJ53" i="14"/>
  <c r="CI53" i="14"/>
  <c r="CH53" i="14"/>
  <c r="CG53" i="14"/>
  <c r="CF53" i="14"/>
  <c r="CE53" i="14"/>
  <c r="CD53" i="14"/>
  <c r="CC53" i="14"/>
  <c r="CB53" i="14"/>
  <c r="CA53" i="14"/>
  <c r="X53" i="14"/>
  <c r="Y53" i="14" s="1"/>
  <c r="T53" i="14"/>
  <c r="R53" i="14"/>
  <c r="CK51" i="14"/>
  <c r="CJ51" i="14"/>
  <c r="CI51" i="14"/>
  <c r="CH51" i="14"/>
  <c r="CG51" i="14"/>
  <c r="CF51" i="14"/>
  <c r="CE51" i="14"/>
  <c r="CD51" i="14"/>
  <c r="CC51" i="14"/>
  <c r="CB51" i="14"/>
  <c r="CA51" i="14"/>
  <c r="X51" i="14"/>
  <c r="Y51" i="14" s="1"/>
  <c r="T51" i="14"/>
  <c r="U51" i="14" s="1"/>
  <c r="R51" i="14"/>
  <c r="CK49" i="14"/>
  <c r="CJ49" i="14"/>
  <c r="CI49" i="14"/>
  <c r="CH49" i="14"/>
  <c r="CG49" i="14"/>
  <c r="CF49" i="14"/>
  <c r="CE49" i="14"/>
  <c r="CD49" i="14"/>
  <c r="CC49" i="14"/>
  <c r="CB49" i="14"/>
  <c r="CA49" i="14"/>
  <c r="X49" i="14"/>
  <c r="Y49" i="14" s="1"/>
  <c r="T49" i="14"/>
  <c r="R49" i="14"/>
  <c r="CK47" i="14"/>
  <c r="CJ47" i="14"/>
  <c r="CI47" i="14"/>
  <c r="CH47" i="14"/>
  <c r="CG47" i="14"/>
  <c r="CF47" i="14"/>
  <c r="CE47" i="14"/>
  <c r="CD47" i="14"/>
  <c r="CC47" i="14"/>
  <c r="CB47" i="14"/>
  <c r="CA47" i="14"/>
  <c r="X47" i="14"/>
  <c r="Y47" i="14" s="1"/>
  <c r="T47" i="14"/>
  <c r="R47" i="14"/>
  <c r="CK45" i="14"/>
  <c r="CJ45" i="14"/>
  <c r="CI45" i="14"/>
  <c r="CH45" i="14"/>
  <c r="CG45" i="14"/>
  <c r="CF45" i="14"/>
  <c r="CE45" i="14"/>
  <c r="CD45" i="14"/>
  <c r="CC45" i="14"/>
  <c r="CB45" i="14"/>
  <c r="CA45" i="14"/>
  <c r="X45" i="14"/>
  <c r="Y45" i="14" s="1"/>
  <c r="T45" i="14"/>
  <c r="U45" i="14" s="1"/>
  <c r="R45" i="14"/>
  <c r="CK43" i="14"/>
  <c r="CJ43" i="14"/>
  <c r="CI43" i="14"/>
  <c r="CH43" i="14"/>
  <c r="CG43" i="14"/>
  <c r="CF43" i="14"/>
  <c r="CE43" i="14"/>
  <c r="CD43" i="14"/>
  <c r="CC43" i="14"/>
  <c r="CB43" i="14"/>
  <c r="CA43" i="14"/>
  <c r="X43" i="14"/>
  <c r="Y43" i="14" s="1"/>
  <c r="T43" i="14"/>
  <c r="U43" i="14" s="1"/>
  <c r="R43" i="14"/>
  <c r="CK41" i="14"/>
  <c r="CJ41" i="14"/>
  <c r="CI41" i="14"/>
  <c r="CH41" i="14"/>
  <c r="CG41" i="14"/>
  <c r="CF41" i="14"/>
  <c r="CE41" i="14"/>
  <c r="CD41" i="14"/>
  <c r="CC41" i="14"/>
  <c r="CB41" i="14"/>
  <c r="CA41" i="14"/>
  <c r="X41" i="14"/>
  <c r="Y41" i="14" s="1"/>
  <c r="T41" i="14"/>
  <c r="R41" i="14"/>
  <c r="CK39" i="14"/>
  <c r="CJ39" i="14"/>
  <c r="CI39" i="14"/>
  <c r="CH39" i="14"/>
  <c r="CG39" i="14"/>
  <c r="CF39" i="14"/>
  <c r="CE39" i="14"/>
  <c r="CD39" i="14"/>
  <c r="CC39" i="14"/>
  <c r="CB39" i="14"/>
  <c r="CA39" i="14"/>
  <c r="X39" i="14"/>
  <c r="Y39" i="14" s="1"/>
  <c r="T39" i="14"/>
  <c r="U39" i="14" s="1"/>
  <c r="R39" i="14"/>
  <c r="CK37" i="14"/>
  <c r="CJ37" i="14"/>
  <c r="CI37" i="14"/>
  <c r="CH37" i="14"/>
  <c r="CG37" i="14"/>
  <c r="CF37" i="14"/>
  <c r="CE37" i="14"/>
  <c r="CD37" i="14"/>
  <c r="CC37" i="14"/>
  <c r="CB37" i="14"/>
  <c r="CA37" i="14"/>
  <c r="X37" i="14"/>
  <c r="Y37" i="14" s="1"/>
  <c r="T37" i="14"/>
  <c r="U37" i="14" s="1"/>
  <c r="R37" i="14"/>
  <c r="CK35" i="14"/>
  <c r="CJ35" i="14"/>
  <c r="CI35" i="14"/>
  <c r="CH35" i="14"/>
  <c r="CG35" i="14"/>
  <c r="CF35" i="14"/>
  <c r="CE35" i="14"/>
  <c r="CD35" i="14"/>
  <c r="CC35" i="14"/>
  <c r="CB35" i="14"/>
  <c r="CA35" i="14"/>
  <c r="X35" i="14"/>
  <c r="Y35" i="14" s="1"/>
  <c r="T35" i="14"/>
  <c r="U35" i="14" s="1"/>
  <c r="R35" i="14"/>
  <c r="CK33" i="14"/>
  <c r="CJ33" i="14"/>
  <c r="CI33" i="14"/>
  <c r="CH33" i="14"/>
  <c r="CG33" i="14"/>
  <c r="CF33" i="14"/>
  <c r="CE33" i="14"/>
  <c r="CD33" i="14"/>
  <c r="CC33" i="14"/>
  <c r="CB33" i="14"/>
  <c r="CA33" i="14"/>
  <c r="X33" i="14"/>
  <c r="Y33" i="14" s="1"/>
  <c r="T33" i="14"/>
  <c r="U33" i="14" s="1"/>
  <c r="R33" i="14"/>
  <c r="CK31" i="14"/>
  <c r="CJ31" i="14"/>
  <c r="CI31" i="14"/>
  <c r="CH31" i="14"/>
  <c r="CG31" i="14"/>
  <c r="CF31" i="14"/>
  <c r="CE31" i="14"/>
  <c r="CD31" i="14"/>
  <c r="CC31" i="14"/>
  <c r="CB31" i="14"/>
  <c r="CA31" i="14"/>
  <c r="X31" i="14"/>
  <c r="Y31" i="14" s="1"/>
  <c r="T31" i="14"/>
  <c r="U31" i="14" s="1"/>
  <c r="R31" i="14"/>
  <c r="CK29" i="14"/>
  <c r="CJ29" i="14"/>
  <c r="CI29" i="14"/>
  <c r="CH29" i="14"/>
  <c r="CG29" i="14"/>
  <c r="CF29" i="14"/>
  <c r="CE29" i="14"/>
  <c r="CD29" i="14"/>
  <c r="CC29" i="14"/>
  <c r="CB29" i="14"/>
  <c r="CA29" i="14"/>
  <c r="X29" i="14"/>
  <c r="Y29" i="14" s="1"/>
  <c r="T29" i="14"/>
  <c r="R29" i="14"/>
  <c r="CK27" i="14"/>
  <c r="CJ27" i="14"/>
  <c r="CI27" i="14"/>
  <c r="CH27" i="14"/>
  <c r="CG27" i="14"/>
  <c r="CF27" i="14"/>
  <c r="CE27" i="14"/>
  <c r="CD27" i="14"/>
  <c r="CC27" i="14"/>
  <c r="CB27" i="14"/>
  <c r="CA27" i="14"/>
  <c r="X27" i="14"/>
  <c r="Y27" i="14" s="1"/>
  <c r="T27" i="14"/>
  <c r="U27" i="14" s="1"/>
  <c r="R27" i="14"/>
  <c r="CK25" i="14"/>
  <c r="CJ25" i="14"/>
  <c r="CI25" i="14"/>
  <c r="CH25" i="14"/>
  <c r="CG25" i="14"/>
  <c r="CF25" i="14"/>
  <c r="CE25" i="14"/>
  <c r="CD25" i="14"/>
  <c r="CC25" i="14"/>
  <c r="CB25" i="14"/>
  <c r="CA25" i="14"/>
  <c r="X25" i="14"/>
  <c r="Y25" i="14" s="1"/>
  <c r="T25" i="14"/>
  <c r="U25" i="14" s="1"/>
  <c r="R25" i="14"/>
  <c r="CK23" i="14"/>
  <c r="CJ23" i="14"/>
  <c r="CI23" i="14"/>
  <c r="CH23" i="14"/>
  <c r="CG23" i="14"/>
  <c r="CF23" i="14"/>
  <c r="CE23" i="14"/>
  <c r="CD23" i="14"/>
  <c r="CC23" i="14"/>
  <c r="CB23" i="14"/>
  <c r="CA23" i="14"/>
  <c r="X23" i="14"/>
  <c r="Y23" i="14" s="1"/>
  <c r="T23" i="14"/>
  <c r="R23" i="14"/>
  <c r="CK21" i="14"/>
  <c r="CJ21" i="14"/>
  <c r="CI21" i="14"/>
  <c r="CH21" i="14"/>
  <c r="CG21" i="14"/>
  <c r="CF21" i="14"/>
  <c r="CE21" i="14"/>
  <c r="CD21" i="14"/>
  <c r="CC21" i="14"/>
  <c r="CB21" i="14"/>
  <c r="CA21" i="14"/>
  <c r="X21" i="14"/>
  <c r="Y21" i="14" s="1"/>
  <c r="T21" i="14"/>
  <c r="R21" i="14"/>
  <c r="CK19" i="14"/>
  <c r="CJ19" i="14"/>
  <c r="CI19" i="14"/>
  <c r="CH19" i="14"/>
  <c r="CG19" i="14"/>
  <c r="CF19" i="14"/>
  <c r="CE19" i="14"/>
  <c r="CD19" i="14"/>
  <c r="CC19" i="14"/>
  <c r="CB19" i="14"/>
  <c r="CA19" i="14"/>
  <c r="X19" i="14"/>
  <c r="Y19" i="14" s="1"/>
  <c r="T19" i="14"/>
  <c r="U19" i="14" s="1"/>
  <c r="R19" i="14"/>
  <c r="CK17" i="14"/>
  <c r="CJ17" i="14"/>
  <c r="CI17" i="14"/>
  <c r="CH17" i="14"/>
  <c r="CG17" i="14"/>
  <c r="CF17" i="14"/>
  <c r="CE17" i="14"/>
  <c r="CD17" i="14"/>
  <c r="CC17" i="14"/>
  <c r="CB17" i="14"/>
  <c r="CA17" i="14"/>
  <c r="X17" i="14"/>
  <c r="Y17" i="14" s="1"/>
  <c r="T17" i="14"/>
  <c r="R17" i="14"/>
  <c r="CK15" i="14"/>
  <c r="CJ15" i="14"/>
  <c r="CI15" i="14"/>
  <c r="CH15" i="14"/>
  <c r="CG15" i="14"/>
  <c r="CF15" i="14"/>
  <c r="CE15" i="14"/>
  <c r="CD15" i="14"/>
  <c r="CC15" i="14"/>
  <c r="CB15" i="14"/>
  <c r="CA15" i="14"/>
  <c r="X15" i="14"/>
  <c r="Y15" i="14" s="1"/>
  <c r="T15" i="14"/>
  <c r="U15" i="14" s="1"/>
  <c r="R15" i="14"/>
  <c r="CK13" i="14"/>
  <c r="CJ13" i="14"/>
  <c r="CI13" i="14"/>
  <c r="CH13" i="14"/>
  <c r="CG13" i="14"/>
  <c r="CF13" i="14"/>
  <c r="CE13" i="14"/>
  <c r="CD13" i="14"/>
  <c r="CC13" i="14"/>
  <c r="CB13" i="14"/>
  <c r="CA13" i="14"/>
  <c r="X13" i="14"/>
  <c r="Y13" i="14" s="1"/>
  <c r="T13" i="14"/>
  <c r="U13" i="14" s="1"/>
  <c r="R13" i="14"/>
  <c r="CK11" i="14"/>
  <c r="CJ11" i="14"/>
  <c r="CI11" i="14"/>
  <c r="CH11" i="14"/>
  <c r="CG11" i="14"/>
  <c r="CF11" i="14"/>
  <c r="CE11" i="14"/>
  <c r="CD11" i="14"/>
  <c r="CC11" i="14"/>
  <c r="CB11" i="14"/>
  <c r="CA11" i="14"/>
  <c r="X11" i="14"/>
  <c r="Y11" i="14" s="1"/>
  <c r="T11" i="14"/>
  <c r="R11" i="14"/>
  <c r="CK9" i="14"/>
  <c r="CJ9" i="14"/>
  <c r="CI9" i="14"/>
  <c r="CH9" i="14"/>
  <c r="CG9" i="14"/>
  <c r="CF9" i="14"/>
  <c r="CE9" i="14"/>
  <c r="CD9" i="14"/>
  <c r="CC9" i="14"/>
  <c r="CB9" i="14"/>
  <c r="CA9" i="14"/>
  <c r="X9" i="14"/>
  <c r="Y9" i="14" s="1"/>
  <c r="T9" i="14"/>
  <c r="U9" i="14" s="1"/>
  <c r="R9" i="14"/>
  <c r="CK7" i="14"/>
  <c r="CJ7" i="14"/>
  <c r="CI7" i="14"/>
  <c r="CH7" i="14"/>
  <c r="CG7" i="14"/>
  <c r="CF7" i="14"/>
  <c r="CE7" i="14"/>
  <c r="CD7" i="14"/>
  <c r="CC7" i="14"/>
  <c r="CB7" i="14"/>
  <c r="CA7" i="14"/>
  <c r="X7" i="14"/>
  <c r="Y7" i="14" s="1"/>
  <c r="T7" i="14"/>
  <c r="U7" i="14" s="1"/>
  <c r="R7" i="14"/>
  <c r="CK5" i="14"/>
  <c r="CJ5" i="14"/>
  <c r="CI5" i="14"/>
  <c r="CH5" i="14"/>
  <c r="CG5" i="14"/>
  <c r="CF5" i="14"/>
  <c r="CE5" i="14"/>
  <c r="CD5" i="14"/>
  <c r="CC5" i="14"/>
  <c r="CB5" i="14"/>
  <c r="CA5" i="14"/>
  <c r="X5" i="14"/>
  <c r="Y5" i="14" s="1"/>
  <c r="T5" i="14"/>
  <c r="U5" i="14" s="1"/>
  <c r="R5" i="14"/>
  <c r="BN11" i="14" l="1"/>
  <c r="U11" i="14"/>
  <c r="BN47" i="14"/>
  <c r="U47" i="14"/>
  <c r="BN17" i="14"/>
  <c r="U17" i="14"/>
  <c r="BN21" i="14"/>
  <c r="U21" i="14"/>
  <c r="BN23" i="14"/>
  <c r="U23" i="14"/>
  <c r="BN29" i="14"/>
  <c r="U29" i="14"/>
  <c r="BN41" i="14"/>
  <c r="U41" i="14"/>
  <c r="BN49" i="14"/>
  <c r="U49" i="14"/>
  <c r="BN53" i="14"/>
  <c r="U53" i="14"/>
  <c r="BF5" i="14"/>
  <c r="S5" i="14"/>
  <c r="Z5" i="14" s="1"/>
  <c r="BF7" i="14"/>
  <c r="S7" i="14"/>
  <c r="Z7" i="14" s="1"/>
  <c r="BF9" i="14"/>
  <c r="S9" i="14"/>
  <c r="Z9" i="14" s="1"/>
  <c r="BF11" i="14"/>
  <c r="S11" i="14"/>
  <c r="BF13" i="14"/>
  <c r="S13" i="14"/>
  <c r="Z13" i="14" s="1"/>
  <c r="BF15" i="14"/>
  <c r="S15" i="14"/>
  <c r="Z15" i="14" s="1"/>
  <c r="BF17" i="14"/>
  <c r="S17" i="14"/>
  <c r="BF19" i="14"/>
  <c r="S19" i="14"/>
  <c r="BF21" i="14"/>
  <c r="S21" i="14"/>
  <c r="BF23" i="14"/>
  <c r="S23" i="14"/>
  <c r="BF25" i="14"/>
  <c r="S25" i="14"/>
  <c r="Z25" i="14" s="1"/>
  <c r="BF27" i="14"/>
  <c r="S27" i="14"/>
  <c r="BF29" i="14"/>
  <c r="S29" i="14"/>
  <c r="BF31" i="14"/>
  <c r="S31" i="14"/>
  <c r="BF33" i="14"/>
  <c r="S33" i="14"/>
  <c r="Z33" i="14" s="1"/>
  <c r="BF35" i="14"/>
  <c r="S35" i="14"/>
  <c r="BF37" i="14"/>
  <c r="S37" i="14"/>
  <c r="Z37" i="14" s="1"/>
  <c r="BF39" i="14"/>
  <c r="S39" i="14"/>
  <c r="Z39" i="14" s="1"/>
  <c r="BF41" i="14"/>
  <c r="S41" i="14"/>
  <c r="BF43" i="14"/>
  <c r="S43" i="14"/>
  <c r="Z43" i="14" s="1"/>
  <c r="BF45" i="14"/>
  <c r="S45" i="14"/>
  <c r="Z45" i="14" s="1"/>
  <c r="BF47" i="14"/>
  <c r="S47" i="14"/>
  <c r="BF49" i="14"/>
  <c r="S49" i="14"/>
  <c r="BF51" i="14"/>
  <c r="S51" i="14"/>
  <c r="BF53" i="14"/>
  <c r="S53" i="14"/>
  <c r="BF55" i="14"/>
  <c r="S55" i="14"/>
  <c r="Z55" i="14" s="1"/>
  <c r="BF57" i="14"/>
  <c r="S57" i="14"/>
  <c r="Z57" i="14" s="1"/>
  <c r="BF59" i="14"/>
  <c r="S59" i="14"/>
  <c r="BF61" i="14"/>
  <c r="S61" i="14"/>
  <c r="Z61" i="14" s="1"/>
  <c r="BF63" i="14"/>
  <c r="S63" i="14"/>
  <c r="Z63" i="14" s="1"/>
  <c r="BF65" i="14"/>
  <c r="S65" i="14"/>
  <c r="Z65" i="14" s="1"/>
  <c r="BF67" i="14"/>
  <c r="S67" i="14"/>
  <c r="Z67" i="14" s="1"/>
  <c r="BF69" i="14"/>
  <c r="S69" i="14"/>
  <c r="Z69" i="14" s="1"/>
  <c r="BF71" i="14"/>
  <c r="S71" i="14"/>
  <c r="BF73" i="14"/>
  <c r="S73" i="14"/>
  <c r="Z73" i="14" s="1"/>
  <c r="BF75" i="14"/>
  <c r="S75" i="14"/>
  <c r="BF77" i="14"/>
  <c r="S77" i="14"/>
  <c r="BF79" i="14"/>
  <c r="S79" i="14"/>
  <c r="Z79" i="14" s="1"/>
  <c r="BF82" i="14"/>
  <c r="S82" i="14"/>
  <c r="Z82" i="14" s="1"/>
  <c r="BF84" i="14"/>
  <c r="S84" i="14"/>
  <c r="Z84" i="14" s="1"/>
  <c r="BF86" i="14"/>
  <c r="S86" i="14"/>
  <c r="Z86" i="14" s="1"/>
  <c r="BF88" i="14"/>
  <c r="S88" i="14"/>
  <c r="Z88" i="14" s="1"/>
  <c r="BF90" i="14"/>
  <c r="S90" i="14"/>
  <c r="Z90" i="14" s="1"/>
  <c r="BF92" i="14"/>
  <c r="S92" i="14"/>
  <c r="Z92" i="14" s="1"/>
  <c r="BF94" i="14"/>
  <c r="S94" i="14"/>
  <c r="BF96" i="14"/>
  <c r="S96" i="14"/>
  <c r="Z96" i="14" s="1"/>
  <c r="BF98" i="14"/>
  <c r="S98" i="14"/>
  <c r="Z98" i="14" s="1"/>
  <c r="BF101" i="14"/>
  <c r="S101" i="14"/>
  <c r="BF103" i="14"/>
  <c r="S103" i="14"/>
  <c r="Z103" i="14" s="1"/>
  <c r="BF105" i="14"/>
  <c r="S105" i="14"/>
  <c r="Z105" i="14" s="1"/>
  <c r="BF107" i="14"/>
  <c r="S107" i="14"/>
  <c r="Z107" i="14" s="1"/>
  <c r="BF109" i="14"/>
  <c r="S109" i="14"/>
  <c r="Z109" i="14" s="1"/>
  <c r="BF111" i="14"/>
  <c r="S111" i="14"/>
  <c r="Z111" i="14" s="1"/>
  <c r="BF113" i="14"/>
  <c r="S113" i="14"/>
  <c r="Z113" i="14" s="1"/>
  <c r="BF115" i="14"/>
  <c r="S115" i="14"/>
  <c r="Z115" i="14" s="1"/>
  <c r="BF117" i="14"/>
  <c r="S117" i="14"/>
  <c r="Z117" i="14" s="1"/>
  <c r="BF119" i="14"/>
  <c r="S119" i="14"/>
  <c r="Z119" i="14" s="1"/>
  <c r="BZ5" i="14"/>
  <c r="BG5" i="14"/>
  <c r="BZ7" i="14"/>
  <c r="BG7" i="14"/>
  <c r="BI7" i="14" s="1"/>
  <c r="BZ9" i="14"/>
  <c r="BG9" i="14"/>
  <c r="BZ11" i="14"/>
  <c r="BG11" i="14"/>
  <c r="BZ13" i="14"/>
  <c r="BG13" i="14"/>
  <c r="BZ15" i="14"/>
  <c r="BG15" i="14"/>
  <c r="BZ17" i="14"/>
  <c r="BG17" i="14"/>
  <c r="BZ19" i="14"/>
  <c r="BG19" i="14"/>
  <c r="BZ21" i="14"/>
  <c r="BG21" i="14"/>
  <c r="BZ23" i="14"/>
  <c r="BG23" i="14"/>
  <c r="BI23" i="14" s="1"/>
  <c r="BZ25" i="14"/>
  <c r="BG25" i="14"/>
  <c r="BZ27" i="14"/>
  <c r="BG27" i="14"/>
  <c r="BZ29" i="14"/>
  <c r="BG29" i="14"/>
  <c r="BM31" i="14"/>
  <c r="BZ31" i="14"/>
  <c r="BG31" i="14"/>
  <c r="BZ33" i="14"/>
  <c r="BG33" i="14"/>
  <c r="BZ35" i="14"/>
  <c r="BG35" i="14"/>
  <c r="BZ37" i="14"/>
  <c r="BG37" i="14"/>
  <c r="BZ39" i="14"/>
  <c r="BG39" i="14"/>
  <c r="BZ41" i="14"/>
  <c r="BG41" i="14"/>
  <c r="BZ43" i="14"/>
  <c r="BG43" i="14"/>
  <c r="BZ45" i="14"/>
  <c r="BG45" i="14"/>
  <c r="BZ47" i="14"/>
  <c r="BG47" i="14"/>
  <c r="BZ49" i="14"/>
  <c r="BG49" i="14"/>
  <c r="BZ51" i="14"/>
  <c r="BG51" i="14"/>
  <c r="BZ53" i="14"/>
  <c r="BG53" i="14"/>
  <c r="BZ55" i="14"/>
  <c r="BG55" i="14"/>
  <c r="BZ57" i="14"/>
  <c r="BG57" i="14"/>
  <c r="BZ59" i="14"/>
  <c r="BG59" i="14"/>
  <c r="BZ61" i="14"/>
  <c r="BG61" i="14"/>
  <c r="BZ63" i="14"/>
  <c r="BG63" i="14"/>
  <c r="BZ65" i="14"/>
  <c r="BG65" i="14"/>
  <c r="BZ67" i="14"/>
  <c r="BG67" i="14"/>
  <c r="BZ69" i="14"/>
  <c r="BG69" i="14"/>
  <c r="BM71" i="14"/>
  <c r="BZ71" i="14"/>
  <c r="BG71" i="14"/>
  <c r="BZ73" i="14"/>
  <c r="BG73" i="14"/>
  <c r="BZ75" i="14"/>
  <c r="BG75" i="14"/>
  <c r="BI75" i="14" s="1"/>
  <c r="BZ77" i="14"/>
  <c r="BG77" i="14"/>
  <c r="BZ79" i="14"/>
  <c r="BG79" i="14"/>
  <c r="BZ82" i="14"/>
  <c r="BG82" i="14"/>
  <c r="BZ84" i="14"/>
  <c r="BG84" i="14"/>
  <c r="BI84" i="14" s="1"/>
  <c r="BZ86" i="14"/>
  <c r="BG86" i="14"/>
  <c r="BZ88" i="14"/>
  <c r="BG88" i="14"/>
  <c r="BZ90" i="14"/>
  <c r="BG90" i="14"/>
  <c r="BZ92" i="14"/>
  <c r="BG92" i="14"/>
  <c r="BI92" i="14" s="1"/>
  <c r="BZ94" i="14"/>
  <c r="BG94" i="14"/>
  <c r="BZ96" i="14"/>
  <c r="BG96" i="14"/>
  <c r="BZ98" i="14"/>
  <c r="BG98" i="14"/>
  <c r="BZ101" i="14"/>
  <c r="BG101" i="14"/>
  <c r="BH101" i="14" s="1"/>
  <c r="BZ103" i="14"/>
  <c r="BG103" i="14"/>
  <c r="BZ105" i="14"/>
  <c r="BG105" i="14"/>
  <c r="BZ107" i="14"/>
  <c r="BG107" i="14"/>
  <c r="BZ109" i="14"/>
  <c r="BG109" i="14"/>
  <c r="BH109" i="14" s="1"/>
  <c r="BZ111" i="14"/>
  <c r="BG111" i="14"/>
  <c r="BH111" i="14" s="1"/>
  <c r="BZ113" i="14"/>
  <c r="BG113" i="14"/>
  <c r="BZ115" i="14"/>
  <c r="BG115" i="14"/>
  <c r="BZ117" i="14"/>
  <c r="BG117" i="14"/>
  <c r="BH117" i="14" s="1"/>
  <c r="BZ119" i="14"/>
  <c r="BG119" i="14"/>
  <c r="BH119" i="14" s="1"/>
  <c r="BP5" i="14"/>
  <c r="BN7" i="14"/>
  <c r="BP7" i="14"/>
  <c r="BN9" i="14"/>
  <c r="BP9" i="14"/>
  <c r="BP11" i="14"/>
  <c r="BN13" i="14"/>
  <c r="BP13" i="14"/>
  <c r="BN15" i="14"/>
  <c r="BP15" i="14"/>
  <c r="BP17" i="14"/>
  <c r="BN19" i="14"/>
  <c r="BP19" i="14"/>
  <c r="BP21" i="14"/>
  <c r="BP23" i="14"/>
  <c r="BN25" i="14"/>
  <c r="BP25" i="14"/>
  <c r="BN27" i="14"/>
  <c r="BP27" i="14"/>
  <c r="BP29" i="14"/>
  <c r="BN31" i="14"/>
  <c r="BP31" i="14"/>
  <c r="BN33" i="14"/>
  <c r="BP33" i="14"/>
  <c r="BN35" i="14"/>
  <c r="BP35" i="14"/>
  <c r="BN37" i="14"/>
  <c r="BP37" i="14"/>
  <c r="BN39" i="14"/>
  <c r="BP39" i="14"/>
  <c r="BP41" i="14"/>
  <c r="BN43" i="14"/>
  <c r="BP43" i="14"/>
  <c r="BN45" i="14"/>
  <c r="BP45" i="14"/>
  <c r="BP47" i="14"/>
  <c r="BP49" i="14"/>
  <c r="BN51" i="14"/>
  <c r="BP51" i="14"/>
  <c r="BP53" i="14"/>
  <c r="BN55" i="14"/>
  <c r="BP55" i="14"/>
  <c r="BN57" i="14"/>
  <c r="BP57" i="14"/>
  <c r="BN59" i="14"/>
  <c r="BP59" i="14"/>
  <c r="BN61" i="14"/>
  <c r="BP61" i="14"/>
  <c r="BN63" i="14"/>
  <c r="BP63" i="14"/>
  <c r="BN65" i="14"/>
  <c r="BP65" i="14"/>
  <c r="BN67" i="14"/>
  <c r="BP67" i="14"/>
  <c r="BN69" i="14"/>
  <c r="BP69" i="14"/>
  <c r="BN71" i="14"/>
  <c r="BP71" i="14"/>
  <c r="BN73" i="14"/>
  <c r="BP73" i="14"/>
  <c r="BN75" i="14"/>
  <c r="BP75" i="14"/>
  <c r="BN77" i="14"/>
  <c r="BP77" i="14"/>
  <c r="BN79" i="14"/>
  <c r="BP79" i="14"/>
  <c r="BN82" i="14"/>
  <c r="BP82" i="14"/>
  <c r="BN84" i="14"/>
  <c r="BP84" i="14"/>
  <c r="BN86" i="14"/>
  <c r="BP86" i="14"/>
  <c r="BN88" i="14"/>
  <c r="BP88" i="14"/>
  <c r="BN90" i="14"/>
  <c r="BP90" i="14"/>
  <c r="BN92" i="14"/>
  <c r="BP92" i="14"/>
  <c r="BN94" i="14"/>
  <c r="BP94" i="14"/>
  <c r="BN96" i="14"/>
  <c r="BP96" i="14"/>
  <c r="BN98" i="14"/>
  <c r="BP98" i="14"/>
  <c r="BN101" i="14"/>
  <c r="BP101" i="14"/>
  <c r="BN103" i="14"/>
  <c r="BP103" i="14"/>
  <c r="BN105" i="14"/>
  <c r="BP105" i="14"/>
  <c r="BN107" i="14"/>
  <c r="BP107" i="14"/>
  <c r="BN109" i="14"/>
  <c r="BP109" i="14"/>
  <c r="BN111" i="14"/>
  <c r="BP111" i="14"/>
  <c r="BN113" i="14"/>
  <c r="BP113" i="14"/>
  <c r="BN115" i="14"/>
  <c r="BP115" i="14"/>
  <c r="BN117" i="14"/>
  <c r="BP117" i="14"/>
  <c r="BN119" i="14"/>
  <c r="BP119" i="14"/>
  <c r="BN5" i="14"/>
  <c r="BM5" i="14"/>
  <c r="BM7" i="14"/>
  <c r="BM9" i="14"/>
  <c r="BM11" i="14"/>
  <c r="BM13" i="14"/>
  <c r="BM15" i="14"/>
  <c r="BM17" i="14"/>
  <c r="Z19" i="14"/>
  <c r="BM19" i="14"/>
  <c r="BM21" i="14"/>
  <c r="BM23" i="14"/>
  <c r="BM25" i="14"/>
  <c r="Z27" i="14"/>
  <c r="BM27" i="14"/>
  <c r="BM29" i="14"/>
  <c r="BM33" i="14"/>
  <c r="Z35" i="14"/>
  <c r="BM35" i="14"/>
  <c r="BM37" i="14"/>
  <c r="BM39" i="14"/>
  <c r="BM41" i="14"/>
  <c r="BM43" i="14"/>
  <c r="BM45" i="14"/>
  <c r="BM47" i="14"/>
  <c r="BM49" i="14"/>
  <c r="BM51" i="14"/>
  <c r="BM53" i="14"/>
  <c r="BM55" i="14"/>
  <c r="BM57" i="14"/>
  <c r="Z59" i="14"/>
  <c r="BM59" i="14"/>
  <c r="BM61" i="14"/>
  <c r="BM63" i="14"/>
  <c r="BM65" i="14"/>
  <c r="BM67" i="14"/>
  <c r="BM69" i="14"/>
  <c r="BM73" i="14"/>
  <c r="Z75" i="14"/>
  <c r="BM75" i="14"/>
  <c r="Z77" i="14"/>
  <c r="BM77" i="14"/>
  <c r="BM79" i="14"/>
  <c r="BM82" i="14"/>
  <c r="BM84" i="14"/>
  <c r="BM86" i="14"/>
  <c r="BM88" i="14"/>
  <c r="BM90" i="14"/>
  <c r="BM92" i="14"/>
  <c r="Z94" i="14"/>
  <c r="BM94" i="14"/>
  <c r="BM96" i="14"/>
  <c r="BM98" i="14"/>
  <c r="Z101" i="14"/>
  <c r="BM101" i="14"/>
  <c r="BM103" i="14"/>
  <c r="BM105" i="14"/>
  <c r="BM107" i="14"/>
  <c r="BM109" i="14"/>
  <c r="BM111" i="14"/>
  <c r="BM113" i="14"/>
  <c r="BM115" i="14"/>
  <c r="BM117" i="14"/>
  <c r="BM119" i="14"/>
  <c r="K71" i="14"/>
  <c r="P71" i="14" s="1"/>
  <c r="Z51" i="14"/>
  <c r="K49" i="14"/>
  <c r="K17" i="14"/>
  <c r="K23" i="14"/>
  <c r="K11" i="14"/>
  <c r="K119" i="14"/>
  <c r="P119" i="14" s="1"/>
  <c r="K117" i="14"/>
  <c r="P117" i="14" s="1"/>
  <c r="K115" i="14"/>
  <c r="K113" i="14"/>
  <c r="K111" i="14"/>
  <c r="P111" i="14" s="1"/>
  <c r="K109" i="14"/>
  <c r="K107" i="14"/>
  <c r="K105" i="14"/>
  <c r="K103" i="14"/>
  <c r="K101" i="14"/>
  <c r="P101" i="14" s="1"/>
  <c r="K98" i="14"/>
  <c r="K96" i="14"/>
  <c r="P96" i="14" s="1"/>
  <c r="K94" i="14"/>
  <c r="P94" i="14" s="1"/>
  <c r="K92" i="14"/>
  <c r="K90" i="14"/>
  <c r="K88" i="14"/>
  <c r="P88" i="14" s="1"/>
  <c r="K86" i="14"/>
  <c r="K84" i="14"/>
  <c r="K82" i="14"/>
  <c r="K79" i="14"/>
  <c r="K77" i="14"/>
  <c r="P77" i="14" s="1"/>
  <c r="K75" i="14"/>
  <c r="K73" i="14"/>
  <c r="K69" i="14"/>
  <c r="P69" i="14" s="1"/>
  <c r="K67" i="14"/>
  <c r="K65" i="14"/>
  <c r="P65" i="14" s="1"/>
  <c r="K63" i="14"/>
  <c r="K61" i="14"/>
  <c r="K59" i="14"/>
  <c r="K57" i="14"/>
  <c r="K55" i="14"/>
  <c r="K53" i="14"/>
  <c r="K51" i="14"/>
  <c r="K47" i="14"/>
  <c r="K45" i="14"/>
  <c r="K43" i="14"/>
  <c r="P43" i="14" s="1"/>
  <c r="K41" i="14"/>
  <c r="K39" i="14"/>
  <c r="P39" i="14" s="1"/>
  <c r="K37" i="14"/>
  <c r="K35" i="14"/>
  <c r="P35" i="14" s="1"/>
  <c r="K33" i="14"/>
  <c r="K31" i="14"/>
  <c r="P31" i="14" s="1"/>
  <c r="K29" i="14"/>
  <c r="K27" i="14"/>
  <c r="K25" i="14"/>
  <c r="K21" i="14"/>
  <c r="K19" i="14"/>
  <c r="K15" i="14"/>
  <c r="P15" i="14" s="1"/>
  <c r="K13" i="14"/>
  <c r="P13" i="14" s="1"/>
  <c r="K9" i="14"/>
  <c r="K7" i="14"/>
  <c r="P7" i="14" s="1"/>
  <c r="K5" i="14"/>
  <c r="P5" i="14" s="1"/>
  <c r="X4" i="14"/>
  <c r="T4" i="14"/>
  <c r="U4" i="14" s="1"/>
  <c r="R4" i="14"/>
  <c r="X8" i="14"/>
  <c r="X10" i="14"/>
  <c r="X12" i="14"/>
  <c r="X14" i="14"/>
  <c r="X16" i="14"/>
  <c r="X18" i="14"/>
  <c r="X20" i="14"/>
  <c r="X22" i="14"/>
  <c r="X24" i="14"/>
  <c r="X26" i="14"/>
  <c r="X28" i="14"/>
  <c r="X30" i="14"/>
  <c r="X32" i="14"/>
  <c r="X34" i="14"/>
  <c r="X36" i="14"/>
  <c r="X38" i="14"/>
  <c r="X40" i="14"/>
  <c r="X42" i="14"/>
  <c r="X44" i="14"/>
  <c r="X46" i="14"/>
  <c r="X48" i="14"/>
  <c r="X50" i="14"/>
  <c r="X52" i="14"/>
  <c r="X54" i="14"/>
  <c r="X56" i="14"/>
  <c r="X58" i="14"/>
  <c r="X60" i="14"/>
  <c r="X62" i="14"/>
  <c r="X64" i="14"/>
  <c r="X66" i="14"/>
  <c r="X68" i="14"/>
  <c r="X70" i="14"/>
  <c r="X72" i="14"/>
  <c r="X74" i="14"/>
  <c r="X76" i="14"/>
  <c r="X78" i="14"/>
  <c r="X80" i="14"/>
  <c r="X83" i="14"/>
  <c r="X85" i="14"/>
  <c r="X87" i="14"/>
  <c r="X89" i="14"/>
  <c r="X91" i="14"/>
  <c r="X93" i="14"/>
  <c r="X95" i="14"/>
  <c r="X97" i="14"/>
  <c r="X99" i="14"/>
  <c r="X102" i="14"/>
  <c r="X104" i="14"/>
  <c r="X106" i="14"/>
  <c r="X108" i="14"/>
  <c r="X110" i="14"/>
  <c r="X112" i="14"/>
  <c r="X114" i="14"/>
  <c r="X116" i="14"/>
  <c r="X118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2" i="14"/>
  <c r="X154" i="14"/>
  <c r="X156" i="14"/>
  <c r="X158" i="14"/>
  <c r="X160" i="14"/>
  <c r="X162" i="14"/>
  <c r="X164" i="14"/>
  <c r="X166" i="14"/>
  <c r="X168" i="14"/>
  <c r="X170" i="14"/>
  <c r="X172" i="14"/>
  <c r="X174" i="14"/>
  <c r="X176" i="14"/>
  <c r="X178" i="14"/>
  <c r="X180" i="14"/>
  <c r="X182" i="14"/>
  <c r="X184" i="14"/>
  <c r="X186" i="14"/>
  <c r="X188" i="14"/>
  <c r="X190" i="14"/>
  <c r="X192" i="14"/>
  <c r="X194" i="14"/>
  <c r="X196" i="14"/>
  <c r="X198" i="14"/>
  <c r="X200" i="14"/>
  <c r="X202" i="14"/>
  <c r="X204" i="14"/>
  <c r="X205" i="14"/>
  <c r="X206" i="14"/>
  <c r="X207" i="14"/>
  <c r="X210" i="14"/>
  <c r="X213" i="14"/>
  <c r="X215" i="14"/>
  <c r="X217" i="14"/>
  <c r="X218" i="14"/>
  <c r="X220" i="14"/>
  <c r="X222" i="14"/>
  <c r="X225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49" i="14"/>
  <c r="X250" i="14"/>
  <c r="X252" i="14"/>
  <c r="X253" i="14"/>
  <c r="X254" i="14"/>
  <c r="X255" i="14"/>
  <c r="X256" i="14"/>
  <c r="X257" i="14"/>
  <c r="X258" i="14"/>
  <c r="X259" i="14"/>
  <c r="X260" i="14"/>
  <c r="X261" i="14"/>
  <c r="X262" i="14"/>
  <c r="X263" i="14"/>
  <c r="X272" i="14"/>
  <c r="X273" i="14"/>
  <c r="X274" i="14"/>
  <c r="X275" i="14"/>
  <c r="X276" i="14"/>
  <c r="X277" i="14"/>
  <c r="X278" i="14"/>
  <c r="X279" i="14"/>
  <c r="X280" i="14"/>
  <c r="X281" i="14"/>
  <c r="X282" i="14"/>
  <c r="X283" i="14"/>
  <c r="X284" i="14"/>
  <c r="X285" i="14"/>
  <c r="X286" i="14"/>
  <c r="X287" i="14"/>
  <c r="X288" i="14"/>
  <c r="X289" i="14"/>
  <c r="X290" i="14"/>
  <c r="X291" i="14"/>
  <c r="X292" i="14"/>
  <c r="X293" i="14"/>
  <c r="X294" i="14"/>
  <c r="X298" i="14"/>
  <c r="X301" i="14"/>
  <c r="X303" i="14"/>
  <c r="X304" i="14"/>
  <c r="X305" i="14"/>
  <c r="X306" i="14"/>
  <c r="X307" i="14"/>
  <c r="X308" i="14"/>
  <c r="X309" i="14"/>
  <c r="X310" i="14"/>
  <c r="X311" i="14"/>
  <c r="X312" i="14"/>
  <c r="X313" i="14"/>
  <c r="X314" i="14"/>
  <c r="X315" i="14"/>
  <c r="X316" i="14"/>
  <c r="X317" i="14"/>
  <c r="X320" i="14"/>
  <c r="X321" i="14"/>
  <c r="X322" i="14"/>
  <c r="X323" i="14"/>
  <c r="X324" i="14"/>
  <c r="X325" i="14"/>
  <c r="X327" i="14"/>
  <c r="X328" i="14"/>
  <c r="X329" i="14"/>
  <c r="X330" i="14"/>
  <c r="X331" i="14"/>
  <c r="X332" i="14"/>
  <c r="X333" i="14"/>
  <c r="X334" i="14"/>
  <c r="X335" i="14"/>
  <c r="X336" i="14"/>
  <c r="X337" i="14"/>
  <c r="X338" i="14"/>
  <c r="X339" i="14"/>
  <c r="X340" i="14"/>
  <c r="X341" i="14"/>
  <c r="X342" i="14"/>
  <c r="X343" i="14"/>
  <c r="X344" i="14"/>
  <c r="X345" i="14"/>
  <c r="X346" i="14"/>
  <c r="X347" i="14"/>
  <c r="X348" i="14"/>
  <c r="X349" i="14"/>
  <c r="X350" i="14"/>
  <c r="X351" i="14"/>
  <c r="X352" i="14"/>
  <c r="X353" i="14"/>
  <c r="X357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2" i="14"/>
  <c r="T154" i="14"/>
  <c r="T156" i="14"/>
  <c r="T158" i="14"/>
  <c r="T160" i="14"/>
  <c r="T162" i="14"/>
  <c r="T164" i="14"/>
  <c r="T166" i="14"/>
  <c r="T168" i="14"/>
  <c r="T170" i="14"/>
  <c r="T172" i="14"/>
  <c r="T174" i="14"/>
  <c r="T176" i="14"/>
  <c r="T178" i="14"/>
  <c r="T180" i="14"/>
  <c r="T182" i="14"/>
  <c r="T184" i="14"/>
  <c r="T186" i="14"/>
  <c r="T188" i="14"/>
  <c r="T190" i="14"/>
  <c r="T192" i="14"/>
  <c r="T194" i="14"/>
  <c r="T196" i="14"/>
  <c r="T198" i="14"/>
  <c r="T200" i="14"/>
  <c r="T202" i="14"/>
  <c r="T204" i="14"/>
  <c r="T205" i="14"/>
  <c r="T206" i="14"/>
  <c r="T207" i="14"/>
  <c r="T210" i="14"/>
  <c r="T213" i="14"/>
  <c r="T215" i="14"/>
  <c r="T217" i="14"/>
  <c r="T218" i="14"/>
  <c r="T220" i="14"/>
  <c r="T222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8" i="14"/>
  <c r="T300" i="14"/>
  <c r="T301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20" i="14"/>
  <c r="T321" i="14"/>
  <c r="T322" i="14"/>
  <c r="T323" i="14"/>
  <c r="T324" i="14"/>
  <c r="T325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7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2" i="14"/>
  <c r="R154" i="14"/>
  <c r="R156" i="14"/>
  <c r="R158" i="14"/>
  <c r="R160" i="14"/>
  <c r="R162" i="14"/>
  <c r="R164" i="14"/>
  <c r="R166" i="14"/>
  <c r="R168" i="14"/>
  <c r="R170" i="14"/>
  <c r="R172" i="14"/>
  <c r="R174" i="14"/>
  <c r="R176" i="14"/>
  <c r="R178" i="14"/>
  <c r="R180" i="14"/>
  <c r="R182" i="14"/>
  <c r="R184" i="14"/>
  <c r="R186" i="14"/>
  <c r="R188" i="14"/>
  <c r="R190" i="14"/>
  <c r="R192" i="14"/>
  <c r="R194" i="14"/>
  <c r="R196" i="14"/>
  <c r="R198" i="14"/>
  <c r="R200" i="14"/>
  <c r="R202" i="14"/>
  <c r="R204" i="14"/>
  <c r="R205" i="14"/>
  <c r="R206" i="14"/>
  <c r="R207" i="14"/>
  <c r="R210" i="14"/>
  <c r="R213" i="14"/>
  <c r="R215" i="14"/>
  <c r="R217" i="14"/>
  <c r="R218" i="14"/>
  <c r="R220" i="14"/>
  <c r="R222" i="14"/>
  <c r="R225" i="14"/>
  <c r="R226" i="14"/>
  <c r="R227" i="14"/>
  <c r="R228" i="14"/>
  <c r="R229" i="14"/>
  <c r="R230" i="14"/>
  <c r="R231" i="14"/>
  <c r="R232" i="14"/>
  <c r="R233" i="14"/>
  <c r="R235" i="14"/>
  <c r="R236" i="14"/>
  <c r="R237" i="14"/>
  <c r="R238" i="14"/>
  <c r="R239" i="14"/>
  <c r="R240" i="14"/>
  <c r="R241" i="14"/>
  <c r="R243" i="14"/>
  <c r="R245" i="14"/>
  <c r="R246" i="14"/>
  <c r="R247" i="14"/>
  <c r="R248" i="14"/>
  <c r="R249" i="14"/>
  <c r="R250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8" i="14"/>
  <c r="R300" i="14"/>
  <c r="R301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20" i="14"/>
  <c r="R321" i="14"/>
  <c r="R322" i="14"/>
  <c r="R323" i="14"/>
  <c r="R324" i="14"/>
  <c r="R325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1" i="14"/>
  <c r="R352" i="14"/>
  <c r="R353" i="14"/>
  <c r="R357" i="14"/>
  <c r="R120" i="14"/>
  <c r="T8" i="14"/>
  <c r="T10" i="14"/>
  <c r="T12" i="14"/>
  <c r="T14" i="14"/>
  <c r="T16" i="14"/>
  <c r="T18" i="14"/>
  <c r="T20" i="14"/>
  <c r="T22" i="14"/>
  <c r="T24" i="14"/>
  <c r="T26" i="14"/>
  <c r="T28" i="14"/>
  <c r="T30" i="14"/>
  <c r="T32" i="14"/>
  <c r="T34" i="14"/>
  <c r="T36" i="14"/>
  <c r="T38" i="14"/>
  <c r="T40" i="14"/>
  <c r="T42" i="14"/>
  <c r="T44" i="14"/>
  <c r="T46" i="14"/>
  <c r="T48" i="14"/>
  <c r="T50" i="14"/>
  <c r="T52" i="14"/>
  <c r="T54" i="14"/>
  <c r="T56" i="14"/>
  <c r="T58" i="14"/>
  <c r="T60" i="14"/>
  <c r="T62" i="14"/>
  <c r="T64" i="14"/>
  <c r="T66" i="14"/>
  <c r="T68" i="14"/>
  <c r="T70" i="14"/>
  <c r="T72" i="14"/>
  <c r="T74" i="14"/>
  <c r="T76" i="14"/>
  <c r="T78" i="14"/>
  <c r="T80" i="14"/>
  <c r="T83" i="14"/>
  <c r="T85" i="14"/>
  <c r="T87" i="14"/>
  <c r="T89" i="14"/>
  <c r="T91" i="14"/>
  <c r="T93" i="14"/>
  <c r="T95" i="14"/>
  <c r="T97" i="14"/>
  <c r="T99" i="14"/>
  <c r="T102" i="14"/>
  <c r="T104" i="14"/>
  <c r="T106" i="14"/>
  <c r="T108" i="14"/>
  <c r="T110" i="14"/>
  <c r="T112" i="14"/>
  <c r="T114" i="14"/>
  <c r="T116" i="14"/>
  <c r="T118" i="14"/>
  <c r="R8" i="14"/>
  <c r="R10" i="14"/>
  <c r="R12" i="14"/>
  <c r="R14" i="14"/>
  <c r="R16" i="14"/>
  <c r="R18" i="14"/>
  <c r="R20" i="14"/>
  <c r="R22" i="14"/>
  <c r="R24" i="14"/>
  <c r="R26" i="14"/>
  <c r="R28" i="14"/>
  <c r="R30" i="14"/>
  <c r="R32" i="14"/>
  <c r="R34" i="14"/>
  <c r="R36" i="14"/>
  <c r="R38" i="14"/>
  <c r="R40" i="14"/>
  <c r="R42" i="14"/>
  <c r="R44" i="14"/>
  <c r="R46" i="14"/>
  <c r="R48" i="14"/>
  <c r="R50" i="14"/>
  <c r="R52" i="14"/>
  <c r="R54" i="14"/>
  <c r="R56" i="14"/>
  <c r="R58" i="14"/>
  <c r="R60" i="14"/>
  <c r="R62" i="14"/>
  <c r="R64" i="14"/>
  <c r="R66" i="14"/>
  <c r="R68" i="14"/>
  <c r="R70" i="14"/>
  <c r="R72" i="14"/>
  <c r="R74" i="14"/>
  <c r="R76" i="14"/>
  <c r="R78" i="14"/>
  <c r="R80" i="14"/>
  <c r="R83" i="14"/>
  <c r="R85" i="14"/>
  <c r="R87" i="14"/>
  <c r="R89" i="14"/>
  <c r="R91" i="14"/>
  <c r="R93" i="14"/>
  <c r="R95" i="14"/>
  <c r="R97" i="14"/>
  <c r="R99" i="14"/>
  <c r="R102" i="14"/>
  <c r="R104" i="14"/>
  <c r="R106" i="14"/>
  <c r="R108" i="14"/>
  <c r="R110" i="14"/>
  <c r="R112" i="14"/>
  <c r="R114" i="14"/>
  <c r="R116" i="14"/>
  <c r="R118" i="14"/>
  <c r="BH103" i="14" l="1"/>
  <c r="BH94" i="14"/>
  <c r="BI86" i="14"/>
  <c r="BI77" i="14"/>
  <c r="BI69" i="14"/>
  <c r="BI61" i="14"/>
  <c r="BI53" i="14"/>
  <c r="BI45" i="14"/>
  <c r="BI37" i="14"/>
  <c r="BI67" i="14"/>
  <c r="BI59" i="14"/>
  <c r="BI51" i="14"/>
  <c r="BI43" i="14"/>
  <c r="BI35" i="14"/>
  <c r="BI27" i="14"/>
  <c r="BI19" i="14"/>
  <c r="BI11" i="14"/>
  <c r="BI29" i="14"/>
  <c r="BI21" i="14"/>
  <c r="BI13" i="14"/>
  <c r="BI5" i="14"/>
  <c r="BI65" i="14"/>
  <c r="BI57" i="14"/>
  <c r="BH115" i="14"/>
  <c r="BH107" i="14"/>
  <c r="BH98" i="14"/>
  <c r="BI90" i="14"/>
  <c r="BI82" i="14"/>
  <c r="BI49" i="14"/>
  <c r="BI41" i="14"/>
  <c r="BI33" i="14"/>
  <c r="BI25" i="14"/>
  <c r="BI17" i="14"/>
  <c r="BI9" i="14"/>
  <c r="BH113" i="14"/>
  <c r="BH105" i="14"/>
  <c r="BH96" i="14"/>
  <c r="BI88" i="14"/>
  <c r="BI79" i="14"/>
  <c r="BI63" i="14"/>
  <c r="BI55" i="14"/>
  <c r="BI39" i="14"/>
  <c r="BI73" i="14"/>
  <c r="BI47" i="14"/>
  <c r="BI15" i="14"/>
  <c r="BF108" i="14"/>
  <c r="S108" i="14"/>
  <c r="BF95" i="14"/>
  <c r="S95" i="14"/>
  <c r="BF83" i="14"/>
  <c r="S83" i="14"/>
  <c r="BF70" i="14"/>
  <c r="S70" i="14"/>
  <c r="BF58" i="14"/>
  <c r="S58" i="14"/>
  <c r="BF50" i="14"/>
  <c r="S50" i="14"/>
  <c r="BF38" i="14"/>
  <c r="S38" i="14"/>
  <c r="BF26" i="14"/>
  <c r="S26" i="14"/>
  <c r="BF14" i="14"/>
  <c r="S14" i="14"/>
  <c r="BN110" i="14"/>
  <c r="U110" i="14"/>
  <c r="BN89" i="14"/>
  <c r="U89" i="14"/>
  <c r="BN72" i="14"/>
  <c r="U72" i="14"/>
  <c r="BN56" i="14"/>
  <c r="U56" i="14"/>
  <c r="BN40" i="14"/>
  <c r="U40" i="14"/>
  <c r="BN24" i="14"/>
  <c r="U24" i="14"/>
  <c r="BN8" i="14"/>
  <c r="U8" i="14"/>
  <c r="BF355" i="14"/>
  <c r="S352" i="14"/>
  <c r="BF348" i="14"/>
  <c r="S345" i="14"/>
  <c r="BF344" i="14"/>
  <c r="S341" i="14"/>
  <c r="BF338" i="14"/>
  <c r="S335" i="14"/>
  <c r="BF334" i="14"/>
  <c r="S331" i="14"/>
  <c r="BF328" i="14"/>
  <c r="S324" i="14"/>
  <c r="BF319" i="14"/>
  <c r="S316" i="14"/>
  <c r="BF315" i="14"/>
  <c r="S312" i="14"/>
  <c r="BF309" i="14"/>
  <c r="S306" i="14"/>
  <c r="BF304" i="14"/>
  <c r="S301" i="14"/>
  <c r="BF291" i="14"/>
  <c r="S291" i="14"/>
  <c r="BF287" i="14"/>
  <c r="S287" i="14"/>
  <c r="BF281" i="14"/>
  <c r="S281" i="14"/>
  <c r="BF277" i="14"/>
  <c r="S277" i="14"/>
  <c r="BF263" i="14"/>
  <c r="S263" i="14"/>
  <c r="BF259" i="14"/>
  <c r="S259" i="14"/>
  <c r="BF253" i="14"/>
  <c r="S253" i="14"/>
  <c r="BF248" i="14"/>
  <c r="S248" i="14"/>
  <c r="BF240" i="14"/>
  <c r="S240" i="14"/>
  <c r="BF236" i="14"/>
  <c r="S236" i="14"/>
  <c r="BF229" i="14"/>
  <c r="S229" i="14"/>
  <c r="BF225" i="14"/>
  <c r="S225" i="14"/>
  <c r="BF213" i="14"/>
  <c r="S213" i="14"/>
  <c r="BF206" i="14"/>
  <c r="S206" i="14"/>
  <c r="BF196" i="14"/>
  <c r="S196" i="14"/>
  <c r="BF188" i="14"/>
  <c r="S188" i="14"/>
  <c r="BF176" i="14"/>
  <c r="S176" i="14"/>
  <c r="BF168" i="14"/>
  <c r="S168" i="14"/>
  <c r="BF156" i="14"/>
  <c r="S156" i="14"/>
  <c r="BF149" i="14"/>
  <c r="S149" i="14"/>
  <c r="BF143" i="14"/>
  <c r="S143" i="14"/>
  <c r="BF139" i="14"/>
  <c r="S139" i="14"/>
  <c r="BF133" i="14"/>
  <c r="S133" i="14"/>
  <c r="BF129" i="14"/>
  <c r="S129" i="14"/>
  <c r="BF123" i="14"/>
  <c r="S123" i="14"/>
  <c r="BN354" i="14"/>
  <c r="U351" i="14"/>
  <c r="BN350" i="14"/>
  <c r="U347" i="14"/>
  <c r="BN346" i="14"/>
  <c r="U343" i="14"/>
  <c r="BN342" i="14"/>
  <c r="U339" i="14"/>
  <c r="BN338" i="14"/>
  <c r="U335" i="14"/>
  <c r="BN336" i="14"/>
  <c r="U333" i="14"/>
  <c r="BN334" i="14"/>
  <c r="U331" i="14"/>
  <c r="BN332" i="14"/>
  <c r="U329" i="14"/>
  <c r="BN330" i="14"/>
  <c r="U327" i="14"/>
  <c r="BN328" i="14"/>
  <c r="U324" i="14"/>
  <c r="BN325" i="14"/>
  <c r="U322" i="14"/>
  <c r="BN319" i="14"/>
  <c r="U316" i="14"/>
  <c r="BN317" i="14"/>
  <c r="U314" i="14"/>
  <c r="BN315" i="14"/>
  <c r="U312" i="14"/>
  <c r="BN313" i="14"/>
  <c r="U310" i="14"/>
  <c r="BN311" i="14"/>
  <c r="U308" i="14"/>
  <c r="BN309" i="14"/>
  <c r="U306" i="14"/>
  <c r="BN307" i="14"/>
  <c r="U304" i="14"/>
  <c r="BN304" i="14"/>
  <c r="U301" i="14"/>
  <c r="BN301" i="14"/>
  <c r="U298" i="14"/>
  <c r="BN293" i="14"/>
  <c r="U293" i="14"/>
  <c r="BN291" i="14"/>
  <c r="U291" i="14"/>
  <c r="BN289" i="14"/>
  <c r="U289" i="14"/>
  <c r="BN287" i="14"/>
  <c r="U287" i="14"/>
  <c r="BN285" i="14"/>
  <c r="U285" i="14"/>
  <c r="BN283" i="14"/>
  <c r="U283" i="14"/>
  <c r="BN281" i="14"/>
  <c r="U281" i="14"/>
  <c r="BN279" i="14"/>
  <c r="U279" i="14"/>
  <c r="BN277" i="14"/>
  <c r="U277" i="14"/>
  <c r="BN275" i="14"/>
  <c r="U275" i="14"/>
  <c r="BN273" i="14"/>
  <c r="U273" i="14"/>
  <c r="BN263" i="14"/>
  <c r="U263" i="14"/>
  <c r="BN261" i="14"/>
  <c r="U261" i="14"/>
  <c r="BN259" i="14"/>
  <c r="U259" i="14"/>
  <c r="BN257" i="14"/>
  <c r="U257" i="14"/>
  <c r="BN255" i="14"/>
  <c r="U255" i="14"/>
  <c r="BN253" i="14"/>
  <c r="U253" i="14"/>
  <c r="BN250" i="14"/>
  <c r="U250" i="14"/>
  <c r="BN248" i="14"/>
  <c r="U248" i="14"/>
  <c r="BN246" i="14"/>
  <c r="U246" i="14"/>
  <c r="BF244" i="14"/>
  <c r="U244" i="14"/>
  <c r="BF242" i="14"/>
  <c r="U242" i="14"/>
  <c r="BN240" i="14"/>
  <c r="U240" i="14"/>
  <c r="BN238" i="14"/>
  <c r="U238" i="14"/>
  <c r="BN236" i="14"/>
  <c r="U236" i="14"/>
  <c r="BF234" i="14"/>
  <c r="U234" i="14"/>
  <c r="BN232" i="14"/>
  <c r="U232" i="14"/>
  <c r="BN230" i="14"/>
  <c r="U230" i="14"/>
  <c r="BN228" i="14"/>
  <c r="U228" i="14"/>
  <c r="BN226" i="14"/>
  <c r="U226" i="14"/>
  <c r="BN222" i="14"/>
  <c r="U222" i="14"/>
  <c r="BN218" i="14"/>
  <c r="U218" i="14"/>
  <c r="BN215" i="14"/>
  <c r="U215" i="14"/>
  <c r="BN210" i="14"/>
  <c r="U210" i="14"/>
  <c r="BN207" i="14"/>
  <c r="U207" i="14"/>
  <c r="BN205" i="14"/>
  <c r="U205" i="14"/>
  <c r="BN202" i="14"/>
  <c r="U202" i="14"/>
  <c r="BN198" i="14"/>
  <c r="U198" i="14"/>
  <c r="BN194" i="14"/>
  <c r="U194" i="14"/>
  <c r="BN190" i="14"/>
  <c r="U190" i="14"/>
  <c r="BN186" i="14"/>
  <c r="U186" i="14"/>
  <c r="BN182" i="14"/>
  <c r="U182" i="14"/>
  <c r="BN178" i="14"/>
  <c r="U178" i="14"/>
  <c r="BN174" i="14"/>
  <c r="U174" i="14"/>
  <c r="BN170" i="14"/>
  <c r="U170" i="14"/>
  <c r="BN166" i="14"/>
  <c r="U166" i="14"/>
  <c r="BN162" i="14"/>
  <c r="U162" i="14"/>
  <c r="BN158" i="14"/>
  <c r="U158" i="14"/>
  <c r="BN154" i="14"/>
  <c r="U154" i="14"/>
  <c r="BN150" i="14"/>
  <c r="U150" i="14"/>
  <c r="BN148" i="14"/>
  <c r="U148" i="14"/>
  <c r="BN146" i="14"/>
  <c r="U146" i="14"/>
  <c r="BN144" i="14"/>
  <c r="U144" i="14"/>
  <c r="BN142" i="14"/>
  <c r="U142" i="14"/>
  <c r="BN140" i="14"/>
  <c r="U140" i="14"/>
  <c r="BN138" i="14"/>
  <c r="U138" i="14"/>
  <c r="BN136" i="14"/>
  <c r="U136" i="14"/>
  <c r="BN134" i="14"/>
  <c r="U134" i="14"/>
  <c r="BN132" i="14"/>
  <c r="U132" i="14"/>
  <c r="BN130" i="14"/>
  <c r="U130" i="14"/>
  <c r="BN128" i="14"/>
  <c r="U128" i="14"/>
  <c r="BN126" i="14"/>
  <c r="U126" i="14"/>
  <c r="BN124" i="14"/>
  <c r="U124" i="14"/>
  <c r="BN122" i="14"/>
  <c r="U122" i="14"/>
  <c r="BN120" i="14"/>
  <c r="U120" i="14"/>
  <c r="BP356" i="14"/>
  <c r="Y353" i="14"/>
  <c r="BP354" i="14"/>
  <c r="Y351" i="14"/>
  <c r="BP352" i="14"/>
  <c r="Y349" i="14"/>
  <c r="BP350" i="14"/>
  <c r="Y347" i="14"/>
  <c r="BP348" i="14"/>
  <c r="Y345" i="14"/>
  <c r="BP346" i="14"/>
  <c r="Y343" i="14"/>
  <c r="BP344" i="14"/>
  <c r="Y341" i="14"/>
  <c r="BP342" i="14"/>
  <c r="Y339" i="14"/>
  <c r="BP340" i="14"/>
  <c r="Y337" i="14"/>
  <c r="BP338" i="14"/>
  <c r="Y335" i="14"/>
  <c r="BP336" i="14"/>
  <c r="Y333" i="14"/>
  <c r="BP334" i="14"/>
  <c r="Y331" i="14"/>
  <c r="BP332" i="14"/>
  <c r="Y329" i="14"/>
  <c r="BP330" i="14"/>
  <c r="Y327" i="14"/>
  <c r="BP328" i="14"/>
  <c r="Y324" i="14"/>
  <c r="BP325" i="14"/>
  <c r="Y322" i="14"/>
  <c r="BF116" i="14"/>
  <c r="S116" i="14"/>
  <c r="BF112" i="14"/>
  <c r="S112" i="14"/>
  <c r="BF104" i="14"/>
  <c r="S104" i="14"/>
  <c r="BF99" i="14"/>
  <c r="S99" i="14"/>
  <c r="BF91" i="14"/>
  <c r="S91" i="14"/>
  <c r="BF87" i="14"/>
  <c r="S87" i="14"/>
  <c r="BF78" i="14"/>
  <c r="S78" i="14"/>
  <c r="BF74" i="14"/>
  <c r="S74" i="14"/>
  <c r="BF66" i="14"/>
  <c r="S66" i="14"/>
  <c r="BF62" i="14"/>
  <c r="S62" i="14"/>
  <c r="BF54" i="14"/>
  <c r="S54" i="14"/>
  <c r="BF46" i="14"/>
  <c r="S46" i="14"/>
  <c r="BF42" i="14"/>
  <c r="S42" i="14"/>
  <c r="BF34" i="14"/>
  <c r="S34" i="14"/>
  <c r="BF30" i="14"/>
  <c r="S30" i="14"/>
  <c r="BF22" i="14"/>
  <c r="S22" i="14"/>
  <c r="BF18" i="14"/>
  <c r="S18" i="14"/>
  <c r="BF10" i="14"/>
  <c r="S10" i="14"/>
  <c r="BN118" i="14"/>
  <c r="U118" i="14"/>
  <c r="BN114" i="14"/>
  <c r="U114" i="14"/>
  <c r="BN106" i="14"/>
  <c r="U106" i="14"/>
  <c r="BN102" i="14"/>
  <c r="U102" i="14"/>
  <c r="BN97" i="14"/>
  <c r="U97" i="14"/>
  <c r="BN93" i="14"/>
  <c r="U93" i="14"/>
  <c r="BN85" i="14"/>
  <c r="U85" i="14"/>
  <c r="BN80" i="14"/>
  <c r="U80" i="14"/>
  <c r="BN76" i="14"/>
  <c r="U76" i="14"/>
  <c r="BN68" i="14"/>
  <c r="U68" i="14"/>
  <c r="BN64" i="14"/>
  <c r="U64" i="14"/>
  <c r="BN60" i="14"/>
  <c r="U60" i="14"/>
  <c r="BN52" i="14"/>
  <c r="U52" i="14"/>
  <c r="BN48" i="14"/>
  <c r="U48" i="14"/>
  <c r="BN44" i="14"/>
  <c r="U44" i="14"/>
  <c r="BN36" i="14"/>
  <c r="U36" i="14"/>
  <c r="BN32" i="14"/>
  <c r="U32" i="14"/>
  <c r="BN28" i="14"/>
  <c r="U28" i="14"/>
  <c r="BN20" i="14"/>
  <c r="U20" i="14"/>
  <c r="BN16" i="14"/>
  <c r="U16" i="14"/>
  <c r="BN12" i="14"/>
  <c r="U12" i="14"/>
  <c r="BF360" i="14"/>
  <c r="S357" i="14"/>
  <c r="BF352" i="14"/>
  <c r="S349" i="14"/>
  <c r="BF350" i="14"/>
  <c r="S347" i="14"/>
  <c r="BF346" i="14"/>
  <c r="S343" i="14"/>
  <c r="BF342" i="14"/>
  <c r="S339" i="14"/>
  <c r="BF340" i="14"/>
  <c r="S337" i="14"/>
  <c r="BF336" i="14"/>
  <c r="S333" i="14"/>
  <c r="BF332" i="14"/>
  <c r="S329" i="14"/>
  <c r="BF330" i="14"/>
  <c r="S327" i="14"/>
  <c r="BF325" i="14"/>
  <c r="S322" i="14"/>
  <c r="BF323" i="14"/>
  <c r="S320" i="14"/>
  <c r="BF317" i="14"/>
  <c r="S314" i="14"/>
  <c r="BF313" i="14"/>
  <c r="S310" i="14"/>
  <c r="BF311" i="14"/>
  <c r="S308" i="14"/>
  <c r="BF307" i="14"/>
  <c r="S304" i="14"/>
  <c r="BF301" i="14"/>
  <c r="S298" i="14"/>
  <c r="BF293" i="14"/>
  <c r="S293" i="14"/>
  <c r="BF289" i="14"/>
  <c r="S289" i="14"/>
  <c r="BF285" i="14"/>
  <c r="S285" i="14"/>
  <c r="BF283" i="14"/>
  <c r="S283" i="14"/>
  <c r="BF279" i="14"/>
  <c r="S279" i="14"/>
  <c r="BF275" i="14"/>
  <c r="S275" i="14"/>
  <c r="BF273" i="14"/>
  <c r="S273" i="14"/>
  <c r="BF261" i="14"/>
  <c r="S261" i="14"/>
  <c r="BF257" i="14"/>
  <c r="S257" i="14"/>
  <c r="BF255" i="14"/>
  <c r="S255" i="14"/>
  <c r="BF250" i="14"/>
  <c r="S250" i="14"/>
  <c r="BF246" i="14"/>
  <c r="S246" i="14"/>
  <c r="BF243" i="14"/>
  <c r="S243" i="14"/>
  <c r="BF238" i="14"/>
  <c r="S238" i="14"/>
  <c r="BF233" i="14"/>
  <c r="S233" i="14"/>
  <c r="BF231" i="14"/>
  <c r="S231" i="14"/>
  <c r="BF227" i="14"/>
  <c r="S227" i="14"/>
  <c r="BF220" i="14"/>
  <c r="S220" i="14"/>
  <c r="BF204" i="14"/>
  <c r="S204" i="14"/>
  <c r="BF200" i="14"/>
  <c r="S200" i="14"/>
  <c r="BF192" i="14"/>
  <c r="S192" i="14"/>
  <c r="BF184" i="14"/>
  <c r="S184" i="14"/>
  <c r="BF180" i="14"/>
  <c r="S180" i="14"/>
  <c r="BF172" i="14"/>
  <c r="S172" i="14"/>
  <c r="BF164" i="14"/>
  <c r="S164" i="14"/>
  <c r="BF160" i="14"/>
  <c r="S160" i="14"/>
  <c r="BF152" i="14"/>
  <c r="S152" i="14"/>
  <c r="BF147" i="14"/>
  <c r="S147" i="14"/>
  <c r="BF145" i="14"/>
  <c r="S145" i="14"/>
  <c r="BF141" i="14"/>
  <c r="S141" i="14"/>
  <c r="BF137" i="14"/>
  <c r="S137" i="14"/>
  <c r="BF135" i="14"/>
  <c r="S135" i="14"/>
  <c r="BF131" i="14"/>
  <c r="S131" i="14"/>
  <c r="BF127" i="14"/>
  <c r="S127" i="14"/>
  <c r="BF125" i="14"/>
  <c r="S125" i="14"/>
  <c r="BF121" i="14"/>
  <c r="S121" i="14"/>
  <c r="BN356" i="14"/>
  <c r="U353" i="14"/>
  <c r="BN352" i="14"/>
  <c r="U349" i="14"/>
  <c r="BN348" i="14"/>
  <c r="U345" i="14"/>
  <c r="BN344" i="14"/>
  <c r="U341" i="14"/>
  <c r="BN340" i="14"/>
  <c r="U337" i="14"/>
  <c r="BN323" i="14"/>
  <c r="U320" i="14"/>
  <c r="BF118" i="14"/>
  <c r="S118" i="14"/>
  <c r="BF114" i="14"/>
  <c r="S114" i="14"/>
  <c r="BF110" i="14"/>
  <c r="S110" i="14"/>
  <c r="BF106" i="14"/>
  <c r="S106" i="14"/>
  <c r="BF102" i="14"/>
  <c r="S102" i="14"/>
  <c r="BF97" i="14"/>
  <c r="S97" i="14"/>
  <c r="BF93" i="14"/>
  <c r="S93" i="14"/>
  <c r="BF89" i="14"/>
  <c r="S89" i="14"/>
  <c r="BF85" i="14"/>
  <c r="S85" i="14"/>
  <c r="BF80" i="14"/>
  <c r="S80" i="14"/>
  <c r="BF76" i="14"/>
  <c r="S76" i="14"/>
  <c r="BF72" i="14"/>
  <c r="S72" i="14"/>
  <c r="BF68" i="14"/>
  <c r="S68" i="14"/>
  <c r="BF64" i="14"/>
  <c r="S64" i="14"/>
  <c r="BF60" i="14"/>
  <c r="S60" i="14"/>
  <c r="BF56" i="14"/>
  <c r="S56" i="14"/>
  <c r="BF52" i="14"/>
  <c r="S52" i="14"/>
  <c r="BF48" i="14"/>
  <c r="S48" i="14"/>
  <c r="BF44" i="14"/>
  <c r="S44" i="14"/>
  <c r="BF40" i="14"/>
  <c r="S40" i="14"/>
  <c r="BF36" i="14"/>
  <c r="S36" i="14"/>
  <c r="BF32" i="14"/>
  <c r="S32" i="14"/>
  <c r="BF28" i="14"/>
  <c r="S28" i="14"/>
  <c r="BF24" i="14"/>
  <c r="S24" i="14"/>
  <c r="BF20" i="14"/>
  <c r="S20" i="14"/>
  <c r="BF16" i="14"/>
  <c r="S16" i="14"/>
  <c r="BF12" i="14"/>
  <c r="S12" i="14"/>
  <c r="BF8" i="14"/>
  <c r="S8" i="14"/>
  <c r="BN116" i="14"/>
  <c r="U116" i="14"/>
  <c r="BN112" i="14"/>
  <c r="U112" i="14"/>
  <c r="BN108" i="14"/>
  <c r="U108" i="14"/>
  <c r="BN104" i="14"/>
  <c r="U104" i="14"/>
  <c r="BN99" i="14"/>
  <c r="U99" i="14"/>
  <c r="BN95" i="14"/>
  <c r="U95" i="14"/>
  <c r="BN91" i="14"/>
  <c r="U91" i="14"/>
  <c r="BN87" i="14"/>
  <c r="U87" i="14"/>
  <c r="BN83" i="14"/>
  <c r="U83" i="14"/>
  <c r="BN78" i="14"/>
  <c r="U78" i="14"/>
  <c r="BN74" i="14"/>
  <c r="U74" i="14"/>
  <c r="BN70" i="14"/>
  <c r="U70" i="14"/>
  <c r="BN66" i="14"/>
  <c r="U66" i="14"/>
  <c r="BN62" i="14"/>
  <c r="U62" i="14"/>
  <c r="BN58" i="14"/>
  <c r="U58" i="14"/>
  <c r="BN54" i="14"/>
  <c r="U54" i="14"/>
  <c r="BN50" i="14"/>
  <c r="U50" i="14"/>
  <c r="BN46" i="14"/>
  <c r="U46" i="14"/>
  <c r="BN42" i="14"/>
  <c r="U42" i="14"/>
  <c r="BN38" i="14"/>
  <c r="U38" i="14"/>
  <c r="BN34" i="14"/>
  <c r="U34" i="14"/>
  <c r="BN30" i="14"/>
  <c r="U30" i="14"/>
  <c r="BN26" i="14"/>
  <c r="U26" i="14"/>
  <c r="BN22" i="14"/>
  <c r="U22" i="14"/>
  <c r="BN18" i="14"/>
  <c r="U18" i="14"/>
  <c r="BN14" i="14"/>
  <c r="U14" i="14"/>
  <c r="BN10" i="14"/>
  <c r="U10" i="14"/>
  <c r="BF120" i="14"/>
  <c r="S120" i="14"/>
  <c r="BF356" i="14"/>
  <c r="S353" i="14"/>
  <c r="BF354" i="14"/>
  <c r="S351" i="14"/>
  <c r="BF351" i="14"/>
  <c r="S348" i="14"/>
  <c r="BF349" i="14"/>
  <c r="S346" i="14"/>
  <c r="BF347" i="14"/>
  <c r="S344" i="14"/>
  <c r="BF345" i="14"/>
  <c r="S342" i="14"/>
  <c r="BF343" i="14"/>
  <c r="S340" i="14"/>
  <c r="BF341" i="14"/>
  <c r="S338" i="14"/>
  <c r="BF339" i="14"/>
  <c r="S336" i="14"/>
  <c r="BF337" i="14"/>
  <c r="S334" i="14"/>
  <c r="BF335" i="14"/>
  <c r="S332" i="14"/>
  <c r="BF333" i="14"/>
  <c r="S330" i="14"/>
  <c r="BF331" i="14"/>
  <c r="S328" i="14"/>
  <c r="BF329" i="14"/>
  <c r="S325" i="14"/>
  <c r="BF327" i="14"/>
  <c r="S323" i="14"/>
  <c r="BF324" i="14"/>
  <c r="S321" i="14"/>
  <c r="BF320" i="14"/>
  <c r="S317" i="14"/>
  <c r="BF318" i="14"/>
  <c r="S315" i="14"/>
  <c r="BF316" i="14"/>
  <c r="S313" i="14"/>
  <c r="BF314" i="14"/>
  <c r="S311" i="14"/>
  <c r="BF312" i="14"/>
  <c r="S309" i="14"/>
  <c r="BF310" i="14"/>
  <c r="S307" i="14"/>
  <c r="BF308" i="14"/>
  <c r="S305" i="14"/>
  <c r="BF306" i="14"/>
  <c r="S303" i="14"/>
  <c r="BF303" i="14"/>
  <c r="S300" i="14"/>
  <c r="BF294" i="14"/>
  <c r="S294" i="14"/>
  <c r="BF292" i="14"/>
  <c r="S292" i="14"/>
  <c r="BF290" i="14"/>
  <c r="S290" i="14"/>
  <c r="BF288" i="14"/>
  <c r="S288" i="14"/>
  <c r="BF286" i="14"/>
  <c r="S286" i="14"/>
  <c r="BF284" i="14"/>
  <c r="S284" i="14"/>
  <c r="BF282" i="14"/>
  <c r="S282" i="14"/>
  <c r="BF280" i="14"/>
  <c r="S280" i="14"/>
  <c r="BF278" i="14"/>
  <c r="S278" i="14"/>
  <c r="BF276" i="14"/>
  <c r="S276" i="14"/>
  <c r="BF274" i="14"/>
  <c r="S274" i="14"/>
  <c r="BF272" i="14"/>
  <c r="S272" i="14"/>
  <c r="BF262" i="14"/>
  <c r="S262" i="14"/>
  <c r="BF260" i="14"/>
  <c r="S260" i="14"/>
  <c r="BF258" i="14"/>
  <c r="S258" i="14"/>
  <c r="BF256" i="14"/>
  <c r="S256" i="14"/>
  <c r="BF254" i="14"/>
  <c r="S254" i="14"/>
  <c r="BF252" i="14"/>
  <c r="S252" i="14"/>
  <c r="BF249" i="14"/>
  <c r="S249" i="14"/>
  <c r="BF247" i="14"/>
  <c r="S247" i="14"/>
  <c r="BF245" i="14"/>
  <c r="S245" i="14"/>
  <c r="BF241" i="14"/>
  <c r="S241" i="14"/>
  <c r="BF239" i="14"/>
  <c r="S239" i="14"/>
  <c r="BF237" i="14"/>
  <c r="S237" i="14"/>
  <c r="BF235" i="14"/>
  <c r="S235" i="14"/>
  <c r="BF232" i="14"/>
  <c r="S232" i="14"/>
  <c r="BF230" i="14"/>
  <c r="S230" i="14"/>
  <c r="BF228" i="14"/>
  <c r="S228" i="14"/>
  <c r="BF226" i="14"/>
  <c r="S226" i="14"/>
  <c r="BF222" i="14"/>
  <c r="S222" i="14"/>
  <c r="BF218" i="14"/>
  <c r="S218" i="14"/>
  <c r="BF215" i="14"/>
  <c r="S215" i="14"/>
  <c r="BF210" i="14"/>
  <c r="S210" i="14"/>
  <c r="BF207" i="14"/>
  <c r="S207" i="14"/>
  <c r="BP323" i="14"/>
  <c r="Y320" i="14"/>
  <c r="BP319" i="14"/>
  <c r="Y316" i="14"/>
  <c r="BP317" i="14"/>
  <c r="Y314" i="14"/>
  <c r="BP315" i="14"/>
  <c r="Y312" i="14"/>
  <c r="BP313" i="14"/>
  <c r="Y310" i="14"/>
  <c r="BP311" i="14"/>
  <c r="Y308" i="14"/>
  <c r="BP309" i="14"/>
  <c r="Y306" i="14"/>
  <c r="BP307" i="14"/>
  <c r="Y304" i="14"/>
  <c r="BP304" i="14"/>
  <c r="Y301" i="14"/>
  <c r="BP301" i="14"/>
  <c r="Y298" i="14"/>
  <c r="BP293" i="14"/>
  <c r="Y293" i="14"/>
  <c r="BP291" i="14"/>
  <c r="Y291" i="14"/>
  <c r="BP289" i="14"/>
  <c r="Y289" i="14"/>
  <c r="BP287" i="14"/>
  <c r="Y287" i="14"/>
  <c r="BP285" i="14"/>
  <c r="Y285" i="14"/>
  <c r="BP283" i="14"/>
  <c r="Y283" i="14"/>
  <c r="BP281" i="14"/>
  <c r="Y281" i="14"/>
  <c r="BP279" i="14"/>
  <c r="Y279" i="14"/>
  <c r="BP277" i="14"/>
  <c r="Y277" i="14"/>
  <c r="BP275" i="14"/>
  <c r="Y275" i="14"/>
  <c r="BP273" i="14"/>
  <c r="Y273" i="14"/>
  <c r="BP263" i="14"/>
  <c r="Y263" i="14"/>
  <c r="BP261" i="14"/>
  <c r="Y261" i="14"/>
  <c r="BP259" i="14"/>
  <c r="Y259" i="14"/>
  <c r="BP257" i="14"/>
  <c r="Y257" i="14"/>
  <c r="BP255" i="14"/>
  <c r="Y255" i="14"/>
  <c r="BP253" i="14"/>
  <c r="Y253" i="14"/>
  <c r="BP250" i="14"/>
  <c r="Y250" i="14"/>
  <c r="BP248" i="14"/>
  <c r="Y248" i="14"/>
  <c r="BP246" i="14"/>
  <c r="Y246" i="14"/>
  <c r="BP244" i="14"/>
  <c r="Y244" i="14"/>
  <c r="BP242" i="14"/>
  <c r="Y242" i="14"/>
  <c r="BP240" i="14"/>
  <c r="Y240" i="14"/>
  <c r="BP238" i="14"/>
  <c r="Y238" i="14"/>
  <c r="BP236" i="14"/>
  <c r="Y236" i="14"/>
  <c r="BP234" i="14"/>
  <c r="Y234" i="14"/>
  <c r="BP232" i="14"/>
  <c r="Y232" i="14"/>
  <c r="BP230" i="14"/>
  <c r="Y230" i="14"/>
  <c r="BP228" i="14"/>
  <c r="Y228" i="14"/>
  <c r="BP226" i="14"/>
  <c r="Y226" i="14"/>
  <c r="BP222" i="14"/>
  <c r="Y222" i="14"/>
  <c r="BP218" i="14"/>
  <c r="Y218" i="14"/>
  <c r="BP215" i="14"/>
  <c r="Y215" i="14"/>
  <c r="BP210" i="14"/>
  <c r="Y210" i="14"/>
  <c r="BP207" i="14"/>
  <c r="Y207" i="14"/>
  <c r="BP205" i="14"/>
  <c r="Y205" i="14"/>
  <c r="BP202" i="14"/>
  <c r="Y202" i="14"/>
  <c r="BP198" i="14"/>
  <c r="Y198" i="14"/>
  <c r="BP194" i="14"/>
  <c r="Y194" i="14"/>
  <c r="BP190" i="14"/>
  <c r="Y190" i="14"/>
  <c r="BP186" i="14"/>
  <c r="Y186" i="14"/>
  <c r="BP182" i="14"/>
  <c r="Y182" i="14"/>
  <c r="BP178" i="14"/>
  <c r="Y178" i="14"/>
  <c r="BP174" i="14"/>
  <c r="Y174" i="14"/>
  <c r="BP170" i="14"/>
  <c r="Y170" i="14"/>
  <c r="BP166" i="14"/>
  <c r="Y166" i="14"/>
  <c r="BP162" i="14"/>
  <c r="Y162" i="14"/>
  <c r="BP158" i="14"/>
  <c r="Y158" i="14"/>
  <c r="BP154" i="14"/>
  <c r="Y154" i="14"/>
  <c r="BP150" i="14"/>
  <c r="Y150" i="14"/>
  <c r="BP148" i="14"/>
  <c r="Y148" i="14"/>
  <c r="BP146" i="14"/>
  <c r="Y146" i="14"/>
  <c r="BP144" i="14"/>
  <c r="Y144" i="14"/>
  <c r="BP142" i="14"/>
  <c r="Y142" i="14"/>
  <c r="BP140" i="14"/>
  <c r="Y140" i="14"/>
  <c r="BP138" i="14"/>
  <c r="Y138" i="14"/>
  <c r="BP136" i="14"/>
  <c r="Y136" i="14"/>
  <c r="BP134" i="14"/>
  <c r="Y134" i="14"/>
  <c r="BP132" i="14"/>
  <c r="Y132" i="14"/>
  <c r="BP130" i="14"/>
  <c r="Y130" i="14"/>
  <c r="BP128" i="14"/>
  <c r="Y128" i="14"/>
  <c r="BP126" i="14"/>
  <c r="Y126" i="14"/>
  <c r="BP124" i="14"/>
  <c r="Y124" i="14"/>
  <c r="BP122" i="14"/>
  <c r="Y122" i="14"/>
  <c r="BP120" i="14"/>
  <c r="Y120" i="14"/>
  <c r="BP116" i="14"/>
  <c r="Y116" i="14"/>
  <c r="BP112" i="14"/>
  <c r="Y112" i="14"/>
  <c r="BP108" i="14"/>
  <c r="Y108" i="14"/>
  <c r="BP104" i="14"/>
  <c r="Y104" i="14"/>
  <c r="BP99" i="14"/>
  <c r="Y99" i="14"/>
  <c r="BP95" i="14"/>
  <c r="Y95" i="14"/>
  <c r="BP91" i="14"/>
  <c r="Y91" i="14"/>
  <c r="BP87" i="14"/>
  <c r="Y87" i="14"/>
  <c r="BP83" i="14"/>
  <c r="Y83" i="14"/>
  <c r="BP78" i="14"/>
  <c r="Y78" i="14"/>
  <c r="BP74" i="14"/>
  <c r="Y74" i="14"/>
  <c r="BP70" i="14"/>
  <c r="Y70" i="14"/>
  <c r="BP66" i="14"/>
  <c r="Y66" i="14"/>
  <c r="BP62" i="14"/>
  <c r="Y62" i="14"/>
  <c r="BP58" i="14"/>
  <c r="Y58" i="14"/>
  <c r="BP54" i="14"/>
  <c r="Y54" i="14"/>
  <c r="BP50" i="14"/>
  <c r="Y50" i="14"/>
  <c r="BP46" i="14"/>
  <c r="Y46" i="14"/>
  <c r="BP42" i="14"/>
  <c r="Y42" i="14"/>
  <c r="BP38" i="14"/>
  <c r="Y38" i="14"/>
  <c r="BP34" i="14"/>
  <c r="Y34" i="14"/>
  <c r="BP30" i="14"/>
  <c r="Y30" i="14"/>
  <c r="BP26" i="14"/>
  <c r="Y26" i="14"/>
  <c r="BP22" i="14"/>
  <c r="Y22" i="14"/>
  <c r="BP18" i="14"/>
  <c r="Y18" i="14"/>
  <c r="BP14" i="14"/>
  <c r="Y14" i="14"/>
  <c r="BP10" i="14"/>
  <c r="Y10" i="14"/>
  <c r="BF4" i="14"/>
  <c r="S4" i="14"/>
  <c r="BP4" i="14"/>
  <c r="Y4" i="14"/>
  <c r="AA19" i="14"/>
  <c r="P19" i="14"/>
  <c r="AA25" i="14"/>
  <c r="P25" i="14"/>
  <c r="AA29" i="14"/>
  <c r="P29" i="14"/>
  <c r="AA33" i="14"/>
  <c r="P33" i="14"/>
  <c r="AA37" i="14"/>
  <c r="P37" i="14"/>
  <c r="AA41" i="14"/>
  <c r="P41" i="14"/>
  <c r="AA45" i="14"/>
  <c r="P45" i="14"/>
  <c r="AA51" i="14"/>
  <c r="P51" i="14"/>
  <c r="AA55" i="14"/>
  <c r="P55" i="14"/>
  <c r="AA59" i="14"/>
  <c r="P59" i="14"/>
  <c r="AA63" i="14"/>
  <c r="P63" i="14"/>
  <c r="AA67" i="14"/>
  <c r="P67" i="14"/>
  <c r="AA73" i="14"/>
  <c r="P73" i="14"/>
  <c r="AA82" i="14"/>
  <c r="P82" i="14"/>
  <c r="AA86" i="14"/>
  <c r="P86" i="14"/>
  <c r="AA90" i="14"/>
  <c r="P90" i="14"/>
  <c r="AA98" i="14"/>
  <c r="P98" i="14"/>
  <c r="AA103" i="14"/>
  <c r="P103" i="14"/>
  <c r="AA107" i="14"/>
  <c r="P107" i="14"/>
  <c r="AA115" i="14"/>
  <c r="P115" i="14"/>
  <c r="AA23" i="14"/>
  <c r="P23" i="14"/>
  <c r="BF205" i="14"/>
  <c r="S205" i="14"/>
  <c r="BF202" i="14"/>
  <c r="S202" i="14"/>
  <c r="BF198" i="14"/>
  <c r="S198" i="14"/>
  <c r="BF194" i="14"/>
  <c r="S194" i="14"/>
  <c r="BF190" i="14"/>
  <c r="S190" i="14"/>
  <c r="BF186" i="14"/>
  <c r="S186" i="14"/>
  <c r="BF182" i="14"/>
  <c r="S182" i="14"/>
  <c r="BF178" i="14"/>
  <c r="S178" i="14"/>
  <c r="BF174" i="14"/>
  <c r="S174" i="14"/>
  <c r="BF170" i="14"/>
  <c r="S170" i="14"/>
  <c r="BF166" i="14"/>
  <c r="S166" i="14"/>
  <c r="BF162" i="14"/>
  <c r="S162" i="14"/>
  <c r="BF158" i="14"/>
  <c r="S158" i="14"/>
  <c r="BF154" i="14"/>
  <c r="S154" i="14"/>
  <c r="BF150" i="14"/>
  <c r="S150" i="14"/>
  <c r="BF148" i="14"/>
  <c r="S148" i="14"/>
  <c r="BF146" i="14"/>
  <c r="S146" i="14"/>
  <c r="BF144" i="14"/>
  <c r="S144" i="14"/>
  <c r="BF142" i="14"/>
  <c r="S142" i="14"/>
  <c r="BF140" i="14"/>
  <c r="S140" i="14"/>
  <c r="BF138" i="14"/>
  <c r="S138" i="14"/>
  <c r="BF136" i="14"/>
  <c r="S136" i="14"/>
  <c r="BF134" i="14"/>
  <c r="S134" i="14"/>
  <c r="BF132" i="14"/>
  <c r="S132" i="14"/>
  <c r="BF130" i="14"/>
  <c r="S130" i="14"/>
  <c r="BF128" i="14"/>
  <c r="S128" i="14"/>
  <c r="BF126" i="14"/>
  <c r="S126" i="14"/>
  <c r="BF124" i="14"/>
  <c r="S124" i="14"/>
  <c r="BF122" i="14"/>
  <c r="S122" i="14"/>
  <c r="BN360" i="14"/>
  <c r="U357" i="14"/>
  <c r="BN355" i="14"/>
  <c r="U352" i="14"/>
  <c r="BF353" i="14"/>
  <c r="U350" i="14"/>
  <c r="BN351" i="14"/>
  <c r="U348" i="14"/>
  <c r="BN349" i="14"/>
  <c r="U346" i="14"/>
  <c r="BN347" i="14"/>
  <c r="U344" i="14"/>
  <c r="BN345" i="14"/>
  <c r="U342" i="14"/>
  <c r="BN343" i="14"/>
  <c r="U340" i="14"/>
  <c r="BN341" i="14"/>
  <c r="U338" i="14"/>
  <c r="BN339" i="14"/>
  <c r="U336" i="14"/>
  <c r="BN337" i="14"/>
  <c r="U334" i="14"/>
  <c r="BN335" i="14"/>
  <c r="U332" i="14"/>
  <c r="BN333" i="14"/>
  <c r="U330" i="14"/>
  <c r="BN331" i="14"/>
  <c r="U328" i="14"/>
  <c r="BN329" i="14"/>
  <c r="U325" i="14"/>
  <c r="BN327" i="14"/>
  <c r="U323" i="14"/>
  <c r="BN324" i="14"/>
  <c r="U321" i="14"/>
  <c r="BN320" i="14"/>
  <c r="U317" i="14"/>
  <c r="BN318" i="14"/>
  <c r="U315" i="14"/>
  <c r="BN316" i="14"/>
  <c r="U313" i="14"/>
  <c r="BN314" i="14"/>
  <c r="U311" i="14"/>
  <c r="BN312" i="14"/>
  <c r="U309" i="14"/>
  <c r="BN310" i="14"/>
  <c r="U307" i="14"/>
  <c r="BN308" i="14"/>
  <c r="U305" i="14"/>
  <c r="BN306" i="14"/>
  <c r="U303" i="14"/>
  <c r="BN303" i="14"/>
  <c r="U300" i="14"/>
  <c r="BN294" i="14"/>
  <c r="U294" i="14"/>
  <c r="BN292" i="14"/>
  <c r="U292" i="14"/>
  <c r="BN290" i="14"/>
  <c r="U290" i="14"/>
  <c r="BN288" i="14"/>
  <c r="U288" i="14"/>
  <c r="BN286" i="14"/>
  <c r="U286" i="14"/>
  <c r="BN284" i="14"/>
  <c r="U284" i="14"/>
  <c r="BN282" i="14"/>
  <c r="U282" i="14"/>
  <c r="BN280" i="14"/>
  <c r="U280" i="14"/>
  <c r="BN278" i="14"/>
  <c r="U278" i="14"/>
  <c r="BN276" i="14"/>
  <c r="U276" i="14"/>
  <c r="BN274" i="14"/>
  <c r="U274" i="14"/>
  <c r="BN272" i="14"/>
  <c r="U272" i="14"/>
  <c r="BN262" i="14"/>
  <c r="U262" i="14"/>
  <c r="BN260" i="14"/>
  <c r="U260" i="14"/>
  <c r="BN258" i="14"/>
  <c r="U258" i="14"/>
  <c r="BN256" i="14"/>
  <c r="U256" i="14"/>
  <c r="BN254" i="14"/>
  <c r="U254" i="14"/>
  <c r="BN252" i="14"/>
  <c r="U252" i="14"/>
  <c r="BN249" i="14"/>
  <c r="U249" i="14"/>
  <c r="BN247" i="14"/>
  <c r="U247" i="14"/>
  <c r="BN245" i="14"/>
  <c r="U245" i="14"/>
  <c r="BN243" i="14"/>
  <c r="U243" i="14"/>
  <c r="BN241" i="14"/>
  <c r="U241" i="14"/>
  <c r="BN239" i="14"/>
  <c r="U239" i="14"/>
  <c r="BN237" i="14"/>
  <c r="U237" i="14"/>
  <c r="BN235" i="14"/>
  <c r="U235" i="14"/>
  <c r="BN233" i="14"/>
  <c r="U233" i="14"/>
  <c r="BN231" i="14"/>
  <c r="U231" i="14"/>
  <c r="BN229" i="14"/>
  <c r="U229" i="14"/>
  <c r="BN227" i="14"/>
  <c r="U227" i="14"/>
  <c r="BN225" i="14"/>
  <c r="U225" i="14"/>
  <c r="BN220" i="14"/>
  <c r="U220" i="14"/>
  <c r="BN213" i="14"/>
  <c r="U213" i="14"/>
  <c r="BN206" i="14"/>
  <c r="U206" i="14"/>
  <c r="BN204" i="14"/>
  <c r="U204" i="14"/>
  <c r="BN200" i="14"/>
  <c r="U200" i="14"/>
  <c r="BN196" i="14"/>
  <c r="U196" i="14"/>
  <c r="BN192" i="14"/>
  <c r="U192" i="14"/>
  <c r="BN188" i="14"/>
  <c r="U188" i="14"/>
  <c r="BN184" i="14"/>
  <c r="U184" i="14"/>
  <c r="BN180" i="14"/>
  <c r="U180" i="14"/>
  <c r="BN176" i="14"/>
  <c r="U176" i="14"/>
  <c r="BN172" i="14"/>
  <c r="U172" i="14"/>
  <c r="BN168" i="14"/>
  <c r="U168" i="14"/>
  <c r="BN164" i="14"/>
  <c r="U164" i="14"/>
  <c r="BN160" i="14"/>
  <c r="U160" i="14"/>
  <c r="BN156" i="14"/>
  <c r="U156" i="14"/>
  <c r="BN152" i="14"/>
  <c r="U152" i="14"/>
  <c r="BN149" i="14"/>
  <c r="U149" i="14"/>
  <c r="BN147" i="14"/>
  <c r="U147" i="14"/>
  <c r="BN145" i="14"/>
  <c r="U145" i="14"/>
  <c r="BN143" i="14"/>
  <c r="U143" i="14"/>
  <c r="BN141" i="14"/>
  <c r="U141" i="14"/>
  <c r="BN139" i="14"/>
  <c r="U139" i="14"/>
  <c r="BN137" i="14"/>
  <c r="U137" i="14"/>
  <c r="BN135" i="14"/>
  <c r="U135" i="14"/>
  <c r="BN133" i="14"/>
  <c r="U133" i="14"/>
  <c r="BN131" i="14"/>
  <c r="U131" i="14"/>
  <c r="BN129" i="14"/>
  <c r="U129" i="14"/>
  <c r="BN127" i="14"/>
  <c r="U127" i="14"/>
  <c r="BN125" i="14"/>
  <c r="U125" i="14"/>
  <c r="BN123" i="14"/>
  <c r="U123" i="14"/>
  <c r="BN121" i="14"/>
  <c r="U121" i="14"/>
  <c r="BP360" i="14"/>
  <c r="Y357" i="14"/>
  <c r="BP355" i="14"/>
  <c r="Y352" i="14"/>
  <c r="BP353" i="14"/>
  <c r="Y350" i="14"/>
  <c r="BP351" i="14"/>
  <c r="Y348" i="14"/>
  <c r="BP349" i="14"/>
  <c r="Y346" i="14"/>
  <c r="BP347" i="14"/>
  <c r="Y344" i="14"/>
  <c r="BP345" i="14"/>
  <c r="Y342" i="14"/>
  <c r="BP343" i="14"/>
  <c r="Y340" i="14"/>
  <c r="BP341" i="14"/>
  <c r="Y338" i="14"/>
  <c r="BP339" i="14"/>
  <c r="Y336" i="14"/>
  <c r="BP337" i="14"/>
  <c r="Y334" i="14"/>
  <c r="BP335" i="14"/>
  <c r="Y332" i="14"/>
  <c r="BP333" i="14"/>
  <c r="Y330" i="14"/>
  <c r="BP331" i="14"/>
  <c r="Y328" i="14"/>
  <c r="BP329" i="14"/>
  <c r="Y325" i="14"/>
  <c r="BP327" i="14"/>
  <c r="Y323" i="14"/>
  <c r="BP324" i="14"/>
  <c r="Y321" i="14"/>
  <c r="BP320" i="14"/>
  <c r="Y317" i="14"/>
  <c r="BP318" i="14"/>
  <c r="Y315" i="14"/>
  <c r="BP316" i="14"/>
  <c r="Y313" i="14"/>
  <c r="BP314" i="14"/>
  <c r="Y311" i="14"/>
  <c r="BP312" i="14"/>
  <c r="Y309" i="14"/>
  <c r="BP310" i="14"/>
  <c r="Y307" i="14"/>
  <c r="BP308" i="14"/>
  <c r="Y305" i="14"/>
  <c r="BP306" i="14"/>
  <c r="Y303" i="14"/>
  <c r="BP303" i="14"/>
  <c r="Y300" i="14"/>
  <c r="BP294" i="14"/>
  <c r="Y294" i="14"/>
  <c r="BP292" i="14"/>
  <c r="Y292" i="14"/>
  <c r="BP290" i="14"/>
  <c r="Y290" i="14"/>
  <c r="BP288" i="14"/>
  <c r="Y288" i="14"/>
  <c r="BP286" i="14"/>
  <c r="Y286" i="14"/>
  <c r="BP284" i="14"/>
  <c r="Y284" i="14"/>
  <c r="BP282" i="14"/>
  <c r="Y282" i="14"/>
  <c r="BP280" i="14"/>
  <c r="Y280" i="14"/>
  <c r="BP278" i="14"/>
  <c r="Y278" i="14"/>
  <c r="BP276" i="14"/>
  <c r="Y276" i="14"/>
  <c r="BP274" i="14"/>
  <c r="Y274" i="14"/>
  <c r="BP272" i="14"/>
  <c r="Y272" i="14"/>
  <c r="BP262" i="14"/>
  <c r="Y262" i="14"/>
  <c r="BP260" i="14"/>
  <c r="Y260" i="14"/>
  <c r="BP258" i="14"/>
  <c r="Y258" i="14"/>
  <c r="BP256" i="14"/>
  <c r="Y256" i="14"/>
  <c r="BP254" i="14"/>
  <c r="Y254" i="14"/>
  <c r="BP252" i="14"/>
  <c r="Y252" i="14"/>
  <c r="BP249" i="14"/>
  <c r="Y249" i="14"/>
  <c r="BP247" i="14"/>
  <c r="Y247" i="14"/>
  <c r="BP245" i="14"/>
  <c r="Y245" i="14"/>
  <c r="BP243" i="14"/>
  <c r="Y243" i="14"/>
  <c r="BP241" i="14"/>
  <c r="Y241" i="14"/>
  <c r="BP239" i="14"/>
  <c r="Y239" i="14"/>
  <c r="BP237" i="14"/>
  <c r="Y237" i="14"/>
  <c r="BP235" i="14"/>
  <c r="Y235" i="14"/>
  <c r="BP233" i="14"/>
  <c r="Y233" i="14"/>
  <c r="BP231" i="14"/>
  <c r="Y231" i="14"/>
  <c r="BP229" i="14"/>
  <c r="Y229" i="14"/>
  <c r="BP227" i="14"/>
  <c r="Y227" i="14"/>
  <c r="BP225" i="14"/>
  <c r="Y225" i="14"/>
  <c r="BP220" i="14"/>
  <c r="Y220" i="14"/>
  <c r="BP213" i="14"/>
  <c r="Y213" i="14"/>
  <c r="BP206" i="14"/>
  <c r="Y206" i="14"/>
  <c r="BP204" i="14"/>
  <c r="Y204" i="14"/>
  <c r="BP200" i="14"/>
  <c r="Y200" i="14"/>
  <c r="BP196" i="14"/>
  <c r="Y196" i="14"/>
  <c r="BP192" i="14"/>
  <c r="Y192" i="14"/>
  <c r="BP188" i="14"/>
  <c r="Y188" i="14"/>
  <c r="BP184" i="14"/>
  <c r="Y184" i="14"/>
  <c r="BP180" i="14"/>
  <c r="Y180" i="14"/>
  <c r="BP176" i="14"/>
  <c r="Y176" i="14"/>
  <c r="BP172" i="14"/>
  <c r="Y172" i="14"/>
  <c r="BP168" i="14"/>
  <c r="Y168" i="14"/>
  <c r="BP164" i="14"/>
  <c r="Y164" i="14"/>
  <c r="BP160" i="14"/>
  <c r="Y160" i="14"/>
  <c r="BP156" i="14"/>
  <c r="Y156" i="14"/>
  <c r="BP152" i="14"/>
  <c r="Y152" i="14"/>
  <c r="BP149" i="14"/>
  <c r="Y149" i="14"/>
  <c r="BP147" i="14"/>
  <c r="Y147" i="14"/>
  <c r="BP145" i="14"/>
  <c r="Y145" i="14"/>
  <c r="BP143" i="14"/>
  <c r="Y143" i="14"/>
  <c r="BP141" i="14"/>
  <c r="Y141" i="14"/>
  <c r="BP139" i="14"/>
  <c r="Y139" i="14"/>
  <c r="BP137" i="14"/>
  <c r="Y137" i="14"/>
  <c r="BP135" i="14"/>
  <c r="Y135" i="14"/>
  <c r="BP133" i="14"/>
  <c r="Y133" i="14"/>
  <c r="BP131" i="14"/>
  <c r="Y131" i="14"/>
  <c r="BP129" i="14"/>
  <c r="Y129" i="14"/>
  <c r="BP127" i="14"/>
  <c r="Y127" i="14"/>
  <c r="BP125" i="14"/>
  <c r="Y125" i="14"/>
  <c r="BP123" i="14"/>
  <c r="Y123" i="14"/>
  <c r="BP121" i="14"/>
  <c r="Y121" i="14"/>
  <c r="BP118" i="14"/>
  <c r="Y118" i="14"/>
  <c r="BP114" i="14"/>
  <c r="Y114" i="14"/>
  <c r="BP110" i="14"/>
  <c r="Y110" i="14"/>
  <c r="BP106" i="14"/>
  <c r="Y106" i="14"/>
  <c r="BP102" i="14"/>
  <c r="Y102" i="14"/>
  <c r="BP97" i="14"/>
  <c r="Y97" i="14"/>
  <c r="BP93" i="14"/>
  <c r="Y93" i="14"/>
  <c r="BP89" i="14"/>
  <c r="Y89" i="14"/>
  <c r="BP85" i="14"/>
  <c r="Y85" i="14"/>
  <c r="BP80" i="14"/>
  <c r="Y80" i="14"/>
  <c r="BP76" i="14"/>
  <c r="Y76" i="14"/>
  <c r="BP72" i="14"/>
  <c r="Y72" i="14"/>
  <c r="BP68" i="14"/>
  <c r="Y68" i="14"/>
  <c r="BP64" i="14"/>
  <c r="Y64" i="14"/>
  <c r="BP60" i="14"/>
  <c r="Y60" i="14"/>
  <c r="BP56" i="14"/>
  <c r="Y56" i="14"/>
  <c r="BP52" i="14"/>
  <c r="Y52" i="14"/>
  <c r="BP48" i="14"/>
  <c r="Y48" i="14"/>
  <c r="BP44" i="14"/>
  <c r="Y44" i="14"/>
  <c r="BP40" i="14"/>
  <c r="Y40" i="14"/>
  <c r="BP36" i="14"/>
  <c r="Y36" i="14"/>
  <c r="BP32" i="14"/>
  <c r="Y32" i="14"/>
  <c r="BP28" i="14"/>
  <c r="Y28" i="14"/>
  <c r="BP24" i="14"/>
  <c r="Y24" i="14"/>
  <c r="BP20" i="14"/>
  <c r="Y20" i="14"/>
  <c r="BP16" i="14"/>
  <c r="Y16" i="14"/>
  <c r="BP12" i="14"/>
  <c r="Y12" i="14"/>
  <c r="BP8" i="14"/>
  <c r="Y8" i="14"/>
  <c r="AA9" i="14"/>
  <c r="P9" i="14"/>
  <c r="AA21" i="14"/>
  <c r="P21" i="14"/>
  <c r="AA27" i="14"/>
  <c r="P27" i="14"/>
  <c r="AA47" i="14"/>
  <c r="P47" i="14"/>
  <c r="AA53" i="14"/>
  <c r="P53" i="14"/>
  <c r="AA57" i="14"/>
  <c r="P57" i="14"/>
  <c r="AA61" i="14"/>
  <c r="P61" i="14"/>
  <c r="AA75" i="14"/>
  <c r="P75" i="14"/>
  <c r="AA79" i="14"/>
  <c r="P79" i="14"/>
  <c r="AA84" i="14"/>
  <c r="P84" i="14"/>
  <c r="AA92" i="14"/>
  <c r="P92" i="14"/>
  <c r="AA105" i="14"/>
  <c r="P105" i="14"/>
  <c r="AA109" i="14"/>
  <c r="P109" i="14"/>
  <c r="AA113" i="14"/>
  <c r="P113" i="14"/>
  <c r="AA11" i="14"/>
  <c r="P11" i="14"/>
  <c r="AA17" i="14"/>
  <c r="P17" i="14"/>
  <c r="AA49" i="14"/>
  <c r="P49" i="14"/>
  <c r="BP217" i="14"/>
  <c r="Y217" i="14"/>
  <c r="BN217" i="14"/>
  <c r="U217" i="14"/>
  <c r="BF217" i="14"/>
  <c r="S217" i="14"/>
  <c r="Z17" i="14"/>
  <c r="Z21" i="14"/>
  <c r="BH7" i="14"/>
  <c r="BM116" i="14"/>
  <c r="BM108" i="14"/>
  <c r="BM99" i="14"/>
  <c r="BM91" i="14"/>
  <c r="BM83" i="14"/>
  <c r="BM78" i="14"/>
  <c r="BM70" i="14"/>
  <c r="BM66" i="14"/>
  <c r="BM58" i="14"/>
  <c r="BM50" i="14"/>
  <c r="BM46" i="14"/>
  <c r="BM38" i="14"/>
  <c r="BM34" i="14"/>
  <c r="BM26" i="14"/>
  <c r="BM22" i="14"/>
  <c r="BM14" i="14"/>
  <c r="BM10" i="14"/>
  <c r="BM360" i="14"/>
  <c r="BM355" i="14"/>
  <c r="BM350" i="14"/>
  <c r="BM346" i="14"/>
  <c r="BM344" i="14"/>
  <c r="BM340" i="14"/>
  <c r="BM338" i="14"/>
  <c r="BM334" i="14"/>
  <c r="BM330" i="14"/>
  <c r="BM328" i="14"/>
  <c r="BM323" i="14"/>
  <c r="BM317" i="14"/>
  <c r="BM315" i="14"/>
  <c r="BM311" i="14"/>
  <c r="BM307" i="14"/>
  <c r="BM304" i="14"/>
  <c r="BM293" i="14"/>
  <c r="BM291" i="14"/>
  <c r="BM287" i="14"/>
  <c r="BM283" i="14"/>
  <c r="BM279" i="14"/>
  <c r="BM275" i="14"/>
  <c r="BM263" i="14"/>
  <c r="BM259" i="14"/>
  <c r="BM255" i="14"/>
  <c r="BM250" i="14"/>
  <c r="BM246" i="14"/>
  <c r="BM240" i="14"/>
  <c r="BM233" i="14"/>
  <c r="BM229" i="14"/>
  <c r="BM225" i="14"/>
  <c r="BM217" i="14"/>
  <c r="BM204" i="14"/>
  <c r="BM196" i="14"/>
  <c r="BM188" i="14"/>
  <c r="BM180" i="14"/>
  <c r="BM168" i="14"/>
  <c r="BM160" i="14"/>
  <c r="BM152" i="14"/>
  <c r="BM147" i="14"/>
  <c r="BM141" i="14"/>
  <c r="BM137" i="14"/>
  <c r="BM135" i="14"/>
  <c r="BM131" i="14"/>
  <c r="BM127" i="14"/>
  <c r="BM123" i="14"/>
  <c r="BM121" i="14"/>
  <c r="BN244" i="14"/>
  <c r="BN234" i="14"/>
  <c r="BM118" i="14"/>
  <c r="BM114" i="14"/>
  <c r="BM110" i="14"/>
  <c r="BM106" i="14"/>
  <c r="BM102" i="14"/>
  <c r="BM97" i="14"/>
  <c r="BM93" i="14"/>
  <c r="BM89" i="14"/>
  <c r="BM85" i="14"/>
  <c r="BM80" i="14"/>
  <c r="BM76" i="14"/>
  <c r="BM72" i="14"/>
  <c r="BM68" i="14"/>
  <c r="BM64" i="14"/>
  <c r="BM60" i="14"/>
  <c r="BM56" i="14"/>
  <c r="BM52" i="14"/>
  <c r="BM48" i="14"/>
  <c r="BM44" i="14"/>
  <c r="BM40" i="14"/>
  <c r="BM36" i="14"/>
  <c r="BM32" i="14"/>
  <c r="BM28" i="14"/>
  <c r="BM24" i="14"/>
  <c r="BM20" i="14"/>
  <c r="BM16" i="14"/>
  <c r="BM12" i="14"/>
  <c r="BM8" i="14"/>
  <c r="BM120" i="14"/>
  <c r="BM356" i="14"/>
  <c r="BM354" i="14"/>
  <c r="BM351" i="14"/>
  <c r="BM349" i="14"/>
  <c r="BM347" i="14"/>
  <c r="BM345" i="14"/>
  <c r="BM343" i="14"/>
  <c r="BM341" i="14"/>
  <c r="BM339" i="14"/>
  <c r="BM337" i="14"/>
  <c r="BM335" i="14"/>
  <c r="BM333" i="14"/>
  <c r="BM331" i="14"/>
  <c r="BM329" i="14"/>
  <c r="BM327" i="14"/>
  <c r="BM324" i="14"/>
  <c r="BM320" i="14"/>
  <c r="BM318" i="14"/>
  <c r="BM316" i="14"/>
  <c r="BM314" i="14"/>
  <c r="BM312" i="14"/>
  <c r="BM310" i="14"/>
  <c r="BM308" i="14"/>
  <c r="BM306" i="14"/>
  <c r="BM303" i="14"/>
  <c r="BM294" i="14"/>
  <c r="BM292" i="14"/>
  <c r="BM290" i="14"/>
  <c r="BM288" i="14"/>
  <c r="BM286" i="14"/>
  <c r="BM284" i="14"/>
  <c r="BM282" i="14"/>
  <c r="BM280" i="14"/>
  <c r="BM278" i="14"/>
  <c r="BM276" i="14"/>
  <c r="BM274" i="14"/>
  <c r="BM112" i="14"/>
  <c r="BM104" i="14"/>
  <c r="BM95" i="14"/>
  <c r="BM87" i="14"/>
  <c r="BM74" i="14"/>
  <c r="BM62" i="14"/>
  <c r="BM54" i="14"/>
  <c r="BM42" i="14"/>
  <c r="BM30" i="14"/>
  <c r="BM18" i="14"/>
  <c r="BM352" i="14"/>
  <c r="BM348" i="14"/>
  <c r="BM342" i="14"/>
  <c r="BM336" i="14"/>
  <c r="BM332" i="14"/>
  <c r="BM325" i="14"/>
  <c r="BM319" i="14"/>
  <c r="BM313" i="14"/>
  <c r="BM309" i="14"/>
  <c r="BM301" i="14"/>
  <c r="BM289" i="14"/>
  <c r="BM285" i="14"/>
  <c r="BM281" i="14"/>
  <c r="BM277" i="14"/>
  <c r="BM273" i="14"/>
  <c r="BM261" i="14"/>
  <c r="BM257" i="14"/>
  <c r="BM253" i="14"/>
  <c r="BM248" i="14"/>
  <c r="BM243" i="14"/>
  <c r="BM238" i="14"/>
  <c r="BM236" i="14"/>
  <c r="BM231" i="14"/>
  <c r="BM227" i="14"/>
  <c r="BM220" i="14"/>
  <c r="BM213" i="14"/>
  <c r="BM206" i="14"/>
  <c r="BM200" i="14"/>
  <c r="BM192" i="14"/>
  <c r="BM184" i="14"/>
  <c r="BM176" i="14"/>
  <c r="BM172" i="14"/>
  <c r="BM164" i="14"/>
  <c r="BM156" i="14"/>
  <c r="BM149" i="14"/>
  <c r="BM145" i="14"/>
  <c r="BM143" i="14"/>
  <c r="BM139" i="14"/>
  <c r="BM133" i="14"/>
  <c r="BM129" i="14"/>
  <c r="BM125" i="14"/>
  <c r="BN242" i="14"/>
  <c r="BI117" i="14"/>
  <c r="BI113" i="14"/>
  <c r="BI109" i="14"/>
  <c r="BI105" i="14"/>
  <c r="BI101" i="14"/>
  <c r="BI96" i="14"/>
  <c r="BH92" i="14"/>
  <c r="BH90" i="14"/>
  <c r="BH88" i="14"/>
  <c r="BH86" i="14"/>
  <c r="BH84" i="14"/>
  <c r="BH82" i="14"/>
  <c r="BH79" i="14"/>
  <c r="BH77" i="14"/>
  <c r="BH75" i="14"/>
  <c r="BH73" i="14"/>
  <c r="BI71" i="14"/>
  <c r="BH71" i="14"/>
  <c r="BH69" i="14"/>
  <c r="BH67" i="14"/>
  <c r="BH65" i="14"/>
  <c r="BH63" i="14"/>
  <c r="BH61" i="14"/>
  <c r="BH59" i="14"/>
  <c r="BH57" i="14"/>
  <c r="BH55" i="14"/>
  <c r="BH53" i="14"/>
  <c r="BH51" i="14"/>
  <c r="BH49" i="14"/>
  <c r="BH47" i="14"/>
  <c r="BH45" i="14"/>
  <c r="BH43" i="14"/>
  <c r="BH41" i="14"/>
  <c r="BH39" i="14"/>
  <c r="BH37" i="14"/>
  <c r="BH35" i="14"/>
  <c r="BH33" i="14"/>
  <c r="BI31" i="14"/>
  <c r="BH31" i="14"/>
  <c r="BH29" i="14"/>
  <c r="BH27" i="14"/>
  <c r="BH25" i="14"/>
  <c r="BH23" i="14"/>
  <c r="BH21" i="14"/>
  <c r="BH19" i="14"/>
  <c r="BH17" i="14"/>
  <c r="BH15" i="14"/>
  <c r="BH13" i="14"/>
  <c r="BH9" i="14"/>
  <c r="BH11" i="14"/>
  <c r="BH5" i="14"/>
  <c r="BM272" i="14"/>
  <c r="BM262" i="14"/>
  <c r="BM260" i="14"/>
  <c r="BM258" i="14"/>
  <c r="BM256" i="14"/>
  <c r="BM254" i="14"/>
  <c r="BM252" i="14"/>
  <c r="BM249" i="14"/>
  <c r="BM247" i="14"/>
  <c r="BM245" i="14"/>
  <c r="BM241" i="14"/>
  <c r="BM239" i="14"/>
  <c r="BM237" i="14"/>
  <c r="BM235" i="14"/>
  <c r="BM232" i="14"/>
  <c r="BM230" i="14"/>
  <c r="BM228" i="14"/>
  <c r="BM226" i="14"/>
  <c r="BM222" i="14"/>
  <c r="BM218" i="14"/>
  <c r="BM215" i="14"/>
  <c r="BM210" i="14"/>
  <c r="BM207" i="14"/>
  <c r="BM205" i="14"/>
  <c r="BM202" i="14"/>
  <c r="BM198" i="14"/>
  <c r="BM194" i="14"/>
  <c r="BM190" i="14"/>
  <c r="BM186" i="14"/>
  <c r="BM182" i="14"/>
  <c r="BM178" i="14"/>
  <c r="BM174" i="14"/>
  <c r="BM170" i="14"/>
  <c r="BM166" i="14"/>
  <c r="BM162" i="14"/>
  <c r="BM158" i="14"/>
  <c r="BM154" i="14"/>
  <c r="BM150" i="14"/>
  <c r="BM148" i="14"/>
  <c r="BM146" i="14"/>
  <c r="BM144" i="14"/>
  <c r="BM142" i="14"/>
  <c r="BM140" i="14"/>
  <c r="BM138" i="14"/>
  <c r="BM136" i="14"/>
  <c r="BM134" i="14"/>
  <c r="BM132" i="14"/>
  <c r="BM130" i="14"/>
  <c r="BM128" i="14"/>
  <c r="BM126" i="14"/>
  <c r="BM124" i="14"/>
  <c r="BM122" i="14"/>
  <c r="BN353" i="14"/>
  <c r="Z11" i="14"/>
  <c r="Z23" i="14"/>
  <c r="Z29" i="14"/>
  <c r="Z31" i="14"/>
  <c r="Z41" i="14"/>
  <c r="Z49" i="14"/>
  <c r="Z71" i="14"/>
  <c r="BI119" i="14"/>
  <c r="BI115" i="14"/>
  <c r="BI111" i="14"/>
  <c r="BI107" i="14"/>
  <c r="BI103" i="14"/>
  <c r="BI98" i="14"/>
  <c r="BI94" i="14"/>
  <c r="BM4" i="14"/>
  <c r="Z47" i="14"/>
  <c r="Z53" i="14"/>
  <c r="BN4" i="14"/>
  <c r="AA71" i="14"/>
  <c r="AA96" i="14"/>
  <c r="AA31" i="14"/>
  <c r="AA119" i="14"/>
  <c r="AA117" i="14"/>
  <c r="AA111" i="14"/>
  <c r="AA101" i="14"/>
  <c r="AA94" i="14"/>
  <c r="AA88" i="14"/>
  <c r="AA77" i="14"/>
  <c r="AA69" i="14"/>
  <c r="AA65" i="14"/>
  <c r="AA43" i="14"/>
  <c r="AA39" i="14"/>
  <c r="AA35" i="14"/>
  <c r="AA15" i="14"/>
  <c r="AA13" i="14"/>
  <c r="AA7" i="14"/>
  <c r="AA5" i="14"/>
  <c r="X6" i="14"/>
  <c r="T6" i="14"/>
  <c r="R6" i="14"/>
  <c r="BN6" i="14" l="1"/>
  <c r="U6" i="14"/>
  <c r="BF6" i="14"/>
  <c r="S6" i="14"/>
  <c r="BP6" i="14"/>
  <c r="Y6" i="14"/>
  <c r="BM6" i="14"/>
  <c r="K272" i="14" l="1"/>
  <c r="P272" i="14" s="1"/>
  <c r="K263" i="14"/>
  <c r="P263" i="14" s="1"/>
  <c r="K262" i="14"/>
  <c r="P262" i="14" s="1"/>
  <c r="K261" i="14"/>
  <c r="P261" i="14" s="1"/>
  <c r="K260" i="14"/>
  <c r="P260" i="14" s="1"/>
  <c r="K259" i="14"/>
  <c r="P259" i="14" s="1"/>
  <c r="K258" i="14"/>
  <c r="P258" i="14" s="1"/>
  <c r="K257" i="14"/>
  <c r="P257" i="14" s="1"/>
  <c r="K256" i="14"/>
  <c r="P256" i="14" s="1"/>
  <c r="K255" i="14"/>
  <c r="P255" i="14" s="1"/>
  <c r="K261" i="11" l="1"/>
  <c r="CJ218" i="7"/>
  <c r="CI218" i="7"/>
  <c r="CH218" i="7"/>
  <c r="CG218" i="7"/>
  <c r="CF218" i="7"/>
  <c r="CE218" i="7"/>
  <c r="CD218" i="7"/>
  <c r="CC218" i="7"/>
  <c r="CB218" i="7"/>
  <c r="CA218" i="7"/>
  <c r="BZ218" i="7"/>
  <c r="X223" i="1"/>
  <c r="V223" i="1"/>
  <c r="T223" i="1"/>
  <c r="R223" i="1"/>
  <c r="CK227" i="14"/>
  <c r="CJ227" i="14"/>
  <c r="CI227" i="14"/>
  <c r="CH227" i="14"/>
  <c r="CG227" i="14"/>
  <c r="CF227" i="14"/>
  <c r="CE227" i="14"/>
  <c r="CD227" i="14"/>
  <c r="CC227" i="14"/>
  <c r="CB227" i="14"/>
  <c r="CA227" i="14"/>
  <c r="W223" i="1" l="1"/>
  <c r="BO223" i="1"/>
  <c r="S223" i="1"/>
  <c r="BF223" i="1"/>
  <c r="BM223" i="1"/>
  <c r="U223" i="1"/>
  <c r="BN223" i="1"/>
  <c r="Y223" i="1"/>
  <c r="BP223" i="1"/>
  <c r="AA261" i="11"/>
  <c r="P261" i="11"/>
  <c r="CK218" i="7"/>
  <c r="BG218" i="7"/>
  <c r="BZ227" i="14"/>
  <c r="BG227" i="14"/>
  <c r="K219" i="8"/>
  <c r="K218" i="7"/>
  <c r="K223" i="1"/>
  <c r="Z227" i="14"/>
  <c r="K227" i="14"/>
  <c r="P227" i="14" s="1"/>
  <c r="K218" i="11"/>
  <c r="Z223" i="1" l="1"/>
  <c r="AA219" i="8"/>
  <c r="P219" i="8"/>
  <c r="AA223" i="1"/>
  <c r="P223" i="1"/>
  <c r="BI223" i="1"/>
  <c r="BH223" i="1"/>
  <c r="AA218" i="11"/>
  <c r="P218" i="11"/>
  <c r="AA218" i="7"/>
  <c r="P218" i="7"/>
  <c r="BH218" i="7"/>
  <c r="BI218" i="7"/>
  <c r="BH227" i="14"/>
  <c r="BI227" i="14"/>
  <c r="AA227" i="14"/>
  <c r="CJ305" i="7" l="1"/>
  <c r="CI305" i="7"/>
  <c r="CH305" i="7"/>
  <c r="CG305" i="7"/>
  <c r="CF305" i="7"/>
  <c r="CE305" i="7"/>
  <c r="CD305" i="7"/>
  <c r="CC305" i="7"/>
  <c r="CB305" i="7"/>
  <c r="CA305" i="7"/>
  <c r="BZ305" i="7"/>
  <c r="CJ304" i="7"/>
  <c r="CI304" i="7"/>
  <c r="CH304" i="7"/>
  <c r="CG304" i="7"/>
  <c r="CF304" i="7"/>
  <c r="CE304" i="7"/>
  <c r="CD304" i="7"/>
  <c r="CC304" i="7"/>
  <c r="CB304" i="7"/>
  <c r="CA304" i="7"/>
  <c r="BZ304" i="7"/>
  <c r="CJ303" i="7"/>
  <c r="CI303" i="7"/>
  <c r="CH303" i="7"/>
  <c r="CG303" i="7"/>
  <c r="CF303" i="7"/>
  <c r="CE303" i="7"/>
  <c r="CD303" i="7"/>
  <c r="CC303" i="7"/>
  <c r="CB303" i="7"/>
  <c r="CA303" i="7"/>
  <c r="BZ303" i="7"/>
  <c r="CJ302" i="7"/>
  <c r="CI302" i="7"/>
  <c r="CH302" i="7"/>
  <c r="CG302" i="7"/>
  <c r="CF302" i="7"/>
  <c r="CE302" i="7"/>
  <c r="CD302" i="7"/>
  <c r="CC302" i="7"/>
  <c r="CB302" i="7"/>
  <c r="CA302" i="7"/>
  <c r="BZ302" i="7"/>
  <c r="CJ301" i="7"/>
  <c r="CI301" i="7"/>
  <c r="CH301" i="7"/>
  <c r="CG301" i="7"/>
  <c r="CF301" i="7"/>
  <c r="CE301" i="7"/>
  <c r="CD301" i="7"/>
  <c r="CC301" i="7"/>
  <c r="CB301" i="7"/>
  <c r="CA301" i="7"/>
  <c r="BZ301" i="7"/>
  <c r="CJ300" i="7"/>
  <c r="CI300" i="7"/>
  <c r="CH300" i="7"/>
  <c r="CG300" i="7"/>
  <c r="CF300" i="7"/>
  <c r="CE300" i="7"/>
  <c r="CD300" i="7"/>
  <c r="CC300" i="7"/>
  <c r="CB300" i="7"/>
  <c r="CA300" i="7"/>
  <c r="BZ300" i="7"/>
  <c r="CJ299" i="7"/>
  <c r="CI299" i="7"/>
  <c r="CH299" i="7"/>
  <c r="CG299" i="7"/>
  <c r="CF299" i="7"/>
  <c r="CE299" i="7"/>
  <c r="CD299" i="7"/>
  <c r="CC299" i="7"/>
  <c r="CB299" i="7"/>
  <c r="CA299" i="7"/>
  <c r="BZ299" i="7"/>
  <c r="CJ298" i="7"/>
  <c r="CI298" i="7"/>
  <c r="CH298" i="7"/>
  <c r="CG298" i="7"/>
  <c r="CF298" i="7"/>
  <c r="CE298" i="7"/>
  <c r="CD298" i="7"/>
  <c r="CC298" i="7"/>
  <c r="CB298" i="7"/>
  <c r="CA298" i="7"/>
  <c r="BZ298" i="7"/>
  <c r="CJ297" i="7"/>
  <c r="CI297" i="7"/>
  <c r="CH297" i="7"/>
  <c r="CG297" i="7"/>
  <c r="CF297" i="7"/>
  <c r="CE297" i="7"/>
  <c r="CD297" i="7"/>
  <c r="CC297" i="7"/>
  <c r="CB297" i="7"/>
  <c r="CA297" i="7"/>
  <c r="BZ297" i="7"/>
  <c r="CJ296" i="7"/>
  <c r="CI296" i="7"/>
  <c r="CH296" i="7"/>
  <c r="CG296" i="7"/>
  <c r="CF296" i="7"/>
  <c r="CE296" i="7"/>
  <c r="CD296" i="7"/>
  <c r="CC296" i="7"/>
  <c r="CB296" i="7"/>
  <c r="CA296" i="7"/>
  <c r="BZ296" i="7"/>
  <c r="CJ295" i="7"/>
  <c r="CI295" i="7"/>
  <c r="CH295" i="7"/>
  <c r="CG295" i="7"/>
  <c r="CF295" i="7"/>
  <c r="CE295" i="7"/>
  <c r="CD295" i="7"/>
  <c r="CC295" i="7"/>
  <c r="CB295" i="7"/>
  <c r="CA295" i="7"/>
  <c r="BZ295" i="7"/>
  <c r="CJ294" i="7"/>
  <c r="CI294" i="7"/>
  <c r="CH294" i="7"/>
  <c r="CG294" i="7"/>
  <c r="CF294" i="7"/>
  <c r="CE294" i="7"/>
  <c r="CD294" i="7"/>
  <c r="CC294" i="7"/>
  <c r="CB294" i="7"/>
  <c r="CA294" i="7"/>
  <c r="BZ294" i="7"/>
  <c r="CJ293" i="7"/>
  <c r="CI293" i="7"/>
  <c r="CH293" i="7"/>
  <c r="CG293" i="7"/>
  <c r="CF293" i="7"/>
  <c r="CE293" i="7"/>
  <c r="CD293" i="7"/>
  <c r="CC293" i="7"/>
  <c r="CB293" i="7"/>
  <c r="CA293" i="7"/>
  <c r="BZ293" i="7"/>
  <c r="CJ292" i="7"/>
  <c r="CI292" i="7"/>
  <c r="CH292" i="7"/>
  <c r="CG292" i="7"/>
  <c r="CF292" i="7"/>
  <c r="CE292" i="7"/>
  <c r="CD292" i="7"/>
  <c r="CC292" i="7"/>
  <c r="CB292" i="7"/>
  <c r="CA292" i="7"/>
  <c r="BZ292" i="7"/>
  <c r="CJ291" i="7"/>
  <c r="CI291" i="7"/>
  <c r="CH291" i="7"/>
  <c r="CG291" i="7"/>
  <c r="CF291" i="7"/>
  <c r="CE291" i="7"/>
  <c r="CD291" i="7"/>
  <c r="CC291" i="7"/>
  <c r="CB291" i="7"/>
  <c r="CA291" i="7"/>
  <c r="BZ291" i="7"/>
  <c r="CJ290" i="7"/>
  <c r="CI290" i="7"/>
  <c r="CH290" i="7"/>
  <c r="CG290" i="7"/>
  <c r="CF290" i="7"/>
  <c r="CE290" i="7"/>
  <c r="CD290" i="7"/>
  <c r="CC290" i="7"/>
  <c r="CB290" i="7"/>
  <c r="CA290" i="7"/>
  <c r="BZ290" i="7"/>
  <c r="CJ289" i="7"/>
  <c r="CI289" i="7"/>
  <c r="CH289" i="7"/>
  <c r="CG289" i="7"/>
  <c r="CF289" i="7"/>
  <c r="CE289" i="7"/>
  <c r="CD289" i="7"/>
  <c r="CC289" i="7"/>
  <c r="CB289" i="7"/>
  <c r="CA289" i="7"/>
  <c r="BZ289" i="7"/>
  <c r="CJ288" i="7"/>
  <c r="CI288" i="7"/>
  <c r="CH288" i="7"/>
  <c r="CG288" i="7"/>
  <c r="CF288" i="7"/>
  <c r="CE288" i="7"/>
  <c r="CD288" i="7"/>
  <c r="CC288" i="7"/>
  <c r="CB288" i="7"/>
  <c r="CA288" i="7"/>
  <c r="BZ288" i="7"/>
  <c r="CJ287" i="7"/>
  <c r="CI287" i="7"/>
  <c r="CH287" i="7"/>
  <c r="CG287" i="7"/>
  <c r="CF287" i="7"/>
  <c r="CE287" i="7"/>
  <c r="CD287" i="7"/>
  <c r="CC287" i="7"/>
  <c r="CB287" i="7"/>
  <c r="CA287" i="7"/>
  <c r="BZ287" i="7"/>
  <c r="CJ286" i="7"/>
  <c r="CI286" i="7"/>
  <c r="CH286" i="7"/>
  <c r="CG286" i="7"/>
  <c r="CF286" i="7"/>
  <c r="CE286" i="7"/>
  <c r="CD286" i="7"/>
  <c r="CC286" i="7"/>
  <c r="CB286" i="7"/>
  <c r="CA286" i="7"/>
  <c r="BZ286" i="7"/>
  <c r="CJ285" i="7"/>
  <c r="CI285" i="7"/>
  <c r="CH285" i="7"/>
  <c r="CG285" i="7"/>
  <c r="CF285" i="7"/>
  <c r="CE285" i="7"/>
  <c r="CD285" i="7"/>
  <c r="CC285" i="7"/>
  <c r="CB285" i="7"/>
  <c r="CA285" i="7"/>
  <c r="BZ285" i="7"/>
  <c r="CJ284" i="7"/>
  <c r="CI284" i="7"/>
  <c r="CH284" i="7"/>
  <c r="CG284" i="7"/>
  <c r="CF284" i="7"/>
  <c r="CE284" i="7"/>
  <c r="CD284" i="7"/>
  <c r="CC284" i="7"/>
  <c r="CB284" i="7"/>
  <c r="CA284" i="7"/>
  <c r="BZ284" i="7"/>
  <c r="X313" i="1"/>
  <c r="V313" i="1"/>
  <c r="T313" i="1"/>
  <c r="R313" i="1"/>
  <c r="X312" i="1"/>
  <c r="V312" i="1"/>
  <c r="T312" i="1"/>
  <c r="R312" i="1"/>
  <c r="X311" i="1"/>
  <c r="V311" i="1"/>
  <c r="T311" i="1"/>
  <c r="R311" i="1"/>
  <c r="X310" i="1"/>
  <c r="V310" i="1"/>
  <c r="T310" i="1"/>
  <c r="R310" i="1"/>
  <c r="CK335" i="14"/>
  <c r="CJ335" i="14"/>
  <c r="CI335" i="14"/>
  <c r="CH335" i="14"/>
  <c r="CG335" i="14"/>
  <c r="CF335" i="14"/>
  <c r="CE335" i="14"/>
  <c r="CD335" i="14"/>
  <c r="CC335" i="14"/>
  <c r="CB335" i="14"/>
  <c r="CA335" i="14"/>
  <c r="K332" i="14"/>
  <c r="CK334" i="14"/>
  <c r="CJ334" i="14"/>
  <c r="CI334" i="14"/>
  <c r="CH334" i="14"/>
  <c r="CG334" i="14"/>
  <c r="CF334" i="14"/>
  <c r="CE334" i="14"/>
  <c r="CD334" i="14"/>
  <c r="CC334" i="14"/>
  <c r="CB334" i="14"/>
  <c r="CA334" i="14"/>
  <c r="K331" i="14"/>
  <c r="P331" i="14" s="1"/>
  <c r="CK333" i="14"/>
  <c r="CJ333" i="14"/>
  <c r="CI333" i="14"/>
  <c r="CH333" i="14"/>
  <c r="CG333" i="14"/>
  <c r="CF333" i="14"/>
  <c r="CE333" i="14"/>
  <c r="CD333" i="14"/>
  <c r="CC333" i="14"/>
  <c r="CB333" i="14"/>
  <c r="CA333" i="14"/>
  <c r="K330" i="14"/>
  <c r="P330" i="14" s="1"/>
  <c r="CK332" i="14"/>
  <c r="CJ332" i="14"/>
  <c r="CI332" i="14"/>
  <c r="CH332" i="14"/>
  <c r="CG332" i="14"/>
  <c r="CF332" i="14"/>
  <c r="CE332" i="14"/>
  <c r="CD332" i="14"/>
  <c r="CC332" i="14"/>
  <c r="CB332" i="14"/>
  <c r="CA332" i="14"/>
  <c r="W313" i="1" l="1"/>
  <c r="BO313" i="1"/>
  <c r="Y310" i="1"/>
  <c r="BP310" i="1"/>
  <c r="Y311" i="1"/>
  <c r="BP311" i="1"/>
  <c r="Y312" i="1"/>
  <c r="BP312" i="1"/>
  <c r="Y313" i="1"/>
  <c r="BP313" i="1"/>
  <c r="W310" i="1"/>
  <c r="BO310" i="1"/>
  <c r="W312" i="1"/>
  <c r="BO312" i="1"/>
  <c r="S312" i="1"/>
  <c r="Z312" i="1" s="1"/>
  <c r="BF312" i="1"/>
  <c r="BM312" i="1"/>
  <c r="W311" i="1"/>
  <c r="BO311" i="1"/>
  <c r="BF310" i="1"/>
  <c r="S310" i="1"/>
  <c r="BM310" i="1"/>
  <c r="S311" i="1"/>
  <c r="BF311" i="1"/>
  <c r="BM311" i="1"/>
  <c r="BF313" i="1"/>
  <c r="S313" i="1"/>
  <c r="BM313" i="1"/>
  <c r="U310" i="1"/>
  <c r="BN310" i="1"/>
  <c r="U311" i="1"/>
  <c r="BN311" i="1"/>
  <c r="U312" i="1"/>
  <c r="BN312" i="1"/>
  <c r="U313" i="1"/>
  <c r="BN313" i="1"/>
  <c r="AA332" i="14"/>
  <c r="P332" i="14"/>
  <c r="CK284" i="7"/>
  <c r="BG284" i="7"/>
  <c r="CK285" i="7"/>
  <c r="BG285" i="7"/>
  <c r="CK286" i="7"/>
  <c r="BG286" i="7"/>
  <c r="CK287" i="7"/>
  <c r="BG287" i="7"/>
  <c r="CK288" i="7"/>
  <c r="BG288" i="7"/>
  <c r="CK289" i="7"/>
  <c r="BG289" i="7"/>
  <c r="CK290" i="7"/>
  <c r="BG290" i="7"/>
  <c r="CK291" i="7"/>
  <c r="BG291" i="7"/>
  <c r="CK292" i="7"/>
  <c r="BG292" i="7"/>
  <c r="CK293" i="7"/>
  <c r="BG293" i="7"/>
  <c r="CK294" i="7"/>
  <c r="BG294" i="7"/>
  <c r="CK295" i="7"/>
  <c r="BG295" i="7"/>
  <c r="CK296" i="7"/>
  <c r="BG296" i="7"/>
  <c r="CK297" i="7"/>
  <c r="BG297" i="7"/>
  <c r="CK298" i="7"/>
  <c r="BG298" i="7"/>
  <c r="CK299" i="7"/>
  <c r="BG299" i="7"/>
  <c r="CK300" i="7"/>
  <c r="BG300" i="7"/>
  <c r="CK301" i="7"/>
  <c r="BG301" i="7"/>
  <c r="CK302" i="7"/>
  <c r="BG302" i="7"/>
  <c r="CK303" i="7"/>
  <c r="BG303" i="7"/>
  <c r="CK304" i="7"/>
  <c r="BG304" i="7"/>
  <c r="CK305" i="7"/>
  <c r="BG305" i="7"/>
  <c r="BZ332" i="14"/>
  <c r="BG332" i="14"/>
  <c r="BZ333" i="14"/>
  <c r="BG333" i="14"/>
  <c r="BZ334" i="14"/>
  <c r="BG334" i="14"/>
  <c r="BZ335" i="14"/>
  <c r="BG335" i="14"/>
  <c r="K315" i="11"/>
  <c r="K305" i="7"/>
  <c r="K310" i="1"/>
  <c r="K311" i="1"/>
  <c r="K312" i="1"/>
  <c r="K304" i="8"/>
  <c r="P304" i="8" s="1"/>
  <c r="K303" i="8"/>
  <c r="P303" i="8" s="1"/>
  <c r="K298" i="8"/>
  <c r="P298" i="8" s="1"/>
  <c r="K293" i="8"/>
  <c r="P293" i="8" s="1"/>
  <c r="K307" i="8"/>
  <c r="K291" i="8"/>
  <c r="K295" i="8"/>
  <c r="K300" i="8"/>
  <c r="K301" i="8"/>
  <c r="K301" i="7"/>
  <c r="P301" i="7" s="1"/>
  <c r="K302" i="7"/>
  <c r="P302" i="7" s="1"/>
  <c r="K304" i="7"/>
  <c r="P304" i="7" s="1"/>
  <c r="AA300" i="7"/>
  <c r="K303" i="7"/>
  <c r="P303" i="7" s="1"/>
  <c r="K307" i="11"/>
  <c r="P307" i="11" s="1"/>
  <c r="K312" i="11"/>
  <c r="K299" i="11"/>
  <c r="P299" i="11" s="1"/>
  <c r="Z329" i="14"/>
  <c r="Z332" i="14"/>
  <c r="Z313" i="1"/>
  <c r="K298" i="11"/>
  <c r="K300" i="11"/>
  <c r="K301" i="11"/>
  <c r="K302" i="11"/>
  <c r="K303" i="11"/>
  <c r="K304" i="11"/>
  <c r="K305" i="11"/>
  <c r="K306" i="11"/>
  <c r="K308" i="11"/>
  <c r="K309" i="11"/>
  <c r="K316" i="11"/>
  <c r="K317" i="11"/>
  <c r="K297" i="11"/>
  <c r="K310" i="11"/>
  <c r="K311" i="11"/>
  <c r="K314" i="11"/>
  <c r="K318" i="11"/>
  <c r="K306" i="8"/>
  <c r="K309" i="8"/>
  <c r="K288" i="8"/>
  <c r="K290" i="8"/>
  <c r="K292" i="8"/>
  <c r="K294" i="8"/>
  <c r="K296" i="8"/>
  <c r="K299" i="8"/>
  <c r="K302" i="8"/>
  <c r="K308" i="8"/>
  <c r="K310" i="8"/>
  <c r="K289" i="8"/>
  <c r="K297" i="7"/>
  <c r="P297" i="7" s="1"/>
  <c r="K286" i="7"/>
  <c r="P286" i="7" s="1"/>
  <c r="K290" i="7"/>
  <c r="P290" i="7" s="1"/>
  <c r="K294" i="7"/>
  <c r="P294" i="7" s="1"/>
  <c r="K285" i="7"/>
  <c r="P285" i="7" s="1"/>
  <c r="K287" i="7"/>
  <c r="P287" i="7" s="1"/>
  <c r="K291" i="7"/>
  <c r="P291" i="7" s="1"/>
  <c r="K295" i="7"/>
  <c r="P295" i="7" s="1"/>
  <c r="K299" i="7"/>
  <c r="P299" i="7" s="1"/>
  <c r="K289" i="7"/>
  <c r="P289" i="7" s="1"/>
  <c r="K293" i="7"/>
  <c r="P293" i="7" s="1"/>
  <c r="K284" i="7"/>
  <c r="P284" i="7" s="1"/>
  <c r="K288" i="7"/>
  <c r="P288" i="7" s="1"/>
  <c r="K292" i="7"/>
  <c r="P292" i="7" s="1"/>
  <c r="K296" i="7"/>
  <c r="P296" i="7" s="1"/>
  <c r="K298" i="7"/>
  <c r="P298" i="7" s="1"/>
  <c r="K313" i="1"/>
  <c r="P313" i="1" s="1"/>
  <c r="AA331" i="14"/>
  <c r="Z331" i="14"/>
  <c r="AA330" i="14"/>
  <c r="Z330" i="14"/>
  <c r="K329" i="14"/>
  <c r="P329" i="14" s="1"/>
  <c r="Z310" i="1" l="1"/>
  <c r="Z311" i="1"/>
  <c r="AA299" i="8"/>
  <c r="P299" i="8"/>
  <c r="AA297" i="11"/>
  <c r="P297" i="11"/>
  <c r="AA298" i="11"/>
  <c r="P298" i="11"/>
  <c r="AA301" i="8"/>
  <c r="P301" i="8"/>
  <c r="BH312" i="1"/>
  <c r="BI312" i="1"/>
  <c r="AA314" i="11"/>
  <c r="P314" i="11"/>
  <c r="AA302" i="11"/>
  <c r="P302" i="11"/>
  <c r="AA312" i="11"/>
  <c r="P312" i="11"/>
  <c r="AA300" i="8"/>
  <c r="P300" i="8"/>
  <c r="AA312" i="1"/>
  <c r="P312" i="1"/>
  <c r="AA315" i="11"/>
  <c r="P315" i="11"/>
  <c r="AA289" i="8"/>
  <c r="P289" i="8"/>
  <c r="AA318" i="11"/>
  <c r="P318" i="11"/>
  <c r="BH310" i="1"/>
  <c r="BI310" i="1"/>
  <c r="AA310" i="8"/>
  <c r="P310" i="8"/>
  <c r="AA288" i="8"/>
  <c r="P288" i="8"/>
  <c r="AA306" i="11"/>
  <c r="P306" i="11"/>
  <c r="AA308" i="8"/>
  <c r="P308" i="8"/>
  <c r="AA294" i="8"/>
  <c r="P294" i="8"/>
  <c r="AA309" i="8"/>
  <c r="P309" i="8"/>
  <c r="AA311" i="11"/>
  <c r="P311" i="11"/>
  <c r="AA316" i="11"/>
  <c r="P316" i="11"/>
  <c r="AA305" i="11"/>
  <c r="P305" i="11"/>
  <c r="AA301" i="11"/>
  <c r="P301" i="11"/>
  <c r="AA295" i="8"/>
  <c r="P295" i="8"/>
  <c r="AA311" i="1"/>
  <c r="P311" i="1"/>
  <c r="BI313" i="1"/>
  <c r="BH313" i="1"/>
  <c r="AA290" i="8"/>
  <c r="P290" i="8"/>
  <c r="AA308" i="11"/>
  <c r="P308" i="11"/>
  <c r="AA303" i="11"/>
  <c r="P303" i="11"/>
  <c r="AA307" i="8"/>
  <c r="P307" i="8"/>
  <c r="AA305" i="7"/>
  <c r="P305" i="7"/>
  <c r="BH311" i="1"/>
  <c r="BI311" i="1"/>
  <c r="AA296" i="8"/>
  <c r="P296" i="8"/>
  <c r="AA317" i="11"/>
  <c r="P317" i="11"/>
  <c r="AA302" i="8"/>
  <c r="P302" i="8"/>
  <c r="AA292" i="8"/>
  <c r="P292" i="8"/>
  <c r="AA306" i="8"/>
  <c r="P306" i="8"/>
  <c r="AA310" i="11"/>
  <c r="P310" i="11"/>
  <c r="AA309" i="11"/>
  <c r="P309" i="11"/>
  <c r="AA304" i="11"/>
  <c r="P304" i="11"/>
  <c r="AA300" i="11"/>
  <c r="P300" i="11"/>
  <c r="AA291" i="8"/>
  <c r="P291" i="8"/>
  <c r="AA310" i="1"/>
  <c r="P310" i="1"/>
  <c r="AA299" i="11"/>
  <c r="AA307" i="11"/>
  <c r="AA298" i="8"/>
  <c r="AA304" i="8"/>
  <c r="AA293" i="8"/>
  <c r="AA303" i="8"/>
  <c r="BH305" i="7"/>
  <c r="BI305" i="7"/>
  <c r="BH304" i="7"/>
  <c r="BI304" i="7"/>
  <c r="BH303" i="7"/>
  <c r="BI303" i="7"/>
  <c r="BH301" i="7"/>
  <c r="BI301" i="7"/>
  <c r="BH300" i="7"/>
  <c r="BI300" i="7"/>
  <c r="BH299" i="7"/>
  <c r="BI299" i="7"/>
  <c r="BH298" i="7"/>
  <c r="BI298" i="7"/>
  <c r="BH297" i="7"/>
  <c r="BI297" i="7"/>
  <c r="BI296" i="7"/>
  <c r="BH296" i="7"/>
  <c r="BH295" i="7"/>
  <c r="BI295" i="7"/>
  <c r="BI294" i="7"/>
  <c r="BH294" i="7"/>
  <c r="BH293" i="7"/>
  <c r="BI293" i="7"/>
  <c r="BI292" i="7"/>
  <c r="BH292" i="7"/>
  <c r="BH291" i="7"/>
  <c r="BI291" i="7"/>
  <c r="BH290" i="7"/>
  <c r="BI290" i="7"/>
  <c r="BH289" i="7"/>
  <c r="BI289" i="7"/>
  <c r="BI288" i="7"/>
  <c r="BH288" i="7"/>
  <c r="BH287" i="7"/>
  <c r="BI287" i="7"/>
  <c r="BI286" i="7"/>
  <c r="BH286" i="7"/>
  <c r="BH285" i="7"/>
  <c r="BI285" i="7"/>
  <c r="BI284" i="7"/>
  <c r="BH284" i="7"/>
  <c r="BH302" i="7"/>
  <c r="BI302" i="7"/>
  <c r="BH335" i="14"/>
  <c r="BI335" i="14"/>
  <c r="BH334" i="14"/>
  <c r="BI334" i="14"/>
  <c r="BH333" i="14"/>
  <c r="BI333" i="14"/>
  <c r="BH332" i="14"/>
  <c r="BI332" i="14"/>
  <c r="AA302" i="7"/>
  <c r="AA303" i="7"/>
  <c r="AA301" i="7"/>
  <c r="AA304" i="7"/>
  <c r="AA292" i="7"/>
  <c r="AA284" i="7"/>
  <c r="AA299" i="7"/>
  <c r="AA294" i="7"/>
  <c r="AA296" i="7"/>
  <c r="AA288" i="7"/>
  <c r="AA286" i="7"/>
  <c r="AA289" i="7"/>
  <c r="AA295" i="7"/>
  <c r="AA285" i="7"/>
  <c r="AA290" i="7"/>
  <c r="AA297" i="7"/>
  <c r="AA293" i="7"/>
  <c r="AA291" i="7"/>
  <c r="AA298" i="7"/>
  <c r="AA287" i="7"/>
  <c r="AA313" i="1"/>
  <c r="AA329" i="14"/>
  <c r="CJ322" i="7" l="1"/>
  <c r="CI322" i="7"/>
  <c r="CH322" i="7"/>
  <c r="CG322" i="7"/>
  <c r="CF322" i="7"/>
  <c r="CE322" i="7"/>
  <c r="CD322" i="7"/>
  <c r="CC322" i="7"/>
  <c r="CB322" i="7"/>
  <c r="CA322" i="7"/>
  <c r="BZ322" i="7"/>
  <c r="X330" i="1"/>
  <c r="V330" i="1"/>
  <c r="T330" i="1"/>
  <c r="R330" i="1"/>
  <c r="CK352" i="14"/>
  <c r="CJ352" i="14"/>
  <c r="CI352" i="14"/>
  <c r="CH352" i="14"/>
  <c r="CG352" i="14"/>
  <c r="CF352" i="14"/>
  <c r="CE352" i="14"/>
  <c r="CD352" i="14"/>
  <c r="CC352" i="14"/>
  <c r="CB352" i="14"/>
  <c r="CA352" i="14"/>
  <c r="BF330" i="1" l="1"/>
  <c r="S330" i="1"/>
  <c r="BM330" i="1"/>
  <c r="Y330" i="1"/>
  <c r="BP330" i="1"/>
  <c r="U330" i="1"/>
  <c r="BN330" i="1"/>
  <c r="W330" i="1"/>
  <c r="BO330" i="1"/>
  <c r="CK322" i="7"/>
  <c r="BG322" i="7"/>
  <c r="BZ352" i="14"/>
  <c r="BG352" i="14"/>
  <c r="K327" i="8"/>
  <c r="K335" i="11"/>
  <c r="Z349" i="14"/>
  <c r="K330" i="1"/>
  <c r="K322" i="7"/>
  <c r="K349" i="14"/>
  <c r="P349" i="14" s="1"/>
  <c r="Z330" i="1" l="1"/>
  <c r="AA335" i="11"/>
  <c r="P335" i="11"/>
  <c r="AA330" i="1"/>
  <c r="P330" i="1"/>
  <c r="AA322" i="7"/>
  <c r="P322" i="7"/>
  <c r="AA327" i="8"/>
  <c r="P327" i="8"/>
  <c r="BH330" i="1"/>
  <c r="BI330" i="1"/>
  <c r="BH322" i="7"/>
  <c r="BI322" i="7"/>
  <c r="BH352" i="14"/>
  <c r="BI352" i="14"/>
  <c r="AA349" i="14"/>
  <c r="CK245" i="14" l="1"/>
  <c r="CJ245" i="14"/>
  <c r="CI245" i="14"/>
  <c r="CH245" i="14"/>
  <c r="CG245" i="14"/>
  <c r="CF245" i="14"/>
  <c r="CE245" i="14"/>
  <c r="CD245" i="14"/>
  <c r="CC245" i="14"/>
  <c r="CB245" i="14"/>
  <c r="CA245" i="14"/>
  <c r="CK244" i="14"/>
  <c r="CJ244" i="14"/>
  <c r="CI244" i="14"/>
  <c r="CH244" i="14"/>
  <c r="CG244" i="14"/>
  <c r="CF244" i="14"/>
  <c r="CE244" i="14"/>
  <c r="CD244" i="14"/>
  <c r="CC244" i="14"/>
  <c r="CB244" i="14"/>
  <c r="CA244" i="14"/>
  <c r="CK243" i="14"/>
  <c r="CJ243" i="14"/>
  <c r="CI243" i="14"/>
  <c r="CH243" i="14"/>
  <c r="CG243" i="14"/>
  <c r="CF243" i="14"/>
  <c r="CE243" i="14"/>
  <c r="CD243" i="14"/>
  <c r="CC243" i="14"/>
  <c r="CB243" i="14"/>
  <c r="CA243" i="14"/>
  <c r="CK242" i="14"/>
  <c r="CJ242" i="14"/>
  <c r="CI242" i="14"/>
  <c r="CH242" i="14"/>
  <c r="CG242" i="14"/>
  <c r="CF242" i="14"/>
  <c r="CE242" i="14"/>
  <c r="CD242" i="14"/>
  <c r="CC242" i="14"/>
  <c r="CB242" i="14"/>
  <c r="CA242" i="14"/>
  <c r="CK241" i="14"/>
  <c r="CJ241" i="14"/>
  <c r="CI241" i="14"/>
  <c r="CH241" i="14"/>
  <c r="CG241" i="14"/>
  <c r="CF241" i="14"/>
  <c r="CE241" i="14"/>
  <c r="CD241" i="14"/>
  <c r="CC241" i="14"/>
  <c r="CB241" i="14"/>
  <c r="CA241" i="14"/>
  <c r="CK240" i="14"/>
  <c r="CJ240" i="14"/>
  <c r="CI240" i="14"/>
  <c r="CH240" i="14"/>
  <c r="CG240" i="14"/>
  <c r="CF240" i="14"/>
  <c r="CE240" i="14"/>
  <c r="CD240" i="14"/>
  <c r="CC240" i="14"/>
  <c r="CB240" i="14"/>
  <c r="CA240" i="14"/>
  <c r="CK239" i="14"/>
  <c r="CJ239" i="14"/>
  <c r="CI239" i="14"/>
  <c r="CH239" i="14"/>
  <c r="CG239" i="14"/>
  <c r="CF239" i="14"/>
  <c r="CE239" i="14"/>
  <c r="CD239" i="14"/>
  <c r="CC239" i="14"/>
  <c r="CB239" i="14"/>
  <c r="CA239" i="14"/>
  <c r="CK238" i="14"/>
  <c r="CJ238" i="14"/>
  <c r="CI238" i="14"/>
  <c r="CH238" i="14"/>
  <c r="CG238" i="14"/>
  <c r="CF238" i="14"/>
  <c r="CE238" i="14"/>
  <c r="CD238" i="14"/>
  <c r="CC238" i="14"/>
  <c r="CB238" i="14"/>
  <c r="CA238" i="14"/>
  <c r="CK237" i="14"/>
  <c r="CJ237" i="14"/>
  <c r="CI237" i="14"/>
  <c r="CH237" i="14"/>
  <c r="CG237" i="14"/>
  <c r="CF237" i="14"/>
  <c r="CE237" i="14"/>
  <c r="CD237" i="14"/>
  <c r="CC237" i="14"/>
  <c r="CB237" i="14"/>
  <c r="CA237" i="14"/>
  <c r="CK236" i="14"/>
  <c r="CJ236" i="14"/>
  <c r="CI236" i="14"/>
  <c r="CH236" i="14"/>
  <c r="CG236" i="14"/>
  <c r="CF236" i="14"/>
  <c r="CE236" i="14"/>
  <c r="CD236" i="14"/>
  <c r="CC236" i="14"/>
  <c r="CB236" i="14"/>
  <c r="CA236" i="14"/>
  <c r="CK235" i="14"/>
  <c r="CJ235" i="14"/>
  <c r="CI235" i="14"/>
  <c r="CH235" i="14"/>
  <c r="CG235" i="14"/>
  <c r="CF235" i="14"/>
  <c r="CE235" i="14"/>
  <c r="CD235" i="14"/>
  <c r="CC235" i="14"/>
  <c r="CB235" i="14"/>
  <c r="CA235" i="14"/>
  <c r="CK234" i="14"/>
  <c r="CJ234" i="14"/>
  <c r="CI234" i="14"/>
  <c r="CH234" i="14"/>
  <c r="CG234" i="14"/>
  <c r="CF234" i="14"/>
  <c r="CE234" i="14"/>
  <c r="CD234" i="14"/>
  <c r="CC234" i="14"/>
  <c r="CB234" i="14"/>
  <c r="CA234" i="14"/>
  <c r="CK233" i="14"/>
  <c r="CJ233" i="14"/>
  <c r="CI233" i="14"/>
  <c r="CH233" i="14"/>
  <c r="CG233" i="14"/>
  <c r="CF233" i="14"/>
  <c r="CE233" i="14"/>
  <c r="CD233" i="14"/>
  <c r="CC233" i="14"/>
  <c r="CB233" i="14"/>
  <c r="CA233" i="14"/>
  <c r="CK232" i="14"/>
  <c r="CJ232" i="14"/>
  <c r="CI232" i="14"/>
  <c r="CH232" i="14"/>
  <c r="CG232" i="14"/>
  <c r="CF232" i="14"/>
  <c r="CE232" i="14"/>
  <c r="CD232" i="14"/>
  <c r="CC232" i="14"/>
  <c r="CB232" i="14"/>
  <c r="CA232" i="14"/>
  <c r="CK231" i="14"/>
  <c r="CJ231" i="14"/>
  <c r="CI231" i="14"/>
  <c r="CH231" i="14"/>
  <c r="CG231" i="14"/>
  <c r="CF231" i="14"/>
  <c r="CE231" i="14"/>
  <c r="CD231" i="14"/>
  <c r="CC231" i="14"/>
  <c r="CB231" i="14"/>
  <c r="CA231" i="14"/>
  <c r="CK230" i="14"/>
  <c r="CJ230" i="14"/>
  <c r="CI230" i="14"/>
  <c r="CH230" i="14"/>
  <c r="CG230" i="14"/>
  <c r="CF230" i="14"/>
  <c r="CE230" i="14"/>
  <c r="CD230" i="14"/>
  <c r="CC230" i="14"/>
  <c r="CB230" i="14"/>
  <c r="CA230" i="14"/>
  <c r="CK229" i="14"/>
  <c r="CJ229" i="14"/>
  <c r="CI229" i="14"/>
  <c r="CH229" i="14"/>
  <c r="CG229" i="14"/>
  <c r="CF229" i="14"/>
  <c r="CE229" i="14"/>
  <c r="CD229" i="14"/>
  <c r="CC229" i="14"/>
  <c r="CB229" i="14"/>
  <c r="CA229" i="14"/>
  <c r="CK228" i="14"/>
  <c r="CJ228" i="14"/>
  <c r="CI228" i="14"/>
  <c r="CH228" i="14"/>
  <c r="CG228" i="14"/>
  <c r="CF228" i="14"/>
  <c r="CE228" i="14"/>
  <c r="CD228" i="14"/>
  <c r="CC228" i="14"/>
  <c r="CB228" i="14"/>
  <c r="CA228" i="14"/>
  <c r="CK226" i="14"/>
  <c r="CJ226" i="14"/>
  <c r="CI226" i="14"/>
  <c r="CH226" i="14"/>
  <c r="CG226" i="14"/>
  <c r="CF226" i="14"/>
  <c r="CE226" i="14"/>
  <c r="CD226" i="14"/>
  <c r="CC226" i="14"/>
  <c r="CB226" i="14"/>
  <c r="CA226" i="14"/>
  <c r="CK225" i="14"/>
  <c r="CJ225" i="14"/>
  <c r="CI225" i="14"/>
  <c r="CH225" i="14"/>
  <c r="CG225" i="14"/>
  <c r="CF225" i="14"/>
  <c r="CE225" i="14"/>
  <c r="CD225" i="14"/>
  <c r="CC225" i="14"/>
  <c r="CB225" i="14"/>
  <c r="CA225" i="14"/>
  <c r="CK222" i="14"/>
  <c r="CJ222" i="14"/>
  <c r="CI222" i="14"/>
  <c r="CH222" i="14"/>
  <c r="CG222" i="14"/>
  <c r="CF222" i="14"/>
  <c r="CE222" i="14"/>
  <c r="CD222" i="14"/>
  <c r="CC222" i="14"/>
  <c r="CB222" i="14"/>
  <c r="CA222" i="14"/>
  <c r="CK220" i="14"/>
  <c r="CJ220" i="14"/>
  <c r="CI220" i="14"/>
  <c r="CH220" i="14"/>
  <c r="CG220" i="14"/>
  <c r="CF220" i="14"/>
  <c r="CE220" i="14"/>
  <c r="CD220" i="14"/>
  <c r="CC220" i="14"/>
  <c r="CB220" i="14"/>
  <c r="CA220" i="14"/>
  <c r="CK218" i="14"/>
  <c r="CJ218" i="14"/>
  <c r="CI218" i="14"/>
  <c r="CH218" i="14"/>
  <c r="CG218" i="14"/>
  <c r="CF218" i="14"/>
  <c r="CE218" i="14"/>
  <c r="CD218" i="14"/>
  <c r="CC218" i="14"/>
  <c r="CB218" i="14"/>
  <c r="CA218" i="14"/>
  <c r="CK217" i="14"/>
  <c r="CJ217" i="14"/>
  <c r="CI217" i="14"/>
  <c r="CH217" i="14"/>
  <c r="CG217" i="14"/>
  <c r="CF217" i="14"/>
  <c r="CE217" i="14"/>
  <c r="CD217" i="14"/>
  <c r="CC217" i="14"/>
  <c r="CB217" i="14"/>
  <c r="CA217" i="14"/>
  <c r="CK215" i="14"/>
  <c r="CJ215" i="14"/>
  <c r="CI215" i="14"/>
  <c r="CH215" i="14"/>
  <c r="CG215" i="14"/>
  <c r="CF215" i="14"/>
  <c r="CE215" i="14"/>
  <c r="CD215" i="14"/>
  <c r="CC215" i="14"/>
  <c r="CB215" i="14"/>
  <c r="CA215" i="14"/>
  <c r="CK213" i="14"/>
  <c r="CJ213" i="14"/>
  <c r="CI213" i="14"/>
  <c r="CH213" i="14"/>
  <c r="CG213" i="14"/>
  <c r="CF213" i="14"/>
  <c r="CE213" i="14"/>
  <c r="CD213" i="14"/>
  <c r="CC213" i="14"/>
  <c r="CB213" i="14"/>
  <c r="CA213" i="14"/>
  <c r="CK210" i="14"/>
  <c r="CJ210" i="14"/>
  <c r="CI210" i="14"/>
  <c r="CH210" i="14"/>
  <c r="CG210" i="14"/>
  <c r="CF210" i="14"/>
  <c r="CE210" i="14"/>
  <c r="CD210" i="14"/>
  <c r="CC210" i="14"/>
  <c r="CB210" i="14"/>
  <c r="CA210" i="14"/>
  <c r="CK207" i="14"/>
  <c r="CJ207" i="14"/>
  <c r="CI207" i="14"/>
  <c r="CH207" i="14"/>
  <c r="CG207" i="14"/>
  <c r="CF207" i="14"/>
  <c r="CE207" i="14"/>
  <c r="CD207" i="14"/>
  <c r="CC207" i="14"/>
  <c r="CB207" i="14"/>
  <c r="CA207" i="14"/>
  <c r="CK206" i="14"/>
  <c r="CJ206" i="14"/>
  <c r="CI206" i="14"/>
  <c r="CH206" i="14"/>
  <c r="CG206" i="14"/>
  <c r="CF206" i="14"/>
  <c r="CE206" i="14"/>
  <c r="CD206" i="14"/>
  <c r="CC206" i="14"/>
  <c r="CB206" i="14"/>
  <c r="CA206" i="14"/>
  <c r="CK205" i="14"/>
  <c r="CJ205" i="14"/>
  <c r="CI205" i="14"/>
  <c r="CH205" i="14"/>
  <c r="CG205" i="14"/>
  <c r="CF205" i="14"/>
  <c r="CE205" i="14"/>
  <c r="CD205" i="14"/>
  <c r="CC205" i="14"/>
  <c r="CB205" i="14"/>
  <c r="CA205" i="14"/>
  <c r="CK204" i="14"/>
  <c r="CJ204" i="14"/>
  <c r="CI204" i="14"/>
  <c r="CH204" i="14"/>
  <c r="CG204" i="14"/>
  <c r="CF204" i="14"/>
  <c r="CE204" i="14"/>
  <c r="CD204" i="14"/>
  <c r="CC204" i="14"/>
  <c r="CB204" i="14"/>
  <c r="CA204" i="14"/>
  <c r="CK202" i="14"/>
  <c r="CJ202" i="14"/>
  <c r="CI202" i="14"/>
  <c r="CH202" i="14"/>
  <c r="CG202" i="14"/>
  <c r="CF202" i="14"/>
  <c r="CE202" i="14"/>
  <c r="CD202" i="14"/>
  <c r="CC202" i="14"/>
  <c r="CA202" i="14"/>
  <c r="CK200" i="14"/>
  <c r="CA200" i="14"/>
  <c r="CK198" i="14"/>
  <c r="CB198" i="14"/>
  <c r="CA198" i="14"/>
  <c r="CA196" i="14"/>
  <c r="CA194" i="14"/>
  <c r="CK192" i="14"/>
  <c r="CA192" i="14"/>
  <c r="CK190" i="14"/>
  <c r="CA190" i="14"/>
  <c r="CK188" i="14"/>
  <c r="CA188" i="14"/>
  <c r="CK186" i="14"/>
  <c r="CA186" i="14"/>
  <c r="CK184" i="14"/>
  <c r="CA184" i="14"/>
  <c r="CA182" i="14"/>
  <c r="CK180" i="14"/>
  <c r="CB180" i="14"/>
  <c r="CA180" i="14"/>
  <c r="CK178" i="14"/>
  <c r="CB178" i="14"/>
  <c r="CA178" i="14"/>
  <c r="CK176" i="14"/>
  <c r="CB176" i="14"/>
  <c r="CA176" i="14"/>
  <c r="CK174" i="14"/>
  <c r="CJ174" i="14"/>
  <c r="CB174" i="14"/>
  <c r="CA174" i="14"/>
  <c r="CK172" i="14"/>
  <c r="CJ172" i="14"/>
  <c r="CI172" i="14"/>
  <c r="CH172" i="14"/>
  <c r="CG172" i="14"/>
  <c r="CF172" i="14"/>
  <c r="CE172" i="14"/>
  <c r="CD172" i="14"/>
  <c r="CC172" i="14"/>
  <c r="CB172" i="14"/>
  <c r="CA172" i="14"/>
  <c r="CK170" i="14"/>
  <c r="CJ170" i="14"/>
  <c r="CI170" i="14"/>
  <c r="CH170" i="14"/>
  <c r="CG170" i="14"/>
  <c r="CF170" i="14"/>
  <c r="CE170" i="14"/>
  <c r="CD170" i="14"/>
  <c r="CC170" i="14"/>
  <c r="CB170" i="14"/>
  <c r="CA170" i="14"/>
  <c r="CK168" i="14"/>
  <c r="CB168" i="14"/>
  <c r="CA168" i="14"/>
  <c r="CK166" i="14"/>
  <c r="CB166" i="14"/>
  <c r="CA166" i="14"/>
  <c r="CK164" i="14"/>
  <c r="CB164" i="14"/>
  <c r="CA164" i="14"/>
  <c r="CB162" i="14"/>
  <c r="CA162" i="14"/>
  <c r="CK160" i="14"/>
  <c r="CB160" i="14"/>
  <c r="CA160" i="14"/>
  <c r="CK158" i="14"/>
  <c r="CB158" i="14"/>
  <c r="CA158" i="14"/>
  <c r="CK156" i="14"/>
  <c r="CB156" i="14"/>
  <c r="CA156" i="14"/>
  <c r="CK154" i="14"/>
  <c r="CB154" i="14"/>
  <c r="CA154" i="14"/>
  <c r="CB152" i="14"/>
  <c r="CA152" i="14"/>
  <c r="CK150" i="14"/>
  <c r="CJ150" i="14"/>
  <c r="CI150" i="14"/>
  <c r="CH150" i="14"/>
  <c r="CG150" i="14"/>
  <c r="CF150" i="14"/>
  <c r="CE150" i="14"/>
  <c r="CD150" i="14"/>
  <c r="CC150" i="14"/>
  <c r="CB150" i="14"/>
  <c r="CA150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CA4" i="14"/>
  <c r="CB4" i="14"/>
  <c r="CC4" i="14"/>
  <c r="CD4" i="14"/>
  <c r="CE4" i="14"/>
  <c r="CF4" i="14"/>
  <c r="CG4" i="14"/>
  <c r="CH4" i="14"/>
  <c r="CI4" i="14"/>
  <c r="CJ4" i="14"/>
  <c r="CK4" i="14"/>
  <c r="CA6" i="14"/>
  <c r="CB6" i="14"/>
  <c r="CC6" i="14"/>
  <c r="CD6" i="14"/>
  <c r="CE6" i="14"/>
  <c r="CF6" i="14"/>
  <c r="CG6" i="14"/>
  <c r="CH6" i="14"/>
  <c r="CI6" i="14"/>
  <c r="CJ6" i="14"/>
  <c r="CK6" i="14"/>
  <c r="CA8" i="14"/>
  <c r="CB8" i="14"/>
  <c r="CC8" i="14"/>
  <c r="CD8" i="14"/>
  <c r="CE8" i="14"/>
  <c r="CF8" i="14"/>
  <c r="CG8" i="14"/>
  <c r="CH8" i="14"/>
  <c r="CI8" i="14"/>
  <c r="CJ8" i="14"/>
  <c r="CK8" i="14"/>
  <c r="CA10" i="14"/>
  <c r="CB10" i="14"/>
  <c r="CC10" i="14"/>
  <c r="CD10" i="14"/>
  <c r="CE10" i="14"/>
  <c r="CF10" i="14"/>
  <c r="CG10" i="14"/>
  <c r="CH10" i="14"/>
  <c r="CI10" i="14"/>
  <c r="CJ10" i="14"/>
  <c r="CK10" i="14"/>
  <c r="CA12" i="14"/>
  <c r="CB12" i="14"/>
  <c r="CC12" i="14"/>
  <c r="CD12" i="14"/>
  <c r="CE12" i="14"/>
  <c r="CF12" i="14"/>
  <c r="CG12" i="14"/>
  <c r="CH12" i="14"/>
  <c r="CI12" i="14"/>
  <c r="CJ12" i="14"/>
  <c r="CK12" i="14"/>
  <c r="CA14" i="14"/>
  <c r="CB14" i="14"/>
  <c r="CC14" i="14"/>
  <c r="CD14" i="14"/>
  <c r="CE14" i="14"/>
  <c r="CF14" i="14"/>
  <c r="CG14" i="14"/>
  <c r="CH14" i="14"/>
  <c r="CI14" i="14"/>
  <c r="CJ14" i="14"/>
  <c r="CK14" i="14"/>
  <c r="CA16" i="14"/>
  <c r="CB16" i="14"/>
  <c r="CC16" i="14"/>
  <c r="CD16" i="14"/>
  <c r="CE16" i="14"/>
  <c r="CF16" i="14"/>
  <c r="CG16" i="14"/>
  <c r="CH16" i="14"/>
  <c r="CI16" i="14"/>
  <c r="CJ16" i="14"/>
  <c r="CK16" i="14"/>
  <c r="CA18" i="14"/>
  <c r="CB18" i="14"/>
  <c r="CC18" i="14"/>
  <c r="CD18" i="14"/>
  <c r="CE18" i="14"/>
  <c r="CF18" i="14"/>
  <c r="CG18" i="14"/>
  <c r="CH18" i="14"/>
  <c r="CI18" i="14"/>
  <c r="CJ18" i="14"/>
  <c r="CK18" i="14"/>
  <c r="CA20" i="14"/>
  <c r="CB20" i="14"/>
  <c r="CC20" i="14"/>
  <c r="CD20" i="14"/>
  <c r="CE20" i="14"/>
  <c r="CF20" i="14"/>
  <c r="CG20" i="14"/>
  <c r="CH20" i="14"/>
  <c r="CI20" i="14"/>
  <c r="CJ20" i="14"/>
  <c r="CK20" i="14"/>
  <c r="CA22" i="14"/>
  <c r="CB22" i="14"/>
  <c r="CC22" i="14"/>
  <c r="CD22" i="14"/>
  <c r="CE22" i="14"/>
  <c r="CF22" i="14"/>
  <c r="CG22" i="14"/>
  <c r="CH22" i="14"/>
  <c r="CI22" i="14"/>
  <c r="CJ22" i="14"/>
  <c r="CK22" i="14"/>
  <c r="CA24" i="14"/>
  <c r="CB24" i="14"/>
  <c r="CC24" i="14"/>
  <c r="CD24" i="14"/>
  <c r="CE24" i="14"/>
  <c r="CF24" i="14"/>
  <c r="CG24" i="14"/>
  <c r="CH24" i="14"/>
  <c r="CI24" i="14"/>
  <c r="CJ24" i="14"/>
  <c r="CK24" i="14"/>
  <c r="CA26" i="14"/>
  <c r="CB26" i="14"/>
  <c r="CC26" i="14"/>
  <c r="CD26" i="14"/>
  <c r="CE26" i="14"/>
  <c r="CF26" i="14"/>
  <c r="CG26" i="14"/>
  <c r="CH26" i="14"/>
  <c r="CI26" i="14"/>
  <c r="CJ26" i="14"/>
  <c r="CK26" i="14"/>
  <c r="CA28" i="14"/>
  <c r="CB28" i="14"/>
  <c r="CC28" i="14"/>
  <c r="CD28" i="14"/>
  <c r="CE28" i="14"/>
  <c r="CF28" i="14"/>
  <c r="CG28" i="14"/>
  <c r="CH28" i="14"/>
  <c r="CI28" i="14"/>
  <c r="CJ28" i="14"/>
  <c r="CK28" i="14"/>
  <c r="CA30" i="14"/>
  <c r="CB30" i="14"/>
  <c r="CC30" i="14"/>
  <c r="CD30" i="14"/>
  <c r="CE30" i="14"/>
  <c r="CF30" i="14"/>
  <c r="CG30" i="14"/>
  <c r="CH30" i="14"/>
  <c r="CI30" i="14"/>
  <c r="CJ30" i="14"/>
  <c r="CK30" i="14"/>
  <c r="CA32" i="14"/>
  <c r="CB32" i="14"/>
  <c r="CC32" i="14"/>
  <c r="CD32" i="14"/>
  <c r="CE32" i="14"/>
  <c r="CF32" i="14"/>
  <c r="CG32" i="14"/>
  <c r="CH32" i="14"/>
  <c r="CI32" i="14"/>
  <c r="CJ32" i="14"/>
  <c r="CK32" i="14"/>
  <c r="CA34" i="14"/>
  <c r="CB34" i="14"/>
  <c r="CC34" i="14"/>
  <c r="CD34" i="14"/>
  <c r="CE34" i="14"/>
  <c r="CF34" i="14"/>
  <c r="CG34" i="14"/>
  <c r="CH34" i="14"/>
  <c r="CI34" i="14"/>
  <c r="CJ34" i="14"/>
  <c r="CK34" i="14"/>
  <c r="CA36" i="14"/>
  <c r="CB36" i="14"/>
  <c r="CC36" i="14"/>
  <c r="CD36" i="14"/>
  <c r="CE36" i="14"/>
  <c r="CF36" i="14"/>
  <c r="CG36" i="14"/>
  <c r="CH36" i="14"/>
  <c r="CI36" i="14"/>
  <c r="CJ36" i="14"/>
  <c r="CK36" i="14"/>
  <c r="CA38" i="14"/>
  <c r="CB38" i="14"/>
  <c r="CC38" i="14"/>
  <c r="CD38" i="14"/>
  <c r="CE38" i="14"/>
  <c r="CF38" i="14"/>
  <c r="CG38" i="14"/>
  <c r="CH38" i="14"/>
  <c r="CI38" i="14"/>
  <c r="CJ38" i="14"/>
  <c r="CK38" i="14"/>
  <c r="CA40" i="14"/>
  <c r="CB40" i="14"/>
  <c r="CC40" i="14"/>
  <c r="CD40" i="14"/>
  <c r="CE40" i="14"/>
  <c r="CF40" i="14"/>
  <c r="CG40" i="14"/>
  <c r="CH40" i="14"/>
  <c r="CI40" i="14"/>
  <c r="CJ40" i="14"/>
  <c r="CK40" i="14"/>
  <c r="CA42" i="14"/>
  <c r="CB42" i="14"/>
  <c r="CC42" i="14"/>
  <c r="CD42" i="14"/>
  <c r="CE42" i="14"/>
  <c r="CF42" i="14"/>
  <c r="CG42" i="14"/>
  <c r="CH42" i="14"/>
  <c r="CI42" i="14"/>
  <c r="CJ42" i="14"/>
  <c r="CK42" i="14"/>
  <c r="CA44" i="14"/>
  <c r="CB44" i="14"/>
  <c r="CC44" i="14"/>
  <c r="CD44" i="14"/>
  <c r="CE44" i="14"/>
  <c r="CF44" i="14"/>
  <c r="CG44" i="14"/>
  <c r="CH44" i="14"/>
  <c r="CI44" i="14"/>
  <c r="CJ44" i="14"/>
  <c r="CK44" i="14"/>
  <c r="CA46" i="14"/>
  <c r="CB46" i="14"/>
  <c r="CC46" i="14"/>
  <c r="CD46" i="14"/>
  <c r="CE46" i="14"/>
  <c r="CF46" i="14"/>
  <c r="CG46" i="14"/>
  <c r="CH46" i="14"/>
  <c r="CI46" i="14"/>
  <c r="CJ46" i="14"/>
  <c r="CK46" i="14"/>
  <c r="CA48" i="14"/>
  <c r="CB48" i="14"/>
  <c r="CC48" i="14"/>
  <c r="CD48" i="14"/>
  <c r="CE48" i="14"/>
  <c r="CF48" i="14"/>
  <c r="CG48" i="14"/>
  <c r="CH48" i="14"/>
  <c r="CI48" i="14"/>
  <c r="CJ48" i="14"/>
  <c r="CK48" i="14"/>
  <c r="CA50" i="14"/>
  <c r="CB50" i="14"/>
  <c r="CC50" i="14"/>
  <c r="CD50" i="14"/>
  <c r="CE50" i="14"/>
  <c r="CF50" i="14"/>
  <c r="CG50" i="14"/>
  <c r="CH50" i="14"/>
  <c r="CI50" i="14"/>
  <c r="CJ50" i="14"/>
  <c r="CK50" i="14"/>
  <c r="CA52" i="14"/>
  <c r="CB52" i="14"/>
  <c r="CC52" i="14"/>
  <c r="CD52" i="14"/>
  <c r="CE52" i="14"/>
  <c r="CF52" i="14"/>
  <c r="CG52" i="14"/>
  <c r="CH52" i="14"/>
  <c r="CI52" i="14"/>
  <c r="CJ52" i="14"/>
  <c r="CK52" i="14"/>
  <c r="CA54" i="14"/>
  <c r="CB54" i="14"/>
  <c r="CC54" i="14"/>
  <c r="CD54" i="14"/>
  <c r="CE54" i="14"/>
  <c r="CF54" i="14"/>
  <c r="CG54" i="14"/>
  <c r="CH54" i="14"/>
  <c r="CI54" i="14"/>
  <c r="CJ54" i="14"/>
  <c r="CK54" i="14"/>
  <c r="CA56" i="14"/>
  <c r="CB56" i="14"/>
  <c r="CC56" i="14"/>
  <c r="CD56" i="14"/>
  <c r="CE56" i="14"/>
  <c r="CF56" i="14"/>
  <c r="CG56" i="14"/>
  <c r="CH56" i="14"/>
  <c r="CI56" i="14"/>
  <c r="CJ56" i="14"/>
  <c r="CK56" i="14"/>
  <c r="CA58" i="14"/>
  <c r="CB58" i="14"/>
  <c r="CC58" i="14"/>
  <c r="CD58" i="14"/>
  <c r="CE58" i="14"/>
  <c r="CF58" i="14"/>
  <c r="CG58" i="14"/>
  <c r="CH58" i="14"/>
  <c r="CI58" i="14"/>
  <c r="CJ58" i="14"/>
  <c r="CK58" i="14"/>
  <c r="CA60" i="14"/>
  <c r="CB60" i="14"/>
  <c r="CC60" i="14"/>
  <c r="CD60" i="14"/>
  <c r="CE60" i="14"/>
  <c r="CF60" i="14"/>
  <c r="CG60" i="14"/>
  <c r="CH60" i="14"/>
  <c r="CI60" i="14"/>
  <c r="CJ60" i="14"/>
  <c r="CK60" i="14"/>
  <c r="CA62" i="14"/>
  <c r="CB62" i="14"/>
  <c r="CC62" i="14"/>
  <c r="CD62" i="14"/>
  <c r="CE62" i="14"/>
  <c r="CF62" i="14"/>
  <c r="CG62" i="14"/>
  <c r="CH62" i="14"/>
  <c r="CI62" i="14"/>
  <c r="CJ62" i="14"/>
  <c r="CK62" i="14"/>
  <c r="CA64" i="14"/>
  <c r="CB64" i="14"/>
  <c r="CC64" i="14"/>
  <c r="CD64" i="14"/>
  <c r="CE64" i="14"/>
  <c r="CF64" i="14"/>
  <c r="CG64" i="14"/>
  <c r="CH64" i="14"/>
  <c r="CI64" i="14"/>
  <c r="CJ64" i="14"/>
  <c r="CK64" i="14"/>
  <c r="CA66" i="14"/>
  <c r="CB66" i="14"/>
  <c r="CC66" i="14"/>
  <c r="CD66" i="14"/>
  <c r="CE66" i="14"/>
  <c r="CF66" i="14"/>
  <c r="CG66" i="14"/>
  <c r="CH66" i="14"/>
  <c r="CI66" i="14"/>
  <c r="CJ66" i="14"/>
  <c r="CK66" i="14"/>
  <c r="CA68" i="14"/>
  <c r="CB68" i="14"/>
  <c r="CC68" i="14"/>
  <c r="CD68" i="14"/>
  <c r="CE68" i="14"/>
  <c r="CF68" i="14"/>
  <c r="CG68" i="14"/>
  <c r="CH68" i="14"/>
  <c r="CI68" i="14"/>
  <c r="CJ68" i="14"/>
  <c r="CK68" i="14"/>
  <c r="CA70" i="14"/>
  <c r="CB70" i="14"/>
  <c r="CC70" i="14"/>
  <c r="CD70" i="14"/>
  <c r="CE70" i="14"/>
  <c r="CF70" i="14"/>
  <c r="CG70" i="14"/>
  <c r="CH70" i="14"/>
  <c r="CI70" i="14"/>
  <c r="CJ70" i="14"/>
  <c r="CK70" i="14"/>
  <c r="CA72" i="14"/>
  <c r="CB72" i="14"/>
  <c r="CC72" i="14"/>
  <c r="CD72" i="14"/>
  <c r="CE72" i="14"/>
  <c r="CF72" i="14"/>
  <c r="CG72" i="14"/>
  <c r="CH72" i="14"/>
  <c r="CI72" i="14"/>
  <c r="CJ72" i="14"/>
  <c r="CK72" i="14"/>
  <c r="CA74" i="14"/>
  <c r="CB74" i="14"/>
  <c r="CC74" i="14"/>
  <c r="CD74" i="14"/>
  <c r="CE74" i="14"/>
  <c r="CF74" i="14"/>
  <c r="CG74" i="14"/>
  <c r="CH74" i="14"/>
  <c r="CI74" i="14"/>
  <c r="CJ74" i="14"/>
  <c r="CK74" i="14"/>
  <c r="CA76" i="14"/>
  <c r="CB76" i="14"/>
  <c r="CC76" i="14"/>
  <c r="CD76" i="14"/>
  <c r="CE76" i="14"/>
  <c r="CF76" i="14"/>
  <c r="CG76" i="14"/>
  <c r="CH76" i="14"/>
  <c r="CI76" i="14"/>
  <c r="CJ76" i="14"/>
  <c r="CK76" i="14"/>
  <c r="CA78" i="14"/>
  <c r="CB78" i="14"/>
  <c r="CC78" i="14"/>
  <c r="CD78" i="14"/>
  <c r="CE78" i="14"/>
  <c r="CF78" i="14"/>
  <c r="CG78" i="14"/>
  <c r="CH78" i="14"/>
  <c r="CI78" i="14"/>
  <c r="CJ78" i="14"/>
  <c r="CK78" i="14"/>
  <c r="CA80" i="14"/>
  <c r="CB80" i="14"/>
  <c r="CC80" i="14"/>
  <c r="CD80" i="14"/>
  <c r="CE80" i="14"/>
  <c r="CF80" i="14"/>
  <c r="CG80" i="14"/>
  <c r="CH80" i="14"/>
  <c r="CI80" i="14"/>
  <c r="CJ80" i="14"/>
  <c r="CK80" i="14"/>
  <c r="CA83" i="14"/>
  <c r="CB83" i="14"/>
  <c r="CC83" i="14"/>
  <c r="CD83" i="14"/>
  <c r="CE83" i="14"/>
  <c r="CF83" i="14"/>
  <c r="CG83" i="14"/>
  <c r="CH83" i="14"/>
  <c r="CI83" i="14"/>
  <c r="CJ83" i="14"/>
  <c r="CK83" i="14"/>
  <c r="CA85" i="14"/>
  <c r="CB85" i="14"/>
  <c r="CC85" i="14"/>
  <c r="CD85" i="14"/>
  <c r="CE85" i="14"/>
  <c r="CF85" i="14"/>
  <c r="CG85" i="14"/>
  <c r="CH85" i="14"/>
  <c r="CI85" i="14"/>
  <c r="CJ85" i="14"/>
  <c r="CK85" i="14"/>
  <c r="CA87" i="14"/>
  <c r="CB87" i="14"/>
  <c r="CC87" i="14"/>
  <c r="CD87" i="14"/>
  <c r="CE87" i="14"/>
  <c r="CF87" i="14"/>
  <c r="CG87" i="14"/>
  <c r="CH87" i="14"/>
  <c r="CI87" i="14"/>
  <c r="CJ87" i="14"/>
  <c r="CK87" i="14"/>
  <c r="CA89" i="14"/>
  <c r="CB89" i="14"/>
  <c r="CC89" i="14"/>
  <c r="CD89" i="14"/>
  <c r="CE89" i="14"/>
  <c r="CF89" i="14"/>
  <c r="CG89" i="14"/>
  <c r="CH89" i="14"/>
  <c r="CI89" i="14"/>
  <c r="CJ89" i="14"/>
  <c r="CK89" i="14"/>
  <c r="CA91" i="14"/>
  <c r="CB91" i="14"/>
  <c r="CC91" i="14"/>
  <c r="CD91" i="14"/>
  <c r="CE91" i="14"/>
  <c r="CF91" i="14"/>
  <c r="CG91" i="14"/>
  <c r="CH91" i="14"/>
  <c r="CI91" i="14"/>
  <c r="CJ91" i="14"/>
  <c r="CK91" i="14"/>
  <c r="CA93" i="14"/>
  <c r="CB93" i="14"/>
  <c r="CC93" i="14"/>
  <c r="CD93" i="14"/>
  <c r="CE93" i="14"/>
  <c r="CF93" i="14"/>
  <c r="CG93" i="14"/>
  <c r="CH93" i="14"/>
  <c r="CI93" i="14"/>
  <c r="CJ93" i="14"/>
  <c r="CK93" i="14"/>
  <c r="CA95" i="14"/>
  <c r="CB95" i="14"/>
  <c r="CC95" i="14"/>
  <c r="CD95" i="14"/>
  <c r="CE95" i="14"/>
  <c r="CF95" i="14"/>
  <c r="CG95" i="14"/>
  <c r="CH95" i="14"/>
  <c r="CI95" i="14"/>
  <c r="CJ95" i="14"/>
  <c r="CK95" i="14"/>
  <c r="CA97" i="14"/>
  <c r="CB97" i="14"/>
  <c r="CC97" i="14"/>
  <c r="CD97" i="14"/>
  <c r="CE97" i="14"/>
  <c r="CF97" i="14"/>
  <c r="CG97" i="14"/>
  <c r="CH97" i="14"/>
  <c r="CI97" i="14"/>
  <c r="CJ97" i="14"/>
  <c r="CK97" i="14"/>
  <c r="CA99" i="14"/>
  <c r="CB99" i="14"/>
  <c r="CC99" i="14"/>
  <c r="CD99" i="14"/>
  <c r="CE99" i="14"/>
  <c r="CF99" i="14"/>
  <c r="CG99" i="14"/>
  <c r="CH99" i="14"/>
  <c r="CI99" i="14"/>
  <c r="CJ99" i="14"/>
  <c r="CK99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A126" i="14"/>
  <c r="CB126" i="14"/>
  <c r="CC126" i="14"/>
  <c r="CD126" i="14"/>
  <c r="CE126" i="14"/>
  <c r="CF126" i="14"/>
  <c r="CG126" i="14"/>
  <c r="CH126" i="14"/>
  <c r="CI126" i="14"/>
  <c r="CJ126" i="14"/>
  <c r="CK126" i="14"/>
  <c r="CA127" i="14"/>
  <c r="CB127" i="14"/>
  <c r="CC127" i="14"/>
  <c r="CD127" i="14"/>
  <c r="CE127" i="14"/>
  <c r="CF127" i="14"/>
  <c r="CG127" i="14"/>
  <c r="CH127" i="14"/>
  <c r="CI127" i="14"/>
  <c r="CJ127" i="14"/>
  <c r="CK127" i="14"/>
  <c r="CA128" i="14"/>
  <c r="CB128" i="14"/>
  <c r="CC128" i="14"/>
  <c r="CD128" i="14"/>
  <c r="CE128" i="14"/>
  <c r="CF128" i="14"/>
  <c r="CG128" i="14"/>
  <c r="CH128" i="14"/>
  <c r="CI128" i="14"/>
  <c r="CJ128" i="14"/>
  <c r="CK128" i="14"/>
  <c r="CA129" i="14"/>
  <c r="CB129" i="14"/>
  <c r="CC129" i="14"/>
  <c r="CD129" i="14"/>
  <c r="CE129" i="14"/>
  <c r="CF129" i="14"/>
  <c r="CG129" i="14"/>
  <c r="CH129" i="14"/>
  <c r="CI129" i="14"/>
  <c r="CJ129" i="14"/>
  <c r="CK129" i="14"/>
  <c r="CA130" i="14"/>
  <c r="CB130" i="14"/>
  <c r="CC130" i="14"/>
  <c r="CD130" i="14"/>
  <c r="CE130" i="14"/>
  <c r="CF130" i="14"/>
  <c r="CG130" i="14"/>
  <c r="CH130" i="14"/>
  <c r="CI130" i="14"/>
  <c r="CJ130" i="14"/>
  <c r="CK130" i="14"/>
  <c r="CA131" i="14"/>
  <c r="CB131" i="14"/>
  <c r="CC131" i="14"/>
  <c r="CD131" i="14"/>
  <c r="CE131" i="14"/>
  <c r="CF131" i="14"/>
  <c r="CG131" i="14"/>
  <c r="CH131" i="14"/>
  <c r="CI131" i="14"/>
  <c r="CJ131" i="14"/>
  <c r="CK131" i="14"/>
  <c r="CA132" i="14"/>
  <c r="CB132" i="14"/>
  <c r="CC132" i="14"/>
  <c r="CD132" i="14"/>
  <c r="CE132" i="14"/>
  <c r="CF132" i="14"/>
  <c r="CG132" i="14"/>
  <c r="CH132" i="14"/>
  <c r="CI132" i="14"/>
  <c r="CJ132" i="14"/>
  <c r="CK132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A134" i="14"/>
  <c r="CB134" i="14"/>
  <c r="CC134" i="14"/>
  <c r="CD134" i="14"/>
  <c r="CE134" i="14"/>
  <c r="CF134" i="14"/>
  <c r="CG134" i="14"/>
  <c r="CH134" i="14"/>
  <c r="CI134" i="14"/>
  <c r="CJ134" i="14"/>
  <c r="CK134" i="14"/>
  <c r="CA135" i="14"/>
  <c r="CB135" i="14"/>
  <c r="CC135" i="14"/>
  <c r="CD135" i="14"/>
  <c r="CE135" i="14"/>
  <c r="CF135" i="14"/>
  <c r="CG135" i="14"/>
  <c r="CH135" i="14"/>
  <c r="CI135" i="14"/>
  <c r="CJ135" i="14"/>
  <c r="CK135" i="14"/>
  <c r="CA136" i="14"/>
  <c r="CB136" i="14"/>
  <c r="CC136" i="14"/>
  <c r="CD136" i="14"/>
  <c r="CE136" i="14"/>
  <c r="CF136" i="14"/>
  <c r="CG136" i="14"/>
  <c r="CH136" i="14"/>
  <c r="CI136" i="14"/>
  <c r="CJ136" i="14"/>
  <c r="CK136" i="14"/>
  <c r="CA137" i="14"/>
  <c r="CB137" i="14"/>
  <c r="CC137" i="14"/>
  <c r="CD137" i="14"/>
  <c r="CE137" i="14"/>
  <c r="CF137" i="14"/>
  <c r="CG137" i="14"/>
  <c r="CH137" i="14"/>
  <c r="CI137" i="14"/>
  <c r="CJ137" i="14"/>
  <c r="CK137" i="14"/>
  <c r="CA138" i="14"/>
  <c r="CB138" i="14"/>
  <c r="CC138" i="14"/>
  <c r="CD138" i="14"/>
  <c r="CE138" i="14"/>
  <c r="CF138" i="14"/>
  <c r="CG138" i="14"/>
  <c r="CH138" i="14"/>
  <c r="CI138" i="14"/>
  <c r="CJ138" i="14"/>
  <c r="CK138" i="14"/>
  <c r="CA139" i="14"/>
  <c r="CB139" i="14"/>
  <c r="CC139" i="14"/>
  <c r="CD139" i="14"/>
  <c r="CE139" i="14"/>
  <c r="CF139" i="14"/>
  <c r="CG139" i="14"/>
  <c r="CH139" i="14"/>
  <c r="CI139" i="14"/>
  <c r="CJ139" i="14"/>
  <c r="CK139" i="14"/>
  <c r="CA140" i="14"/>
  <c r="CB140" i="14"/>
  <c r="CC140" i="14"/>
  <c r="CD140" i="14"/>
  <c r="CE140" i="14"/>
  <c r="CF140" i="14"/>
  <c r="CG140" i="14"/>
  <c r="CH140" i="14"/>
  <c r="CI140" i="14"/>
  <c r="CJ140" i="14"/>
  <c r="CK140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K83" i="14"/>
  <c r="P83" i="14" s="1"/>
  <c r="BZ149" i="14" l="1"/>
  <c r="BG149" i="14"/>
  <c r="BZ150" i="14"/>
  <c r="BG150" i="14"/>
  <c r="BZ152" i="14"/>
  <c r="BG152" i="14"/>
  <c r="BZ164" i="14"/>
  <c r="BG164" i="14"/>
  <c r="BZ166" i="14"/>
  <c r="BG166" i="14"/>
  <c r="BZ168" i="14"/>
  <c r="BG168" i="14"/>
  <c r="BZ170" i="14"/>
  <c r="BG170" i="14"/>
  <c r="BZ172" i="14"/>
  <c r="BG172" i="14"/>
  <c r="BZ174" i="14"/>
  <c r="BG174" i="14"/>
  <c r="BZ186" i="14"/>
  <c r="BG186" i="14"/>
  <c r="BZ190" i="14"/>
  <c r="BG190" i="14"/>
  <c r="BZ194" i="14"/>
  <c r="BG194" i="14"/>
  <c r="BZ196" i="14"/>
  <c r="BG196" i="14"/>
  <c r="BZ198" i="14"/>
  <c r="BG198" i="14"/>
  <c r="BZ200" i="14"/>
  <c r="BG200" i="14"/>
  <c r="BZ204" i="14"/>
  <c r="BG204" i="14"/>
  <c r="BZ205" i="14"/>
  <c r="BG205" i="14"/>
  <c r="BZ206" i="14"/>
  <c r="BG206" i="14"/>
  <c r="BZ207" i="14"/>
  <c r="BG207" i="14"/>
  <c r="BZ210" i="14"/>
  <c r="BG210" i="14"/>
  <c r="BZ213" i="14"/>
  <c r="BG213" i="14"/>
  <c r="BZ215" i="14"/>
  <c r="BG215" i="14"/>
  <c r="BZ217" i="14"/>
  <c r="BG217" i="14"/>
  <c r="BZ218" i="14"/>
  <c r="BG218" i="14"/>
  <c r="BZ220" i="14"/>
  <c r="BG220" i="14"/>
  <c r="BZ222" i="14"/>
  <c r="BG222" i="14"/>
  <c r="BZ225" i="14"/>
  <c r="BG225" i="14"/>
  <c r="BZ226" i="14"/>
  <c r="BG226" i="14"/>
  <c r="BZ228" i="14"/>
  <c r="BG228" i="14"/>
  <c r="BZ229" i="14"/>
  <c r="BG229" i="14"/>
  <c r="BZ230" i="14"/>
  <c r="BG230" i="14"/>
  <c r="BZ231" i="14"/>
  <c r="BG231" i="14"/>
  <c r="BZ232" i="14"/>
  <c r="BG232" i="14"/>
  <c r="BZ233" i="14"/>
  <c r="BG233" i="14"/>
  <c r="BZ234" i="14"/>
  <c r="BG234" i="14"/>
  <c r="BZ235" i="14"/>
  <c r="BG235" i="14"/>
  <c r="BZ236" i="14"/>
  <c r="BG236" i="14"/>
  <c r="BZ237" i="14"/>
  <c r="BG237" i="14"/>
  <c r="BZ238" i="14"/>
  <c r="BG238" i="14"/>
  <c r="BZ239" i="14"/>
  <c r="BG239" i="14"/>
  <c r="BZ240" i="14"/>
  <c r="BG240" i="14"/>
  <c r="BZ241" i="14"/>
  <c r="BG241" i="14"/>
  <c r="BZ242" i="14"/>
  <c r="BG242" i="14"/>
  <c r="BZ243" i="14"/>
  <c r="BG243" i="14"/>
  <c r="BZ244" i="14"/>
  <c r="BG244" i="14"/>
  <c r="BZ245" i="14"/>
  <c r="BG245" i="14"/>
  <c r="BZ148" i="14"/>
  <c r="BG148" i="14"/>
  <c r="BZ147" i="14"/>
  <c r="BG147" i="14"/>
  <c r="BZ146" i="14"/>
  <c r="BG146" i="14"/>
  <c r="BZ145" i="14"/>
  <c r="BG145" i="14"/>
  <c r="BZ144" i="14"/>
  <c r="BG144" i="14"/>
  <c r="BZ143" i="14"/>
  <c r="BG143" i="14"/>
  <c r="BZ142" i="14"/>
  <c r="BG142" i="14"/>
  <c r="BZ141" i="14"/>
  <c r="BG141" i="14"/>
  <c r="BZ140" i="14"/>
  <c r="BG140" i="14"/>
  <c r="BZ139" i="14"/>
  <c r="BG139" i="14"/>
  <c r="BZ138" i="14"/>
  <c r="BG138" i="14"/>
  <c r="BZ137" i="14"/>
  <c r="BG137" i="14"/>
  <c r="BZ136" i="14"/>
  <c r="BG136" i="14"/>
  <c r="BZ135" i="14"/>
  <c r="BG135" i="14"/>
  <c r="BZ134" i="14"/>
  <c r="BG134" i="14"/>
  <c r="BZ133" i="14"/>
  <c r="BG133" i="14"/>
  <c r="BZ132" i="14"/>
  <c r="BG132" i="14"/>
  <c r="BZ131" i="14"/>
  <c r="BG131" i="14"/>
  <c r="BZ130" i="14"/>
  <c r="BG130" i="14"/>
  <c r="BZ129" i="14"/>
  <c r="BG129" i="14"/>
  <c r="BZ128" i="14"/>
  <c r="BG128" i="14"/>
  <c r="BZ127" i="14"/>
  <c r="BG127" i="14"/>
  <c r="BZ126" i="14"/>
  <c r="BG126" i="14"/>
  <c r="BZ125" i="14"/>
  <c r="BG125" i="14"/>
  <c r="BZ124" i="14"/>
  <c r="BG124" i="14"/>
  <c r="BZ123" i="14"/>
  <c r="BG123" i="14"/>
  <c r="BZ122" i="14"/>
  <c r="BG122" i="14"/>
  <c r="BZ121" i="14"/>
  <c r="BG121" i="14"/>
  <c r="BZ120" i="14"/>
  <c r="BG120" i="14"/>
  <c r="BZ118" i="14"/>
  <c r="BG118" i="14"/>
  <c r="BZ116" i="14"/>
  <c r="BG116" i="14"/>
  <c r="BZ114" i="14"/>
  <c r="BG114" i="14"/>
  <c r="BZ112" i="14"/>
  <c r="BG112" i="14"/>
  <c r="BZ110" i="14"/>
  <c r="BG110" i="14"/>
  <c r="BZ108" i="14"/>
  <c r="BG108" i="14"/>
  <c r="BZ106" i="14"/>
  <c r="BG106" i="14"/>
  <c r="BZ104" i="14"/>
  <c r="BG104" i="14"/>
  <c r="BZ102" i="14"/>
  <c r="BG102" i="14"/>
  <c r="BZ99" i="14"/>
  <c r="BG99" i="14"/>
  <c r="BZ97" i="14"/>
  <c r="BG97" i="14"/>
  <c r="BZ95" i="14"/>
  <c r="BG95" i="14"/>
  <c r="BZ93" i="14"/>
  <c r="BG93" i="14"/>
  <c r="BZ91" i="14"/>
  <c r="BG91" i="14"/>
  <c r="BZ89" i="14"/>
  <c r="BG89" i="14"/>
  <c r="BZ87" i="14"/>
  <c r="BG87" i="14"/>
  <c r="BZ85" i="14"/>
  <c r="BG85" i="14"/>
  <c r="BZ83" i="14"/>
  <c r="BG83" i="14"/>
  <c r="BZ80" i="14"/>
  <c r="BG80" i="14"/>
  <c r="BZ78" i="14"/>
  <c r="BG78" i="14"/>
  <c r="BZ76" i="14"/>
  <c r="BG76" i="14"/>
  <c r="BZ74" i="14"/>
  <c r="BG74" i="14"/>
  <c r="BZ72" i="14"/>
  <c r="BG72" i="14"/>
  <c r="BZ70" i="14"/>
  <c r="BG70" i="14"/>
  <c r="BZ68" i="14"/>
  <c r="BG68" i="14"/>
  <c r="BZ66" i="14"/>
  <c r="BG66" i="14"/>
  <c r="BZ64" i="14"/>
  <c r="BG64" i="14"/>
  <c r="BZ62" i="14"/>
  <c r="BG62" i="14"/>
  <c r="BZ60" i="14"/>
  <c r="BG60" i="14"/>
  <c r="BZ58" i="14"/>
  <c r="BG58" i="14"/>
  <c r="BZ56" i="14"/>
  <c r="BG56" i="14"/>
  <c r="BZ54" i="14"/>
  <c r="BG54" i="14"/>
  <c r="BZ52" i="14"/>
  <c r="BG52" i="14"/>
  <c r="BZ50" i="14"/>
  <c r="BG50" i="14"/>
  <c r="BZ48" i="14"/>
  <c r="BG48" i="14"/>
  <c r="BZ46" i="14"/>
  <c r="BG46" i="14"/>
  <c r="BZ44" i="14"/>
  <c r="BG44" i="14"/>
  <c r="BZ42" i="14"/>
  <c r="BG42" i="14"/>
  <c r="BZ40" i="14"/>
  <c r="BG40" i="14"/>
  <c r="BZ38" i="14"/>
  <c r="BG38" i="14"/>
  <c r="BZ36" i="14"/>
  <c r="BG36" i="14"/>
  <c r="BZ34" i="14"/>
  <c r="BG34" i="14"/>
  <c r="BZ32" i="14"/>
  <c r="BG32" i="14"/>
  <c r="BZ30" i="14"/>
  <c r="BG30" i="14"/>
  <c r="BZ28" i="14"/>
  <c r="BG28" i="14"/>
  <c r="BZ26" i="14"/>
  <c r="BG26" i="14"/>
  <c r="BZ24" i="14"/>
  <c r="BG24" i="14"/>
  <c r="BZ22" i="14"/>
  <c r="BG22" i="14"/>
  <c r="BZ20" i="14"/>
  <c r="BG20" i="14"/>
  <c r="BZ18" i="14"/>
  <c r="BG18" i="14"/>
  <c r="BZ16" i="14"/>
  <c r="BG16" i="14"/>
  <c r="BZ14" i="14"/>
  <c r="BG14" i="14"/>
  <c r="BZ12" i="14"/>
  <c r="BG12" i="14"/>
  <c r="BZ10" i="14"/>
  <c r="BG10" i="14"/>
  <c r="BZ8" i="14"/>
  <c r="BG8" i="14"/>
  <c r="BZ6" i="14"/>
  <c r="BG6" i="14"/>
  <c r="BZ4" i="14"/>
  <c r="BG4" i="14"/>
  <c r="BZ154" i="14"/>
  <c r="BG154" i="14"/>
  <c r="BZ156" i="14"/>
  <c r="BG156" i="14"/>
  <c r="BZ158" i="14"/>
  <c r="BG158" i="14"/>
  <c r="BZ160" i="14"/>
  <c r="BG160" i="14"/>
  <c r="BZ162" i="14"/>
  <c r="BG162" i="14"/>
  <c r="BZ176" i="14"/>
  <c r="BG176" i="14"/>
  <c r="BZ178" i="14"/>
  <c r="BG178" i="14"/>
  <c r="BZ180" i="14"/>
  <c r="BG180" i="14"/>
  <c r="BZ182" i="14"/>
  <c r="BG182" i="14"/>
  <c r="BZ184" i="14"/>
  <c r="BG184" i="14"/>
  <c r="BZ188" i="14"/>
  <c r="BG188" i="14"/>
  <c r="BZ192" i="14"/>
  <c r="BG192" i="14"/>
  <c r="BZ202" i="14"/>
  <c r="BG202" i="14"/>
  <c r="K135" i="14"/>
  <c r="K144" i="14"/>
  <c r="K85" i="14"/>
  <c r="P85" i="14" s="1"/>
  <c r="K56" i="14"/>
  <c r="K126" i="14"/>
  <c r="P126" i="14" s="1"/>
  <c r="K108" i="14"/>
  <c r="K99" i="14"/>
  <c r="K95" i="14"/>
  <c r="K76" i="14"/>
  <c r="P76" i="14" s="1"/>
  <c r="K66" i="14"/>
  <c r="K36" i="14"/>
  <c r="P36" i="14" s="1"/>
  <c r="K74" i="14"/>
  <c r="P74" i="14" s="1"/>
  <c r="K44" i="14"/>
  <c r="K134" i="14"/>
  <c r="K89" i="14"/>
  <c r="K68" i="14"/>
  <c r="Z143" i="14"/>
  <c r="Z139" i="14"/>
  <c r="Z131" i="14"/>
  <c r="K147" i="14"/>
  <c r="K139" i="14"/>
  <c r="K127" i="14"/>
  <c r="Z147" i="14"/>
  <c r="K143" i="14"/>
  <c r="K131" i="14"/>
  <c r="Z134" i="14"/>
  <c r="Z145" i="14"/>
  <c r="Z127" i="14"/>
  <c r="Z128" i="14"/>
  <c r="Z141" i="14"/>
  <c r="Z140" i="14"/>
  <c r="Z136" i="14"/>
  <c r="Z135" i="14"/>
  <c r="Z26" i="14"/>
  <c r="Z58" i="14"/>
  <c r="K104" i="14"/>
  <c r="K91" i="14"/>
  <c r="K87" i="14"/>
  <c r="K80" i="14"/>
  <c r="P80" i="14" s="1"/>
  <c r="K78" i="14"/>
  <c r="P78" i="14" s="1"/>
  <c r="K72" i="14"/>
  <c r="K70" i="14"/>
  <c r="K64" i="14"/>
  <c r="K62" i="14"/>
  <c r="K60" i="14"/>
  <c r="P60" i="14" s="1"/>
  <c r="Z52" i="14"/>
  <c r="Z50" i="14"/>
  <c r="K48" i="14"/>
  <c r="K28" i="14"/>
  <c r="K22" i="14"/>
  <c r="Z87" i="14"/>
  <c r="Z28" i="14"/>
  <c r="Z123" i="14"/>
  <c r="K112" i="14"/>
  <c r="K123" i="14"/>
  <c r="K121" i="14"/>
  <c r="K118" i="14"/>
  <c r="K114" i="14"/>
  <c r="K106" i="14"/>
  <c r="K97" i="14"/>
  <c r="K93" i="14"/>
  <c r="Z83" i="14"/>
  <c r="Z74" i="14"/>
  <c r="Z66" i="14"/>
  <c r="K52" i="14"/>
  <c r="Z44" i="14"/>
  <c r="Z42" i="14"/>
  <c r="K40" i="14"/>
  <c r="P40" i="14" s="1"/>
  <c r="Z36" i="14"/>
  <c r="Z34" i="14"/>
  <c r="K32" i="14"/>
  <c r="P32" i="14" s="1"/>
  <c r="K122" i="14"/>
  <c r="K120" i="14"/>
  <c r="K116" i="14"/>
  <c r="K110" i="14"/>
  <c r="K102" i="14"/>
  <c r="Z146" i="14"/>
  <c r="Z132" i="14"/>
  <c r="Z130" i="14"/>
  <c r="Z129" i="14"/>
  <c r="Z142" i="14"/>
  <c r="Z125" i="14"/>
  <c r="AA83" i="14"/>
  <c r="Z133" i="14"/>
  <c r="Z138" i="14"/>
  <c r="Z137" i="14"/>
  <c r="Z124" i="14"/>
  <c r="K58" i="14"/>
  <c r="P58" i="14" s="1"/>
  <c r="Z54" i="14"/>
  <c r="K42" i="14"/>
  <c r="P42" i="14" s="1"/>
  <c r="Z38" i="14"/>
  <c r="Z12" i="14"/>
  <c r="K12" i="14"/>
  <c r="P12" i="14" s="1"/>
  <c r="K146" i="14"/>
  <c r="P146" i="14" s="1"/>
  <c r="K142" i="14"/>
  <c r="P142" i="14" s="1"/>
  <c r="K138" i="14"/>
  <c r="P138" i="14" s="1"/>
  <c r="K130" i="14"/>
  <c r="P130" i="14" s="1"/>
  <c r="Z126" i="14"/>
  <c r="K54" i="14"/>
  <c r="P54" i="14" s="1"/>
  <c r="K46" i="14"/>
  <c r="P46" i="14" s="1"/>
  <c r="K38" i="14"/>
  <c r="P38" i="14" s="1"/>
  <c r="K30" i="14"/>
  <c r="P30" i="14" s="1"/>
  <c r="Z24" i="14"/>
  <c r="K24" i="14"/>
  <c r="P24" i="14" s="1"/>
  <c r="Z14" i="14"/>
  <c r="K14" i="14"/>
  <c r="P14" i="14" s="1"/>
  <c r="Z6" i="14"/>
  <c r="K6" i="14"/>
  <c r="P6" i="14" s="1"/>
  <c r="K50" i="14"/>
  <c r="P50" i="14" s="1"/>
  <c r="Z46" i="14"/>
  <c r="Z20" i="14"/>
  <c r="K20" i="14"/>
  <c r="P20" i="14" s="1"/>
  <c r="K145" i="14"/>
  <c r="P145" i="14" s="1"/>
  <c r="K141" i="14"/>
  <c r="P141" i="14" s="1"/>
  <c r="K137" i="14"/>
  <c r="P137" i="14" s="1"/>
  <c r="K133" i="14"/>
  <c r="P133" i="14" s="1"/>
  <c r="K129" i="14"/>
  <c r="P129" i="14" s="1"/>
  <c r="K125" i="14"/>
  <c r="P125" i="14" s="1"/>
  <c r="Z122" i="14"/>
  <c r="Z121" i="14"/>
  <c r="Z120" i="14"/>
  <c r="Z118" i="14"/>
  <c r="Z116" i="14"/>
  <c r="Z114" i="14"/>
  <c r="Z112" i="14"/>
  <c r="Z110" i="14"/>
  <c r="Z108" i="14"/>
  <c r="Z106" i="14"/>
  <c r="Z104" i="14"/>
  <c r="Z102" i="14"/>
  <c r="Z99" i="14"/>
  <c r="Z97" i="14"/>
  <c r="Z95" i="14"/>
  <c r="Z93" i="14"/>
  <c r="Z91" i="14"/>
  <c r="Z89" i="14"/>
  <c r="Z85" i="14"/>
  <c r="Z80" i="14"/>
  <c r="Z78" i="14"/>
  <c r="Z76" i="14"/>
  <c r="Z72" i="14"/>
  <c r="Z70" i="14"/>
  <c r="Z64" i="14"/>
  <c r="Z62" i="14"/>
  <c r="Z22" i="14"/>
  <c r="Z16" i="14"/>
  <c r="K16" i="14"/>
  <c r="P16" i="14" s="1"/>
  <c r="Z8" i="14"/>
  <c r="K8" i="14"/>
  <c r="P8" i="14" s="1"/>
  <c r="Z68" i="14"/>
  <c r="K34" i="14"/>
  <c r="P34" i="14" s="1"/>
  <c r="Z30" i="14"/>
  <c r="K26" i="14"/>
  <c r="P26" i="14" s="1"/>
  <c r="Z144" i="14"/>
  <c r="K140" i="14"/>
  <c r="P140" i="14" s="1"/>
  <c r="K136" i="14"/>
  <c r="P136" i="14" s="1"/>
  <c r="K132" i="14"/>
  <c r="P132" i="14" s="1"/>
  <c r="K128" i="14"/>
  <c r="P128" i="14" s="1"/>
  <c r="K124" i="14"/>
  <c r="P124" i="14" s="1"/>
  <c r="Z60" i="14"/>
  <c r="Z56" i="14"/>
  <c r="Z48" i="14"/>
  <c r="Z40" i="14"/>
  <c r="Z32" i="14"/>
  <c r="Z18" i="14"/>
  <c r="K18" i="14"/>
  <c r="P18" i="14" s="1"/>
  <c r="Z10" i="14"/>
  <c r="K10" i="14"/>
  <c r="P10" i="14" s="1"/>
  <c r="Z4" i="14"/>
  <c r="K4" i="14"/>
  <c r="P4" i="14" s="1"/>
  <c r="AA102" i="14" l="1"/>
  <c r="P102" i="14"/>
  <c r="AA114" i="14"/>
  <c r="P114" i="14"/>
  <c r="AA70" i="14"/>
  <c r="P70" i="14"/>
  <c r="AA87" i="14"/>
  <c r="P87" i="14"/>
  <c r="AA127" i="14"/>
  <c r="P127" i="14"/>
  <c r="AA134" i="14"/>
  <c r="P134" i="14"/>
  <c r="AA95" i="14"/>
  <c r="P95" i="14"/>
  <c r="AA144" i="14"/>
  <c r="P144" i="14"/>
  <c r="AA116" i="14"/>
  <c r="P116" i="14"/>
  <c r="AA122" i="14"/>
  <c r="P122" i="14"/>
  <c r="AA97" i="14"/>
  <c r="P97" i="14"/>
  <c r="AA121" i="14"/>
  <c r="P121" i="14"/>
  <c r="AA112" i="14"/>
  <c r="P112" i="14"/>
  <c r="AA22" i="14"/>
  <c r="P22" i="14"/>
  <c r="AA48" i="14"/>
  <c r="P48" i="14"/>
  <c r="AA62" i="14"/>
  <c r="P62" i="14"/>
  <c r="AA104" i="14"/>
  <c r="P104" i="14"/>
  <c r="AA143" i="14"/>
  <c r="P143" i="14"/>
  <c r="AA147" i="14"/>
  <c r="P147" i="14"/>
  <c r="AA68" i="14"/>
  <c r="P68" i="14"/>
  <c r="AA66" i="14"/>
  <c r="P66" i="14"/>
  <c r="AA108" i="14"/>
  <c r="P108" i="14"/>
  <c r="AA56" i="14"/>
  <c r="P56" i="14"/>
  <c r="AA110" i="14"/>
  <c r="P110" i="14"/>
  <c r="AA120" i="14"/>
  <c r="P120" i="14"/>
  <c r="AA52" i="14"/>
  <c r="P52" i="14"/>
  <c r="AA93" i="14"/>
  <c r="P93" i="14"/>
  <c r="AA106" i="14"/>
  <c r="P106" i="14"/>
  <c r="AA118" i="14"/>
  <c r="P118" i="14"/>
  <c r="AA123" i="14"/>
  <c r="P123" i="14"/>
  <c r="AA28" i="14"/>
  <c r="P28" i="14"/>
  <c r="AA64" i="14"/>
  <c r="P64" i="14"/>
  <c r="AA72" i="14"/>
  <c r="P72" i="14"/>
  <c r="AA91" i="14"/>
  <c r="P91" i="14"/>
  <c r="AA131" i="14"/>
  <c r="P131" i="14"/>
  <c r="AA139" i="14"/>
  <c r="P139" i="14"/>
  <c r="AA89" i="14"/>
  <c r="P89" i="14"/>
  <c r="AA44" i="14"/>
  <c r="P44" i="14"/>
  <c r="AA99" i="14"/>
  <c r="P99" i="14"/>
  <c r="AA135" i="14"/>
  <c r="P135" i="14"/>
  <c r="BH192" i="14"/>
  <c r="BI192" i="14"/>
  <c r="BH182" i="14"/>
  <c r="BI182" i="14"/>
  <c r="BH178" i="14"/>
  <c r="BI178" i="14"/>
  <c r="BH160" i="14"/>
  <c r="BI160" i="14"/>
  <c r="BH156" i="14"/>
  <c r="BI156" i="14"/>
  <c r="BI4" i="14"/>
  <c r="BH4" i="14"/>
  <c r="BH10" i="14"/>
  <c r="BI10" i="14"/>
  <c r="BH14" i="14"/>
  <c r="BI14" i="14"/>
  <c r="BI18" i="14"/>
  <c r="BH18" i="14"/>
  <c r="BH24" i="14"/>
  <c r="BI24" i="14"/>
  <c r="BH28" i="14"/>
  <c r="BI28" i="14"/>
  <c r="BH34" i="14"/>
  <c r="BI34" i="14"/>
  <c r="BH38" i="14"/>
  <c r="BI38" i="14"/>
  <c r="BI42" i="14"/>
  <c r="BH42" i="14"/>
  <c r="BH48" i="14"/>
  <c r="BI48" i="14"/>
  <c r="BH52" i="14"/>
  <c r="BI52" i="14"/>
  <c r="BH56" i="14"/>
  <c r="BI56" i="14"/>
  <c r="BH60" i="14"/>
  <c r="BI60" i="14"/>
  <c r="BH66" i="14"/>
  <c r="BI66" i="14"/>
  <c r="BH70" i="14"/>
  <c r="BI70" i="14"/>
  <c r="BI74" i="14"/>
  <c r="BH74" i="14"/>
  <c r="BH80" i="14"/>
  <c r="BI80" i="14"/>
  <c r="BH85" i="14"/>
  <c r="BI85" i="14"/>
  <c r="BH89" i="14"/>
  <c r="BI89" i="14"/>
  <c r="BH93" i="14"/>
  <c r="BI93" i="14"/>
  <c r="BH99" i="14"/>
  <c r="BI99" i="14"/>
  <c r="BH104" i="14"/>
  <c r="BI104" i="14"/>
  <c r="BH108" i="14"/>
  <c r="BI108" i="14"/>
  <c r="BH112" i="14"/>
  <c r="BI112" i="14"/>
  <c r="BH118" i="14"/>
  <c r="BI118" i="14"/>
  <c r="BH121" i="14"/>
  <c r="BI121" i="14"/>
  <c r="BH123" i="14"/>
  <c r="BI123" i="14"/>
  <c r="BH125" i="14"/>
  <c r="BI125" i="14"/>
  <c r="BH127" i="14"/>
  <c r="BI127" i="14"/>
  <c r="BH130" i="14"/>
  <c r="BI130" i="14"/>
  <c r="BH132" i="14"/>
  <c r="BI132" i="14"/>
  <c r="BH134" i="14"/>
  <c r="BI134" i="14"/>
  <c r="BH136" i="14"/>
  <c r="BI136" i="14"/>
  <c r="BH138" i="14"/>
  <c r="BI138" i="14"/>
  <c r="BH139" i="14"/>
  <c r="BI139" i="14"/>
  <c r="BH140" i="14"/>
  <c r="BI140" i="14"/>
  <c r="BH141" i="14"/>
  <c r="BI141" i="14"/>
  <c r="BH143" i="14"/>
  <c r="BI143" i="14"/>
  <c r="BH144" i="14"/>
  <c r="BI144" i="14"/>
  <c r="BH145" i="14"/>
  <c r="BI145" i="14"/>
  <c r="BH146" i="14"/>
  <c r="BI146" i="14"/>
  <c r="BH147" i="14"/>
  <c r="BI147" i="14"/>
  <c r="BH148" i="14"/>
  <c r="BI148" i="14"/>
  <c r="BH245" i="14"/>
  <c r="BI245" i="14"/>
  <c r="BH244" i="14"/>
  <c r="BI244" i="14"/>
  <c r="BH243" i="14"/>
  <c r="BI243" i="14"/>
  <c r="BH242" i="14"/>
  <c r="BI242" i="14"/>
  <c r="BH241" i="14"/>
  <c r="BI241" i="14"/>
  <c r="BH240" i="14"/>
  <c r="BI240" i="14"/>
  <c r="BH239" i="14"/>
  <c r="BI239" i="14"/>
  <c r="BH238" i="14"/>
  <c r="BI238" i="14"/>
  <c r="BH237" i="14"/>
  <c r="BI237" i="14"/>
  <c r="BH236" i="14"/>
  <c r="BI236" i="14"/>
  <c r="BH235" i="14"/>
  <c r="BI235" i="14"/>
  <c r="BH234" i="14"/>
  <c r="BI234" i="14"/>
  <c r="BH233" i="14"/>
  <c r="BI233" i="14"/>
  <c r="BH232" i="14"/>
  <c r="BI232" i="14"/>
  <c r="BH231" i="14"/>
  <c r="BI231" i="14"/>
  <c r="BH230" i="14"/>
  <c r="BI230" i="14"/>
  <c r="BH229" i="14"/>
  <c r="BI229" i="14"/>
  <c r="BH228" i="14"/>
  <c r="BI228" i="14"/>
  <c r="BH226" i="14"/>
  <c r="BI226" i="14"/>
  <c r="BH225" i="14"/>
  <c r="BI225" i="14"/>
  <c r="BH222" i="14"/>
  <c r="BI222" i="14"/>
  <c r="BH220" i="14"/>
  <c r="BI220" i="14"/>
  <c r="BH218" i="14"/>
  <c r="BI218" i="14"/>
  <c r="BH217" i="14"/>
  <c r="BI217" i="14"/>
  <c r="BH215" i="14"/>
  <c r="BI215" i="14"/>
  <c r="BH213" i="14"/>
  <c r="BI213" i="14"/>
  <c r="BH210" i="14"/>
  <c r="BI210" i="14"/>
  <c r="BH207" i="14"/>
  <c r="BI207" i="14"/>
  <c r="BH206" i="14"/>
  <c r="BI206" i="14"/>
  <c r="BH205" i="14"/>
  <c r="BI205" i="14"/>
  <c r="BH204" i="14"/>
  <c r="BI204" i="14"/>
  <c r="BH200" i="14"/>
  <c r="BI200" i="14"/>
  <c r="BH198" i="14"/>
  <c r="BI198" i="14"/>
  <c r="BH196" i="14"/>
  <c r="BI196" i="14"/>
  <c r="BH194" i="14"/>
  <c r="BI194" i="14"/>
  <c r="BH190" i="14"/>
  <c r="BI190" i="14"/>
  <c r="BH186" i="14"/>
  <c r="BI186" i="14"/>
  <c r="BH174" i="14"/>
  <c r="BI174" i="14"/>
  <c r="BH172" i="14"/>
  <c r="BI172" i="14"/>
  <c r="BH170" i="14"/>
  <c r="BI170" i="14"/>
  <c r="BH168" i="14"/>
  <c r="BI168" i="14"/>
  <c r="BH166" i="14"/>
  <c r="BI166" i="14"/>
  <c r="BH164" i="14"/>
  <c r="BI164" i="14"/>
  <c r="BH152" i="14"/>
  <c r="BI152" i="14"/>
  <c r="BH150" i="14"/>
  <c r="BI150" i="14"/>
  <c r="BH149" i="14"/>
  <c r="BI149" i="14"/>
  <c r="BH202" i="14"/>
  <c r="BI202" i="14"/>
  <c r="BH188" i="14"/>
  <c r="BI188" i="14"/>
  <c r="BH184" i="14"/>
  <c r="BI184" i="14"/>
  <c r="BH180" i="14"/>
  <c r="BI180" i="14"/>
  <c r="BH176" i="14"/>
  <c r="BI176" i="14"/>
  <c r="BH162" i="14"/>
  <c r="BI162" i="14"/>
  <c r="BH158" i="14"/>
  <c r="BI158" i="14"/>
  <c r="BH154" i="14"/>
  <c r="BI154" i="14"/>
  <c r="BI6" i="14"/>
  <c r="BH6" i="14"/>
  <c r="BH8" i="14"/>
  <c r="BI8" i="14"/>
  <c r="BH12" i="14"/>
  <c r="BI12" i="14"/>
  <c r="BH16" i="14"/>
  <c r="BI16" i="14"/>
  <c r="BH20" i="14"/>
  <c r="BI20" i="14"/>
  <c r="BH22" i="14"/>
  <c r="BI22" i="14"/>
  <c r="BH26" i="14"/>
  <c r="BI26" i="14"/>
  <c r="BI30" i="14"/>
  <c r="BH30" i="14"/>
  <c r="BH32" i="14"/>
  <c r="BI32" i="14"/>
  <c r="BH36" i="14"/>
  <c r="BI36" i="14"/>
  <c r="BH40" i="14"/>
  <c r="BI40" i="14"/>
  <c r="BH44" i="14"/>
  <c r="BI44" i="14"/>
  <c r="BH46" i="14"/>
  <c r="BI46" i="14"/>
  <c r="BH50" i="14"/>
  <c r="BI50" i="14"/>
  <c r="BI54" i="14"/>
  <c r="BH54" i="14"/>
  <c r="BH58" i="14"/>
  <c r="BI58" i="14"/>
  <c r="BI62" i="14"/>
  <c r="BH62" i="14"/>
  <c r="BH64" i="14"/>
  <c r="BI64" i="14"/>
  <c r="BH68" i="14"/>
  <c r="BI68" i="14"/>
  <c r="BH72" i="14"/>
  <c r="BI72" i="14"/>
  <c r="BH76" i="14"/>
  <c r="BI76" i="14"/>
  <c r="BH78" i="14"/>
  <c r="BI78" i="14"/>
  <c r="BH83" i="14"/>
  <c r="BI83" i="14"/>
  <c r="BI87" i="14"/>
  <c r="BH87" i="14"/>
  <c r="BH91" i="14"/>
  <c r="BI91" i="14"/>
  <c r="BH95" i="14"/>
  <c r="BI95" i="14"/>
  <c r="BH97" i="14"/>
  <c r="BI97" i="14"/>
  <c r="BH102" i="14"/>
  <c r="BI102" i="14"/>
  <c r="BH106" i="14"/>
  <c r="BI106" i="14"/>
  <c r="BH110" i="14"/>
  <c r="BI110" i="14"/>
  <c r="BH114" i="14"/>
  <c r="BI114" i="14"/>
  <c r="BH116" i="14"/>
  <c r="BI116" i="14"/>
  <c r="BH120" i="14"/>
  <c r="BI120" i="14"/>
  <c r="BH122" i="14"/>
  <c r="BI122" i="14"/>
  <c r="BH124" i="14"/>
  <c r="BI124" i="14"/>
  <c r="BH126" i="14"/>
  <c r="BI126" i="14"/>
  <c r="BH128" i="14"/>
  <c r="BI128" i="14"/>
  <c r="BH129" i="14"/>
  <c r="BI129" i="14"/>
  <c r="BH131" i="14"/>
  <c r="BI131" i="14"/>
  <c r="BH133" i="14"/>
  <c r="BI133" i="14"/>
  <c r="BH135" i="14"/>
  <c r="BI135" i="14"/>
  <c r="BH137" i="14"/>
  <c r="BI137" i="14"/>
  <c r="BH142" i="14"/>
  <c r="BI142" i="14"/>
  <c r="AA126" i="14"/>
  <c r="AA76" i="14"/>
  <c r="AA85" i="14"/>
  <c r="AA36" i="14"/>
  <c r="AA74" i="14"/>
  <c r="AA80" i="14"/>
  <c r="AA32" i="14"/>
  <c r="AA60" i="14"/>
  <c r="AA78" i="14"/>
  <c r="AA40" i="14"/>
  <c r="AA18" i="14"/>
  <c r="AA128" i="14"/>
  <c r="AA136" i="14"/>
  <c r="AA34" i="14"/>
  <c r="AA8" i="14"/>
  <c r="AA137" i="14"/>
  <c r="AA38" i="14"/>
  <c r="AA130" i="14"/>
  <c r="AA12" i="14"/>
  <c r="AA14" i="14"/>
  <c r="AA146" i="14"/>
  <c r="AA58" i="14"/>
  <c r="AA4" i="14"/>
  <c r="AA125" i="14"/>
  <c r="AA141" i="14"/>
  <c r="AA6" i="14"/>
  <c r="AA24" i="14"/>
  <c r="AA46" i="14"/>
  <c r="AA138" i="14"/>
  <c r="AA133" i="14"/>
  <c r="AA20" i="14"/>
  <c r="AA30" i="14"/>
  <c r="AA42" i="14"/>
  <c r="AA10" i="14"/>
  <c r="AA124" i="14"/>
  <c r="AA132" i="14"/>
  <c r="AA140" i="14"/>
  <c r="AA26" i="14"/>
  <c r="AA16" i="14"/>
  <c r="AA129" i="14"/>
  <c r="AA145" i="14"/>
  <c r="AA50" i="14"/>
  <c r="AA54" i="14"/>
  <c r="AA142" i="14"/>
  <c r="CK360" i="14" l="1"/>
  <c r="CJ360" i="14"/>
  <c r="CI360" i="14"/>
  <c r="CH360" i="14"/>
  <c r="CG360" i="14"/>
  <c r="CF360" i="14"/>
  <c r="CE360" i="14"/>
  <c r="CD360" i="14"/>
  <c r="CC360" i="14"/>
  <c r="CB360" i="14"/>
  <c r="CA360" i="14"/>
  <c r="CK356" i="14"/>
  <c r="CJ356" i="14"/>
  <c r="CI356" i="14"/>
  <c r="CH356" i="14"/>
  <c r="CG356" i="14"/>
  <c r="CF356" i="14"/>
  <c r="CE356" i="14"/>
  <c r="CD356" i="14"/>
  <c r="CC356" i="14"/>
  <c r="CB356" i="14"/>
  <c r="CA356" i="14"/>
  <c r="CK355" i="14"/>
  <c r="CJ355" i="14"/>
  <c r="CI355" i="14"/>
  <c r="CH355" i="14"/>
  <c r="CG355" i="14"/>
  <c r="CF355" i="14"/>
  <c r="CE355" i="14"/>
  <c r="CD355" i="14"/>
  <c r="CC355" i="14"/>
  <c r="CB355" i="14"/>
  <c r="CA355" i="14"/>
  <c r="CK354" i="14"/>
  <c r="CJ354" i="14"/>
  <c r="CI354" i="14"/>
  <c r="CH354" i="14"/>
  <c r="CG354" i="14"/>
  <c r="CF354" i="14"/>
  <c r="CE354" i="14"/>
  <c r="CD354" i="14"/>
  <c r="CC354" i="14"/>
  <c r="CB354" i="14"/>
  <c r="CA354" i="14"/>
  <c r="CK353" i="14"/>
  <c r="CJ353" i="14"/>
  <c r="CI353" i="14"/>
  <c r="CH353" i="14"/>
  <c r="CG353" i="14"/>
  <c r="CF353" i="14"/>
  <c r="CE353" i="14"/>
  <c r="CD353" i="14"/>
  <c r="CC353" i="14"/>
  <c r="CB353" i="14"/>
  <c r="CA353" i="14"/>
  <c r="CK351" i="14"/>
  <c r="CJ351" i="14"/>
  <c r="CI351" i="14"/>
  <c r="CH351" i="14"/>
  <c r="CG351" i="14"/>
  <c r="CF351" i="14"/>
  <c r="CE351" i="14"/>
  <c r="CD351" i="14"/>
  <c r="CC351" i="14"/>
  <c r="CB351" i="14"/>
  <c r="CA351" i="14"/>
  <c r="CK350" i="14"/>
  <c r="CJ350" i="14"/>
  <c r="CI350" i="14"/>
  <c r="CH350" i="14"/>
  <c r="CG350" i="14"/>
  <c r="CF350" i="14"/>
  <c r="CE350" i="14"/>
  <c r="CD350" i="14"/>
  <c r="CC350" i="14"/>
  <c r="CB350" i="14"/>
  <c r="CA350" i="14"/>
  <c r="CK349" i="14"/>
  <c r="CJ349" i="14"/>
  <c r="CI349" i="14"/>
  <c r="CH349" i="14"/>
  <c r="CG349" i="14"/>
  <c r="CF349" i="14"/>
  <c r="CE349" i="14"/>
  <c r="CD349" i="14"/>
  <c r="CC349" i="14"/>
  <c r="CB349" i="14"/>
  <c r="CA349" i="14"/>
  <c r="CK348" i="14"/>
  <c r="CJ348" i="14"/>
  <c r="CI348" i="14"/>
  <c r="CH348" i="14"/>
  <c r="CG348" i="14"/>
  <c r="CF348" i="14"/>
  <c r="CE348" i="14"/>
  <c r="CD348" i="14"/>
  <c r="CC348" i="14"/>
  <c r="CB348" i="14"/>
  <c r="CA348" i="14"/>
  <c r="CK347" i="14"/>
  <c r="CJ347" i="14"/>
  <c r="CI347" i="14"/>
  <c r="CH347" i="14"/>
  <c r="CG347" i="14"/>
  <c r="CF347" i="14"/>
  <c r="CE347" i="14"/>
  <c r="CD347" i="14"/>
  <c r="CC347" i="14"/>
  <c r="CB347" i="14"/>
  <c r="CA347" i="14"/>
  <c r="CK346" i="14"/>
  <c r="CJ346" i="14"/>
  <c r="CI346" i="14"/>
  <c r="CH346" i="14"/>
  <c r="CG346" i="14"/>
  <c r="CF346" i="14"/>
  <c r="CE346" i="14"/>
  <c r="CD346" i="14"/>
  <c r="CC346" i="14"/>
  <c r="CB346" i="14"/>
  <c r="CA346" i="14"/>
  <c r="CK345" i="14"/>
  <c r="CJ345" i="14"/>
  <c r="CI345" i="14"/>
  <c r="CH345" i="14"/>
  <c r="CG345" i="14"/>
  <c r="CF345" i="14"/>
  <c r="CE345" i="14"/>
  <c r="CD345" i="14"/>
  <c r="CC345" i="14"/>
  <c r="CB345" i="14"/>
  <c r="CA345" i="14"/>
  <c r="CK344" i="14"/>
  <c r="CJ344" i="14"/>
  <c r="CI344" i="14"/>
  <c r="CH344" i="14"/>
  <c r="CG344" i="14"/>
  <c r="CF344" i="14"/>
  <c r="CE344" i="14"/>
  <c r="CD344" i="14"/>
  <c r="CC344" i="14"/>
  <c r="CB344" i="14"/>
  <c r="CA344" i="14"/>
  <c r="CK343" i="14"/>
  <c r="CJ343" i="14"/>
  <c r="CI343" i="14"/>
  <c r="CH343" i="14"/>
  <c r="CG343" i="14"/>
  <c r="CF343" i="14"/>
  <c r="CE343" i="14"/>
  <c r="CD343" i="14"/>
  <c r="CC343" i="14"/>
  <c r="CB343" i="14"/>
  <c r="CA343" i="14"/>
  <c r="CK342" i="14"/>
  <c r="CJ342" i="14"/>
  <c r="CI342" i="14"/>
  <c r="CH342" i="14"/>
  <c r="CG342" i="14"/>
  <c r="CF342" i="14"/>
  <c r="CE342" i="14"/>
  <c r="CD342" i="14"/>
  <c r="CC342" i="14"/>
  <c r="CB342" i="14"/>
  <c r="CA342" i="14"/>
  <c r="CK341" i="14"/>
  <c r="CJ341" i="14"/>
  <c r="CI341" i="14"/>
  <c r="CH341" i="14"/>
  <c r="CG341" i="14"/>
  <c r="CF341" i="14"/>
  <c r="CE341" i="14"/>
  <c r="CD341" i="14"/>
  <c r="CC341" i="14"/>
  <c r="CB341" i="14"/>
  <c r="CA341" i="14"/>
  <c r="CK340" i="14"/>
  <c r="CJ340" i="14"/>
  <c r="CI340" i="14"/>
  <c r="CH340" i="14"/>
  <c r="CG340" i="14"/>
  <c r="CF340" i="14"/>
  <c r="CE340" i="14"/>
  <c r="CD340" i="14"/>
  <c r="CC340" i="14"/>
  <c r="CB340" i="14"/>
  <c r="CA340" i="14"/>
  <c r="CK339" i="14"/>
  <c r="CJ339" i="14"/>
  <c r="CI339" i="14"/>
  <c r="CH339" i="14"/>
  <c r="CG339" i="14"/>
  <c r="CF339" i="14"/>
  <c r="CE339" i="14"/>
  <c r="CD339" i="14"/>
  <c r="CC339" i="14"/>
  <c r="CB339" i="14"/>
  <c r="CA339" i="14"/>
  <c r="CK338" i="14"/>
  <c r="CJ338" i="14"/>
  <c r="CI338" i="14"/>
  <c r="CH338" i="14"/>
  <c r="CG338" i="14"/>
  <c r="CF338" i="14"/>
  <c r="CE338" i="14"/>
  <c r="CD338" i="14"/>
  <c r="CC338" i="14"/>
  <c r="CB338" i="14"/>
  <c r="CA338" i="14"/>
  <c r="CK337" i="14"/>
  <c r="CJ337" i="14"/>
  <c r="CI337" i="14"/>
  <c r="CH337" i="14"/>
  <c r="CG337" i="14"/>
  <c r="CF337" i="14"/>
  <c r="CE337" i="14"/>
  <c r="CD337" i="14"/>
  <c r="CC337" i="14"/>
  <c r="CB337" i="14"/>
  <c r="CA337" i="14"/>
  <c r="CK336" i="14"/>
  <c r="CJ336" i="14"/>
  <c r="CI336" i="14"/>
  <c r="CH336" i="14"/>
  <c r="CG336" i="14"/>
  <c r="CF336" i="14"/>
  <c r="CE336" i="14"/>
  <c r="CD336" i="14"/>
  <c r="CC336" i="14"/>
  <c r="CB336" i="14"/>
  <c r="CA336" i="14"/>
  <c r="CK331" i="14"/>
  <c r="CJ331" i="14"/>
  <c r="CI331" i="14"/>
  <c r="CH331" i="14"/>
  <c r="CG331" i="14"/>
  <c r="CF331" i="14"/>
  <c r="CE331" i="14"/>
  <c r="CD331" i="14"/>
  <c r="CC331" i="14"/>
  <c r="CB331" i="14"/>
  <c r="CA331" i="14"/>
  <c r="CK330" i="14"/>
  <c r="CJ330" i="14"/>
  <c r="CI330" i="14"/>
  <c r="CH330" i="14"/>
  <c r="CG330" i="14"/>
  <c r="CF330" i="14"/>
  <c r="CE330" i="14"/>
  <c r="CD330" i="14"/>
  <c r="CC330" i="14"/>
  <c r="CB330" i="14"/>
  <c r="CA330" i="14"/>
  <c r="CK329" i="14"/>
  <c r="CJ329" i="14"/>
  <c r="CI329" i="14"/>
  <c r="CH329" i="14"/>
  <c r="CG329" i="14"/>
  <c r="CF329" i="14"/>
  <c r="CE329" i="14"/>
  <c r="CD329" i="14"/>
  <c r="CC329" i="14"/>
  <c r="CB329" i="14"/>
  <c r="CA329" i="14"/>
  <c r="CK328" i="14"/>
  <c r="CJ328" i="14"/>
  <c r="CI328" i="14"/>
  <c r="CH328" i="14"/>
  <c r="CG328" i="14"/>
  <c r="CF328" i="14"/>
  <c r="CE328" i="14"/>
  <c r="CD328" i="14"/>
  <c r="CC328" i="14"/>
  <c r="CB328" i="14"/>
  <c r="CA328" i="14"/>
  <c r="CK327" i="14"/>
  <c r="CJ327" i="14"/>
  <c r="CI327" i="14"/>
  <c r="CH327" i="14"/>
  <c r="CG327" i="14"/>
  <c r="CF327" i="14"/>
  <c r="CE327" i="14"/>
  <c r="CD327" i="14"/>
  <c r="CC327" i="14"/>
  <c r="CB327" i="14"/>
  <c r="CA327" i="14"/>
  <c r="CK325" i="14"/>
  <c r="CJ325" i="14"/>
  <c r="CI325" i="14"/>
  <c r="CH325" i="14"/>
  <c r="CG325" i="14"/>
  <c r="CF325" i="14"/>
  <c r="CE325" i="14"/>
  <c r="CD325" i="14"/>
  <c r="CC325" i="14"/>
  <c r="CB325" i="14"/>
  <c r="CA325" i="14"/>
  <c r="CK324" i="14"/>
  <c r="CJ324" i="14"/>
  <c r="CI324" i="14"/>
  <c r="CH324" i="14"/>
  <c r="CG324" i="14"/>
  <c r="CF324" i="14"/>
  <c r="CE324" i="14"/>
  <c r="CD324" i="14"/>
  <c r="CC324" i="14"/>
  <c r="CB324" i="14"/>
  <c r="CA324" i="14"/>
  <c r="CK323" i="14"/>
  <c r="CJ323" i="14"/>
  <c r="CI323" i="14"/>
  <c r="CH323" i="14"/>
  <c r="CG323" i="14"/>
  <c r="CF323" i="14"/>
  <c r="CE323" i="14"/>
  <c r="CD323" i="14"/>
  <c r="CC323" i="14"/>
  <c r="CB323" i="14"/>
  <c r="CA323" i="14"/>
  <c r="CK321" i="14"/>
  <c r="CJ321" i="14"/>
  <c r="CI321" i="14"/>
  <c r="CH321" i="14"/>
  <c r="CG321" i="14"/>
  <c r="CF321" i="14"/>
  <c r="CE321" i="14"/>
  <c r="CD321" i="14"/>
  <c r="CC321" i="14"/>
  <c r="CB321" i="14"/>
  <c r="CA321" i="14"/>
  <c r="CK320" i="14"/>
  <c r="CJ320" i="14"/>
  <c r="CI320" i="14"/>
  <c r="CH320" i="14"/>
  <c r="CG320" i="14"/>
  <c r="CF320" i="14"/>
  <c r="CE320" i="14"/>
  <c r="CD320" i="14"/>
  <c r="CC320" i="14"/>
  <c r="CB320" i="14"/>
  <c r="CA320" i="14"/>
  <c r="CK319" i="14"/>
  <c r="CJ319" i="14"/>
  <c r="CI319" i="14"/>
  <c r="CH319" i="14"/>
  <c r="CG319" i="14"/>
  <c r="CF319" i="14"/>
  <c r="CE319" i="14"/>
  <c r="CD319" i="14"/>
  <c r="CC319" i="14"/>
  <c r="CB319" i="14"/>
  <c r="CA319" i="14"/>
  <c r="CK318" i="14"/>
  <c r="CJ318" i="14"/>
  <c r="CI318" i="14"/>
  <c r="CH318" i="14"/>
  <c r="CG318" i="14"/>
  <c r="CF318" i="14"/>
  <c r="CE318" i="14"/>
  <c r="CD318" i="14"/>
  <c r="CC318" i="14"/>
  <c r="CB318" i="14"/>
  <c r="CA318" i="14"/>
  <c r="CK317" i="14"/>
  <c r="CJ317" i="14"/>
  <c r="CI317" i="14"/>
  <c r="CH317" i="14"/>
  <c r="CG317" i="14"/>
  <c r="CF317" i="14"/>
  <c r="CE317" i="14"/>
  <c r="CD317" i="14"/>
  <c r="CC317" i="14"/>
  <c r="CB317" i="14"/>
  <c r="CA317" i="14"/>
  <c r="CK316" i="14"/>
  <c r="CJ316" i="14"/>
  <c r="CI316" i="14"/>
  <c r="CH316" i="14"/>
  <c r="CG316" i="14"/>
  <c r="CF316" i="14"/>
  <c r="CE316" i="14"/>
  <c r="CD316" i="14"/>
  <c r="CC316" i="14"/>
  <c r="CB316" i="14"/>
  <c r="CA316" i="14"/>
  <c r="CK315" i="14"/>
  <c r="CJ315" i="14"/>
  <c r="CI315" i="14"/>
  <c r="CH315" i="14"/>
  <c r="CG315" i="14"/>
  <c r="CF315" i="14"/>
  <c r="CE315" i="14"/>
  <c r="CD315" i="14"/>
  <c r="CC315" i="14"/>
  <c r="CB315" i="14"/>
  <c r="CA315" i="14"/>
  <c r="CK314" i="14"/>
  <c r="CJ314" i="14"/>
  <c r="CI314" i="14"/>
  <c r="CH314" i="14"/>
  <c r="CG314" i="14"/>
  <c r="CF314" i="14"/>
  <c r="CE314" i="14"/>
  <c r="CD314" i="14"/>
  <c r="CC314" i="14"/>
  <c r="CB314" i="14"/>
  <c r="CA314" i="14"/>
  <c r="CK313" i="14"/>
  <c r="CJ313" i="14"/>
  <c r="CI313" i="14"/>
  <c r="CH313" i="14"/>
  <c r="CG313" i="14"/>
  <c r="CF313" i="14"/>
  <c r="CE313" i="14"/>
  <c r="CD313" i="14"/>
  <c r="CC313" i="14"/>
  <c r="CB313" i="14"/>
  <c r="CA313" i="14"/>
  <c r="CK312" i="14"/>
  <c r="CJ312" i="14"/>
  <c r="CI312" i="14"/>
  <c r="CH312" i="14"/>
  <c r="CG312" i="14"/>
  <c r="CF312" i="14"/>
  <c r="CE312" i="14"/>
  <c r="CD312" i="14"/>
  <c r="CC312" i="14"/>
  <c r="CB312" i="14"/>
  <c r="CA312" i="14"/>
  <c r="CK311" i="14"/>
  <c r="CJ311" i="14"/>
  <c r="CI311" i="14"/>
  <c r="CH311" i="14"/>
  <c r="CG311" i="14"/>
  <c r="CF311" i="14"/>
  <c r="CE311" i="14"/>
  <c r="CD311" i="14"/>
  <c r="CC311" i="14"/>
  <c r="CB311" i="14"/>
  <c r="CA311" i="14"/>
  <c r="CK310" i="14"/>
  <c r="CJ310" i="14"/>
  <c r="CI310" i="14"/>
  <c r="CH310" i="14"/>
  <c r="CG310" i="14"/>
  <c r="CF310" i="14"/>
  <c r="CE310" i="14"/>
  <c r="CD310" i="14"/>
  <c r="CC310" i="14"/>
  <c r="CB310" i="14"/>
  <c r="CA310" i="14"/>
  <c r="CK309" i="14"/>
  <c r="CJ309" i="14"/>
  <c r="CI309" i="14"/>
  <c r="CH309" i="14"/>
  <c r="CG309" i="14"/>
  <c r="CF309" i="14"/>
  <c r="CE309" i="14"/>
  <c r="CD309" i="14"/>
  <c r="CC309" i="14"/>
  <c r="CB309" i="14"/>
  <c r="CA309" i="14"/>
  <c r="CK308" i="14"/>
  <c r="CJ308" i="14"/>
  <c r="CI308" i="14"/>
  <c r="CH308" i="14"/>
  <c r="CG308" i="14"/>
  <c r="CF308" i="14"/>
  <c r="CE308" i="14"/>
  <c r="CD308" i="14"/>
  <c r="CC308" i="14"/>
  <c r="CB308" i="14"/>
  <c r="CA308" i="14"/>
  <c r="CK307" i="14"/>
  <c r="CJ307" i="14"/>
  <c r="CI307" i="14"/>
  <c r="CH307" i="14"/>
  <c r="CG307" i="14"/>
  <c r="CF307" i="14"/>
  <c r="CE307" i="14"/>
  <c r="CD307" i="14"/>
  <c r="CC307" i="14"/>
  <c r="CB307" i="14"/>
  <c r="CA307" i="14"/>
  <c r="CK306" i="14"/>
  <c r="CJ306" i="14"/>
  <c r="CI306" i="14"/>
  <c r="CH306" i="14"/>
  <c r="CG306" i="14"/>
  <c r="CF306" i="14"/>
  <c r="CE306" i="14"/>
  <c r="CD306" i="14"/>
  <c r="CC306" i="14"/>
  <c r="CB306" i="14"/>
  <c r="CA306" i="14"/>
  <c r="CK304" i="14"/>
  <c r="CJ304" i="14"/>
  <c r="CI304" i="14"/>
  <c r="CH304" i="14"/>
  <c r="CG304" i="14"/>
  <c r="CF304" i="14"/>
  <c r="CE304" i="14"/>
  <c r="CD304" i="14"/>
  <c r="CC304" i="14"/>
  <c r="CB304" i="14"/>
  <c r="CA304" i="14"/>
  <c r="CK303" i="14"/>
  <c r="CJ303" i="14"/>
  <c r="CI303" i="14"/>
  <c r="CH303" i="14"/>
  <c r="CG303" i="14"/>
  <c r="CF303" i="14"/>
  <c r="CE303" i="14"/>
  <c r="CD303" i="14"/>
  <c r="CC303" i="14"/>
  <c r="CB303" i="14"/>
  <c r="CA303" i="14"/>
  <c r="CK301" i="14"/>
  <c r="CJ301" i="14"/>
  <c r="CI301" i="14"/>
  <c r="CH301" i="14"/>
  <c r="CG301" i="14"/>
  <c r="CF301" i="14"/>
  <c r="CE301" i="14"/>
  <c r="CD301" i="14"/>
  <c r="CC301" i="14"/>
  <c r="CB301" i="14"/>
  <c r="CA301" i="14"/>
  <c r="CK294" i="14"/>
  <c r="CJ294" i="14"/>
  <c r="CI294" i="14"/>
  <c r="CH294" i="14"/>
  <c r="CG294" i="14"/>
  <c r="CF294" i="14"/>
  <c r="CE294" i="14"/>
  <c r="CD294" i="14"/>
  <c r="CC294" i="14"/>
  <c r="CB294" i="14"/>
  <c r="CA294" i="14"/>
  <c r="CK293" i="14"/>
  <c r="CJ293" i="14"/>
  <c r="CI293" i="14"/>
  <c r="CH293" i="14"/>
  <c r="CG293" i="14"/>
  <c r="CF293" i="14"/>
  <c r="CE293" i="14"/>
  <c r="CD293" i="14"/>
  <c r="CC293" i="14"/>
  <c r="CA293" i="14"/>
  <c r="CK292" i="14"/>
  <c r="CJ292" i="14"/>
  <c r="CI292" i="14"/>
  <c r="CH292" i="14"/>
  <c r="CG292" i="14"/>
  <c r="CF292" i="14"/>
  <c r="CE292" i="14"/>
  <c r="CD292" i="14"/>
  <c r="CC292" i="14"/>
  <c r="CB292" i="14"/>
  <c r="CA292" i="14"/>
  <c r="CK291" i="14"/>
  <c r="CJ291" i="14"/>
  <c r="CI291" i="14"/>
  <c r="CH291" i="14"/>
  <c r="CG291" i="14"/>
  <c r="CF291" i="14"/>
  <c r="CE291" i="14"/>
  <c r="CD291" i="14"/>
  <c r="CC291" i="14"/>
  <c r="CB291" i="14"/>
  <c r="CA291" i="14"/>
  <c r="CK290" i="14"/>
  <c r="CJ290" i="14"/>
  <c r="CI290" i="14"/>
  <c r="CH290" i="14"/>
  <c r="CG290" i="14"/>
  <c r="CF290" i="14"/>
  <c r="CE290" i="14"/>
  <c r="CD290" i="14"/>
  <c r="CC290" i="14"/>
  <c r="CB290" i="14"/>
  <c r="CA290" i="14"/>
  <c r="CK289" i="14"/>
  <c r="CJ289" i="14"/>
  <c r="CI289" i="14"/>
  <c r="CH289" i="14"/>
  <c r="CG289" i="14"/>
  <c r="CF289" i="14"/>
  <c r="CE289" i="14"/>
  <c r="CD289" i="14"/>
  <c r="CC289" i="14"/>
  <c r="CB289" i="14"/>
  <c r="CA289" i="14"/>
  <c r="CK288" i="14"/>
  <c r="CJ288" i="14"/>
  <c r="CI288" i="14"/>
  <c r="CH288" i="14"/>
  <c r="CG288" i="14"/>
  <c r="CF288" i="14"/>
  <c r="CE288" i="14"/>
  <c r="CD288" i="14"/>
  <c r="CC288" i="14"/>
  <c r="CB288" i="14"/>
  <c r="CA288" i="14"/>
  <c r="CK287" i="14"/>
  <c r="CJ287" i="14"/>
  <c r="CI287" i="14"/>
  <c r="CH287" i="14"/>
  <c r="CG287" i="14"/>
  <c r="CF287" i="14"/>
  <c r="CE287" i="14"/>
  <c r="CD287" i="14"/>
  <c r="CC287" i="14"/>
  <c r="CB287" i="14"/>
  <c r="CA287" i="14"/>
  <c r="CK286" i="14"/>
  <c r="CJ286" i="14"/>
  <c r="CI286" i="14"/>
  <c r="CH286" i="14"/>
  <c r="CG286" i="14"/>
  <c r="CF286" i="14"/>
  <c r="CE286" i="14"/>
  <c r="CD286" i="14"/>
  <c r="CC286" i="14"/>
  <c r="CB286" i="14"/>
  <c r="CA286" i="14"/>
  <c r="CK285" i="14"/>
  <c r="CJ285" i="14"/>
  <c r="CI285" i="14"/>
  <c r="CH285" i="14"/>
  <c r="CG285" i="14"/>
  <c r="CF285" i="14"/>
  <c r="CE285" i="14"/>
  <c r="CD285" i="14"/>
  <c r="CC285" i="14"/>
  <c r="CB285" i="14"/>
  <c r="CA285" i="14"/>
  <c r="CK284" i="14"/>
  <c r="CJ284" i="14"/>
  <c r="CI284" i="14"/>
  <c r="CH284" i="14"/>
  <c r="CG284" i="14"/>
  <c r="CF284" i="14"/>
  <c r="CE284" i="14"/>
  <c r="CD284" i="14"/>
  <c r="CC284" i="14"/>
  <c r="CB284" i="14"/>
  <c r="CA284" i="14"/>
  <c r="CK283" i="14"/>
  <c r="CJ283" i="14"/>
  <c r="CI283" i="14"/>
  <c r="CH283" i="14"/>
  <c r="CG283" i="14"/>
  <c r="CF283" i="14"/>
  <c r="CE283" i="14"/>
  <c r="CD283" i="14"/>
  <c r="CC283" i="14"/>
  <c r="CB283" i="14"/>
  <c r="CA283" i="14"/>
  <c r="CK282" i="14"/>
  <c r="CJ282" i="14"/>
  <c r="CI282" i="14"/>
  <c r="CH282" i="14"/>
  <c r="CG282" i="14"/>
  <c r="CF282" i="14"/>
  <c r="CE282" i="14"/>
  <c r="CD282" i="14"/>
  <c r="CC282" i="14"/>
  <c r="CB282" i="14"/>
  <c r="CA282" i="14"/>
  <c r="CK281" i="14"/>
  <c r="CJ281" i="14"/>
  <c r="CI281" i="14"/>
  <c r="CH281" i="14"/>
  <c r="CG281" i="14"/>
  <c r="CF281" i="14"/>
  <c r="CE281" i="14"/>
  <c r="CD281" i="14"/>
  <c r="CC281" i="14"/>
  <c r="CB281" i="14"/>
  <c r="CA281" i="14"/>
  <c r="CK280" i="14"/>
  <c r="CJ280" i="14"/>
  <c r="CI280" i="14"/>
  <c r="CH280" i="14"/>
  <c r="CG280" i="14"/>
  <c r="CF280" i="14"/>
  <c r="CE280" i="14"/>
  <c r="CD280" i="14"/>
  <c r="CC280" i="14"/>
  <c r="CB280" i="14"/>
  <c r="CA280" i="14"/>
  <c r="CK279" i="14"/>
  <c r="CJ279" i="14"/>
  <c r="CI279" i="14"/>
  <c r="CH279" i="14"/>
  <c r="CG279" i="14"/>
  <c r="CF279" i="14"/>
  <c r="CE279" i="14"/>
  <c r="CD279" i="14"/>
  <c r="CC279" i="14"/>
  <c r="CB279" i="14"/>
  <c r="CA279" i="14"/>
  <c r="CK278" i="14"/>
  <c r="CJ278" i="14"/>
  <c r="CI278" i="14"/>
  <c r="CH278" i="14"/>
  <c r="CG278" i="14"/>
  <c r="CF278" i="14"/>
  <c r="CE278" i="14"/>
  <c r="CD278" i="14"/>
  <c r="CC278" i="14"/>
  <c r="CB278" i="14"/>
  <c r="CA278" i="14"/>
  <c r="CK277" i="14"/>
  <c r="CJ277" i="14"/>
  <c r="CI277" i="14"/>
  <c r="CH277" i="14"/>
  <c r="CG277" i="14"/>
  <c r="CF277" i="14"/>
  <c r="CE277" i="14"/>
  <c r="CD277" i="14"/>
  <c r="CC277" i="14"/>
  <c r="CB277" i="14"/>
  <c r="CA277" i="14"/>
  <c r="CK276" i="14"/>
  <c r="CJ276" i="14"/>
  <c r="CI276" i="14"/>
  <c r="CH276" i="14"/>
  <c r="CG276" i="14"/>
  <c r="CF276" i="14"/>
  <c r="CE276" i="14"/>
  <c r="CD276" i="14"/>
  <c r="CC276" i="14"/>
  <c r="CB276" i="14"/>
  <c r="CA276" i="14"/>
  <c r="CK275" i="14"/>
  <c r="CJ275" i="14"/>
  <c r="CI275" i="14"/>
  <c r="CH275" i="14"/>
  <c r="CG275" i="14"/>
  <c r="CF275" i="14"/>
  <c r="CE275" i="14"/>
  <c r="CD275" i="14"/>
  <c r="CC275" i="14"/>
  <c r="CB275" i="14"/>
  <c r="CA275" i="14"/>
  <c r="CK274" i="14"/>
  <c r="CJ274" i="14"/>
  <c r="CI274" i="14"/>
  <c r="CH274" i="14"/>
  <c r="CG274" i="14"/>
  <c r="CF274" i="14"/>
  <c r="CE274" i="14"/>
  <c r="CD274" i="14"/>
  <c r="CC274" i="14"/>
  <c r="CB274" i="14"/>
  <c r="CA274" i="14"/>
  <c r="CK273" i="14"/>
  <c r="CJ273" i="14"/>
  <c r="CI273" i="14"/>
  <c r="CH273" i="14"/>
  <c r="CG273" i="14"/>
  <c r="CF273" i="14"/>
  <c r="CE273" i="14"/>
  <c r="CD273" i="14"/>
  <c r="CC273" i="14"/>
  <c r="CB273" i="14"/>
  <c r="CA273" i="14"/>
  <c r="CK272" i="14"/>
  <c r="CJ272" i="14"/>
  <c r="CI272" i="14"/>
  <c r="CH272" i="14"/>
  <c r="CG272" i="14"/>
  <c r="CF272" i="14"/>
  <c r="CE272" i="14"/>
  <c r="CD272" i="14"/>
  <c r="CC272" i="14"/>
  <c r="CB272" i="14"/>
  <c r="CA272" i="14"/>
  <c r="CK263" i="14"/>
  <c r="CJ263" i="14"/>
  <c r="CI263" i="14"/>
  <c r="CH263" i="14"/>
  <c r="CG263" i="14"/>
  <c r="CF263" i="14"/>
  <c r="CE263" i="14"/>
  <c r="CD263" i="14"/>
  <c r="CC263" i="14"/>
  <c r="CB263" i="14"/>
  <c r="CA263" i="14"/>
  <c r="CK262" i="14"/>
  <c r="CJ262" i="14"/>
  <c r="CI262" i="14"/>
  <c r="CH262" i="14"/>
  <c r="CG262" i="14"/>
  <c r="CF262" i="14"/>
  <c r="CE262" i="14"/>
  <c r="CD262" i="14"/>
  <c r="CC262" i="14"/>
  <c r="CB262" i="14"/>
  <c r="CA262" i="14"/>
  <c r="CK261" i="14"/>
  <c r="CJ261" i="14"/>
  <c r="CI261" i="14"/>
  <c r="CH261" i="14"/>
  <c r="CG261" i="14"/>
  <c r="CF261" i="14"/>
  <c r="CE261" i="14"/>
  <c r="CD261" i="14"/>
  <c r="CC261" i="14"/>
  <c r="CB261" i="14"/>
  <c r="CA261" i="14"/>
  <c r="CK260" i="14"/>
  <c r="CJ260" i="14"/>
  <c r="CI260" i="14"/>
  <c r="CH260" i="14"/>
  <c r="CG260" i="14"/>
  <c r="CF260" i="14"/>
  <c r="CE260" i="14"/>
  <c r="CD260" i="14"/>
  <c r="CC260" i="14"/>
  <c r="CB260" i="14"/>
  <c r="CA260" i="14"/>
  <c r="CK259" i="14"/>
  <c r="CJ259" i="14"/>
  <c r="CI259" i="14"/>
  <c r="CH259" i="14"/>
  <c r="CG259" i="14"/>
  <c r="CF259" i="14"/>
  <c r="CE259" i="14"/>
  <c r="CD259" i="14"/>
  <c r="CC259" i="14"/>
  <c r="CB259" i="14"/>
  <c r="CA259" i="14"/>
  <c r="CK258" i="14"/>
  <c r="CJ258" i="14"/>
  <c r="CI258" i="14"/>
  <c r="CH258" i="14"/>
  <c r="CG258" i="14"/>
  <c r="CF258" i="14"/>
  <c r="CE258" i="14"/>
  <c r="CD258" i="14"/>
  <c r="CC258" i="14"/>
  <c r="CB258" i="14"/>
  <c r="CA258" i="14"/>
  <c r="CK257" i="14"/>
  <c r="CJ257" i="14"/>
  <c r="CI257" i="14"/>
  <c r="CH257" i="14"/>
  <c r="CG257" i="14"/>
  <c r="CF257" i="14"/>
  <c r="CE257" i="14"/>
  <c r="CD257" i="14"/>
  <c r="CC257" i="14"/>
  <c r="CB257" i="14"/>
  <c r="CA257" i="14"/>
  <c r="CK256" i="14"/>
  <c r="CJ256" i="14"/>
  <c r="CI256" i="14"/>
  <c r="CH256" i="14"/>
  <c r="CG256" i="14"/>
  <c r="CF256" i="14"/>
  <c r="CE256" i="14"/>
  <c r="CD256" i="14"/>
  <c r="CC256" i="14"/>
  <c r="CB256" i="14"/>
  <c r="CA256" i="14"/>
  <c r="CK255" i="14"/>
  <c r="CJ255" i="14"/>
  <c r="CI255" i="14"/>
  <c r="CH255" i="14"/>
  <c r="CG255" i="14"/>
  <c r="CF255" i="14"/>
  <c r="CE255" i="14"/>
  <c r="CD255" i="14"/>
  <c r="CC255" i="14"/>
  <c r="CB255" i="14"/>
  <c r="CA255" i="14"/>
  <c r="CK254" i="14"/>
  <c r="CJ254" i="14"/>
  <c r="CI254" i="14"/>
  <c r="CH254" i="14"/>
  <c r="CG254" i="14"/>
  <c r="CF254" i="14"/>
  <c r="CE254" i="14"/>
  <c r="CD254" i="14"/>
  <c r="CC254" i="14"/>
  <c r="CB254" i="14"/>
  <c r="CA254" i="14"/>
  <c r="CK253" i="14"/>
  <c r="CJ253" i="14"/>
  <c r="CI253" i="14"/>
  <c r="CH253" i="14"/>
  <c r="CG253" i="14"/>
  <c r="CF253" i="14"/>
  <c r="CE253" i="14"/>
  <c r="CD253" i="14"/>
  <c r="CC253" i="14"/>
  <c r="CB253" i="14"/>
  <c r="CA253" i="14"/>
  <c r="CK252" i="14"/>
  <c r="CJ252" i="14"/>
  <c r="CI252" i="14"/>
  <c r="CH252" i="14"/>
  <c r="CG252" i="14"/>
  <c r="CF252" i="14"/>
  <c r="CE252" i="14"/>
  <c r="CD252" i="14"/>
  <c r="CC252" i="14"/>
  <c r="CB252" i="14"/>
  <c r="CK251" i="14"/>
  <c r="CJ251" i="14"/>
  <c r="CI251" i="14"/>
  <c r="CH251" i="14"/>
  <c r="CG251" i="14"/>
  <c r="CF251" i="14"/>
  <c r="CE251" i="14"/>
  <c r="CD251" i="14"/>
  <c r="CC251" i="14"/>
  <c r="CB251" i="14"/>
  <c r="CA251" i="14"/>
  <c r="CK250" i="14"/>
  <c r="CJ250" i="14"/>
  <c r="CI250" i="14"/>
  <c r="CH250" i="14"/>
  <c r="CG250" i="14"/>
  <c r="CF250" i="14"/>
  <c r="CE250" i="14"/>
  <c r="CD250" i="14"/>
  <c r="CC250" i="14"/>
  <c r="CB250" i="14"/>
  <c r="CA250" i="14"/>
  <c r="CK249" i="14"/>
  <c r="CJ249" i="14"/>
  <c r="CI249" i="14"/>
  <c r="CH249" i="14"/>
  <c r="CG249" i="14"/>
  <c r="CF249" i="14"/>
  <c r="CE249" i="14"/>
  <c r="CD249" i="14"/>
  <c r="CC249" i="14"/>
  <c r="CB249" i="14"/>
  <c r="CA249" i="14"/>
  <c r="CK248" i="14"/>
  <c r="CJ248" i="14"/>
  <c r="CI248" i="14"/>
  <c r="CH248" i="14"/>
  <c r="CG248" i="14"/>
  <c r="CF248" i="14"/>
  <c r="CE248" i="14"/>
  <c r="CD248" i="14"/>
  <c r="CC248" i="14"/>
  <c r="CB248" i="14"/>
  <c r="CA248" i="14"/>
  <c r="CK247" i="14"/>
  <c r="CJ247" i="14"/>
  <c r="CI247" i="14"/>
  <c r="CH247" i="14"/>
  <c r="CG247" i="14"/>
  <c r="CF247" i="14"/>
  <c r="CE247" i="14"/>
  <c r="CD247" i="14"/>
  <c r="CC247" i="14"/>
  <c r="CB247" i="14"/>
  <c r="CA247" i="14"/>
  <c r="CK246" i="14"/>
  <c r="CJ246" i="14"/>
  <c r="CI246" i="14"/>
  <c r="CH246" i="14"/>
  <c r="CG246" i="14"/>
  <c r="CF246" i="14"/>
  <c r="CE246" i="14"/>
  <c r="CD246" i="14"/>
  <c r="CC246" i="14"/>
  <c r="CB246" i="14"/>
  <c r="CA246" i="14"/>
  <c r="K202" i="14"/>
  <c r="K200" i="14"/>
  <c r="K198" i="14"/>
  <c r="K196" i="14"/>
  <c r="K194" i="14"/>
  <c r="K192" i="14"/>
  <c r="K190" i="14"/>
  <c r="K188" i="14"/>
  <c r="K186" i="14"/>
  <c r="K184" i="14"/>
  <c r="K182" i="14"/>
  <c r="K180" i="14"/>
  <c r="K178" i="14"/>
  <c r="K176" i="14"/>
  <c r="K174" i="14"/>
  <c r="K172" i="14"/>
  <c r="K170" i="14"/>
  <c r="K168" i="14"/>
  <c r="K166" i="14"/>
  <c r="K164" i="14"/>
  <c r="K162" i="14"/>
  <c r="K160" i="14"/>
  <c r="K158" i="14"/>
  <c r="K156" i="14"/>
  <c r="K154" i="14"/>
  <c r="K152" i="14"/>
  <c r="K150" i="14"/>
  <c r="K149" i="14"/>
  <c r="P149" i="14" s="1"/>
  <c r="K148" i="14"/>
  <c r="P148" i="14" s="1"/>
  <c r="AA150" i="14" l="1"/>
  <c r="P150" i="14"/>
  <c r="AA158" i="14"/>
  <c r="P158" i="14"/>
  <c r="AA170" i="14"/>
  <c r="P170" i="14"/>
  <c r="AA178" i="14"/>
  <c r="P178" i="14"/>
  <c r="AA190" i="14"/>
  <c r="P190" i="14"/>
  <c r="AA198" i="14"/>
  <c r="P198" i="14"/>
  <c r="AA154" i="14"/>
  <c r="P154" i="14"/>
  <c r="AA162" i="14"/>
  <c r="P162" i="14"/>
  <c r="AA166" i="14"/>
  <c r="P166" i="14"/>
  <c r="AA174" i="14"/>
  <c r="P174" i="14"/>
  <c r="AA182" i="14"/>
  <c r="P182" i="14"/>
  <c r="AA186" i="14"/>
  <c r="P186" i="14"/>
  <c r="AA194" i="14"/>
  <c r="P194" i="14"/>
  <c r="AA202" i="14"/>
  <c r="P202" i="14"/>
  <c r="AA152" i="14"/>
  <c r="P152" i="14"/>
  <c r="AA156" i="14"/>
  <c r="P156" i="14"/>
  <c r="AA160" i="14"/>
  <c r="P160" i="14"/>
  <c r="AA164" i="14"/>
  <c r="P164" i="14"/>
  <c r="AA168" i="14"/>
  <c r="P168" i="14"/>
  <c r="AA172" i="14"/>
  <c r="P172" i="14"/>
  <c r="AA176" i="14"/>
  <c r="P176" i="14"/>
  <c r="AA180" i="14"/>
  <c r="P180" i="14"/>
  <c r="AA184" i="14"/>
  <c r="P184" i="14"/>
  <c r="AA188" i="14"/>
  <c r="P188" i="14"/>
  <c r="AA192" i="14"/>
  <c r="P192" i="14"/>
  <c r="AA196" i="14"/>
  <c r="P196" i="14"/>
  <c r="AA200" i="14"/>
  <c r="P200" i="14"/>
  <c r="BZ246" i="14"/>
  <c r="BG246" i="14"/>
  <c r="BZ247" i="14"/>
  <c r="BG247" i="14"/>
  <c r="BZ249" i="14"/>
  <c r="BG249" i="14"/>
  <c r="BZ251" i="14"/>
  <c r="BG251" i="14"/>
  <c r="BZ253" i="14"/>
  <c r="BG253" i="14"/>
  <c r="BZ254" i="14"/>
  <c r="BG254" i="14"/>
  <c r="BZ272" i="14"/>
  <c r="BG272" i="14"/>
  <c r="BZ273" i="14"/>
  <c r="BG273" i="14"/>
  <c r="BZ275" i="14"/>
  <c r="BG275" i="14"/>
  <c r="BZ301" i="14"/>
  <c r="BG301" i="14"/>
  <c r="BZ304" i="14"/>
  <c r="BG304" i="14"/>
  <c r="BZ308" i="14"/>
  <c r="BG308" i="14"/>
  <c r="BZ309" i="14"/>
  <c r="BG309" i="14"/>
  <c r="BZ311" i="14"/>
  <c r="BG311" i="14"/>
  <c r="BZ313" i="14"/>
  <c r="BG313" i="14"/>
  <c r="BZ315" i="14"/>
  <c r="BG315" i="14"/>
  <c r="BZ318" i="14"/>
  <c r="BG318" i="14"/>
  <c r="BZ320" i="14"/>
  <c r="BG320" i="14"/>
  <c r="BZ321" i="14"/>
  <c r="BG321" i="14"/>
  <c r="BZ327" i="14"/>
  <c r="BG327" i="14"/>
  <c r="BZ329" i="14"/>
  <c r="BG329" i="14"/>
  <c r="BZ331" i="14"/>
  <c r="BG331" i="14"/>
  <c r="BZ336" i="14"/>
  <c r="BG336" i="14"/>
  <c r="BZ338" i="14"/>
  <c r="BG338" i="14"/>
  <c r="BZ339" i="14"/>
  <c r="BG339" i="14"/>
  <c r="BZ341" i="14"/>
  <c r="BG341" i="14"/>
  <c r="BZ346" i="14"/>
  <c r="BG346" i="14"/>
  <c r="BZ348" i="14"/>
  <c r="BG348" i="14"/>
  <c r="BZ349" i="14"/>
  <c r="BG349" i="14"/>
  <c r="BZ350" i="14"/>
  <c r="BG350" i="14"/>
  <c r="BZ351" i="14"/>
  <c r="BG351" i="14"/>
  <c r="BZ354" i="14"/>
  <c r="BG354" i="14"/>
  <c r="BZ360" i="14"/>
  <c r="BG360" i="14"/>
  <c r="BZ248" i="14"/>
  <c r="BG248" i="14"/>
  <c r="BZ250" i="14"/>
  <c r="BG250" i="14"/>
  <c r="BZ252" i="14"/>
  <c r="BG252" i="14"/>
  <c r="BZ255" i="14"/>
  <c r="BG255" i="14"/>
  <c r="BZ256" i="14"/>
  <c r="BG256" i="14"/>
  <c r="BZ257" i="14"/>
  <c r="BG257" i="14"/>
  <c r="BZ258" i="14"/>
  <c r="BG258" i="14"/>
  <c r="BZ259" i="14"/>
  <c r="BG259" i="14"/>
  <c r="BZ260" i="14"/>
  <c r="BG260" i="14"/>
  <c r="BZ261" i="14"/>
  <c r="BG261" i="14"/>
  <c r="BZ262" i="14"/>
  <c r="BG262" i="14"/>
  <c r="BZ263" i="14"/>
  <c r="BG263" i="14"/>
  <c r="BZ274" i="14"/>
  <c r="BG274" i="14"/>
  <c r="BZ276" i="14"/>
  <c r="BG276" i="14"/>
  <c r="BZ277" i="14"/>
  <c r="BG277" i="14"/>
  <c r="BZ278" i="14"/>
  <c r="BG278" i="14"/>
  <c r="BZ279" i="14"/>
  <c r="BG279" i="14"/>
  <c r="BZ280" i="14"/>
  <c r="BG280" i="14"/>
  <c r="BZ281" i="14"/>
  <c r="BG281" i="14"/>
  <c r="BZ282" i="14"/>
  <c r="BG282" i="14"/>
  <c r="BZ283" i="14"/>
  <c r="BG283" i="14"/>
  <c r="BZ284" i="14"/>
  <c r="BG284" i="14"/>
  <c r="BZ285" i="14"/>
  <c r="BG285" i="14"/>
  <c r="BZ286" i="14"/>
  <c r="BG286" i="14"/>
  <c r="BZ287" i="14"/>
  <c r="BG287" i="14"/>
  <c r="BZ288" i="14"/>
  <c r="BG288" i="14"/>
  <c r="BZ289" i="14"/>
  <c r="BG289" i="14"/>
  <c r="BZ290" i="14"/>
  <c r="BG290" i="14"/>
  <c r="BZ291" i="14"/>
  <c r="BG291" i="14"/>
  <c r="BZ292" i="14"/>
  <c r="BG292" i="14"/>
  <c r="BZ293" i="14"/>
  <c r="BG293" i="14"/>
  <c r="BZ294" i="14"/>
  <c r="BG294" i="14"/>
  <c r="BZ303" i="14"/>
  <c r="BG303" i="14"/>
  <c r="BZ306" i="14"/>
  <c r="BG306" i="14"/>
  <c r="BZ307" i="14"/>
  <c r="BG307" i="14"/>
  <c r="BZ310" i="14"/>
  <c r="BG310" i="14"/>
  <c r="BZ312" i="14"/>
  <c r="BG312" i="14"/>
  <c r="BZ314" i="14"/>
  <c r="BG314" i="14"/>
  <c r="BZ316" i="14"/>
  <c r="BG316" i="14"/>
  <c r="BZ317" i="14"/>
  <c r="BG317" i="14"/>
  <c r="BZ319" i="14"/>
  <c r="BG319" i="14"/>
  <c r="BZ323" i="14"/>
  <c r="BG323" i="14"/>
  <c r="BZ324" i="14"/>
  <c r="BG324" i="14"/>
  <c r="BZ325" i="14"/>
  <c r="BG325" i="14"/>
  <c r="BZ328" i="14"/>
  <c r="BG328" i="14"/>
  <c r="BZ330" i="14"/>
  <c r="BG330" i="14"/>
  <c r="BZ337" i="14"/>
  <c r="BG337" i="14"/>
  <c r="BZ340" i="14"/>
  <c r="BG340" i="14"/>
  <c r="BZ342" i="14"/>
  <c r="BG342" i="14"/>
  <c r="BZ343" i="14"/>
  <c r="BG343" i="14"/>
  <c r="BZ344" i="14"/>
  <c r="BG344" i="14"/>
  <c r="BZ345" i="14"/>
  <c r="BG345" i="14"/>
  <c r="BZ347" i="14"/>
  <c r="BG347" i="14"/>
  <c r="BZ353" i="14"/>
  <c r="BG353" i="14"/>
  <c r="BZ355" i="14"/>
  <c r="BG355" i="14"/>
  <c r="BZ356" i="14"/>
  <c r="BG356" i="14"/>
  <c r="AA148" i="14"/>
  <c r="Z256" i="14"/>
  <c r="K339" i="14"/>
  <c r="Z246" i="14"/>
  <c r="Z254" i="14"/>
  <c r="AA257" i="14"/>
  <c r="K342" i="14"/>
  <c r="Z339" i="14"/>
  <c r="K243" i="14"/>
  <c r="P243" i="14" s="1"/>
  <c r="Z243" i="14"/>
  <c r="AA261" i="14"/>
  <c r="K304" i="14"/>
  <c r="K346" i="14"/>
  <c r="Z293" i="14"/>
  <c r="Z166" i="14"/>
  <c r="Z174" i="14"/>
  <c r="Z182" i="14"/>
  <c r="Z190" i="14"/>
  <c r="Z198" i="14"/>
  <c r="K248" i="14"/>
  <c r="P248" i="14" s="1"/>
  <c r="K252" i="14"/>
  <c r="K249" i="14"/>
  <c r="K312" i="14"/>
  <c r="P312" i="14" s="1"/>
  <c r="K316" i="14"/>
  <c r="K333" i="14"/>
  <c r="Z154" i="14"/>
  <c r="K210" i="14"/>
  <c r="K250" i="14"/>
  <c r="Z283" i="14"/>
  <c r="Z284" i="14"/>
  <c r="Z286" i="14"/>
  <c r="K287" i="14"/>
  <c r="Z289" i="14"/>
  <c r="K305" i="14"/>
  <c r="P305" i="14" s="1"/>
  <c r="K334" i="14"/>
  <c r="Z336" i="14"/>
  <c r="K294" i="14"/>
  <c r="Z294" i="14"/>
  <c r="K310" i="14"/>
  <c r="P310" i="14" s="1"/>
  <c r="Z310" i="14"/>
  <c r="K343" i="14"/>
  <c r="P343" i="14" s="1"/>
  <c r="AA149" i="14"/>
  <c r="Z207" i="14"/>
  <c r="K207" i="14"/>
  <c r="Z217" i="14"/>
  <c r="K217" i="14"/>
  <c r="K226" i="14"/>
  <c r="P226" i="14" s="1"/>
  <c r="Z255" i="14"/>
  <c r="K307" i="14"/>
  <c r="P307" i="14" s="1"/>
  <c r="Z150" i="14"/>
  <c r="Z158" i="14"/>
  <c r="Z215" i="14"/>
  <c r="K215" i="14"/>
  <c r="Z282" i="14"/>
  <c r="K303" i="14"/>
  <c r="P303" i="14" s="1"/>
  <c r="Z303" i="14"/>
  <c r="Z148" i="14"/>
  <c r="Z152" i="14"/>
  <c r="Z160" i="14"/>
  <c r="Z168" i="14"/>
  <c r="Z176" i="14"/>
  <c r="Z184" i="14"/>
  <c r="Z192" i="14"/>
  <c r="Z200" i="14"/>
  <c r="Z213" i="14"/>
  <c r="K213" i="14"/>
  <c r="Z210" i="14"/>
  <c r="K218" i="14"/>
  <c r="K222" i="14"/>
  <c r="P222" i="14" s="1"/>
  <c r="K229" i="14"/>
  <c r="K231" i="14"/>
  <c r="K233" i="14"/>
  <c r="K235" i="14"/>
  <c r="Z237" i="14"/>
  <c r="K247" i="14"/>
  <c r="P247" i="14" s="1"/>
  <c r="K253" i="14"/>
  <c r="Z260" i="14"/>
  <c r="Z287" i="14"/>
  <c r="Z290" i="14"/>
  <c r="K291" i="14"/>
  <c r="K323" i="14"/>
  <c r="P323" i="14" s="1"/>
  <c r="Z323" i="14"/>
  <c r="K337" i="14"/>
  <c r="Z337" i="14"/>
  <c r="K341" i="14"/>
  <c r="K344" i="14"/>
  <c r="Z344" i="14"/>
  <c r="Z162" i="14"/>
  <c r="Z170" i="14"/>
  <c r="Z178" i="14"/>
  <c r="Z186" i="14"/>
  <c r="Z194" i="14"/>
  <c r="Z202" i="14"/>
  <c r="K204" i="14"/>
  <c r="K205" i="14"/>
  <c r="P205" i="14" s="1"/>
  <c r="K206" i="14"/>
  <c r="P206" i="14" s="1"/>
  <c r="Z253" i="14"/>
  <c r="Z261" i="14"/>
  <c r="Z305" i="14"/>
  <c r="K335" i="14"/>
  <c r="P335" i="14" s="1"/>
  <c r="Z335" i="14"/>
  <c r="K338" i="14"/>
  <c r="P338" i="14" s="1"/>
  <c r="Z338" i="14"/>
  <c r="K345" i="14"/>
  <c r="P345" i="14" s="1"/>
  <c r="Z345" i="14"/>
  <c r="Z156" i="14"/>
  <c r="Z164" i="14"/>
  <c r="Z172" i="14"/>
  <c r="Z180" i="14"/>
  <c r="Z188" i="14"/>
  <c r="Z196" i="14"/>
  <c r="K220" i="14"/>
  <c r="K225" i="14"/>
  <c r="K228" i="14"/>
  <c r="K230" i="14"/>
  <c r="P230" i="14" s="1"/>
  <c r="K232" i="14"/>
  <c r="AA234" i="14"/>
  <c r="K236" i="14"/>
  <c r="K241" i="14"/>
  <c r="P241" i="14" s="1"/>
  <c r="K254" i="14"/>
  <c r="Z257" i="14"/>
  <c r="Z259" i="14"/>
  <c r="K298" i="14"/>
  <c r="P298" i="14" s="1"/>
  <c r="Z298" i="14"/>
  <c r="K301" i="14"/>
  <c r="P301" i="14" s="1"/>
  <c r="K306" i="14"/>
  <c r="K308" i="14"/>
  <c r="P308" i="14" s="1"/>
  <c r="Z308" i="14"/>
  <c r="K309" i="14"/>
  <c r="P309" i="14" s="1"/>
  <c r="Z312" i="14"/>
  <c r="K313" i="14"/>
  <c r="P313" i="14" s="1"/>
  <c r="Z313" i="14"/>
  <c r="K328" i="14"/>
  <c r="P328" i="14" s="1"/>
  <c r="Z328" i="14"/>
  <c r="K351" i="14"/>
  <c r="P351" i="14" s="1"/>
  <c r="K327" i="14"/>
  <c r="P327" i="14" s="1"/>
  <c r="Z262" i="14"/>
  <c r="K278" i="14"/>
  <c r="P278" i="14" s="1"/>
  <c r="K283" i="14"/>
  <c r="Z285" i="14"/>
  <c r="K314" i="14"/>
  <c r="P314" i="14" s="1"/>
  <c r="K321" i="14"/>
  <c r="P321" i="14" s="1"/>
  <c r="K322" i="14"/>
  <c r="P322" i="14" s="1"/>
  <c r="Z334" i="14"/>
  <c r="K274" i="14"/>
  <c r="K277" i="14"/>
  <c r="P277" i="14" s="1"/>
  <c r="Z281" i="14"/>
  <c r="Z291" i="14"/>
  <c r="Z314" i="14"/>
  <c r="K317" i="14"/>
  <c r="P317" i="14" s="1"/>
  <c r="Z318" i="14"/>
  <c r="Z321" i="14"/>
  <c r="Z322" i="14"/>
  <c r="K325" i="14"/>
  <c r="P325" i="14" s="1"/>
  <c r="Z238" i="14"/>
  <c r="Z239" i="14"/>
  <c r="Z149" i="14"/>
  <c r="Z205" i="14"/>
  <c r="Z206" i="14"/>
  <c r="K237" i="14"/>
  <c r="P237" i="14" s="1"/>
  <c r="Z240" i="14"/>
  <c r="K240" i="14"/>
  <c r="P240" i="14" s="1"/>
  <c r="Z241" i="14"/>
  <c r="Z220" i="14"/>
  <c r="Z222" i="14"/>
  <c r="Z225" i="14"/>
  <c r="Z229" i="14"/>
  <c r="Z230" i="14"/>
  <c r="Z231" i="14"/>
  <c r="Z232" i="14"/>
  <c r="Z233" i="14"/>
  <c r="Z234" i="14"/>
  <c r="Z235" i="14"/>
  <c r="Z236" i="14"/>
  <c r="K238" i="14"/>
  <c r="P238" i="14" s="1"/>
  <c r="K246" i="14"/>
  <c r="P246" i="14" s="1"/>
  <c r="K239" i="14"/>
  <c r="P239" i="14" s="1"/>
  <c r="Z242" i="14"/>
  <c r="Z244" i="14"/>
  <c r="K245" i="14"/>
  <c r="P245" i="14" s="1"/>
  <c r="Z247" i="14"/>
  <c r="Z258" i="14"/>
  <c r="Z263" i="14"/>
  <c r="Z278" i="14"/>
  <c r="Z288" i="14"/>
  <c r="Z272" i="14"/>
  <c r="Z273" i="14"/>
  <c r="K275" i="14"/>
  <c r="P275" i="14" s="1"/>
  <c r="Z249" i="14"/>
  <c r="Z250" i="14"/>
  <c r="Z245" i="14"/>
  <c r="K273" i="14"/>
  <c r="P273" i="14" s="1"/>
  <c r="Z274" i="14"/>
  <c r="Z276" i="14"/>
  <c r="K276" i="14"/>
  <c r="P276" i="14" s="1"/>
  <c r="Z277" i="14"/>
  <c r="Z279" i="14"/>
  <c r="Z292" i="14"/>
  <c r="K279" i="14"/>
  <c r="P279" i="14" s="1"/>
  <c r="K282" i="14"/>
  <c r="P282" i="14" s="1"/>
  <c r="K286" i="14"/>
  <c r="P286" i="14" s="1"/>
  <c r="K290" i="14"/>
  <c r="P290" i="14" s="1"/>
  <c r="Z306" i="14"/>
  <c r="Z317" i="14"/>
  <c r="K320" i="14"/>
  <c r="P320" i="14" s="1"/>
  <c r="Z320" i="14"/>
  <c r="Z325" i="14"/>
  <c r="K340" i="14"/>
  <c r="P340" i="14" s="1"/>
  <c r="Z304" i="14"/>
  <c r="K315" i="14"/>
  <c r="P315" i="14" s="1"/>
  <c r="Z315" i="14"/>
  <c r="K336" i="14"/>
  <c r="P336" i="14" s="1"/>
  <c r="K280" i="14"/>
  <c r="P280" i="14" s="1"/>
  <c r="Z280" i="14"/>
  <c r="K284" i="14"/>
  <c r="P284" i="14" s="1"/>
  <c r="K288" i="14"/>
  <c r="P288" i="14" s="1"/>
  <c r="K292" i="14"/>
  <c r="P292" i="14" s="1"/>
  <c r="K311" i="14"/>
  <c r="P311" i="14" s="1"/>
  <c r="Z311" i="14"/>
  <c r="Z316" i="14"/>
  <c r="Z327" i="14"/>
  <c r="Z340" i="14"/>
  <c r="K281" i="14"/>
  <c r="P281" i="14" s="1"/>
  <c r="K285" i="14"/>
  <c r="P285" i="14" s="1"/>
  <c r="K289" i="14"/>
  <c r="P289" i="14" s="1"/>
  <c r="K293" i="14"/>
  <c r="P293" i="14" s="1"/>
  <c r="K324" i="14"/>
  <c r="P324" i="14" s="1"/>
  <c r="Z324" i="14"/>
  <c r="Z342" i="14"/>
  <c r="Z346" i="14"/>
  <c r="K347" i="14"/>
  <c r="P347" i="14" s="1"/>
  <c r="K348" i="14"/>
  <c r="P348" i="14" s="1"/>
  <c r="K353" i="14"/>
  <c r="P353" i="14" s="1"/>
  <c r="K357" i="14"/>
  <c r="P357" i="14" s="1"/>
  <c r="Z333" i="14"/>
  <c r="Z341" i="14"/>
  <c r="Z347" i="14"/>
  <c r="Z348" i="14"/>
  <c r="K352" i="14"/>
  <c r="P352" i="14" s="1"/>
  <c r="Z353" i="14"/>
  <c r="CJ276" i="7"/>
  <c r="CI276" i="7"/>
  <c r="CH276" i="7"/>
  <c r="CG276" i="7"/>
  <c r="CF276" i="7"/>
  <c r="CE276" i="7"/>
  <c r="CD276" i="7"/>
  <c r="CC276" i="7"/>
  <c r="CB276" i="7"/>
  <c r="CA276" i="7"/>
  <c r="BZ276" i="7"/>
  <c r="X284" i="1"/>
  <c r="V284" i="1"/>
  <c r="T284" i="1"/>
  <c r="R284" i="1"/>
  <c r="S284" i="1" l="1"/>
  <c r="BF284" i="1"/>
  <c r="BM284" i="1"/>
  <c r="W284" i="1"/>
  <c r="BO284" i="1"/>
  <c r="Y284" i="1"/>
  <c r="BP284" i="1"/>
  <c r="U284" i="1"/>
  <c r="Z284" i="1" s="1"/>
  <c r="BN284" i="1"/>
  <c r="AA274" i="14"/>
  <c r="P274" i="14"/>
  <c r="AA337" i="14"/>
  <c r="P337" i="14"/>
  <c r="AA231" i="14"/>
  <c r="P231" i="14"/>
  <c r="AA215" i="14"/>
  <c r="P215" i="14"/>
  <c r="AA294" i="14"/>
  <c r="P294" i="14"/>
  <c r="AA334" i="14"/>
  <c r="P334" i="14"/>
  <c r="AA287" i="14"/>
  <c r="P287" i="14"/>
  <c r="AA250" i="14"/>
  <c r="P250" i="14"/>
  <c r="AA316" i="14"/>
  <c r="P316" i="14"/>
  <c r="AA249" i="14"/>
  <c r="P249" i="14"/>
  <c r="AA304" i="14"/>
  <c r="P304" i="14"/>
  <c r="AA283" i="14"/>
  <c r="P283" i="14"/>
  <c r="AA225" i="14"/>
  <c r="P225" i="14"/>
  <c r="AA341" i="14"/>
  <c r="P341" i="14"/>
  <c r="AA235" i="14"/>
  <c r="P235" i="14"/>
  <c r="AA306" i="14"/>
  <c r="P306" i="14"/>
  <c r="AA254" i="14"/>
  <c r="P254" i="14"/>
  <c r="AA236" i="14"/>
  <c r="P236" i="14"/>
  <c r="AA232" i="14"/>
  <c r="P232" i="14"/>
  <c r="AA228" i="14"/>
  <c r="P228" i="14"/>
  <c r="AA220" i="14"/>
  <c r="P220" i="14"/>
  <c r="AA204" i="14"/>
  <c r="P204" i="14"/>
  <c r="AA344" i="14"/>
  <c r="P344" i="14"/>
  <c r="AA291" i="14"/>
  <c r="P291" i="14"/>
  <c r="AA253" i="14"/>
  <c r="P253" i="14"/>
  <c r="AA233" i="14"/>
  <c r="P233" i="14"/>
  <c r="AA229" i="14"/>
  <c r="P229" i="14"/>
  <c r="AA218" i="14"/>
  <c r="P218" i="14"/>
  <c r="AA213" i="14"/>
  <c r="P213" i="14"/>
  <c r="AA207" i="14"/>
  <c r="P207" i="14"/>
  <c r="AA210" i="14"/>
  <c r="P210" i="14"/>
  <c r="AA333" i="14"/>
  <c r="P333" i="14"/>
  <c r="AA252" i="14"/>
  <c r="P252" i="14"/>
  <c r="AA346" i="14"/>
  <c r="P346" i="14"/>
  <c r="AA342" i="14"/>
  <c r="P342" i="14"/>
  <c r="AA339" i="14"/>
  <c r="P339" i="14"/>
  <c r="AA217" i="14"/>
  <c r="P217" i="14"/>
  <c r="CK276" i="7"/>
  <c r="BG276" i="7"/>
  <c r="BH356" i="14"/>
  <c r="BI356" i="14"/>
  <c r="BH355" i="14"/>
  <c r="BI355" i="14"/>
  <c r="BH353" i="14"/>
  <c r="BI353" i="14"/>
  <c r="BH347" i="14"/>
  <c r="BI347" i="14"/>
  <c r="BH345" i="14"/>
  <c r="BI345" i="14"/>
  <c r="BH344" i="14"/>
  <c r="BI344" i="14"/>
  <c r="BH343" i="14"/>
  <c r="BI343" i="14"/>
  <c r="BH342" i="14"/>
  <c r="BI342" i="14"/>
  <c r="BH340" i="14"/>
  <c r="BI340" i="14"/>
  <c r="BH337" i="14"/>
  <c r="BI337" i="14"/>
  <c r="BH330" i="14"/>
  <c r="BI330" i="14"/>
  <c r="BH328" i="14"/>
  <c r="BI328" i="14"/>
  <c r="BH325" i="14"/>
  <c r="BI325" i="14"/>
  <c r="BH324" i="14"/>
  <c r="BI324" i="14"/>
  <c r="BH323" i="14"/>
  <c r="BI323" i="14"/>
  <c r="BH319" i="14"/>
  <c r="BI319" i="14"/>
  <c r="BH317" i="14"/>
  <c r="BI317" i="14"/>
  <c r="BH316" i="14"/>
  <c r="BI316" i="14"/>
  <c r="BH314" i="14"/>
  <c r="BI314" i="14"/>
  <c r="BH312" i="14"/>
  <c r="BI312" i="14"/>
  <c r="BH310" i="14"/>
  <c r="BI310" i="14"/>
  <c r="BH307" i="14"/>
  <c r="BI307" i="14"/>
  <c r="BH306" i="14"/>
  <c r="BI306" i="14"/>
  <c r="BH303" i="14"/>
  <c r="BI303" i="14"/>
  <c r="BH294" i="14"/>
  <c r="BI294" i="14"/>
  <c r="BH293" i="14"/>
  <c r="BI293" i="14"/>
  <c r="BH292" i="14"/>
  <c r="BI292" i="14"/>
  <c r="BH291" i="14"/>
  <c r="BI291" i="14"/>
  <c r="BH290" i="14"/>
  <c r="BI290" i="14"/>
  <c r="BH289" i="14"/>
  <c r="BI289" i="14"/>
  <c r="BH288" i="14"/>
  <c r="BI288" i="14"/>
  <c r="BH287" i="14"/>
  <c r="BI287" i="14"/>
  <c r="BH286" i="14"/>
  <c r="BI286" i="14"/>
  <c r="BH285" i="14"/>
  <c r="BI285" i="14"/>
  <c r="BH284" i="14"/>
  <c r="BI284" i="14"/>
  <c r="BH283" i="14"/>
  <c r="BI283" i="14"/>
  <c r="BH282" i="14"/>
  <c r="BI282" i="14"/>
  <c r="BH281" i="14"/>
  <c r="BI281" i="14"/>
  <c r="BH280" i="14"/>
  <c r="BI280" i="14"/>
  <c r="BH279" i="14"/>
  <c r="BI279" i="14"/>
  <c r="BH278" i="14"/>
  <c r="BI278" i="14"/>
  <c r="BH277" i="14"/>
  <c r="BI277" i="14"/>
  <c r="BH276" i="14"/>
  <c r="BI276" i="14"/>
  <c r="BH274" i="14"/>
  <c r="BI274" i="14"/>
  <c r="BH263" i="14"/>
  <c r="BI263" i="14"/>
  <c r="BH262" i="14"/>
  <c r="BI262" i="14"/>
  <c r="BH261" i="14"/>
  <c r="BI261" i="14"/>
  <c r="BH260" i="14"/>
  <c r="BI260" i="14"/>
  <c r="BH259" i="14"/>
  <c r="BI259" i="14"/>
  <c r="BH258" i="14"/>
  <c r="BI258" i="14"/>
  <c r="BH257" i="14"/>
  <c r="BI257" i="14"/>
  <c r="BH256" i="14"/>
  <c r="BI256" i="14"/>
  <c r="BH255" i="14"/>
  <c r="BI255" i="14"/>
  <c r="BH252" i="14"/>
  <c r="BI252" i="14"/>
  <c r="BH250" i="14"/>
  <c r="BI250" i="14"/>
  <c r="BH248" i="14"/>
  <c r="BI248" i="14"/>
  <c r="BH360" i="14"/>
  <c r="BI360" i="14"/>
  <c r="BH354" i="14"/>
  <c r="BI354" i="14"/>
  <c r="BH351" i="14"/>
  <c r="BI351" i="14"/>
  <c r="BH350" i="14"/>
  <c r="BI350" i="14"/>
  <c r="BH349" i="14"/>
  <c r="BI349" i="14"/>
  <c r="BH348" i="14"/>
  <c r="BI348" i="14"/>
  <c r="BH346" i="14"/>
  <c r="BI346" i="14"/>
  <c r="BH341" i="14"/>
  <c r="BI341" i="14"/>
  <c r="BH339" i="14"/>
  <c r="BI339" i="14"/>
  <c r="BH338" i="14"/>
  <c r="BI338" i="14"/>
  <c r="BH336" i="14"/>
  <c r="BI336" i="14"/>
  <c r="BH331" i="14"/>
  <c r="BI331" i="14"/>
  <c r="BH329" i="14"/>
  <c r="BI329" i="14"/>
  <c r="BH327" i="14"/>
  <c r="BI327" i="14"/>
  <c r="BH321" i="14"/>
  <c r="BI321" i="14"/>
  <c r="BH320" i="14"/>
  <c r="BI320" i="14"/>
  <c r="BH318" i="14"/>
  <c r="BI318" i="14"/>
  <c r="BH315" i="14"/>
  <c r="BI315" i="14"/>
  <c r="BH313" i="14"/>
  <c r="BI313" i="14"/>
  <c r="BH311" i="14"/>
  <c r="BI311" i="14"/>
  <c r="BH309" i="14"/>
  <c r="BI309" i="14"/>
  <c r="BH308" i="14"/>
  <c r="BI308" i="14"/>
  <c r="BH304" i="14"/>
  <c r="BI304" i="14"/>
  <c r="BH301" i="14"/>
  <c r="BI301" i="14"/>
  <c r="BH275" i="14"/>
  <c r="BI275" i="14"/>
  <c r="BH273" i="14"/>
  <c r="BI273" i="14"/>
  <c r="BH272" i="14"/>
  <c r="BI272" i="14"/>
  <c r="BH254" i="14"/>
  <c r="BI254" i="14"/>
  <c r="BH253" i="14"/>
  <c r="BI253" i="14"/>
  <c r="BH251" i="14"/>
  <c r="BI251" i="14"/>
  <c r="BH249" i="14"/>
  <c r="BI249" i="14"/>
  <c r="BH247" i="14"/>
  <c r="BI247" i="14"/>
  <c r="BH246" i="14"/>
  <c r="BI246" i="14"/>
  <c r="AA300" i="14"/>
  <c r="AA206" i="14"/>
  <c r="AA248" i="14"/>
  <c r="AA305" i="14"/>
  <c r="AA278" i="14"/>
  <c r="Z300" i="14"/>
  <c r="AA327" i="14"/>
  <c r="AA251" i="14"/>
  <c r="AA242" i="14"/>
  <c r="AA244" i="14"/>
  <c r="AA255" i="14"/>
  <c r="AA222" i="14"/>
  <c r="AA243" i="14"/>
  <c r="AA325" i="14"/>
  <c r="Z351" i="14"/>
  <c r="AA317" i="14"/>
  <c r="Z251" i="14"/>
  <c r="AA309" i="14"/>
  <c r="AA256" i="14"/>
  <c r="Z307" i="14"/>
  <c r="AA230" i="14"/>
  <c r="AA301" i="14"/>
  <c r="AA277" i="14"/>
  <c r="AA247" i="14"/>
  <c r="Z343" i="14"/>
  <c r="AA351" i="14"/>
  <c r="AA312" i="14"/>
  <c r="AA205" i="14"/>
  <c r="AA241" i="14"/>
  <c r="AA321" i="14"/>
  <c r="AA298" i="14"/>
  <c r="AA303" i="14"/>
  <c r="AA307" i="14"/>
  <c r="AA226" i="14"/>
  <c r="AA308" i="14"/>
  <c r="AA338" i="14"/>
  <c r="AA323" i="14"/>
  <c r="AA310" i="14"/>
  <c r="AA318" i="14"/>
  <c r="AA313" i="14"/>
  <c r="Z226" i="14"/>
  <c r="AA314" i="14"/>
  <c r="AA343" i="14"/>
  <c r="AA322" i="14"/>
  <c r="AA328" i="14"/>
  <c r="AA345" i="14"/>
  <c r="AA335" i="14"/>
  <c r="AA352" i="14"/>
  <c r="Z357" i="14"/>
  <c r="AA348" i="14"/>
  <c r="AA324" i="14"/>
  <c r="AA285" i="14"/>
  <c r="AA292" i="14"/>
  <c r="AA284" i="14"/>
  <c r="AA336" i="14"/>
  <c r="AA279" i="14"/>
  <c r="AA276" i="14"/>
  <c r="AA273" i="14"/>
  <c r="AA275" i="14"/>
  <c r="AA263" i="14"/>
  <c r="AA246" i="14"/>
  <c r="AA237" i="14"/>
  <c r="AA357" i="14"/>
  <c r="Z350" i="14"/>
  <c r="AA347" i="14"/>
  <c r="AA281" i="14"/>
  <c r="AA311" i="14"/>
  <c r="AA290" i="14"/>
  <c r="AA262" i="14"/>
  <c r="Z275" i="14"/>
  <c r="AA260" i="14"/>
  <c r="AA259" i="14"/>
  <c r="AA245" i="14"/>
  <c r="AA238" i="14"/>
  <c r="Z204" i="14"/>
  <c r="AA353" i="14"/>
  <c r="AA350" i="14"/>
  <c r="AA293" i="14"/>
  <c r="Z301" i="14"/>
  <c r="AA288" i="14"/>
  <c r="AA286" i="14"/>
  <c r="Z248" i="14"/>
  <c r="AA239" i="14"/>
  <c r="Z228" i="14"/>
  <c r="Z218" i="14"/>
  <c r="AA240" i="14"/>
  <c r="Z352" i="14"/>
  <c r="AA289" i="14"/>
  <c r="Z309" i="14"/>
  <c r="AA280" i="14"/>
  <c r="AA315" i="14"/>
  <c r="AA340" i="14"/>
  <c r="AA320" i="14"/>
  <c r="AA282" i="14"/>
  <c r="AA258" i="14"/>
  <c r="Z252" i="14"/>
  <c r="AA272" i="14"/>
  <c r="K289" i="11"/>
  <c r="K280" i="8"/>
  <c r="K276" i="7"/>
  <c r="P276" i="7" s="1"/>
  <c r="K284" i="1"/>
  <c r="AA280" i="8" l="1"/>
  <c r="P280" i="8"/>
  <c r="AA284" i="1"/>
  <c r="P284" i="1"/>
  <c r="BH284" i="1"/>
  <c r="BI284" i="1"/>
  <c r="AA289" i="11"/>
  <c r="P289" i="11"/>
  <c r="BI276" i="7"/>
  <c r="BH276" i="7"/>
  <c r="AA276" i="7"/>
  <c r="R4" i="11" l="1"/>
  <c r="T4" i="11"/>
  <c r="V4" i="11"/>
  <c r="X4" i="11"/>
  <c r="Y4" i="11" l="1"/>
  <c r="BP4" i="11"/>
  <c r="U4" i="11"/>
  <c r="BN4" i="11"/>
  <c r="W4" i="11"/>
  <c r="BO4" i="11"/>
  <c r="BF4" i="11"/>
  <c r="S4" i="11"/>
  <c r="Z4" i="11" s="1"/>
  <c r="BM4" i="11"/>
  <c r="K12" i="11"/>
  <c r="K10" i="11"/>
  <c r="K190" i="11"/>
  <c r="K188" i="11"/>
  <c r="K186" i="11"/>
  <c r="K184" i="11"/>
  <c r="K182" i="11"/>
  <c r="K180" i="11"/>
  <c r="K178" i="11"/>
  <c r="K176" i="11"/>
  <c r="K174" i="11"/>
  <c r="K172" i="11"/>
  <c r="K170" i="11"/>
  <c r="K168" i="11"/>
  <c r="K166" i="11"/>
  <c r="K162" i="11"/>
  <c r="K160" i="11"/>
  <c r="K158" i="11"/>
  <c r="K156" i="11"/>
  <c r="K154" i="11"/>
  <c r="K152" i="11"/>
  <c r="K150" i="11"/>
  <c r="K148" i="11"/>
  <c r="K192" i="11"/>
  <c r="K194" i="11"/>
  <c r="K196" i="11"/>
  <c r="K198" i="11"/>
  <c r="K200" i="11"/>
  <c r="K164" i="11"/>
  <c r="K116" i="11"/>
  <c r="K32" i="11"/>
  <c r="K4" i="11"/>
  <c r="P4" i="11" s="1"/>
  <c r="K108" i="11"/>
  <c r="K96" i="11"/>
  <c r="K8" i="11"/>
  <c r="K14" i="11"/>
  <c r="K16" i="11"/>
  <c r="K18" i="11"/>
  <c r="K20" i="11"/>
  <c r="K22" i="11"/>
  <c r="K24" i="11"/>
  <c r="K26" i="11"/>
  <c r="K28" i="11"/>
  <c r="K30" i="11"/>
  <c r="K34" i="11"/>
  <c r="K36" i="11"/>
  <c r="K38" i="11"/>
  <c r="K40" i="11"/>
  <c r="K42" i="11"/>
  <c r="K44" i="11"/>
  <c r="K46" i="11"/>
  <c r="K48" i="11"/>
  <c r="K50" i="11"/>
  <c r="K52" i="11"/>
  <c r="K54" i="11"/>
  <c r="K56" i="11"/>
  <c r="K58" i="11"/>
  <c r="K60" i="11"/>
  <c r="K62" i="11"/>
  <c r="K64" i="11"/>
  <c r="K66" i="11"/>
  <c r="K68" i="11"/>
  <c r="K70" i="11"/>
  <c r="K72" i="11"/>
  <c r="K74" i="11"/>
  <c r="K76" i="11"/>
  <c r="K78" i="11"/>
  <c r="K80" i="11"/>
  <c r="K82" i="11"/>
  <c r="K84" i="11"/>
  <c r="K86" i="11"/>
  <c r="K88" i="11"/>
  <c r="K90" i="11"/>
  <c r="K92" i="11"/>
  <c r="K94" i="11"/>
  <c r="K98" i="11"/>
  <c r="K100" i="11"/>
  <c r="K102" i="11"/>
  <c r="K104" i="11"/>
  <c r="K106" i="11"/>
  <c r="K110" i="11"/>
  <c r="K112" i="11"/>
  <c r="K114" i="11"/>
  <c r="K6" i="11"/>
  <c r="K229" i="11"/>
  <c r="K213" i="11"/>
  <c r="K223" i="11"/>
  <c r="K224" i="11"/>
  <c r="K228" i="11"/>
  <c r="K225" i="11"/>
  <c r="K217" i="11"/>
  <c r="K216" i="11"/>
  <c r="K207" i="11"/>
  <c r="K206" i="11"/>
  <c r="K214" i="11"/>
  <c r="K231" i="11"/>
  <c r="K227" i="11"/>
  <c r="K220" i="11"/>
  <c r="K219" i="11"/>
  <c r="K209" i="11"/>
  <c r="K208" i="11"/>
  <c r="K122" i="11"/>
  <c r="K230" i="11"/>
  <c r="K226" i="11"/>
  <c r="K222" i="11"/>
  <c r="K221" i="11"/>
  <c r="K212" i="11"/>
  <c r="AA210" i="11"/>
  <c r="K204" i="11"/>
  <c r="K202" i="11"/>
  <c r="K146" i="11"/>
  <c r="K144" i="11"/>
  <c r="K142" i="11"/>
  <c r="K140" i="11"/>
  <c r="K138" i="11"/>
  <c r="K136" i="11"/>
  <c r="K134" i="11"/>
  <c r="K132" i="11"/>
  <c r="K130" i="11"/>
  <c r="K128" i="11"/>
  <c r="K126" i="11"/>
  <c r="K124" i="11"/>
  <c r="K119" i="11"/>
  <c r="K118" i="11"/>
  <c r="K205" i="11"/>
  <c r="K203" i="11"/>
  <c r="K147" i="11"/>
  <c r="K145" i="11"/>
  <c r="K143" i="11"/>
  <c r="K141" i="11"/>
  <c r="K139" i="11"/>
  <c r="K137" i="11"/>
  <c r="K135" i="11"/>
  <c r="K133" i="11"/>
  <c r="K131" i="11"/>
  <c r="K129" i="11"/>
  <c r="K127" i="11"/>
  <c r="K125" i="11"/>
  <c r="K123" i="11"/>
  <c r="K121" i="11"/>
  <c r="K120" i="11"/>
  <c r="K292" i="11"/>
  <c r="K290" i="11"/>
  <c r="K286" i="11"/>
  <c r="K281" i="11"/>
  <c r="K279" i="11"/>
  <c r="K277" i="11"/>
  <c r="K275" i="11"/>
  <c r="K271" i="11"/>
  <c r="K267" i="11"/>
  <c r="K340" i="11"/>
  <c r="K339" i="11"/>
  <c r="K338" i="11"/>
  <c r="K337" i="11"/>
  <c r="K336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296" i="11"/>
  <c r="K295" i="11"/>
  <c r="K294" i="11"/>
  <c r="K293" i="11"/>
  <c r="K291" i="11"/>
  <c r="K287" i="11"/>
  <c r="K282" i="11"/>
  <c r="K280" i="11"/>
  <c r="K278" i="11"/>
  <c r="K276" i="11"/>
  <c r="K273" i="11"/>
  <c r="K269" i="11"/>
  <c r="K265" i="11"/>
  <c r="K263" i="11"/>
  <c r="K256" i="11"/>
  <c r="K253" i="11"/>
  <c r="K250" i="11"/>
  <c r="K247" i="11"/>
  <c r="K245" i="11"/>
  <c r="K243" i="11"/>
  <c r="K241" i="11"/>
  <c r="K239" i="11"/>
  <c r="K237" i="11"/>
  <c r="K235" i="11"/>
  <c r="K233" i="11"/>
  <c r="K274" i="11"/>
  <c r="K272" i="11"/>
  <c r="K270" i="11"/>
  <c r="K268" i="11"/>
  <c r="K266" i="11"/>
  <c r="K264" i="11"/>
  <c r="K262" i="11"/>
  <c r="K258" i="11"/>
  <c r="K254" i="11"/>
  <c r="K251" i="11"/>
  <c r="K248" i="11"/>
  <c r="K246" i="11"/>
  <c r="K244" i="11"/>
  <c r="K240" i="11"/>
  <c r="K238" i="11"/>
  <c r="K236" i="11"/>
  <c r="K234" i="11"/>
  <c r="K232" i="11"/>
  <c r="AA258" i="11" l="1"/>
  <c r="P258" i="11"/>
  <c r="AA241" i="11"/>
  <c r="P241" i="11"/>
  <c r="AA278" i="11"/>
  <c r="P278" i="11"/>
  <c r="AA322" i="11"/>
  <c r="P322" i="11"/>
  <c r="AA339" i="11"/>
  <c r="P339" i="11"/>
  <c r="AA232" i="11"/>
  <c r="P232" i="11"/>
  <c r="AA240" i="11"/>
  <c r="P240" i="11"/>
  <c r="AA251" i="11"/>
  <c r="P251" i="11"/>
  <c r="AA264" i="11"/>
  <c r="P264" i="11"/>
  <c r="AA272" i="11"/>
  <c r="P272" i="11"/>
  <c r="AA237" i="11"/>
  <c r="P237" i="11"/>
  <c r="AA245" i="11"/>
  <c r="P245" i="11"/>
  <c r="AA256" i="11"/>
  <c r="P256" i="11"/>
  <c r="AA273" i="11"/>
  <c r="P273" i="11"/>
  <c r="AA282" i="11"/>
  <c r="AA294" i="11"/>
  <c r="P294" i="11"/>
  <c r="AA320" i="11"/>
  <c r="P320" i="11"/>
  <c r="AA324" i="11"/>
  <c r="P324" i="11"/>
  <c r="AA328" i="11"/>
  <c r="P328" i="11"/>
  <c r="AA332" i="11"/>
  <c r="P332" i="11"/>
  <c r="AA337" i="11"/>
  <c r="P337" i="11"/>
  <c r="AA267" i="11"/>
  <c r="P267" i="11"/>
  <c r="AA279" i="11"/>
  <c r="P279" i="11"/>
  <c r="AA292" i="11"/>
  <c r="P292" i="11"/>
  <c r="AA125" i="11"/>
  <c r="P125" i="11"/>
  <c r="AA133" i="11"/>
  <c r="P133" i="11"/>
  <c r="AA141" i="11"/>
  <c r="P141" i="11"/>
  <c r="AA203" i="11"/>
  <c r="P203" i="11"/>
  <c r="AA124" i="11"/>
  <c r="P124" i="11"/>
  <c r="AA132" i="11"/>
  <c r="P132" i="11"/>
  <c r="AA140" i="11"/>
  <c r="P140" i="11"/>
  <c r="AA202" i="11"/>
  <c r="P202" i="11"/>
  <c r="AA221" i="11"/>
  <c r="P221" i="11"/>
  <c r="AA122" i="11"/>
  <c r="P122" i="11"/>
  <c r="AA220" i="11"/>
  <c r="P220" i="11"/>
  <c r="AA206" i="11"/>
  <c r="P206" i="11"/>
  <c r="AA225" i="11"/>
  <c r="P225" i="11"/>
  <c r="AA213" i="11"/>
  <c r="P213" i="11"/>
  <c r="AA112" i="11"/>
  <c r="P112" i="11"/>
  <c r="AA102" i="11"/>
  <c r="P102" i="11"/>
  <c r="AA92" i="11"/>
  <c r="P92" i="11"/>
  <c r="AA84" i="11"/>
  <c r="P84" i="11"/>
  <c r="AA76" i="11"/>
  <c r="P76" i="11"/>
  <c r="AA68" i="11"/>
  <c r="P68" i="11"/>
  <c r="AA60" i="11"/>
  <c r="P60" i="11"/>
  <c r="AA52" i="11"/>
  <c r="P52" i="11"/>
  <c r="AA44" i="11"/>
  <c r="P44" i="11"/>
  <c r="AA36" i="11"/>
  <c r="P36" i="11"/>
  <c r="AA26" i="11"/>
  <c r="P26" i="11"/>
  <c r="AA18" i="11"/>
  <c r="P18" i="11"/>
  <c r="AA96" i="11"/>
  <c r="P96" i="11"/>
  <c r="AA32" i="11"/>
  <c r="P32" i="11"/>
  <c r="AA198" i="11"/>
  <c r="P198" i="11"/>
  <c r="AA148" i="11"/>
  <c r="P148" i="11"/>
  <c r="AA156" i="11"/>
  <c r="P156" i="11"/>
  <c r="AA166" i="11"/>
  <c r="P166" i="11"/>
  <c r="AA174" i="11"/>
  <c r="P174" i="11"/>
  <c r="AA182" i="11"/>
  <c r="P182" i="11"/>
  <c r="AA190" i="11"/>
  <c r="P190" i="11"/>
  <c r="AA236" i="11"/>
  <c r="P236" i="11"/>
  <c r="AA233" i="11"/>
  <c r="P233" i="11"/>
  <c r="AA265" i="11"/>
  <c r="P265" i="11"/>
  <c r="AA296" i="11"/>
  <c r="P296" i="11"/>
  <c r="AA326" i="11"/>
  <c r="P326" i="11"/>
  <c r="AA334" i="11"/>
  <c r="P334" i="11"/>
  <c r="AA234" i="11"/>
  <c r="P234" i="11"/>
  <c r="AA244" i="11"/>
  <c r="P244" i="11"/>
  <c r="AA254" i="11"/>
  <c r="P254" i="11"/>
  <c r="AA266" i="11"/>
  <c r="P266" i="11"/>
  <c r="AA274" i="11"/>
  <c r="P274" i="11"/>
  <c r="AA239" i="11"/>
  <c r="P239" i="11"/>
  <c r="AA247" i="11"/>
  <c r="P247" i="11"/>
  <c r="AA263" i="11"/>
  <c r="P263" i="11"/>
  <c r="AA276" i="11"/>
  <c r="P276" i="11"/>
  <c r="AA287" i="11"/>
  <c r="P287" i="11"/>
  <c r="AA295" i="11"/>
  <c r="P295" i="11"/>
  <c r="AA321" i="11"/>
  <c r="P321" i="11"/>
  <c r="AA325" i="11"/>
  <c r="P325" i="11"/>
  <c r="AA329" i="11"/>
  <c r="P329" i="11"/>
  <c r="AA333" i="11"/>
  <c r="P333" i="11"/>
  <c r="AA338" i="11"/>
  <c r="P338" i="11"/>
  <c r="AA271" i="11"/>
  <c r="P271" i="11"/>
  <c r="AA281" i="11"/>
  <c r="P281" i="11"/>
  <c r="AA120" i="11"/>
  <c r="P120" i="11"/>
  <c r="AA127" i="11"/>
  <c r="P127" i="11"/>
  <c r="AA135" i="11"/>
  <c r="P135" i="11"/>
  <c r="AA143" i="11"/>
  <c r="P143" i="11"/>
  <c r="AA205" i="11"/>
  <c r="P205" i="11"/>
  <c r="AA126" i="11"/>
  <c r="P126" i="11"/>
  <c r="AA134" i="11"/>
  <c r="P134" i="11"/>
  <c r="AA142" i="11"/>
  <c r="P142" i="11"/>
  <c r="AA204" i="11"/>
  <c r="P204" i="11"/>
  <c r="AA222" i="11"/>
  <c r="P222" i="11"/>
  <c r="AA208" i="11"/>
  <c r="P208" i="11"/>
  <c r="AA227" i="11"/>
  <c r="P227" i="11"/>
  <c r="AA207" i="11"/>
  <c r="P207" i="11"/>
  <c r="AA228" i="11"/>
  <c r="P228" i="11"/>
  <c r="AA229" i="11"/>
  <c r="P229" i="11"/>
  <c r="AA110" i="11"/>
  <c r="P110" i="11"/>
  <c r="AA100" i="11"/>
  <c r="P100" i="11"/>
  <c r="AA90" i="11"/>
  <c r="P90" i="11"/>
  <c r="AA82" i="11"/>
  <c r="P82" i="11"/>
  <c r="AA74" i="11"/>
  <c r="P74" i="11"/>
  <c r="AA66" i="11"/>
  <c r="P66" i="11"/>
  <c r="AA58" i="11"/>
  <c r="P58" i="11"/>
  <c r="AA50" i="11"/>
  <c r="P50" i="11"/>
  <c r="AA42" i="11"/>
  <c r="P42" i="11"/>
  <c r="AA34" i="11"/>
  <c r="P34" i="11"/>
  <c r="AA24" i="11"/>
  <c r="P24" i="11"/>
  <c r="AA16" i="11"/>
  <c r="P16" i="11"/>
  <c r="AA108" i="11"/>
  <c r="P108" i="11"/>
  <c r="AA116" i="11"/>
  <c r="P116" i="11"/>
  <c r="AA196" i="11"/>
  <c r="P196" i="11"/>
  <c r="AA150" i="11"/>
  <c r="P150" i="11"/>
  <c r="AA158" i="11"/>
  <c r="P158" i="11"/>
  <c r="AA168" i="11"/>
  <c r="P168" i="11"/>
  <c r="AA176" i="11"/>
  <c r="P176" i="11"/>
  <c r="AA184" i="11"/>
  <c r="P184" i="11"/>
  <c r="AA10" i="11"/>
  <c r="P10" i="11"/>
  <c r="BI4" i="11"/>
  <c r="BH4" i="11"/>
  <c r="AA268" i="11"/>
  <c r="P268" i="11"/>
  <c r="AA291" i="11"/>
  <c r="P291" i="11"/>
  <c r="AA330" i="11"/>
  <c r="P330" i="11"/>
  <c r="AA275" i="11"/>
  <c r="P275" i="11"/>
  <c r="AA121" i="11"/>
  <c r="P121" i="11"/>
  <c r="AA129" i="11"/>
  <c r="P129" i="11"/>
  <c r="AA137" i="11"/>
  <c r="P137" i="11"/>
  <c r="AA145" i="11"/>
  <c r="P145" i="11"/>
  <c r="AA118" i="11"/>
  <c r="P118" i="11"/>
  <c r="AA128" i="11"/>
  <c r="P128" i="11"/>
  <c r="AA136" i="11"/>
  <c r="P136" i="11"/>
  <c r="AA144" i="11"/>
  <c r="P144" i="11"/>
  <c r="AA226" i="11"/>
  <c r="P226" i="11"/>
  <c r="AA209" i="11"/>
  <c r="P209" i="11"/>
  <c r="AA231" i="11"/>
  <c r="P231" i="11"/>
  <c r="AA216" i="11"/>
  <c r="P216" i="11"/>
  <c r="AA224" i="11"/>
  <c r="P224" i="11"/>
  <c r="AA6" i="11"/>
  <c r="P6" i="11"/>
  <c r="AA106" i="11"/>
  <c r="P106" i="11"/>
  <c r="AA98" i="11"/>
  <c r="P98" i="11"/>
  <c r="AA88" i="11"/>
  <c r="P88" i="11"/>
  <c r="AA80" i="11"/>
  <c r="P80" i="11"/>
  <c r="AA72" i="11"/>
  <c r="P72" i="11"/>
  <c r="AA64" i="11"/>
  <c r="P64" i="11"/>
  <c r="AA56" i="11"/>
  <c r="P56" i="11"/>
  <c r="AA48" i="11"/>
  <c r="P48" i="11"/>
  <c r="AA40" i="11"/>
  <c r="P40" i="11"/>
  <c r="AA30" i="11"/>
  <c r="P30" i="11"/>
  <c r="AA22" i="11"/>
  <c r="P22" i="11"/>
  <c r="AA14" i="11"/>
  <c r="P14" i="11"/>
  <c r="AA164" i="11"/>
  <c r="P164" i="11"/>
  <c r="AA194" i="11"/>
  <c r="P194" i="11"/>
  <c r="AA152" i="11"/>
  <c r="P152" i="11"/>
  <c r="AA160" i="11"/>
  <c r="P160" i="11"/>
  <c r="AA170" i="11"/>
  <c r="P170" i="11"/>
  <c r="AA178" i="11"/>
  <c r="P178" i="11"/>
  <c r="AA186" i="11"/>
  <c r="P186" i="11"/>
  <c r="AA12" i="11"/>
  <c r="P12" i="11"/>
  <c r="AA246" i="11"/>
  <c r="P246" i="11"/>
  <c r="AA250" i="11"/>
  <c r="P250" i="11"/>
  <c r="AA286" i="11"/>
  <c r="P286" i="11"/>
  <c r="AA238" i="11"/>
  <c r="P238" i="11"/>
  <c r="AA248" i="11"/>
  <c r="P248" i="11"/>
  <c r="AA262" i="11"/>
  <c r="P262" i="11"/>
  <c r="AA270" i="11"/>
  <c r="P270" i="11"/>
  <c r="AA235" i="11"/>
  <c r="P235" i="11"/>
  <c r="AA243" i="11"/>
  <c r="P243" i="11"/>
  <c r="AA253" i="11"/>
  <c r="P253" i="11"/>
  <c r="AA269" i="11"/>
  <c r="P269" i="11"/>
  <c r="AA280" i="11"/>
  <c r="P280" i="11"/>
  <c r="AA293" i="11"/>
  <c r="P293" i="11"/>
  <c r="AA319" i="11"/>
  <c r="P319" i="11"/>
  <c r="AA323" i="11"/>
  <c r="P323" i="11"/>
  <c r="AA327" i="11"/>
  <c r="P327" i="11"/>
  <c r="AA331" i="11"/>
  <c r="P331" i="11"/>
  <c r="AA336" i="11"/>
  <c r="P336" i="11"/>
  <c r="AA340" i="11"/>
  <c r="P340" i="11"/>
  <c r="AA277" i="11"/>
  <c r="P277" i="11"/>
  <c r="AA290" i="11"/>
  <c r="P290" i="11"/>
  <c r="AA123" i="11"/>
  <c r="P123" i="11"/>
  <c r="AA131" i="11"/>
  <c r="P131" i="11"/>
  <c r="AA139" i="11"/>
  <c r="P139" i="11"/>
  <c r="AA147" i="11"/>
  <c r="P147" i="11"/>
  <c r="AA119" i="11"/>
  <c r="P119" i="11"/>
  <c r="AA130" i="11"/>
  <c r="P130" i="11"/>
  <c r="AA138" i="11"/>
  <c r="P138" i="11"/>
  <c r="AA146" i="11"/>
  <c r="P146" i="11"/>
  <c r="AA212" i="11"/>
  <c r="P212" i="11"/>
  <c r="AA230" i="11"/>
  <c r="P230" i="11"/>
  <c r="AA219" i="11"/>
  <c r="P219" i="11"/>
  <c r="AA214" i="11"/>
  <c r="P214" i="11"/>
  <c r="AA217" i="11"/>
  <c r="P217" i="11"/>
  <c r="AA223" i="11"/>
  <c r="P223" i="11"/>
  <c r="AA114" i="11"/>
  <c r="P114" i="11"/>
  <c r="AA104" i="11"/>
  <c r="P104" i="11"/>
  <c r="AA94" i="11"/>
  <c r="P94" i="11"/>
  <c r="AA86" i="11"/>
  <c r="P86" i="11"/>
  <c r="AA78" i="11"/>
  <c r="P78" i="11"/>
  <c r="AA70" i="11"/>
  <c r="P70" i="11"/>
  <c r="AA62" i="11"/>
  <c r="P62" i="11"/>
  <c r="AA54" i="11"/>
  <c r="P54" i="11"/>
  <c r="AA46" i="11"/>
  <c r="P46" i="11"/>
  <c r="AA38" i="11"/>
  <c r="P38" i="11"/>
  <c r="AA28" i="11"/>
  <c r="P28" i="11"/>
  <c r="AA20" i="11"/>
  <c r="P20" i="11"/>
  <c r="AA8" i="11"/>
  <c r="P8" i="11"/>
  <c r="AA200" i="11"/>
  <c r="P200" i="11"/>
  <c r="AA192" i="11"/>
  <c r="P192" i="11"/>
  <c r="AA154" i="11"/>
  <c r="P154" i="11"/>
  <c r="AA162" i="11"/>
  <c r="P162" i="11"/>
  <c r="AA172" i="11"/>
  <c r="P172" i="11"/>
  <c r="AA180" i="11"/>
  <c r="P180" i="11"/>
  <c r="AA188" i="11"/>
  <c r="P188" i="11"/>
  <c r="AA4" i="11"/>
  <c r="R4" i="8" l="1"/>
  <c r="T4" i="8"/>
  <c r="V4" i="8"/>
  <c r="X4" i="8"/>
  <c r="Z333" i="8"/>
  <c r="Y4" i="8" l="1"/>
  <c r="BP4" i="8"/>
  <c r="W4" i="8"/>
  <c r="BO4" i="8"/>
  <c r="U4" i="8"/>
  <c r="BN4" i="8"/>
  <c r="BF4" i="8"/>
  <c r="S4" i="8"/>
  <c r="Z4" i="8" s="1"/>
  <c r="BM4" i="8"/>
  <c r="K195" i="8"/>
  <c r="P195" i="8" s="1"/>
  <c r="K197" i="8"/>
  <c r="P197" i="8" s="1"/>
  <c r="K199" i="8"/>
  <c r="P199" i="8" s="1"/>
  <c r="K201" i="8"/>
  <c r="P201" i="8" s="1"/>
  <c r="K191" i="8"/>
  <c r="P191" i="8" s="1"/>
  <c r="K193" i="8"/>
  <c r="P193" i="8" s="1"/>
  <c r="K189" i="8"/>
  <c r="P189" i="8" s="1"/>
  <c r="K187" i="8"/>
  <c r="P187" i="8" s="1"/>
  <c r="K148" i="8"/>
  <c r="P148" i="8" s="1"/>
  <c r="K150" i="8"/>
  <c r="P150" i="8" s="1"/>
  <c r="K152" i="8"/>
  <c r="P152" i="8" s="1"/>
  <c r="K154" i="8"/>
  <c r="P154" i="8" s="1"/>
  <c r="K156" i="8"/>
  <c r="P156" i="8" s="1"/>
  <c r="K158" i="8"/>
  <c r="P158" i="8" s="1"/>
  <c r="K160" i="8"/>
  <c r="P160" i="8" s="1"/>
  <c r="K162" i="8"/>
  <c r="P162" i="8" s="1"/>
  <c r="K164" i="8"/>
  <c r="P164" i="8" s="1"/>
  <c r="K166" i="8"/>
  <c r="P166" i="8" s="1"/>
  <c r="K168" i="8"/>
  <c r="P168" i="8" s="1"/>
  <c r="K170" i="8"/>
  <c r="P170" i="8" s="1"/>
  <c r="K172" i="8"/>
  <c r="P172" i="8" s="1"/>
  <c r="K174" i="8"/>
  <c r="P174" i="8" s="1"/>
  <c r="K176" i="8"/>
  <c r="P176" i="8" s="1"/>
  <c r="K178" i="8"/>
  <c r="P178" i="8" s="1"/>
  <c r="K180" i="8"/>
  <c r="P180" i="8" s="1"/>
  <c r="K182" i="8"/>
  <c r="P182" i="8" s="1"/>
  <c r="K184" i="8"/>
  <c r="P184" i="8" s="1"/>
  <c r="K110" i="8"/>
  <c r="P110" i="8" s="1"/>
  <c r="K94" i="8"/>
  <c r="P94" i="8" s="1"/>
  <c r="K90" i="8"/>
  <c r="P90" i="8" s="1"/>
  <c r="K82" i="8"/>
  <c r="P82" i="8" s="1"/>
  <c r="K80" i="8"/>
  <c r="P80" i="8" s="1"/>
  <c r="K76" i="8"/>
  <c r="P76" i="8" s="1"/>
  <c r="K72" i="8"/>
  <c r="P72" i="8" s="1"/>
  <c r="K68" i="8"/>
  <c r="P68" i="8" s="1"/>
  <c r="K60" i="8"/>
  <c r="P60" i="8" s="1"/>
  <c r="K56" i="8"/>
  <c r="P56" i="8" s="1"/>
  <c r="K44" i="8"/>
  <c r="P44" i="8" s="1"/>
  <c r="K32" i="8"/>
  <c r="P32" i="8" s="1"/>
  <c r="K28" i="8"/>
  <c r="P28" i="8" s="1"/>
  <c r="K24" i="8"/>
  <c r="P24" i="8" s="1"/>
  <c r="K20" i="8"/>
  <c r="P20" i="8" s="1"/>
  <c r="K12" i="8"/>
  <c r="P12" i="8" s="1"/>
  <c r="K111" i="8"/>
  <c r="P111" i="8" s="1"/>
  <c r="K100" i="8"/>
  <c r="P100" i="8" s="1"/>
  <c r="K96" i="8"/>
  <c r="P96" i="8" s="1"/>
  <c r="K92" i="8"/>
  <c r="P92" i="8" s="1"/>
  <c r="K84" i="8"/>
  <c r="P84" i="8" s="1"/>
  <c r="K74" i="8"/>
  <c r="P74" i="8" s="1"/>
  <c r="K70" i="8"/>
  <c r="P70" i="8" s="1"/>
  <c r="K62" i="8"/>
  <c r="P62" i="8" s="1"/>
  <c r="K58" i="8"/>
  <c r="P58" i="8" s="1"/>
  <c r="K54" i="8"/>
  <c r="P54" i="8" s="1"/>
  <c r="K46" i="8"/>
  <c r="P46" i="8" s="1"/>
  <c r="K42" i="8"/>
  <c r="P42" i="8" s="1"/>
  <c r="K38" i="8"/>
  <c r="P38" i="8" s="1"/>
  <c r="K30" i="8"/>
  <c r="P30" i="8" s="1"/>
  <c r="K22" i="8"/>
  <c r="P22" i="8" s="1"/>
  <c r="K18" i="8"/>
  <c r="P18" i="8" s="1"/>
  <c r="K6" i="8"/>
  <c r="P6" i="8" s="1"/>
  <c r="K4" i="8"/>
  <c r="P4" i="8" s="1"/>
  <c r="K8" i="8"/>
  <c r="P8" i="8" s="1"/>
  <c r="K10" i="8"/>
  <c r="P10" i="8" s="1"/>
  <c r="K14" i="8"/>
  <c r="P14" i="8" s="1"/>
  <c r="K16" i="8"/>
  <c r="P16" i="8" s="1"/>
  <c r="K26" i="8"/>
  <c r="P26" i="8" s="1"/>
  <c r="K34" i="8"/>
  <c r="P34" i="8" s="1"/>
  <c r="K36" i="8"/>
  <c r="P36" i="8" s="1"/>
  <c r="K40" i="8"/>
  <c r="P40" i="8" s="1"/>
  <c r="K48" i="8"/>
  <c r="P48" i="8" s="1"/>
  <c r="K50" i="8"/>
  <c r="P50" i="8" s="1"/>
  <c r="K52" i="8"/>
  <c r="P52" i="8" s="1"/>
  <c r="K64" i="8"/>
  <c r="P64" i="8" s="1"/>
  <c r="K66" i="8"/>
  <c r="P66" i="8" s="1"/>
  <c r="K78" i="8"/>
  <c r="P78" i="8" s="1"/>
  <c r="K86" i="8"/>
  <c r="P86" i="8" s="1"/>
  <c r="K88" i="8"/>
  <c r="P88" i="8" s="1"/>
  <c r="K98" i="8"/>
  <c r="P98" i="8" s="1"/>
  <c r="K102" i="8"/>
  <c r="P102" i="8" s="1"/>
  <c r="K104" i="8"/>
  <c r="P104" i="8" s="1"/>
  <c r="K106" i="8"/>
  <c r="P106" i="8" s="1"/>
  <c r="K108" i="8"/>
  <c r="P108" i="8" s="1"/>
  <c r="K113" i="8"/>
  <c r="P113" i="8" s="1"/>
  <c r="K119" i="8"/>
  <c r="P119" i="8" s="1"/>
  <c r="K118" i="8"/>
  <c r="P118" i="8" s="1"/>
  <c r="K256" i="8"/>
  <c r="P256" i="8" s="1"/>
  <c r="K255" i="8"/>
  <c r="P255" i="8" s="1"/>
  <c r="K254" i="8"/>
  <c r="P254" i="8" s="1"/>
  <c r="K253" i="8"/>
  <c r="P253" i="8" s="1"/>
  <c r="K252" i="8"/>
  <c r="P252" i="8" s="1"/>
  <c r="K251" i="8"/>
  <c r="P251" i="8" s="1"/>
  <c r="K250" i="8"/>
  <c r="P250" i="8" s="1"/>
  <c r="K249" i="8"/>
  <c r="P249" i="8" s="1"/>
  <c r="K248" i="8"/>
  <c r="P248" i="8" s="1"/>
  <c r="K247" i="8"/>
  <c r="P247" i="8" s="1"/>
  <c r="K246" i="8"/>
  <c r="P246" i="8" s="1"/>
  <c r="K245" i="8"/>
  <c r="P245" i="8" s="1"/>
  <c r="K244" i="8"/>
  <c r="P244" i="8" s="1"/>
  <c r="K243" i="8"/>
  <c r="P243" i="8" s="1"/>
  <c r="K242" i="8"/>
  <c r="P242" i="8" s="1"/>
  <c r="K241" i="8"/>
  <c r="P241" i="8" s="1"/>
  <c r="K240" i="8"/>
  <c r="P240" i="8" s="1"/>
  <c r="K239" i="8"/>
  <c r="P239" i="8" s="1"/>
  <c r="K238" i="8"/>
  <c r="P238" i="8" s="1"/>
  <c r="K237" i="8"/>
  <c r="P237" i="8" s="1"/>
  <c r="K236" i="8"/>
  <c r="P236" i="8" s="1"/>
  <c r="K235" i="8"/>
  <c r="P235" i="8" s="1"/>
  <c r="K234" i="8"/>
  <c r="P234" i="8" s="1"/>
  <c r="K330" i="8"/>
  <c r="K328" i="8"/>
  <c r="K332" i="8"/>
  <c r="P332" i="8" s="1"/>
  <c r="K331" i="8"/>
  <c r="P331" i="8" s="1"/>
  <c r="K329" i="8"/>
  <c r="P329" i="8" s="1"/>
  <c r="K326" i="8"/>
  <c r="K325" i="8"/>
  <c r="P325" i="8" s="1"/>
  <c r="K324" i="8"/>
  <c r="K323" i="8"/>
  <c r="P323" i="8" s="1"/>
  <c r="K322" i="8"/>
  <c r="P322" i="8" s="1"/>
  <c r="K321" i="8"/>
  <c r="P321" i="8" s="1"/>
  <c r="K320" i="8"/>
  <c r="K319" i="8"/>
  <c r="P319" i="8" s="1"/>
  <c r="K318" i="8"/>
  <c r="K317" i="8"/>
  <c r="P317" i="8" s="1"/>
  <c r="K316" i="8"/>
  <c r="K315" i="8"/>
  <c r="P315" i="8" s="1"/>
  <c r="K314" i="8"/>
  <c r="P314" i="8" s="1"/>
  <c r="K313" i="8"/>
  <c r="P313" i="8" s="1"/>
  <c r="K312" i="8"/>
  <c r="K311" i="8"/>
  <c r="P311" i="8" s="1"/>
  <c r="K233" i="8"/>
  <c r="K232" i="8"/>
  <c r="K231" i="8"/>
  <c r="K230" i="8"/>
  <c r="P230" i="8" s="1"/>
  <c r="K229" i="8"/>
  <c r="K228" i="8"/>
  <c r="K227" i="8"/>
  <c r="P227" i="8" s="1"/>
  <c r="K226" i="8"/>
  <c r="K225" i="8"/>
  <c r="P225" i="8" s="1"/>
  <c r="K224" i="8"/>
  <c r="K223" i="8"/>
  <c r="P223" i="8" s="1"/>
  <c r="K222" i="8"/>
  <c r="P222" i="8" s="1"/>
  <c r="K221" i="8"/>
  <c r="K220" i="8"/>
  <c r="K218" i="8"/>
  <c r="P218" i="8" s="1"/>
  <c r="K217" i="8"/>
  <c r="P217" i="8" s="1"/>
  <c r="K215" i="8"/>
  <c r="P215" i="8" s="1"/>
  <c r="K213" i="8"/>
  <c r="P213" i="8" s="1"/>
  <c r="K212" i="8"/>
  <c r="P212" i="8" s="1"/>
  <c r="K209" i="8"/>
  <c r="P209" i="8" s="1"/>
  <c r="K208" i="8"/>
  <c r="P208" i="8" s="1"/>
  <c r="K207" i="8"/>
  <c r="P207" i="8" s="1"/>
  <c r="K206" i="8"/>
  <c r="P206" i="8" s="1"/>
  <c r="K205" i="8"/>
  <c r="P205" i="8" s="1"/>
  <c r="K204" i="8"/>
  <c r="K203" i="8"/>
  <c r="P203" i="8" s="1"/>
  <c r="K202" i="8"/>
  <c r="P202" i="8" s="1"/>
  <c r="K287" i="8"/>
  <c r="P287" i="8" s="1"/>
  <c r="K286" i="8"/>
  <c r="K285" i="8"/>
  <c r="K284" i="8"/>
  <c r="K283" i="8"/>
  <c r="P283" i="8" s="1"/>
  <c r="K282" i="8"/>
  <c r="K281" i="8"/>
  <c r="K279" i="8"/>
  <c r="P279" i="8" s="1"/>
  <c r="K278" i="8"/>
  <c r="K277" i="8"/>
  <c r="P277" i="8" s="1"/>
  <c r="K276" i="8"/>
  <c r="K275" i="8"/>
  <c r="K274" i="8"/>
  <c r="P274" i="8" s="1"/>
  <c r="K273" i="8"/>
  <c r="P273" i="8" s="1"/>
  <c r="K272" i="8"/>
  <c r="K271" i="8"/>
  <c r="P271" i="8" s="1"/>
  <c r="K270" i="8"/>
  <c r="P270" i="8" s="1"/>
  <c r="K269" i="8"/>
  <c r="P269" i="8" s="1"/>
  <c r="K268" i="8"/>
  <c r="K267" i="8"/>
  <c r="K266" i="8"/>
  <c r="K265" i="8"/>
  <c r="P265" i="8" s="1"/>
  <c r="K264" i="8"/>
  <c r="K263" i="8"/>
  <c r="P263" i="8" s="1"/>
  <c r="K262" i="8"/>
  <c r="P262" i="8" s="1"/>
  <c r="K261" i="8"/>
  <c r="K260" i="8"/>
  <c r="K259" i="8"/>
  <c r="K258" i="8"/>
  <c r="K257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AA125" i="8" l="1"/>
  <c r="P125" i="8"/>
  <c r="AA133" i="8"/>
  <c r="P133" i="8"/>
  <c r="AA145" i="8"/>
  <c r="P145" i="8"/>
  <c r="AA126" i="8"/>
  <c r="P126" i="8"/>
  <c r="AA138" i="8"/>
  <c r="P138" i="8"/>
  <c r="AA146" i="8"/>
  <c r="P146" i="8"/>
  <c r="AA120" i="8"/>
  <c r="P120" i="8"/>
  <c r="AA124" i="8"/>
  <c r="P124" i="8"/>
  <c r="AA128" i="8"/>
  <c r="P128" i="8"/>
  <c r="AA132" i="8"/>
  <c r="P132" i="8"/>
  <c r="AA136" i="8"/>
  <c r="P136" i="8"/>
  <c r="AA140" i="8"/>
  <c r="P140" i="8"/>
  <c r="AA144" i="8"/>
  <c r="P144" i="8"/>
  <c r="AA257" i="8"/>
  <c r="P257" i="8"/>
  <c r="AA261" i="8"/>
  <c r="P261" i="8"/>
  <c r="AA282" i="8"/>
  <c r="P282" i="8"/>
  <c r="AA286" i="8"/>
  <c r="P286" i="8"/>
  <c r="AA204" i="8"/>
  <c r="P204" i="8"/>
  <c r="AA221" i="8"/>
  <c r="P221" i="8"/>
  <c r="AA229" i="8"/>
  <c r="P229" i="8"/>
  <c r="AA233" i="8"/>
  <c r="P233" i="8"/>
  <c r="AA318" i="8"/>
  <c r="P318" i="8"/>
  <c r="AA326" i="8"/>
  <c r="P326" i="8"/>
  <c r="AA328" i="8"/>
  <c r="P328" i="8"/>
  <c r="AA137" i="8"/>
  <c r="P137" i="8"/>
  <c r="AA258" i="8"/>
  <c r="P258" i="8"/>
  <c r="AA266" i="8"/>
  <c r="P266" i="8"/>
  <c r="AA278" i="8"/>
  <c r="P278" i="8"/>
  <c r="AA226" i="8"/>
  <c r="P226" i="8"/>
  <c r="AA330" i="8"/>
  <c r="P330" i="8"/>
  <c r="BH4" i="8"/>
  <c r="BI4" i="8"/>
  <c r="AA121" i="8"/>
  <c r="P121" i="8"/>
  <c r="AA134" i="8"/>
  <c r="P134" i="8"/>
  <c r="AA259" i="8"/>
  <c r="P259" i="8"/>
  <c r="AA267" i="8"/>
  <c r="P267" i="8"/>
  <c r="AA275" i="8"/>
  <c r="P275" i="8"/>
  <c r="AA284" i="8"/>
  <c r="P284" i="8"/>
  <c r="AA231" i="8"/>
  <c r="P231" i="8"/>
  <c r="AA312" i="8"/>
  <c r="P312" i="8"/>
  <c r="AA316" i="8"/>
  <c r="P316" i="8"/>
  <c r="AA320" i="8"/>
  <c r="P320" i="8"/>
  <c r="AA324" i="8"/>
  <c r="P324" i="8"/>
  <c r="AA129" i="8"/>
  <c r="P129" i="8"/>
  <c r="AA141" i="8"/>
  <c r="P141" i="8"/>
  <c r="AA122" i="8"/>
  <c r="P122" i="8"/>
  <c r="AA130" i="8"/>
  <c r="P130" i="8"/>
  <c r="AA142" i="8"/>
  <c r="P142" i="8"/>
  <c r="AA123" i="8"/>
  <c r="P123" i="8"/>
  <c r="AA127" i="8"/>
  <c r="P127" i="8"/>
  <c r="AA131" i="8"/>
  <c r="P131" i="8"/>
  <c r="AA135" i="8"/>
  <c r="P135" i="8"/>
  <c r="AA139" i="8"/>
  <c r="P139" i="8"/>
  <c r="AA143" i="8"/>
  <c r="P143" i="8"/>
  <c r="AA147" i="8"/>
  <c r="P147" i="8"/>
  <c r="AA260" i="8"/>
  <c r="P260" i="8"/>
  <c r="AA264" i="8"/>
  <c r="P264" i="8"/>
  <c r="AA268" i="8"/>
  <c r="P268" i="8"/>
  <c r="AA272" i="8"/>
  <c r="P272" i="8"/>
  <c r="AA276" i="8"/>
  <c r="P276" i="8"/>
  <c r="AA281" i="8"/>
  <c r="P281" i="8"/>
  <c r="AA285" i="8"/>
  <c r="P285" i="8"/>
  <c r="AA220" i="8"/>
  <c r="P220" i="8"/>
  <c r="AA224" i="8"/>
  <c r="P224" i="8"/>
  <c r="AA228" i="8"/>
  <c r="P228" i="8"/>
  <c r="AA232" i="8"/>
  <c r="P232" i="8"/>
  <c r="AA262" i="8"/>
  <c r="AA270" i="8"/>
  <c r="AA274" i="8"/>
  <c r="AA283" i="8"/>
  <c r="AA287" i="8"/>
  <c r="AA203" i="8"/>
  <c r="AA205" i="8"/>
  <c r="AA207" i="8"/>
  <c r="AA209" i="8"/>
  <c r="AA212" i="8"/>
  <c r="AA215" i="8"/>
  <c r="AA218" i="8"/>
  <c r="AA223" i="8"/>
  <c r="AA225" i="8"/>
  <c r="AA227" i="8"/>
  <c r="AA314" i="8"/>
  <c r="AA322" i="8"/>
  <c r="AA331" i="8"/>
  <c r="AA234" i="8"/>
  <c r="AA236" i="8"/>
  <c r="AA238" i="8"/>
  <c r="AA240" i="8"/>
  <c r="AA242" i="8"/>
  <c r="AA244" i="8"/>
  <c r="AA246" i="8"/>
  <c r="AA248" i="8"/>
  <c r="AA250" i="8"/>
  <c r="AA252" i="8"/>
  <c r="AA254" i="8"/>
  <c r="AA256" i="8"/>
  <c r="AA118" i="8"/>
  <c r="AA113" i="8"/>
  <c r="AA106" i="8"/>
  <c r="AA102" i="8"/>
  <c r="AA88" i="8"/>
  <c r="AA78" i="8"/>
  <c r="AA64" i="8"/>
  <c r="AA50" i="8"/>
  <c r="AA40" i="8"/>
  <c r="AA34" i="8"/>
  <c r="AA16" i="8"/>
  <c r="AA10" i="8"/>
  <c r="AA18" i="8"/>
  <c r="AA30" i="8"/>
  <c r="AA42" i="8"/>
  <c r="AA54" i="8"/>
  <c r="AA62" i="8"/>
  <c r="AA74" i="8"/>
  <c r="AA92" i="8"/>
  <c r="AA100" i="8"/>
  <c r="AA12" i="8"/>
  <c r="AA24" i="8"/>
  <c r="AA32" i="8"/>
  <c r="AA56" i="8"/>
  <c r="AA68" i="8"/>
  <c r="AA76" i="8"/>
  <c r="AA82" i="8"/>
  <c r="AA94" i="8"/>
  <c r="AA184" i="8"/>
  <c r="AA180" i="8"/>
  <c r="AA176" i="8"/>
  <c r="AA172" i="8"/>
  <c r="AA168" i="8"/>
  <c r="AA164" i="8"/>
  <c r="AA160" i="8"/>
  <c r="AA156" i="8"/>
  <c r="AA152" i="8"/>
  <c r="AA148" i="8"/>
  <c r="AA189" i="8"/>
  <c r="AA191" i="8"/>
  <c r="AA199" i="8"/>
  <c r="AA195" i="8"/>
  <c r="AA263" i="8"/>
  <c r="AA265" i="8"/>
  <c r="AA269" i="8"/>
  <c r="AA271" i="8"/>
  <c r="AA273" i="8"/>
  <c r="AA277" i="8"/>
  <c r="AA279" i="8"/>
  <c r="AA202" i="8"/>
  <c r="AA206" i="8"/>
  <c r="AA208" i="8"/>
  <c r="AA210" i="8"/>
  <c r="AA213" i="8"/>
  <c r="AA217" i="8"/>
  <c r="AA222" i="8"/>
  <c r="AA230" i="8"/>
  <c r="AA311" i="8"/>
  <c r="AA313" i="8"/>
  <c r="AA315" i="8"/>
  <c r="AA317" i="8"/>
  <c r="AA319" i="8"/>
  <c r="AA321" i="8"/>
  <c r="AA323" i="8"/>
  <c r="AA325" i="8"/>
  <c r="AA329" i="8"/>
  <c r="AA332" i="8"/>
  <c r="AA235" i="8"/>
  <c r="AA237" i="8"/>
  <c r="AA239" i="8"/>
  <c r="AA241" i="8"/>
  <c r="AA243" i="8"/>
  <c r="AA245" i="8"/>
  <c r="AA247" i="8"/>
  <c r="AA249" i="8"/>
  <c r="AA251" i="8"/>
  <c r="AA253" i="8"/>
  <c r="AA255" i="8"/>
  <c r="AA119" i="8"/>
  <c r="AA108" i="8"/>
  <c r="AA104" i="8"/>
  <c r="AA98" i="8"/>
  <c r="AA86" i="8"/>
  <c r="AA66" i="8"/>
  <c r="AA52" i="8"/>
  <c r="AA48" i="8"/>
  <c r="AA36" i="8"/>
  <c r="AA26" i="8"/>
  <c r="AA14" i="8"/>
  <c r="AA8" i="8"/>
  <c r="AA6" i="8"/>
  <c r="AA22" i="8"/>
  <c r="AA38" i="8"/>
  <c r="AA46" i="8"/>
  <c r="AA58" i="8"/>
  <c r="AA70" i="8"/>
  <c r="AA84" i="8"/>
  <c r="AA96" i="8"/>
  <c r="AA111" i="8"/>
  <c r="AA20" i="8"/>
  <c r="AA28" i="8"/>
  <c r="AA44" i="8"/>
  <c r="AA60" i="8"/>
  <c r="AA72" i="8"/>
  <c r="AA80" i="8"/>
  <c r="AA90" i="8"/>
  <c r="AA110" i="8"/>
  <c r="AA182" i="8"/>
  <c r="AA178" i="8"/>
  <c r="AA174" i="8"/>
  <c r="AA170" i="8"/>
  <c r="AA166" i="8"/>
  <c r="AA162" i="8"/>
  <c r="AA158" i="8"/>
  <c r="AA154" i="8"/>
  <c r="AA150" i="8"/>
  <c r="AA187" i="8"/>
  <c r="AA193" i="8"/>
  <c r="AA201" i="8"/>
  <c r="AA197" i="8"/>
  <c r="AA4" i="8"/>
  <c r="R4" i="7" l="1"/>
  <c r="T4" i="7"/>
  <c r="V4" i="7"/>
  <c r="X4" i="7"/>
  <c r="BZ4" i="7"/>
  <c r="CA4" i="7"/>
  <c r="CB4" i="7"/>
  <c r="CC4" i="7"/>
  <c r="CD4" i="7"/>
  <c r="CE4" i="7"/>
  <c r="CF4" i="7"/>
  <c r="CG4" i="7"/>
  <c r="CH4" i="7"/>
  <c r="CI4" i="7"/>
  <c r="CJ4" i="7"/>
  <c r="CK4" i="7"/>
  <c r="BZ6" i="7"/>
  <c r="CA6" i="7"/>
  <c r="BZ8" i="7"/>
  <c r="CA8" i="7"/>
  <c r="BZ10" i="7"/>
  <c r="CA10" i="7"/>
  <c r="BZ12" i="7"/>
  <c r="CA12" i="7"/>
  <c r="CB12" i="7"/>
  <c r="BZ14" i="7"/>
  <c r="CA14" i="7"/>
  <c r="BZ16" i="7"/>
  <c r="CA16" i="7"/>
  <c r="CB16" i="7"/>
  <c r="BZ18" i="7"/>
  <c r="CA18" i="7"/>
  <c r="CB18" i="7"/>
  <c r="BZ20" i="7"/>
  <c r="CA20" i="7"/>
  <c r="CB20" i="7"/>
  <c r="BZ22" i="7"/>
  <c r="CA22" i="7"/>
  <c r="CB22" i="7"/>
  <c r="BZ24" i="7"/>
  <c r="CA24" i="7"/>
  <c r="BZ26" i="7"/>
  <c r="CA26" i="7"/>
  <c r="BZ28" i="7"/>
  <c r="CA28" i="7"/>
  <c r="BZ30" i="7"/>
  <c r="CA30" i="7"/>
  <c r="BZ32" i="7"/>
  <c r="CA32" i="7"/>
  <c r="BZ34" i="7"/>
  <c r="CA34" i="7"/>
  <c r="BZ36" i="7"/>
  <c r="CA36" i="7"/>
  <c r="BZ38" i="7"/>
  <c r="CA38" i="7"/>
  <c r="BZ40" i="7"/>
  <c r="CA40" i="7"/>
  <c r="BZ42" i="7"/>
  <c r="CA42" i="7"/>
  <c r="BZ44" i="7"/>
  <c r="CA44" i="7"/>
  <c r="BZ46" i="7"/>
  <c r="CA46" i="7"/>
  <c r="CB46" i="7"/>
  <c r="BZ48" i="7"/>
  <c r="CA48" i="7"/>
  <c r="CB48" i="7"/>
  <c r="BZ50" i="7"/>
  <c r="CA50" i="7"/>
  <c r="CB50" i="7"/>
  <c r="BZ52" i="7"/>
  <c r="CA52" i="7"/>
  <c r="BZ54" i="7"/>
  <c r="CA54" i="7"/>
  <c r="BZ56" i="7"/>
  <c r="CA56" i="7"/>
  <c r="BZ58" i="7"/>
  <c r="CA58" i="7"/>
  <c r="BZ60" i="7"/>
  <c r="CA60" i="7"/>
  <c r="BZ64" i="7"/>
  <c r="CA64" i="7"/>
  <c r="BZ66" i="7"/>
  <c r="CA66" i="7"/>
  <c r="BZ68" i="7"/>
  <c r="CA68" i="7"/>
  <c r="BZ70" i="7"/>
  <c r="CA70" i="7"/>
  <c r="BZ72" i="7"/>
  <c r="CA72" i="7"/>
  <c r="BZ74" i="7"/>
  <c r="CA74" i="7"/>
  <c r="BZ76" i="7"/>
  <c r="CA76" i="7"/>
  <c r="BZ78" i="7"/>
  <c r="CA78" i="7"/>
  <c r="BZ80" i="7"/>
  <c r="CA80" i="7"/>
  <c r="CB80" i="7"/>
  <c r="CC80" i="7"/>
  <c r="CD80" i="7"/>
  <c r="CE80" i="7"/>
  <c r="CF80" i="7"/>
  <c r="CG80" i="7"/>
  <c r="CH80" i="7"/>
  <c r="CI80" i="7"/>
  <c r="BZ82" i="7"/>
  <c r="CA82" i="7"/>
  <c r="BZ84" i="7"/>
  <c r="CA84" i="7"/>
  <c r="BZ86" i="7"/>
  <c r="CA86" i="7"/>
  <c r="CB86" i="7"/>
  <c r="CC86" i="7"/>
  <c r="CD86" i="7"/>
  <c r="CE86" i="7"/>
  <c r="CF86" i="7"/>
  <c r="CG86" i="7"/>
  <c r="CH86" i="7"/>
  <c r="CI86" i="7"/>
  <c r="CJ86" i="7"/>
  <c r="BZ88" i="7"/>
  <c r="CA88" i="7"/>
  <c r="BZ90" i="7"/>
  <c r="CA90" i="7"/>
  <c r="BZ92" i="7"/>
  <c r="CA92" i="7"/>
  <c r="BZ94" i="7"/>
  <c r="CA94" i="7"/>
  <c r="BZ96" i="7"/>
  <c r="CA96" i="7"/>
  <c r="BZ98" i="7"/>
  <c r="CA98" i="7"/>
  <c r="BZ100" i="7"/>
  <c r="CA100" i="7"/>
  <c r="BZ102" i="7"/>
  <c r="CA102" i="7"/>
  <c r="BZ104" i="7"/>
  <c r="CA104" i="7"/>
  <c r="BZ106" i="7"/>
  <c r="CA106" i="7"/>
  <c r="BZ108" i="7"/>
  <c r="CA108" i="7"/>
  <c r="CB108" i="7"/>
  <c r="BZ110" i="7"/>
  <c r="CA110" i="7"/>
  <c r="BZ112" i="7"/>
  <c r="CA112" i="7"/>
  <c r="BZ114" i="7"/>
  <c r="CA114" i="7"/>
  <c r="BZ116" i="7"/>
  <c r="BZ118" i="7"/>
  <c r="CA118" i="7"/>
  <c r="CB118" i="7"/>
  <c r="CC118" i="7"/>
  <c r="CD118" i="7"/>
  <c r="CE118" i="7"/>
  <c r="CF118" i="7"/>
  <c r="CG118" i="7"/>
  <c r="CH118" i="7"/>
  <c r="CI118" i="7"/>
  <c r="CJ118" i="7"/>
  <c r="BZ119" i="7"/>
  <c r="CA119" i="7"/>
  <c r="CB119" i="7"/>
  <c r="CC119" i="7"/>
  <c r="CD119" i="7"/>
  <c r="CE119" i="7"/>
  <c r="CF119" i="7"/>
  <c r="CG119" i="7"/>
  <c r="CH119" i="7"/>
  <c r="CI119" i="7"/>
  <c r="CJ119" i="7"/>
  <c r="BZ120" i="7"/>
  <c r="CA120" i="7"/>
  <c r="CB120" i="7"/>
  <c r="CC120" i="7"/>
  <c r="CD120" i="7"/>
  <c r="CE120" i="7"/>
  <c r="CF120" i="7"/>
  <c r="CG120" i="7"/>
  <c r="CH120" i="7"/>
  <c r="CI120" i="7"/>
  <c r="CJ120" i="7"/>
  <c r="BZ121" i="7"/>
  <c r="CA121" i="7"/>
  <c r="CB121" i="7"/>
  <c r="CC121" i="7"/>
  <c r="CD121" i="7"/>
  <c r="CE121" i="7"/>
  <c r="CF121" i="7"/>
  <c r="CG121" i="7"/>
  <c r="CH121" i="7"/>
  <c r="CI121" i="7"/>
  <c r="CJ121" i="7"/>
  <c r="BZ122" i="7"/>
  <c r="CA122" i="7"/>
  <c r="CB122" i="7"/>
  <c r="CC122" i="7"/>
  <c r="CD122" i="7"/>
  <c r="CE122" i="7"/>
  <c r="CF122" i="7"/>
  <c r="CG122" i="7"/>
  <c r="CH122" i="7"/>
  <c r="CI122" i="7"/>
  <c r="CJ122" i="7"/>
  <c r="BZ123" i="7"/>
  <c r="CA123" i="7"/>
  <c r="CB123" i="7"/>
  <c r="CC123" i="7"/>
  <c r="CD123" i="7"/>
  <c r="CE123" i="7"/>
  <c r="CF123" i="7"/>
  <c r="CG123" i="7"/>
  <c r="CH123" i="7"/>
  <c r="CI123" i="7"/>
  <c r="CJ123" i="7"/>
  <c r="BZ124" i="7"/>
  <c r="CA124" i="7"/>
  <c r="CB124" i="7"/>
  <c r="CC124" i="7"/>
  <c r="CD124" i="7"/>
  <c r="CE124" i="7"/>
  <c r="CF124" i="7"/>
  <c r="CG124" i="7"/>
  <c r="CH124" i="7"/>
  <c r="CI124" i="7"/>
  <c r="CJ124" i="7"/>
  <c r="BZ125" i="7"/>
  <c r="CA125" i="7"/>
  <c r="CB125" i="7"/>
  <c r="CC125" i="7"/>
  <c r="CD125" i="7"/>
  <c r="CE125" i="7"/>
  <c r="CF125" i="7"/>
  <c r="CG125" i="7"/>
  <c r="CH125" i="7"/>
  <c r="CI125" i="7"/>
  <c r="CJ125" i="7"/>
  <c r="BZ126" i="7"/>
  <c r="CA126" i="7"/>
  <c r="CB126" i="7"/>
  <c r="CC126" i="7"/>
  <c r="CD126" i="7"/>
  <c r="CE126" i="7"/>
  <c r="CF126" i="7"/>
  <c r="CG126" i="7"/>
  <c r="CH126" i="7"/>
  <c r="CI126" i="7"/>
  <c r="CJ126" i="7"/>
  <c r="BZ127" i="7"/>
  <c r="CA127" i="7"/>
  <c r="CB127" i="7"/>
  <c r="CC127" i="7"/>
  <c r="CD127" i="7"/>
  <c r="CE127" i="7"/>
  <c r="CF127" i="7"/>
  <c r="CG127" i="7"/>
  <c r="CH127" i="7"/>
  <c r="CI127" i="7"/>
  <c r="CJ127" i="7"/>
  <c r="BZ128" i="7"/>
  <c r="CA128" i="7"/>
  <c r="CB128" i="7"/>
  <c r="CC128" i="7"/>
  <c r="CD128" i="7"/>
  <c r="CE128" i="7"/>
  <c r="CF128" i="7"/>
  <c r="CG128" i="7"/>
  <c r="CH128" i="7"/>
  <c r="CI128" i="7"/>
  <c r="CJ128" i="7"/>
  <c r="BZ129" i="7"/>
  <c r="CA129" i="7"/>
  <c r="CB129" i="7"/>
  <c r="CC129" i="7"/>
  <c r="CD129" i="7"/>
  <c r="CE129" i="7"/>
  <c r="CF129" i="7"/>
  <c r="CG129" i="7"/>
  <c r="CH129" i="7"/>
  <c r="CI129" i="7"/>
  <c r="CJ129" i="7"/>
  <c r="BZ130" i="7"/>
  <c r="CA130" i="7"/>
  <c r="CB130" i="7"/>
  <c r="CC130" i="7"/>
  <c r="CD130" i="7"/>
  <c r="CE130" i="7"/>
  <c r="CF130" i="7"/>
  <c r="CG130" i="7"/>
  <c r="CH130" i="7"/>
  <c r="CI130" i="7"/>
  <c r="CJ130" i="7"/>
  <c r="BZ131" i="7"/>
  <c r="CA131" i="7"/>
  <c r="CB131" i="7"/>
  <c r="CC131" i="7"/>
  <c r="CD131" i="7"/>
  <c r="CE131" i="7"/>
  <c r="CF131" i="7"/>
  <c r="CG131" i="7"/>
  <c r="CH131" i="7"/>
  <c r="CI131" i="7"/>
  <c r="CJ131" i="7"/>
  <c r="BZ132" i="7"/>
  <c r="CA132" i="7"/>
  <c r="CB132" i="7"/>
  <c r="CC132" i="7"/>
  <c r="CD132" i="7"/>
  <c r="CE132" i="7"/>
  <c r="CF132" i="7"/>
  <c r="CG132" i="7"/>
  <c r="CH132" i="7"/>
  <c r="CI132" i="7"/>
  <c r="CJ132" i="7"/>
  <c r="BZ133" i="7"/>
  <c r="CA133" i="7"/>
  <c r="CB133" i="7"/>
  <c r="CC133" i="7"/>
  <c r="CD133" i="7"/>
  <c r="CE133" i="7"/>
  <c r="CF133" i="7"/>
  <c r="CG133" i="7"/>
  <c r="CH133" i="7"/>
  <c r="CI133" i="7"/>
  <c r="CJ133" i="7"/>
  <c r="BZ134" i="7"/>
  <c r="CA134" i="7"/>
  <c r="CB134" i="7"/>
  <c r="CC134" i="7"/>
  <c r="CD134" i="7"/>
  <c r="CE134" i="7"/>
  <c r="CF134" i="7"/>
  <c r="CG134" i="7"/>
  <c r="CH134" i="7"/>
  <c r="CI134" i="7"/>
  <c r="CJ134" i="7"/>
  <c r="BZ135" i="7"/>
  <c r="CA135" i="7"/>
  <c r="CB135" i="7"/>
  <c r="CC135" i="7"/>
  <c r="CD135" i="7"/>
  <c r="CE135" i="7"/>
  <c r="CF135" i="7"/>
  <c r="CG135" i="7"/>
  <c r="CH135" i="7"/>
  <c r="CI135" i="7"/>
  <c r="CJ135" i="7"/>
  <c r="BZ136" i="7"/>
  <c r="CA136" i="7"/>
  <c r="CB136" i="7"/>
  <c r="CC136" i="7"/>
  <c r="CD136" i="7"/>
  <c r="CE136" i="7"/>
  <c r="CF136" i="7"/>
  <c r="CG136" i="7"/>
  <c r="CH136" i="7"/>
  <c r="CI136" i="7"/>
  <c r="CJ136" i="7"/>
  <c r="BZ137" i="7"/>
  <c r="CA137" i="7"/>
  <c r="CB137" i="7"/>
  <c r="CC137" i="7"/>
  <c r="CD137" i="7"/>
  <c r="CE137" i="7"/>
  <c r="CF137" i="7"/>
  <c r="CG137" i="7"/>
  <c r="CH137" i="7"/>
  <c r="CI137" i="7"/>
  <c r="CJ137" i="7"/>
  <c r="BZ138" i="7"/>
  <c r="CA138" i="7"/>
  <c r="CB138" i="7"/>
  <c r="CC138" i="7"/>
  <c r="CD138" i="7"/>
  <c r="CE138" i="7"/>
  <c r="CF138" i="7"/>
  <c r="CG138" i="7"/>
  <c r="CH138" i="7"/>
  <c r="CI138" i="7"/>
  <c r="CJ138" i="7"/>
  <c r="BZ139" i="7"/>
  <c r="CA139" i="7"/>
  <c r="CB139" i="7"/>
  <c r="CC139" i="7"/>
  <c r="CD139" i="7"/>
  <c r="CE139" i="7"/>
  <c r="CF139" i="7"/>
  <c r="CG139" i="7"/>
  <c r="CH139" i="7"/>
  <c r="CI139" i="7"/>
  <c r="CJ139" i="7"/>
  <c r="BZ140" i="7"/>
  <c r="CA140" i="7"/>
  <c r="CB140" i="7"/>
  <c r="CC140" i="7"/>
  <c r="CD140" i="7"/>
  <c r="CE140" i="7"/>
  <c r="CF140" i="7"/>
  <c r="CG140" i="7"/>
  <c r="CH140" i="7"/>
  <c r="CI140" i="7"/>
  <c r="CJ140" i="7"/>
  <c r="BZ141" i="7"/>
  <c r="CA141" i="7"/>
  <c r="CB141" i="7"/>
  <c r="CC141" i="7"/>
  <c r="CD141" i="7"/>
  <c r="CE141" i="7"/>
  <c r="CF141" i="7"/>
  <c r="CG141" i="7"/>
  <c r="CH141" i="7"/>
  <c r="CI141" i="7"/>
  <c r="CJ141" i="7"/>
  <c r="BZ142" i="7"/>
  <c r="CA142" i="7"/>
  <c r="CB142" i="7"/>
  <c r="CC142" i="7"/>
  <c r="CD142" i="7"/>
  <c r="CE142" i="7"/>
  <c r="CF142" i="7"/>
  <c r="CG142" i="7"/>
  <c r="CH142" i="7"/>
  <c r="CI142" i="7"/>
  <c r="CJ142" i="7"/>
  <c r="BZ143" i="7"/>
  <c r="CA143" i="7"/>
  <c r="CB143" i="7"/>
  <c r="CC143" i="7"/>
  <c r="CD143" i="7"/>
  <c r="CE143" i="7"/>
  <c r="CF143" i="7"/>
  <c r="CG143" i="7"/>
  <c r="CH143" i="7"/>
  <c r="CI143" i="7"/>
  <c r="CJ143" i="7"/>
  <c r="BZ144" i="7"/>
  <c r="CA144" i="7"/>
  <c r="CB144" i="7"/>
  <c r="CC144" i="7"/>
  <c r="CD144" i="7"/>
  <c r="CE144" i="7"/>
  <c r="CF144" i="7"/>
  <c r="CG144" i="7"/>
  <c r="CH144" i="7"/>
  <c r="CI144" i="7"/>
  <c r="CJ144" i="7"/>
  <c r="BZ145" i="7"/>
  <c r="CA145" i="7"/>
  <c r="CB145" i="7"/>
  <c r="CC145" i="7"/>
  <c r="CD145" i="7"/>
  <c r="CE145" i="7"/>
  <c r="CF145" i="7"/>
  <c r="CG145" i="7"/>
  <c r="CH145" i="7"/>
  <c r="CI145" i="7"/>
  <c r="CJ145" i="7"/>
  <c r="BZ146" i="7"/>
  <c r="CA146" i="7"/>
  <c r="CB146" i="7"/>
  <c r="CC146" i="7"/>
  <c r="CD146" i="7"/>
  <c r="CE146" i="7"/>
  <c r="CF146" i="7"/>
  <c r="CG146" i="7"/>
  <c r="CH146" i="7"/>
  <c r="CI146" i="7"/>
  <c r="CJ146" i="7"/>
  <c r="BZ147" i="7"/>
  <c r="CA147" i="7"/>
  <c r="CB147" i="7"/>
  <c r="CC147" i="7"/>
  <c r="CD147" i="7"/>
  <c r="CE147" i="7"/>
  <c r="CF147" i="7"/>
  <c r="CG147" i="7"/>
  <c r="CH147" i="7"/>
  <c r="CI147" i="7"/>
  <c r="CJ147" i="7"/>
  <c r="BZ148" i="7"/>
  <c r="CA148" i="7"/>
  <c r="CB148" i="7"/>
  <c r="CC148" i="7"/>
  <c r="CD148" i="7"/>
  <c r="CE148" i="7"/>
  <c r="CF148" i="7"/>
  <c r="CG148" i="7"/>
  <c r="CH148" i="7"/>
  <c r="CI148" i="7"/>
  <c r="CJ148" i="7"/>
  <c r="BZ150" i="7"/>
  <c r="CA150" i="7"/>
  <c r="CB150" i="7"/>
  <c r="CC150" i="7"/>
  <c r="CD150" i="7"/>
  <c r="CE150" i="7"/>
  <c r="CF150" i="7"/>
  <c r="CG150" i="7"/>
  <c r="CH150" i="7"/>
  <c r="CI150" i="7"/>
  <c r="CJ150" i="7"/>
  <c r="BZ152" i="7"/>
  <c r="CA152" i="7"/>
  <c r="CB152" i="7"/>
  <c r="CC152" i="7"/>
  <c r="CD152" i="7"/>
  <c r="CE152" i="7"/>
  <c r="CF152" i="7"/>
  <c r="CG152" i="7"/>
  <c r="CH152" i="7"/>
  <c r="CI152" i="7"/>
  <c r="CJ152" i="7"/>
  <c r="BZ154" i="7"/>
  <c r="CA154" i="7"/>
  <c r="CB154" i="7"/>
  <c r="CC154" i="7"/>
  <c r="CD154" i="7"/>
  <c r="CE154" i="7"/>
  <c r="CF154" i="7"/>
  <c r="CG154" i="7"/>
  <c r="CH154" i="7"/>
  <c r="CI154" i="7"/>
  <c r="CJ154" i="7"/>
  <c r="BZ156" i="7"/>
  <c r="CA156" i="7"/>
  <c r="CB156" i="7"/>
  <c r="CC156" i="7"/>
  <c r="CD156" i="7"/>
  <c r="CE156" i="7"/>
  <c r="CF156" i="7"/>
  <c r="CG156" i="7"/>
  <c r="CH156" i="7"/>
  <c r="CI156" i="7"/>
  <c r="CJ156" i="7"/>
  <c r="BZ158" i="7"/>
  <c r="CA158" i="7"/>
  <c r="CB158" i="7"/>
  <c r="CC158" i="7"/>
  <c r="CD158" i="7"/>
  <c r="CE158" i="7"/>
  <c r="CF158" i="7"/>
  <c r="CG158" i="7"/>
  <c r="CH158" i="7"/>
  <c r="CI158" i="7"/>
  <c r="CJ158" i="7"/>
  <c r="BZ160" i="7"/>
  <c r="CA160" i="7"/>
  <c r="CB160" i="7"/>
  <c r="CC160" i="7"/>
  <c r="CD160" i="7"/>
  <c r="CE160" i="7"/>
  <c r="CF160" i="7"/>
  <c r="CG160" i="7"/>
  <c r="CH160" i="7"/>
  <c r="CI160" i="7"/>
  <c r="CJ160" i="7"/>
  <c r="BZ162" i="7"/>
  <c r="CA162" i="7"/>
  <c r="CB162" i="7"/>
  <c r="CC162" i="7"/>
  <c r="CD162" i="7"/>
  <c r="CE162" i="7"/>
  <c r="CF162" i="7"/>
  <c r="CG162" i="7"/>
  <c r="CH162" i="7"/>
  <c r="CI162" i="7"/>
  <c r="CJ162" i="7"/>
  <c r="BZ164" i="7"/>
  <c r="CA164" i="7"/>
  <c r="CB164" i="7"/>
  <c r="CC164" i="7"/>
  <c r="CD164" i="7"/>
  <c r="CE164" i="7"/>
  <c r="CF164" i="7"/>
  <c r="CG164" i="7"/>
  <c r="CH164" i="7"/>
  <c r="CI164" i="7"/>
  <c r="CJ164" i="7"/>
  <c r="BZ166" i="7"/>
  <c r="CA166" i="7"/>
  <c r="CB166" i="7"/>
  <c r="CC166" i="7"/>
  <c r="CD166" i="7"/>
  <c r="CE166" i="7"/>
  <c r="CF166" i="7"/>
  <c r="CG166" i="7"/>
  <c r="CH166" i="7"/>
  <c r="CI166" i="7"/>
  <c r="CJ166" i="7"/>
  <c r="BZ168" i="7"/>
  <c r="CA168" i="7"/>
  <c r="CB168" i="7"/>
  <c r="CC168" i="7"/>
  <c r="CD168" i="7"/>
  <c r="CE168" i="7"/>
  <c r="CF168" i="7"/>
  <c r="CG168" i="7"/>
  <c r="CH168" i="7"/>
  <c r="CI168" i="7"/>
  <c r="CJ168" i="7"/>
  <c r="BZ170" i="7"/>
  <c r="CA170" i="7"/>
  <c r="CB170" i="7"/>
  <c r="CC170" i="7"/>
  <c r="CD170" i="7"/>
  <c r="CE170" i="7"/>
  <c r="CF170" i="7"/>
  <c r="CG170" i="7"/>
  <c r="CH170" i="7"/>
  <c r="CI170" i="7"/>
  <c r="CJ170" i="7"/>
  <c r="BZ172" i="7"/>
  <c r="CA172" i="7"/>
  <c r="CB172" i="7"/>
  <c r="CC172" i="7"/>
  <c r="CD172" i="7"/>
  <c r="CE172" i="7"/>
  <c r="CF172" i="7"/>
  <c r="CG172" i="7"/>
  <c r="CH172" i="7"/>
  <c r="CI172" i="7"/>
  <c r="CJ172" i="7"/>
  <c r="BZ174" i="7"/>
  <c r="CA174" i="7"/>
  <c r="CB174" i="7"/>
  <c r="CC174" i="7"/>
  <c r="CD174" i="7"/>
  <c r="CE174" i="7"/>
  <c r="CF174" i="7"/>
  <c r="CG174" i="7"/>
  <c r="CH174" i="7"/>
  <c r="CI174" i="7"/>
  <c r="CJ174" i="7"/>
  <c r="BZ176" i="7"/>
  <c r="CA176" i="7"/>
  <c r="CB176" i="7"/>
  <c r="CC176" i="7"/>
  <c r="CD176" i="7"/>
  <c r="CE176" i="7"/>
  <c r="CF176" i="7"/>
  <c r="CG176" i="7"/>
  <c r="CH176" i="7"/>
  <c r="CI176" i="7"/>
  <c r="CJ176" i="7"/>
  <c r="BZ178" i="7"/>
  <c r="CA178" i="7"/>
  <c r="CB178" i="7"/>
  <c r="CC178" i="7"/>
  <c r="CD178" i="7"/>
  <c r="CE178" i="7"/>
  <c r="CF178" i="7"/>
  <c r="CG178" i="7"/>
  <c r="CH178" i="7"/>
  <c r="CI178" i="7"/>
  <c r="CJ178" i="7"/>
  <c r="BZ180" i="7"/>
  <c r="CA180" i="7"/>
  <c r="CB180" i="7"/>
  <c r="CC180" i="7"/>
  <c r="CD180" i="7"/>
  <c r="CE180" i="7"/>
  <c r="CF180" i="7"/>
  <c r="CG180" i="7"/>
  <c r="CH180" i="7"/>
  <c r="CI180" i="7"/>
  <c r="CJ180" i="7"/>
  <c r="BZ183" i="7"/>
  <c r="CA183" i="7"/>
  <c r="CB183" i="7"/>
  <c r="CC183" i="7"/>
  <c r="CD183" i="7"/>
  <c r="CE183" i="7"/>
  <c r="CF183" i="7"/>
  <c r="CG183" i="7"/>
  <c r="CH183" i="7"/>
  <c r="CI183" i="7"/>
  <c r="CJ183" i="7"/>
  <c r="BZ185" i="7"/>
  <c r="CA185" i="7"/>
  <c r="CB185" i="7"/>
  <c r="CC185" i="7"/>
  <c r="CD185" i="7"/>
  <c r="CE185" i="7"/>
  <c r="CF185" i="7"/>
  <c r="CG185" i="7"/>
  <c r="CH185" i="7"/>
  <c r="CI185" i="7"/>
  <c r="CJ185" i="7"/>
  <c r="BZ187" i="7"/>
  <c r="CA187" i="7"/>
  <c r="CB187" i="7"/>
  <c r="CC187" i="7"/>
  <c r="CD187" i="7"/>
  <c r="CE187" i="7"/>
  <c r="CF187" i="7"/>
  <c r="CG187" i="7"/>
  <c r="CH187" i="7"/>
  <c r="CI187" i="7"/>
  <c r="CJ187" i="7"/>
  <c r="BZ189" i="7"/>
  <c r="CA189" i="7"/>
  <c r="CB189" i="7"/>
  <c r="CC189" i="7"/>
  <c r="CD189" i="7"/>
  <c r="CE189" i="7"/>
  <c r="CF189" i="7"/>
  <c r="CG189" i="7"/>
  <c r="CH189" i="7"/>
  <c r="CI189" i="7"/>
  <c r="CJ189" i="7"/>
  <c r="BZ191" i="7"/>
  <c r="CA191" i="7"/>
  <c r="CB191" i="7"/>
  <c r="CC191" i="7"/>
  <c r="CD191" i="7"/>
  <c r="CE191" i="7"/>
  <c r="CF191" i="7"/>
  <c r="CG191" i="7"/>
  <c r="CH191" i="7"/>
  <c r="CI191" i="7"/>
  <c r="CJ191" i="7"/>
  <c r="BZ193" i="7"/>
  <c r="CA193" i="7"/>
  <c r="CB193" i="7"/>
  <c r="CC193" i="7"/>
  <c r="CD193" i="7"/>
  <c r="CE193" i="7"/>
  <c r="CF193" i="7"/>
  <c r="CG193" i="7"/>
  <c r="CH193" i="7"/>
  <c r="CI193" i="7"/>
  <c r="CJ193" i="7"/>
  <c r="BZ195" i="7"/>
  <c r="CA195" i="7"/>
  <c r="CB195" i="7"/>
  <c r="CC195" i="7"/>
  <c r="CD195" i="7"/>
  <c r="CE195" i="7"/>
  <c r="CF195" i="7"/>
  <c r="CG195" i="7"/>
  <c r="CH195" i="7"/>
  <c r="CI195" i="7"/>
  <c r="CJ195" i="7"/>
  <c r="BZ197" i="7"/>
  <c r="CA197" i="7"/>
  <c r="CB197" i="7"/>
  <c r="CC197" i="7"/>
  <c r="CD197" i="7"/>
  <c r="CE197" i="7"/>
  <c r="CF197" i="7"/>
  <c r="CG197" i="7"/>
  <c r="CH197" i="7"/>
  <c r="CI197" i="7"/>
  <c r="CJ197" i="7"/>
  <c r="BZ199" i="7"/>
  <c r="CA199" i="7"/>
  <c r="CB199" i="7"/>
  <c r="CC199" i="7"/>
  <c r="CD199" i="7"/>
  <c r="CE199" i="7"/>
  <c r="CF199" i="7"/>
  <c r="CG199" i="7"/>
  <c r="CH199" i="7"/>
  <c r="CI199" i="7"/>
  <c r="CJ199" i="7"/>
  <c r="BZ201" i="7"/>
  <c r="CA201" i="7"/>
  <c r="CB201" i="7"/>
  <c r="CC201" i="7"/>
  <c r="CD201" i="7"/>
  <c r="CE201" i="7"/>
  <c r="CF201" i="7"/>
  <c r="CG201" i="7"/>
  <c r="CH201" i="7"/>
  <c r="CI201" i="7"/>
  <c r="CJ201" i="7"/>
  <c r="BZ202" i="7"/>
  <c r="CA202" i="7"/>
  <c r="CB202" i="7"/>
  <c r="CC202" i="7"/>
  <c r="CD202" i="7"/>
  <c r="CE202" i="7"/>
  <c r="CF202" i="7"/>
  <c r="CG202" i="7"/>
  <c r="CH202" i="7"/>
  <c r="CI202" i="7"/>
  <c r="CJ202" i="7"/>
  <c r="BZ203" i="7"/>
  <c r="CA203" i="7"/>
  <c r="CB203" i="7"/>
  <c r="CC203" i="7"/>
  <c r="CD203" i="7"/>
  <c r="CE203" i="7"/>
  <c r="CF203" i="7"/>
  <c r="CG203" i="7"/>
  <c r="CH203" i="7"/>
  <c r="CI203" i="7"/>
  <c r="CJ203" i="7"/>
  <c r="BZ204" i="7"/>
  <c r="CA204" i="7"/>
  <c r="CB204" i="7"/>
  <c r="CC204" i="7"/>
  <c r="CD204" i="7"/>
  <c r="CE204" i="7"/>
  <c r="CF204" i="7"/>
  <c r="CG204" i="7"/>
  <c r="CH204" i="7"/>
  <c r="CI204" i="7"/>
  <c r="CJ204" i="7"/>
  <c r="BZ205" i="7"/>
  <c r="CA205" i="7"/>
  <c r="CB205" i="7"/>
  <c r="CC205" i="7"/>
  <c r="CD205" i="7"/>
  <c r="CE205" i="7"/>
  <c r="CF205" i="7"/>
  <c r="CG205" i="7"/>
  <c r="CH205" i="7"/>
  <c r="CI205" i="7"/>
  <c r="CJ205" i="7"/>
  <c r="BZ206" i="7"/>
  <c r="CA206" i="7"/>
  <c r="CB206" i="7"/>
  <c r="CC206" i="7"/>
  <c r="CD206" i="7"/>
  <c r="CE206" i="7"/>
  <c r="CF206" i="7"/>
  <c r="CG206" i="7"/>
  <c r="CH206" i="7"/>
  <c r="CI206" i="7"/>
  <c r="CJ206" i="7"/>
  <c r="BZ207" i="7"/>
  <c r="CA207" i="7"/>
  <c r="CB207" i="7"/>
  <c r="CC207" i="7"/>
  <c r="CD207" i="7"/>
  <c r="CE207" i="7"/>
  <c r="CF207" i="7"/>
  <c r="CG207" i="7"/>
  <c r="CH207" i="7"/>
  <c r="CI207" i="7"/>
  <c r="CJ207" i="7"/>
  <c r="BZ208" i="7"/>
  <c r="CA208" i="7"/>
  <c r="CB208" i="7"/>
  <c r="CC208" i="7"/>
  <c r="CD208" i="7"/>
  <c r="CE208" i="7"/>
  <c r="CF208" i="7"/>
  <c r="CG208" i="7"/>
  <c r="CH208" i="7"/>
  <c r="CI208" i="7"/>
  <c r="CJ208" i="7"/>
  <c r="BZ209" i="7"/>
  <c r="CA209" i="7"/>
  <c r="CB209" i="7"/>
  <c r="CC209" i="7"/>
  <c r="CD209" i="7"/>
  <c r="CE209" i="7"/>
  <c r="CF209" i="7"/>
  <c r="CG209" i="7"/>
  <c r="CH209" i="7"/>
  <c r="CI209" i="7"/>
  <c r="CJ209" i="7"/>
  <c r="BZ210" i="7"/>
  <c r="CA210" i="7"/>
  <c r="CB210" i="7"/>
  <c r="CC210" i="7"/>
  <c r="CD210" i="7"/>
  <c r="CE210" i="7"/>
  <c r="CF210" i="7"/>
  <c r="CG210" i="7"/>
  <c r="CH210" i="7"/>
  <c r="CI210" i="7"/>
  <c r="CJ210" i="7"/>
  <c r="BZ212" i="7"/>
  <c r="CA212" i="7"/>
  <c r="CB212" i="7"/>
  <c r="CC212" i="7"/>
  <c r="CD212" i="7"/>
  <c r="CE212" i="7"/>
  <c r="CF212" i="7"/>
  <c r="CG212" i="7"/>
  <c r="CH212" i="7"/>
  <c r="CI212" i="7"/>
  <c r="CJ212" i="7"/>
  <c r="BZ213" i="7"/>
  <c r="CA213" i="7"/>
  <c r="CB213" i="7"/>
  <c r="CC213" i="7"/>
  <c r="CD213" i="7"/>
  <c r="CE213" i="7"/>
  <c r="CF213" i="7"/>
  <c r="CG213" i="7"/>
  <c r="CH213" i="7"/>
  <c r="CI213" i="7"/>
  <c r="CJ213" i="7"/>
  <c r="BZ214" i="7"/>
  <c r="CA214" i="7"/>
  <c r="CB214" i="7"/>
  <c r="CC214" i="7"/>
  <c r="CD214" i="7"/>
  <c r="CE214" i="7"/>
  <c r="CF214" i="7"/>
  <c r="CG214" i="7"/>
  <c r="CH214" i="7"/>
  <c r="CI214" i="7"/>
  <c r="CJ214" i="7"/>
  <c r="BZ216" i="7"/>
  <c r="CA216" i="7"/>
  <c r="CB216" i="7"/>
  <c r="CC216" i="7"/>
  <c r="CD216" i="7"/>
  <c r="CE216" i="7"/>
  <c r="CF216" i="7"/>
  <c r="CG216" i="7"/>
  <c r="CH216" i="7"/>
  <c r="CI216" i="7"/>
  <c r="CJ216" i="7"/>
  <c r="BZ217" i="7"/>
  <c r="CA217" i="7"/>
  <c r="CB217" i="7"/>
  <c r="CC217" i="7"/>
  <c r="CD217" i="7"/>
  <c r="CE217" i="7"/>
  <c r="CF217" i="7"/>
  <c r="CG217" i="7"/>
  <c r="CH217" i="7"/>
  <c r="CI217" i="7"/>
  <c r="CJ217" i="7"/>
  <c r="BZ219" i="7"/>
  <c r="CA219" i="7"/>
  <c r="CB219" i="7"/>
  <c r="CC219" i="7"/>
  <c r="CD219" i="7"/>
  <c r="CE219" i="7"/>
  <c r="CF219" i="7"/>
  <c r="CG219" i="7"/>
  <c r="CH219" i="7"/>
  <c r="CI219" i="7"/>
  <c r="CJ219" i="7"/>
  <c r="BZ220" i="7"/>
  <c r="CA220" i="7"/>
  <c r="CB220" i="7"/>
  <c r="CC220" i="7"/>
  <c r="CD220" i="7"/>
  <c r="CE220" i="7"/>
  <c r="CF220" i="7"/>
  <c r="CG220" i="7"/>
  <c r="CH220" i="7"/>
  <c r="CI220" i="7"/>
  <c r="CJ220" i="7"/>
  <c r="BZ221" i="7"/>
  <c r="CA221" i="7"/>
  <c r="CB221" i="7"/>
  <c r="CC221" i="7"/>
  <c r="CD221" i="7"/>
  <c r="CE221" i="7"/>
  <c r="CF221" i="7"/>
  <c r="CG221" i="7"/>
  <c r="CH221" i="7"/>
  <c r="CI221" i="7"/>
  <c r="CJ221" i="7"/>
  <c r="BZ222" i="7"/>
  <c r="CA222" i="7"/>
  <c r="CB222" i="7"/>
  <c r="CC222" i="7"/>
  <c r="CD222" i="7"/>
  <c r="CE222" i="7"/>
  <c r="CF222" i="7"/>
  <c r="CG222" i="7"/>
  <c r="CH222" i="7"/>
  <c r="CI222" i="7"/>
  <c r="CJ222" i="7"/>
  <c r="BZ223" i="7"/>
  <c r="CA223" i="7"/>
  <c r="CB223" i="7"/>
  <c r="CC223" i="7"/>
  <c r="CD223" i="7"/>
  <c r="CE223" i="7"/>
  <c r="CF223" i="7"/>
  <c r="CG223" i="7"/>
  <c r="CH223" i="7"/>
  <c r="CI223" i="7"/>
  <c r="CJ223" i="7"/>
  <c r="BZ224" i="7"/>
  <c r="CA224" i="7"/>
  <c r="CB224" i="7"/>
  <c r="CC224" i="7"/>
  <c r="CD224" i="7"/>
  <c r="CE224" i="7"/>
  <c r="CF224" i="7"/>
  <c r="CG224" i="7"/>
  <c r="CH224" i="7"/>
  <c r="CI224" i="7"/>
  <c r="CJ224" i="7"/>
  <c r="BZ225" i="7"/>
  <c r="CA225" i="7"/>
  <c r="CB225" i="7"/>
  <c r="CC225" i="7"/>
  <c r="CD225" i="7"/>
  <c r="CE225" i="7"/>
  <c r="CF225" i="7"/>
  <c r="CG225" i="7"/>
  <c r="CH225" i="7"/>
  <c r="CI225" i="7"/>
  <c r="CJ225" i="7"/>
  <c r="BZ226" i="7"/>
  <c r="CA226" i="7"/>
  <c r="CB226" i="7"/>
  <c r="CC226" i="7"/>
  <c r="CD226" i="7"/>
  <c r="CE226" i="7"/>
  <c r="CF226" i="7"/>
  <c r="CG226" i="7"/>
  <c r="CH226" i="7"/>
  <c r="CI226" i="7"/>
  <c r="CJ226" i="7"/>
  <c r="BZ227" i="7"/>
  <c r="CA227" i="7"/>
  <c r="CB227" i="7"/>
  <c r="CC227" i="7"/>
  <c r="CD227" i="7"/>
  <c r="CE227" i="7"/>
  <c r="CF227" i="7"/>
  <c r="CG227" i="7"/>
  <c r="CH227" i="7"/>
  <c r="CI227" i="7"/>
  <c r="CJ227" i="7"/>
  <c r="BZ228" i="7"/>
  <c r="CA228" i="7"/>
  <c r="CB228" i="7"/>
  <c r="CC228" i="7"/>
  <c r="CD228" i="7"/>
  <c r="CE228" i="7"/>
  <c r="CF228" i="7"/>
  <c r="CG228" i="7"/>
  <c r="CH228" i="7"/>
  <c r="CI228" i="7"/>
  <c r="CJ228" i="7"/>
  <c r="BZ229" i="7"/>
  <c r="CA229" i="7"/>
  <c r="CB229" i="7"/>
  <c r="CC229" i="7"/>
  <c r="CD229" i="7"/>
  <c r="CE229" i="7"/>
  <c r="CF229" i="7"/>
  <c r="CG229" i="7"/>
  <c r="CH229" i="7"/>
  <c r="CI229" i="7"/>
  <c r="CJ229" i="7"/>
  <c r="BZ230" i="7"/>
  <c r="CA230" i="7"/>
  <c r="CB230" i="7"/>
  <c r="CC230" i="7"/>
  <c r="CD230" i="7"/>
  <c r="CE230" i="7"/>
  <c r="CF230" i="7"/>
  <c r="CG230" i="7"/>
  <c r="CH230" i="7"/>
  <c r="CI230" i="7"/>
  <c r="CJ230" i="7"/>
  <c r="BZ231" i="7"/>
  <c r="CA231" i="7"/>
  <c r="CB231" i="7"/>
  <c r="CC231" i="7"/>
  <c r="CD231" i="7"/>
  <c r="CE231" i="7"/>
  <c r="CF231" i="7"/>
  <c r="CG231" i="7"/>
  <c r="CH231" i="7"/>
  <c r="CI231" i="7"/>
  <c r="CJ231" i="7"/>
  <c r="BZ232" i="7"/>
  <c r="CA232" i="7"/>
  <c r="CB232" i="7"/>
  <c r="CC232" i="7"/>
  <c r="CD232" i="7"/>
  <c r="CE232" i="7"/>
  <c r="CF232" i="7"/>
  <c r="CG232" i="7"/>
  <c r="CH232" i="7"/>
  <c r="CI232" i="7"/>
  <c r="CJ232" i="7"/>
  <c r="BZ233" i="7"/>
  <c r="CA233" i="7"/>
  <c r="CB233" i="7"/>
  <c r="CC233" i="7"/>
  <c r="CD233" i="7"/>
  <c r="CE233" i="7"/>
  <c r="CF233" i="7"/>
  <c r="CG233" i="7"/>
  <c r="CH233" i="7"/>
  <c r="CI233" i="7"/>
  <c r="CJ233" i="7"/>
  <c r="BZ234" i="7"/>
  <c r="CA234" i="7"/>
  <c r="CB234" i="7"/>
  <c r="CC234" i="7"/>
  <c r="CD234" i="7"/>
  <c r="CE234" i="7"/>
  <c r="CF234" i="7"/>
  <c r="CG234" i="7"/>
  <c r="CH234" i="7"/>
  <c r="CI234" i="7"/>
  <c r="CJ234" i="7"/>
  <c r="BZ235" i="7"/>
  <c r="CA235" i="7"/>
  <c r="CB235" i="7"/>
  <c r="CC235" i="7"/>
  <c r="CD235" i="7"/>
  <c r="CE235" i="7"/>
  <c r="CF235" i="7"/>
  <c r="CG235" i="7"/>
  <c r="CH235" i="7"/>
  <c r="CI235" i="7"/>
  <c r="CJ235" i="7"/>
  <c r="BZ236" i="7"/>
  <c r="CA236" i="7"/>
  <c r="CB236" i="7"/>
  <c r="CC236" i="7"/>
  <c r="CD236" i="7"/>
  <c r="CE236" i="7"/>
  <c r="CF236" i="7"/>
  <c r="CG236" i="7"/>
  <c r="CH236" i="7"/>
  <c r="CI236" i="7"/>
  <c r="CJ236" i="7"/>
  <c r="BZ237" i="7"/>
  <c r="CA237" i="7"/>
  <c r="CB237" i="7"/>
  <c r="CC237" i="7"/>
  <c r="CD237" i="7"/>
  <c r="CE237" i="7"/>
  <c r="CF237" i="7"/>
  <c r="CG237" i="7"/>
  <c r="CH237" i="7"/>
  <c r="CI237" i="7"/>
  <c r="CJ237" i="7"/>
  <c r="BZ238" i="7"/>
  <c r="CA238" i="7"/>
  <c r="CB238" i="7"/>
  <c r="CC238" i="7"/>
  <c r="CD238" i="7"/>
  <c r="CE238" i="7"/>
  <c r="CF238" i="7"/>
  <c r="CG238" i="7"/>
  <c r="CH238" i="7"/>
  <c r="CI238" i="7"/>
  <c r="CJ238" i="7"/>
  <c r="BZ239" i="7"/>
  <c r="CA239" i="7"/>
  <c r="CB239" i="7"/>
  <c r="CC239" i="7"/>
  <c r="CD239" i="7"/>
  <c r="CE239" i="7"/>
  <c r="CF239" i="7"/>
  <c r="CG239" i="7"/>
  <c r="CH239" i="7"/>
  <c r="CI239" i="7"/>
  <c r="CJ239" i="7"/>
  <c r="BZ240" i="7"/>
  <c r="CA240" i="7"/>
  <c r="CB240" i="7"/>
  <c r="CC240" i="7"/>
  <c r="CD240" i="7"/>
  <c r="CE240" i="7"/>
  <c r="CF240" i="7"/>
  <c r="CG240" i="7"/>
  <c r="CH240" i="7"/>
  <c r="CI240" i="7"/>
  <c r="CJ240" i="7"/>
  <c r="BZ241" i="7"/>
  <c r="CA241" i="7"/>
  <c r="CB241" i="7"/>
  <c r="CC241" i="7"/>
  <c r="CD241" i="7"/>
  <c r="CE241" i="7"/>
  <c r="CF241" i="7"/>
  <c r="CG241" i="7"/>
  <c r="CH241" i="7"/>
  <c r="CI241" i="7"/>
  <c r="CJ241" i="7"/>
  <c r="BZ242" i="7"/>
  <c r="CA242" i="7"/>
  <c r="CB242" i="7"/>
  <c r="CC242" i="7"/>
  <c r="CD242" i="7"/>
  <c r="CE242" i="7"/>
  <c r="CF242" i="7"/>
  <c r="CG242" i="7"/>
  <c r="CH242" i="7"/>
  <c r="CI242" i="7"/>
  <c r="CJ242" i="7"/>
  <c r="BZ243" i="7"/>
  <c r="CA243" i="7"/>
  <c r="CB243" i="7"/>
  <c r="CC243" i="7"/>
  <c r="CD243" i="7"/>
  <c r="CE243" i="7"/>
  <c r="CF243" i="7"/>
  <c r="CG243" i="7"/>
  <c r="CH243" i="7"/>
  <c r="CI243" i="7"/>
  <c r="CJ243" i="7"/>
  <c r="BZ244" i="7"/>
  <c r="CA244" i="7"/>
  <c r="CB244" i="7"/>
  <c r="CC244" i="7"/>
  <c r="CD244" i="7"/>
  <c r="CE244" i="7"/>
  <c r="CF244" i="7"/>
  <c r="CG244" i="7"/>
  <c r="CH244" i="7"/>
  <c r="CI244" i="7"/>
  <c r="CJ244" i="7"/>
  <c r="BZ245" i="7"/>
  <c r="CA245" i="7"/>
  <c r="CB245" i="7"/>
  <c r="CC245" i="7"/>
  <c r="CD245" i="7"/>
  <c r="CE245" i="7"/>
  <c r="CF245" i="7"/>
  <c r="CG245" i="7"/>
  <c r="CH245" i="7"/>
  <c r="CI245" i="7"/>
  <c r="CJ245" i="7"/>
  <c r="BZ246" i="7"/>
  <c r="CA246" i="7"/>
  <c r="CB246" i="7"/>
  <c r="CC246" i="7"/>
  <c r="CD246" i="7"/>
  <c r="CE246" i="7"/>
  <c r="CF246" i="7"/>
  <c r="CG246" i="7"/>
  <c r="CH246" i="7"/>
  <c r="CI246" i="7"/>
  <c r="CJ246" i="7"/>
  <c r="BZ247" i="7"/>
  <c r="CA247" i="7"/>
  <c r="CB247" i="7"/>
  <c r="CC247" i="7"/>
  <c r="CD247" i="7"/>
  <c r="CE247" i="7"/>
  <c r="CF247" i="7"/>
  <c r="CG247" i="7"/>
  <c r="CH247" i="7"/>
  <c r="CI247" i="7"/>
  <c r="CJ247" i="7"/>
  <c r="BZ248" i="7"/>
  <c r="CA248" i="7"/>
  <c r="CB248" i="7"/>
  <c r="CC248" i="7"/>
  <c r="CD248" i="7"/>
  <c r="CE248" i="7"/>
  <c r="CF248" i="7"/>
  <c r="CG248" i="7"/>
  <c r="CH248" i="7"/>
  <c r="CI248" i="7"/>
  <c r="CJ248" i="7"/>
  <c r="BZ249" i="7"/>
  <c r="CA249" i="7"/>
  <c r="CB249" i="7"/>
  <c r="CC249" i="7"/>
  <c r="CD249" i="7"/>
  <c r="CE249" i="7"/>
  <c r="CF249" i="7"/>
  <c r="CG249" i="7"/>
  <c r="CH249" i="7"/>
  <c r="CI249" i="7"/>
  <c r="CJ249" i="7"/>
  <c r="BZ250" i="7"/>
  <c r="CA250" i="7"/>
  <c r="CB250" i="7"/>
  <c r="CC250" i="7"/>
  <c r="CD250" i="7"/>
  <c r="CE250" i="7"/>
  <c r="CF250" i="7"/>
  <c r="CG250" i="7"/>
  <c r="CH250" i="7"/>
  <c r="CI250" i="7"/>
  <c r="CJ250" i="7"/>
  <c r="BZ251" i="7"/>
  <c r="CA251" i="7"/>
  <c r="CB251" i="7"/>
  <c r="CC251" i="7"/>
  <c r="CD251" i="7"/>
  <c r="CE251" i="7"/>
  <c r="CF251" i="7"/>
  <c r="CG251" i="7"/>
  <c r="CH251" i="7"/>
  <c r="CI251" i="7"/>
  <c r="CJ251" i="7"/>
  <c r="BZ252" i="7"/>
  <c r="CA252" i="7"/>
  <c r="CB252" i="7"/>
  <c r="CC252" i="7"/>
  <c r="CD252" i="7"/>
  <c r="CE252" i="7"/>
  <c r="CF252" i="7"/>
  <c r="CG252" i="7"/>
  <c r="CH252" i="7"/>
  <c r="CI252" i="7"/>
  <c r="CJ252" i="7"/>
  <c r="BZ253" i="7"/>
  <c r="CA253" i="7"/>
  <c r="CB253" i="7"/>
  <c r="CC253" i="7"/>
  <c r="CD253" i="7"/>
  <c r="CE253" i="7"/>
  <c r="CF253" i="7"/>
  <c r="CG253" i="7"/>
  <c r="CH253" i="7"/>
  <c r="CI253" i="7"/>
  <c r="CJ253" i="7"/>
  <c r="BZ254" i="7"/>
  <c r="CA254" i="7"/>
  <c r="CB254" i="7"/>
  <c r="CC254" i="7"/>
  <c r="CD254" i="7"/>
  <c r="CE254" i="7"/>
  <c r="CF254" i="7"/>
  <c r="CG254" i="7"/>
  <c r="CH254" i="7"/>
  <c r="CI254" i="7"/>
  <c r="CJ254" i="7"/>
  <c r="BZ255" i="7"/>
  <c r="CA255" i="7"/>
  <c r="CB255" i="7"/>
  <c r="CC255" i="7"/>
  <c r="CD255" i="7"/>
  <c r="CE255" i="7"/>
  <c r="CF255" i="7"/>
  <c r="CG255" i="7"/>
  <c r="CH255" i="7"/>
  <c r="CI255" i="7"/>
  <c r="CJ255" i="7"/>
  <c r="BZ256" i="7"/>
  <c r="CA256" i="7"/>
  <c r="CB256" i="7"/>
  <c r="CC256" i="7"/>
  <c r="CD256" i="7"/>
  <c r="CE256" i="7"/>
  <c r="CF256" i="7"/>
  <c r="CG256" i="7"/>
  <c r="CH256" i="7"/>
  <c r="CI256" i="7"/>
  <c r="CJ256" i="7"/>
  <c r="BZ257" i="7"/>
  <c r="CA257" i="7"/>
  <c r="CB257" i="7"/>
  <c r="CC257" i="7"/>
  <c r="CD257" i="7"/>
  <c r="CE257" i="7"/>
  <c r="CF257" i="7"/>
  <c r="CG257" i="7"/>
  <c r="CH257" i="7"/>
  <c r="CI257" i="7"/>
  <c r="CJ257" i="7"/>
  <c r="BZ258" i="7"/>
  <c r="CA258" i="7"/>
  <c r="CB258" i="7"/>
  <c r="CC258" i="7"/>
  <c r="CD258" i="7"/>
  <c r="CE258" i="7"/>
  <c r="CF258" i="7"/>
  <c r="CG258" i="7"/>
  <c r="CH258" i="7"/>
  <c r="CI258" i="7"/>
  <c r="CJ258" i="7"/>
  <c r="BZ259" i="7"/>
  <c r="CA259" i="7"/>
  <c r="CB259" i="7"/>
  <c r="CC259" i="7"/>
  <c r="CD259" i="7"/>
  <c r="CE259" i="7"/>
  <c r="CF259" i="7"/>
  <c r="CG259" i="7"/>
  <c r="CH259" i="7"/>
  <c r="CI259" i="7"/>
  <c r="CJ259" i="7"/>
  <c r="BZ261" i="7"/>
  <c r="CA261" i="7"/>
  <c r="CB261" i="7"/>
  <c r="CC261" i="7"/>
  <c r="CD261" i="7"/>
  <c r="CE261" i="7"/>
  <c r="CF261" i="7"/>
  <c r="CG261" i="7"/>
  <c r="CH261" i="7"/>
  <c r="CI261" i="7"/>
  <c r="CJ261" i="7"/>
  <c r="BZ262" i="7"/>
  <c r="CA262" i="7"/>
  <c r="CB262" i="7"/>
  <c r="CC262" i="7"/>
  <c r="CD262" i="7"/>
  <c r="CE262" i="7"/>
  <c r="CF262" i="7"/>
  <c r="CG262" i="7"/>
  <c r="CH262" i="7"/>
  <c r="CI262" i="7"/>
  <c r="CJ262" i="7"/>
  <c r="BZ263" i="7"/>
  <c r="CA263" i="7"/>
  <c r="CB263" i="7"/>
  <c r="CC263" i="7"/>
  <c r="CD263" i="7"/>
  <c r="CE263" i="7"/>
  <c r="CF263" i="7"/>
  <c r="CG263" i="7"/>
  <c r="CH263" i="7"/>
  <c r="CI263" i="7"/>
  <c r="CJ263" i="7"/>
  <c r="BZ264" i="7"/>
  <c r="CA264" i="7"/>
  <c r="CB264" i="7"/>
  <c r="CC264" i="7"/>
  <c r="CD264" i="7"/>
  <c r="CE264" i="7"/>
  <c r="CF264" i="7"/>
  <c r="CG264" i="7"/>
  <c r="CH264" i="7"/>
  <c r="CI264" i="7"/>
  <c r="CJ264" i="7"/>
  <c r="BZ265" i="7"/>
  <c r="CA265" i="7"/>
  <c r="CB265" i="7"/>
  <c r="CC265" i="7"/>
  <c r="CD265" i="7"/>
  <c r="CE265" i="7"/>
  <c r="CF265" i="7"/>
  <c r="CG265" i="7"/>
  <c r="CH265" i="7"/>
  <c r="CI265" i="7"/>
  <c r="CJ265" i="7"/>
  <c r="BZ266" i="7"/>
  <c r="CA266" i="7"/>
  <c r="CB266" i="7"/>
  <c r="CC266" i="7"/>
  <c r="CD266" i="7"/>
  <c r="CE266" i="7"/>
  <c r="CF266" i="7"/>
  <c r="CG266" i="7"/>
  <c r="CH266" i="7"/>
  <c r="CI266" i="7"/>
  <c r="CJ266" i="7"/>
  <c r="BZ267" i="7"/>
  <c r="CA267" i="7"/>
  <c r="CB267" i="7"/>
  <c r="CC267" i="7"/>
  <c r="CD267" i="7"/>
  <c r="CE267" i="7"/>
  <c r="CF267" i="7"/>
  <c r="CG267" i="7"/>
  <c r="CH267" i="7"/>
  <c r="CI267" i="7"/>
  <c r="CJ267" i="7"/>
  <c r="BZ268" i="7"/>
  <c r="CA268" i="7"/>
  <c r="CB268" i="7"/>
  <c r="CC268" i="7"/>
  <c r="CD268" i="7"/>
  <c r="CE268" i="7"/>
  <c r="CF268" i="7"/>
  <c r="CG268" i="7"/>
  <c r="CH268" i="7"/>
  <c r="CI268" i="7"/>
  <c r="CJ268" i="7"/>
  <c r="BZ269" i="7"/>
  <c r="CA269" i="7"/>
  <c r="CB269" i="7"/>
  <c r="CC269" i="7"/>
  <c r="CD269" i="7"/>
  <c r="CE269" i="7"/>
  <c r="CF269" i="7"/>
  <c r="CG269" i="7"/>
  <c r="CH269" i="7"/>
  <c r="CI269" i="7"/>
  <c r="CJ269" i="7"/>
  <c r="BZ270" i="7"/>
  <c r="CA270" i="7"/>
  <c r="CB270" i="7"/>
  <c r="CC270" i="7"/>
  <c r="CD270" i="7"/>
  <c r="CE270" i="7"/>
  <c r="CF270" i="7"/>
  <c r="CG270" i="7"/>
  <c r="CH270" i="7"/>
  <c r="CI270" i="7"/>
  <c r="CJ270" i="7"/>
  <c r="BZ271" i="7"/>
  <c r="CA271" i="7"/>
  <c r="CB271" i="7"/>
  <c r="CC271" i="7"/>
  <c r="CD271" i="7"/>
  <c r="CE271" i="7"/>
  <c r="CF271" i="7"/>
  <c r="CG271" i="7"/>
  <c r="CH271" i="7"/>
  <c r="CI271" i="7"/>
  <c r="CJ271" i="7"/>
  <c r="BZ272" i="7"/>
  <c r="CA272" i="7"/>
  <c r="CB272" i="7"/>
  <c r="CC272" i="7"/>
  <c r="CD272" i="7"/>
  <c r="CE272" i="7"/>
  <c r="CF272" i="7"/>
  <c r="CG272" i="7"/>
  <c r="CH272" i="7"/>
  <c r="CI272" i="7"/>
  <c r="CJ272" i="7"/>
  <c r="BZ273" i="7"/>
  <c r="CA273" i="7"/>
  <c r="CB273" i="7"/>
  <c r="CC273" i="7"/>
  <c r="CD273" i="7"/>
  <c r="CE273" i="7"/>
  <c r="CF273" i="7"/>
  <c r="CG273" i="7"/>
  <c r="CH273" i="7"/>
  <c r="CI273" i="7"/>
  <c r="CJ273" i="7"/>
  <c r="BZ274" i="7"/>
  <c r="CA274" i="7"/>
  <c r="CB274" i="7"/>
  <c r="CC274" i="7"/>
  <c r="CD274" i="7"/>
  <c r="CE274" i="7"/>
  <c r="CF274" i="7"/>
  <c r="CG274" i="7"/>
  <c r="CH274" i="7"/>
  <c r="CI274" i="7"/>
  <c r="CJ274" i="7"/>
  <c r="BZ275" i="7"/>
  <c r="CA275" i="7"/>
  <c r="CB275" i="7"/>
  <c r="CC275" i="7"/>
  <c r="CD275" i="7"/>
  <c r="CE275" i="7"/>
  <c r="CF275" i="7"/>
  <c r="CG275" i="7"/>
  <c r="CH275" i="7"/>
  <c r="CI275" i="7"/>
  <c r="CJ275" i="7"/>
  <c r="BZ277" i="7"/>
  <c r="CA277" i="7"/>
  <c r="CB277" i="7"/>
  <c r="CC277" i="7"/>
  <c r="CD277" i="7"/>
  <c r="CE277" i="7"/>
  <c r="CF277" i="7"/>
  <c r="CG277" i="7"/>
  <c r="CH277" i="7"/>
  <c r="CI277" i="7"/>
  <c r="CJ277" i="7"/>
  <c r="BZ278" i="7"/>
  <c r="CA278" i="7"/>
  <c r="CB278" i="7"/>
  <c r="CC278" i="7"/>
  <c r="CD278" i="7"/>
  <c r="CE278" i="7"/>
  <c r="CF278" i="7"/>
  <c r="CG278" i="7"/>
  <c r="CH278" i="7"/>
  <c r="CI278" i="7"/>
  <c r="CJ278" i="7"/>
  <c r="BZ279" i="7"/>
  <c r="CA279" i="7"/>
  <c r="CB279" i="7"/>
  <c r="CC279" i="7"/>
  <c r="CD279" i="7"/>
  <c r="CE279" i="7"/>
  <c r="CF279" i="7"/>
  <c r="CG279" i="7"/>
  <c r="CH279" i="7"/>
  <c r="CI279" i="7"/>
  <c r="CJ279" i="7"/>
  <c r="BZ280" i="7"/>
  <c r="CA280" i="7"/>
  <c r="CB280" i="7"/>
  <c r="CC280" i="7"/>
  <c r="CD280" i="7"/>
  <c r="CE280" i="7"/>
  <c r="CF280" i="7"/>
  <c r="CG280" i="7"/>
  <c r="CH280" i="7"/>
  <c r="CI280" i="7"/>
  <c r="CJ280" i="7"/>
  <c r="BZ281" i="7"/>
  <c r="CA281" i="7"/>
  <c r="CB281" i="7"/>
  <c r="CC281" i="7"/>
  <c r="CD281" i="7"/>
  <c r="CE281" i="7"/>
  <c r="CF281" i="7"/>
  <c r="CG281" i="7"/>
  <c r="CH281" i="7"/>
  <c r="CI281" i="7"/>
  <c r="CJ281" i="7"/>
  <c r="BZ282" i="7"/>
  <c r="CA282" i="7"/>
  <c r="CB282" i="7"/>
  <c r="CC282" i="7"/>
  <c r="CD282" i="7"/>
  <c r="CE282" i="7"/>
  <c r="CF282" i="7"/>
  <c r="CG282" i="7"/>
  <c r="CH282" i="7"/>
  <c r="CI282" i="7"/>
  <c r="CJ282" i="7"/>
  <c r="BZ283" i="7"/>
  <c r="CA283" i="7"/>
  <c r="CB283" i="7"/>
  <c r="CC283" i="7"/>
  <c r="CD283" i="7"/>
  <c r="CE283" i="7"/>
  <c r="CF283" i="7"/>
  <c r="CG283" i="7"/>
  <c r="CH283" i="7"/>
  <c r="CI283" i="7"/>
  <c r="CJ283" i="7"/>
  <c r="BZ306" i="7"/>
  <c r="CA306" i="7"/>
  <c r="CB306" i="7"/>
  <c r="CC306" i="7"/>
  <c r="CD306" i="7"/>
  <c r="CE306" i="7"/>
  <c r="CF306" i="7"/>
  <c r="CG306" i="7"/>
  <c r="CH306" i="7"/>
  <c r="CI306" i="7"/>
  <c r="CJ306" i="7"/>
  <c r="BZ307" i="7"/>
  <c r="CA307" i="7"/>
  <c r="CB307" i="7"/>
  <c r="CC307" i="7"/>
  <c r="CD307" i="7"/>
  <c r="CE307" i="7"/>
  <c r="CF307" i="7"/>
  <c r="CG307" i="7"/>
  <c r="CH307" i="7"/>
  <c r="CI307" i="7"/>
  <c r="CJ307" i="7"/>
  <c r="BZ308" i="7"/>
  <c r="CA308" i="7"/>
  <c r="CB308" i="7"/>
  <c r="CC308" i="7"/>
  <c r="CD308" i="7"/>
  <c r="CE308" i="7"/>
  <c r="CF308" i="7"/>
  <c r="CG308" i="7"/>
  <c r="CH308" i="7"/>
  <c r="CI308" i="7"/>
  <c r="CJ308" i="7"/>
  <c r="BZ309" i="7"/>
  <c r="CA309" i="7"/>
  <c r="CB309" i="7"/>
  <c r="CC309" i="7"/>
  <c r="CD309" i="7"/>
  <c r="CE309" i="7"/>
  <c r="CF309" i="7"/>
  <c r="CG309" i="7"/>
  <c r="CH309" i="7"/>
  <c r="CI309" i="7"/>
  <c r="CJ309" i="7"/>
  <c r="BZ310" i="7"/>
  <c r="CA310" i="7"/>
  <c r="CB310" i="7"/>
  <c r="CC310" i="7"/>
  <c r="CD310" i="7"/>
  <c r="CE310" i="7"/>
  <c r="CF310" i="7"/>
  <c r="CG310" i="7"/>
  <c r="CH310" i="7"/>
  <c r="CI310" i="7"/>
  <c r="CJ310" i="7"/>
  <c r="BZ311" i="7"/>
  <c r="CA311" i="7"/>
  <c r="CB311" i="7"/>
  <c r="CC311" i="7"/>
  <c r="CD311" i="7"/>
  <c r="CE311" i="7"/>
  <c r="CF311" i="7"/>
  <c r="CG311" i="7"/>
  <c r="CH311" i="7"/>
  <c r="CI311" i="7"/>
  <c r="CJ311" i="7"/>
  <c r="BZ312" i="7"/>
  <c r="CA312" i="7"/>
  <c r="CB312" i="7"/>
  <c r="CC312" i="7"/>
  <c r="CD312" i="7"/>
  <c r="CE312" i="7"/>
  <c r="CF312" i="7"/>
  <c r="CG312" i="7"/>
  <c r="CH312" i="7"/>
  <c r="CI312" i="7"/>
  <c r="CJ312" i="7"/>
  <c r="BZ313" i="7"/>
  <c r="CA313" i="7"/>
  <c r="CB313" i="7"/>
  <c r="CC313" i="7"/>
  <c r="CD313" i="7"/>
  <c r="CE313" i="7"/>
  <c r="CF313" i="7"/>
  <c r="CG313" i="7"/>
  <c r="CH313" i="7"/>
  <c r="CI313" i="7"/>
  <c r="CJ313" i="7"/>
  <c r="BZ314" i="7"/>
  <c r="CA314" i="7"/>
  <c r="CB314" i="7"/>
  <c r="CC314" i="7"/>
  <c r="CD314" i="7"/>
  <c r="CE314" i="7"/>
  <c r="CF314" i="7"/>
  <c r="CG314" i="7"/>
  <c r="CH314" i="7"/>
  <c r="CI314" i="7"/>
  <c r="CJ314" i="7"/>
  <c r="BZ315" i="7"/>
  <c r="CA315" i="7"/>
  <c r="CB315" i="7"/>
  <c r="CC315" i="7"/>
  <c r="CD315" i="7"/>
  <c r="CE315" i="7"/>
  <c r="CF315" i="7"/>
  <c r="CG315" i="7"/>
  <c r="CH315" i="7"/>
  <c r="CI315" i="7"/>
  <c r="CJ315" i="7"/>
  <c r="BZ316" i="7"/>
  <c r="CA316" i="7"/>
  <c r="CB316" i="7"/>
  <c r="CC316" i="7"/>
  <c r="CD316" i="7"/>
  <c r="CE316" i="7"/>
  <c r="CF316" i="7"/>
  <c r="CG316" i="7"/>
  <c r="CH316" i="7"/>
  <c r="CI316" i="7"/>
  <c r="CJ316" i="7"/>
  <c r="BZ317" i="7"/>
  <c r="CA317" i="7"/>
  <c r="CB317" i="7"/>
  <c r="CC317" i="7"/>
  <c r="CD317" i="7"/>
  <c r="CE317" i="7"/>
  <c r="CF317" i="7"/>
  <c r="CG317" i="7"/>
  <c r="CH317" i="7"/>
  <c r="CI317" i="7"/>
  <c r="CJ317" i="7"/>
  <c r="BZ318" i="7"/>
  <c r="CA318" i="7"/>
  <c r="CB318" i="7"/>
  <c r="CC318" i="7"/>
  <c r="CD318" i="7"/>
  <c r="CE318" i="7"/>
  <c r="CF318" i="7"/>
  <c r="CG318" i="7"/>
  <c r="CH318" i="7"/>
  <c r="CI318" i="7"/>
  <c r="CJ318" i="7"/>
  <c r="BZ319" i="7"/>
  <c r="CA319" i="7"/>
  <c r="CB319" i="7"/>
  <c r="CC319" i="7"/>
  <c r="CD319" i="7"/>
  <c r="CE319" i="7"/>
  <c r="CF319" i="7"/>
  <c r="CG319" i="7"/>
  <c r="CH319" i="7"/>
  <c r="CI319" i="7"/>
  <c r="CJ319" i="7"/>
  <c r="BZ320" i="7"/>
  <c r="CA320" i="7"/>
  <c r="CB320" i="7"/>
  <c r="CC320" i="7"/>
  <c r="CD320" i="7"/>
  <c r="CE320" i="7"/>
  <c r="CF320" i="7"/>
  <c r="CG320" i="7"/>
  <c r="CH320" i="7"/>
  <c r="CI320" i="7"/>
  <c r="CJ320" i="7"/>
  <c r="BZ321" i="7"/>
  <c r="CA321" i="7"/>
  <c r="CB321" i="7"/>
  <c r="CC321" i="7"/>
  <c r="CD321" i="7"/>
  <c r="CE321" i="7"/>
  <c r="CF321" i="7"/>
  <c r="CG321" i="7"/>
  <c r="CH321" i="7"/>
  <c r="CI321" i="7"/>
  <c r="CJ321" i="7"/>
  <c r="BZ323" i="7"/>
  <c r="CA323" i="7"/>
  <c r="CB323" i="7"/>
  <c r="CC323" i="7"/>
  <c r="CD323" i="7"/>
  <c r="CE323" i="7"/>
  <c r="CF323" i="7"/>
  <c r="CG323" i="7"/>
  <c r="CH323" i="7"/>
  <c r="CI323" i="7"/>
  <c r="CJ323" i="7"/>
  <c r="BZ324" i="7"/>
  <c r="CA324" i="7"/>
  <c r="CB324" i="7"/>
  <c r="CC324" i="7"/>
  <c r="CD324" i="7"/>
  <c r="CE324" i="7"/>
  <c r="CF324" i="7"/>
  <c r="CG324" i="7"/>
  <c r="CH324" i="7"/>
  <c r="CI324" i="7"/>
  <c r="CJ324" i="7"/>
  <c r="BZ325" i="7"/>
  <c r="CA325" i="7"/>
  <c r="CB325" i="7"/>
  <c r="CC325" i="7"/>
  <c r="CD325" i="7"/>
  <c r="CE325" i="7"/>
  <c r="CF325" i="7"/>
  <c r="CG325" i="7"/>
  <c r="CH325" i="7"/>
  <c r="CI325" i="7"/>
  <c r="CJ325" i="7"/>
  <c r="BZ326" i="7"/>
  <c r="CA326" i="7"/>
  <c r="CB326" i="7"/>
  <c r="CC326" i="7"/>
  <c r="CD326" i="7"/>
  <c r="CE326" i="7"/>
  <c r="CF326" i="7"/>
  <c r="CG326" i="7"/>
  <c r="CH326" i="7"/>
  <c r="CI326" i="7"/>
  <c r="CJ326" i="7"/>
  <c r="BZ327" i="7"/>
  <c r="CA327" i="7"/>
  <c r="CB327" i="7"/>
  <c r="CC327" i="7"/>
  <c r="CD327" i="7"/>
  <c r="CE327" i="7"/>
  <c r="CF327" i="7"/>
  <c r="CG327" i="7"/>
  <c r="CH327" i="7"/>
  <c r="CI327" i="7"/>
  <c r="CJ327" i="7"/>
  <c r="Y4" i="7" l="1"/>
  <c r="BP4" i="7"/>
  <c r="W4" i="7"/>
  <c r="BO4" i="7"/>
  <c r="U4" i="7"/>
  <c r="BN4" i="7"/>
  <c r="BF4" i="7"/>
  <c r="S4" i="7"/>
  <c r="Z4" i="7" s="1"/>
  <c r="BM4" i="7"/>
  <c r="CK327" i="7"/>
  <c r="BG327" i="7"/>
  <c r="CK326" i="7"/>
  <c r="BG326" i="7"/>
  <c r="CK325" i="7"/>
  <c r="BG325" i="7"/>
  <c r="CK324" i="7"/>
  <c r="BG324" i="7"/>
  <c r="CK323" i="7"/>
  <c r="BG323" i="7"/>
  <c r="CK321" i="7"/>
  <c r="BG321" i="7"/>
  <c r="CK320" i="7"/>
  <c r="BG320" i="7"/>
  <c r="CK319" i="7"/>
  <c r="BG319" i="7"/>
  <c r="CK318" i="7"/>
  <c r="BG318" i="7"/>
  <c r="CK317" i="7"/>
  <c r="BG317" i="7"/>
  <c r="CK316" i="7"/>
  <c r="BG316" i="7"/>
  <c r="CK315" i="7"/>
  <c r="BG315" i="7"/>
  <c r="CK314" i="7"/>
  <c r="BG314" i="7"/>
  <c r="CK313" i="7"/>
  <c r="BG313" i="7"/>
  <c r="CK312" i="7"/>
  <c r="BG312" i="7"/>
  <c r="CK311" i="7"/>
  <c r="BG311" i="7"/>
  <c r="CK310" i="7"/>
  <c r="BG310" i="7"/>
  <c r="CK309" i="7"/>
  <c r="BG309" i="7"/>
  <c r="CK308" i="7"/>
  <c r="BG308" i="7"/>
  <c r="CK307" i="7"/>
  <c r="BG307" i="7"/>
  <c r="CK306" i="7"/>
  <c r="BG306" i="7"/>
  <c r="CK283" i="7"/>
  <c r="BG283" i="7"/>
  <c r="CK282" i="7"/>
  <c r="BG282" i="7"/>
  <c r="CK281" i="7"/>
  <c r="BG281" i="7"/>
  <c r="CK280" i="7"/>
  <c r="BG280" i="7"/>
  <c r="CK279" i="7"/>
  <c r="BG279" i="7"/>
  <c r="CK278" i="7"/>
  <c r="BG278" i="7"/>
  <c r="CK277" i="7"/>
  <c r="BG277" i="7"/>
  <c r="CK275" i="7"/>
  <c r="BG275" i="7"/>
  <c r="CK274" i="7"/>
  <c r="BG274" i="7"/>
  <c r="CK273" i="7"/>
  <c r="BG273" i="7"/>
  <c r="CK272" i="7"/>
  <c r="BG272" i="7"/>
  <c r="CK271" i="7"/>
  <c r="BG271" i="7"/>
  <c r="CK270" i="7"/>
  <c r="BG270" i="7"/>
  <c r="CK269" i="7"/>
  <c r="BG269" i="7"/>
  <c r="CK268" i="7"/>
  <c r="BG268" i="7"/>
  <c r="CK267" i="7"/>
  <c r="BG267" i="7"/>
  <c r="CK266" i="7"/>
  <c r="BG266" i="7"/>
  <c r="CK265" i="7"/>
  <c r="BG265" i="7"/>
  <c r="CK264" i="7"/>
  <c r="BG264" i="7"/>
  <c r="CK263" i="7"/>
  <c r="BG263" i="7"/>
  <c r="CK262" i="7"/>
  <c r="BG262" i="7"/>
  <c r="CK261" i="7"/>
  <c r="BG261" i="7"/>
  <c r="CK259" i="7"/>
  <c r="BG259" i="7"/>
  <c r="CK258" i="7"/>
  <c r="BG258" i="7"/>
  <c r="CK257" i="7"/>
  <c r="BG257" i="7"/>
  <c r="CK256" i="7"/>
  <c r="BG256" i="7"/>
  <c r="CK255" i="7"/>
  <c r="BG255" i="7"/>
  <c r="CK254" i="7"/>
  <c r="BG254" i="7"/>
  <c r="CK253" i="7"/>
  <c r="BG253" i="7"/>
  <c r="CK252" i="7"/>
  <c r="BG252" i="7"/>
  <c r="CK251" i="7"/>
  <c r="BG251" i="7"/>
  <c r="CK250" i="7"/>
  <c r="BG250" i="7"/>
  <c r="CK249" i="7"/>
  <c r="BG249" i="7"/>
  <c r="CK248" i="7"/>
  <c r="BG248" i="7"/>
  <c r="CK247" i="7"/>
  <c r="BG247" i="7"/>
  <c r="CK246" i="7"/>
  <c r="BG246" i="7"/>
  <c r="CK245" i="7"/>
  <c r="BG245" i="7"/>
  <c r="CK244" i="7"/>
  <c r="BG244" i="7"/>
  <c r="CK243" i="7"/>
  <c r="BG243" i="7"/>
  <c r="CK242" i="7"/>
  <c r="BG242" i="7"/>
  <c r="CK241" i="7"/>
  <c r="BG241" i="7"/>
  <c r="CK240" i="7"/>
  <c r="BG240" i="7"/>
  <c r="CK239" i="7"/>
  <c r="BG239" i="7"/>
  <c r="CK238" i="7"/>
  <c r="BG238" i="7"/>
  <c r="CK237" i="7"/>
  <c r="BG237" i="7"/>
  <c r="CK236" i="7"/>
  <c r="BG236" i="7"/>
  <c r="CK235" i="7"/>
  <c r="BG235" i="7"/>
  <c r="CK234" i="7"/>
  <c r="BG234" i="7"/>
  <c r="CK233" i="7"/>
  <c r="BG233" i="7"/>
  <c r="CK232" i="7"/>
  <c r="BG232" i="7"/>
  <c r="CK231" i="7"/>
  <c r="BG231" i="7"/>
  <c r="CK230" i="7"/>
  <c r="BG230" i="7"/>
  <c r="CK229" i="7"/>
  <c r="BG229" i="7"/>
  <c r="CK228" i="7"/>
  <c r="BG228" i="7"/>
  <c r="CK227" i="7"/>
  <c r="BG227" i="7"/>
  <c r="CK226" i="7"/>
  <c r="BG226" i="7"/>
  <c r="CK225" i="7"/>
  <c r="BG225" i="7"/>
  <c r="CK224" i="7"/>
  <c r="BG224" i="7"/>
  <c r="CK223" i="7"/>
  <c r="BG223" i="7"/>
  <c r="CK222" i="7"/>
  <c r="BG222" i="7"/>
  <c r="CK221" i="7"/>
  <c r="BG221" i="7"/>
  <c r="CK220" i="7"/>
  <c r="BG220" i="7"/>
  <c r="CK219" i="7"/>
  <c r="BG219" i="7"/>
  <c r="CK217" i="7"/>
  <c r="BG217" i="7"/>
  <c r="CK216" i="7"/>
  <c r="BG216" i="7"/>
  <c r="CK214" i="7"/>
  <c r="BG214" i="7"/>
  <c r="CK213" i="7"/>
  <c r="BG213" i="7"/>
  <c r="CK212" i="7"/>
  <c r="BG212" i="7"/>
  <c r="CK210" i="7"/>
  <c r="BG210" i="7"/>
  <c r="CK209" i="7"/>
  <c r="BG209" i="7"/>
  <c r="CK208" i="7"/>
  <c r="BG208" i="7"/>
  <c r="CK207" i="7"/>
  <c r="BG207" i="7"/>
  <c r="CK206" i="7"/>
  <c r="BG206" i="7"/>
  <c r="CK205" i="7"/>
  <c r="BG205" i="7"/>
  <c r="CK204" i="7"/>
  <c r="BG204" i="7"/>
  <c r="CK203" i="7"/>
  <c r="BG203" i="7"/>
  <c r="CK202" i="7"/>
  <c r="BG202" i="7"/>
  <c r="CK201" i="7"/>
  <c r="BG201" i="7"/>
  <c r="CK199" i="7"/>
  <c r="BG199" i="7"/>
  <c r="CK197" i="7"/>
  <c r="BG197" i="7"/>
  <c r="CK195" i="7"/>
  <c r="BG195" i="7"/>
  <c r="CK193" i="7"/>
  <c r="BG193" i="7"/>
  <c r="CK191" i="7"/>
  <c r="BG191" i="7"/>
  <c r="CK189" i="7"/>
  <c r="BG189" i="7"/>
  <c r="CK187" i="7"/>
  <c r="BG187" i="7"/>
  <c r="CK185" i="7"/>
  <c r="BG185" i="7"/>
  <c r="CK183" i="7"/>
  <c r="BG183" i="7"/>
  <c r="CK180" i="7"/>
  <c r="BG180" i="7"/>
  <c r="CK178" i="7"/>
  <c r="BG178" i="7"/>
  <c r="CK176" i="7"/>
  <c r="BG176" i="7"/>
  <c r="CK174" i="7"/>
  <c r="BG174" i="7"/>
  <c r="CK172" i="7"/>
  <c r="BG172" i="7"/>
  <c r="CK170" i="7"/>
  <c r="BG170" i="7"/>
  <c r="CK168" i="7"/>
  <c r="BG168" i="7"/>
  <c r="CK166" i="7"/>
  <c r="BG166" i="7"/>
  <c r="CK164" i="7"/>
  <c r="BG164" i="7"/>
  <c r="CK162" i="7"/>
  <c r="BG162" i="7"/>
  <c r="CK160" i="7"/>
  <c r="BG160" i="7"/>
  <c r="CK158" i="7"/>
  <c r="BG158" i="7"/>
  <c r="CK156" i="7"/>
  <c r="BG156" i="7"/>
  <c r="CK154" i="7"/>
  <c r="BG154" i="7"/>
  <c r="CK152" i="7"/>
  <c r="BG152" i="7"/>
  <c r="CK150" i="7"/>
  <c r="BG150" i="7"/>
  <c r="CK148" i="7"/>
  <c r="BG148" i="7"/>
  <c r="CK147" i="7"/>
  <c r="BG147" i="7"/>
  <c r="CK146" i="7"/>
  <c r="BG146" i="7"/>
  <c r="CK145" i="7"/>
  <c r="BG145" i="7"/>
  <c r="CK144" i="7"/>
  <c r="BG144" i="7"/>
  <c r="CK143" i="7"/>
  <c r="BG143" i="7"/>
  <c r="CK142" i="7"/>
  <c r="BG142" i="7"/>
  <c r="CK141" i="7"/>
  <c r="BG141" i="7"/>
  <c r="CK140" i="7"/>
  <c r="BG140" i="7"/>
  <c r="CK139" i="7"/>
  <c r="BG139" i="7"/>
  <c r="CK138" i="7"/>
  <c r="BG138" i="7"/>
  <c r="CK137" i="7"/>
  <c r="BG137" i="7"/>
  <c r="CK136" i="7"/>
  <c r="BG136" i="7"/>
  <c r="CK135" i="7"/>
  <c r="BG135" i="7"/>
  <c r="CK134" i="7"/>
  <c r="BG134" i="7"/>
  <c r="CK133" i="7"/>
  <c r="BG133" i="7"/>
  <c r="CK132" i="7"/>
  <c r="BG132" i="7"/>
  <c r="CK131" i="7"/>
  <c r="BG131" i="7"/>
  <c r="CK130" i="7"/>
  <c r="BG130" i="7"/>
  <c r="CK129" i="7"/>
  <c r="BG129" i="7"/>
  <c r="CK128" i="7"/>
  <c r="BG128" i="7"/>
  <c r="CK127" i="7"/>
  <c r="BG127" i="7"/>
  <c r="CK126" i="7"/>
  <c r="BG126" i="7"/>
  <c r="CK125" i="7"/>
  <c r="BG125" i="7"/>
  <c r="CK124" i="7"/>
  <c r="BG124" i="7"/>
  <c r="CK123" i="7"/>
  <c r="BG123" i="7"/>
  <c r="CK122" i="7"/>
  <c r="BG122" i="7"/>
  <c r="CK121" i="7"/>
  <c r="BG121" i="7"/>
  <c r="CK120" i="7"/>
  <c r="BG120" i="7"/>
  <c r="CK119" i="7"/>
  <c r="BG119" i="7"/>
  <c r="CK118" i="7"/>
  <c r="BG118" i="7"/>
  <c r="CA116" i="7"/>
  <c r="BG116" i="7"/>
  <c r="CB114" i="7"/>
  <c r="BG114" i="7"/>
  <c r="CB110" i="7"/>
  <c r="BG110" i="7"/>
  <c r="CB104" i="7"/>
  <c r="BG104" i="7"/>
  <c r="CB100" i="7"/>
  <c r="BG100" i="7"/>
  <c r="CB96" i="7"/>
  <c r="BG96" i="7"/>
  <c r="CB92" i="7"/>
  <c r="BG92" i="7"/>
  <c r="CB88" i="7"/>
  <c r="BG88" i="7"/>
  <c r="CB82" i="7"/>
  <c r="BG82" i="7"/>
  <c r="CB78" i="7"/>
  <c r="BG78" i="7"/>
  <c r="CB74" i="7"/>
  <c r="BG74" i="7"/>
  <c r="CB70" i="7"/>
  <c r="BG70" i="7"/>
  <c r="CB66" i="7"/>
  <c r="BG66" i="7"/>
  <c r="CB60" i="7"/>
  <c r="BG60" i="7"/>
  <c r="CB56" i="7"/>
  <c r="BG56" i="7"/>
  <c r="CB52" i="7"/>
  <c r="BG52" i="7"/>
  <c r="CB42" i="7"/>
  <c r="BG42" i="7"/>
  <c r="CB38" i="7"/>
  <c r="BG38" i="7"/>
  <c r="CB34" i="7"/>
  <c r="BG34" i="7"/>
  <c r="CB30" i="7"/>
  <c r="BG30" i="7"/>
  <c r="CB26" i="7"/>
  <c r="BG26" i="7"/>
  <c r="CK22" i="7"/>
  <c r="BG22" i="7"/>
  <c r="CK20" i="7"/>
  <c r="BG20" i="7"/>
  <c r="CK18" i="7"/>
  <c r="BG18" i="7"/>
  <c r="CK16" i="7"/>
  <c r="BG16" i="7"/>
  <c r="CB14" i="7"/>
  <c r="BG14" i="7"/>
  <c r="CB8" i="7"/>
  <c r="BG8" i="7"/>
  <c r="CB112" i="7"/>
  <c r="BG112" i="7"/>
  <c r="CC108" i="7"/>
  <c r="BG108" i="7"/>
  <c r="CB106" i="7"/>
  <c r="BG106" i="7"/>
  <c r="CB102" i="7"/>
  <c r="BG102" i="7"/>
  <c r="CB98" i="7"/>
  <c r="BG98" i="7"/>
  <c r="CB94" i="7"/>
  <c r="BG94" i="7"/>
  <c r="CB90" i="7"/>
  <c r="BG90" i="7"/>
  <c r="CK86" i="7"/>
  <c r="BG86" i="7"/>
  <c r="CB84" i="7"/>
  <c r="BG84" i="7"/>
  <c r="CJ80" i="7"/>
  <c r="BG80" i="7"/>
  <c r="CB76" i="7"/>
  <c r="BG76" i="7"/>
  <c r="CB72" i="7"/>
  <c r="BG72" i="7"/>
  <c r="CB68" i="7"/>
  <c r="BG68" i="7"/>
  <c r="CB64" i="7"/>
  <c r="BG64" i="7"/>
  <c r="CB58" i="7"/>
  <c r="BG58" i="7"/>
  <c r="CB54" i="7"/>
  <c r="BG54" i="7"/>
  <c r="CK50" i="7"/>
  <c r="BG50" i="7"/>
  <c r="CK48" i="7"/>
  <c r="BG48" i="7"/>
  <c r="CK46" i="7"/>
  <c r="BG46" i="7"/>
  <c r="CB44" i="7"/>
  <c r="BG44" i="7"/>
  <c r="CB40" i="7"/>
  <c r="BG40" i="7"/>
  <c r="CB36" i="7"/>
  <c r="BG36" i="7"/>
  <c r="CB32" i="7"/>
  <c r="BG32" i="7"/>
  <c r="CB28" i="7"/>
  <c r="BG28" i="7"/>
  <c r="CB24" i="7"/>
  <c r="BG24" i="7"/>
  <c r="CK12" i="7"/>
  <c r="BG12" i="7"/>
  <c r="CB10" i="7"/>
  <c r="BG10" i="7"/>
  <c r="CB6" i="7"/>
  <c r="BG6" i="7"/>
  <c r="BG4" i="7"/>
  <c r="K170" i="7"/>
  <c r="P170" i="7" s="1"/>
  <c r="K164" i="7"/>
  <c r="P164" i="7" s="1"/>
  <c r="K158" i="7"/>
  <c r="P158" i="7" s="1"/>
  <c r="K154" i="7"/>
  <c r="P154" i="7" s="1"/>
  <c r="K150" i="7"/>
  <c r="P150" i="7" s="1"/>
  <c r="K172" i="7"/>
  <c r="P172" i="7" s="1"/>
  <c r="K168" i="7"/>
  <c r="P168" i="7" s="1"/>
  <c r="K166" i="7"/>
  <c r="P166" i="7" s="1"/>
  <c r="K162" i="7"/>
  <c r="P162" i="7" s="1"/>
  <c r="K160" i="7"/>
  <c r="P160" i="7" s="1"/>
  <c r="K156" i="7"/>
  <c r="P156" i="7" s="1"/>
  <c r="K152" i="7"/>
  <c r="P152" i="7" s="1"/>
  <c r="K201" i="7"/>
  <c r="P201" i="7" s="1"/>
  <c r="K199" i="7"/>
  <c r="P199" i="7" s="1"/>
  <c r="K197" i="7"/>
  <c r="P197" i="7" s="1"/>
  <c r="K195" i="7"/>
  <c r="P195" i="7" s="1"/>
  <c r="K193" i="7"/>
  <c r="P193" i="7" s="1"/>
  <c r="K191" i="7"/>
  <c r="P191" i="7" s="1"/>
  <c r="K189" i="7"/>
  <c r="P189" i="7" s="1"/>
  <c r="K187" i="7"/>
  <c r="P187" i="7" s="1"/>
  <c r="K185" i="7"/>
  <c r="P185" i="7" s="1"/>
  <c r="K183" i="7"/>
  <c r="P183" i="7" s="1"/>
  <c r="K180" i="7"/>
  <c r="P180" i="7" s="1"/>
  <c r="K178" i="7"/>
  <c r="P178" i="7" s="1"/>
  <c r="K176" i="7"/>
  <c r="P176" i="7" s="1"/>
  <c r="K174" i="7"/>
  <c r="P174" i="7" s="1"/>
  <c r="K148" i="7"/>
  <c r="P148" i="7" s="1"/>
  <c r="K116" i="7"/>
  <c r="P116" i="7" s="1"/>
  <c r="K114" i="7"/>
  <c r="P114" i="7" s="1"/>
  <c r="K112" i="7"/>
  <c r="P112" i="7" s="1"/>
  <c r="K110" i="7"/>
  <c r="P110" i="7" s="1"/>
  <c r="K108" i="7"/>
  <c r="P108" i="7" s="1"/>
  <c r="K106" i="7"/>
  <c r="P106" i="7" s="1"/>
  <c r="K104" i="7"/>
  <c r="P104" i="7" s="1"/>
  <c r="K102" i="7"/>
  <c r="P102" i="7" s="1"/>
  <c r="K100" i="7"/>
  <c r="P100" i="7" s="1"/>
  <c r="K98" i="7"/>
  <c r="P98" i="7" s="1"/>
  <c r="K96" i="7"/>
  <c r="P96" i="7" s="1"/>
  <c r="K94" i="7"/>
  <c r="P94" i="7" s="1"/>
  <c r="K92" i="7"/>
  <c r="P92" i="7" s="1"/>
  <c r="K90" i="7"/>
  <c r="P90" i="7" s="1"/>
  <c r="K88" i="7"/>
  <c r="P88" i="7" s="1"/>
  <c r="K86" i="7"/>
  <c r="P86" i="7" s="1"/>
  <c r="K84" i="7"/>
  <c r="P84" i="7" s="1"/>
  <c r="K82" i="7"/>
  <c r="P82" i="7" s="1"/>
  <c r="K80" i="7"/>
  <c r="P80" i="7" s="1"/>
  <c r="K78" i="7"/>
  <c r="P78" i="7" s="1"/>
  <c r="K76" i="7"/>
  <c r="P76" i="7" s="1"/>
  <c r="K74" i="7"/>
  <c r="P74" i="7" s="1"/>
  <c r="K72" i="7"/>
  <c r="P72" i="7" s="1"/>
  <c r="K70" i="7"/>
  <c r="P70" i="7" s="1"/>
  <c r="K68" i="7"/>
  <c r="P68" i="7" s="1"/>
  <c r="K66" i="7"/>
  <c r="P66" i="7" s="1"/>
  <c r="K64" i="7"/>
  <c r="P64" i="7" s="1"/>
  <c r="K60" i="7"/>
  <c r="P60" i="7" s="1"/>
  <c r="K58" i="7"/>
  <c r="P58" i="7" s="1"/>
  <c r="K56" i="7"/>
  <c r="P56" i="7" s="1"/>
  <c r="K54" i="7"/>
  <c r="P54" i="7" s="1"/>
  <c r="K52" i="7"/>
  <c r="P52" i="7" s="1"/>
  <c r="K50" i="7"/>
  <c r="P50" i="7" s="1"/>
  <c r="K48" i="7"/>
  <c r="P48" i="7" s="1"/>
  <c r="K46" i="7"/>
  <c r="P46" i="7" s="1"/>
  <c r="K44" i="7"/>
  <c r="P44" i="7" s="1"/>
  <c r="K42" i="7"/>
  <c r="P42" i="7" s="1"/>
  <c r="K40" i="7"/>
  <c r="P40" i="7" s="1"/>
  <c r="K38" i="7"/>
  <c r="P38" i="7" s="1"/>
  <c r="K36" i="7"/>
  <c r="P36" i="7" s="1"/>
  <c r="K34" i="7"/>
  <c r="P34" i="7" s="1"/>
  <c r="K32" i="7"/>
  <c r="P32" i="7" s="1"/>
  <c r="K30" i="7"/>
  <c r="P30" i="7" s="1"/>
  <c r="K28" i="7"/>
  <c r="P28" i="7" s="1"/>
  <c r="K26" i="7"/>
  <c r="P26" i="7" s="1"/>
  <c r="K24" i="7"/>
  <c r="P24" i="7" s="1"/>
  <c r="K22" i="7"/>
  <c r="P22" i="7" s="1"/>
  <c r="K20" i="7"/>
  <c r="P20" i="7" s="1"/>
  <c r="K18" i="7"/>
  <c r="P18" i="7" s="1"/>
  <c r="K16" i="7"/>
  <c r="P16" i="7" s="1"/>
  <c r="K14" i="7"/>
  <c r="P14" i="7" s="1"/>
  <c r="K12" i="7"/>
  <c r="P12" i="7" s="1"/>
  <c r="K10" i="7"/>
  <c r="P10" i="7" s="1"/>
  <c r="K8" i="7"/>
  <c r="P8" i="7" s="1"/>
  <c r="K6" i="7"/>
  <c r="P6" i="7" s="1"/>
  <c r="K4" i="7"/>
  <c r="P4" i="7" s="1"/>
  <c r="K255" i="7"/>
  <c r="P255" i="7" s="1"/>
  <c r="K254" i="7"/>
  <c r="P254" i="7" s="1"/>
  <c r="K249" i="7"/>
  <c r="P249" i="7" s="1"/>
  <c r="K252" i="7"/>
  <c r="P252" i="7" s="1"/>
  <c r="K251" i="7"/>
  <c r="P251" i="7" s="1"/>
  <c r="K250" i="7"/>
  <c r="P250" i="7" s="1"/>
  <c r="K248" i="7"/>
  <c r="P248" i="7" s="1"/>
  <c r="K253" i="7"/>
  <c r="P253" i="7" s="1"/>
  <c r="K247" i="7"/>
  <c r="P247" i="7" s="1"/>
  <c r="K246" i="7"/>
  <c r="P246" i="7" s="1"/>
  <c r="K244" i="7"/>
  <c r="K239" i="7"/>
  <c r="K234" i="7"/>
  <c r="K243" i="7"/>
  <c r="K238" i="7"/>
  <c r="K236" i="7"/>
  <c r="K235" i="7"/>
  <c r="K242" i="7"/>
  <c r="K241" i="7"/>
  <c r="K245" i="7"/>
  <c r="K240" i="7"/>
  <c r="K237" i="7"/>
  <c r="K209" i="7"/>
  <c r="K207" i="7"/>
  <c r="K205" i="7"/>
  <c r="K204" i="7"/>
  <c r="K139" i="7"/>
  <c r="K135" i="7"/>
  <c r="K131" i="7"/>
  <c r="K127" i="7"/>
  <c r="K123" i="7"/>
  <c r="K119" i="7"/>
  <c r="K233" i="7"/>
  <c r="K203" i="7"/>
  <c r="K146" i="7"/>
  <c r="P146" i="7" s="1"/>
  <c r="K145" i="7"/>
  <c r="K144" i="7"/>
  <c r="K143" i="7"/>
  <c r="K142" i="7"/>
  <c r="P142" i="7" s="1"/>
  <c r="K138" i="7"/>
  <c r="K134" i="7"/>
  <c r="K130" i="7"/>
  <c r="K126" i="7"/>
  <c r="K122" i="7"/>
  <c r="K118" i="7"/>
  <c r="K232" i="7"/>
  <c r="AA210" i="7"/>
  <c r="K208" i="7"/>
  <c r="K206" i="7"/>
  <c r="K202" i="7"/>
  <c r="K141" i="7"/>
  <c r="K137" i="7"/>
  <c r="K133" i="7"/>
  <c r="K129" i="7"/>
  <c r="K125" i="7"/>
  <c r="K121" i="7"/>
  <c r="K147" i="7"/>
  <c r="P147" i="7" s="1"/>
  <c r="K140" i="7"/>
  <c r="K136" i="7"/>
  <c r="K132" i="7"/>
  <c r="K128" i="7"/>
  <c r="K124" i="7"/>
  <c r="K120" i="7"/>
  <c r="K327" i="7"/>
  <c r="P327" i="7" s="1"/>
  <c r="K326" i="7"/>
  <c r="P326" i="7" s="1"/>
  <c r="K325" i="7"/>
  <c r="P325" i="7" s="1"/>
  <c r="K324" i="7"/>
  <c r="P324" i="7" s="1"/>
  <c r="K323" i="7"/>
  <c r="P323" i="7" s="1"/>
  <c r="K321" i="7"/>
  <c r="P321" i="7" s="1"/>
  <c r="K320" i="7"/>
  <c r="P320" i="7" s="1"/>
  <c r="K319" i="7"/>
  <c r="P319" i="7" s="1"/>
  <c r="K318" i="7"/>
  <c r="P318" i="7" s="1"/>
  <c r="K317" i="7"/>
  <c r="P317" i="7" s="1"/>
  <c r="K316" i="7"/>
  <c r="P316" i="7" s="1"/>
  <c r="K315" i="7"/>
  <c r="P315" i="7" s="1"/>
  <c r="K314" i="7"/>
  <c r="P314" i="7" s="1"/>
  <c r="K278" i="7"/>
  <c r="P278" i="7" s="1"/>
  <c r="K277" i="7"/>
  <c r="P277" i="7" s="1"/>
  <c r="K274" i="7"/>
  <c r="P274" i="7" s="1"/>
  <c r="K273" i="7"/>
  <c r="P273" i="7" s="1"/>
  <c r="K271" i="7"/>
  <c r="P271" i="7" s="1"/>
  <c r="K269" i="7"/>
  <c r="P269" i="7" s="1"/>
  <c r="K267" i="7"/>
  <c r="P267" i="7" s="1"/>
  <c r="K265" i="7"/>
  <c r="P265" i="7" s="1"/>
  <c r="K261" i="7"/>
  <c r="P261" i="7" s="1"/>
  <c r="K258" i="7"/>
  <c r="P258" i="7" s="1"/>
  <c r="K256" i="7"/>
  <c r="P256" i="7" s="1"/>
  <c r="K230" i="7"/>
  <c r="K228" i="7"/>
  <c r="K224" i="7"/>
  <c r="K220" i="7"/>
  <c r="K212" i="7"/>
  <c r="K313" i="7"/>
  <c r="P313" i="7" s="1"/>
  <c r="K312" i="7"/>
  <c r="P312" i="7" s="1"/>
  <c r="K311" i="7"/>
  <c r="P311" i="7" s="1"/>
  <c r="K310" i="7"/>
  <c r="P310" i="7" s="1"/>
  <c r="K309" i="7"/>
  <c r="P309" i="7" s="1"/>
  <c r="K308" i="7"/>
  <c r="P308" i="7" s="1"/>
  <c r="K307" i="7"/>
  <c r="P307" i="7" s="1"/>
  <c r="K306" i="7"/>
  <c r="P306" i="7" s="1"/>
  <c r="K283" i="7"/>
  <c r="P283" i="7" s="1"/>
  <c r="K282" i="7"/>
  <c r="P282" i="7" s="1"/>
  <c r="K281" i="7"/>
  <c r="P281" i="7" s="1"/>
  <c r="K280" i="7"/>
  <c r="P280" i="7" s="1"/>
  <c r="K279" i="7"/>
  <c r="P279" i="7" s="1"/>
  <c r="K275" i="7"/>
  <c r="P275" i="7" s="1"/>
  <c r="K272" i="7"/>
  <c r="P272" i="7" s="1"/>
  <c r="K270" i="7"/>
  <c r="P270" i="7" s="1"/>
  <c r="K268" i="7"/>
  <c r="P268" i="7" s="1"/>
  <c r="K266" i="7"/>
  <c r="P266" i="7" s="1"/>
  <c r="K264" i="7"/>
  <c r="P264" i="7" s="1"/>
  <c r="K263" i="7"/>
  <c r="P263" i="7" s="1"/>
  <c r="K262" i="7"/>
  <c r="P262" i="7" s="1"/>
  <c r="K259" i="7"/>
  <c r="P259" i="7" s="1"/>
  <c r="K257" i="7"/>
  <c r="P257" i="7" s="1"/>
  <c r="K231" i="7"/>
  <c r="K229" i="7"/>
  <c r="K226" i="7"/>
  <c r="K222" i="7"/>
  <c r="K217" i="7"/>
  <c r="K214" i="7"/>
  <c r="K227" i="7"/>
  <c r="K225" i="7"/>
  <c r="K223" i="7"/>
  <c r="K221" i="7"/>
  <c r="K219" i="7"/>
  <c r="K216" i="7"/>
  <c r="K213" i="7"/>
  <c r="AA216" i="7" l="1"/>
  <c r="P216" i="7"/>
  <c r="AA126" i="7"/>
  <c r="P126" i="7"/>
  <c r="AA139" i="7"/>
  <c r="P139" i="7"/>
  <c r="AA241" i="7"/>
  <c r="P241" i="7"/>
  <c r="AA244" i="7"/>
  <c r="P244" i="7"/>
  <c r="AA219" i="7"/>
  <c r="P219" i="7"/>
  <c r="AA227" i="7"/>
  <c r="P227" i="7"/>
  <c r="AA226" i="7"/>
  <c r="P226" i="7"/>
  <c r="AA224" i="7"/>
  <c r="P224" i="7"/>
  <c r="AA124" i="7"/>
  <c r="P124" i="7"/>
  <c r="AA140" i="7"/>
  <c r="P140" i="7"/>
  <c r="AA129" i="7"/>
  <c r="P129" i="7"/>
  <c r="AA202" i="7"/>
  <c r="P202" i="7"/>
  <c r="AA232" i="7"/>
  <c r="P232" i="7"/>
  <c r="AA130" i="7"/>
  <c r="P130" i="7"/>
  <c r="AA143" i="7"/>
  <c r="P143" i="7"/>
  <c r="AA203" i="7"/>
  <c r="P203" i="7"/>
  <c r="AA127" i="7"/>
  <c r="P127" i="7"/>
  <c r="AA204" i="7"/>
  <c r="P204" i="7"/>
  <c r="AA237" i="7"/>
  <c r="P237" i="7"/>
  <c r="AA242" i="7"/>
  <c r="P242" i="7"/>
  <c r="AA243" i="7"/>
  <c r="P243" i="7"/>
  <c r="AA225" i="7"/>
  <c r="P225" i="7"/>
  <c r="AA221" i="7"/>
  <c r="P221" i="7"/>
  <c r="AA229" i="7"/>
  <c r="P229" i="7"/>
  <c r="AA206" i="7"/>
  <c r="P206" i="7"/>
  <c r="AA134" i="7"/>
  <c r="P134" i="7"/>
  <c r="AA131" i="7"/>
  <c r="P131" i="7"/>
  <c r="AA240" i="7"/>
  <c r="P240" i="7"/>
  <c r="AA234" i="7"/>
  <c r="P234" i="7"/>
  <c r="AA222" i="7"/>
  <c r="P222" i="7"/>
  <c r="AA214" i="7"/>
  <c r="P214" i="7"/>
  <c r="AA228" i="7"/>
  <c r="P228" i="7"/>
  <c r="AA128" i="7"/>
  <c r="P128" i="7"/>
  <c r="AA133" i="7"/>
  <c r="P133" i="7"/>
  <c r="AA118" i="7"/>
  <c r="P118" i="7"/>
  <c r="AA144" i="7"/>
  <c r="P144" i="7"/>
  <c r="AA233" i="7"/>
  <c r="P233" i="7"/>
  <c r="AA205" i="7"/>
  <c r="P205" i="7"/>
  <c r="AA235" i="7"/>
  <c r="P235" i="7"/>
  <c r="AA213" i="7"/>
  <c r="P213" i="7"/>
  <c r="AA223" i="7"/>
  <c r="P223" i="7"/>
  <c r="AA217" i="7"/>
  <c r="P217" i="7"/>
  <c r="AA231" i="7"/>
  <c r="P231" i="7"/>
  <c r="AA212" i="7"/>
  <c r="P212" i="7"/>
  <c r="AA230" i="7"/>
  <c r="P230" i="7"/>
  <c r="AA132" i="7"/>
  <c r="P132" i="7"/>
  <c r="AA121" i="7"/>
  <c r="P121" i="7"/>
  <c r="AA137" i="7"/>
  <c r="P137" i="7"/>
  <c r="AA208" i="7"/>
  <c r="P208" i="7"/>
  <c r="AA122" i="7"/>
  <c r="P122" i="7"/>
  <c r="AA138" i="7"/>
  <c r="P138" i="7"/>
  <c r="AA145" i="7"/>
  <c r="P145" i="7"/>
  <c r="AA119" i="7"/>
  <c r="P119" i="7"/>
  <c r="AA135" i="7"/>
  <c r="P135" i="7"/>
  <c r="AA207" i="7"/>
  <c r="P207" i="7"/>
  <c r="AA245" i="7"/>
  <c r="P245" i="7"/>
  <c r="AA236" i="7"/>
  <c r="P236" i="7"/>
  <c r="AA239" i="7"/>
  <c r="P239" i="7"/>
  <c r="AA220" i="7"/>
  <c r="P220" i="7"/>
  <c r="AA120" i="7"/>
  <c r="P120" i="7"/>
  <c r="AA136" i="7"/>
  <c r="P136" i="7"/>
  <c r="AA125" i="7"/>
  <c r="P125" i="7"/>
  <c r="AA141" i="7"/>
  <c r="P141" i="7"/>
  <c r="AA123" i="7"/>
  <c r="P123" i="7"/>
  <c r="AA209" i="7"/>
  <c r="P209" i="7"/>
  <c r="AA238" i="7"/>
  <c r="P238" i="7"/>
  <c r="BH10" i="7"/>
  <c r="BI10" i="7"/>
  <c r="BH24" i="7"/>
  <c r="BI24" i="7"/>
  <c r="BH32" i="7"/>
  <c r="BI32" i="7"/>
  <c r="BH40" i="7"/>
  <c r="BI40" i="7"/>
  <c r="BH46" i="7"/>
  <c r="BI46" i="7"/>
  <c r="BH50" i="7"/>
  <c r="BI50" i="7"/>
  <c r="BH58" i="7"/>
  <c r="BI58" i="7"/>
  <c r="BH68" i="7"/>
  <c r="BI68" i="7"/>
  <c r="BH76" i="7"/>
  <c r="BI76" i="7"/>
  <c r="BH84" i="7"/>
  <c r="BI84" i="7"/>
  <c r="BH90" i="7"/>
  <c r="BI90" i="7"/>
  <c r="BH98" i="7"/>
  <c r="BI98" i="7"/>
  <c r="BH106" i="7"/>
  <c r="BI106" i="7"/>
  <c r="BH112" i="7"/>
  <c r="BI112" i="7"/>
  <c r="BH16" i="7"/>
  <c r="BI16" i="7"/>
  <c r="BH20" i="7"/>
  <c r="BI20" i="7"/>
  <c r="BH26" i="7"/>
  <c r="BI26" i="7"/>
  <c r="BH34" i="7"/>
  <c r="BI34" i="7"/>
  <c r="BH42" i="7"/>
  <c r="BI42" i="7"/>
  <c r="BH60" i="7"/>
  <c r="BI60" i="7"/>
  <c r="BH70" i="7"/>
  <c r="BI70" i="7"/>
  <c r="BH78" i="7"/>
  <c r="BI78" i="7"/>
  <c r="BH88" i="7"/>
  <c r="BI88" i="7"/>
  <c r="BH96" i="7"/>
  <c r="BI96" i="7"/>
  <c r="BH104" i="7"/>
  <c r="BI104" i="7"/>
  <c r="BH114" i="7"/>
  <c r="BI114" i="7"/>
  <c r="BH118" i="7"/>
  <c r="BI118" i="7"/>
  <c r="BH120" i="7"/>
  <c r="BI120" i="7"/>
  <c r="BH122" i="7"/>
  <c r="BI122" i="7"/>
  <c r="BH124" i="7"/>
  <c r="BI124" i="7"/>
  <c r="BH126" i="7"/>
  <c r="BI126" i="7"/>
  <c r="BH128" i="7"/>
  <c r="BI128" i="7"/>
  <c r="BH130" i="7"/>
  <c r="BI130" i="7"/>
  <c r="BH132" i="7"/>
  <c r="BI132" i="7"/>
  <c r="BH134" i="7"/>
  <c r="BI134" i="7"/>
  <c r="BH136" i="7"/>
  <c r="BI136" i="7"/>
  <c r="BH138" i="7"/>
  <c r="BI138" i="7"/>
  <c r="BH140" i="7"/>
  <c r="BI140" i="7"/>
  <c r="BH143" i="7"/>
  <c r="BI143" i="7"/>
  <c r="BH145" i="7"/>
  <c r="BI145" i="7"/>
  <c r="BH147" i="7"/>
  <c r="BI147" i="7"/>
  <c r="BH150" i="7"/>
  <c r="BI150" i="7"/>
  <c r="BH154" i="7"/>
  <c r="BI154" i="7"/>
  <c r="BH158" i="7"/>
  <c r="BI158" i="7"/>
  <c r="BH162" i="7"/>
  <c r="BI162" i="7"/>
  <c r="BH166" i="7"/>
  <c r="BI166" i="7"/>
  <c r="BH170" i="7"/>
  <c r="BI170" i="7"/>
  <c r="BH174" i="7"/>
  <c r="BI174" i="7"/>
  <c r="BH178" i="7"/>
  <c r="BI178" i="7"/>
  <c r="BH183" i="7"/>
  <c r="BI183" i="7"/>
  <c r="BH187" i="7"/>
  <c r="BI187" i="7"/>
  <c r="BH191" i="7"/>
  <c r="BI191" i="7"/>
  <c r="BH195" i="7"/>
  <c r="BI195" i="7"/>
  <c r="BH199" i="7"/>
  <c r="BI199" i="7"/>
  <c r="BH202" i="7"/>
  <c r="BI202" i="7"/>
  <c r="BH203" i="7"/>
  <c r="BI203" i="7"/>
  <c r="BH204" i="7"/>
  <c r="BI204" i="7"/>
  <c r="BH206" i="7"/>
  <c r="BI206" i="7"/>
  <c r="BH207" i="7"/>
  <c r="BI207" i="7"/>
  <c r="BH208" i="7"/>
  <c r="BI208" i="7"/>
  <c r="BH209" i="7"/>
  <c r="BI209" i="7"/>
  <c r="BH210" i="7"/>
  <c r="BI210" i="7"/>
  <c r="BH212" i="7"/>
  <c r="BI212" i="7"/>
  <c r="BH213" i="7"/>
  <c r="BI213" i="7"/>
  <c r="BH214" i="7"/>
  <c r="BI214" i="7"/>
  <c r="BH216" i="7"/>
  <c r="BI216" i="7"/>
  <c r="BH217" i="7"/>
  <c r="BI217" i="7"/>
  <c r="BH219" i="7"/>
  <c r="BI219" i="7"/>
  <c r="BH220" i="7"/>
  <c r="BI220" i="7"/>
  <c r="BH221" i="7"/>
  <c r="BI221" i="7"/>
  <c r="BI222" i="7"/>
  <c r="BH222" i="7"/>
  <c r="BI223" i="7"/>
  <c r="BH223" i="7"/>
  <c r="BI224" i="7"/>
  <c r="BH224" i="7"/>
  <c r="BI225" i="7"/>
  <c r="BH225" i="7"/>
  <c r="BI226" i="7"/>
  <c r="BH226" i="7"/>
  <c r="BI227" i="7"/>
  <c r="BH227" i="7"/>
  <c r="BI228" i="7"/>
  <c r="BH228" i="7"/>
  <c r="BI229" i="7"/>
  <c r="BH229" i="7"/>
  <c r="BI230" i="7"/>
  <c r="BH230" i="7"/>
  <c r="BI231" i="7"/>
  <c r="BH231" i="7"/>
  <c r="BI232" i="7"/>
  <c r="BH232" i="7"/>
  <c r="BI233" i="7"/>
  <c r="BH233" i="7"/>
  <c r="BI234" i="7"/>
  <c r="BH234" i="7"/>
  <c r="BI235" i="7"/>
  <c r="BH235" i="7"/>
  <c r="BI236" i="7"/>
  <c r="BH236" i="7"/>
  <c r="BI237" i="7"/>
  <c r="BH237" i="7"/>
  <c r="BI238" i="7"/>
  <c r="BH238" i="7"/>
  <c r="BI239" i="7"/>
  <c r="BH239" i="7"/>
  <c r="BI240" i="7"/>
  <c r="BH240" i="7"/>
  <c r="BI241" i="7"/>
  <c r="BH241" i="7"/>
  <c r="BI242" i="7"/>
  <c r="BH242" i="7"/>
  <c r="BI243" i="7"/>
  <c r="BH243" i="7"/>
  <c r="BI244" i="7"/>
  <c r="BH244" i="7"/>
  <c r="BI245" i="7"/>
  <c r="BH245" i="7"/>
  <c r="BI246" i="7"/>
  <c r="BH246" i="7"/>
  <c r="BI247" i="7"/>
  <c r="BH247" i="7"/>
  <c r="BI248" i="7"/>
  <c r="BH248" i="7"/>
  <c r="BI249" i="7"/>
  <c r="BH249" i="7"/>
  <c r="BI250" i="7"/>
  <c r="BH250" i="7"/>
  <c r="BI251" i="7"/>
  <c r="BH251" i="7"/>
  <c r="BI252" i="7"/>
  <c r="BH252" i="7"/>
  <c r="BI253" i="7"/>
  <c r="BH253" i="7"/>
  <c r="BI254" i="7"/>
  <c r="BH254" i="7"/>
  <c r="BI255" i="7"/>
  <c r="BH255" i="7"/>
  <c r="BI256" i="7"/>
  <c r="BH256" i="7"/>
  <c r="BI257" i="7"/>
  <c r="BH257" i="7"/>
  <c r="BI258" i="7"/>
  <c r="BH258" i="7"/>
  <c r="BI259" i="7"/>
  <c r="BH259" i="7"/>
  <c r="BI261" i="7"/>
  <c r="BH261" i="7"/>
  <c r="BI262" i="7"/>
  <c r="BH262" i="7"/>
  <c r="BI263" i="7"/>
  <c r="BH263" i="7"/>
  <c r="BI264" i="7"/>
  <c r="BH264" i="7"/>
  <c r="BI265" i="7"/>
  <c r="BH265" i="7"/>
  <c r="BI266" i="7"/>
  <c r="BH266" i="7"/>
  <c r="BI267" i="7"/>
  <c r="BH267" i="7"/>
  <c r="BI268" i="7"/>
  <c r="BH268" i="7"/>
  <c r="BI269" i="7"/>
  <c r="BH269" i="7"/>
  <c r="BI270" i="7"/>
  <c r="BH270" i="7"/>
  <c r="BI271" i="7"/>
  <c r="BH271" i="7"/>
  <c r="BI272" i="7"/>
  <c r="BH272" i="7"/>
  <c r="BH273" i="7"/>
  <c r="BI273" i="7"/>
  <c r="BH274" i="7"/>
  <c r="BI274" i="7"/>
  <c r="BH275" i="7"/>
  <c r="BI275" i="7"/>
  <c r="BH277" i="7"/>
  <c r="BI277" i="7"/>
  <c r="BI278" i="7"/>
  <c r="BH278" i="7"/>
  <c r="BH279" i="7"/>
  <c r="BI279" i="7"/>
  <c r="BI280" i="7"/>
  <c r="BH280" i="7"/>
  <c r="BH281" i="7"/>
  <c r="BI281" i="7"/>
  <c r="BH282" i="7"/>
  <c r="BI282" i="7"/>
  <c r="BI283" i="7"/>
  <c r="BH283" i="7"/>
  <c r="BH306" i="7"/>
  <c r="BI306" i="7"/>
  <c r="BH307" i="7"/>
  <c r="BI307" i="7"/>
  <c r="BH308" i="7"/>
  <c r="BI308" i="7"/>
  <c r="BH309" i="7"/>
  <c r="BI309" i="7"/>
  <c r="BH310" i="7"/>
  <c r="BI310" i="7"/>
  <c r="BH311" i="7"/>
  <c r="BI311" i="7"/>
  <c r="BH312" i="7"/>
  <c r="BI312" i="7"/>
  <c r="BH313" i="7"/>
  <c r="BI313" i="7"/>
  <c r="BH314" i="7"/>
  <c r="BI314" i="7"/>
  <c r="BH315" i="7"/>
  <c r="BI315" i="7"/>
  <c r="BH316" i="7"/>
  <c r="BI316" i="7"/>
  <c r="BH317" i="7"/>
  <c r="BI317" i="7"/>
  <c r="BH318" i="7"/>
  <c r="BI318" i="7"/>
  <c r="BH319" i="7"/>
  <c r="BI319" i="7"/>
  <c r="BH320" i="7"/>
  <c r="BI320" i="7"/>
  <c r="BH321" i="7"/>
  <c r="BI321" i="7"/>
  <c r="BH323" i="7"/>
  <c r="BI323" i="7"/>
  <c r="BH324" i="7"/>
  <c r="BI324" i="7"/>
  <c r="BH325" i="7"/>
  <c r="BI325" i="7"/>
  <c r="BH326" i="7"/>
  <c r="BI326" i="7"/>
  <c r="BH327" i="7"/>
  <c r="BI327" i="7"/>
  <c r="BH6" i="7"/>
  <c r="BI6" i="7"/>
  <c r="BH12" i="7"/>
  <c r="BI12" i="7"/>
  <c r="BH28" i="7"/>
  <c r="BI28" i="7"/>
  <c r="BH36" i="7"/>
  <c r="BI36" i="7"/>
  <c r="BH44" i="7"/>
  <c r="BI44" i="7"/>
  <c r="BH48" i="7"/>
  <c r="BI48" i="7"/>
  <c r="BH54" i="7"/>
  <c r="BI54" i="7"/>
  <c r="BH64" i="7"/>
  <c r="BI64" i="7"/>
  <c r="BH72" i="7"/>
  <c r="BI72" i="7"/>
  <c r="BH80" i="7"/>
  <c r="BI80" i="7"/>
  <c r="BH86" i="7"/>
  <c r="BI86" i="7"/>
  <c r="BH94" i="7"/>
  <c r="BI94" i="7"/>
  <c r="BH102" i="7"/>
  <c r="BI102" i="7"/>
  <c r="BH108" i="7"/>
  <c r="BI108" i="7"/>
  <c r="BH8" i="7"/>
  <c r="BI8" i="7"/>
  <c r="BH14" i="7"/>
  <c r="BI14" i="7"/>
  <c r="BH18" i="7"/>
  <c r="BI18" i="7"/>
  <c r="BH22" i="7"/>
  <c r="BI22" i="7"/>
  <c r="BH30" i="7"/>
  <c r="BI30" i="7"/>
  <c r="BH38" i="7"/>
  <c r="BI38" i="7"/>
  <c r="BH52" i="7"/>
  <c r="BI52" i="7"/>
  <c r="BH56" i="7"/>
  <c r="BI56" i="7"/>
  <c r="BH66" i="7"/>
  <c r="BI66" i="7"/>
  <c r="BH74" i="7"/>
  <c r="BI74" i="7"/>
  <c r="BH82" i="7"/>
  <c r="BI82" i="7"/>
  <c r="BH92" i="7"/>
  <c r="BI92" i="7"/>
  <c r="BH100" i="7"/>
  <c r="BI100" i="7"/>
  <c r="BH110" i="7"/>
  <c r="BI110" i="7"/>
  <c r="BH116" i="7"/>
  <c r="BI116" i="7"/>
  <c r="BH119" i="7"/>
  <c r="BI119" i="7"/>
  <c r="BH121" i="7"/>
  <c r="BI121" i="7"/>
  <c r="BH123" i="7"/>
  <c r="BI123" i="7"/>
  <c r="BH125" i="7"/>
  <c r="BI125" i="7"/>
  <c r="BH127" i="7"/>
  <c r="BI127" i="7"/>
  <c r="BH129" i="7"/>
  <c r="BI129" i="7"/>
  <c r="BH131" i="7"/>
  <c r="BI131" i="7"/>
  <c r="BH133" i="7"/>
  <c r="BI133" i="7"/>
  <c r="BH135" i="7"/>
  <c r="BI135" i="7"/>
  <c r="BH137" i="7"/>
  <c r="BI137" i="7"/>
  <c r="BH139" i="7"/>
  <c r="BI139" i="7"/>
  <c r="BH141" i="7"/>
  <c r="BI141" i="7"/>
  <c r="BH142" i="7"/>
  <c r="BI142" i="7"/>
  <c r="BH144" i="7"/>
  <c r="BI144" i="7"/>
  <c r="BH146" i="7"/>
  <c r="BI146" i="7"/>
  <c r="BH148" i="7"/>
  <c r="BI148" i="7"/>
  <c r="BH152" i="7"/>
  <c r="BI152" i="7"/>
  <c r="BH156" i="7"/>
  <c r="BI156" i="7"/>
  <c r="BH160" i="7"/>
  <c r="BI160" i="7"/>
  <c r="BH164" i="7"/>
  <c r="BI164" i="7"/>
  <c r="BH168" i="7"/>
  <c r="BI168" i="7"/>
  <c r="BH172" i="7"/>
  <c r="BI172" i="7"/>
  <c r="BH176" i="7"/>
  <c r="BI176" i="7"/>
  <c r="BH180" i="7"/>
  <c r="BI180" i="7"/>
  <c r="BH185" i="7"/>
  <c r="BI185" i="7"/>
  <c r="BH189" i="7"/>
  <c r="BI189" i="7"/>
  <c r="BH193" i="7"/>
  <c r="BI193" i="7"/>
  <c r="BH197" i="7"/>
  <c r="BI197" i="7"/>
  <c r="BH201" i="7"/>
  <c r="BI201" i="7"/>
  <c r="BH205" i="7"/>
  <c r="BI205" i="7"/>
  <c r="AA147" i="7"/>
  <c r="AA142" i="7"/>
  <c r="AA146" i="7"/>
  <c r="AA6" i="7"/>
  <c r="AA8" i="7"/>
  <c r="AA10" i="7"/>
  <c r="AA12" i="7"/>
  <c r="AA14" i="7"/>
  <c r="AA16" i="7"/>
  <c r="AA18" i="7"/>
  <c r="AA20" i="7"/>
  <c r="AA22" i="7"/>
  <c r="AA24" i="7"/>
  <c r="AA26" i="7"/>
  <c r="AA28" i="7"/>
  <c r="AA30" i="7"/>
  <c r="AA32" i="7"/>
  <c r="AA34" i="7"/>
  <c r="AA36" i="7"/>
  <c r="AA38" i="7"/>
  <c r="AA40" i="7"/>
  <c r="AA42" i="7"/>
  <c r="AA44" i="7"/>
  <c r="AA46" i="7"/>
  <c r="AA48" i="7"/>
  <c r="AA50" i="7"/>
  <c r="AA52" i="7"/>
  <c r="AA54" i="7"/>
  <c r="AA56" i="7"/>
  <c r="AA58" i="7"/>
  <c r="AA60" i="7"/>
  <c r="AA64" i="7"/>
  <c r="AA66" i="7"/>
  <c r="AA68" i="7"/>
  <c r="AA70" i="7"/>
  <c r="AA72" i="7"/>
  <c r="AA74" i="7"/>
  <c r="AA76" i="7"/>
  <c r="AA78" i="7"/>
  <c r="AA80" i="7"/>
  <c r="AA82" i="7"/>
  <c r="AA84" i="7"/>
  <c r="AA86" i="7"/>
  <c r="AA88" i="7"/>
  <c r="AA90" i="7"/>
  <c r="AA92" i="7"/>
  <c r="AA94" i="7"/>
  <c r="AA96" i="7"/>
  <c r="AA98" i="7"/>
  <c r="AA100" i="7"/>
  <c r="AA102" i="7"/>
  <c r="AA104" i="7"/>
  <c r="AA106" i="7"/>
  <c r="AA108" i="7"/>
  <c r="AA110" i="7"/>
  <c r="AA112" i="7"/>
  <c r="AA114" i="7"/>
  <c r="AA116" i="7"/>
  <c r="AA148" i="7"/>
  <c r="AA156" i="7"/>
  <c r="AA162" i="7"/>
  <c r="AA168" i="7"/>
  <c r="AA150" i="7"/>
  <c r="AA158" i="7"/>
  <c r="AA170" i="7"/>
  <c r="AA246" i="7"/>
  <c r="AA247" i="7"/>
  <c r="AA253" i="7"/>
  <c r="AA248" i="7"/>
  <c r="AA250" i="7"/>
  <c r="AA251" i="7"/>
  <c r="AA252" i="7"/>
  <c r="AA249" i="7"/>
  <c r="AA174" i="7"/>
  <c r="AA176" i="7"/>
  <c r="AA178" i="7"/>
  <c r="AA180" i="7"/>
  <c r="AA183" i="7"/>
  <c r="AA185" i="7"/>
  <c r="AA187" i="7"/>
  <c r="AA189" i="7"/>
  <c r="AA191" i="7"/>
  <c r="AA193" i="7"/>
  <c r="AA195" i="7"/>
  <c r="AA197" i="7"/>
  <c r="AA199" i="7"/>
  <c r="AA201" i="7"/>
  <c r="AA152" i="7"/>
  <c r="AA160" i="7"/>
  <c r="AA166" i="7"/>
  <c r="AA172" i="7"/>
  <c r="AA154" i="7"/>
  <c r="AA164" i="7"/>
  <c r="BI4" i="7"/>
  <c r="BH4" i="7"/>
  <c r="AA4" i="7"/>
  <c r="AA280" i="7"/>
  <c r="AA282" i="7"/>
  <c r="AA306" i="7"/>
  <c r="AA308" i="7"/>
  <c r="AA310" i="7"/>
  <c r="AA312" i="7"/>
  <c r="AA255" i="7"/>
  <c r="AA256" i="7"/>
  <c r="AA258" i="7"/>
  <c r="AA278" i="7"/>
  <c r="AA315" i="7"/>
  <c r="AA317" i="7"/>
  <c r="AA319" i="7"/>
  <c r="AA321" i="7"/>
  <c r="AA323" i="7"/>
  <c r="AA325" i="7"/>
  <c r="AA327" i="7"/>
  <c r="AA254" i="7"/>
  <c r="AA257" i="7"/>
  <c r="AA259" i="7"/>
  <c r="AA262" i="7"/>
  <c r="AA263" i="7"/>
  <c r="AA264" i="7"/>
  <c r="AA266" i="7"/>
  <c r="AA268" i="7"/>
  <c r="AA270" i="7"/>
  <c r="AA272" i="7"/>
  <c r="AA275" i="7"/>
  <c r="AA279" i="7"/>
  <c r="AA281" i="7"/>
  <c r="AA283" i="7"/>
  <c r="AA307" i="7"/>
  <c r="AA309" i="7"/>
  <c r="AA311" i="7"/>
  <c r="AA313" i="7"/>
  <c r="AA261" i="7"/>
  <c r="AA265" i="7"/>
  <c r="AA267" i="7"/>
  <c r="AA269" i="7"/>
  <c r="AA271" i="7"/>
  <c r="AA273" i="7"/>
  <c r="AA274" i="7"/>
  <c r="AA277" i="7"/>
  <c r="AA314" i="7"/>
  <c r="AA316" i="7"/>
  <c r="AA318" i="7"/>
  <c r="AA320" i="7"/>
  <c r="AA324" i="7"/>
  <c r="AA326" i="7"/>
  <c r="Z328" i="7" l="1"/>
  <c r="X118" i="1" l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BF147" i="1" l="1"/>
  <c r="S147" i="1"/>
  <c r="BM147" i="1"/>
  <c r="BF139" i="1"/>
  <c r="S139" i="1"/>
  <c r="BM139" i="1"/>
  <c r="BF127" i="1"/>
  <c r="S127" i="1"/>
  <c r="BM127" i="1"/>
  <c r="BF142" i="1"/>
  <c r="S142" i="1"/>
  <c r="BM142" i="1"/>
  <c r="BF130" i="1"/>
  <c r="S130" i="1"/>
  <c r="BM130" i="1"/>
  <c r="BF122" i="1"/>
  <c r="S122" i="1"/>
  <c r="BM122" i="1"/>
  <c r="S148" i="1"/>
  <c r="BF148" i="1"/>
  <c r="BM148" i="1"/>
  <c r="S144" i="1"/>
  <c r="BF144" i="1"/>
  <c r="BM144" i="1"/>
  <c r="S140" i="1"/>
  <c r="BF140" i="1"/>
  <c r="BM140" i="1"/>
  <c r="S136" i="1"/>
  <c r="BF136" i="1"/>
  <c r="BM136" i="1"/>
  <c r="S132" i="1"/>
  <c r="BF132" i="1"/>
  <c r="BM132" i="1"/>
  <c r="S128" i="1"/>
  <c r="BF128" i="1"/>
  <c r="BM128" i="1"/>
  <c r="S124" i="1"/>
  <c r="BF124" i="1"/>
  <c r="BM124" i="1"/>
  <c r="S120" i="1"/>
  <c r="BF120" i="1"/>
  <c r="BM120" i="1"/>
  <c r="U147" i="1"/>
  <c r="BN147" i="1"/>
  <c r="U143" i="1"/>
  <c r="BN143" i="1"/>
  <c r="U139" i="1"/>
  <c r="BN139" i="1"/>
  <c r="U135" i="1"/>
  <c r="BN135" i="1"/>
  <c r="U131" i="1"/>
  <c r="BN131" i="1"/>
  <c r="U127" i="1"/>
  <c r="BN127" i="1"/>
  <c r="U123" i="1"/>
  <c r="BN123" i="1"/>
  <c r="U119" i="1"/>
  <c r="BN119" i="1"/>
  <c r="W146" i="1"/>
  <c r="BO146" i="1"/>
  <c r="W142" i="1"/>
  <c r="BO142" i="1"/>
  <c r="W138" i="1"/>
  <c r="BO138" i="1"/>
  <c r="W134" i="1"/>
  <c r="BO134" i="1"/>
  <c r="W130" i="1"/>
  <c r="BO130" i="1"/>
  <c r="W126" i="1"/>
  <c r="BO126" i="1"/>
  <c r="W122" i="1"/>
  <c r="BO122" i="1"/>
  <c r="W118" i="1"/>
  <c r="BO118" i="1"/>
  <c r="Y145" i="1"/>
  <c r="BP145" i="1"/>
  <c r="Y141" i="1"/>
  <c r="BP141" i="1"/>
  <c r="Y137" i="1"/>
  <c r="BP137" i="1"/>
  <c r="Y133" i="1"/>
  <c r="BP133" i="1"/>
  <c r="Y129" i="1"/>
  <c r="BP129" i="1"/>
  <c r="Y125" i="1"/>
  <c r="BP125" i="1"/>
  <c r="Y121" i="1"/>
  <c r="BP121" i="1"/>
  <c r="S135" i="1"/>
  <c r="BF135" i="1"/>
  <c r="BM135" i="1"/>
  <c r="BF123" i="1"/>
  <c r="S123" i="1"/>
  <c r="BM123" i="1"/>
  <c r="S119" i="1"/>
  <c r="BF119" i="1"/>
  <c r="BM119" i="1"/>
  <c r="U146" i="1"/>
  <c r="BN146" i="1"/>
  <c r="U142" i="1"/>
  <c r="BN142" i="1"/>
  <c r="U138" i="1"/>
  <c r="BN138" i="1"/>
  <c r="U134" i="1"/>
  <c r="BN134" i="1"/>
  <c r="U130" i="1"/>
  <c r="BN130" i="1"/>
  <c r="U126" i="1"/>
  <c r="BN126" i="1"/>
  <c r="U122" i="1"/>
  <c r="BN122" i="1"/>
  <c r="U118" i="1"/>
  <c r="BN118" i="1"/>
  <c r="W145" i="1"/>
  <c r="BO145" i="1"/>
  <c r="W141" i="1"/>
  <c r="BO141" i="1"/>
  <c r="W137" i="1"/>
  <c r="BO137" i="1"/>
  <c r="W133" i="1"/>
  <c r="BO133" i="1"/>
  <c r="W129" i="1"/>
  <c r="BO129" i="1"/>
  <c r="W125" i="1"/>
  <c r="BO125" i="1"/>
  <c r="W121" i="1"/>
  <c r="BO121" i="1"/>
  <c r="Y148" i="1"/>
  <c r="BP148" i="1"/>
  <c r="Y144" i="1"/>
  <c r="BP144" i="1"/>
  <c r="Y140" i="1"/>
  <c r="BP140" i="1"/>
  <c r="Y136" i="1"/>
  <c r="BP136" i="1"/>
  <c r="Y132" i="1"/>
  <c r="BP132" i="1"/>
  <c r="Y128" i="1"/>
  <c r="BP128" i="1"/>
  <c r="Y124" i="1"/>
  <c r="BP124" i="1"/>
  <c r="Y120" i="1"/>
  <c r="BP120" i="1"/>
  <c r="BF138" i="1"/>
  <c r="S138" i="1"/>
  <c r="BM138" i="1"/>
  <c r="BF118" i="1"/>
  <c r="S118" i="1"/>
  <c r="BM118" i="1"/>
  <c r="U141" i="1"/>
  <c r="BN141" i="1"/>
  <c r="U137" i="1"/>
  <c r="BN137" i="1"/>
  <c r="U133" i="1"/>
  <c r="BN133" i="1"/>
  <c r="U129" i="1"/>
  <c r="BN129" i="1"/>
  <c r="U125" i="1"/>
  <c r="BN125" i="1"/>
  <c r="U121" i="1"/>
  <c r="BN121" i="1"/>
  <c r="W148" i="1"/>
  <c r="BO148" i="1"/>
  <c r="W144" i="1"/>
  <c r="BO144" i="1"/>
  <c r="W140" i="1"/>
  <c r="BO140" i="1"/>
  <c r="W136" i="1"/>
  <c r="BO136" i="1"/>
  <c r="W132" i="1"/>
  <c r="BO132" i="1"/>
  <c r="W128" i="1"/>
  <c r="BO128" i="1"/>
  <c r="W124" i="1"/>
  <c r="BO124" i="1"/>
  <c r="W120" i="1"/>
  <c r="BO120" i="1"/>
  <c r="Y147" i="1"/>
  <c r="BP147" i="1"/>
  <c r="Y143" i="1"/>
  <c r="BP143" i="1"/>
  <c r="Y139" i="1"/>
  <c r="BP139" i="1"/>
  <c r="Y135" i="1"/>
  <c r="BP135" i="1"/>
  <c r="Y131" i="1"/>
  <c r="BP131" i="1"/>
  <c r="Y127" i="1"/>
  <c r="BP127" i="1"/>
  <c r="Y123" i="1"/>
  <c r="BP123" i="1"/>
  <c r="Y119" i="1"/>
  <c r="BP119" i="1"/>
  <c r="S143" i="1"/>
  <c r="BF143" i="1"/>
  <c r="BM143" i="1"/>
  <c r="BF131" i="1"/>
  <c r="S131" i="1"/>
  <c r="BM131" i="1"/>
  <c r="BF146" i="1"/>
  <c r="S146" i="1"/>
  <c r="BM146" i="1"/>
  <c r="BF134" i="1"/>
  <c r="S134" i="1"/>
  <c r="BM134" i="1"/>
  <c r="BF126" i="1"/>
  <c r="S126" i="1"/>
  <c r="BM126" i="1"/>
  <c r="U145" i="1"/>
  <c r="BN145" i="1"/>
  <c r="BF145" i="1"/>
  <c r="S145" i="1"/>
  <c r="BM145" i="1"/>
  <c r="BF141" i="1"/>
  <c r="S141" i="1"/>
  <c r="BM141" i="1"/>
  <c r="BF137" i="1"/>
  <c r="S137" i="1"/>
  <c r="BM137" i="1"/>
  <c r="BF133" i="1"/>
  <c r="S133" i="1"/>
  <c r="BM133" i="1"/>
  <c r="BF129" i="1"/>
  <c r="S129" i="1"/>
  <c r="BM129" i="1"/>
  <c r="BF125" i="1"/>
  <c r="S125" i="1"/>
  <c r="BM125" i="1"/>
  <c r="BF121" i="1"/>
  <c r="S121" i="1"/>
  <c r="BM121" i="1"/>
  <c r="U148" i="1"/>
  <c r="BN148" i="1"/>
  <c r="U144" i="1"/>
  <c r="BN144" i="1"/>
  <c r="U140" i="1"/>
  <c r="BN140" i="1"/>
  <c r="U136" i="1"/>
  <c r="BN136" i="1"/>
  <c r="U132" i="1"/>
  <c r="BN132" i="1"/>
  <c r="U128" i="1"/>
  <c r="BN128" i="1"/>
  <c r="U124" i="1"/>
  <c r="BN124" i="1"/>
  <c r="U120" i="1"/>
  <c r="BN120" i="1"/>
  <c r="W147" i="1"/>
  <c r="BO147" i="1"/>
  <c r="W143" i="1"/>
  <c r="BO143" i="1"/>
  <c r="W139" i="1"/>
  <c r="BO139" i="1"/>
  <c r="W135" i="1"/>
  <c r="BO135" i="1"/>
  <c r="W131" i="1"/>
  <c r="BO131" i="1"/>
  <c r="W127" i="1"/>
  <c r="BO127" i="1"/>
  <c r="W123" i="1"/>
  <c r="BO123" i="1"/>
  <c r="W119" i="1"/>
  <c r="BO119" i="1"/>
  <c r="Y146" i="1"/>
  <c r="BP146" i="1"/>
  <c r="Y142" i="1"/>
  <c r="BP142" i="1"/>
  <c r="Y138" i="1"/>
  <c r="BP138" i="1"/>
  <c r="Y134" i="1"/>
  <c r="BP134" i="1"/>
  <c r="Y130" i="1"/>
  <c r="BP130" i="1"/>
  <c r="Y126" i="1"/>
  <c r="BP126" i="1"/>
  <c r="Y122" i="1"/>
  <c r="BP122" i="1"/>
  <c r="Y118" i="1"/>
  <c r="BP118" i="1"/>
  <c r="BI198" i="1"/>
  <c r="BH198" i="1"/>
  <c r="BI194" i="1"/>
  <c r="BH194" i="1"/>
  <c r="BI190" i="1"/>
  <c r="BH190" i="1"/>
  <c r="BI186" i="1"/>
  <c r="BH186" i="1"/>
  <c r="BI182" i="1"/>
  <c r="BH182" i="1"/>
  <c r="BI178" i="1"/>
  <c r="BH178" i="1"/>
  <c r="BI174" i="1"/>
  <c r="BH174" i="1"/>
  <c r="BI170" i="1"/>
  <c r="BH170" i="1"/>
  <c r="BI166" i="1"/>
  <c r="BH166" i="1"/>
  <c r="BI162" i="1"/>
  <c r="BH162" i="1"/>
  <c r="BI160" i="1"/>
  <c r="BH160" i="1"/>
  <c r="BI156" i="1"/>
  <c r="BH156" i="1"/>
  <c r="BI152" i="1"/>
  <c r="BH152" i="1"/>
  <c r="BI200" i="1"/>
  <c r="BH200" i="1"/>
  <c r="BI196" i="1"/>
  <c r="BH196" i="1"/>
  <c r="BI192" i="1"/>
  <c r="BH192" i="1"/>
  <c r="BI188" i="1"/>
  <c r="BH188" i="1"/>
  <c r="BI184" i="1"/>
  <c r="BH184" i="1"/>
  <c r="BI180" i="1"/>
  <c r="BH180" i="1"/>
  <c r="BI176" i="1"/>
  <c r="BH176" i="1"/>
  <c r="BI172" i="1"/>
  <c r="BH172" i="1"/>
  <c r="BI168" i="1"/>
  <c r="BH168" i="1"/>
  <c r="BI164" i="1"/>
  <c r="BH164" i="1"/>
  <c r="BI148" i="1"/>
  <c r="BH148" i="1"/>
  <c r="BI158" i="1"/>
  <c r="BH158" i="1"/>
  <c r="BI154" i="1"/>
  <c r="BH154" i="1"/>
  <c r="BI150" i="1"/>
  <c r="BH150" i="1"/>
  <c r="K156" i="1"/>
  <c r="K148" i="1"/>
  <c r="P148" i="1" s="1"/>
  <c r="K158" i="1"/>
  <c r="K190" i="1"/>
  <c r="K174" i="1"/>
  <c r="K194" i="1"/>
  <c r="K178" i="1"/>
  <c r="K162" i="1"/>
  <c r="K180" i="1"/>
  <c r="K192" i="1"/>
  <c r="K176" i="1"/>
  <c r="K170" i="1"/>
  <c r="K172" i="1"/>
  <c r="K184" i="1"/>
  <c r="K188" i="1"/>
  <c r="K198" i="1"/>
  <c r="K182" i="1"/>
  <c r="K166" i="1"/>
  <c r="K152" i="1"/>
  <c r="K150" i="1"/>
  <c r="K154" i="1"/>
  <c r="K160" i="1"/>
  <c r="K164" i="1"/>
  <c r="K168" i="1"/>
  <c r="K186" i="1"/>
  <c r="K200" i="1"/>
  <c r="K196" i="1"/>
  <c r="AA182" i="1" l="1"/>
  <c r="P182" i="1"/>
  <c r="AA156" i="1"/>
  <c r="P156" i="1"/>
  <c r="P168" i="1"/>
  <c r="AA168" i="1"/>
  <c r="AA198" i="1"/>
  <c r="P198" i="1"/>
  <c r="AA162" i="1"/>
  <c r="P162" i="1"/>
  <c r="BH121" i="1"/>
  <c r="BI121" i="1"/>
  <c r="P164" i="1"/>
  <c r="AA164" i="1"/>
  <c r="AA188" i="1"/>
  <c r="P188" i="1"/>
  <c r="AA178" i="1"/>
  <c r="P178" i="1"/>
  <c r="P158" i="1"/>
  <c r="AA158" i="1"/>
  <c r="BH133" i="1"/>
  <c r="BI133" i="1"/>
  <c r="BI146" i="1"/>
  <c r="BH146" i="1"/>
  <c r="BI138" i="1"/>
  <c r="BH138" i="1"/>
  <c r="BI119" i="1"/>
  <c r="BH119" i="1"/>
  <c r="BH123" i="1"/>
  <c r="BI123" i="1"/>
  <c r="BI132" i="1"/>
  <c r="BH132" i="1"/>
  <c r="BI122" i="1"/>
  <c r="BH122" i="1"/>
  <c r="BH139" i="1"/>
  <c r="BI139" i="1"/>
  <c r="AA154" i="1"/>
  <c r="P154" i="1"/>
  <c r="P180" i="1"/>
  <c r="AA180" i="1"/>
  <c r="AA150" i="1"/>
  <c r="P150" i="1"/>
  <c r="AA170" i="1"/>
  <c r="P170" i="1"/>
  <c r="P190" i="1"/>
  <c r="AA190" i="1"/>
  <c r="BH137" i="1"/>
  <c r="BI137" i="1"/>
  <c r="P196" i="1"/>
  <c r="AA196" i="1"/>
  <c r="P152" i="1"/>
  <c r="AA152" i="1"/>
  <c r="AA176" i="1"/>
  <c r="P176" i="1"/>
  <c r="P200" i="1"/>
  <c r="AA200" i="1"/>
  <c r="AA160" i="1"/>
  <c r="P160" i="1"/>
  <c r="AA166" i="1"/>
  <c r="P166" i="1"/>
  <c r="P184" i="1"/>
  <c r="AA184" i="1"/>
  <c r="AA192" i="1"/>
  <c r="P192" i="1"/>
  <c r="AA194" i="1"/>
  <c r="P194" i="1"/>
  <c r="BH129" i="1"/>
  <c r="BI129" i="1"/>
  <c r="BH145" i="1"/>
  <c r="BI145" i="1"/>
  <c r="BH134" i="1"/>
  <c r="BI134" i="1"/>
  <c r="BI143" i="1"/>
  <c r="BH143" i="1"/>
  <c r="BH118" i="1"/>
  <c r="BI118" i="1"/>
  <c r="BH128" i="1"/>
  <c r="BI128" i="1"/>
  <c r="BH144" i="1"/>
  <c r="BI144" i="1"/>
  <c r="BH127" i="1"/>
  <c r="BI127" i="1"/>
  <c r="AA172" i="1"/>
  <c r="P172" i="1"/>
  <c r="BH125" i="1"/>
  <c r="BI125" i="1"/>
  <c r="BI141" i="1"/>
  <c r="BH141" i="1"/>
  <c r="BI126" i="1"/>
  <c r="BH126" i="1"/>
  <c r="BH135" i="1"/>
  <c r="BI135" i="1"/>
  <c r="BH124" i="1"/>
  <c r="BI124" i="1"/>
  <c r="BH140" i="1"/>
  <c r="BI140" i="1"/>
  <c r="BI142" i="1"/>
  <c r="BH142" i="1"/>
  <c r="AA186" i="1"/>
  <c r="P186" i="1"/>
  <c r="P174" i="1"/>
  <c r="AA174" i="1"/>
  <c r="BI131" i="1"/>
  <c r="BH131" i="1"/>
  <c r="BH120" i="1"/>
  <c r="BI120" i="1"/>
  <c r="BH136" i="1"/>
  <c r="BI136" i="1"/>
  <c r="BI130" i="1"/>
  <c r="BH130" i="1"/>
  <c r="BH147" i="1"/>
  <c r="BI147" i="1"/>
  <c r="X333" i="1"/>
  <c r="V333" i="1"/>
  <c r="T333" i="1"/>
  <c r="R333" i="1"/>
  <c r="X206" i="1"/>
  <c r="X207" i="1"/>
  <c r="X209" i="1"/>
  <c r="X211" i="1"/>
  <c r="X213" i="1"/>
  <c r="X215" i="1"/>
  <c r="X217" i="1"/>
  <c r="X218" i="1"/>
  <c r="X219" i="1"/>
  <c r="X221" i="1"/>
  <c r="X222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1" i="1"/>
  <c r="X332" i="1"/>
  <c r="X334" i="1"/>
  <c r="X335" i="1"/>
  <c r="V206" i="1"/>
  <c r="V207" i="1"/>
  <c r="V209" i="1"/>
  <c r="V211" i="1"/>
  <c r="V213" i="1"/>
  <c r="V215" i="1"/>
  <c r="V217" i="1"/>
  <c r="V218" i="1"/>
  <c r="V219" i="1"/>
  <c r="V221" i="1"/>
  <c r="V222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1" i="1"/>
  <c r="V332" i="1"/>
  <c r="V334" i="1"/>
  <c r="V335" i="1"/>
  <c r="T206" i="1"/>
  <c r="T207" i="1"/>
  <c r="T209" i="1"/>
  <c r="T211" i="1"/>
  <c r="T213" i="1"/>
  <c r="T215" i="1"/>
  <c r="T217" i="1"/>
  <c r="T218" i="1"/>
  <c r="T219" i="1"/>
  <c r="T221" i="1"/>
  <c r="T222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1" i="1"/>
  <c r="T332" i="1"/>
  <c r="T334" i="1"/>
  <c r="T335" i="1"/>
  <c r="R206" i="1"/>
  <c r="R207" i="1"/>
  <c r="R209" i="1"/>
  <c r="R211" i="1"/>
  <c r="R213" i="1"/>
  <c r="R215" i="1"/>
  <c r="R217" i="1"/>
  <c r="R218" i="1"/>
  <c r="R219" i="1"/>
  <c r="R221" i="1"/>
  <c r="R222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1" i="1"/>
  <c r="R332" i="1"/>
  <c r="R334" i="1"/>
  <c r="R335" i="1"/>
  <c r="X203" i="1"/>
  <c r="X204" i="1"/>
  <c r="X202" i="1"/>
  <c r="V203" i="1"/>
  <c r="V204" i="1"/>
  <c r="V202" i="1"/>
  <c r="T203" i="1"/>
  <c r="T204" i="1"/>
  <c r="T202" i="1"/>
  <c r="R203" i="1"/>
  <c r="R204" i="1"/>
  <c r="R202" i="1"/>
  <c r="Y204" i="1" l="1"/>
  <c r="BP204" i="1"/>
  <c r="S319" i="1"/>
  <c r="BF319" i="1"/>
  <c r="BM319" i="1"/>
  <c r="S303" i="1"/>
  <c r="BF303" i="1"/>
  <c r="BM303" i="1"/>
  <c r="BF282" i="1"/>
  <c r="S282" i="1"/>
  <c r="BM282" i="1"/>
  <c r="W204" i="1"/>
  <c r="BO204" i="1"/>
  <c r="BF331" i="1"/>
  <c r="S331" i="1"/>
  <c r="BM331" i="1"/>
  <c r="BF322" i="1"/>
  <c r="S322" i="1"/>
  <c r="BM322" i="1"/>
  <c r="BF314" i="1"/>
  <c r="S314" i="1"/>
  <c r="BM314" i="1"/>
  <c r="BF306" i="1"/>
  <c r="S306" i="1"/>
  <c r="BM306" i="1"/>
  <c r="BF294" i="1"/>
  <c r="S294" i="1"/>
  <c r="BM294" i="1"/>
  <c r="BF286" i="1"/>
  <c r="S286" i="1"/>
  <c r="BM286" i="1"/>
  <c r="BF273" i="1"/>
  <c r="S273" i="1"/>
  <c r="BM273" i="1"/>
  <c r="BF265" i="1"/>
  <c r="S265" i="1"/>
  <c r="BM265" i="1"/>
  <c r="BF253" i="1"/>
  <c r="S253" i="1"/>
  <c r="BM253" i="1"/>
  <c r="BF233" i="1"/>
  <c r="S233" i="1"/>
  <c r="BM233" i="1"/>
  <c r="BF301" i="1"/>
  <c r="S301" i="1"/>
  <c r="BM301" i="1"/>
  <c r="BF297" i="1"/>
  <c r="S297" i="1"/>
  <c r="BM297" i="1"/>
  <c r="BF293" i="1"/>
  <c r="S293" i="1"/>
  <c r="BM293" i="1"/>
  <c r="BF289" i="1"/>
  <c r="S289" i="1"/>
  <c r="BM289" i="1"/>
  <c r="BF285" i="1"/>
  <c r="S285" i="1"/>
  <c r="BM285" i="1"/>
  <c r="S280" i="1"/>
  <c r="BF280" i="1"/>
  <c r="BM280" i="1"/>
  <c r="S276" i="1"/>
  <c r="BF276" i="1"/>
  <c r="BM276" i="1"/>
  <c r="S272" i="1"/>
  <c r="BF272" i="1"/>
  <c r="BM272" i="1"/>
  <c r="S268" i="1"/>
  <c r="BF268" i="1"/>
  <c r="BM268" i="1"/>
  <c r="S264" i="1"/>
  <c r="BF264" i="1"/>
  <c r="BM264" i="1"/>
  <c r="S260" i="1"/>
  <c r="BF260" i="1"/>
  <c r="BM260" i="1"/>
  <c r="K256" i="1"/>
  <c r="P256" i="1" s="1"/>
  <c r="S256" i="1"/>
  <c r="BF256" i="1"/>
  <c r="BM256" i="1"/>
  <c r="S252" i="1"/>
  <c r="BF252" i="1"/>
  <c r="BM252" i="1"/>
  <c r="S248" i="1"/>
  <c r="BF248" i="1"/>
  <c r="BM248" i="1"/>
  <c r="S244" i="1"/>
  <c r="BF244" i="1"/>
  <c r="BM244" i="1"/>
  <c r="S240" i="1"/>
  <c r="BF240" i="1"/>
  <c r="BM240" i="1"/>
  <c r="S236" i="1"/>
  <c r="BF236" i="1"/>
  <c r="BM236" i="1"/>
  <c r="S232" i="1"/>
  <c r="BF232" i="1"/>
  <c r="BM232" i="1"/>
  <c r="S228" i="1"/>
  <c r="BF228" i="1"/>
  <c r="BM228" i="1"/>
  <c r="S224" i="1"/>
  <c r="BF224" i="1"/>
  <c r="BM224" i="1"/>
  <c r="BF218" i="1"/>
  <c r="S218" i="1"/>
  <c r="BM218" i="1"/>
  <c r="S211" i="1"/>
  <c r="BF211" i="1"/>
  <c r="BM211" i="1"/>
  <c r="U335" i="1"/>
  <c r="BN335" i="1"/>
  <c r="U329" i="1"/>
  <c r="BN329" i="1"/>
  <c r="U325" i="1"/>
  <c r="BN325" i="1"/>
  <c r="U321" i="1"/>
  <c r="BN321" i="1"/>
  <c r="U317" i="1"/>
  <c r="BN317" i="1"/>
  <c r="U309" i="1"/>
  <c r="BN309" i="1"/>
  <c r="U305" i="1"/>
  <c r="BN305" i="1"/>
  <c r="U301" i="1"/>
  <c r="BN301" i="1"/>
  <c r="U297" i="1"/>
  <c r="BN297" i="1"/>
  <c r="U293" i="1"/>
  <c r="BN293" i="1"/>
  <c r="U289" i="1"/>
  <c r="BN289" i="1"/>
  <c r="U285" i="1"/>
  <c r="BN285" i="1"/>
  <c r="U280" i="1"/>
  <c r="BN280" i="1"/>
  <c r="U276" i="1"/>
  <c r="BN276" i="1"/>
  <c r="U272" i="1"/>
  <c r="BN272" i="1"/>
  <c r="U268" i="1"/>
  <c r="BN268" i="1"/>
  <c r="U264" i="1"/>
  <c r="BN264" i="1"/>
  <c r="U260" i="1"/>
  <c r="BN260" i="1"/>
  <c r="U256" i="1"/>
  <c r="BN256" i="1"/>
  <c r="U252" i="1"/>
  <c r="BN252" i="1"/>
  <c r="U248" i="1"/>
  <c r="BN248" i="1"/>
  <c r="U244" i="1"/>
  <c r="BN244" i="1"/>
  <c r="U240" i="1"/>
  <c r="BN240" i="1"/>
  <c r="U236" i="1"/>
  <c r="BN236" i="1"/>
  <c r="U232" i="1"/>
  <c r="BN232" i="1"/>
  <c r="U228" i="1"/>
  <c r="BN228" i="1"/>
  <c r="U224" i="1"/>
  <c r="BN224" i="1"/>
  <c r="U218" i="1"/>
  <c r="BN218" i="1"/>
  <c r="U211" i="1"/>
  <c r="BN211" i="1"/>
  <c r="W335" i="1"/>
  <c r="BO335" i="1"/>
  <c r="W329" i="1"/>
  <c r="BO329" i="1"/>
  <c r="W325" i="1"/>
  <c r="BO325" i="1"/>
  <c r="W321" i="1"/>
  <c r="BO321" i="1"/>
  <c r="W317" i="1"/>
  <c r="BO317" i="1"/>
  <c r="W309" i="1"/>
  <c r="BO309" i="1"/>
  <c r="W305" i="1"/>
  <c r="BO305" i="1"/>
  <c r="W301" i="1"/>
  <c r="BO301" i="1"/>
  <c r="W297" i="1"/>
  <c r="BO297" i="1"/>
  <c r="W293" i="1"/>
  <c r="BO293" i="1"/>
  <c r="W289" i="1"/>
  <c r="BO289" i="1"/>
  <c r="W285" i="1"/>
  <c r="BO285" i="1"/>
  <c r="W280" i="1"/>
  <c r="BO280" i="1"/>
  <c r="W276" i="1"/>
  <c r="BO276" i="1"/>
  <c r="W272" i="1"/>
  <c r="BO272" i="1"/>
  <c r="W268" i="1"/>
  <c r="BO268" i="1"/>
  <c r="W264" i="1"/>
  <c r="BO264" i="1"/>
  <c r="W260" i="1"/>
  <c r="BO260" i="1"/>
  <c r="W256" i="1"/>
  <c r="BO256" i="1"/>
  <c r="W252" i="1"/>
  <c r="BO252" i="1"/>
  <c r="W248" i="1"/>
  <c r="BO248" i="1"/>
  <c r="W244" i="1"/>
  <c r="BO244" i="1"/>
  <c r="W240" i="1"/>
  <c r="BO240" i="1"/>
  <c r="W236" i="1"/>
  <c r="BO236" i="1"/>
  <c r="W232" i="1"/>
  <c r="BO232" i="1"/>
  <c r="W228" i="1"/>
  <c r="BO228" i="1"/>
  <c r="W224" i="1"/>
  <c r="BO224" i="1"/>
  <c r="W218" i="1"/>
  <c r="BO218" i="1"/>
  <c r="W211" i="1"/>
  <c r="BO211" i="1"/>
  <c r="Y335" i="1"/>
  <c r="BP335" i="1"/>
  <c r="Y329" i="1"/>
  <c r="BP329" i="1"/>
  <c r="Y325" i="1"/>
  <c r="BP325" i="1"/>
  <c r="Y321" i="1"/>
  <c r="BP321" i="1"/>
  <c r="Y317" i="1"/>
  <c r="BP317" i="1"/>
  <c r="Y309" i="1"/>
  <c r="BP309" i="1"/>
  <c r="Y305" i="1"/>
  <c r="BP305" i="1"/>
  <c r="Y301" i="1"/>
  <c r="BP301" i="1"/>
  <c r="Y297" i="1"/>
  <c r="BP297" i="1"/>
  <c r="Y293" i="1"/>
  <c r="BP293" i="1"/>
  <c r="Y289" i="1"/>
  <c r="BP289" i="1"/>
  <c r="Y285" i="1"/>
  <c r="BP285" i="1"/>
  <c r="Y280" i="1"/>
  <c r="BP280" i="1"/>
  <c r="Y276" i="1"/>
  <c r="BP276" i="1"/>
  <c r="Y272" i="1"/>
  <c r="BP272" i="1"/>
  <c r="Y268" i="1"/>
  <c r="BP268" i="1"/>
  <c r="Y264" i="1"/>
  <c r="BP264" i="1"/>
  <c r="Y260" i="1"/>
  <c r="BP260" i="1"/>
  <c r="Y256" i="1"/>
  <c r="BP256" i="1"/>
  <c r="Y252" i="1"/>
  <c r="BP252" i="1"/>
  <c r="Y248" i="1"/>
  <c r="BP248" i="1"/>
  <c r="Y244" i="1"/>
  <c r="BP244" i="1"/>
  <c r="Y240" i="1"/>
  <c r="BP240" i="1"/>
  <c r="Y236" i="1"/>
  <c r="BP236" i="1"/>
  <c r="Y232" i="1"/>
  <c r="BP232" i="1"/>
  <c r="Y228" i="1"/>
  <c r="BP228" i="1"/>
  <c r="Y224" i="1"/>
  <c r="BP224" i="1"/>
  <c r="Y218" i="1"/>
  <c r="BP218" i="1"/>
  <c r="Y211" i="1"/>
  <c r="BP211" i="1"/>
  <c r="BF333" i="1"/>
  <c r="S333" i="1"/>
  <c r="BM333" i="1"/>
  <c r="W202" i="1"/>
  <c r="BO202" i="1"/>
  <c r="BF327" i="1"/>
  <c r="S327" i="1"/>
  <c r="BM327" i="1"/>
  <c r="BF315" i="1"/>
  <c r="S315" i="1"/>
  <c r="BM315" i="1"/>
  <c r="BF299" i="1"/>
  <c r="S299" i="1"/>
  <c r="BM299" i="1"/>
  <c r="S287" i="1"/>
  <c r="BF287" i="1"/>
  <c r="BM287" i="1"/>
  <c r="U202" i="1"/>
  <c r="BN202" i="1"/>
  <c r="Y203" i="1"/>
  <c r="BP203" i="1"/>
  <c r="BF326" i="1"/>
  <c r="S326" i="1"/>
  <c r="BM326" i="1"/>
  <c r="BF318" i="1"/>
  <c r="S318" i="1"/>
  <c r="BM318" i="1"/>
  <c r="BF302" i="1"/>
  <c r="S302" i="1"/>
  <c r="BM302" i="1"/>
  <c r="BF290" i="1"/>
  <c r="S290" i="1"/>
  <c r="BM290" i="1"/>
  <c r="BF281" i="1"/>
  <c r="S281" i="1"/>
  <c r="BM281" i="1"/>
  <c r="BF277" i="1"/>
  <c r="S277" i="1"/>
  <c r="BM277" i="1"/>
  <c r="BF269" i="1"/>
  <c r="S269" i="1"/>
  <c r="BM269" i="1"/>
  <c r="BF261" i="1"/>
  <c r="S261" i="1"/>
  <c r="BM261" i="1"/>
  <c r="BF249" i="1"/>
  <c r="S249" i="1"/>
  <c r="BM249" i="1"/>
  <c r="BF245" i="1"/>
  <c r="S245" i="1"/>
  <c r="BM245" i="1"/>
  <c r="BF241" i="1"/>
  <c r="S241" i="1"/>
  <c r="BM241" i="1"/>
  <c r="BF237" i="1"/>
  <c r="S237" i="1"/>
  <c r="BM237" i="1"/>
  <c r="BF225" i="1"/>
  <c r="S225" i="1"/>
  <c r="BM225" i="1"/>
  <c r="S219" i="1"/>
  <c r="BF219" i="1"/>
  <c r="BM219" i="1"/>
  <c r="BF213" i="1"/>
  <c r="S213" i="1"/>
  <c r="BM213" i="1"/>
  <c r="BF206" i="1"/>
  <c r="S206" i="1"/>
  <c r="BM206" i="1"/>
  <c r="U326" i="1"/>
  <c r="BN326" i="1"/>
  <c r="U322" i="1"/>
  <c r="BN322" i="1"/>
  <c r="U314" i="1"/>
  <c r="BN314" i="1"/>
  <c r="U306" i="1"/>
  <c r="BN306" i="1"/>
  <c r="U294" i="1"/>
  <c r="BN294" i="1"/>
  <c r="BF202" i="1"/>
  <c r="S202" i="1"/>
  <c r="BM202" i="1"/>
  <c r="U204" i="1"/>
  <c r="BN204" i="1"/>
  <c r="W203" i="1"/>
  <c r="BO203" i="1"/>
  <c r="S335" i="1"/>
  <c r="BF335" i="1"/>
  <c r="BM335" i="1"/>
  <c r="BF329" i="1"/>
  <c r="S329" i="1"/>
  <c r="BM329" i="1"/>
  <c r="BF325" i="1"/>
  <c r="S325" i="1"/>
  <c r="BM325" i="1"/>
  <c r="BF321" i="1"/>
  <c r="S321" i="1"/>
  <c r="BM321" i="1"/>
  <c r="BF317" i="1"/>
  <c r="S317" i="1"/>
  <c r="BM317" i="1"/>
  <c r="BF309" i="1"/>
  <c r="S309" i="1"/>
  <c r="BM309" i="1"/>
  <c r="BF305" i="1"/>
  <c r="S305" i="1"/>
  <c r="BM305" i="1"/>
  <c r="S204" i="1"/>
  <c r="BF204" i="1"/>
  <c r="BM204" i="1"/>
  <c r="U203" i="1"/>
  <c r="BN203" i="1"/>
  <c r="Y202" i="1"/>
  <c r="BP202" i="1"/>
  <c r="BF334" i="1"/>
  <c r="S334" i="1"/>
  <c r="BM334" i="1"/>
  <c r="S328" i="1"/>
  <c r="BF328" i="1"/>
  <c r="BM328" i="1"/>
  <c r="S324" i="1"/>
  <c r="BF324" i="1"/>
  <c r="BM324" i="1"/>
  <c r="S320" i="1"/>
  <c r="BF320" i="1"/>
  <c r="BM320" i="1"/>
  <c r="S316" i="1"/>
  <c r="BF316" i="1"/>
  <c r="BM316" i="1"/>
  <c r="S308" i="1"/>
  <c r="BF308" i="1"/>
  <c r="BM308" i="1"/>
  <c r="S304" i="1"/>
  <c r="BF304" i="1"/>
  <c r="BM304" i="1"/>
  <c r="S300" i="1"/>
  <c r="BF300" i="1"/>
  <c r="BM300" i="1"/>
  <c r="S296" i="1"/>
  <c r="BF296" i="1"/>
  <c r="BM296" i="1"/>
  <c r="S292" i="1"/>
  <c r="BF292" i="1"/>
  <c r="BM292" i="1"/>
  <c r="S288" i="1"/>
  <c r="BF288" i="1"/>
  <c r="BM288" i="1"/>
  <c r="BF283" i="1"/>
  <c r="S283" i="1"/>
  <c r="BM283" i="1"/>
  <c r="BF279" i="1"/>
  <c r="S279" i="1"/>
  <c r="BM279" i="1"/>
  <c r="BF275" i="1"/>
  <c r="S275" i="1"/>
  <c r="BM275" i="1"/>
  <c r="S271" i="1"/>
  <c r="BF271" i="1"/>
  <c r="BM271" i="1"/>
  <c r="BF267" i="1"/>
  <c r="S267" i="1"/>
  <c r="BM267" i="1"/>
  <c r="S263" i="1"/>
  <c r="BF263" i="1"/>
  <c r="BM263" i="1"/>
  <c r="BF259" i="1"/>
  <c r="S259" i="1"/>
  <c r="BM259" i="1"/>
  <c r="K255" i="1"/>
  <c r="P255" i="1" s="1"/>
  <c r="S255" i="1"/>
  <c r="BF255" i="1"/>
  <c r="BM255" i="1"/>
  <c r="BF251" i="1"/>
  <c r="S251" i="1"/>
  <c r="BM251" i="1"/>
  <c r="S247" i="1"/>
  <c r="BF247" i="1"/>
  <c r="BM247" i="1"/>
  <c r="BF243" i="1"/>
  <c r="S243" i="1"/>
  <c r="BM243" i="1"/>
  <c r="S239" i="1"/>
  <c r="BF239" i="1"/>
  <c r="BM239" i="1"/>
  <c r="BF235" i="1"/>
  <c r="S235" i="1"/>
  <c r="BM235" i="1"/>
  <c r="BF231" i="1"/>
  <c r="S231" i="1"/>
  <c r="BM231" i="1"/>
  <c r="BF227" i="1"/>
  <c r="S227" i="1"/>
  <c r="BM227" i="1"/>
  <c r="BF222" i="1"/>
  <c r="S222" i="1"/>
  <c r="BM222" i="1"/>
  <c r="BF217" i="1"/>
  <c r="S217" i="1"/>
  <c r="BM217" i="1"/>
  <c r="S209" i="1"/>
  <c r="BF209" i="1"/>
  <c r="BM209" i="1"/>
  <c r="U334" i="1"/>
  <c r="BN334" i="1"/>
  <c r="U328" i="1"/>
  <c r="BN328" i="1"/>
  <c r="U324" i="1"/>
  <c r="BN324" i="1"/>
  <c r="U320" i="1"/>
  <c r="BN320" i="1"/>
  <c r="U316" i="1"/>
  <c r="BN316" i="1"/>
  <c r="U308" i="1"/>
  <c r="BN308" i="1"/>
  <c r="U304" i="1"/>
  <c r="BN304" i="1"/>
  <c r="U300" i="1"/>
  <c r="BN300" i="1"/>
  <c r="U296" i="1"/>
  <c r="BN296" i="1"/>
  <c r="U292" i="1"/>
  <c r="BN292" i="1"/>
  <c r="U288" i="1"/>
  <c r="BN288" i="1"/>
  <c r="U283" i="1"/>
  <c r="BN283" i="1"/>
  <c r="U279" i="1"/>
  <c r="BN279" i="1"/>
  <c r="U275" i="1"/>
  <c r="BN275" i="1"/>
  <c r="U271" i="1"/>
  <c r="BN271" i="1"/>
  <c r="U267" i="1"/>
  <c r="BN267" i="1"/>
  <c r="U263" i="1"/>
  <c r="BN263" i="1"/>
  <c r="U259" i="1"/>
  <c r="BN259" i="1"/>
  <c r="U255" i="1"/>
  <c r="BN255" i="1"/>
  <c r="U251" i="1"/>
  <c r="BN251" i="1"/>
  <c r="U247" i="1"/>
  <c r="BN247" i="1"/>
  <c r="U243" i="1"/>
  <c r="BN243" i="1"/>
  <c r="U239" i="1"/>
  <c r="BN239" i="1"/>
  <c r="U235" i="1"/>
  <c r="BN235" i="1"/>
  <c r="U231" i="1"/>
  <c r="BN231" i="1"/>
  <c r="U227" i="1"/>
  <c r="BN227" i="1"/>
  <c r="U222" i="1"/>
  <c r="BN222" i="1"/>
  <c r="U217" i="1"/>
  <c r="BN217" i="1"/>
  <c r="U209" i="1"/>
  <c r="BN209" i="1"/>
  <c r="W334" i="1"/>
  <c r="BO334" i="1"/>
  <c r="W328" i="1"/>
  <c r="BO328" i="1"/>
  <c r="W324" i="1"/>
  <c r="BO324" i="1"/>
  <c r="W320" i="1"/>
  <c r="BO320" i="1"/>
  <c r="W316" i="1"/>
  <c r="BO316" i="1"/>
  <c r="W308" i="1"/>
  <c r="BO308" i="1"/>
  <c r="W304" i="1"/>
  <c r="BO304" i="1"/>
  <c r="W300" i="1"/>
  <c r="BO300" i="1"/>
  <c r="W296" i="1"/>
  <c r="BO296" i="1"/>
  <c r="W292" i="1"/>
  <c r="BO292" i="1"/>
  <c r="W288" i="1"/>
  <c r="BO288" i="1"/>
  <c r="W283" i="1"/>
  <c r="BO283" i="1"/>
  <c r="W279" i="1"/>
  <c r="BO279" i="1"/>
  <c r="W275" i="1"/>
  <c r="BO275" i="1"/>
  <c r="W271" i="1"/>
  <c r="BO271" i="1"/>
  <c r="W267" i="1"/>
  <c r="BO267" i="1"/>
  <c r="W263" i="1"/>
  <c r="BO263" i="1"/>
  <c r="W259" i="1"/>
  <c r="BO259" i="1"/>
  <c r="W255" i="1"/>
  <c r="BO255" i="1"/>
  <c r="W251" i="1"/>
  <c r="BO251" i="1"/>
  <c r="W247" i="1"/>
  <c r="BO247" i="1"/>
  <c r="W243" i="1"/>
  <c r="BO243" i="1"/>
  <c r="W239" i="1"/>
  <c r="BO239" i="1"/>
  <c r="W235" i="1"/>
  <c r="BO235" i="1"/>
  <c r="W231" i="1"/>
  <c r="BO231" i="1"/>
  <c r="W227" i="1"/>
  <c r="BO227" i="1"/>
  <c r="W222" i="1"/>
  <c r="BO222" i="1"/>
  <c r="W217" i="1"/>
  <c r="BO217" i="1"/>
  <c r="W209" i="1"/>
  <c r="BO209" i="1"/>
  <c r="Y334" i="1"/>
  <c r="BP334" i="1"/>
  <c r="Y328" i="1"/>
  <c r="BP328" i="1"/>
  <c r="Y324" i="1"/>
  <c r="BP324" i="1"/>
  <c r="Y320" i="1"/>
  <c r="BP320" i="1"/>
  <c r="Y316" i="1"/>
  <c r="BP316" i="1"/>
  <c r="Y308" i="1"/>
  <c r="BP308" i="1"/>
  <c r="Y304" i="1"/>
  <c r="BP304" i="1"/>
  <c r="Y300" i="1"/>
  <c r="BP300" i="1"/>
  <c r="Y296" i="1"/>
  <c r="BP296" i="1"/>
  <c r="Y292" i="1"/>
  <c r="BP292" i="1"/>
  <c r="Y288" i="1"/>
  <c r="BP288" i="1"/>
  <c r="Y283" i="1"/>
  <c r="BP283" i="1"/>
  <c r="Y279" i="1"/>
  <c r="BP279" i="1"/>
  <c r="Y275" i="1"/>
  <c r="BP275" i="1"/>
  <c r="Y271" i="1"/>
  <c r="BP271" i="1"/>
  <c r="Y267" i="1"/>
  <c r="BP267" i="1"/>
  <c r="Y263" i="1"/>
  <c r="BP263" i="1"/>
  <c r="Y259" i="1"/>
  <c r="BP259" i="1"/>
  <c r="Y255" i="1"/>
  <c r="BP255" i="1"/>
  <c r="Y251" i="1"/>
  <c r="BP251" i="1"/>
  <c r="Y247" i="1"/>
  <c r="BP247" i="1"/>
  <c r="Y243" i="1"/>
  <c r="BP243" i="1"/>
  <c r="Y239" i="1"/>
  <c r="BP239" i="1"/>
  <c r="Y235" i="1"/>
  <c r="BP235" i="1"/>
  <c r="Y231" i="1"/>
  <c r="BP231" i="1"/>
  <c r="Y227" i="1"/>
  <c r="BP227" i="1"/>
  <c r="Y222" i="1"/>
  <c r="BP222" i="1"/>
  <c r="Y217" i="1"/>
  <c r="BP217" i="1"/>
  <c r="Y209" i="1"/>
  <c r="BP209" i="1"/>
  <c r="U333" i="1"/>
  <c r="BN333" i="1"/>
  <c r="BF323" i="1"/>
  <c r="S323" i="1"/>
  <c r="BM323" i="1"/>
  <c r="BF307" i="1"/>
  <c r="S307" i="1"/>
  <c r="BM307" i="1"/>
  <c r="S295" i="1"/>
  <c r="BF295" i="1"/>
  <c r="BM295" i="1"/>
  <c r="BF291" i="1"/>
  <c r="S291" i="1"/>
  <c r="BM291" i="1"/>
  <c r="BF278" i="1"/>
  <c r="S278" i="1"/>
  <c r="BM278" i="1"/>
  <c r="BF274" i="1"/>
  <c r="S274" i="1"/>
  <c r="BM274" i="1"/>
  <c r="BF270" i="1"/>
  <c r="S270" i="1"/>
  <c r="BM270" i="1"/>
  <c r="BF266" i="1"/>
  <c r="S266" i="1"/>
  <c r="BM266" i="1"/>
  <c r="BF262" i="1"/>
  <c r="S262" i="1"/>
  <c r="BM262" i="1"/>
  <c r="BF258" i="1"/>
  <c r="S258" i="1"/>
  <c r="BM258" i="1"/>
  <c r="BF254" i="1"/>
  <c r="S254" i="1"/>
  <c r="BM254" i="1"/>
  <c r="BF250" i="1"/>
  <c r="S250" i="1"/>
  <c r="BM250" i="1"/>
  <c r="BF246" i="1"/>
  <c r="S246" i="1"/>
  <c r="BM246" i="1"/>
  <c r="BF242" i="1"/>
  <c r="S242" i="1"/>
  <c r="BM242" i="1"/>
  <c r="BF238" i="1"/>
  <c r="S238" i="1"/>
  <c r="BM238" i="1"/>
  <c r="BF234" i="1"/>
  <c r="S234" i="1"/>
  <c r="BM234" i="1"/>
  <c r="BF230" i="1"/>
  <c r="S230" i="1"/>
  <c r="BM230" i="1"/>
  <c r="BF226" i="1"/>
  <c r="S226" i="1"/>
  <c r="BM226" i="1"/>
  <c r="BF221" i="1"/>
  <c r="S221" i="1"/>
  <c r="BM221" i="1"/>
  <c r="BF207" i="1"/>
  <c r="S207" i="1"/>
  <c r="BM207" i="1"/>
  <c r="U332" i="1"/>
  <c r="BN332" i="1"/>
  <c r="U327" i="1"/>
  <c r="BN327" i="1"/>
  <c r="U323" i="1"/>
  <c r="BN323" i="1"/>
  <c r="U319" i="1"/>
  <c r="BN319" i="1"/>
  <c r="U315" i="1"/>
  <c r="BN315" i="1"/>
  <c r="U307" i="1"/>
  <c r="BN307" i="1"/>
  <c r="U303" i="1"/>
  <c r="BN303" i="1"/>
  <c r="U299" i="1"/>
  <c r="BN299" i="1"/>
  <c r="U295" i="1"/>
  <c r="BN295" i="1"/>
  <c r="U291" i="1"/>
  <c r="BN291" i="1"/>
  <c r="U287" i="1"/>
  <c r="BN287" i="1"/>
  <c r="U282" i="1"/>
  <c r="BN282" i="1"/>
  <c r="U278" i="1"/>
  <c r="BN278" i="1"/>
  <c r="U274" i="1"/>
  <c r="BN274" i="1"/>
  <c r="U270" i="1"/>
  <c r="BN270" i="1"/>
  <c r="U266" i="1"/>
  <c r="BN266" i="1"/>
  <c r="U262" i="1"/>
  <c r="BN262" i="1"/>
  <c r="U258" i="1"/>
  <c r="BN258" i="1"/>
  <c r="U254" i="1"/>
  <c r="BN254" i="1"/>
  <c r="U250" i="1"/>
  <c r="BN250" i="1"/>
  <c r="U246" i="1"/>
  <c r="BN246" i="1"/>
  <c r="U242" i="1"/>
  <c r="BN242" i="1"/>
  <c r="U238" i="1"/>
  <c r="BN238" i="1"/>
  <c r="U234" i="1"/>
  <c r="BN234" i="1"/>
  <c r="U230" i="1"/>
  <c r="BN230" i="1"/>
  <c r="U226" i="1"/>
  <c r="BN226" i="1"/>
  <c r="U221" i="1"/>
  <c r="BN221" i="1"/>
  <c r="U207" i="1"/>
  <c r="BN207" i="1"/>
  <c r="W332" i="1"/>
  <c r="BO332" i="1"/>
  <c r="W327" i="1"/>
  <c r="BO327" i="1"/>
  <c r="W323" i="1"/>
  <c r="BO323" i="1"/>
  <c r="W319" i="1"/>
  <c r="BO319" i="1"/>
  <c r="W315" i="1"/>
  <c r="BO315" i="1"/>
  <c r="W307" i="1"/>
  <c r="BO307" i="1"/>
  <c r="W303" i="1"/>
  <c r="BO303" i="1"/>
  <c r="W299" i="1"/>
  <c r="BO299" i="1"/>
  <c r="W295" i="1"/>
  <c r="BO295" i="1"/>
  <c r="W291" i="1"/>
  <c r="BO291" i="1"/>
  <c r="W287" i="1"/>
  <c r="BO287" i="1"/>
  <c r="W282" i="1"/>
  <c r="BO282" i="1"/>
  <c r="W278" i="1"/>
  <c r="BO278" i="1"/>
  <c r="W274" i="1"/>
  <c r="BO274" i="1"/>
  <c r="W270" i="1"/>
  <c r="BO270" i="1"/>
  <c r="W266" i="1"/>
  <c r="BO266" i="1"/>
  <c r="W262" i="1"/>
  <c r="BO262" i="1"/>
  <c r="W258" i="1"/>
  <c r="BO258" i="1"/>
  <c r="W254" i="1"/>
  <c r="BO254" i="1"/>
  <c r="W250" i="1"/>
  <c r="BO250" i="1"/>
  <c r="W246" i="1"/>
  <c r="BO246" i="1"/>
  <c r="W242" i="1"/>
  <c r="BO242" i="1"/>
  <c r="W238" i="1"/>
  <c r="BO238" i="1"/>
  <c r="W234" i="1"/>
  <c r="BO234" i="1"/>
  <c r="W230" i="1"/>
  <c r="BO230" i="1"/>
  <c r="W226" i="1"/>
  <c r="BO226" i="1"/>
  <c r="W221" i="1"/>
  <c r="BO221" i="1"/>
  <c r="W207" i="1"/>
  <c r="BO207" i="1"/>
  <c r="Y332" i="1"/>
  <c r="BP332" i="1"/>
  <c r="Y327" i="1"/>
  <c r="BP327" i="1"/>
  <c r="Y323" i="1"/>
  <c r="BP323" i="1"/>
  <c r="Y319" i="1"/>
  <c r="BP319" i="1"/>
  <c r="Y315" i="1"/>
  <c r="BP315" i="1"/>
  <c r="Y307" i="1"/>
  <c r="BP307" i="1"/>
  <c r="Y303" i="1"/>
  <c r="BP303" i="1"/>
  <c r="Y299" i="1"/>
  <c r="BP299" i="1"/>
  <c r="Y295" i="1"/>
  <c r="BP295" i="1"/>
  <c r="Y291" i="1"/>
  <c r="BP291" i="1"/>
  <c r="Y287" i="1"/>
  <c r="BP287" i="1"/>
  <c r="Y282" i="1"/>
  <c r="BP282" i="1"/>
  <c r="Y278" i="1"/>
  <c r="BP278" i="1"/>
  <c r="Y274" i="1"/>
  <c r="BP274" i="1"/>
  <c r="Y270" i="1"/>
  <c r="BP270" i="1"/>
  <c r="Y266" i="1"/>
  <c r="BP266" i="1"/>
  <c r="Y262" i="1"/>
  <c r="BP262" i="1"/>
  <c r="Y258" i="1"/>
  <c r="BP258" i="1"/>
  <c r="Y254" i="1"/>
  <c r="BP254" i="1"/>
  <c r="Y250" i="1"/>
  <c r="BP250" i="1"/>
  <c r="Y246" i="1"/>
  <c r="BP246" i="1"/>
  <c r="Y242" i="1"/>
  <c r="BP242" i="1"/>
  <c r="Y238" i="1"/>
  <c r="BP238" i="1"/>
  <c r="Y234" i="1"/>
  <c r="BP234" i="1"/>
  <c r="Y230" i="1"/>
  <c r="BP230" i="1"/>
  <c r="Y226" i="1"/>
  <c r="BP226" i="1"/>
  <c r="Y221" i="1"/>
  <c r="BP221" i="1"/>
  <c r="Y207" i="1"/>
  <c r="BP207" i="1"/>
  <c r="W333" i="1"/>
  <c r="BO333" i="1"/>
  <c r="BF203" i="1"/>
  <c r="S203" i="1"/>
  <c r="BM203" i="1"/>
  <c r="S332" i="1"/>
  <c r="BF332" i="1"/>
  <c r="BM332" i="1"/>
  <c r="BF298" i="1"/>
  <c r="S298" i="1"/>
  <c r="BM298" i="1"/>
  <c r="K257" i="1"/>
  <c r="P257" i="1" s="1"/>
  <c r="BF257" i="1"/>
  <c r="S257" i="1"/>
  <c r="BM257" i="1"/>
  <c r="BF229" i="1"/>
  <c r="S229" i="1"/>
  <c r="BM229" i="1"/>
  <c r="U331" i="1"/>
  <c r="BN331" i="1"/>
  <c r="U318" i="1"/>
  <c r="BN318" i="1"/>
  <c r="U302" i="1"/>
  <c r="BN302" i="1"/>
  <c r="U298" i="1"/>
  <c r="BN298" i="1"/>
  <c r="U290" i="1"/>
  <c r="BN290" i="1"/>
  <c r="U286" i="1"/>
  <c r="BN286" i="1"/>
  <c r="U281" i="1"/>
  <c r="BN281" i="1"/>
  <c r="U277" i="1"/>
  <c r="BN277" i="1"/>
  <c r="U273" i="1"/>
  <c r="BN273" i="1"/>
  <c r="U269" i="1"/>
  <c r="BN269" i="1"/>
  <c r="U265" i="1"/>
  <c r="BN265" i="1"/>
  <c r="U261" i="1"/>
  <c r="BN261" i="1"/>
  <c r="U257" i="1"/>
  <c r="BN257" i="1"/>
  <c r="U253" i="1"/>
  <c r="BN253" i="1"/>
  <c r="U249" i="1"/>
  <c r="BN249" i="1"/>
  <c r="U245" i="1"/>
  <c r="BN245" i="1"/>
  <c r="U241" i="1"/>
  <c r="BN241" i="1"/>
  <c r="U237" i="1"/>
  <c r="BN237" i="1"/>
  <c r="U233" i="1"/>
  <c r="BN233" i="1"/>
  <c r="U229" i="1"/>
  <c r="BN229" i="1"/>
  <c r="U225" i="1"/>
  <c r="BN225" i="1"/>
  <c r="U219" i="1"/>
  <c r="BN219" i="1"/>
  <c r="U213" i="1"/>
  <c r="BN213" i="1"/>
  <c r="U206" i="1"/>
  <c r="BN206" i="1"/>
  <c r="W331" i="1"/>
  <c r="BO331" i="1"/>
  <c r="W326" i="1"/>
  <c r="BO326" i="1"/>
  <c r="W322" i="1"/>
  <c r="BO322" i="1"/>
  <c r="W318" i="1"/>
  <c r="BO318" i="1"/>
  <c r="W314" i="1"/>
  <c r="BO314" i="1"/>
  <c r="W306" i="1"/>
  <c r="BO306" i="1"/>
  <c r="W302" i="1"/>
  <c r="BO302" i="1"/>
  <c r="W298" i="1"/>
  <c r="BO298" i="1"/>
  <c r="W294" i="1"/>
  <c r="BO294" i="1"/>
  <c r="W290" i="1"/>
  <c r="BO290" i="1"/>
  <c r="W286" i="1"/>
  <c r="BO286" i="1"/>
  <c r="W281" i="1"/>
  <c r="BO281" i="1"/>
  <c r="W277" i="1"/>
  <c r="BO277" i="1"/>
  <c r="W273" i="1"/>
  <c r="BO273" i="1"/>
  <c r="W269" i="1"/>
  <c r="BO269" i="1"/>
  <c r="W265" i="1"/>
  <c r="BO265" i="1"/>
  <c r="W261" i="1"/>
  <c r="BO261" i="1"/>
  <c r="W257" i="1"/>
  <c r="BO257" i="1"/>
  <c r="W253" i="1"/>
  <c r="BO253" i="1"/>
  <c r="W249" i="1"/>
  <c r="BO249" i="1"/>
  <c r="W245" i="1"/>
  <c r="BO245" i="1"/>
  <c r="W241" i="1"/>
  <c r="BO241" i="1"/>
  <c r="W237" i="1"/>
  <c r="BO237" i="1"/>
  <c r="W233" i="1"/>
  <c r="BO233" i="1"/>
  <c r="W229" i="1"/>
  <c r="BO229" i="1"/>
  <c r="W225" i="1"/>
  <c r="BO225" i="1"/>
  <c r="W219" i="1"/>
  <c r="BO219" i="1"/>
  <c r="W213" i="1"/>
  <c r="BO213" i="1"/>
  <c r="W206" i="1"/>
  <c r="BO206" i="1"/>
  <c r="Y331" i="1"/>
  <c r="BP331" i="1"/>
  <c r="Y326" i="1"/>
  <c r="BP326" i="1"/>
  <c r="Y322" i="1"/>
  <c r="BP322" i="1"/>
  <c r="Y318" i="1"/>
  <c r="BP318" i="1"/>
  <c r="Y314" i="1"/>
  <c r="BP314" i="1"/>
  <c r="Y306" i="1"/>
  <c r="BP306" i="1"/>
  <c r="Y302" i="1"/>
  <c r="BP302" i="1"/>
  <c r="Y298" i="1"/>
  <c r="BP298" i="1"/>
  <c r="Y294" i="1"/>
  <c r="BP294" i="1"/>
  <c r="Y290" i="1"/>
  <c r="BP290" i="1"/>
  <c r="Y286" i="1"/>
  <c r="BP286" i="1"/>
  <c r="Y281" i="1"/>
  <c r="BP281" i="1"/>
  <c r="Y277" i="1"/>
  <c r="BP277" i="1"/>
  <c r="Y273" i="1"/>
  <c r="BP273" i="1"/>
  <c r="Y269" i="1"/>
  <c r="BP269" i="1"/>
  <c r="Y265" i="1"/>
  <c r="BP265" i="1"/>
  <c r="Y261" i="1"/>
  <c r="BP261" i="1"/>
  <c r="Y257" i="1"/>
  <c r="BP257" i="1"/>
  <c r="Y253" i="1"/>
  <c r="BP253" i="1"/>
  <c r="Y249" i="1"/>
  <c r="BP249" i="1"/>
  <c r="Y245" i="1"/>
  <c r="BP245" i="1"/>
  <c r="Y241" i="1"/>
  <c r="BP241" i="1"/>
  <c r="Y237" i="1"/>
  <c r="BP237" i="1"/>
  <c r="Y233" i="1"/>
  <c r="BP233" i="1"/>
  <c r="Y229" i="1"/>
  <c r="BP229" i="1"/>
  <c r="Y225" i="1"/>
  <c r="BP225" i="1"/>
  <c r="Y219" i="1"/>
  <c r="BP219" i="1"/>
  <c r="Y213" i="1"/>
  <c r="BP213" i="1"/>
  <c r="Y206" i="1"/>
  <c r="BP206" i="1"/>
  <c r="Y333" i="1"/>
  <c r="BP333" i="1"/>
  <c r="Y215" i="1"/>
  <c r="BP215" i="1"/>
  <c r="W215" i="1"/>
  <c r="BO215" i="1"/>
  <c r="U215" i="1"/>
  <c r="BN215" i="1"/>
  <c r="BF215" i="1"/>
  <c r="AA215" i="1"/>
  <c r="S215" i="1"/>
  <c r="BM215" i="1"/>
  <c r="K260" i="1"/>
  <c r="P260" i="1" s="1"/>
  <c r="K258" i="1"/>
  <c r="P258" i="1" s="1"/>
  <c r="K253" i="1"/>
  <c r="P253" i="1" s="1"/>
  <c r="K252" i="1"/>
  <c r="P252" i="1" s="1"/>
  <c r="K259" i="1"/>
  <c r="P259" i="1" s="1"/>
  <c r="K251" i="1"/>
  <c r="P251" i="1" s="1"/>
  <c r="K254" i="1"/>
  <c r="P254" i="1" s="1"/>
  <c r="K333" i="1"/>
  <c r="K118" i="1"/>
  <c r="K119" i="1"/>
  <c r="K120" i="1"/>
  <c r="K121" i="1"/>
  <c r="K122" i="1"/>
  <c r="P122" i="1" s="1"/>
  <c r="K123" i="1"/>
  <c r="P123" i="1" s="1"/>
  <c r="K124" i="1"/>
  <c r="P124" i="1" s="1"/>
  <c r="K125" i="1"/>
  <c r="P125" i="1" s="1"/>
  <c r="K126" i="1"/>
  <c r="P126" i="1" s="1"/>
  <c r="K127" i="1"/>
  <c r="P127" i="1" s="1"/>
  <c r="K128" i="1"/>
  <c r="P128" i="1" s="1"/>
  <c r="K129" i="1"/>
  <c r="P129" i="1" s="1"/>
  <c r="K130" i="1"/>
  <c r="P130" i="1" s="1"/>
  <c r="K131" i="1"/>
  <c r="P131" i="1" s="1"/>
  <c r="K132" i="1"/>
  <c r="P132" i="1" s="1"/>
  <c r="K133" i="1"/>
  <c r="P133" i="1" s="1"/>
  <c r="K134" i="1"/>
  <c r="P134" i="1" s="1"/>
  <c r="K135" i="1"/>
  <c r="P135" i="1" s="1"/>
  <c r="K136" i="1"/>
  <c r="P136" i="1" s="1"/>
  <c r="K137" i="1"/>
  <c r="P137" i="1" s="1"/>
  <c r="K138" i="1"/>
  <c r="P138" i="1" s="1"/>
  <c r="K139" i="1"/>
  <c r="P139" i="1" s="1"/>
  <c r="K140" i="1"/>
  <c r="P140" i="1" s="1"/>
  <c r="K141" i="1"/>
  <c r="P141" i="1" s="1"/>
  <c r="K142" i="1"/>
  <c r="P142" i="1" s="1"/>
  <c r="K143" i="1"/>
  <c r="P143" i="1" s="1"/>
  <c r="K144" i="1"/>
  <c r="P144" i="1" s="1"/>
  <c r="K145" i="1"/>
  <c r="P145" i="1" s="1"/>
  <c r="K146" i="1"/>
  <c r="P146" i="1" s="1"/>
  <c r="K147" i="1"/>
  <c r="P147" i="1" s="1"/>
  <c r="K202" i="1"/>
  <c r="K203" i="1"/>
  <c r="K204" i="1"/>
  <c r="K206" i="1"/>
  <c r="K207" i="1"/>
  <c r="K209" i="1"/>
  <c r="K211" i="1"/>
  <c r="K213" i="1"/>
  <c r="K217" i="1"/>
  <c r="K218" i="1"/>
  <c r="K219" i="1"/>
  <c r="K221" i="1"/>
  <c r="K222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P244" i="1" s="1"/>
  <c r="K245" i="1"/>
  <c r="P245" i="1" s="1"/>
  <c r="K246" i="1"/>
  <c r="P246" i="1" s="1"/>
  <c r="K247" i="1"/>
  <c r="P247" i="1" s="1"/>
  <c r="K248" i="1"/>
  <c r="P248" i="1" s="1"/>
  <c r="K249" i="1"/>
  <c r="P249" i="1" s="1"/>
  <c r="K250" i="1"/>
  <c r="P250" i="1" s="1"/>
  <c r="K261" i="1"/>
  <c r="P261" i="1" s="1"/>
  <c r="K262" i="1"/>
  <c r="P262" i="1" s="1"/>
  <c r="K263" i="1"/>
  <c r="P263" i="1" s="1"/>
  <c r="K264" i="1"/>
  <c r="P264" i="1" s="1"/>
  <c r="K265" i="1"/>
  <c r="P265" i="1" s="1"/>
  <c r="K266" i="1"/>
  <c r="P266" i="1" s="1"/>
  <c r="K267" i="1"/>
  <c r="P267" i="1" s="1"/>
  <c r="K268" i="1"/>
  <c r="P268" i="1" s="1"/>
  <c r="K269" i="1"/>
  <c r="P269" i="1" s="1"/>
  <c r="K270" i="1"/>
  <c r="P270" i="1" s="1"/>
  <c r="K271" i="1"/>
  <c r="P271" i="1" s="1"/>
  <c r="K272" i="1"/>
  <c r="P272" i="1" s="1"/>
  <c r="K273" i="1"/>
  <c r="P273" i="1" s="1"/>
  <c r="K274" i="1"/>
  <c r="P274" i="1" s="1"/>
  <c r="K275" i="1"/>
  <c r="P275" i="1" s="1"/>
  <c r="K276" i="1"/>
  <c r="P276" i="1" s="1"/>
  <c r="K277" i="1"/>
  <c r="P277" i="1" s="1"/>
  <c r="K278" i="1"/>
  <c r="P278" i="1" s="1"/>
  <c r="K279" i="1"/>
  <c r="P279" i="1" s="1"/>
  <c r="K280" i="1"/>
  <c r="P280" i="1" s="1"/>
  <c r="K281" i="1"/>
  <c r="P281" i="1" s="1"/>
  <c r="K282" i="1"/>
  <c r="P282" i="1" s="1"/>
  <c r="K283" i="1"/>
  <c r="P283" i="1" s="1"/>
  <c r="K285" i="1"/>
  <c r="P285" i="1" s="1"/>
  <c r="K286" i="1"/>
  <c r="P286" i="1" s="1"/>
  <c r="K287" i="1"/>
  <c r="P287" i="1" s="1"/>
  <c r="K288" i="1"/>
  <c r="P288" i="1" s="1"/>
  <c r="K289" i="1"/>
  <c r="P289" i="1" s="1"/>
  <c r="K290" i="1"/>
  <c r="P290" i="1" s="1"/>
  <c r="K291" i="1"/>
  <c r="P291" i="1" s="1"/>
  <c r="K292" i="1"/>
  <c r="P292" i="1" s="1"/>
  <c r="K293" i="1"/>
  <c r="P293" i="1" s="1"/>
  <c r="K294" i="1"/>
  <c r="P294" i="1" s="1"/>
  <c r="K295" i="1"/>
  <c r="P295" i="1" s="1"/>
  <c r="K296" i="1"/>
  <c r="P296" i="1" s="1"/>
  <c r="K297" i="1"/>
  <c r="P297" i="1" s="1"/>
  <c r="K298" i="1"/>
  <c r="P298" i="1" s="1"/>
  <c r="K299" i="1"/>
  <c r="P299" i="1" s="1"/>
  <c r="K300" i="1"/>
  <c r="P300" i="1" s="1"/>
  <c r="K301" i="1"/>
  <c r="P301" i="1" s="1"/>
  <c r="K302" i="1"/>
  <c r="P302" i="1" s="1"/>
  <c r="K303" i="1"/>
  <c r="P303" i="1" s="1"/>
  <c r="K304" i="1"/>
  <c r="P304" i="1" s="1"/>
  <c r="K305" i="1"/>
  <c r="P305" i="1" s="1"/>
  <c r="K306" i="1"/>
  <c r="P306" i="1" s="1"/>
  <c r="K307" i="1"/>
  <c r="P307" i="1" s="1"/>
  <c r="K308" i="1"/>
  <c r="P308" i="1" s="1"/>
  <c r="K309" i="1"/>
  <c r="P309" i="1" s="1"/>
  <c r="K314" i="1"/>
  <c r="P314" i="1" s="1"/>
  <c r="K315" i="1"/>
  <c r="P315" i="1" s="1"/>
  <c r="K316" i="1"/>
  <c r="P316" i="1" s="1"/>
  <c r="K317" i="1"/>
  <c r="P317" i="1" s="1"/>
  <c r="K318" i="1"/>
  <c r="P318" i="1" s="1"/>
  <c r="K319" i="1"/>
  <c r="P319" i="1" s="1"/>
  <c r="K320" i="1"/>
  <c r="P320" i="1" s="1"/>
  <c r="K321" i="1"/>
  <c r="P321" i="1" s="1"/>
  <c r="K322" i="1"/>
  <c r="P322" i="1" s="1"/>
  <c r="K323" i="1"/>
  <c r="P323" i="1" s="1"/>
  <c r="K324" i="1"/>
  <c r="P324" i="1" s="1"/>
  <c r="K325" i="1"/>
  <c r="P325" i="1" s="1"/>
  <c r="K326" i="1"/>
  <c r="P326" i="1" s="1"/>
  <c r="K327" i="1"/>
  <c r="P327" i="1" s="1"/>
  <c r="K328" i="1"/>
  <c r="P328" i="1" s="1"/>
  <c r="K329" i="1"/>
  <c r="P329" i="1" s="1"/>
  <c r="K331" i="1"/>
  <c r="P331" i="1" s="1"/>
  <c r="K332" i="1"/>
  <c r="P332" i="1" s="1"/>
  <c r="K334" i="1"/>
  <c r="P334" i="1" s="1"/>
  <c r="K335" i="1"/>
  <c r="P335" i="1" s="1"/>
  <c r="BI203" i="1" l="1"/>
  <c r="BH203" i="1"/>
  <c r="P240" i="1"/>
  <c r="AA240" i="1"/>
  <c r="P236" i="1"/>
  <c r="AA236" i="1"/>
  <c r="AA232" i="1"/>
  <c r="P232" i="1"/>
  <c r="P228" i="1"/>
  <c r="AA228" i="1"/>
  <c r="P224" i="1"/>
  <c r="AA224" i="1"/>
  <c r="AA218" i="1"/>
  <c r="P218" i="1"/>
  <c r="AA209" i="1"/>
  <c r="P209" i="1"/>
  <c r="AA203" i="1"/>
  <c r="P203" i="1"/>
  <c r="AA121" i="1"/>
  <c r="P121" i="1"/>
  <c r="AA333" i="1"/>
  <c r="P333" i="1"/>
  <c r="BI207" i="1"/>
  <c r="BH207" i="1"/>
  <c r="BH234" i="1"/>
  <c r="BI234" i="1"/>
  <c r="BH250" i="1"/>
  <c r="BI250" i="1"/>
  <c r="BH266" i="1"/>
  <c r="BI266" i="1"/>
  <c r="BI291" i="1"/>
  <c r="BH291" i="1"/>
  <c r="BI231" i="1"/>
  <c r="BH231" i="1"/>
  <c r="BI263" i="1"/>
  <c r="BH263" i="1"/>
  <c r="BH267" i="1"/>
  <c r="BI267" i="1"/>
  <c r="BH283" i="1"/>
  <c r="BI283" i="1"/>
  <c r="BH296" i="1"/>
  <c r="BI296" i="1"/>
  <c r="BI316" i="1"/>
  <c r="BH316" i="1"/>
  <c r="BH321" i="1"/>
  <c r="BI321" i="1"/>
  <c r="BI335" i="1"/>
  <c r="BH335" i="1"/>
  <c r="BH202" i="1"/>
  <c r="BI202" i="1"/>
  <c r="BH213" i="1"/>
  <c r="BI213" i="1"/>
  <c r="BH241" i="1"/>
  <c r="BI241" i="1"/>
  <c r="BH269" i="1"/>
  <c r="BI269" i="1"/>
  <c r="BH302" i="1"/>
  <c r="BI302" i="1"/>
  <c r="BI287" i="1"/>
  <c r="BH287" i="1"/>
  <c r="BH299" i="1"/>
  <c r="BI299" i="1"/>
  <c r="BH228" i="1"/>
  <c r="BI228" i="1"/>
  <c r="BI244" i="1"/>
  <c r="BH244" i="1"/>
  <c r="BI264" i="1"/>
  <c r="BH264" i="1"/>
  <c r="BI280" i="1"/>
  <c r="BH280" i="1"/>
  <c r="BH285" i="1"/>
  <c r="BI285" i="1"/>
  <c r="BH301" i="1"/>
  <c r="BI301" i="1"/>
  <c r="BH273" i="1"/>
  <c r="BI273" i="1"/>
  <c r="BH314" i="1"/>
  <c r="BI314" i="1"/>
  <c r="BI319" i="1"/>
  <c r="BH319" i="1"/>
  <c r="AA241" i="1"/>
  <c r="P241" i="1"/>
  <c r="AA233" i="1"/>
  <c r="P233" i="1"/>
  <c r="AA229" i="1"/>
  <c r="P229" i="1"/>
  <c r="P225" i="1"/>
  <c r="AA225" i="1"/>
  <c r="AA211" i="1"/>
  <c r="P211" i="1"/>
  <c r="AA243" i="1"/>
  <c r="P243" i="1"/>
  <c r="AA239" i="1"/>
  <c r="P239" i="1"/>
  <c r="AA235" i="1"/>
  <c r="P235" i="1"/>
  <c r="AA231" i="1"/>
  <c r="P231" i="1"/>
  <c r="AA227" i="1"/>
  <c r="P227" i="1"/>
  <c r="AA222" i="1"/>
  <c r="P222" i="1"/>
  <c r="AA217" i="1"/>
  <c r="P217" i="1"/>
  <c r="AA207" i="1"/>
  <c r="P207" i="1"/>
  <c r="AA202" i="1"/>
  <c r="P202" i="1"/>
  <c r="AA120" i="1"/>
  <c r="P120" i="1"/>
  <c r="BH257" i="1"/>
  <c r="BI257" i="1"/>
  <c r="BI298" i="1"/>
  <c r="BH298" i="1"/>
  <c r="BH230" i="1"/>
  <c r="BI230" i="1"/>
  <c r="BH246" i="1"/>
  <c r="BI246" i="1"/>
  <c r="BH262" i="1"/>
  <c r="BI262" i="1"/>
  <c r="BH278" i="1"/>
  <c r="BI278" i="1"/>
  <c r="BI323" i="1"/>
  <c r="BH323" i="1"/>
  <c r="BI227" i="1"/>
  <c r="BH227" i="1"/>
  <c r="BI239" i="1"/>
  <c r="BH239" i="1"/>
  <c r="BI243" i="1"/>
  <c r="BH243" i="1"/>
  <c r="BI255" i="1"/>
  <c r="BH255" i="1"/>
  <c r="BH279" i="1"/>
  <c r="BI279" i="1"/>
  <c r="BI292" i="1"/>
  <c r="BH292" i="1"/>
  <c r="BH308" i="1"/>
  <c r="BI308" i="1"/>
  <c r="BH328" i="1"/>
  <c r="BI328" i="1"/>
  <c r="BH334" i="1"/>
  <c r="BI334" i="1"/>
  <c r="BH317" i="1"/>
  <c r="BI317" i="1"/>
  <c r="BH206" i="1"/>
  <c r="BI206" i="1"/>
  <c r="BH237" i="1"/>
  <c r="BI237" i="1"/>
  <c r="BH261" i="1"/>
  <c r="BI261" i="1"/>
  <c r="BI290" i="1"/>
  <c r="BH290" i="1"/>
  <c r="BH224" i="1"/>
  <c r="BI224" i="1"/>
  <c r="BH240" i="1"/>
  <c r="BI240" i="1"/>
  <c r="BI256" i="1"/>
  <c r="BH256" i="1"/>
  <c r="BH260" i="1"/>
  <c r="BI260" i="1"/>
  <c r="BI276" i="1"/>
  <c r="BH276" i="1"/>
  <c r="BI297" i="1"/>
  <c r="BH297" i="1"/>
  <c r="BI265" i="1"/>
  <c r="BH265" i="1"/>
  <c r="BI306" i="1"/>
  <c r="BH306" i="1"/>
  <c r="BI303" i="1"/>
  <c r="BH303" i="1"/>
  <c r="AA242" i="1"/>
  <c r="P242" i="1"/>
  <c r="AA238" i="1"/>
  <c r="P238" i="1"/>
  <c r="AA234" i="1"/>
  <c r="P234" i="1"/>
  <c r="AA230" i="1"/>
  <c r="P230" i="1"/>
  <c r="AA226" i="1"/>
  <c r="P226" i="1"/>
  <c r="AA221" i="1"/>
  <c r="P221" i="1"/>
  <c r="P213" i="1"/>
  <c r="AA213" i="1"/>
  <c r="P206" i="1"/>
  <c r="AA206" i="1"/>
  <c r="AA119" i="1"/>
  <c r="P119" i="1"/>
  <c r="BH229" i="1"/>
  <c r="BI229" i="1"/>
  <c r="BI226" i="1"/>
  <c r="BH226" i="1"/>
  <c r="BI242" i="1"/>
  <c r="BH242" i="1"/>
  <c r="BI258" i="1"/>
  <c r="BH258" i="1"/>
  <c r="BH274" i="1"/>
  <c r="BI274" i="1"/>
  <c r="BH295" i="1"/>
  <c r="BI295" i="1"/>
  <c r="BI307" i="1"/>
  <c r="BH307" i="1"/>
  <c r="BI222" i="1"/>
  <c r="BH222" i="1"/>
  <c r="BI259" i="1"/>
  <c r="BH259" i="1"/>
  <c r="BI271" i="1"/>
  <c r="BH271" i="1"/>
  <c r="BI275" i="1"/>
  <c r="BH275" i="1"/>
  <c r="BI288" i="1"/>
  <c r="BH288" i="1"/>
  <c r="BH304" i="1"/>
  <c r="BI304" i="1"/>
  <c r="BH324" i="1"/>
  <c r="BI324" i="1"/>
  <c r="BH309" i="1"/>
  <c r="BI309" i="1"/>
  <c r="BI329" i="1"/>
  <c r="BH329" i="1"/>
  <c r="BH219" i="1"/>
  <c r="BI219" i="1"/>
  <c r="BH225" i="1"/>
  <c r="BI225" i="1"/>
  <c r="BI249" i="1"/>
  <c r="BH249" i="1"/>
  <c r="BI281" i="1"/>
  <c r="BH281" i="1"/>
  <c r="BH326" i="1"/>
  <c r="BI326" i="1"/>
  <c r="BH327" i="1"/>
  <c r="BI327" i="1"/>
  <c r="BI236" i="1"/>
  <c r="BH236" i="1"/>
  <c r="BI252" i="1"/>
  <c r="BH252" i="1"/>
  <c r="BH272" i="1"/>
  <c r="BI272" i="1"/>
  <c r="BH293" i="1"/>
  <c r="BI293" i="1"/>
  <c r="BH253" i="1"/>
  <c r="BI253" i="1"/>
  <c r="BH294" i="1"/>
  <c r="BI294" i="1"/>
  <c r="BH331" i="1"/>
  <c r="BI331" i="1"/>
  <c r="AA237" i="1"/>
  <c r="P237" i="1"/>
  <c r="P219" i="1"/>
  <c r="AA219" i="1"/>
  <c r="AA204" i="1"/>
  <c r="P204" i="1"/>
  <c r="AA118" i="1"/>
  <c r="P118" i="1"/>
  <c r="BH332" i="1"/>
  <c r="BI332" i="1"/>
  <c r="BH221" i="1"/>
  <c r="BI221" i="1"/>
  <c r="BH238" i="1"/>
  <c r="BI238" i="1"/>
  <c r="BH254" i="1"/>
  <c r="BI254" i="1"/>
  <c r="BI270" i="1"/>
  <c r="BH270" i="1"/>
  <c r="BH209" i="1"/>
  <c r="BI209" i="1"/>
  <c r="BI217" i="1"/>
  <c r="BH217" i="1"/>
  <c r="BH235" i="1"/>
  <c r="BI235" i="1"/>
  <c r="BI247" i="1"/>
  <c r="BH247" i="1"/>
  <c r="BH251" i="1"/>
  <c r="BI251" i="1"/>
  <c r="BH300" i="1"/>
  <c r="BI300" i="1"/>
  <c r="BH320" i="1"/>
  <c r="BI320" i="1"/>
  <c r="BH204" i="1"/>
  <c r="BI204" i="1"/>
  <c r="BH305" i="1"/>
  <c r="BI305" i="1"/>
  <c r="BH325" i="1"/>
  <c r="BI325" i="1"/>
  <c r="BH245" i="1"/>
  <c r="BI245" i="1"/>
  <c r="BH277" i="1"/>
  <c r="BI277" i="1"/>
  <c r="BH318" i="1"/>
  <c r="BI318" i="1"/>
  <c r="BH315" i="1"/>
  <c r="BI315" i="1"/>
  <c r="BH333" i="1"/>
  <c r="BI333" i="1"/>
  <c r="BH211" i="1"/>
  <c r="BI211" i="1"/>
  <c r="BH218" i="1"/>
  <c r="BI218" i="1"/>
  <c r="BI232" i="1"/>
  <c r="BH232" i="1"/>
  <c r="BI248" i="1"/>
  <c r="BH248" i="1"/>
  <c r="BH268" i="1"/>
  <c r="BI268" i="1"/>
  <c r="BH289" i="1"/>
  <c r="BI289" i="1"/>
  <c r="BI233" i="1"/>
  <c r="BH233" i="1"/>
  <c r="BH286" i="1"/>
  <c r="BI286" i="1"/>
  <c r="BI322" i="1"/>
  <c r="BH322" i="1"/>
  <c r="BH282" i="1"/>
  <c r="BI282" i="1"/>
  <c r="BH215" i="1"/>
  <c r="BI215" i="1"/>
  <c r="Z333" i="1"/>
  <c r="AA142" i="1"/>
  <c r="Z142" i="1" l="1"/>
  <c r="C28" i="4" l="1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27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10" i="4"/>
  <c r="E26" i="4" l="1"/>
  <c r="F26" i="4"/>
  <c r="G26" i="4"/>
  <c r="H26" i="4"/>
  <c r="I26" i="4"/>
  <c r="J26" i="4"/>
  <c r="K26" i="4"/>
  <c r="L26" i="4"/>
  <c r="M26" i="4"/>
  <c r="N26" i="4"/>
  <c r="O26" i="4"/>
  <c r="P26" i="4"/>
  <c r="AA335" i="1" l="1"/>
  <c r="AA334" i="1"/>
  <c r="AA332" i="1"/>
  <c r="AA331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Z298" i="1" l="1"/>
  <c r="Z300" i="1"/>
  <c r="Z302" i="1"/>
  <c r="Z304" i="1"/>
  <c r="Z306" i="1"/>
  <c r="Z299" i="1"/>
  <c r="Z301" i="1"/>
  <c r="Z303" i="1"/>
  <c r="Z305" i="1"/>
  <c r="Z335" i="1"/>
  <c r="Z334" i="1"/>
  <c r="Z332" i="1"/>
  <c r="Z331" i="1"/>
  <c r="Z314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15" i="1"/>
  <c r="Z308" i="1"/>
  <c r="Z307" i="1"/>
  <c r="Z297" i="1"/>
  <c r="Z296" i="1"/>
  <c r="Z295" i="1"/>
  <c r="Z294" i="1"/>
  <c r="Z293" i="1"/>
  <c r="Z309" i="1"/>
  <c r="Z292" i="1"/>
  <c r="Z287" i="1"/>
  <c r="Z289" i="1"/>
  <c r="Z290" i="1"/>
  <c r="Z291" i="1"/>
  <c r="Z288" i="1"/>
  <c r="Z286" i="1"/>
  <c r="Z285" i="1"/>
  <c r="Z283" i="1"/>
  <c r="Z282" i="1"/>
  <c r="Z278" i="1"/>
  <c r="Z279" i="1"/>
  <c r="Z280" i="1"/>
  <c r="Z281" i="1"/>
  <c r="Z268" i="1"/>
  <c r="Z270" i="1"/>
  <c r="Z271" i="1"/>
  <c r="Z272" i="1"/>
  <c r="Z273" i="1"/>
  <c r="Z274" i="1"/>
  <c r="Z275" i="1"/>
  <c r="Z276" i="1"/>
  <c r="Z277" i="1"/>
  <c r="Z269" i="1"/>
  <c r="Z267" i="1"/>
  <c r="Z266" i="1"/>
  <c r="Z265" i="1"/>
  <c r="AA138" i="1" l="1"/>
  <c r="AA139" i="1"/>
  <c r="AA140" i="1"/>
  <c r="AA141" i="1"/>
  <c r="AA264" i="1"/>
  <c r="AA263" i="1"/>
  <c r="AA262" i="1"/>
  <c r="AA261" i="1"/>
  <c r="Z138" i="1" l="1"/>
  <c r="Z264" i="1"/>
  <c r="Z139" i="1"/>
  <c r="Z140" i="1"/>
  <c r="Z141" i="1"/>
  <c r="Z263" i="1"/>
  <c r="Z262" i="1"/>
  <c r="Z261" i="1"/>
  <c r="AA260" i="1" l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148" i="1"/>
  <c r="Z215" i="1" l="1"/>
  <c r="Z238" i="1"/>
  <c r="Z234" i="1"/>
  <c r="Z230" i="1"/>
  <c r="Z226" i="1"/>
  <c r="Z206" i="1"/>
  <c r="Z233" i="1"/>
  <c r="Z229" i="1"/>
  <c r="Z225" i="1"/>
  <c r="Z237" i="1"/>
  <c r="Z240" i="1"/>
  <c r="Z236" i="1"/>
  <c r="Z232" i="1"/>
  <c r="Z228" i="1"/>
  <c r="Z253" i="1"/>
  <c r="Z239" i="1"/>
  <c r="Z235" i="1"/>
  <c r="Z231" i="1"/>
  <c r="Z227" i="1"/>
  <c r="Z224" i="1"/>
  <c r="Z245" i="1"/>
  <c r="Z254" i="1"/>
  <c r="Z256" i="1"/>
  <c r="Z257" i="1"/>
  <c r="Z258" i="1"/>
  <c r="Z259" i="1"/>
  <c r="Z260" i="1"/>
  <c r="Z252" i="1"/>
  <c r="Z255" i="1"/>
  <c r="Z251" i="1"/>
  <c r="Z249" i="1"/>
  <c r="Z250" i="1"/>
  <c r="Z248" i="1"/>
  <c r="Z247" i="1"/>
  <c r="Z246" i="1"/>
  <c r="Z244" i="1"/>
  <c r="Z241" i="1"/>
  <c r="Z243" i="1"/>
  <c r="Z242" i="1"/>
  <c r="Z207" i="1"/>
  <c r="Z219" i="1"/>
  <c r="Z221" i="1"/>
  <c r="Z218" i="1"/>
  <c r="Z200" i="1"/>
  <c r="Z192" i="1"/>
  <c r="Z184" i="1"/>
  <c r="Z176" i="1"/>
  <c r="Z168" i="1"/>
  <c r="Z160" i="1"/>
  <c r="Z152" i="1"/>
  <c r="Z213" i="1"/>
  <c r="Z211" i="1"/>
  <c r="Z209" i="1"/>
  <c r="Z203" i="1"/>
  <c r="Z148" i="1"/>
  <c r="Z198" i="1"/>
  <c r="Z194" i="1"/>
  <c r="Z190" i="1"/>
  <c r="Z186" i="1"/>
  <c r="Z182" i="1"/>
  <c r="Z178" i="1"/>
  <c r="Z174" i="1"/>
  <c r="Z166" i="1"/>
  <c r="Z162" i="1"/>
  <c r="Z158" i="1"/>
  <c r="Z154" i="1"/>
  <c r="Z150" i="1"/>
  <c r="Z196" i="1"/>
  <c r="Z188" i="1"/>
  <c r="Z180" i="1"/>
  <c r="Z172" i="1"/>
  <c r="Z164" i="1"/>
  <c r="Z156" i="1"/>
  <c r="Z204" i="1"/>
  <c r="Z170" i="1"/>
  <c r="Z202" i="1"/>
  <c r="AA122" i="1" l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43" i="1"/>
  <c r="AA144" i="1"/>
  <c r="AA145" i="1"/>
  <c r="AA146" i="1"/>
  <c r="Z145" i="1" l="1"/>
  <c r="Z143" i="1"/>
  <c r="Z137" i="1"/>
  <c r="Z135" i="1"/>
  <c r="Z133" i="1"/>
  <c r="Z131" i="1"/>
  <c r="Z129" i="1"/>
  <c r="Z127" i="1"/>
  <c r="Z125" i="1"/>
  <c r="Z123" i="1"/>
  <c r="Z121" i="1"/>
  <c r="Z119" i="1"/>
  <c r="Z146" i="1"/>
  <c r="Z144" i="1"/>
  <c r="Z136" i="1"/>
  <c r="Z134" i="1"/>
  <c r="Z132" i="1"/>
  <c r="Z130" i="1"/>
  <c r="Z128" i="1"/>
  <c r="Z126" i="1"/>
  <c r="Z124" i="1"/>
  <c r="Z122" i="1"/>
  <c r="Z120" i="1"/>
  <c r="Z118" i="1"/>
  <c r="D48" i="4"/>
  <c r="P9" i="4"/>
  <c r="P48" i="4" s="1"/>
  <c r="O9" i="4"/>
  <c r="O48" i="4" s="1"/>
  <c r="N9" i="4"/>
  <c r="N48" i="4" s="1"/>
  <c r="M9" i="4"/>
  <c r="M48" i="4" s="1"/>
  <c r="L9" i="4"/>
  <c r="L48" i="4" s="1"/>
  <c r="K9" i="4"/>
  <c r="K48" i="4" s="1"/>
  <c r="J9" i="4"/>
  <c r="J48" i="4" s="1"/>
  <c r="I9" i="4"/>
  <c r="I48" i="4" s="1"/>
  <c r="H9" i="4"/>
  <c r="H48" i="4" s="1"/>
  <c r="G9" i="4"/>
  <c r="G48" i="4" s="1"/>
  <c r="F9" i="4"/>
  <c r="F48" i="4" s="1"/>
  <c r="E9" i="4"/>
  <c r="E48" i="4" s="1"/>
  <c r="Z217" i="1"/>
  <c r="AA147" i="1"/>
  <c r="AA4" i="1"/>
  <c r="C9" i="4" l="1"/>
  <c r="C26" i="4"/>
  <c r="Z147" i="1"/>
  <c r="Z222" i="1"/>
  <c r="C48" i="4" l="1"/>
  <c r="Z336" i="1" l="1"/>
</calcChain>
</file>

<file path=xl/sharedStrings.xml><?xml version="1.0" encoding="utf-8"?>
<sst xmlns="http://schemas.openxmlformats.org/spreadsheetml/2006/main" count="26688" uniqueCount="479">
  <si>
    <t>Origen del Recurso 
(7)</t>
  </si>
  <si>
    <t>1ER TRIMESTRE</t>
  </si>
  <si>
    <t>2DO TRIMESTRE</t>
  </si>
  <si>
    <t>3ER TRIMESTRE</t>
  </si>
  <si>
    <t>4ER TRIMESTRE</t>
  </si>
  <si>
    <t>Validacion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</si>
  <si>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</si>
  <si>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</si>
  <si>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</si>
  <si>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</si>
  <si>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</si>
  <si>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</si>
  <si>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</si>
  <si>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</si>
  <si>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</si>
  <si>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</si>
  <si>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</si>
  <si>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</si>
  <si>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</t>
  </si>
  <si>
    <t>ESTATAL</t>
  </si>
  <si>
    <t>PIEZA</t>
  </si>
  <si>
    <t>SUBSECRETARÍA DE RECURSOS MATERIALES Y SERVICIOS</t>
  </si>
  <si>
    <t>X</t>
  </si>
  <si>
    <t>DESEMPEÑO DE LAS ACTIVIDADES ADMINISTRATIVAS</t>
  </si>
  <si>
    <t>TOTAL</t>
  </si>
  <si>
    <t>AGUA PURIFICADA GARRAFON DE 19 LTS.</t>
  </si>
  <si>
    <t>CONCEPTO (NUMERO DEL ARTICULO TOMADO DEL CATALOGO)</t>
  </si>
  <si>
    <t>LUGAR DE APLICACIÓN</t>
  </si>
  <si>
    <t>Tipo de adjudicación (13)</t>
  </si>
  <si>
    <t xml:space="preserve">CANTIDAD DE SUMINISTRO </t>
  </si>
  <si>
    <t xml:space="preserve"> </t>
  </si>
  <si>
    <t>ADQUISICION DE AGUA POTABLE</t>
  </si>
  <si>
    <t>GOBIERNO DEL ESTADO DE SONORA</t>
  </si>
  <si>
    <t>OFICIALIA MAYOR</t>
  </si>
  <si>
    <t>DIRECCIÓN GENERAL DE ADQUISICIONES</t>
  </si>
  <si>
    <t>CALENDARIO FINANCIERO PARA EL PROGRAMA ANUAL DE ADQUISICIONES, ARRENDAMIENTOS Y SERVICIOS 2023</t>
  </si>
  <si>
    <t>PARTIDA</t>
  </si>
  <si>
    <t>CONCEPTO</t>
  </si>
  <si>
    <t>ORIGEN DEL RECURSO</t>
  </si>
  <si>
    <t>MATERIALES Y SUMINISTROS</t>
  </si>
  <si>
    <t>MATERIALES, UTILES Y EQUIPOS MENORES DE OFICINA</t>
  </si>
  <si>
    <t>RECURSO PROPIO</t>
  </si>
  <si>
    <t xml:space="preserve">FORMATOS IMPRESOS </t>
  </si>
  <si>
    <t>MATERIAL DE LIMPIEZA</t>
  </si>
  <si>
    <t>MATERIALES EDUCATIVOS</t>
  </si>
  <si>
    <t>PRODUCTOS ALIMENTICIOS PARA EL PERSONAL EN
LAS INSTALACIONES</t>
  </si>
  <si>
    <t>UTENCILIOS PARA EL SERVICIO DE ALIMENTACIÓN</t>
  </si>
  <si>
    <t>OTROS MATERIALES Y ARTÍCULOS DE CONSTRUCCIÓN Y REPARACIÓN</t>
  </si>
  <si>
    <t>COMBUSTIBLES</t>
  </si>
  <si>
    <t>VESTUARIOS Y UNIFORMES</t>
  </si>
  <si>
    <t>SERVICIOS GENERALES</t>
  </si>
  <si>
    <t>AGUA POTABLE</t>
  </si>
  <si>
    <t>SERVICIO DE ACCESO A INTERNET, REDES Y
PROCESAMIENTO DE INFORMACION</t>
  </si>
  <si>
    <t>ARRENDAMIENTO DE EDIFICIOS</t>
  </si>
  <si>
    <t>ARRENDAMIENTOS DE MUEBLES, MAQUINARIA Y EQUIPO</t>
  </si>
  <si>
    <t>SEGUROS DE BIENES PATRIMONIALES</t>
  </si>
  <si>
    <t>MANTENIMIENTO Y CONSERVACION DE INMUEBLES</t>
  </si>
  <si>
    <t>MANTENIMIENTO Y CONSERVACION DE BIENES INFORMATICOS</t>
  </si>
  <si>
    <t>MANTENIMIENTO Y CONSERVACION DE EQUIPO DE TRANSPORTE</t>
  </si>
  <si>
    <t>SERVICIOS DE LIMPIEZA Y MANEJO DE DESECHOS</t>
  </si>
  <si>
    <t>PASAJES AEREOS</t>
  </si>
  <si>
    <t>VIATICOS EN EL PAIS</t>
  </si>
  <si>
    <t>GASTOS DE CAMINO</t>
  </si>
  <si>
    <t>CUOTAS</t>
  </si>
  <si>
    <t>TOTAL GENERAL</t>
  </si>
  <si>
    <t>Descripción:</t>
  </si>
  <si>
    <t>(1) Nombre de la Dependencia o Entidad.</t>
  </si>
  <si>
    <t>(2) Número consecutivo.</t>
  </si>
  <si>
    <t>(4) Describir en forma detallada las especificaciones técnicas del bien o servicio.</t>
  </si>
  <si>
    <t>(5) Cantidad de bienes o servicios solicitados en cada partida.</t>
  </si>
  <si>
    <t>(6) Unidad de medida del bien o servicio.</t>
  </si>
  <si>
    <t>(7) Costo unitario del bien o servicio.</t>
  </si>
  <si>
    <t>(8) La indicación del lugar en donde se prestará el servicio o en el que se utilizará el bien (unidad administrativa).</t>
  </si>
  <si>
    <t>(9) Programa calendarizado que se adecuará a las necesidades de la Dependencia o Entidad, estableciendo la cantidad de los bienes o servicios a adquirir por trimestre, debiendo ser congruente con la disponibilidad de recursos especificados en los calendarios financieros autorizados.</t>
  </si>
  <si>
    <t>(10) Distinción de la forma que se pretenda adjudicar el pedido, la orden de servicio o el contrado, ya sea por licitación pública, simplificada o sin llevar a cabo licitación.</t>
  </si>
  <si>
    <t>(11) Razones que justifiquen la demanda del bien o servicio.</t>
  </si>
  <si>
    <t>(12) Nombre y firma del servidor público que elabora el Programa Anual de Adquisiciones de Bienes Muebles y Servicios.</t>
  </si>
  <si>
    <t>(13) Nombre y firma del servidor público que autoriza el Programa Anual de Adquisiciones de Bienes Muebles y Servicios.</t>
  </si>
  <si>
    <t>(14) Subtotal por partida (muy importante para el análisis rápido del documento).</t>
  </si>
  <si>
    <t>* Se debe capturar todo el programa en una sola hoja de cálculo (página)</t>
  </si>
  <si>
    <t>LEY DE ADQUISICIONES, ARRENDAMIENTOS Y SERVICIOS DEL SECTOR PÚBLICO DEL ESTADO DE SONORA</t>
  </si>
  <si>
    <t>ARTÍCULO 25.- Las dependencias y entidades formularán sus programas anuales de adquisiciones, arrendamientos y servicios, y los que abarquen más de un ejercicio presupuestal, así como sus respectivos presupuestos, considerando:</t>
  </si>
  <si>
    <t>I.- Las acciones previas, durante y posteriores a la realización de dichas operaciones;</t>
  </si>
  <si>
    <t>II.- Los objetivos y metas a corto, mediano y largo plazo;</t>
  </si>
  <si>
    <t>III.- La calendarización física y financiera de los recursos necesarios;</t>
  </si>
  <si>
    <t>IV.- Las unidades responsables de su instrumentación;</t>
  </si>
  <si>
    <t>V.- Sus programas sustantivos, de apoyo administrativo y de inversiones, así como, en su caso, aquéllos relativos a la adquisición de bienes para su posterior comercialización, incluyendo los que habrán de sujetarse a procesos productivos;</t>
  </si>
  <si>
    <t>VI.- La existencia en cantidad suficiente de los bienes; los plazos estimados de suministro; los avances tecnológicos incorporados en los bienes, y en su caso los planos, proyectos y especificaciones;</t>
  </si>
  <si>
    <t>VII.- Las normas aplicables conforme a la Ley de Infraestructura de la Calidad, a falta de éstas, las normas internacionales;</t>
  </si>
  <si>
    <t>VIII.- Los requerimientos de mantenimiento de los bienes muebles a su cargo, y</t>
  </si>
  <si>
    <t>IX.- Las demás previsiones que deban tomarse en cuenta según la naturaleza y características de las adquisiciones, arrendamientos o servicios.</t>
  </si>
  <si>
    <t>Dependencia o Endidad:</t>
  </si>
  <si>
    <t>DIRECTA</t>
  </si>
  <si>
    <t>POR INVITACION CUANDO MENOS 3 PERSONAS</t>
  </si>
  <si>
    <t>LICITACION</t>
  </si>
  <si>
    <t>JUSTIFICACION</t>
  </si>
  <si>
    <t>N° (2)</t>
  </si>
  <si>
    <t>PARTIDA PRESUPUESTAL (3)</t>
  </si>
  <si>
    <t>DESCRIPCION Y ESPECIFICACIONES DEL BIEN O PRODUCTO (DEL CATALOGO) (4)</t>
  </si>
  <si>
    <t>CANTIDAD (5)</t>
  </si>
  <si>
    <t>UNIDAD DE MEDIDA (6)</t>
  </si>
  <si>
    <t>COSTO UNITARIO (7)</t>
  </si>
  <si>
    <t>MATERIALES Y UTILES PARA EL PROCESAMIENTO DE EQUIPOS Y BIENES INFORMATICOS</t>
  </si>
  <si>
    <t>MATERIALES COMPLEMENTARIOS</t>
  </si>
  <si>
    <t>SOLO PARA CUADRAR INFORMACION (NO FORMA PARTE DEL PAAAS)</t>
  </si>
  <si>
    <t>TOTAL ANUAL POR PARTIDA</t>
  </si>
  <si>
    <t>(3) Número de la partida presupuestal conforme al Clasificador por Objeto del Gasto. (Concepto del Articulo)</t>
  </si>
  <si>
    <t>cantidad de articulos</t>
  </si>
  <si>
    <t>$     importe</t>
  </si>
  <si>
    <t>EJEMPLO DE OTRO EJERCICIO (ESTE DEBE CUADRAR CON LA INFORMACION DEL PAAAS) TOTALES POR PARTIDA Y POR MES</t>
  </si>
  <si>
    <t>PROGRAMA</t>
  </si>
  <si>
    <t>MODALIDAD</t>
  </si>
  <si>
    <t>CONTRATACION PLURIANUAL (SI/NO) 
(5)</t>
  </si>
  <si>
    <t>PRESUPUESTO ANUAL ASIGNADO
(6)</t>
  </si>
  <si>
    <t>SECRETARÍA DEL TRABAJO</t>
  </si>
  <si>
    <t>ARILLO METALICO 9/16" CAJA C/55 PIEZAS</t>
  </si>
  <si>
    <t>BLOCK RAYADO AMARILLO T/C 50 HOJAS</t>
  </si>
  <si>
    <t xml:space="preserve"> BROCHE PARA ARCHIVO METALICO NO. 8 C/50 PIEZAS</t>
  </si>
  <si>
    <t>CAJA DE PLASTICO PARA ARCHIVO MUERTO T/C C/GRAPA</t>
  </si>
  <si>
    <t>CARPETA P/ARCHIVADORA T/C VERDE</t>
  </si>
  <si>
    <t>CINTA ADHESIVA TRANSP. 24 X 65 CMS.</t>
  </si>
  <si>
    <t xml:space="preserve"> CINTA CANELA 2 48 X 50 MT.</t>
  </si>
  <si>
    <t>CLIPS BLINDER CHICOS CAJA C/12 PIEZAS</t>
  </si>
  <si>
    <t>CLIPS BLINDER T/GRANDE CAJA C/12 PIEZAS</t>
  </si>
  <si>
    <t>CLIPS BLINDER T/MEDIANO CAJA C/12 PIEZAS</t>
  </si>
  <si>
    <t>CLIPS MARIPOSA NO.1 C/12</t>
  </si>
  <si>
    <t>CLIPS MARIPOSA NO.2 C/50</t>
  </si>
  <si>
    <t>COJIN PARA SELLO NO. 2 TIPO PLASTICO</t>
  </si>
  <si>
    <t>CORRECTOR LIQ.SECADO RAPIDO 20 ML.B.AGUA</t>
  </si>
  <si>
    <t>MICA TERMICA PARA CREDENCIAL 9 X 13.5 CM</t>
  </si>
  <si>
    <t>PERFORADORA DE USO RUDO TRES ORIFICIOS</t>
  </si>
  <si>
    <t>PLUMA PUNTO MEDIANO. PIEZA</t>
  </si>
  <si>
    <t>SEPARADORES T/C TRANSPARENTE C/5</t>
  </si>
  <si>
    <t>SEPARADOR DE PAPEL T/C C/8</t>
  </si>
  <si>
    <t>TARJETA BRISTOL DE MEDIA CARTA</t>
  </si>
  <si>
    <t>TIJERAS METALICAS CON MANGO DE PLASTICO (TIPO COSTURA-OFICINA)</t>
  </si>
  <si>
    <t>TINTA P/SELLO DE 60 ML. ROLL ON</t>
  </si>
  <si>
    <t>TINTA P/ SELLO 28ML.</t>
  </si>
  <si>
    <t>PAQUETE</t>
  </si>
  <si>
    <t>SECRETARIA DEL TRABAJO</t>
  </si>
  <si>
    <t>BORRADOR MANUAL MIGAJON</t>
  </si>
  <si>
    <t>CARPETA VINYL 1</t>
  </si>
  <si>
    <t>CARPETA VINYL 2</t>
  </si>
  <si>
    <t>CARPETA VINYL 3</t>
  </si>
  <si>
    <t>CARPETA VINYL 5</t>
  </si>
  <si>
    <t>CUADERNO PROFESIONAL CON RENGLON TAMAÑO CARTA</t>
  </si>
  <si>
    <t>ETIQUETAS ADHESIVAS 20X100 MM.</t>
  </si>
  <si>
    <t>FOLDER CREMA T/C</t>
  </si>
  <si>
    <t>FOLDER CREMA T/O</t>
  </si>
  <si>
    <t>GRAPAS STANDAR</t>
  </si>
  <si>
    <t>HOJAS BLANCAS T/C</t>
  </si>
  <si>
    <t>HOJAS BLANCAS T/O</t>
  </si>
  <si>
    <t>PAPEL OPALINA BLANCA T/C 225 GRS</t>
  </si>
  <si>
    <t>LAPIZ ADHESIVO JUMBO DE 36 GRS</t>
  </si>
  <si>
    <t>LAPIZ BICOLOR</t>
  </si>
  <si>
    <t>LAPIZ NO. 2 GRAFITO EN MADERA</t>
  </si>
  <si>
    <t>LIBRETA DE TAQUIGRAFIA</t>
  </si>
  <si>
    <t>LIBRO DE ACTAS DE 144 HOJAS</t>
  </si>
  <si>
    <t>LIGAS DE HULE COLOR NATURAL NO. 18</t>
  </si>
  <si>
    <t>MARCADOR PUNTO GRUESO NEGRO</t>
  </si>
  <si>
    <t>MARCADOR TINTA PERMANENTE PUNTO FINO</t>
  </si>
  <si>
    <t>PASTAS P/ENGARGOLAR T/CARTA</t>
  </si>
  <si>
    <t>PERFORADORA DE USO RUDO DOS ORIFICIOS</t>
  </si>
  <si>
    <t>REGLA METALICA 30 CM</t>
  </si>
  <si>
    <t>SACAGRAPAS</t>
  </si>
  <si>
    <t>SACAPUNTAS METALICO CHICO</t>
  </si>
  <si>
    <t>SOBRE BLANCO CORRESPONDENCIA T/O</t>
  </si>
  <si>
    <t>SOBRE MANILA DOBLE CARTA O JUMBO</t>
  </si>
  <si>
    <t>SOBRE MANILA T/O</t>
  </si>
  <si>
    <t>SOBRES MANILA T/CARTA</t>
  </si>
  <si>
    <t>TARJETA BRISTOL BLANCA 3 X 5</t>
  </si>
  <si>
    <t>BOTE DE AIRE COMPRIMIDO 660 ML</t>
  </si>
  <si>
    <t>CARTUCHO HP CN045AL 950XL NEGRO</t>
  </si>
  <si>
    <t>CARTUCHO HP CN046AL 951XL CYAN</t>
  </si>
  <si>
    <t>CARTUCHO HP CN047AL 951XL MAGENTA</t>
  </si>
  <si>
    <t>CARTUCHO HP CN048AL 951XL AMARILLO</t>
  </si>
  <si>
    <t>CARTUCHO HP CZ105AL (HP 662 XL) NEGRO</t>
  </si>
  <si>
    <t>CARTUCHO HP CZ106AL (HP 662 XL) TRICOLOR</t>
  </si>
  <si>
    <t>CARTUCHO HP Q5949A (49A)</t>
  </si>
  <si>
    <t>TONER HP CF287A</t>
  </si>
  <si>
    <t>TONER HP CE390A (HP 90A)</t>
  </si>
  <si>
    <t>TONER HP CC364A (HP 64A)</t>
  </si>
  <si>
    <t>TONER HP CF410A 410A NEGRO</t>
  </si>
  <si>
    <t>TONER HP CF411A 410A CYAN</t>
  </si>
  <si>
    <t>TONER HP CF412A 410A AMARILLO</t>
  </si>
  <si>
    <t>TONER HP CF413A 410A MAGENTA</t>
  </si>
  <si>
    <t>TONER HP CF230A</t>
  </si>
  <si>
    <t>PIEZA.</t>
  </si>
  <si>
    <t>ÁCIDO MURIÁTICO /LT</t>
  </si>
  <si>
    <t>ATOMIZADOR COMPLETO CON FRASCO 1LT</t>
  </si>
  <si>
    <t>BOMBA PARA WC</t>
  </si>
  <si>
    <t>CEPILLO PARA WC</t>
  </si>
  <si>
    <t>CLORO /LT</t>
  </si>
  <si>
    <t>CUBETA EXPRIMIDORA CON RUEDAS Y 2 BANDEJAS (CAP. 25 LTS)</t>
  </si>
  <si>
    <t>AROMATIZANTE EN AEROSOL CONT 226 GR</t>
  </si>
  <si>
    <t>DETERGENTE EN POLVO /KG</t>
  </si>
  <si>
    <t>FRANELAFRANELA 60CM ANCHO /M</t>
  </si>
  <si>
    <t>GUANTES DE HULE PAR</t>
  </si>
  <si>
    <t>JABON LIQUIDO P/MANOS DE 500 ML.</t>
  </si>
  <si>
    <t>LIMPIADOR LIQUIDO P/VIDRIOS C/ATOMIZADOR /750 ML.</t>
  </si>
  <si>
    <t>FUNDA PARA MOP 40 CM.</t>
  </si>
  <si>
    <t>PAPEL SANITARIO JUMBO JUNIOR PARA DESPACHADOR</t>
  </si>
  <si>
    <t>PASTILLA PARA WC DE 35GR</t>
  </si>
  <si>
    <t>RECOGEDOR DE LAMINA CON PALO</t>
  </si>
  <si>
    <t>TRAPEADOR DE ALGODÓN DE 500 GRS.</t>
  </si>
  <si>
    <t>ESCOBA DE PLÁSTICO 6 HILOS</t>
  </si>
  <si>
    <t>LITRO</t>
  </si>
  <si>
    <t>ROLLO C/25</t>
  </si>
  <si>
    <t>GALON</t>
  </si>
  <si>
    <t>MARCA TEXTOS  PIEZA.DIF COLORES</t>
  </si>
  <si>
    <t>BOLSA NEGRA P/BASURA ALTA DENSIDAD 40X48 10 MIC C/25 PIEZA</t>
  </si>
  <si>
    <t>BOLSA NEGRA P/BASURA 8 MIC 30X37 C/25 PIEZA</t>
  </si>
  <si>
    <t>FIBRA VERDE PIEZA</t>
  </si>
  <si>
    <t>PIEZA (PAR)</t>
  </si>
  <si>
    <t>TOALLAS INTERDOBLADAC/250 PIEZA.</t>
  </si>
  <si>
    <t>KILO</t>
  </si>
  <si>
    <t>METRO</t>
  </si>
  <si>
    <t>ACEITE PARA TRATAMIENTO DE MOP /GALON</t>
  </si>
  <si>
    <t>CESTO PLÁSTICO PARA BASURA SECRETARIAL SIN TAPA (7 GALON)</t>
  </si>
  <si>
    <t>LIMPIADOR LÍQUIDO MULTIUSOS CONCENTRADO /GALON</t>
  </si>
  <si>
    <t>LIMPIADOR LIQUIDO DE PINO /GALON</t>
  </si>
  <si>
    <t>GEL ANTIBACTERIAL CON DOSIFICADOR /GALON</t>
  </si>
  <si>
    <t>PILA ALCALINA AA</t>
  </si>
  <si>
    <t>PILA ALCALINA AAA</t>
  </si>
  <si>
    <t>PILA ALCALINA 9 V</t>
  </si>
  <si>
    <t>AZUCAR ESTÁNDAR (KILOGRAMO)</t>
  </si>
  <si>
    <t xml:space="preserve">AZUCAR SPLENDA  CAJA C/ 600 SOBRECITOS </t>
  </si>
  <si>
    <t>CAFÉ TOSTADO Y MOLIDO  LATA C/ 1.2KGS.</t>
  </si>
  <si>
    <t>CREMA PARA CAFÉ BOTE 1,400 GRS</t>
  </si>
  <si>
    <t xml:space="preserve"> GALLETAS SURTIDAS CAJA C/872 GRS</t>
  </si>
  <si>
    <t>REFRESCO LATA 355 ML (MARCA COCA-COLA)</t>
  </si>
  <si>
    <t>KG.</t>
  </si>
  <si>
    <t>CAJA</t>
  </si>
  <si>
    <t>LATA</t>
  </si>
  <si>
    <t>CUCHARA DE PLÁSTICO DESECHABLE PQTE. C/ 50</t>
  </si>
  <si>
    <t>VASO TÉRMICO # 8 C/25 PIEZAS</t>
  </si>
  <si>
    <t>FILTRO DE PAPEL P/ CAFETERA CANASTA CHICO C/ 500 PZAS 8-12 TAZAS</t>
  </si>
  <si>
    <t>PLATO DESECHABLE - TÉRMICO CHAROLA #855 (PLATO TIPO CHAROLA RECTANGULAR)</t>
  </si>
  <si>
    <t>GARRAFÓN</t>
  </si>
  <si>
    <t>APAGADOR SENCILLO</t>
  </si>
  <si>
    <t>TAPA PARA APAGADOR SENCILLO</t>
  </si>
  <si>
    <t>24610032</t>
  </si>
  <si>
    <t>BALASTRO DE 2X30W</t>
  </si>
  <si>
    <t>BALASTRO DE 2X32W</t>
  </si>
  <si>
    <t>CABLE ELECTRICO #12</t>
  </si>
  <si>
    <t>CHALUPA GALVANIZADA</t>
  </si>
  <si>
    <t>CONTACTO DOBLE MONTANA</t>
  </si>
  <si>
    <t>TAPA PARA CONTACTO DOBLE</t>
  </si>
  <si>
    <t>PORTALAMPARAS PLASTICO</t>
  </si>
  <si>
    <t>TERMICO 2X15 AMP</t>
  </si>
  <si>
    <t>TERMICO 1X20AMP</t>
  </si>
  <si>
    <t>TERMICO 1X30AMP</t>
  </si>
  <si>
    <t>TERMICO 1X40AMP</t>
  </si>
  <si>
    <t>FOCO ESPIRAL 23W B 32</t>
  </si>
  <si>
    <t>FOCO CURVALUM DE 32 WATTS DELGADO</t>
  </si>
  <si>
    <t>TUBO FLUORESENTE 30W T8</t>
  </si>
  <si>
    <t>LAMPARA LINEAL 32 WATTS</t>
  </si>
  <si>
    <t>MARCO P/ PUERTA P200</t>
  </si>
  <si>
    <t>RESISTOL 5000 LITRO</t>
  </si>
  <si>
    <t>LIJA DE LONA GRANO #80 (9 X 11 PULGADAS)</t>
  </si>
  <si>
    <t>GASOLINA REGULAR</t>
  </si>
  <si>
    <t xml:space="preserve"> CERRADURA PARA PUERTA DE POMO CON MECANISMO CILÍNDRICO CON CILINDRO DE LATÓN SÓLIDO</t>
  </si>
  <si>
    <t xml:space="preserve"> PASADOR 10-R GALVANIZADO NUMERO 4</t>
  </si>
  <si>
    <t>CHAPA FANAL</t>
  </si>
  <si>
    <t>REGULADOR 1300VA/650 WATTS DE 8 CONTACTOS</t>
  </si>
  <si>
    <t>CABLE DE PODER PARA MONITOR LCD</t>
  </si>
  <si>
    <t>DISCO DURO INTERNO DE 1 TB</t>
  </si>
  <si>
    <t>FUENTE DE PODER DE 500W PARA COMPUTADORA INTERNO. PIEZA</t>
  </si>
  <si>
    <t>MEMORIA USB 16GB</t>
  </si>
  <si>
    <t>MOUSE PARA COMPUTADORA ALAMBRICO</t>
  </si>
  <si>
    <t>TECLADO MULTIMEDIA USB ANTIDERRAMES</t>
  </si>
  <si>
    <t>TARJETA MADRE BIOSTAR H410MH - SOCKET 1200 - 2XDDR4 - 1866/2933 MHZ - HDMI - VGA - USB 2.0/3.2 - MICRO ATX</t>
  </si>
  <si>
    <t>SERVICIO DE LUZ</t>
  </si>
  <si>
    <t>SERVICIO DE LUZ (CEBYC)</t>
  </si>
  <si>
    <t>SERVICIOS</t>
  </si>
  <si>
    <t>AGUA POTABLE (CEBYC)</t>
  </si>
  <si>
    <t>TINTA GT51XL BLACK</t>
  </si>
  <si>
    <t>TINTA HP COLOR MAGENTA GT52</t>
  </si>
  <si>
    <t>TINTA HP COLOR CYAN GT52</t>
  </si>
  <si>
    <t>TINTA HP COLOR AMARILLO GT52</t>
  </si>
  <si>
    <t>servicio de telefono de oficina</t>
  </si>
  <si>
    <t xml:space="preserve"> Servicio de internet</t>
  </si>
  <si>
    <t>servicio postal</t>
  </si>
  <si>
    <t>JECYA DE PTO PEÑASCO</t>
  </si>
  <si>
    <t>INSPECCION LOCAL DEL TRABAJO HUATABAMPO</t>
  </si>
  <si>
    <t>JLCYA DEL SUR DEL ESTADO</t>
  </si>
  <si>
    <t>DIRECCION GRAL ADVA ST</t>
  </si>
  <si>
    <t>JECYA DE NAVOJOA SONORA</t>
  </si>
  <si>
    <t xml:space="preserve">COORD REGIONAL DE SNE  SLRC </t>
  </si>
  <si>
    <t>JUNTA LOCAL DE CONCILIACION Y ARBITRAJE DEL ESTADO DE SONORA</t>
  </si>
  <si>
    <t>COORD REGIONAL DE SNE EN NOGALES SONORA</t>
  </si>
  <si>
    <t>COORD REG SNE EN NAVOJOA SONORA</t>
  </si>
  <si>
    <t>INSPECCION LOCAL DEL TRABAJO MAGDALENA</t>
  </si>
  <si>
    <t>BODEGA GENERAL DE LA ST</t>
  </si>
  <si>
    <t>JLCYA DEL SUR DEL ESTADO (GUAYMAS)</t>
  </si>
  <si>
    <t>JLCYA DEL SUR DEL ESTADO (SLRC)</t>
  </si>
  <si>
    <t>ARRENDAMIENTO</t>
  </si>
  <si>
    <t>SERVICIO INFORMATICA</t>
  </si>
  <si>
    <t>TRIPTICOS</t>
  </si>
  <si>
    <t>SEGUROS INMUEBLES</t>
  </si>
  <si>
    <t>SEGURO</t>
  </si>
  <si>
    <t>SERVICIO Y MANTENIMIENTO A IMPRESORA</t>
  </si>
  <si>
    <t>SERVICIO DE REEMPLAZO DE TARJETA MADRE Y CONFIGURACION A EQUIPO DE COMPUTO</t>
  </si>
  <si>
    <t>CORRECCION FALLA DE IMAGEN A MONITOR</t>
  </si>
  <si>
    <t>SERVICIO DE REPARACION DE PUERTOS  A EQUIPO DE COMPUTO</t>
  </si>
  <si>
    <t>SERVICIO DE LUBRICACION PARA VEHICULO TIPO SEDAN</t>
  </si>
  <si>
    <t>SERVICIO DE LUBRICACION PARA VEHICULO TIPO PICK UP</t>
  </si>
  <si>
    <t>SERVICIO DE AFINACION COMPLETA PARA VEHICULO TIPO SEDAN</t>
  </si>
  <si>
    <t>SERVICIO DE AFINACION COMPLETA PARA VEHICULO TIPO PICK UP</t>
  </si>
  <si>
    <t>SERVICIO A FRENOS PARA VEHICULO TIPO SEDAN</t>
  </si>
  <si>
    <t>SERVICIO A FRENOS PARA VEHICULO TIPO PICK UP</t>
  </si>
  <si>
    <t>SERVICIO Y REPARACION DE A/C PARA VEHICULO TIPO SEDAN</t>
  </si>
  <si>
    <t>SERVICIO Y REPARACION DE A/C PARA VEHICULO TIPO PICK UP</t>
  </si>
  <si>
    <t>SERVICIO Y REPARACION DE SUSPENSION PARA VEHICULO TIPO SEDAN</t>
  </si>
  <si>
    <t>SERVICIO Y REPARACION DE SUSPENSION PARA VEHICULO TIPO PICK UP</t>
  </si>
  <si>
    <t>SERVICIO DE REPOSICION DE LLANTA PARA VEHICULO TIPO SEDAN</t>
  </si>
  <si>
    <t>SERVICIO DE REPOSICION DE LLANTA PARA VEHICULO TIPO PICK UP</t>
  </si>
  <si>
    <t>SERVICIO DE REPOSICION DE ACUMULADOR PARA VEHICULO TIPO SEDAN</t>
  </si>
  <si>
    <t>SERVICIO DE REPOSICION DE ACUMULADOR PARA VEHICULO TIPO PICK UP</t>
  </si>
  <si>
    <t>SERVICIO Y REPARACION DE TRANSMISION PARA VEHICULO TIPO SEDAN</t>
  </si>
  <si>
    <t>SERVICIO Y REPARACION DE TRANSMISION PARA VEHICULO TIPO PICK UP</t>
  </si>
  <si>
    <t>SERVICIO Y REPARACION DE FALLA ELECTRICA PARA VEHICULO TIPO SEDAN</t>
  </si>
  <si>
    <t>SERVICIO Y REPARACION DE FALLA ELECTRICA PARA VEHICULO TIPO PICK UP</t>
  </si>
  <si>
    <t>DIRECCIÓN GENERAL ADMINISTRATIVA DE LA SECRETARIA DEL TRABAJO (FUMIGACIÓN)</t>
  </si>
  <si>
    <t>JUNTA ESPECIAL No. 1 DE LA LOCAL DE CONCILIACIÓN Y ARBITRAJE. (FUMIGACIÓN)</t>
  </si>
  <si>
    <t>DESPACHO DE LA SECRETARIA DEL TRABAJO. (FUMIGACIÓN)</t>
  </si>
  <si>
    <t>JUNTA LOCAL DE CONCILIACIÓN Y ARBITRAJE DEL ESTADO. (FUMIGACIÓN)</t>
  </si>
  <si>
    <t>SUBSECRETARIA DE PROMOCIÓN AL EMPLEO. (FUMIGACIÓN)</t>
  </si>
  <si>
    <t>BODEGA GENERAL ST. (FUMIGACIÓN)</t>
  </si>
  <si>
    <t>OFICINAS EN PUERTO PEÑASCO. (FUMIGACIÓN)</t>
  </si>
  <si>
    <t>OFICINAS EN HUATABAMPO. (FUMIGACIÓN)</t>
  </si>
  <si>
    <t>OFICINAS EN OBREGON. (FUMIGACIÓN)</t>
  </si>
  <si>
    <t>OFICINAS EN CANANEA. (FUMIGACIÓN)</t>
  </si>
  <si>
    <t>OFICINAS EN GUAYMAS. (FUMIGACIÓN)</t>
  </si>
  <si>
    <t>OFICINAS EN NOGALES. (FUMIGACIÓN)</t>
  </si>
  <si>
    <t>OFICINAS EN SAN LUIS RIO COLORADO. (FUMIGACIÓN)</t>
  </si>
  <si>
    <t>OFICINAS EN H. CABORCA. (FUMIGACIÓN)</t>
  </si>
  <si>
    <t>OFICINAS EN NAVOJOA. (FUMIGACIÓN)</t>
  </si>
  <si>
    <t>VIAJE</t>
  </si>
  <si>
    <t>VIATICOS</t>
  </si>
  <si>
    <t>SERVICIOS INTEGRALES DE TRASLADO Y VIÁTICOS</t>
  </si>
  <si>
    <t>CASETAS</t>
  </si>
  <si>
    <t>IMPUSTOS Y DERECHOS</t>
  </si>
  <si>
    <t>PLACAS</t>
  </si>
  <si>
    <t>E21 - FORTALECIMIENTO DEL TRABAJADOR Y SEGURIODAD LABORAL. E22 - RESOLUCION DE CONFLICTOS Y CONTROVERSIAS EN MATERIA LABORAL.</t>
  </si>
  <si>
    <t>PRESTACIÓN DE SERVICIOS PÚBLICOS</t>
  </si>
  <si>
    <t>CARTUCHO DE TINTA H.P. C9351A NEGRO (21)</t>
  </si>
  <si>
    <t>CARTUCHO DE TINTA H.P. C9352A COLOR (22)</t>
  </si>
  <si>
    <t>CARTUCHO NEGRO HP-­‐ 664XL</t>
  </si>
  <si>
    <t>CARTUCHO TRICOLOR HP-­‐ 664XL</t>
  </si>
  <si>
    <t>CD GRABABLE EN CAJA INDIVIDUAL</t>
  </si>
  <si>
    <t>TONER HP CE278A</t>
  </si>
  <si>
    <t>TONER HP CE285A</t>
  </si>
  <si>
    <t>TONER HP CF283A</t>
  </si>
  <si>
    <t>TONER HP Q7553A</t>
  </si>
  <si>
    <t>ENGRAPADORA  METAL BASE CAUCHO TIRA COMPLETA GRAPA ESTA</t>
  </si>
  <si>
    <t>CLIP ESTANDAR NO. 1 METALICO CAJA C/100 PIEZAS</t>
  </si>
  <si>
    <t>JUEGOS PASTAS PARA EXPEDIENTE ORDINARIO LABORAL T/LEGALON CARTONCILLO COLOR AZUL IMPRESO A 1 TINTA SOLO PARTE FRONTAL.</t>
  </si>
  <si>
    <t>LETREROS DE RUTA DE RPBI DERECHA COLOR SEGURIDAD: FONDO BLANCO FORMA: RECTANGULAR SÍMBOLO: FLECHA INDICANDO EL SENTIDO REQUERIDO Y SÍMBOLO DE RESIDUOS BIOLÓGICOS TEXTO: RUTA DE EVACUACION R.P.B.I. MEDIDAS: 20 X 40 CM</t>
  </si>
  <si>
    <t>LETREROS DE RUTA DE RPBI IZQUIERDA COLOR SEGURIDAD: FONDO BLANCO FORMA: RECTANGULAR SÍMBOLO: FLECHA INDICANDO EL SENTIDO REQUERIDO Y SÍMBOLO DE RESIDUOS BIOLÓGICOS TEXTO: RUTA DE EVACUACION R.P.B.I. MEDIDAS: 20 X 40 CM</t>
  </si>
  <si>
    <t>PINTURA VINIL-ACRILICA MATE BASE AGUA CALIDAD ORO (GALON)</t>
  </si>
  <si>
    <t>COORD REG DEL TRABAJO EMPLEO Y CAPACITACION</t>
  </si>
  <si>
    <t>ARRENDAMIENTO DE MUEBLES MAQUINARIA Y EQUIPO (COPIADORAS)</t>
  </si>
  <si>
    <t>SERVICIO DE ACTUALIZACION DE EQUIPO DE COMPUTO FUENTE MEMORIA RAM FORMATEO Y LIMPIEZA</t>
  </si>
  <si>
    <t>OFICINAS DEL S.N.E./ BOLSA DE TRABAJO. AREA DEL PUENTE / CENTRO DE GOBIERNO. (FUMIGACIÓN)</t>
  </si>
  <si>
    <t>MATERIAL ELECTRICO Y ELECTRONICO</t>
  </si>
  <si>
    <t>REFACCIONES Y ACCESORIOS MENORES DE EDIFICIOS</t>
  </si>
  <si>
    <t>REF. Y ACC. MENORES DE EQUIPO DE CÓMPUTO Y TICS</t>
  </si>
  <si>
    <t>REF. Y ACCESORIOS MENORES OTROS BIENES MUEBLES</t>
  </si>
  <si>
    <t>ENERGIA  ELECTRICA</t>
  </si>
  <si>
    <t>TELEFONIA TRADICIONAL</t>
  </si>
  <si>
    <t>SERVICIO POSTAL</t>
  </si>
  <si>
    <t>SERVICIOS DE INFORMATICA</t>
  </si>
  <si>
    <t>FLETES Y MANIOBRAS</t>
  </si>
  <si>
    <t>CONGRESOS Y CONVENCIONES</t>
  </si>
  <si>
    <t xml:space="preserve">INSTALACIONES
</t>
  </si>
  <si>
    <t xml:space="preserve">IMPUESTOS Y DERECHOS
</t>
  </si>
  <si>
    <t>CONTENEDORES PARA BASURA</t>
  </si>
  <si>
    <t>CALENDARIO FINANCIERO PARA EL PROGRAMA ANUAL DE ADQUISICIONES DE BIENES Y SERVICIOS 2024</t>
  </si>
  <si>
    <t>DESCRIPCION DETALLADA DEL PRODUCTO</t>
  </si>
  <si>
    <t>FORMATOS IMPRESOS</t>
  </si>
  <si>
    <t>INSTALACIONES</t>
  </si>
  <si>
    <t>IMPUESTOS Y DERECHOS</t>
  </si>
  <si>
    <t>APOYO AMPLEASON</t>
  </si>
  <si>
    <t>APOYOS</t>
  </si>
  <si>
    <t>IMPRESIÓN Y PUB. OFICI</t>
  </si>
  <si>
    <t>SERVICIO Y REPARACION DE TAPICERIA PARA VEHICULO TIPO PICK UP</t>
  </si>
  <si>
    <t>SERVICIO Y REPARACION DE CARROCERIA PARA VEHICULO TIPO SEDAN</t>
  </si>
  <si>
    <t>SERVICIO Y REPARACION DE ELECTRICA PARA VEHICULO TIPO SEDAN</t>
  </si>
  <si>
    <t>SERVICIO Y REPARACION DE MOTOR PARA VEHICULO TIPO CAMIONETA</t>
  </si>
  <si>
    <t>SERVICIO DE REPOSICION DE LLANTA PARA VEHICULO TIPO SEDAN RIN 13</t>
  </si>
  <si>
    <t>SERVICIO DE REPOSICION DE LLANTA PARA VEHICULO TIPO SEDAN RIN 14</t>
  </si>
  <si>
    <t>SERVICIO Y REPARACION DE TRANSMISION PARA VEHICULO TIPO CAMIONETA</t>
  </si>
  <si>
    <t>SERVICIO Y REPARACION DE TAPICERIA PARA VEHICULO TIPO SEDAN</t>
  </si>
  <si>
    <t>AGUA PURIFICADA BOTELLA DE 500ML</t>
  </si>
  <si>
    <t>BOBINA DE CABLE UTP COBRE AZUL CAT6</t>
  </si>
  <si>
    <t>BOTE PLUG RJ45 CAT6 (502344)</t>
  </si>
  <si>
    <t>PAAAS 2024</t>
  </si>
  <si>
    <t>BOBINA DE CABLE RED CAT 3</t>
  </si>
  <si>
    <t>BOTE PLUG RJ11</t>
  </si>
  <si>
    <t>CAJA PARA CONTACO</t>
  </si>
  <si>
    <t>CANALETA CON PEGAMENTO</t>
  </si>
  <si>
    <t>FACEPLATE 1 VENTANA</t>
  </si>
  <si>
    <t>FACEPLATE 2 VENTANA</t>
  </si>
  <si>
    <t>JACKCAT 6</t>
  </si>
  <si>
    <t>SWITCH 8 PUERTOS</t>
  </si>
  <si>
    <t>GASTO CEREMONIAL</t>
  </si>
  <si>
    <t>MNTO CONSERV.INMUEB.</t>
  </si>
  <si>
    <t>SUBSIDIO</t>
  </si>
  <si>
    <t>SERVICIO DE REPOSICION DE ARRANQUE PARA VEHICULO TIPO SEDAN</t>
  </si>
  <si>
    <t>SERVICIO DE REPOSICION DE LLANTA PARA VEHICULO TIPO CAMIONETA</t>
  </si>
  <si>
    <t>PAQUETE DE SERVILLETAS C/500</t>
  </si>
  <si>
    <t>TOTAL ORIGINAL</t>
  </si>
  <si>
    <t>TOTAL MODIFICADO</t>
  </si>
  <si>
    <t>MAT,UT. EPO MEN. OF</t>
  </si>
  <si>
    <t>MAT,UT.PROC.B.INFOR</t>
  </si>
  <si>
    <t>MATERIALES EDUCATIVO</t>
  </si>
  <si>
    <t>PROD.ALIM.PER.INST.</t>
  </si>
  <si>
    <t>ADQ. AGUA POTABLE</t>
  </si>
  <si>
    <t>UT. SERV. ALIMENTAC.</t>
  </si>
  <si>
    <t>MAT.ELEC.Y ELECTRON.</t>
  </si>
  <si>
    <t>MAT. COMPLEMENTARIOS</t>
  </si>
  <si>
    <t>O.MAT. Y ART. CONST.</t>
  </si>
  <si>
    <t>R.Y ACC. MENOR EDIF.</t>
  </si>
  <si>
    <t>R.Y ACC. MENOR COMP.</t>
  </si>
  <si>
    <t>ENERGIA ELECTRICA</t>
  </si>
  <si>
    <t>TELEFON. TRADICIONAL</t>
  </si>
  <si>
    <t>SERV.INTERNET, REDE</t>
  </si>
  <si>
    <t>ARRENDAMIENTO EDIF.</t>
  </si>
  <si>
    <t>ARREND.MUEBLE, MAQ.</t>
  </si>
  <si>
    <t>ARREND. TRANSPORTE</t>
  </si>
  <si>
    <t>SERVICIO INFORMÁTICA</t>
  </si>
  <si>
    <t>IMPRESIÓN Y PUB.OFIC</t>
  </si>
  <si>
    <t>SERVICIO FOTOCOPIADO</t>
  </si>
  <si>
    <t>SEGURO B.PATRIMONIAL</t>
  </si>
  <si>
    <t>MNTO.Y CONS.B.INFOR.</t>
  </si>
  <si>
    <t>MNTO.YCONS.EPO.TRAN.</t>
  </si>
  <si>
    <t>MNTO.Y CONS.MAQ.EPO.</t>
  </si>
  <si>
    <t>SERV.LIMPIEZA Y DES.</t>
  </si>
  <si>
    <t>GASTOS DE CEREMONIAL</t>
  </si>
  <si>
    <t>CONGRESO Y CONVENCI.</t>
  </si>
  <si>
    <t>EDUCACION</t>
  </si>
  <si>
    <t>Id_Codigo_Material</t>
  </si>
  <si>
    <t>Id_Programa</t>
  </si>
  <si>
    <t>Id_Modalidad</t>
  </si>
  <si>
    <t>Cantidad_Trimestre_I</t>
  </si>
  <si>
    <t>Cantidad_Trimestre_II</t>
  </si>
  <si>
    <t>Cantidad_Trimestre_III</t>
  </si>
  <si>
    <t>Cantidad_Trimestre_IV</t>
  </si>
  <si>
    <t>Costo_Unitario</t>
  </si>
  <si>
    <t>IVA</t>
  </si>
  <si>
    <t>Id_Prurianual</t>
  </si>
  <si>
    <t>Id_Origen_Recurso</t>
  </si>
  <si>
    <t>Lugar_de_Aplicacion</t>
  </si>
  <si>
    <t>Adjudicacion_Directa</t>
  </si>
  <si>
    <t>Invitacion</t>
  </si>
  <si>
    <t>Licitacion</t>
  </si>
  <si>
    <t>Justificacion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</si>
  <si>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</si>
  <si>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</si>
  <si>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</si>
  <si>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</si>
  <si>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</si>
  <si>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</si>
  <si>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</si>
  <si>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</si>
  <si>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</si>
  <si>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</si>
  <si>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</si>
  <si>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</si>
  <si>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TONER HP CF410A NEGRO</t>
  </si>
  <si>
    <t>SEPARADOR DE CARTON T/C C/8</t>
  </si>
  <si>
    <t>SEPARADOR DE PAPEL T/C C/5</t>
  </si>
  <si>
    <t>SERVICIO DE FOTOCOPIADO</t>
  </si>
  <si>
    <t>ARRENDAMIENTO DE TRANSPORTE</t>
  </si>
  <si>
    <t>MEMORIA RAM 8GB</t>
  </si>
  <si>
    <t>PROCESADOR RYZEN 3 PICASSO 3200G</t>
  </si>
  <si>
    <t>SERVICIO Y REPARACION DE ELECTRICA PARA VEHICULO TIPO CAMIONETA</t>
  </si>
  <si>
    <t>IMPUESTO S/NOMINA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</si>
</sst>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[$$-80A]* #,##0.00_-;\-[$$-80A]* #,##0.00_-;_-[$$-80A]* &quot;-&quot;??_-;_-@_-"/>
    <numFmt numFmtId="168" formatCode="_-* #,##0.00\ &quot;€&quot;_-;\-* #,##0.00\ &quot;€&quot;_-;_-* &quot;-&quot;??\ &quot;€&quot;_-;_-@_-"/>
    <numFmt numFmtId="169" formatCode="dd/mm/yy;@"/>
    <numFmt numFmtId="170" formatCode="_-&quot;$&quot;* #,##0.00_-;\-&quot;$&quot;* #,##0.00_-;_-&quot;$&quot;* &quot;-&quot;??_-;_-@"/>
    <numFmt numFmtId="171" formatCode="&quot;$&quot;#,##0.00"/>
    <numFmt numFmtId="172" formatCode="_-&quot;$&quot;* #,##0.000_-;\-&quot;$&quot;* #,##0.000_-;_-&quot;$&quot;* &quot;-&quot;???_-;_-@_-"/>
  </numFmts>
  <fonts count="5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sz val="11"/>
      <name val="Arial"/>
      <family val="2"/>
    </font>
    <font>
      <sz val="9"/>
      <name val="Arial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8"/>
      <color theme="1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10"/>
      <color theme="1"/>
      <name val="Calibri"/>
      <family val="2"/>
    </font>
    <font>
      <b/>
      <sz val="14"/>
      <name val="Arial Narrow"/>
      <family val="2"/>
    </font>
    <font>
      <b/>
      <sz val="8"/>
      <name val="Arial Narrow"/>
      <family val="2"/>
    </font>
    <font>
      <b/>
      <sz val="6"/>
      <name val="Arial Narrow"/>
      <family val="2"/>
    </font>
    <font>
      <sz val="10"/>
      <name val="Arial Narrow"/>
      <family val="2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charset val="162"/>
      <scheme val="minor"/>
    </font>
    <font>
      <b/>
      <sz val="10"/>
      <color rgb="FF000000"/>
      <name val="Calibri"/>
      <family val="2"/>
    </font>
    <font>
      <sz val="8"/>
      <color rgb="FFFF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9">
    <xf numFmtId="0" fontId="0" fillId="0" borderId="0"/>
    <xf numFmtId="0" fontId="7" fillId="0" borderId="0"/>
    <xf numFmtId="165" fontId="13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44" fontId="30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3" fillId="0" borderId="0"/>
    <xf numFmtId="0" fontId="42" fillId="0" borderId="0"/>
    <xf numFmtId="0" fontId="3" fillId="0" borderId="0"/>
    <xf numFmtId="0" fontId="43" fillId="0" borderId="0"/>
    <xf numFmtId="165" fontId="3" fillId="0" borderId="0" applyFont="0" applyFill="0" applyBorder="0" applyAlignment="0" applyProtection="0"/>
    <xf numFmtId="0" fontId="3" fillId="0" borderId="0"/>
    <xf numFmtId="4" fontId="44" fillId="16" borderId="31" applyNumberFormat="0" applyProtection="0">
      <alignment horizontal="right" vertical="center"/>
    </xf>
    <xf numFmtId="0" fontId="3" fillId="0" borderId="0"/>
    <xf numFmtId="0" fontId="3" fillId="0" borderId="0"/>
    <xf numFmtId="4" fontId="44" fillId="17" borderId="31" applyNumberFormat="0" applyProtection="0">
      <alignment horizontal="left" vertical="center" indent="1"/>
    </xf>
    <xf numFmtId="165" fontId="42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4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4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</cellStyleXfs>
  <cellXfs count="469">
    <xf numFmtId="0" fontId="0" fillId="0" borderId="0" xfId="0"/>
    <xf numFmtId="0" fontId="5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167" fontId="11" fillId="5" borderId="3" xfId="1" applyNumberFormat="1" applyFont="1" applyFill="1" applyBorder="1" applyAlignment="1">
      <alignment horizontal="center" vertical="center" wrapText="1"/>
    </xf>
    <xf numFmtId="0" fontId="11" fillId="6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vertical="center" wrapText="1"/>
    </xf>
    <xf numFmtId="0" fontId="15" fillId="0" borderId="0" xfId="1" applyFont="1"/>
    <xf numFmtId="0" fontId="16" fillId="0" borderId="0" xfId="0" applyFont="1"/>
    <xf numFmtId="0" fontId="12" fillId="0" borderId="0" xfId="0" applyFont="1"/>
    <xf numFmtId="167" fontId="11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3" borderId="3" xfId="1" applyFont="1" applyFill="1" applyBorder="1" applyAlignment="1">
      <alignment horizontal="center" vertical="center" wrapText="1"/>
    </xf>
    <xf numFmtId="167" fontId="11" fillId="3" borderId="3" xfId="3" applyNumberFormat="1" applyFont="1" applyFill="1" applyBorder="1" applyAlignment="1">
      <alignment horizontal="center" vertical="center" wrapText="1"/>
    </xf>
    <xf numFmtId="167" fontId="11" fillId="4" borderId="3" xfId="1" applyNumberFormat="1" applyFont="1" applyFill="1" applyBorder="1" applyAlignment="1">
      <alignment horizontal="center" vertical="center" wrapText="1"/>
    </xf>
    <xf numFmtId="0" fontId="11" fillId="4" borderId="3" xfId="1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left" vertical="center"/>
    </xf>
    <xf numFmtId="0" fontId="13" fillId="0" borderId="0" xfId="4"/>
    <xf numFmtId="0" fontId="13" fillId="0" borderId="0" xfId="4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0" fontId="18" fillId="0" borderId="0" xfId="4" applyFont="1" applyAlignment="1">
      <alignment horizontal="center"/>
    </xf>
    <xf numFmtId="0" fontId="13" fillId="0" borderId="0" xfId="4" applyAlignment="1">
      <alignment horizontal="center" vertical="center"/>
    </xf>
    <xf numFmtId="0" fontId="20" fillId="13" borderId="11" xfId="4" applyFont="1" applyFill="1" applyBorder="1" applyAlignment="1">
      <alignment horizontal="center" vertical="center"/>
    </xf>
    <xf numFmtId="0" fontId="20" fillId="13" borderId="12" xfId="4" applyFont="1" applyFill="1" applyBorder="1" applyAlignment="1">
      <alignment horizontal="left" vertical="center"/>
    </xf>
    <xf numFmtId="0" fontId="20" fillId="13" borderId="13" xfId="4" applyFont="1" applyFill="1" applyBorder="1" applyAlignment="1">
      <alignment horizontal="center" vertical="center"/>
    </xf>
    <xf numFmtId="0" fontId="20" fillId="13" borderId="13" xfId="4" applyFont="1" applyFill="1" applyBorder="1" applyAlignment="1">
      <alignment horizontal="center" vertical="center" wrapText="1"/>
    </xf>
    <xf numFmtId="0" fontId="21" fillId="0" borderId="0" xfId="4" applyFont="1"/>
    <xf numFmtId="0" fontId="22" fillId="14" borderId="14" xfId="4" applyFont="1" applyFill="1" applyBorder="1" applyAlignment="1">
      <alignment horizontal="center" vertical="center"/>
    </xf>
    <xf numFmtId="0" fontId="22" fillId="14" borderId="15" xfId="4" applyFont="1" applyFill="1" applyBorder="1" applyAlignment="1">
      <alignment horizontal="left" vertical="center"/>
    </xf>
    <xf numFmtId="166" fontId="22" fillId="14" borderId="15" xfId="5" applyFont="1" applyFill="1" applyBorder="1" applyAlignment="1">
      <alignment vertical="center"/>
    </xf>
    <xf numFmtId="166" fontId="22" fillId="14" borderId="15" xfId="5" applyFont="1" applyFill="1" applyBorder="1" applyAlignment="1">
      <alignment horizontal="center" vertical="center"/>
    </xf>
    <xf numFmtId="166" fontId="22" fillId="14" borderId="16" xfId="5" applyFont="1" applyFill="1" applyBorder="1" applyAlignment="1">
      <alignment horizontal="center" vertical="center"/>
    </xf>
    <xf numFmtId="4" fontId="22" fillId="0" borderId="0" xfId="4" applyNumberFormat="1" applyFont="1"/>
    <xf numFmtId="0" fontId="22" fillId="0" borderId="0" xfId="4" applyFont="1"/>
    <xf numFmtId="0" fontId="23" fillId="0" borderId="17" xfId="4" applyFont="1" applyBorder="1" applyAlignment="1">
      <alignment horizontal="center" vertical="center"/>
    </xf>
    <xf numFmtId="0" fontId="23" fillId="0" borderId="17" xfId="4" applyFont="1" applyBorder="1" applyAlignment="1">
      <alignment horizontal="left" vertical="center" wrapText="1"/>
    </xf>
    <xf numFmtId="166" fontId="23" fillId="0" borderId="17" xfId="5" applyFont="1" applyBorder="1" applyAlignment="1">
      <alignment horizontal="right" vertical="center"/>
    </xf>
    <xf numFmtId="4" fontId="24" fillId="0" borderId="18" xfId="4" applyNumberFormat="1" applyFont="1" applyBorder="1" applyAlignment="1">
      <alignment horizontal="center" vertical="center"/>
    </xf>
    <xf numFmtId="166" fontId="23" fillId="0" borderId="17" xfId="5" applyFont="1" applyBorder="1" applyAlignment="1">
      <alignment horizontal="center" vertical="center"/>
    </xf>
    <xf numFmtId="0" fontId="24" fillId="0" borderId="0" xfId="4" applyFont="1"/>
    <xf numFmtId="166" fontId="23" fillId="0" borderId="17" xfId="5" applyFont="1" applyFill="1" applyBorder="1" applyAlignment="1">
      <alignment horizontal="center" vertical="center"/>
    </xf>
    <xf numFmtId="0" fontId="24" fillId="0" borderId="17" xfId="4" applyFont="1" applyBorder="1" applyAlignment="1">
      <alignment horizontal="left" vertical="center"/>
    </xf>
    <xf numFmtId="0" fontId="24" fillId="0" borderId="17" xfId="4" applyFont="1" applyBorder="1" applyAlignment="1">
      <alignment horizontal="center" vertical="center"/>
    </xf>
    <xf numFmtId="166" fontId="24" fillId="0" borderId="17" xfId="5" applyFont="1" applyBorder="1" applyAlignment="1">
      <alignment horizontal="center" vertical="center"/>
    </xf>
    <xf numFmtId="166" fontId="24" fillId="0" borderId="0" xfId="5" applyFont="1"/>
    <xf numFmtId="0" fontId="22" fillId="14" borderId="17" xfId="4" applyFont="1" applyFill="1" applyBorder="1" applyAlignment="1">
      <alignment horizontal="center" vertical="center"/>
    </xf>
    <xf numFmtId="0" fontId="22" fillId="14" borderId="17" xfId="4" applyFont="1" applyFill="1" applyBorder="1" applyAlignment="1">
      <alignment horizontal="left" vertical="center"/>
    </xf>
    <xf numFmtId="166" fontId="26" fillId="14" borderId="17" xfId="5" applyFont="1" applyFill="1" applyBorder="1" applyAlignment="1">
      <alignment horizontal="right" vertical="center"/>
    </xf>
    <xf numFmtId="166" fontId="26" fillId="14" borderId="17" xfId="5" applyFont="1" applyFill="1" applyBorder="1" applyAlignment="1">
      <alignment horizontal="center" vertical="center"/>
    </xf>
    <xf numFmtId="4" fontId="24" fillId="0" borderId="0" xfId="4" applyNumberFormat="1" applyFont="1"/>
    <xf numFmtId="166" fontId="25" fillId="0" borderId="17" xfId="5" applyFont="1" applyFill="1" applyBorder="1" applyAlignment="1">
      <alignment horizontal="center" vertical="center"/>
    </xf>
    <xf numFmtId="0" fontId="23" fillId="0" borderId="17" xfId="4" applyFont="1" applyBorder="1" applyAlignment="1">
      <alignment horizontal="left" vertical="center"/>
    </xf>
    <xf numFmtId="0" fontId="13" fillId="15" borderId="19" xfId="4" applyFill="1" applyBorder="1" applyAlignment="1">
      <alignment vertical="center"/>
    </xf>
    <xf numFmtId="0" fontId="22" fillId="15" borderId="19" xfId="4" applyFont="1" applyFill="1" applyBorder="1" applyAlignment="1">
      <alignment horizontal="left" vertical="center"/>
    </xf>
    <xf numFmtId="166" fontId="22" fillId="15" borderId="19" xfId="4" applyNumberFormat="1" applyFont="1" applyFill="1" applyBorder="1" applyAlignment="1">
      <alignment vertical="center"/>
    </xf>
    <xf numFmtId="166" fontId="13" fillId="0" borderId="0" xfId="4" applyNumberFormat="1" applyAlignment="1">
      <alignment vertical="center"/>
    </xf>
    <xf numFmtId="0" fontId="16" fillId="0" borderId="0" xfId="4" applyFont="1" applyAlignment="1">
      <alignment horizontal="left" vertical="center"/>
    </xf>
    <xf numFmtId="0" fontId="7" fillId="0" borderId="0" xfId="1"/>
    <xf numFmtId="0" fontId="19" fillId="12" borderId="20" xfId="1" applyFont="1" applyFill="1" applyBorder="1"/>
    <xf numFmtId="0" fontId="19" fillId="0" borderId="21" xfId="1" applyFont="1" applyBorder="1" applyAlignment="1">
      <alignment horizontal="center" vertical="center"/>
    </xf>
    <xf numFmtId="0" fontId="27" fillId="0" borderId="21" xfId="1" applyFont="1" applyBorder="1" applyAlignment="1">
      <alignment horizontal="center" vertical="center"/>
    </xf>
    <xf numFmtId="0" fontId="28" fillId="0" borderId="21" xfId="1" applyFont="1" applyBorder="1" applyAlignment="1">
      <alignment vertical="center" wrapText="1"/>
    </xf>
    <xf numFmtId="0" fontId="28" fillId="0" borderId="21" xfId="1" applyFont="1" applyBorder="1" applyAlignment="1">
      <alignment horizontal="center" vertical="center"/>
    </xf>
    <xf numFmtId="164" fontId="28" fillId="0" borderId="21" xfId="3" applyNumberFormat="1" applyFont="1" applyBorder="1" applyAlignment="1">
      <alignment horizontal="center" vertical="center"/>
    </xf>
    <xf numFmtId="169" fontId="28" fillId="0" borderId="21" xfId="1" applyNumberFormat="1" applyFont="1" applyBorder="1" applyAlignment="1">
      <alignment horizontal="center" vertical="center"/>
    </xf>
    <xf numFmtId="169" fontId="28" fillId="0" borderId="22" xfId="1" applyNumberFormat="1" applyFont="1" applyBorder="1" applyAlignment="1">
      <alignment horizontal="center" vertical="center"/>
    </xf>
    <xf numFmtId="0" fontId="8" fillId="12" borderId="23" xfId="1" applyFont="1" applyFill="1" applyBorder="1"/>
    <xf numFmtId="0" fontId="19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1" applyFont="1" applyAlignment="1">
      <alignment vertical="center" wrapText="1"/>
    </xf>
    <xf numFmtId="0" fontId="28" fillId="0" borderId="0" xfId="1" applyFont="1" applyAlignment="1">
      <alignment horizontal="center" vertical="center"/>
    </xf>
    <xf numFmtId="164" fontId="28" fillId="0" borderId="0" xfId="3" applyNumberFormat="1" applyFont="1" applyBorder="1" applyAlignment="1">
      <alignment horizontal="center" vertical="center"/>
    </xf>
    <xf numFmtId="169" fontId="28" fillId="0" borderId="0" xfId="1" applyNumberFormat="1" applyFont="1" applyAlignment="1">
      <alignment horizontal="center" vertical="center"/>
    </xf>
    <xf numFmtId="169" fontId="28" fillId="0" borderId="24" xfId="1" applyNumberFormat="1" applyFont="1" applyBorder="1" applyAlignment="1">
      <alignment horizontal="center" vertical="center"/>
    </xf>
    <xf numFmtId="0" fontId="7" fillId="0" borderId="23" xfId="1" applyBorder="1"/>
    <xf numFmtId="0" fontId="7" fillId="0" borderId="0" xfId="1" applyAlignment="1">
      <alignment horizontal="left"/>
    </xf>
    <xf numFmtId="0" fontId="7" fillId="0" borderId="24" xfId="1" applyBorder="1" applyAlignment="1">
      <alignment horizontal="left"/>
    </xf>
    <xf numFmtId="0" fontId="7" fillId="0" borderId="25" xfId="1" applyBorder="1"/>
    <xf numFmtId="0" fontId="7" fillId="0" borderId="10" xfId="1" applyBorder="1"/>
    <xf numFmtId="0" fontId="7" fillId="0" borderId="26" xfId="1" applyBorder="1"/>
    <xf numFmtId="0" fontId="7" fillId="0" borderId="0" xfId="1" applyAlignment="1">
      <alignment wrapText="1"/>
    </xf>
    <xf numFmtId="0" fontId="18" fillId="0" borderId="0" xfId="1" applyFont="1"/>
    <xf numFmtId="0" fontId="17" fillId="0" borderId="0" xfId="4" applyFont="1" applyAlignment="1">
      <alignment horizontal="left" vertical="center"/>
    </xf>
    <xf numFmtId="0" fontId="29" fillId="0" borderId="0" xfId="4" applyFont="1" applyAlignment="1">
      <alignment horizontal="centerContinuous" vertical="distributed"/>
    </xf>
    <xf numFmtId="0" fontId="17" fillId="0" borderId="0" xfId="4" applyFont="1" applyAlignment="1">
      <alignment horizontal="left" vertical="distributed"/>
    </xf>
    <xf numFmtId="0" fontId="11" fillId="2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 wrapText="1"/>
    </xf>
    <xf numFmtId="0" fontId="0" fillId="0" borderId="0" xfId="0" applyFill="1"/>
    <xf numFmtId="0" fontId="8" fillId="0" borderId="0" xfId="1" applyFont="1" applyFill="1" applyAlignment="1">
      <alignment horizontal="left" vertical="center"/>
    </xf>
    <xf numFmtId="0" fontId="11" fillId="0" borderId="3" xfId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Continuous" vertical="center"/>
    </xf>
    <xf numFmtId="0" fontId="19" fillId="11" borderId="0" xfId="4" applyFont="1" applyFill="1" applyAlignment="1">
      <alignment horizontal="left" vertical="center"/>
    </xf>
    <xf numFmtId="0" fontId="18" fillId="11" borderId="0" xfId="4" applyFont="1" applyFill="1" applyAlignment="1">
      <alignment horizontal="center"/>
    </xf>
    <xf numFmtId="0" fontId="11" fillId="3" borderId="3" xfId="1" applyFont="1" applyFill="1" applyBorder="1" applyAlignment="1">
      <alignment horizontal="center" vertical="center"/>
    </xf>
    <xf numFmtId="1" fontId="33" fillId="0" borderId="28" xfId="0" applyNumberFormat="1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left" vertical="center" wrapText="1"/>
    </xf>
    <xf numFmtId="0" fontId="34" fillId="12" borderId="28" xfId="0" applyFont="1" applyFill="1" applyBorder="1" applyAlignment="1">
      <alignment horizontal="left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12" borderId="28" xfId="0" applyFont="1" applyFill="1" applyBorder="1" applyAlignment="1">
      <alignment horizontal="center" vertical="center" wrapText="1"/>
    </xf>
    <xf numFmtId="165" fontId="35" fillId="0" borderId="28" xfId="9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36" fillId="0" borderId="3" xfId="1" applyFont="1" applyBorder="1" applyAlignment="1">
      <alignment horizontal="left" vertical="center"/>
    </xf>
    <xf numFmtId="0" fontId="36" fillId="0" borderId="3" xfId="1" applyFont="1" applyBorder="1" applyAlignment="1">
      <alignment horizontal="center" vertical="center" wrapText="1"/>
    </xf>
    <xf numFmtId="167" fontId="36" fillId="0" borderId="3" xfId="1" applyNumberFormat="1" applyFont="1" applyBorder="1" applyAlignment="1">
      <alignment horizontal="center" vertical="center"/>
    </xf>
    <xf numFmtId="3" fontId="35" fillId="0" borderId="29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 wrapText="1"/>
    </xf>
    <xf numFmtId="3" fontId="35" fillId="0" borderId="3" xfId="0" applyNumberFormat="1" applyFont="1" applyFill="1" applyBorder="1" applyAlignment="1">
      <alignment horizontal="center" vertical="center"/>
    </xf>
    <xf numFmtId="167" fontId="36" fillId="7" borderId="3" xfId="1" applyNumberFormat="1" applyFont="1" applyFill="1" applyBorder="1" applyAlignment="1">
      <alignment horizontal="center" vertical="center"/>
    </xf>
    <xf numFmtId="167" fontId="36" fillId="8" borderId="3" xfId="1" applyNumberFormat="1" applyFont="1" applyFill="1" applyBorder="1" applyAlignment="1">
      <alignment horizontal="center" vertical="center"/>
    </xf>
    <xf numFmtId="167" fontId="36" fillId="5" borderId="3" xfId="1" applyNumberFormat="1" applyFont="1" applyFill="1" applyBorder="1" applyAlignment="1">
      <alignment horizontal="center" vertical="center"/>
    </xf>
    <xf numFmtId="164" fontId="36" fillId="6" borderId="3" xfId="1" applyNumberFormat="1" applyFont="1" applyFill="1" applyBorder="1" applyAlignment="1">
      <alignment horizontal="center" vertical="center"/>
    </xf>
    <xf numFmtId="0" fontId="37" fillId="0" borderId="3" xfId="1" applyFont="1" applyBorder="1" applyAlignment="1">
      <alignment horizontal="center" vertical="center" wrapText="1"/>
    </xf>
    <xf numFmtId="0" fontId="36" fillId="0" borderId="0" xfId="1" applyFont="1"/>
    <xf numFmtId="0" fontId="38" fillId="0" borderId="0" xfId="0" applyFont="1"/>
    <xf numFmtId="0" fontId="38" fillId="0" borderId="8" xfId="0" applyFont="1" applyBorder="1" applyAlignment="1">
      <alignment horizontal="center" vertical="center"/>
    </xf>
    <xf numFmtId="0" fontId="36" fillId="0" borderId="3" xfId="1" applyFont="1" applyBorder="1" applyAlignment="1">
      <alignment vertical="center" wrapText="1"/>
    </xf>
    <xf numFmtId="0" fontId="39" fillId="0" borderId="3" xfId="1" applyFont="1" applyBorder="1" applyAlignment="1">
      <alignment horizontal="center" vertical="center" wrapText="1"/>
    </xf>
    <xf numFmtId="0" fontId="39" fillId="0" borderId="3" xfId="1" applyFont="1" applyBorder="1" applyAlignment="1">
      <alignment vertical="center" wrapText="1"/>
    </xf>
    <xf numFmtId="0" fontId="39" fillId="0" borderId="0" xfId="1" applyFont="1"/>
    <xf numFmtId="0" fontId="40" fillId="0" borderId="0" xfId="0" applyFont="1"/>
    <xf numFmtId="0" fontId="41" fillId="0" borderId="8" xfId="0" applyFont="1" applyBorder="1" applyAlignment="1">
      <alignment horizontal="center" vertical="center"/>
    </xf>
    <xf numFmtId="0" fontId="34" fillId="0" borderId="30" xfId="0" applyFont="1" applyFill="1" applyBorder="1" applyAlignment="1">
      <alignment horizontal="left" vertical="center" wrapText="1"/>
    </xf>
    <xf numFmtId="0" fontId="39" fillId="0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36" fillId="0" borderId="3" xfId="4" applyFont="1" applyFill="1" applyBorder="1" applyAlignment="1">
      <alignment horizontal="center" vertical="center"/>
    </xf>
    <xf numFmtId="0" fontId="34" fillId="0" borderId="3" xfId="1" applyFont="1" applyBorder="1" applyAlignment="1">
      <alignment vertical="center" wrapText="1"/>
    </xf>
    <xf numFmtId="0" fontId="34" fillId="0" borderId="0" xfId="1" applyFont="1"/>
    <xf numFmtId="0" fontId="45" fillId="0" borderId="0" xfId="0" applyFont="1"/>
    <xf numFmtId="0" fontId="36" fillId="12" borderId="28" xfId="0" applyFont="1" applyFill="1" applyBorder="1" applyAlignment="1">
      <alignment horizontal="center" vertical="center"/>
    </xf>
    <xf numFmtId="0" fontId="36" fillId="12" borderId="3" xfId="6" applyFont="1" applyFill="1" applyBorder="1" applyAlignment="1">
      <alignment horizontal="left" vertical="center" wrapText="1"/>
    </xf>
    <xf numFmtId="167" fontId="36" fillId="0" borderId="3" xfId="3" applyNumberFormat="1" applyFont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left" vertical="center" wrapText="1"/>
    </xf>
    <xf numFmtId="0" fontId="36" fillId="0" borderId="30" xfId="0" applyFont="1" applyBorder="1" applyAlignment="1">
      <alignment horizontal="center" vertical="center"/>
    </xf>
    <xf numFmtId="167" fontId="34" fillId="0" borderId="3" xfId="3" applyNumberFormat="1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top"/>
    </xf>
    <xf numFmtId="0" fontId="36" fillId="0" borderId="28" xfId="0" applyFont="1" applyFill="1" applyBorder="1" applyAlignment="1">
      <alignment vertical="center" wrapText="1"/>
    </xf>
    <xf numFmtId="0" fontId="36" fillId="0" borderId="30" xfId="0" applyFont="1" applyBorder="1" applyAlignment="1">
      <alignment horizontal="center" vertical="top" wrapText="1"/>
    </xf>
    <xf numFmtId="0" fontId="36" fillId="12" borderId="28" xfId="0" applyFont="1" applyFill="1" applyBorder="1" applyAlignment="1">
      <alignment horizontal="left" vertical="center" wrapText="1"/>
    </xf>
    <xf numFmtId="0" fontId="36" fillId="12" borderId="3" xfId="0" applyFont="1" applyFill="1" applyBorder="1" applyAlignment="1">
      <alignment horizontal="center" vertical="center"/>
    </xf>
    <xf numFmtId="170" fontId="35" fillId="0" borderId="3" xfId="17" applyNumberFormat="1" applyFont="1" applyFill="1" applyBorder="1" applyAlignment="1">
      <alignment vertical="center"/>
    </xf>
    <xf numFmtId="0" fontId="34" fillId="0" borderId="3" xfId="1" applyNumberFormat="1" applyFont="1" applyBorder="1" applyAlignment="1">
      <alignment horizontal="center" vertical="center"/>
    </xf>
    <xf numFmtId="0" fontId="36" fillId="0" borderId="3" xfId="0" applyFont="1" applyFill="1" applyBorder="1" applyAlignment="1">
      <alignment horizontal="left" vertical="center" wrapText="1"/>
    </xf>
    <xf numFmtId="170" fontId="36" fillId="0" borderId="28" xfId="17" applyNumberFormat="1" applyFont="1" applyBorder="1" applyAlignment="1">
      <alignment horizontal="center" vertical="center"/>
    </xf>
    <xf numFmtId="0" fontId="36" fillId="12" borderId="3" xfId="0" applyFont="1" applyFill="1" applyBorder="1" applyAlignment="1">
      <alignment horizontal="left" vertical="center" wrapText="1"/>
    </xf>
    <xf numFmtId="0" fontId="36" fillId="12" borderId="3" xfId="0" applyFont="1" applyFill="1" applyBorder="1" applyAlignment="1">
      <alignment vertical="center" wrapText="1"/>
    </xf>
    <xf numFmtId="0" fontId="36" fillId="0" borderId="3" xfId="0" applyFont="1" applyBorder="1" applyAlignment="1">
      <alignment horizontal="center" vertical="center"/>
    </xf>
    <xf numFmtId="167" fontId="36" fillId="0" borderId="0" xfId="1" applyNumberFormat="1" applyFont="1"/>
    <xf numFmtId="0" fontId="36" fillId="0" borderId="3" xfId="19" applyFont="1" applyFill="1" applyBorder="1" applyAlignment="1">
      <alignment horizontal="left" vertical="center" wrapText="1"/>
    </xf>
    <xf numFmtId="0" fontId="36" fillId="0" borderId="3" xfId="17" applyFont="1" applyBorder="1" applyAlignment="1">
      <alignment horizontal="center" vertical="center"/>
    </xf>
    <xf numFmtId="0" fontId="36" fillId="12" borderId="3" xfId="19" applyFont="1" applyFill="1" applyBorder="1" applyAlignment="1">
      <alignment horizontal="left" vertical="center" wrapText="1"/>
    </xf>
    <xf numFmtId="0" fontId="36" fillId="12" borderId="3" xfId="17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12" borderId="3" xfId="0" applyFont="1" applyFill="1" applyBorder="1" applyAlignment="1">
      <alignment horizontal="center" vertical="center" wrapText="1"/>
    </xf>
    <xf numFmtId="0" fontId="36" fillId="12" borderId="32" xfId="0" applyFont="1" applyFill="1" applyBorder="1" applyAlignment="1">
      <alignment horizontal="center" vertical="center"/>
    </xf>
    <xf numFmtId="167" fontId="6" fillId="0" borderId="27" xfId="0" applyNumberFormat="1" applyFont="1" applyBorder="1"/>
    <xf numFmtId="0" fontId="24" fillId="0" borderId="17" xfId="4" applyFont="1" applyBorder="1" applyAlignment="1">
      <alignment horizontal="left" vertical="center" wrapText="1"/>
    </xf>
    <xf numFmtId="165" fontId="14" fillId="0" borderId="9" xfId="0" applyNumberFormat="1" applyFont="1" applyBorder="1"/>
    <xf numFmtId="0" fontId="0" fillId="15" borderId="0" xfId="0" applyFill="1"/>
    <xf numFmtId="0" fontId="36" fillId="0" borderId="3" xfId="37" applyFont="1" applyFill="1" applyBorder="1" applyAlignment="1">
      <alignment horizontal="center" vertical="center"/>
    </xf>
    <xf numFmtId="0" fontId="36" fillId="12" borderId="3" xfId="38" applyFont="1" applyFill="1" applyBorder="1" applyAlignment="1">
      <alignment horizontal="left" vertical="center" wrapText="1"/>
    </xf>
    <xf numFmtId="165" fontId="0" fillId="0" borderId="0" xfId="9" applyFont="1" applyAlignment="1">
      <alignment horizontal="center" vertical="center"/>
    </xf>
    <xf numFmtId="165" fontId="35" fillId="9" borderId="28" xfId="9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36" fillId="0" borderId="3" xfId="1" applyFont="1" applyFill="1" applyBorder="1" applyAlignment="1">
      <alignment horizontal="left" vertical="center"/>
    </xf>
    <xf numFmtId="0" fontId="36" fillId="0" borderId="3" xfId="1" applyFont="1" applyFill="1" applyBorder="1" applyAlignment="1">
      <alignment horizontal="center" vertical="center" wrapText="1"/>
    </xf>
    <xf numFmtId="167" fontId="36" fillId="0" borderId="3" xfId="1" applyNumberFormat="1" applyFont="1" applyFill="1" applyBorder="1" applyAlignment="1">
      <alignment horizontal="center" vertical="center"/>
    </xf>
    <xf numFmtId="3" fontId="35" fillId="0" borderId="29" xfId="0" applyNumberFormat="1" applyFont="1" applyFill="1" applyBorder="1" applyAlignment="1">
      <alignment horizontal="center" vertical="center"/>
    </xf>
    <xf numFmtId="167" fontId="36" fillId="0" borderId="3" xfId="3" applyNumberFormat="1" applyFont="1" applyFill="1" applyBorder="1" applyAlignment="1">
      <alignment horizontal="center" vertical="center" wrapText="1"/>
    </xf>
    <xf numFmtId="0" fontId="34" fillId="0" borderId="3" xfId="1" applyFont="1" applyFill="1" applyBorder="1" applyAlignment="1">
      <alignment horizontal="center" vertical="center" wrapText="1"/>
    </xf>
    <xf numFmtId="0" fontId="34" fillId="0" borderId="3" xfId="1" applyNumberFormat="1" applyFont="1" applyFill="1" applyBorder="1" applyAlignment="1">
      <alignment horizontal="center" vertical="center"/>
    </xf>
    <xf numFmtId="164" fontId="36" fillId="0" borderId="3" xfId="1" applyNumberFormat="1" applyFont="1" applyFill="1" applyBorder="1" applyAlignment="1">
      <alignment horizontal="center" vertical="center"/>
    </xf>
    <xf numFmtId="0" fontId="36" fillId="0" borderId="3" xfId="1" applyFont="1" applyFill="1" applyBorder="1" applyAlignment="1">
      <alignment vertical="center" wrapText="1"/>
    </xf>
    <xf numFmtId="0" fontId="36" fillId="0" borderId="0" xfId="1" applyFont="1" applyFill="1"/>
    <xf numFmtId="0" fontId="38" fillId="0" borderId="0" xfId="0" applyFont="1" applyFill="1"/>
    <xf numFmtId="167" fontId="34" fillId="0" borderId="3" xfId="3" applyNumberFormat="1" applyFont="1" applyFill="1" applyBorder="1" applyAlignment="1">
      <alignment horizontal="center" vertical="center" wrapText="1"/>
    </xf>
    <xf numFmtId="0" fontId="39" fillId="0" borderId="3" xfId="1" applyFont="1" applyFill="1" applyBorder="1" applyAlignment="1">
      <alignment vertical="center" wrapText="1"/>
    </xf>
    <xf numFmtId="0" fontId="39" fillId="0" borderId="0" xfId="1" applyFont="1" applyFill="1"/>
    <xf numFmtId="0" fontId="40" fillId="0" borderId="0" xfId="0" applyFont="1" applyFill="1"/>
    <xf numFmtId="0" fontId="14" fillId="0" borderId="8" xfId="0" applyFont="1" applyFill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1" fontId="33" fillId="0" borderId="28" xfId="0" applyNumberFormat="1" applyFont="1" applyFill="1" applyBorder="1" applyAlignment="1">
      <alignment horizontal="center" vertical="center" wrapText="1"/>
    </xf>
    <xf numFmtId="0" fontId="36" fillId="12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12" borderId="3" xfId="0" applyFont="1" applyFill="1" applyBorder="1" applyAlignment="1">
      <alignment horizontal="center" vertical="center"/>
    </xf>
    <xf numFmtId="0" fontId="39" fillId="18" borderId="3" xfId="1" applyFont="1" applyFill="1" applyBorder="1" applyAlignment="1">
      <alignment horizontal="center" vertical="center" wrapText="1"/>
    </xf>
    <xf numFmtId="0" fontId="36" fillId="18" borderId="3" xfId="0" applyFont="1" applyFill="1" applyBorder="1" applyAlignment="1">
      <alignment horizontal="center" vertical="center"/>
    </xf>
    <xf numFmtId="1" fontId="33" fillId="18" borderId="28" xfId="0" applyNumberFormat="1" applyFont="1" applyFill="1" applyBorder="1" applyAlignment="1">
      <alignment horizontal="center" vertical="center" wrapText="1"/>
    </xf>
    <xf numFmtId="0" fontId="34" fillId="18" borderId="28" xfId="0" applyFont="1" applyFill="1" applyBorder="1" applyAlignment="1">
      <alignment horizontal="left" vertical="center" wrapText="1"/>
    </xf>
    <xf numFmtId="0" fontId="36" fillId="18" borderId="3" xfId="1" applyFont="1" applyFill="1" applyBorder="1" applyAlignment="1">
      <alignment horizontal="left" vertical="center"/>
    </xf>
    <xf numFmtId="0" fontId="36" fillId="18" borderId="3" xfId="1" applyFont="1" applyFill="1" applyBorder="1" applyAlignment="1">
      <alignment horizontal="center" vertical="center" wrapText="1"/>
    </xf>
    <xf numFmtId="3" fontId="35" fillId="18" borderId="29" xfId="0" applyNumberFormat="1" applyFont="1" applyFill="1" applyBorder="1" applyAlignment="1">
      <alignment horizontal="center" vertical="center"/>
    </xf>
    <xf numFmtId="0" fontId="34" fillId="18" borderId="28" xfId="0" applyFont="1" applyFill="1" applyBorder="1" applyAlignment="1">
      <alignment horizontal="center" vertical="center" wrapText="1"/>
    </xf>
    <xf numFmtId="165" fontId="35" fillId="18" borderId="28" xfId="9" applyFont="1" applyFill="1" applyBorder="1" applyAlignment="1">
      <alignment horizontal="center" vertical="center" wrapText="1"/>
    </xf>
    <xf numFmtId="167" fontId="36" fillId="18" borderId="3" xfId="1" applyNumberFormat="1" applyFont="1" applyFill="1" applyBorder="1" applyAlignment="1">
      <alignment horizontal="center" vertical="center"/>
    </xf>
    <xf numFmtId="0" fontId="36" fillId="18" borderId="3" xfId="0" applyFont="1" applyFill="1" applyBorder="1" applyAlignment="1">
      <alignment horizontal="center" vertical="center" wrapText="1"/>
    </xf>
    <xf numFmtId="3" fontId="35" fillId="18" borderId="3" xfId="0" applyNumberFormat="1" applyFont="1" applyFill="1" applyBorder="1" applyAlignment="1">
      <alignment horizontal="center" vertical="center"/>
    </xf>
    <xf numFmtId="164" fontId="36" fillId="18" borderId="3" xfId="1" applyNumberFormat="1" applyFont="1" applyFill="1" applyBorder="1" applyAlignment="1">
      <alignment horizontal="center" vertical="center"/>
    </xf>
    <xf numFmtId="0" fontId="37" fillId="18" borderId="3" xfId="1" applyFont="1" applyFill="1" applyBorder="1" applyAlignment="1">
      <alignment horizontal="center" vertical="center" wrapText="1"/>
    </xf>
    <xf numFmtId="0" fontId="36" fillId="18" borderId="0" xfId="1" applyFont="1" applyFill="1"/>
    <xf numFmtId="0" fontId="38" fillId="18" borderId="0" xfId="0" applyFont="1" applyFill="1"/>
    <xf numFmtId="0" fontId="38" fillId="18" borderId="8" xfId="0" applyFont="1" applyFill="1" applyBorder="1" applyAlignment="1">
      <alignment horizontal="center" vertical="center"/>
    </xf>
    <xf numFmtId="0" fontId="12" fillId="18" borderId="0" xfId="0" applyFont="1" applyFill="1"/>
    <xf numFmtId="0" fontId="36" fillId="18" borderId="3" xfId="1" applyFont="1" applyFill="1" applyBorder="1" applyAlignment="1">
      <alignment vertical="center" wrapText="1"/>
    </xf>
    <xf numFmtId="0" fontId="39" fillId="18" borderId="3" xfId="1" applyFont="1" applyFill="1" applyBorder="1" applyAlignment="1">
      <alignment vertical="center" wrapText="1"/>
    </xf>
    <xf numFmtId="0" fontId="39" fillId="18" borderId="0" xfId="1" applyFont="1" applyFill="1"/>
    <xf numFmtId="0" fontId="40" fillId="18" borderId="0" xfId="0" applyFont="1" applyFill="1"/>
    <xf numFmtId="0" fontId="41" fillId="18" borderId="8" xfId="0" applyFont="1" applyFill="1" applyBorder="1" applyAlignment="1">
      <alignment horizontal="center" vertical="center"/>
    </xf>
    <xf numFmtId="0" fontId="5" fillId="18" borderId="0" xfId="0" applyFont="1" applyFill="1"/>
    <xf numFmtId="0" fontId="0" fillId="18" borderId="0" xfId="0" applyFill="1"/>
    <xf numFmtId="0" fontId="36" fillId="18" borderId="28" xfId="0" applyFont="1" applyFill="1" applyBorder="1" applyAlignment="1">
      <alignment horizontal="center" vertical="center"/>
    </xf>
    <xf numFmtId="0" fontId="36" fillId="18" borderId="28" xfId="0" applyFont="1" applyFill="1" applyBorder="1" applyAlignment="1">
      <alignment horizontal="left" vertical="center" wrapText="1"/>
    </xf>
    <xf numFmtId="0" fontId="36" fillId="18" borderId="30" xfId="0" applyFont="1" applyFill="1" applyBorder="1" applyAlignment="1">
      <alignment horizontal="center" vertical="center"/>
    </xf>
    <xf numFmtId="167" fontId="34" fillId="18" borderId="3" xfId="3" applyNumberFormat="1" applyFont="1" applyFill="1" applyBorder="1" applyAlignment="1">
      <alignment horizontal="center" vertical="center" wrapText="1"/>
    </xf>
    <xf numFmtId="0" fontId="14" fillId="18" borderId="8" xfId="0" applyFont="1" applyFill="1" applyBorder="1" applyAlignment="1">
      <alignment horizontal="center" vertical="center"/>
    </xf>
    <xf numFmtId="0" fontId="36" fillId="18" borderId="30" xfId="0" applyFont="1" applyFill="1" applyBorder="1" applyAlignment="1">
      <alignment horizontal="center" vertical="top"/>
    </xf>
    <xf numFmtId="0" fontId="36" fillId="18" borderId="28" xfId="0" applyFont="1" applyFill="1" applyBorder="1" applyAlignment="1">
      <alignment vertical="center" wrapText="1"/>
    </xf>
    <xf numFmtId="0" fontId="36" fillId="18" borderId="30" xfId="0" applyFont="1" applyFill="1" applyBorder="1" applyAlignment="1">
      <alignment horizontal="center" vertical="top" wrapText="1"/>
    </xf>
    <xf numFmtId="0" fontId="39" fillId="12" borderId="3" xfId="1" applyFont="1" applyFill="1" applyBorder="1" applyAlignment="1">
      <alignment horizontal="center" vertical="center" wrapText="1"/>
    </xf>
    <xf numFmtId="0" fontId="0" fillId="12" borderId="0" xfId="0" applyFill="1"/>
    <xf numFmtId="0" fontId="36" fillId="12" borderId="3" xfId="1" applyFont="1" applyFill="1" applyBorder="1" applyAlignment="1">
      <alignment horizontal="left" vertical="center"/>
    </xf>
    <xf numFmtId="0" fontId="36" fillId="12" borderId="3" xfId="1" applyFont="1" applyFill="1" applyBorder="1" applyAlignment="1">
      <alignment horizontal="center" vertical="center" wrapText="1"/>
    </xf>
    <xf numFmtId="0" fontId="34" fillId="12" borderId="3" xfId="1" applyFont="1" applyFill="1" applyBorder="1" applyAlignment="1">
      <alignment horizontal="center" vertical="center" wrapText="1"/>
    </xf>
    <xf numFmtId="3" fontId="35" fillId="12" borderId="29" xfId="0" applyNumberFormat="1" applyFont="1" applyFill="1" applyBorder="1" applyAlignment="1">
      <alignment horizontal="center" vertical="center"/>
    </xf>
    <xf numFmtId="165" fontId="35" fillId="12" borderId="28" xfId="9" applyFont="1" applyFill="1" applyBorder="1" applyAlignment="1">
      <alignment horizontal="center" vertical="center" wrapText="1"/>
    </xf>
    <xf numFmtId="167" fontId="36" fillId="12" borderId="3" xfId="1" applyNumberFormat="1" applyFont="1" applyFill="1" applyBorder="1" applyAlignment="1">
      <alignment horizontal="center" vertical="center"/>
    </xf>
    <xf numFmtId="3" fontId="35" fillId="12" borderId="3" xfId="0" applyNumberFormat="1" applyFont="1" applyFill="1" applyBorder="1" applyAlignment="1">
      <alignment horizontal="center" vertical="center"/>
    </xf>
    <xf numFmtId="164" fontId="36" fillId="12" borderId="3" xfId="1" applyNumberFormat="1" applyFont="1" applyFill="1" applyBorder="1" applyAlignment="1">
      <alignment horizontal="center" vertical="center"/>
    </xf>
    <xf numFmtId="0" fontId="34" fillId="12" borderId="3" xfId="1" applyFont="1" applyFill="1" applyBorder="1" applyAlignment="1">
      <alignment vertical="center" wrapText="1"/>
    </xf>
    <xf numFmtId="0" fontId="34" fillId="12" borderId="0" xfId="1" applyFont="1" applyFill="1"/>
    <xf numFmtId="0" fontId="45" fillId="12" borderId="0" xfId="0" applyFont="1" applyFill="1"/>
    <xf numFmtId="0" fontId="12" fillId="12" borderId="8" xfId="0" applyFont="1" applyFill="1" applyBorder="1" applyAlignment="1">
      <alignment horizontal="center" vertical="center"/>
    </xf>
    <xf numFmtId="167" fontId="34" fillId="12" borderId="3" xfId="3" applyNumberFormat="1" applyFont="1" applyFill="1" applyBorder="1" applyAlignment="1">
      <alignment horizontal="center" vertical="center" wrapText="1"/>
    </xf>
    <xf numFmtId="167" fontId="36" fillId="12" borderId="3" xfId="3" applyNumberFormat="1" applyFont="1" applyFill="1" applyBorder="1" applyAlignment="1">
      <alignment horizontal="center" vertical="center" wrapText="1"/>
    </xf>
    <xf numFmtId="0" fontId="36" fillId="12" borderId="3" xfId="1" applyFont="1" applyFill="1" applyBorder="1" applyAlignment="1">
      <alignment vertical="center" wrapText="1"/>
    </xf>
    <xf numFmtId="0" fontId="36" fillId="12" borderId="0" xfId="1" applyFont="1" applyFill="1"/>
    <xf numFmtId="0" fontId="38" fillId="12" borderId="0" xfId="0" applyFont="1" applyFill="1"/>
    <xf numFmtId="0" fontId="39" fillId="12" borderId="3" xfId="1" applyFont="1" applyFill="1" applyBorder="1" applyAlignment="1">
      <alignment vertical="center" wrapText="1"/>
    </xf>
    <xf numFmtId="0" fontId="39" fillId="12" borderId="0" xfId="1" applyFont="1" applyFill="1"/>
    <xf numFmtId="0" fontId="40" fillId="12" borderId="0" xfId="0" applyFont="1" applyFill="1"/>
    <xf numFmtId="0" fontId="14" fillId="12" borderId="8" xfId="0" applyFont="1" applyFill="1" applyBorder="1" applyAlignment="1">
      <alignment horizontal="center" vertical="center"/>
    </xf>
    <xf numFmtId="1" fontId="12" fillId="0" borderId="0" xfId="0" applyNumberFormat="1" applyFont="1"/>
    <xf numFmtId="0" fontId="51" fillId="0" borderId="0" xfId="0" applyFont="1"/>
    <xf numFmtId="3" fontId="12" fillId="0" borderId="0" xfId="0" applyNumberFormat="1" applyFont="1"/>
    <xf numFmtId="165" fontId="12" fillId="0" borderId="0" xfId="0" applyNumberFormat="1" applyFont="1"/>
    <xf numFmtId="172" fontId="12" fillId="0" borderId="0" xfId="0" applyNumberFormat="1" applyFont="1"/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0" fillId="0" borderId="0" xfId="0" applyNumberFormat="1"/>
    <xf numFmtId="0" fontId="10" fillId="0" borderId="0" xfId="0" applyNumberFormat="1" applyFont="1" applyAlignment="1">
      <alignment horizontal="center" vertical="center"/>
    </xf>
    <xf numFmtId="0" fontId="11" fillId="3" borderId="3" xfId="3" applyNumberFormat="1" applyFont="1" applyFill="1" applyBorder="1" applyAlignment="1">
      <alignment horizontal="center" vertical="center" wrapText="1"/>
    </xf>
    <xf numFmtId="0" fontId="35" fillId="0" borderId="0" xfId="9" applyNumberFormat="1" applyFont="1" applyFill="1" applyBorder="1" applyAlignment="1">
      <alignment horizontal="center" vertical="center" wrapText="1"/>
    </xf>
    <xf numFmtId="0" fontId="35" fillId="18" borderId="0" xfId="9" applyNumberFormat="1" applyFont="1" applyFill="1" applyBorder="1" applyAlignment="1">
      <alignment horizontal="center" vertical="center" wrapText="1"/>
    </xf>
    <xf numFmtId="165" fontId="34" fillId="0" borderId="28" xfId="0" applyNumberFormat="1" applyFont="1" applyFill="1" applyBorder="1" applyAlignment="1">
      <alignment horizontal="center" vertical="center" wrapText="1"/>
    </xf>
    <xf numFmtId="0" fontId="36" fillId="0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0" fontId="37" fillId="18" borderId="28" xfId="0" applyFont="1" applyFill="1" applyBorder="1" applyAlignment="1">
      <alignment horizontal="center" vertical="center"/>
    </xf>
    <xf numFmtId="0" fontId="37" fillId="12" borderId="28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center" wrapText="1"/>
    </xf>
    <xf numFmtId="0" fontId="37" fillId="12" borderId="32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 wrapText="1"/>
    </xf>
    <xf numFmtId="1" fontId="52" fillId="0" borderId="28" xfId="0" applyNumberFormat="1" applyFont="1" applyFill="1" applyBorder="1" applyAlignment="1">
      <alignment horizontal="center" vertical="center" wrapText="1"/>
    </xf>
    <xf numFmtId="0" fontId="53" fillId="0" borderId="28" xfId="0" applyFont="1" applyFill="1" applyBorder="1" applyAlignment="1">
      <alignment horizontal="center" vertical="center"/>
    </xf>
    <xf numFmtId="0" fontId="53" fillId="18" borderId="28" xfId="0" applyFont="1" applyFill="1" applyBorder="1" applyAlignment="1">
      <alignment horizontal="center" vertical="center"/>
    </xf>
    <xf numFmtId="0" fontId="53" fillId="12" borderId="32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 wrapText="1"/>
    </xf>
    <xf numFmtId="0" fontId="14" fillId="11" borderId="6" xfId="0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167" fontId="11" fillId="4" borderId="4" xfId="1" applyNumberFormat="1" applyFont="1" applyFill="1" applyBorder="1" applyAlignment="1">
      <alignment horizontal="center" vertical="center" wrapText="1"/>
    </xf>
    <xf numFmtId="167" fontId="11" fillId="4" borderId="5" xfId="1" applyNumberFormat="1" applyFont="1" applyFill="1" applyBorder="1" applyAlignment="1">
      <alignment horizontal="center" vertical="center" wrapText="1"/>
    </xf>
    <xf numFmtId="0" fontId="18" fillId="0" borderId="10" xfId="4" applyFont="1" applyBorder="1" applyAlignment="1">
      <alignment horizontal="center"/>
    </xf>
    <xf numFmtId="0" fontId="8" fillId="0" borderId="0" xfId="4" applyFont="1" applyAlignment="1">
      <alignment horizontal="center"/>
    </xf>
    <xf numFmtId="0" fontId="18" fillId="0" borderId="0" xfId="4" applyFont="1" applyAlignment="1">
      <alignment horizontal="center"/>
    </xf>
    <xf numFmtId="0" fontId="18" fillId="0" borderId="0" xfId="4" applyFont="1" applyAlignment="1">
      <alignment horizontal="left" vertical="center"/>
    </xf>
    <xf numFmtId="0" fontId="7" fillId="0" borderId="0" xfId="1" applyAlignment="1">
      <alignment horizontal="left"/>
    </xf>
    <xf numFmtId="0" fontId="7" fillId="0" borderId="24" xfId="1" applyBorder="1" applyAlignment="1">
      <alignment horizontal="left"/>
    </xf>
    <xf numFmtId="0" fontId="7" fillId="0" borderId="0" xfId="1" applyAlignment="1">
      <alignment horizontal="center"/>
    </xf>
    <xf numFmtId="0" fontId="7" fillId="0" borderId="0" xfId="1" applyAlignment="1">
      <alignment horizontal="left" wrapText="1"/>
    </xf>
    <xf numFmtId="0" fontId="7" fillId="0" borderId="24" xfId="1" applyBorder="1" applyAlignment="1">
      <alignment horizontal="left" wrapText="1"/>
    </xf>
    <xf numFmtId="0" fontId="12" fillId="19" borderId="8" xfId="0" applyFont="1" applyFill="1" applyBorder="1" applyAlignment="1">
      <alignment horizontal="center" vertical="center"/>
    </xf>
    <xf numFmtId="165" fontId="14" fillId="19" borderId="9" xfId="0" applyNumberFormat="1" applyFont="1" applyFill="1" applyBorder="1"/>
    <xf numFmtId="165" fontId="12" fillId="19" borderId="0" xfId="0" applyNumberFormat="1" applyFont="1" applyFill="1" applyAlignment="1">
      <alignment horizontal="center" vertical="center"/>
    </xf>
    <xf numFmtId="0" fontId="12" fillId="19" borderId="0" xfId="0" applyFont="1" applyFill="1" applyAlignment="1">
      <alignment horizontal="center" vertical="center"/>
    </xf>
    <xf numFmtId="1" fontId="12" fillId="19" borderId="0" xfId="0" applyNumberFormat="1" applyFont="1" applyFill="1"/>
    <xf numFmtId="0" fontId="51" fillId="19" borderId="0" xfId="0" applyFont="1" applyFill="1"/>
    <xf numFmtId="3" fontId="12" fillId="19" borderId="0" xfId="0" applyNumberFormat="1" applyFont="1" applyFill="1"/>
    <xf numFmtId="172" fontId="12" fillId="19" borderId="0" xfId="0" applyNumberFormat="1" applyFont="1" applyFill="1"/>
    <xf numFmtId="0" fontId="0" fillId="19" borderId="0" xfId="0" applyFill="1"/>
    <xf numFmtId="165" fontId="12" fillId="19" borderId="0" xfId="0" applyNumberFormat="1" applyFont="1" applyFill="1"/>
    <xf numFmtId="0" fontId="0" fillId="6" borderId="0" xfId="0" applyFill="1"/>
    <xf numFmtId="0" fontId="39" fillId="6" borderId="3" xfId="1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/>
    </xf>
    <xf numFmtId="0" fontId="36" fillId="6" borderId="3" xfId="19" applyFont="1" applyFill="1" applyBorder="1" applyAlignment="1">
      <alignment horizontal="left" vertical="center" wrapText="1"/>
    </xf>
    <xf numFmtId="0" fontId="36" fillId="6" borderId="3" xfId="1" applyFont="1" applyFill="1" applyBorder="1" applyAlignment="1">
      <alignment horizontal="left" vertical="center"/>
    </xf>
    <xf numFmtId="0" fontId="36" fillId="6" borderId="3" xfId="1" applyFont="1" applyFill="1" applyBorder="1" applyAlignment="1">
      <alignment horizontal="center" vertical="center" wrapText="1"/>
    </xf>
    <xf numFmtId="167" fontId="36" fillId="6" borderId="3" xfId="1" applyNumberFormat="1" applyFont="1" applyFill="1" applyBorder="1" applyAlignment="1">
      <alignment horizontal="center" vertical="center"/>
    </xf>
    <xf numFmtId="3" fontId="35" fillId="6" borderId="29" xfId="0" applyNumberFormat="1" applyFont="1" applyFill="1" applyBorder="1" applyAlignment="1">
      <alignment horizontal="center" vertical="center"/>
    </xf>
    <xf numFmtId="0" fontId="36" fillId="6" borderId="3" xfId="17" applyFont="1" applyFill="1" applyBorder="1" applyAlignment="1">
      <alignment horizontal="center" vertical="center"/>
    </xf>
    <xf numFmtId="0" fontId="34" fillId="6" borderId="28" xfId="0" applyFont="1" applyFill="1" applyBorder="1" applyAlignment="1">
      <alignment horizontal="center" vertical="center" wrapText="1"/>
    </xf>
    <xf numFmtId="165" fontId="34" fillId="6" borderId="28" xfId="0" applyNumberFormat="1" applyFont="1" applyFill="1" applyBorder="1" applyAlignment="1">
      <alignment horizontal="center" vertical="center" wrapText="1"/>
    </xf>
    <xf numFmtId="165" fontId="35" fillId="6" borderId="28" xfId="9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3" fontId="35" fillId="6" borderId="3" xfId="0" applyNumberFormat="1" applyFont="1" applyFill="1" applyBorder="1" applyAlignment="1">
      <alignment horizontal="center" vertical="center"/>
    </xf>
    <xf numFmtId="0" fontId="36" fillId="6" borderId="3" xfId="1" applyFont="1" applyFill="1" applyBorder="1" applyAlignment="1">
      <alignment vertical="center" wrapText="1"/>
    </xf>
    <xf numFmtId="0" fontId="36" fillId="6" borderId="0" xfId="1" applyFont="1" applyFill="1"/>
    <xf numFmtId="0" fontId="38" fillId="6" borderId="0" xfId="0" applyFont="1" applyFill="1"/>
    <xf numFmtId="0" fontId="12" fillId="6" borderId="8" xfId="0" applyFont="1" applyFill="1" applyBorder="1" applyAlignment="1">
      <alignment horizontal="center" vertical="center"/>
    </xf>
    <xf numFmtId="165" fontId="14" fillId="6" borderId="9" xfId="0" applyNumberFormat="1" applyFont="1" applyFill="1" applyBorder="1"/>
    <xf numFmtId="165" fontId="12" fillId="6" borderId="0" xfId="0" applyNumberFormat="1" applyFont="1" applyFill="1"/>
    <xf numFmtId="0" fontId="12" fillId="6" borderId="0" xfId="0" applyFont="1" applyFill="1"/>
    <xf numFmtId="1" fontId="12" fillId="6" borderId="0" xfId="0" applyNumberFormat="1" applyFont="1" applyFill="1"/>
    <xf numFmtId="0" fontId="51" fillId="6" borderId="0" xfId="0" applyFont="1" applyFill="1"/>
    <xf numFmtId="3" fontId="12" fillId="6" borderId="0" xfId="0" applyNumberFormat="1" applyFont="1" applyFill="1"/>
    <xf numFmtId="172" fontId="12" fillId="6" borderId="0" xfId="0" applyNumberFormat="1" applyFont="1" applyFill="1"/>
    <xf numFmtId="0" fontId="46" fillId="12" borderId="0" xfId="6" applyFont="1" applyFill="1" applyAlignment="1">
      <alignment horizontal="center" vertical="center"/>
    </xf>
    <xf numFmtId="0" fontId="20" fillId="12" borderId="0" xfId="6" applyFont="1" applyFill="1" applyAlignment="1">
      <alignment horizontal="center" vertical="center"/>
    </xf>
    <xf numFmtId="15" fontId="20" fillId="12" borderId="7" xfId="6" applyNumberFormat="1" applyFont="1" applyFill="1" applyBorder="1" applyAlignment="1">
      <alignment horizontal="center" vertical="center"/>
    </xf>
    <xf numFmtId="0" fontId="47" fillId="12" borderId="33" xfId="6" applyFont="1" applyFill="1" applyBorder="1" applyAlignment="1">
      <alignment horizontal="center" vertical="center" wrapText="1"/>
    </xf>
    <xf numFmtId="0" fontId="47" fillId="12" borderId="34" xfId="6" applyFont="1" applyFill="1" applyBorder="1" applyAlignment="1">
      <alignment horizontal="center" vertical="center" wrapText="1"/>
    </xf>
    <xf numFmtId="3" fontId="48" fillId="12" borderId="34" xfId="6" applyNumberFormat="1" applyFont="1" applyFill="1" applyBorder="1" applyAlignment="1">
      <alignment horizontal="center" vertical="center"/>
    </xf>
    <xf numFmtId="3" fontId="48" fillId="12" borderId="35" xfId="6" applyNumberFormat="1" applyFont="1" applyFill="1" applyBorder="1" applyAlignment="1">
      <alignment horizontal="center" vertical="center"/>
    </xf>
    <xf numFmtId="0" fontId="6" fillId="12" borderId="36" xfId="6" applyFont="1" applyFill="1" applyBorder="1" applyAlignment="1">
      <alignment horizontal="center" vertical="center"/>
    </xf>
    <xf numFmtId="0" fontId="6" fillId="12" borderId="37" xfId="6" applyFont="1" applyFill="1" applyBorder="1"/>
    <xf numFmtId="171" fontId="6" fillId="12" borderId="44" xfId="6" applyNumberFormat="1" applyFont="1" applyFill="1" applyBorder="1"/>
    <xf numFmtId="170" fontId="20" fillId="12" borderId="38" xfId="6" applyNumberFormat="1" applyFont="1" applyFill="1" applyBorder="1" applyAlignment="1">
      <alignment horizontal="center" vertical="center"/>
    </xf>
    <xf numFmtId="170" fontId="20" fillId="12" borderId="39" xfId="6" applyNumberFormat="1" applyFont="1" applyFill="1" applyBorder="1" applyAlignment="1">
      <alignment horizontal="center" vertical="center"/>
    </xf>
    <xf numFmtId="0" fontId="30" fillId="12" borderId="40" xfId="6" applyFill="1" applyBorder="1" applyAlignment="1">
      <alignment horizontal="center" vertical="center"/>
    </xf>
    <xf numFmtId="0" fontId="30" fillId="12" borderId="41" xfId="6" applyFill="1" applyBorder="1" applyAlignment="1">
      <alignment wrapText="1"/>
    </xf>
    <xf numFmtId="171" fontId="30" fillId="12" borderId="41" xfId="6" applyNumberFormat="1" applyFill="1" applyBorder="1" applyAlignment="1">
      <alignment horizontal="right" wrapText="1"/>
    </xf>
    <xf numFmtId="170" fontId="49" fillId="12" borderId="41" xfId="6" applyNumberFormat="1" applyFont="1" applyFill="1" applyBorder="1" applyAlignment="1">
      <alignment horizontal="center" vertical="center"/>
    </xf>
    <xf numFmtId="170" fontId="49" fillId="12" borderId="45" xfId="6" applyNumberFormat="1" applyFont="1" applyFill="1" applyBorder="1" applyAlignment="1">
      <alignment horizontal="center" vertical="center"/>
    </xf>
    <xf numFmtId="0" fontId="30" fillId="12" borderId="42" xfId="6" applyFill="1" applyBorder="1" applyAlignment="1">
      <alignment horizontal="center" vertical="center"/>
    </xf>
    <xf numFmtId="0" fontId="30" fillId="12" borderId="3" xfId="6" applyFill="1" applyBorder="1" applyAlignment="1">
      <alignment wrapText="1"/>
    </xf>
    <xf numFmtId="171" fontId="30" fillId="12" borderId="3" xfId="6" applyNumberFormat="1" applyFill="1" applyBorder="1" applyAlignment="1">
      <alignment horizontal="right" wrapText="1"/>
    </xf>
    <xf numFmtId="170" fontId="49" fillId="12" borderId="3" xfId="6" applyNumberFormat="1" applyFont="1" applyFill="1" applyBorder="1" applyAlignment="1">
      <alignment horizontal="center" vertical="center"/>
    </xf>
    <xf numFmtId="170" fontId="49" fillId="12" borderId="46" xfId="6" applyNumberFormat="1" applyFont="1" applyFill="1" applyBorder="1" applyAlignment="1">
      <alignment horizontal="center" vertical="center"/>
    </xf>
    <xf numFmtId="0" fontId="30" fillId="12" borderId="3" xfId="6" applyFill="1" applyBorder="1" applyAlignment="1">
      <alignment horizontal="justify" vertical="center" wrapText="1"/>
    </xf>
    <xf numFmtId="171" fontId="30" fillId="12" borderId="3" xfId="6" applyNumberFormat="1" applyFill="1" applyBorder="1" applyAlignment="1">
      <alignment horizontal="right" vertical="center" wrapText="1"/>
    </xf>
    <xf numFmtId="0" fontId="30" fillId="12" borderId="47" xfId="6" applyFill="1" applyBorder="1" applyAlignment="1">
      <alignment horizontal="center" vertical="center"/>
    </xf>
    <xf numFmtId="0" fontId="30" fillId="12" borderId="48" xfId="6" applyFill="1" applyBorder="1" applyAlignment="1">
      <alignment wrapText="1"/>
    </xf>
    <xf numFmtId="171" fontId="30" fillId="12" borderId="48" xfId="6" applyNumberFormat="1" applyFill="1" applyBorder="1" applyAlignment="1">
      <alignment horizontal="right" wrapText="1"/>
    </xf>
    <xf numFmtId="170" fontId="49" fillId="12" borderId="48" xfId="6" applyNumberFormat="1" applyFont="1" applyFill="1" applyBorder="1" applyAlignment="1">
      <alignment horizontal="center" vertical="center"/>
    </xf>
    <xf numFmtId="170" fontId="49" fillId="12" borderId="49" xfId="6" applyNumberFormat="1" applyFont="1" applyFill="1" applyBorder="1" applyAlignment="1">
      <alignment horizontal="center" vertical="center"/>
    </xf>
    <xf numFmtId="171" fontId="6" fillId="12" borderId="44" xfId="6" applyNumberFormat="1" applyFont="1" applyFill="1" applyBorder="1" applyAlignment="1">
      <alignment horizontal="right"/>
    </xf>
    <xf numFmtId="170" fontId="20" fillId="12" borderId="43" xfId="6" applyNumberFormat="1" applyFont="1" applyFill="1" applyBorder="1" applyAlignment="1">
      <alignment horizontal="center" vertical="center"/>
    </xf>
    <xf numFmtId="170" fontId="49" fillId="12" borderId="51" xfId="6" applyNumberFormat="1" applyFont="1" applyFill="1" applyBorder="1" applyAlignment="1">
      <alignment horizontal="center" vertical="center"/>
    </xf>
    <xf numFmtId="0" fontId="30" fillId="12" borderId="42" xfId="6" applyFill="1" applyBorder="1"/>
    <xf numFmtId="0" fontId="30" fillId="12" borderId="52" xfId="6" applyFill="1" applyBorder="1"/>
    <xf numFmtId="0" fontId="30" fillId="12" borderId="50" xfId="6" applyFill="1" applyBorder="1" applyAlignment="1">
      <alignment horizontal="justify" vertical="center" wrapText="1"/>
    </xf>
    <xf numFmtId="171" fontId="30" fillId="12" borderId="50" xfId="6" applyNumberFormat="1" applyFill="1" applyBorder="1" applyAlignment="1">
      <alignment horizontal="right" vertical="center" wrapText="1"/>
    </xf>
    <xf numFmtId="170" fontId="49" fillId="12" borderId="50" xfId="6" applyNumberFormat="1" applyFont="1" applyFill="1" applyBorder="1" applyAlignment="1">
      <alignment horizontal="center" vertical="center"/>
    </xf>
    <xf numFmtId="170" fontId="49" fillId="12" borderId="53" xfId="6" applyNumberFormat="1" applyFont="1" applyFill="1" applyBorder="1" applyAlignment="1">
      <alignment horizontal="center" vertical="center"/>
    </xf>
    <xf numFmtId="0" fontId="30" fillId="12" borderId="47" xfId="6" applyFill="1" applyBorder="1"/>
    <xf numFmtId="0" fontId="30" fillId="12" borderId="48" xfId="6" applyFill="1" applyBorder="1" applyAlignment="1">
      <alignment horizontal="justify" vertical="center" wrapText="1"/>
    </xf>
    <xf numFmtId="171" fontId="30" fillId="12" borderId="48" xfId="6" applyNumberFormat="1" applyFill="1" applyBorder="1" applyAlignment="1">
      <alignment horizontal="right" vertical="center" wrapText="1"/>
    </xf>
    <xf numFmtId="1" fontId="33" fillId="12" borderId="28" xfId="0" applyNumberFormat="1" applyFont="1" applyFill="1" applyBorder="1" applyAlignment="1">
      <alignment horizontal="center" vertical="center" wrapText="1"/>
    </xf>
    <xf numFmtId="165" fontId="34" fillId="12" borderId="28" xfId="0" applyNumberFormat="1" applyFont="1" applyFill="1" applyBorder="1" applyAlignment="1">
      <alignment horizontal="center" vertical="center" wrapText="1"/>
    </xf>
    <xf numFmtId="0" fontId="35" fillId="12" borderId="0" xfId="9" applyNumberFormat="1" applyFont="1" applyFill="1" applyBorder="1" applyAlignment="1">
      <alignment horizontal="center" vertical="center" wrapText="1"/>
    </xf>
    <xf numFmtId="0" fontId="38" fillId="12" borderId="8" xfId="0" applyFont="1" applyFill="1" applyBorder="1" applyAlignment="1">
      <alignment horizontal="center" vertical="center"/>
    </xf>
    <xf numFmtId="165" fontId="14" fillId="12" borderId="9" xfId="0" applyNumberFormat="1" applyFont="1" applyFill="1" applyBorder="1"/>
    <xf numFmtId="165" fontId="12" fillId="12" borderId="0" xfId="0" applyNumberFormat="1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1" fontId="12" fillId="12" borderId="0" xfId="0" applyNumberFormat="1" applyFont="1" applyFill="1"/>
    <xf numFmtId="0" fontId="41" fillId="12" borderId="8" xfId="0" applyFont="1" applyFill="1" applyBorder="1" applyAlignment="1">
      <alignment horizontal="center" vertical="center"/>
    </xf>
    <xf numFmtId="0" fontId="34" fillId="12" borderId="30" xfId="0" applyFont="1" applyFill="1" applyBorder="1" applyAlignment="1">
      <alignment horizontal="left" vertical="center" wrapText="1"/>
    </xf>
    <xf numFmtId="0" fontId="36" fillId="12" borderId="3" xfId="37" applyFont="1" applyFill="1" applyBorder="1" applyAlignment="1">
      <alignment horizontal="center" vertical="center"/>
    </xf>
    <xf numFmtId="170" fontId="36" fillId="12" borderId="28" xfId="17" applyNumberFormat="1" applyFont="1" applyFill="1" applyBorder="1" applyAlignment="1">
      <alignment horizontal="center" vertical="center"/>
    </xf>
    <xf numFmtId="167" fontId="36" fillId="12" borderId="0" xfId="1" applyNumberFormat="1" applyFont="1" applyFill="1"/>
    <xf numFmtId="164" fontId="14" fillId="12" borderId="9" xfId="0" applyNumberFormat="1" applyFont="1" applyFill="1" applyBorder="1"/>
    <xf numFmtId="0" fontId="0" fillId="12" borderId="0" xfId="0" applyFill="1" applyAlignment="1">
      <alignment horizontal="center" vertical="center"/>
    </xf>
    <xf numFmtId="0" fontId="51" fillId="12" borderId="0" xfId="0" applyFont="1" applyFill="1"/>
    <xf numFmtId="3" fontId="12" fillId="12" borderId="0" xfId="0" applyNumberFormat="1" applyFont="1" applyFill="1"/>
    <xf numFmtId="172" fontId="12" fillId="12" borderId="0" xfId="0" applyNumberFormat="1" applyFont="1" applyFill="1"/>
    <xf numFmtId="165" fontId="12" fillId="12" borderId="0" xfId="0" applyNumberFormat="1" applyFont="1" applyFill="1"/>
    <xf numFmtId="0" fontId="5" fillId="12" borderId="0" xfId="0" applyFont="1" applyFill="1"/>
    <xf numFmtId="0" fontId="34" fillId="12" borderId="3" xfId="1" applyNumberFormat="1" applyFont="1" applyFill="1" applyBorder="1" applyAlignment="1">
      <alignment horizontal="center" vertical="center"/>
    </xf>
    <xf numFmtId="0" fontId="12" fillId="12" borderId="0" xfId="0" applyFont="1" applyFill="1"/>
    <xf numFmtId="0" fontId="17" fillId="12" borderId="0" xfId="0" applyFont="1" applyFill="1" applyAlignment="1">
      <alignment horizontal="center" vertical="center"/>
    </xf>
    <xf numFmtId="0" fontId="36" fillId="12" borderId="3" xfId="19" applyFont="1" applyFill="1" applyBorder="1" applyAlignment="1">
      <alignment horizontal="left" vertical="center"/>
    </xf>
    <xf numFmtId="0" fontId="36" fillId="0" borderId="3" xfId="19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left" vertical="center"/>
    </xf>
    <xf numFmtId="0" fontId="36" fillId="12" borderId="3" xfId="0" applyFont="1" applyFill="1" applyBorder="1" applyAlignment="1">
      <alignment horizontal="left" vertical="center"/>
    </xf>
    <xf numFmtId="0" fontId="39" fillId="0" borderId="3" xfId="1" applyFont="1" applyFill="1" applyBorder="1" applyAlignment="1">
      <alignment horizontal="center" vertical="center"/>
    </xf>
    <xf numFmtId="1" fontId="33" fillId="0" borderId="28" xfId="0" applyNumberFormat="1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left" vertical="center"/>
    </xf>
    <xf numFmtId="0" fontId="36" fillId="0" borderId="3" xfId="1" applyFont="1" applyBorder="1" applyAlignment="1">
      <alignment horizontal="center" vertical="center"/>
    </xf>
    <xf numFmtId="0" fontId="39" fillId="0" borderId="3" xfId="1" applyFont="1" applyBorder="1" applyAlignment="1">
      <alignment horizontal="center" vertical="center"/>
    </xf>
    <xf numFmtId="0" fontId="34" fillId="0" borderId="28" xfId="0" applyFont="1" applyFill="1" applyBorder="1" applyAlignment="1">
      <alignment horizontal="center" vertical="center"/>
    </xf>
    <xf numFmtId="165" fontId="34" fillId="0" borderId="28" xfId="0" applyNumberFormat="1" applyFont="1" applyFill="1" applyBorder="1" applyAlignment="1">
      <alignment horizontal="center" vertical="center"/>
    </xf>
    <xf numFmtId="165" fontId="35" fillId="0" borderId="28" xfId="9" applyFont="1" applyFill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36" fillId="0" borderId="0" xfId="1" applyFont="1" applyAlignment="1"/>
    <xf numFmtId="0" fontId="38" fillId="0" borderId="0" xfId="0" applyFont="1" applyAlignment="1"/>
    <xf numFmtId="165" fontId="14" fillId="0" borderId="9" xfId="0" applyNumberFormat="1" applyFont="1" applyBorder="1" applyAlignment="1"/>
    <xf numFmtId="165" fontId="12" fillId="0" borderId="0" xfId="0" applyNumberFormat="1" applyFont="1" applyAlignment="1"/>
    <xf numFmtId="0" fontId="12" fillId="0" borderId="0" xfId="0" applyFont="1" applyAlignment="1"/>
    <xf numFmtId="1" fontId="12" fillId="0" borderId="0" xfId="0" applyNumberFormat="1" applyFont="1" applyAlignment="1"/>
    <xf numFmtId="0" fontId="51" fillId="0" borderId="0" xfId="0" applyFont="1" applyAlignment="1"/>
    <xf numFmtId="3" fontId="12" fillId="0" borderId="0" xfId="0" applyNumberFormat="1" applyFont="1" applyAlignment="1"/>
    <xf numFmtId="172" fontId="12" fillId="0" borderId="0" xfId="0" applyNumberFormat="1" applyFont="1" applyAlignment="1"/>
    <xf numFmtId="0" fontId="0" fillId="0" borderId="0" xfId="0" applyAlignment="1"/>
    <xf numFmtId="0" fontId="39" fillId="18" borderId="3" xfId="1" applyFont="1" applyFill="1" applyBorder="1" applyAlignment="1">
      <alignment horizontal="center" vertical="center"/>
    </xf>
    <xf numFmtId="1" fontId="33" fillId="18" borderId="28" xfId="0" applyNumberFormat="1" applyFont="1" applyFill="1" applyBorder="1" applyAlignment="1">
      <alignment horizontal="center" vertical="center"/>
    </xf>
    <xf numFmtId="0" fontId="34" fillId="18" borderId="28" xfId="0" applyFont="1" applyFill="1" applyBorder="1" applyAlignment="1">
      <alignment horizontal="left" vertical="center"/>
    </xf>
    <xf numFmtId="0" fontId="36" fillId="18" borderId="3" xfId="1" applyFont="1" applyFill="1" applyBorder="1" applyAlignment="1">
      <alignment horizontal="center" vertical="center"/>
    </xf>
    <xf numFmtId="0" fontId="34" fillId="18" borderId="28" xfId="0" applyFont="1" applyFill="1" applyBorder="1" applyAlignment="1">
      <alignment horizontal="center" vertical="center"/>
    </xf>
    <xf numFmtId="165" fontId="35" fillId="18" borderId="28" xfId="9" applyFont="1" applyFill="1" applyBorder="1" applyAlignment="1">
      <alignment horizontal="center" vertical="center"/>
    </xf>
    <xf numFmtId="0" fontId="37" fillId="18" borderId="3" xfId="1" applyFont="1" applyFill="1" applyBorder="1" applyAlignment="1">
      <alignment horizontal="center" vertical="center"/>
    </xf>
    <xf numFmtId="0" fontId="36" fillId="18" borderId="0" xfId="1" applyFont="1" applyFill="1" applyAlignment="1"/>
    <xf numFmtId="0" fontId="38" fillId="18" borderId="0" xfId="0" applyFont="1" applyFill="1" applyAlignment="1"/>
    <xf numFmtId="0" fontId="36" fillId="0" borderId="3" xfId="1" applyFont="1" applyBorder="1" applyAlignment="1">
      <alignment vertical="center"/>
    </xf>
    <xf numFmtId="0" fontId="36" fillId="18" borderId="3" xfId="1" applyFont="1" applyFill="1" applyBorder="1" applyAlignment="1">
      <alignment vertical="center"/>
    </xf>
    <xf numFmtId="0" fontId="39" fillId="0" borderId="3" xfId="1" applyFont="1" applyBorder="1" applyAlignment="1">
      <alignment vertical="center"/>
    </xf>
    <xf numFmtId="0" fontId="39" fillId="0" borderId="0" xfId="1" applyFont="1" applyAlignment="1"/>
    <xf numFmtId="0" fontId="40" fillId="0" borderId="0" xfId="0" applyFont="1" applyAlignment="1"/>
    <xf numFmtId="0" fontId="39" fillId="18" borderId="3" xfId="1" applyFont="1" applyFill="1" applyBorder="1" applyAlignment="1">
      <alignment vertical="center"/>
    </xf>
    <xf numFmtId="0" fontId="39" fillId="18" borderId="0" xfId="1" applyFont="1" applyFill="1" applyAlignment="1"/>
    <xf numFmtId="0" fontId="40" fillId="18" borderId="0" xfId="0" applyFont="1" applyFill="1" applyAlignment="1"/>
    <xf numFmtId="0" fontId="34" fillId="12" borderId="28" xfId="0" applyFont="1" applyFill="1" applyBorder="1" applyAlignment="1">
      <alignment horizontal="left" vertical="center"/>
    </xf>
    <xf numFmtId="0" fontId="34" fillId="12" borderId="28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left" vertical="center"/>
    </xf>
    <xf numFmtId="0" fontId="34" fillId="0" borderId="3" xfId="1" applyFont="1" applyBorder="1" applyAlignment="1">
      <alignment horizontal="center" vertical="center"/>
    </xf>
    <xf numFmtId="0" fontId="34" fillId="0" borderId="3" xfId="1" applyFont="1" applyBorder="1" applyAlignment="1">
      <alignment vertical="center"/>
    </xf>
    <xf numFmtId="0" fontId="34" fillId="0" borderId="0" xfId="1" applyFont="1" applyAlignment="1"/>
    <xf numFmtId="0" fontId="45" fillId="0" borderId="0" xfId="0" applyFont="1" applyAlignment="1"/>
    <xf numFmtId="0" fontId="36" fillId="12" borderId="3" xfId="38" applyFont="1" applyFill="1" applyBorder="1" applyAlignment="1">
      <alignment horizontal="left" vertical="center"/>
    </xf>
    <xf numFmtId="167" fontId="36" fillId="0" borderId="3" xfId="3" applyNumberFormat="1" applyFont="1" applyBorder="1" applyAlignment="1">
      <alignment horizontal="center" vertical="center"/>
    </xf>
    <xf numFmtId="0" fontId="36" fillId="0" borderId="28" xfId="0" applyFont="1" applyFill="1" applyBorder="1" applyAlignment="1">
      <alignment horizontal="left" vertical="center"/>
    </xf>
    <xf numFmtId="167" fontId="34" fillId="0" borderId="3" xfId="3" applyNumberFormat="1" applyFont="1" applyBorder="1" applyAlignment="1">
      <alignment horizontal="center" vertical="center"/>
    </xf>
    <xf numFmtId="0" fontId="36" fillId="18" borderId="28" xfId="0" applyFont="1" applyFill="1" applyBorder="1" applyAlignment="1">
      <alignment horizontal="left" vertical="center"/>
    </xf>
    <xf numFmtId="167" fontId="34" fillId="18" borderId="3" xfId="3" applyNumberFormat="1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36" fillId="18" borderId="28" xfId="0" applyFont="1" applyFill="1" applyBorder="1" applyAlignment="1">
      <alignment vertical="center"/>
    </xf>
    <xf numFmtId="0" fontId="36" fillId="12" borderId="28" xfId="0" applyFont="1" applyFill="1" applyBorder="1" applyAlignment="1">
      <alignment horizontal="left" vertical="center"/>
    </xf>
    <xf numFmtId="0" fontId="36" fillId="12" borderId="3" xfId="0" applyFont="1" applyFill="1" applyBorder="1" applyAlignment="1">
      <alignment vertical="center"/>
    </xf>
    <xf numFmtId="0" fontId="39" fillId="12" borderId="3" xfId="1" applyFont="1" applyFill="1" applyBorder="1" applyAlignment="1">
      <alignment horizontal="center" vertical="center"/>
    </xf>
    <xf numFmtId="0" fontId="36" fillId="12" borderId="3" xfId="1" applyFont="1" applyFill="1" applyBorder="1" applyAlignment="1">
      <alignment horizontal="center" vertical="center"/>
    </xf>
    <xf numFmtId="165" fontId="34" fillId="12" borderId="28" xfId="0" applyNumberFormat="1" applyFont="1" applyFill="1" applyBorder="1" applyAlignment="1">
      <alignment horizontal="center" vertical="center"/>
    </xf>
    <xf numFmtId="167" fontId="36" fillId="12" borderId="3" xfId="3" applyNumberFormat="1" applyFont="1" applyFill="1" applyBorder="1" applyAlignment="1">
      <alignment horizontal="center" vertical="center"/>
    </xf>
    <xf numFmtId="0" fontId="36" fillId="12" borderId="3" xfId="1" applyFont="1" applyFill="1" applyBorder="1" applyAlignment="1">
      <alignment vertical="center"/>
    </xf>
    <xf numFmtId="0" fontId="36" fillId="12" borderId="0" xfId="1" applyFont="1" applyFill="1" applyAlignment="1"/>
    <xf numFmtId="0" fontId="38" fillId="12" borderId="0" xfId="0" applyFont="1" applyFill="1" applyAlignment="1"/>
    <xf numFmtId="165" fontId="14" fillId="12" borderId="9" xfId="0" applyNumberFormat="1" applyFont="1" applyFill="1" applyBorder="1" applyAlignment="1"/>
    <xf numFmtId="165" fontId="12" fillId="12" borderId="0" xfId="0" applyNumberFormat="1" applyFont="1" applyFill="1" applyAlignment="1"/>
    <xf numFmtId="0" fontId="12" fillId="12" borderId="0" xfId="0" applyFont="1" applyFill="1" applyAlignment="1"/>
    <xf numFmtId="1" fontId="12" fillId="12" borderId="0" xfId="0" applyNumberFormat="1" applyFont="1" applyFill="1" applyAlignment="1"/>
    <xf numFmtId="0" fontId="51" fillId="12" borderId="0" xfId="0" applyFont="1" applyFill="1" applyAlignment="1"/>
    <xf numFmtId="3" fontId="12" fillId="12" borderId="0" xfId="0" applyNumberFormat="1" applyFont="1" applyFill="1" applyAlignment="1"/>
    <xf numFmtId="172" fontId="12" fillId="12" borderId="0" xfId="0" applyNumberFormat="1" applyFont="1" applyFill="1" applyAlignment="1"/>
    <xf numFmtId="0" fontId="0" fillId="12" borderId="0" xfId="0" applyFill="1" applyAlignment="1"/>
    <xf numFmtId="167" fontId="36" fillId="12" borderId="0" xfId="1" applyNumberFormat="1" applyFont="1" applyFill="1" applyAlignment="1"/>
    <xf numFmtId="167" fontId="34" fillId="12" borderId="3" xfId="3" applyNumberFormat="1" applyFont="1" applyFill="1" applyBorder="1" applyAlignment="1">
      <alignment horizontal="center" vertical="center"/>
    </xf>
    <xf numFmtId="0" fontId="39" fillId="12" borderId="3" xfId="1" applyFont="1" applyFill="1" applyBorder="1" applyAlignment="1">
      <alignment vertical="center"/>
    </xf>
    <xf numFmtId="0" fontId="39" fillId="12" borderId="0" xfId="1" applyFont="1" applyFill="1" applyAlignment="1"/>
    <xf numFmtId="0" fontId="40" fillId="12" borderId="0" xfId="0" applyFont="1" applyFill="1" applyAlignment="1"/>
  </cellXfs>
  <cellStyles count="69">
    <cellStyle name="Millares 2" xfId="5" xr:uid="{00000000-0005-0000-0000-000000000000}"/>
    <cellStyle name="Millares 2 2" xfId="12" xr:uid="{00000000-0005-0000-0000-000001000000}"/>
    <cellStyle name="Millares 2 2 2" xfId="48" xr:uid="{00000000-0005-0000-0000-000002000000}"/>
    <cellStyle name="Millares 2 3" xfId="41" xr:uid="{00000000-0005-0000-0000-000003000000}"/>
    <cellStyle name="Moneda" xfId="9" builtinId="4"/>
    <cellStyle name="Moneda 2" xfId="3" xr:uid="{00000000-0005-0000-0000-000005000000}"/>
    <cellStyle name="Moneda 2 2" xfId="7" xr:uid="{00000000-0005-0000-0000-000006000000}"/>
    <cellStyle name="Moneda 2 2 2" xfId="14" xr:uid="{00000000-0005-0000-0000-000007000000}"/>
    <cellStyle name="Moneda 2 2 2 2" xfId="50" xr:uid="{00000000-0005-0000-0000-000008000000}"/>
    <cellStyle name="Moneda 2 2 3" xfId="31" xr:uid="{00000000-0005-0000-0000-000009000000}"/>
    <cellStyle name="Moneda 2 2 3 2" xfId="61" xr:uid="{00000000-0005-0000-0000-00000A000000}"/>
    <cellStyle name="Moneda 2 2 4" xfId="43" xr:uid="{00000000-0005-0000-0000-00000B000000}"/>
    <cellStyle name="Moneda 2 3" xfId="22" xr:uid="{00000000-0005-0000-0000-00000C000000}"/>
    <cellStyle name="Moneda 2 3 2" xfId="54" xr:uid="{00000000-0005-0000-0000-00000D000000}"/>
    <cellStyle name="Moneda 3" xfId="2" xr:uid="{00000000-0005-0000-0000-00000E000000}"/>
    <cellStyle name="Moneda 3 2" xfId="10" xr:uid="{00000000-0005-0000-0000-00000F000000}"/>
    <cellStyle name="Moneda 3 2 2" xfId="46" xr:uid="{00000000-0005-0000-0000-000010000000}"/>
    <cellStyle name="Moneda 3 3" xfId="35" xr:uid="{00000000-0005-0000-0000-000011000000}"/>
    <cellStyle name="Moneda 3 3 2" xfId="65" xr:uid="{00000000-0005-0000-0000-000012000000}"/>
    <cellStyle name="Moneda 3 4" xfId="36" xr:uid="{00000000-0005-0000-0000-000013000000}"/>
    <cellStyle name="Moneda 3 4 2" xfId="66" xr:uid="{00000000-0005-0000-0000-000014000000}"/>
    <cellStyle name="Moneda 3 5" xfId="39" xr:uid="{00000000-0005-0000-0000-000015000000}"/>
    <cellStyle name="Moneda 4" xfId="8" xr:uid="{00000000-0005-0000-0000-000016000000}"/>
    <cellStyle name="Moneda 4 2" xfId="15" xr:uid="{00000000-0005-0000-0000-000017000000}"/>
    <cellStyle name="Moneda 4 2 2" xfId="51" xr:uid="{00000000-0005-0000-0000-000018000000}"/>
    <cellStyle name="Moneda 4 3" xfId="44" xr:uid="{00000000-0005-0000-0000-000019000000}"/>
    <cellStyle name="Moneda 5" xfId="28" xr:uid="{00000000-0005-0000-0000-00001A000000}"/>
    <cellStyle name="Moneda 5 2" xfId="58" xr:uid="{00000000-0005-0000-0000-00001B000000}"/>
    <cellStyle name="Moneda 6" xfId="45" xr:uid="{00000000-0005-0000-0000-00001C000000}"/>
    <cellStyle name="Normal" xfId="0" builtinId="0"/>
    <cellStyle name="Normal 2" xfId="4" xr:uid="{00000000-0005-0000-0000-00001E000000}"/>
    <cellStyle name="Normal 2 2" xfId="1" xr:uid="{00000000-0005-0000-0000-00001F000000}"/>
    <cellStyle name="Normal 2 3" xfId="11" xr:uid="{00000000-0005-0000-0000-000020000000}"/>
    <cellStyle name="Normal 2 3 2" xfId="47" xr:uid="{00000000-0005-0000-0000-000021000000}"/>
    <cellStyle name="Normal 2 4" xfId="17" xr:uid="{00000000-0005-0000-0000-000022000000}"/>
    <cellStyle name="Normal 2 5" xfId="37" xr:uid="{00000000-0005-0000-0000-000023000000}"/>
    <cellStyle name="Normal 2 5 2" xfId="67" xr:uid="{00000000-0005-0000-0000-000024000000}"/>
    <cellStyle name="Normal 2 6" xfId="40" xr:uid="{00000000-0005-0000-0000-000025000000}"/>
    <cellStyle name="Normal 3" xfId="6" xr:uid="{00000000-0005-0000-0000-000026000000}"/>
    <cellStyle name="Normal 3 2" xfId="13" xr:uid="{00000000-0005-0000-0000-000027000000}"/>
    <cellStyle name="Normal 3 2 2" xfId="49" xr:uid="{00000000-0005-0000-0000-000028000000}"/>
    <cellStyle name="Normal 3 3" xfId="19" xr:uid="{00000000-0005-0000-0000-000029000000}"/>
    <cellStyle name="Normal 3 4" xfId="38" xr:uid="{00000000-0005-0000-0000-00002A000000}"/>
    <cellStyle name="Normal 3 4 2" xfId="68" xr:uid="{00000000-0005-0000-0000-00002B000000}"/>
    <cellStyle name="Normal 3 5" xfId="42" xr:uid="{00000000-0005-0000-0000-00002C000000}"/>
    <cellStyle name="Normal 4" xfId="18" xr:uid="{00000000-0005-0000-0000-00002D000000}"/>
    <cellStyle name="Normal 4 2" xfId="21" xr:uid="{00000000-0005-0000-0000-00002E000000}"/>
    <cellStyle name="Normal 4 3" xfId="23" xr:uid="{00000000-0005-0000-0000-00002F000000}"/>
    <cellStyle name="Normal 4 3 2" xfId="32" xr:uid="{00000000-0005-0000-0000-000030000000}"/>
    <cellStyle name="Normal 4 3 2 2" xfId="62" xr:uid="{00000000-0005-0000-0000-000031000000}"/>
    <cellStyle name="Normal 4 3 3" xfId="55" xr:uid="{00000000-0005-0000-0000-000032000000}"/>
    <cellStyle name="Normal 4 4" xfId="29" xr:uid="{00000000-0005-0000-0000-000033000000}"/>
    <cellStyle name="Normal 4 4 2" xfId="59" xr:uid="{00000000-0005-0000-0000-000034000000}"/>
    <cellStyle name="Normal 4 5" xfId="52" xr:uid="{00000000-0005-0000-0000-000035000000}"/>
    <cellStyle name="Normal 5" xfId="20" xr:uid="{00000000-0005-0000-0000-000036000000}"/>
    <cellStyle name="Normal 5 2" xfId="30" xr:uid="{00000000-0005-0000-0000-000037000000}"/>
    <cellStyle name="Normal 5 2 2" xfId="60" xr:uid="{00000000-0005-0000-0000-000038000000}"/>
    <cellStyle name="Normal 5 3" xfId="53" xr:uid="{00000000-0005-0000-0000-000039000000}"/>
    <cellStyle name="Normal 6" xfId="25" xr:uid="{00000000-0005-0000-0000-00003A000000}"/>
    <cellStyle name="Normal 6 2" xfId="33" xr:uid="{00000000-0005-0000-0000-00003B000000}"/>
    <cellStyle name="Normal 6 2 2" xfId="63" xr:uid="{00000000-0005-0000-0000-00003C000000}"/>
    <cellStyle name="Normal 6 3" xfId="56" xr:uid="{00000000-0005-0000-0000-00003D000000}"/>
    <cellStyle name="Normal 7" xfId="26" xr:uid="{00000000-0005-0000-0000-00003E000000}"/>
    <cellStyle name="Normal 7 2" xfId="34" xr:uid="{00000000-0005-0000-0000-00003F000000}"/>
    <cellStyle name="Normal 7 2 2" xfId="64" xr:uid="{00000000-0005-0000-0000-000040000000}"/>
    <cellStyle name="Normal 7 3" xfId="57" xr:uid="{00000000-0005-0000-0000-000041000000}"/>
    <cellStyle name="Normal 8" xfId="16" xr:uid="{00000000-0005-0000-0000-000042000000}"/>
    <cellStyle name="SAPBEXstdData" xfId="24" xr:uid="{00000000-0005-0000-0000-000043000000}"/>
    <cellStyle name="SAPBEXstdItem" xfId="27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418990</xdr:colOff>
      <xdr:row>0</xdr:row>
      <xdr:rowOff>163871</xdr:rowOff>
    </xdr:from>
    <xdr:to>
      <xdr:col>1</xdr:col>
      <xdr:colOff>1051103</xdr:colOff>
      <xdr:row>4</xdr:row>
      <xdr:rowOff>167506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90" y="163871"/>
          <a:ext cx="1390016" cy="84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463122</xdr:colOff>
      <xdr:row>0</xdr:row>
      <xdr:rowOff>59030</xdr:rowOff>
    </xdr:from>
    <xdr:to>
      <xdr:col>15</xdr:col>
      <xdr:colOff>513089</xdr:colOff>
      <xdr:row>5</xdr:row>
      <xdr:rowOff>18892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4977" y="59030"/>
          <a:ext cx="1811580" cy="1004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360"/>
  <sheetViews>
    <sheetView tabSelected="1" zoomScale="80" zoomScaleNormal="80" workbookViewId="0">
      <pane xSplit="5" ySplit="3" topLeftCell="BU4" activePane="bottomRight" state="frozen"/>
      <selection pane="topRight" activeCell="F1" sqref="F1"/>
      <selection pane="bottomLeft" activeCell="A5" sqref="A5"/>
      <selection pane="bottomRight" activeCell="B318" sqref="B318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3" width="14.5546875" style="2" customWidth="1"/>
    <col min="14" max="14" width="14" customWidth="1"/>
    <col min="15" max="15" width="14" style="257" customWidth="1"/>
    <col min="16" max="16" width="13.109375" customWidth="1"/>
    <col min="17" max="17" width="14.109375" style="2" customWidth="1"/>
    <col min="18" max="18" width="7.5546875" customWidth="1"/>
    <col min="19" max="19" width="13.5546875" customWidth="1"/>
    <col min="20" max="20" width="7.33203125" customWidth="1"/>
    <col min="21" max="21" width="13.5546875" customWidth="1"/>
    <col min="22" max="22" width="7.109375" customWidth="1"/>
    <col min="23" max="23" width="13.6640625" customWidth="1"/>
    <col min="24" max="24" width="8.441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5" max="35" width="14.33203125" customWidth="1"/>
    <col min="36" max="36" width="11.44140625" style="3"/>
    <col min="37" max="37" width="13.6640625" customWidth="1"/>
    <col min="38" max="38" width="11.44140625" style="3"/>
    <col min="39" max="39" width="13.44140625" bestFit="1" customWidth="1"/>
    <col min="40" max="40" width="11.44140625" style="3"/>
    <col min="41" max="41" width="17.21875" customWidth="1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57" max="57" width="12.88671875" customWidth="1"/>
    <col min="58" max="61" width="14.6640625" customWidth="1"/>
  </cols>
  <sheetData>
    <row r="1" spans="2:89" ht="20.25" customHeight="1" x14ac:dyDescent="0.3">
      <c r="G1" s="188" t="s">
        <v>397</v>
      </c>
    </row>
    <row r="2" spans="2:89" s="4" customFormat="1" ht="20.25" customHeight="1" x14ac:dyDescent="0.3">
      <c r="B2" s="93" t="s">
        <v>114</v>
      </c>
      <c r="N2" s="12"/>
      <c r="O2" s="258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/>
      <c r="N3" s="14" t="s">
        <v>101</v>
      </c>
      <c r="O3" s="259" t="s">
        <v>450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2:89" s="10" customFormat="1" ht="27.6" x14ac:dyDescent="0.3">
      <c r="B4" s="129">
        <v>1</v>
      </c>
      <c r="C4" s="107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>R4+T4+V4+X4</f>
        <v>0</v>
      </c>
      <c r="L4" s="104" t="s">
        <v>138</v>
      </c>
      <c r="M4" s="262">
        <f>ROUND(N4,2)</f>
        <v>154.03</v>
      </c>
      <c r="N4" s="106">
        <v>154.03</v>
      </c>
      <c r="O4" s="260">
        <v>16</v>
      </c>
      <c r="P4" s="110">
        <f>(N4*(O4/100+1))*K4</f>
        <v>0</v>
      </c>
      <c r="Q4" s="112" t="s">
        <v>139</v>
      </c>
      <c r="R4" s="113">
        <f>AH4+AJ4+AL4</f>
        <v>0</v>
      </c>
      <c r="S4" s="114">
        <f>R4*(N4*(O4/100+1))</f>
        <v>0</v>
      </c>
      <c r="T4" s="113">
        <f>AN4+AP4+AR4</f>
        <v>0</v>
      </c>
      <c r="U4" s="114">
        <f>T4*(N4*(O4/100+1))</f>
        <v>0</v>
      </c>
      <c r="V4" s="113">
        <f>AT4+AV4+AX4</f>
        <v>0</v>
      </c>
      <c r="W4" s="114">
        <f>V4*(N4*(O4/100+1))</f>
        <v>0</v>
      </c>
      <c r="X4" s="113">
        <f>AZ4+BB4+BD4</f>
        <v>0</v>
      </c>
      <c r="Y4" s="114">
        <f>X4*(N4*(O4/100+1))</f>
        <v>0</v>
      </c>
      <c r="Z4" s="116">
        <f>S4+U4+W4+Y4</f>
        <v>0</v>
      </c>
      <c r="AA4" s="117" t="b">
        <f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AH4*(N4*(O4/100+1))</f>
        <v>0</v>
      </c>
      <c r="AJ4" s="121">
        <v>0</v>
      </c>
      <c r="AK4" s="164">
        <f>AJ4*(N4*(O4/100+1))</f>
        <v>0</v>
      </c>
      <c r="AL4" s="121">
        <v>0</v>
      </c>
      <c r="AM4" s="164">
        <f>AL4*(N4*(O4/100+1))</f>
        <v>0</v>
      </c>
      <c r="AN4" s="121">
        <v>0</v>
      </c>
      <c r="AO4" s="164">
        <f>AN4*(N4*(O4/100+1))</f>
        <v>0</v>
      </c>
      <c r="AP4" s="121">
        <v>0</v>
      </c>
      <c r="AQ4" s="164">
        <f>AP4*(N4*(O4/100+1))</f>
        <v>0</v>
      </c>
      <c r="AR4" s="121">
        <v>0</v>
      </c>
      <c r="AS4" s="164">
        <f>AR4*(N4*(O4/100+1))</f>
        <v>0</v>
      </c>
      <c r="AT4" s="121">
        <v>0</v>
      </c>
      <c r="AU4" s="164">
        <f>AT4*(N4*(O4/100+1))</f>
        <v>0</v>
      </c>
      <c r="AV4" s="121">
        <v>0</v>
      </c>
      <c r="AW4" s="164">
        <f>AV4*(N4*(O4/100+1))</f>
        <v>0</v>
      </c>
      <c r="AX4" s="121">
        <v>0</v>
      </c>
      <c r="AY4" s="164">
        <f>AX4*(N4*(O4/100+1))</f>
        <v>0</v>
      </c>
      <c r="AZ4" s="121">
        <v>0</v>
      </c>
      <c r="BA4" s="164">
        <f>AZ4*(N4*(O4/100+1))</f>
        <v>0</v>
      </c>
      <c r="BB4" s="121">
        <v>0</v>
      </c>
      <c r="BC4" s="164">
        <f>BB4*(N4*(O4/100+1))</f>
        <v>0</v>
      </c>
      <c r="BD4" s="121">
        <v>0</v>
      </c>
      <c r="BE4" s="164">
        <f>BD4*(N4*(O4/100+1))</f>
        <v>0</v>
      </c>
      <c r="BF4" s="256">
        <f>SUM(R4,T4,V4,X4)*(N4*(O4/100+1))</f>
        <v>0</v>
      </c>
      <c r="BG4" s="256">
        <f>SUM(AI4,AK4,AM4,AO4,AQ4,AS4,AU4,AW4,AY4,BA4,BC4,BE4)</f>
        <v>0</v>
      </c>
      <c r="BH4" s="255" t="b">
        <f>BF4=BG4</f>
        <v>1</v>
      </c>
      <c r="BI4" s="255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O4</f>
        <v>16</v>
      </c>
      <c r="BS4">
        <v>0</v>
      </c>
      <c r="BT4">
        <v>1</v>
      </c>
      <c r="BU4" t="s">
        <v>139</v>
      </c>
      <c r="BV4" t="str">
        <f>IF(AB4 = "X", "1", "0")</f>
        <v>0</v>
      </c>
      <c r="BW4" t="str">
        <f>IF(AC4 = "X", "1", "0")</f>
        <v>0</v>
      </c>
      <c r="BX4" t="str">
        <f>IF(AD4 = "X", "1", "0")</f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>R5+T5+V5+X5</f>
        <v>0</v>
      </c>
      <c r="L5" s="201" t="s">
        <v>138</v>
      </c>
      <c r="M5" s="262">
        <f>ROUND(N5,2)</f>
        <v>151.69</v>
      </c>
      <c r="N5" s="202">
        <v>151.69</v>
      </c>
      <c r="O5" s="260">
        <v>16</v>
      </c>
      <c r="P5" s="110">
        <f>(N5*(O5/100+1))*K5</f>
        <v>0</v>
      </c>
      <c r="Q5" s="204" t="s">
        <v>139</v>
      </c>
      <c r="R5" s="205">
        <f>AH5+AJ5+AL5</f>
        <v>0</v>
      </c>
      <c r="S5" s="114">
        <f>R5*(N5*(O5/100+1))</f>
        <v>0</v>
      </c>
      <c r="T5" s="205">
        <f>AN5+AP5+AR5</f>
        <v>0</v>
      </c>
      <c r="U5" s="114">
        <f>T5*(N5*(O5/100+1))</f>
        <v>0</v>
      </c>
      <c r="V5" s="113">
        <f>AT5+AV5+AX5</f>
        <v>0</v>
      </c>
      <c r="W5" s="114">
        <f>V5*(N5*(O5/100+1))</f>
        <v>0</v>
      </c>
      <c r="X5" s="205">
        <f>AZ5+BB5+BD5</f>
        <v>0</v>
      </c>
      <c r="Y5" s="114">
        <f>X5*(N5*(O5/100+1))</f>
        <v>0</v>
      </c>
      <c r="Z5" s="203">
        <f>S5+U5+W5+Y5</f>
        <v>0</v>
      </c>
      <c r="AA5" s="206" t="b">
        <f>K5=(SUM(X5,V5,T5,R5))</f>
        <v>1</v>
      </c>
      <c r="AB5" s="207"/>
      <c r="AC5" s="207"/>
      <c r="AD5" s="199" t="s">
        <v>22</v>
      </c>
      <c r="AE5" s="198" t="s">
        <v>23</v>
      </c>
      <c r="AF5" s="208"/>
      <c r="AG5" s="209"/>
      <c r="AH5" s="210">
        <v>0</v>
      </c>
      <c r="AI5" s="164">
        <f>AH5*(N5*(O5/100+1))</f>
        <v>0</v>
      </c>
      <c r="AJ5" s="210">
        <v>0</v>
      </c>
      <c r="AK5" s="164">
        <f>AJ5*(N5*(O5/100+1))</f>
        <v>0</v>
      </c>
      <c r="AL5" s="210">
        <v>0</v>
      </c>
      <c r="AM5" s="164">
        <f>AL5*(N5*(O5/100+1))</f>
        <v>0</v>
      </c>
      <c r="AN5" s="210">
        <v>0</v>
      </c>
      <c r="AO5" s="164">
        <f>AN5*(N5*(O5/100+1))</f>
        <v>0</v>
      </c>
      <c r="AP5" s="210">
        <v>0</v>
      </c>
      <c r="AQ5" s="164">
        <f>AP5*(N5*(O5/100+1))</f>
        <v>0</v>
      </c>
      <c r="AR5" s="210">
        <v>0</v>
      </c>
      <c r="AS5" s="164">
        <f>AR5*(N5*(O5/100+1))</f>
        <v>0</v>
      </c>
      <c r="AT5" s="210">
        <v>0</v>
      </c>
      <c r="AU5" s="164">
        <f>AT5*(N5*(O5/100+1))</f>
        <v>0</v>
      </c>
      <c r="AV5" s="210">
        <v>0</v>
      </c>
      <c r="AW5" s="164">
        <f>AV5*(N5*(O5/100+1))</f>
        <v>0</v>
      </c>
      <c r="AX5" s="210">
        <v>0</v>
      </c>
      <c r="AY5" s="164">
        <f>AX5*(N5*(O5/100+1))</f>
        <v>0</v>
      </c>
      <c r="AZ5" s="210">
        <v>0</v>
      </c>
      <c r="BA5" s="164">
        <f>AZ5*(N5*(O5/100+1))</f>
        <v>0</v>
      </c>
      <c r="BB5" s="210">
        <v>0</v>
      </c>
      <c r="BC5" s="164">
        <f>BB5*(N5*(O5/100+1))</f>
        <v>0</v>
      </c>
      <c r="BD5" s="210">
        <v>0</v>
      </c>
      <c r="BE5" s="164">
        <f>BD5*(N5*(O5/100+1))</f>
        <v>0</v>
      </c>
      <c r="BF5" s="256">
        <f>SUM(R5,T5,V5,X5)*(N5*(O5/100+1))</f>
        <v>0</v>
      </c>
      <c r="BG5" s="256">
        <f>SUM(AI5,AK5,AM5,AO5,AQ5,AS5,AU5,AW5,AY5,BA5,BC5,BE5)</f>
        <v>0</v>
      </c>
      <c r="BH5" s="255" t="b">
        <f>BF5=BG5</f>
        <v>1</v>
      </c>
      <c r="BI5" s="255">
        <f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>O5</f>
        <v>16</v>
      </c>
      <c r="BS5">
        <v>0</v>
      </c>
      <c r="BT5">
        <v>1</v>
      </c>
      <c r="BU5" t="s">
        <v>139</v>
      </c>
      <c r="BV5" t="str">
        <f>IF(AB5 = "X", "1", "0")</f>
        <v>0</v>
      </c>
      <c r="BW5" t="str">
        <f>IF(AC5 = "X", "1", "0")</f>
        <v>0</v>
      </c>
      <c r="BX5" t="str">
        <f>IF(AD5 = "X", "1", "0")</f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07">
        <v>211011</v>
      </c>
      <c r="D6" s="101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>R6+T6+V6+X6</f>
        <v>0</v>
      </c>
      <c r="L6" s="104" t="s">
        <v>20</v>
      </c>
      <c r="M6" s="262">
        <f>ROUND(N6,2)</f>
        <v>18.13</v>
      </c>
      <c r="N6" s="106">
        <v>18.13</v>
      </c>
      <c r="O6" s="260">
        <v>16</v>
      </c>
      <c r="P6" s="110">
        <f>(N6*(O6/100+1))*K6</f>
        <v>0</v>
      </c>
      <c r="Q6" s="112" t="s">
        <v>139</v>
      </c>
      <c r="R6" s="113">
        <f>AH6+AJ6+AL6</f>
        <v>0</v>
      </c>
      <c r="S6" s="114">
        <f>R6*(N6*(O6/100+1))</f>
        <v>0</v>
      </c>
      <c r="T6" s="113">
        <f>AN6+AP6+AR6</f>
        <v>0</v>
      </c>
      <c r="U6" s="114">
        <f>T6*(N6*(O6/100+1))</f>
        <v>0</v>
      </c>
      <c r="V6" s="113">
        <f>AT6+AV6+AX6</f>
        <v>0</v>
      </c>
      <c r="W6" s="114">
        <f>V6*(N6*(O6/100+1))</f>
        <v>0</v>
      </c>
      <c r="X6" s="113">
        <f>AZ6+BB6+BD6</f>
        <v>0</v>
      </c>
      <c r="Y6" s="114">
        <f>X6*(N6*(O6/100+1))</f>
        <v>0</v>
      </c>
      <c r="Z6" s="116">
        <f>S6+U6+W6+Y6</f>
        <v>0</v>
      </c>
      <c r="AA6" s="117" t="b">
        <f>K6=(SUM(X6,V6,T6,R6))</f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>AH6*(N6*(O6/100+1))</f>
        <v>0</v>
      </c>
      <c r="AJ6" s="121">
        <v>0</v>
      </c>
      <c r="AK6" s="164">
        <f>AJ6*(N6*(O6/100+1))</f>
        <v>0</v>
      </c>
      <c r="AL6" s="121">
        <v>0</v>
      </c>
      <c r="AM6" s="164">
        <f>AL6*(N6*(O6/100+1))</f>
        <v>0</v>
      </c>
      <c r="AN6" s="121">
        <v>0</v>
      </c>
      <c r="AO6" s="164">
        <f>AN6*(N6*(O6/100+1))</f>
        <v>0</v>
      </c>
      <c r="AP6" s="121">
        <v>0</v>
      </c>
      <c r="AQ6" s="164">
        <f>AP6*(N6*(O6/100+1))</f>
        <v>0</v>
      </c>
      <c r="AR6" s="121">
        <v>0</v>
      </c>
      <c r="AS6" s="164">
        <f>AR6*(N6*(O6/100+1))</f>
        <v>0</v>
      </c>
      <c r="AT6" s="121">
        <v>0</v>
      </c>
      <c r="AU6" s="164">
        <f>AT6*(N6*(O6/100+1))</f>
        <v>0</v>
      </c>
      <c r="AV6" s="121">
        <v>0</v>
      </c>
      <c r="AW6" s="164">
        <f>AV6*(N6*(O6/100+1))</f>
        <v>0</v>
      </c>
      <c r="AX6" s="121">
        <v>0</v>
      </c>
      <c r="AY6" s="164">
        <f>AX6*(N6*(O6/100+1))</f>
        <v>0</v>
      </c>
      <c r="AZ6" s="121">
        <v>0</v>
      </c>
      <c r="BA6" s="164">
        <f>AZ6*(N6*(O6/100+1))</f>
        <v>0</v>
      </c>
      <c r="BB6" s="121">
        <v>0</v>
      </c>
      <c r="BC6" s="164">
        <f>BB6*(N6*(O6/100+1))</f>
        <v>0</v>
      </c>
      <c r="BD6" s="121">
        <v>0</v>
      </c>
      <c r="BE6" s="164">
        <f>BD6*(N6*(O6/100+1))</f>
        <v>0</v>
      </c>
      <c r="BF6" s="256">
        <f>SUM(R6,T6,V6,X6)*(N6*(O6/100+1))</f>
        <v>0</v>
      </c>
      <c r="BG6" s="256">
        <f>SUM(AI6,AK6,AM6,AO6,AQ6,AS6,AU6,AW6,AY6,BA6,BC6,BE6)</f>
        <v>0</v>
      </c>
      <c r="BH6" s="255" t="b">
        <f>BF6=BG6</f>
        <v>1</v>
      </c>
      <c r="BI6" s="255">
        <f>BF6-BG6</f>
        <v>0</v>
      </c>
      <c r="BJ6" s="250">
        <f>D6</f>
        <v>21110016</v>
      </c>
      <c r="BK6" s="251">
        <v>348</v>
      </c>
      <c r="BL6" s="251">
        <v>5</v>
      </c>
      <c r="BM6" s="252">
        <f>R6</f>
        <v>0</v>
      </c>
      <c r="BN6" s="252">
        <f>T6</f>
        <v>0</v>
      </c>
      <c r="BO6" s="252">
        <f>V6</f>
        <v>0</v>
      </c>
      <c r="BP6" s="252">
        <f>X6</f>
        <v>0</v>
      </c>
      <c r="BQ6" s="254">
        <f>N6</f>
        <v>18.13</v>
      </c>
      <c r="BR6">
        <f>O6</f>
        <v>16</v>
      </c>
      <c r="BS6">
        <v>0</v>
      </c>
      <c r="BT6">
        <v>1</v>
      </c>
      <c r="BU6" t="s">
        <v>139</v>
      </c>
      <c r="BV6" t="str">
        <f>IF(AB6 = "X", "1", "0")</f>
        <v>0</v>
      </c>
      <c r="BW6" t="str">
        <f>IF(AC6 = "X", "1", "0")</f>
        <v>0</v>
      </c>
      <c r="BX6" t="str">
        <f>IF(AD6 = "X", "1", "0")</f>
        <v>1</v>
      </c>
      <c r="BY6" t="s">
        <v>23</v>
      </c>
      <c r="BZ6" s="253">
        <f>AI6</f>
        <v>0</v>
      </c>
      <c r="CA6" s="253">
        <f>AK6</f>
        <v>0</v>
      </c>
      <c r="CB6" s="253">
        <f>AM6</f>
        <v>0</v>
      </c>
      <c r="CC6" s="253">
        <f>AO6</f>
        <v>0</v>
      </c>
      <c r="CD6" s="253">
        <f>AQ6</f>
        <v>0</v>
      </c>
      <c r="CE6" s="253">
        <f>AS6</f>
        <v>0</v>
      </c>
      <c r="CF6" s="253">
        <f>AU6</f>
        <v>0</v>
      </c>
      <c r="CG6" s="253">
        <f>AW6</f>
        <v>0</v>
      </c>
      <c r="CH6" s="253">
        <f>AY6</f>
        <v>0</v>
      </c>
      <c r="CI6" s="253">
        <f>BA6</f>
        <v>0</v>
      </c>
      <c r="CJ6" s="253">
        <f>BC6</f>
        <v>0</v>
      </c>
      <c r="CK6" s="253">
        <f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>R7+T7+V7+X7</f>
        <v>14</v>
      </c>
      <c r="L7" s="201" t="s">
        <v>20</v>
      </c>
      <c r="M7" s="262">
        <f>ROUND(N7,2)</f>
        <v>18.75</v>
      </c>
      <c r="N7" s="202">
        <v>18.75</v>
      </c>
      <c r="O7" s="260">
        <v>16</v>
      </c>
      <c r="P7" s="110">
        <f>(N7*(O7/100+1))*K7</f>
        <v>304.5</v>
      </c>
      <c r="Q7" s="204" t="s">
        <v>139</v>
      </c>
      <c r="R7" s="205">
        <f>AH7+AJ7+AL7</f>
        <v>3</v>
      </c>
      <c r="S7" s="114">
        <f>R7*(N7*(O7/100+1))</f>
        <v>65.25</v>
      </c>
      <c r="T7" s="205">
        <f>AN7+AP7+AR7</f>
        <v>5</v>
      </c>
      <c r="U7" s="114">
        <f>T7*(N7*(O7/100+1))</f>
        <v>108.75</v>
      </c>
      <c r="V7" s="113">
        <f>AT7+AV7+AX7</f>
        <v>3</v>
      </c>
      <c r="W7" s="114">
        <f>V7*(N7*(O7/100+1))</f>
        <v>65.25</v>
      </c>
      <c r="X7" s="205">
        <f>AZ7+BB7+BD7</f>
        <v>3</v>
      </c>
      <c r="Y7" s="114">
        <f>X7*(N7*(O7/100+1))</f>
        <v>65.25</v>
      </c>
      <c r="Z7" s="203">
        <f>S7+U7+W7+Y7</f>
        <v>304.5</v>
      </c>
      <c r="AA7" s="206" t="b">
        <f>K7=(SUM(X7,V7,T7,R7))</f>
        <v>1</v>
      </c>
      <c r="AB7" s="207"/>
      <c r="AC7" s="207"/>
      <c r="AD7" s="199" t="s">
        <v>22</v>
      </c>
      <c r="AE7" s="198" t="s">
        <v>23</v>
      </c>
      <c r="AF7" s="208"/>
      <c r="AG7" s="209"/>
      <c r="AH7" s="210">
        <v>0</v>
      </c>
      <c r="AI7" s="164">
        <f>AH7*(N7*(O7/100+1))</f>
        <v>0</v>
      </c>
      <c r="AJ7" s="210">
        <v>0</v>
      </c>
      <c r="AK7" s="164">
        <f>AJ7*(N7*(O7/100+1))</f>
        <v>0</v>
      </c>
      <c r="AL7" s="210">
        <v>3</v>
      </c>
      <c r="AM7" s="164">
        <f>AL7*(N7*(O7/100+1))</f>
        <v>65.25</v>
      </c>
      <c r="AN7" s="210">
        <v>3</v>
      </c>
      <c r="AO7" s="164">
        <f>AN7*(N7*(O7/100+1))</f>
        <v>65.25</v>
      </c>
      <c r="AP7" s="210">
        <v>1</v>
      </c>
      <c r="AQ7" s="164">
        <f>AP7*(N7*(O7/100+1))</f>
        <v>21.75</v>
      </c>
      <c r="AR7" s="210">
        <v>1</v>
      </c>
      <c r="AS7" s="164">
        <f>AR7*(N7*(O7/100+1))</f>
        <v>21.75</v>
      </c>
      <c r="AT7" s="210">
        <v>1</v>
      </c>
      <c r="AU7" s="164">
        <f>AT7*(N7*(O7/100+1))</f>
        <v>21.75</v>
      </c>
      <c r="AV7" s="210">
        <v>1</v>
      </c>
      <c r="AW7" s="164">
        <f>AV7*(N7*(O7/100+1))</f>
        <v>21.75</v>
      </c>
      <c r="AX7" s="210">
        <v>1</v>
      </c>
      <c r="AY7" s="164">
        <f>AX7*(N7*(O7/100+1))</f>
        <v>21.75</v>
      </c>
      <c r="AZ7" s="210">
        <v>1</v>
      </c>
      <c r="BA7" s="164">
        <f>AZ7*(N7*(O7/100+1))</f>
        <v>21.75</v>
      </c>
      <c r="BB7" s="210">
        <v>1</v>
      </c>
      <c r="BC7" s="164">
        <f>BB7*(N7*(O7/100+1))</f>
        <v>21.75</v>
      </c>
      <c r="BD7" s="210">
        <v>1</v>
      </c>
      <c r="BE7" s="164">
        <f>BD7*(N7*(O7/100+1))</f>
        <v>21.75</v>
      </c>
      <c r="BF7" s="256">
        <f>SUM(R7,T7,V7,X7)*(N7*(O7/100+1))</f>
        <v>304.5</v>
      </c>
      <c r="BG7" s="256">
        <f>SUM(AI7,AK7,AM7,AO7,AQ7,AS7,AU7,AW7,AY7,BA7,BC7,BE7)</f>
        <v>304.5</v>
      </c>
      <c r="BH7" s="255" t="b">
        <f>BF7=BG7</f>
        <v>1</v>
      </c>
      <c r="BI7" s="255">
        <f>BF7-BG7</f>
        <v>0</v>
      </c>
      <c r="BJ7" s="250">
        <f>D7</f>
        <v>21110016</v>
      </c>
      <c r="BK7" s="251">
        <v>348</v>
      </c>
      <c r="BL7" s="251">
        <v>5</v>
      </c>
      <c r="BM7" s="252">
        <f>R7</f>
        <v>3</v>
      </c>
      <c r="BN7" s="252">
        <f>T7</f>
        <v>5</v>
      </c>
      <c r="BO7" s="252">
        <f>V7</f>
        <v>3</v>
      </c>
      <c r="BP7" s="252">
        <f>X7</f>
        <v>3</v>
      </c>
      <c r="BQ7" s="254">
        <f>N7</f>
        <v>18.75</v>
      </c>
      <c r="BR7">
        <f>O7</f>
        <v>16</v>
      </c>
      <c r="BS7">
        <v>0</v>
      </c>
      <c r="BT7">
        <v>1</v>
      </c>
      <c r="BU7" t="s">
        <v>139</v>
      </c>
      <c r="BV7" t="str">
        <f>IF(AB7 = "X", "1", "0")</f>
        <v>0</v>
      </c>
      <c r="BW7" t="str">
        <f>IF(AC7 = "X", "1", "0")</f>
        <v>0</v>
      </c>
      <c r="BX7" t="str">
        <f>IF(AD7 = "X", "1", "0")</f>
        <v>1</v>
      </c>
      <c r="BY7" t="s">
        <v>23</v>
      </c>
      <c r="BZ7" s="253">
        <f>AI7</f>
        <v>0</v>
      </c>
      <c r="CA7" s="253">
        <f>AK7</f>
        <v>0</v>
      </c>
      <c r="CB7" s="253">
        <f>AM7</f>
        <v>65.25</v>
      </c>
      <c r="CC7" s="253">
        <f>AO7</f>
        <v>65.25</v>
      </c>
      <c r="CD7" s="253">
        <f>AQ7</f>
        <v>21.75</v>
      </c>
      <c r="CE7" s="253">
        <f>AS7</f>
        <v>21.75</v>
      </c>
      <c r="CF7" s="253">
        <f>AU7</f>
        <v>21.75</v>
      </c>
      <c r="CG7" s="253">
        <f>AW7</f>
        <v>21.75</v>
      </c>
      <c r="CH7" s="253">
        <f>AY7</f>
        <v>21.75</v>
      </c>
      <c r="CI7" s="253">
        <f>BA7</f>
        <v>21.75</v>
      </c>
      <c r="CJ7" s="253">
        <f>BC7</f>
        <v>21.75</v>
      </c>
      <c r="CK7" s="253">
        <f>BE7</f>
        <v>21.75</v>
      </c>
    </row>
    <row r="8" spans="2:89" s="10" customFormat="1" ht="27.6" x14ac:dyDescent="0.3">
      <c r="B8" s="129">
        <v>3</v>
      </c>
      <c r="C8" s="107">
        <v>211011</v>
      </c>
      <c r="D8" s="101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>R8+T8+V8+X8</f>
        <v>0</v>
      </c>
      <c r="L8" s="104" t="s">
        <v>20</v>
      </c>
      <c r="M8" s="262">
        <f>ROUND(N8,2)</f>
        <v>4.4000000000000004</v>
      </c>
      <c r="N8" s="106">
        <v>4.4000000000000004</v>
      </c>
      <c r="O8" s="260">
        <v>16</v>
      </c>
      <c r="P8" s="110">
        <f>(N8*(O8/100+1))*K8</f>
        <v>0</v>
      </c>
      <c r="Q8" s="112" t="s">
        <v>139</v>
      </c>
      <c r="R8" s="113">
        <f>AH8+AJ8+AL8</f>
        <v>0</v>
      </c>
      <c r="S8" s="114">
        <f>R8*(N8*(O8/100+1))</f>
        <v>0</v>
      </c>
      <c r="T8" s="113">
        <f>AN8+AP8+AR8</f>
        <v>0</v>
      </c>
      <c r="U8" s="114">
        <f>T8*(N8*(O8/100+1))</f>
        <v>0</v>
      </c>
      <c r="V8" s="113">
        <f>AT8+AV8+AX8</f>
        <v>0</v>
      </c>
      <c r="W8" s="114">
        <f>V8*(N8*(O8/100+1))</f>
        <v>0</v>
      </c>
      <c r="X8" s="113">
        <f>AZ8+BB8+BD8</f>
        <v>0</v>
      </c>
      <c r="Y8" s="114">
        <f>X8*(N8*(O8/100+1))</f>
        <v>0</v>
      </c>
      <c r="Z8" s="116">
        <f>S8+U8+W8+Y8</f>
        <v>0</v>
      </c>
      <c r="AA8" s="117" t="b">
        <f>K8=(SUM(X8,V8,T8,R8))</f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>AH8*(N8*(O8/100+1))</f>
        <v>0</v>
      </c>
      <c r="AJ8" s="121">
        <v>0</v>
      </c>
      <c r="AK8" s="164">
        <f>AJ8*(N8*(O8/100+1))</f>
        <v>0</v>
      </c>
      <c r="AL8" s="121">
        <v>0</v>
      </c>
      <c r="AM8" s="164">
        <f>AL8*(N8*(O8/100+1))</f>
        <v>0</v>
      </c>
      <c r="AN8" s="121">
        <v>0</v>
      </c>
      <c r="AO8" s="164">
        <f>AN8*(N8*(O8/100+1))</f>
        <v>0</v>
      </c>
      <c r="AP8" s="121">
        <v>0</v>
      </c>
      <c r="AQ8" s="164">
        <f>AP8*(N8*(O8/100+1))</f>
        <v>0</v>
      </c>
      <c r="AR8" s="121">
        <v>0</v>
      </c>
      <c r="AS8" s="164">
        <f>AR8*(N8*(O8/100+1))</f>
        <v>0</v>
      </c>
      <c r="AT8" s="121">
        <v>0</v>
      </c>
      <c r="AU8" s="164">
        <f>AT8*(N8*(O8/100+1))</f>
        <v>0</v>
      </c>
      <c r="AV8" s="121">
        <v>0</v>
      </c>
      <c r="AW8" s="164">
        <f>AV8*(N8*(O8/100+1))</f>
        <v>0</v>
      </c>
      <c r="AX8" s="121">
        <v>0</v>
      </c>
      <c r="AY8" s="164">
        <f>AX8*(N8*(O8/100+1))</f>
        <v>0</v>
      </c>
      <c r="AZ8" s="121">
        <v>0</v>
      </c>
      <c r="BA8" s="164">
        <f>AZ8*(N8*(O8/100+1))</f>
        <v>0</v>
      </c>
      <c r="BB8" s="121">
        <v>0</v>
      </c>
      <c r="BC8" s="164">
        <f>BB8*(N8*(O8/100+1))</f>
        <v>0</v>
      </c>
      <c r="BD8" s="121">
        <v>0</v>
      </c>
      <c r="BE8" s="164">
        <f>BD8*(N8*(O8/100+1))</f>
        <v>0</v>
      </c>
      <c r="BF8" s="256">
        <f>SUM(R8,T8,V8,X8)*(N8*(O8/100+1))</f>
        <v>0</v>
      </c>
      <c r="BG8" s="256">
        <f>SUM(AI8,AK8,AM8,AO8,AQ8,AS8,AU8,AW8,AY8,BA8,BC8,BE8)</f>
        <v>0</v>
      </c>
      <c r="BH8" s="255" t="b">
        <f>BF8=BG8</f>
        <v>1</v>
      </c>
      <c r="BI8" s="255">
        <f>BF8-BG8</f>
        <v>0</v>
      </c>
      <c r="BJ8" s="250">
        <f>D8</f>
        <v>21110018</v>
      </c>
      <c r="BK8" s="251">
        <v>348</v>
      </c>
      <c r="BL8" s="251">
        <v>5</v>
      </c>
      <c r="BM8" s="252">
        <f>R8</f>
        <v>0</v>
      </c>
      <c r="BN8" s="252">
        <f>T8</f>
        <v>0</v>
      </c>
      <c r="BO8" s="252">
        <f>V8</f>
        <v>0</v>
      </c>
      <c r="BP8" s="252">
        <f>X8</f>
        <v>0</v>
      </c>
      <c r="BQ8" s="254">
        <f>N8</f>
        <v>4.4000000000000004</v>
      </c>
      <c r="BR8">
        <f>O8</f>
        <v>16</v>
      </c>
      <c r="BS8">
        <v>0</v>
      </c>
      <c r="BT8">
        <v>1</v>
      </c>
      <c r="BU8" t="s">
        <v>139</v>
      </c>
      <c r="BV8" t="str">
        <f>IF(AB8 = "X", "1", "0")</f>
        <v>0</v>
      </c>
      <c r="BW8" t="str">
        <f>IF(AC8 = "X", "1", "0")</f>
        <v>0</v>
      </c>
      <c r="BX8" t="str">
        <f>IF(AD8 = "X", "1", "0")</f>
        <v>1</v>
      </c>
      <c r="BY8" t="s">
        <v>23</v>
      </c>
      <c r="BZ8" s="253">
        <f>AI8</f>
        <v>0</v>
      </c>
      <c r="CA8" s="253">
        <f>AK8</f>
        <v>0</v>
      </c>
      <c r="CB8" s="253">
        <f>AM8</f>
        <v>0</v>
      </c>
      <c r="CC8" s="253">
        <f>AO8</f>
        <v>0</v>
      </c>
      <c r="CD8" s="253">
        <f>AQ8</f>
        <v>0</v>
      </c>
      <c r="CE8" s="253">
        <f>AS8</f>
        <v>0</v>
      </c>
      <c r="CF8" s="253">
        <f>AU8</f>
        <v>0</v>
      </c>
      <c r="CG8" s="253">
        <f>AW8</f>
        <v>0</v>
      </c>
      <c r="CH8" s="253">
        <f>AY8</f>
        <v>0</v>
      </c>
      <c r="CI8" s="253">
        <f>BA8</f>
        <v>0</v>
      </c>
      <c r="CJ8" s="253">
        <f>BC8</f>
        <v>0</v>
      </c>
      <c r="CK8" s="253">
        <f>BE8</f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>R9+T9+V9+X9</f>
        <v>9</v>
      </c>
      <c r="L9" s="201" t="s">
        <v>20</v>
      </c>
      <c r="M9" s="262">
        <f>ROUND(N9,2)</f>
        <v>4.4400000000000004</v>
      </c>
      <c r="N9" s="202">
        <v>4.4400000000000004</v>
      </c>
      <c r="O9" s="260">
        <v>16</v>
      </c>
      <c r="P9" s="110">
        <f>(N9*(O9/100+1))*K9</f>
        <v>46.3536</v>
      </c>
      <c r="Q9" s="204" t="s">
        <v>139</v>
      </c>
      <c r="R9" s="205">
        <f>AH9+AJ9+AL9</f>
        <v>0</v>
      </c>
      <c r="S9" s="114">
        <f>R9*(N9*(O9/100+1))</f>
        <v>0</v>
      </c>
      <c r="T9" s="205">
        <f>AN9+AP9+AR9</f>
        <v>3</v>
      </c>
      <c r="U9" s="114">
        <f>T9*(N9*(O9/100+1))</f>
        <v>15.4512</v>
      </c>
      <c r="V9" s="113">
        <f>AT9+AV9+AX9</f>
        <v>3</v>
      </c>
      <c r="W9" s="114">
        <f>V9*(N9*(O9/100+1))</f>
        <v>15.4512</v>
      </c>
      <c r="X9" s="205">
        <f>AZ9+BB9+BD9</f>
        <v>3</v>
      </c>
      <c r="Y9" s="114">
        <f>X9*(N9*(O9/100+1))</f>
        <v>15.4512</v>
      </c>
      <c r="Z9" s="203">
        <f>S9+U9+W9+Y9</f>
        <v>46.3536</v>
      </c>
      <c r="AA9" s="206" t="b">
        <f>K9=(SUM(X9,V9,T9,R9))</f>
        <v>1</v>
      </c>
      <c r="AB9" s="199"/>
      <c r="AC9" s="212"/>
      <c r="AD9" s="199" t="s">
        <v>22</v>
      </c>
      <c r="AE9" s="198" t="s">
        <v>23</v>
      </c>
      <c r="AF9" s="208"/>
      <c r="AG9" s="209"/>
      <c r="AH9" s="210">
        <v>0</v>
      </c>
      <c r="AI9" s="164">
        <f>AH9*(N9*(O9/100+1))</f>
        <v>0</v>
      </c>
      <c r="AJ9" s="210">
        <v>0</v>
      </c>
      <c r="AK9" s="164">
        <f>AJ9*(N9*(O9/100+1))</f>
        <v>0</v>
      </c>
      <c r="AL9" s="210">
        <v>0</v>
      </c>
      <c r="AM9" s="164">
        <f>AL9*(N9*(O9/100+1))</f>
        <v>0</v>
      </c>
      <c r="AN9" s="210">
        <v>1</v>
      </c>
      <c r="AO9" s="164">
        <f>AN9*(N9*(O9/100+1))</f>
        <v>5.1504000000000003</v>
      </c>
      <c r="AP9" s="210">
        <v>1</v>
      </c>
      <c r="AQ9" s="164">
        <f>AP9*(N9*(O9/100+1))</f>
        <v>5.1504000000000003</v>
      </c>
      <c r="AR9" s="210">
        <v>1</v>
      </c>
      <c r="AS9" s="164">
        <f>AR9*(N9*(O9/100+1))</f>
        <v>5.1504000000000003</v>
      </c>
      <c r="AT9" s="210">
        <v>1</v>
      </c>
      <c r="AU9" s="164">
        <f>AT9*(N9*(O9/100+1))</f>
        <v>5.1504000000000003</v>
      </c>
      <c r="AV9" s="210">
        <v>1</v>
      </c>
      <c r="AW9" s="164">
        <f>AV9*(N9*(O9/100+1))</f>
        <v>5.1504000000000003</v>
      </c>
      <c r="AX9" s="210">
        <v>1</v>
      </c>
      <c r="AY9" s="164">
        <f>AX9*(N9*(O9/100+1))</f>
        <v>5.1504000000000003</v>
      </c>
      <c r="AZ9" s="210">
        <v>1</v>
      </c>
      <c r="BA9" s="164">
        <f>AZ9*(N9*(O9/100+1))</f>
        <v>5.1504000000000003</v>
      </c>
      <c r="BB9" s="210">
        <v>1</v>
      </c>
      <c r="BC9" s="164">
        <f>BB9*(N9*(O9/100+1))</f>
        <v>5.1504000000000003</v>
      </c>
      <c r="BD9" s="210">
        <v>1</v>
      </c>
      <c r="BE9" s="164">
        <f>BD9*(N9*(O9/100+1))</f>
        <v>5.1504000000000003</v>
      </c>
      <c r="BF9" s="256">
        <f>SUM(R9,T9,V9,X9)*(N9*(O9/100+1))</f>
        <v>46.3536</v>
      </c>
      <c r="BG9" s="256">
        <f>SUM(AI9,AK9,AM9,AO9,AQ9,AS9,AU9,AW9,AY9,BA9,BC9,BE9)</f>
        <v>46.3536</v>
      </c>
      <c r="BH9" s="255" t="b">
        <f>BF9=BG9</f>
        <v>1</v>
      </c>
      <c r="BI9" s="255">
        <f>BF9-BG9</f>
        <v>0</v>
      </c>
      <c r="BJ9" s="250">
        <f>D9</f>
        <v>21110018</v>
      </c>
      <c r="BK9" s="251">
        <v>348</v>
      </c>
      <c r="BL9" s="251">
        <v>5</v>
      </c>
      <c r="BM9" s="252">
        <f>R9</f>
        <v>0</v>
      </c>
      <c r="BN9" s="252">
        <f>T9</f>
        <v>3</v>
      </c>
      <c r="BO9" s="252">
        <f>V9</f>
        <v>3</v>
      </c>
      <c r="BP9" s="252">
        <f>X9</f>
        <v>3</v>
      </c>
      <c r="BQ9" s="254">
        <f>N9</f>
        <v>4.4400000000000004</v>
      </c>
      <c r="BR9">
        <f>O9</f>
        <v>16</v>
      </c>
      <c r="BS9">
        <v>0</v>
      </c>
      <c r="BT9">
        <v>1</v>
      </c>
      <c r="BU9" t="s">
        <v>139</v>
      </c>
      <c r="BV9" t="str">
        <f>IF(AB9 = "X", "1", "0")</f>
        <v>0</v>
      </c>
      <c r="BW9" t="str">
        <f>IF(AC9 = "X", "1", "0")</f>
        <v>0</v>
      </c>
      <c r="BX9" t="str">
        <f>IF(AD9 = "X", "1", "0")</f>
        <v>1</v>
      </c>
      <c r="BY9" t="s">
        <v>23</v>
      </c>
      <c r="BZ9" s="253">
        <f>AI9</f>
        <v>0</v>
      </c>
      <c r="CA9" s="253">
        <f>AK9</f>
        <v>0</v>
      </c>
      <c r="CB9" s="253">
        <f>AM9</f>
        <v>0</v>
      </c>
      <c r="CC9" s="253">
        <f>AO9</f>
        <v>5.1504000000000003</v>
      </c>
      <c r="CD9" s="253">
        <f>AQ9</f>
        <v>5.1504000000000003</v>
      </c>
      <c r="CE9" s="253">
        <f>AS9</f>
        <v>5.1504000000000003</v>
      </c>
      <c r="CF9" s="253">
        <f>AU9</f>
        <v>5.1504000000000003</v>
      </c>
      <c r="CG9" s="253">
        <f>AW9</f>
        <v>5.1504000000000003</v>
      </c>
      <c r="CH9" s="253">
        <f>AY9</f>
        <v>5.1504000000000003</v>
      </c>
      <c r="CI9" s="253">
        <f>BA9</f>
        <v>5.1504000000000003</v>
      </c>
      <c r="CJ9" s="253">
        <f>BC9</f>
        <v>5.1504000000000003</v>
      </c>
      <c r="CK9" s="253">
        <f>BE9</f>
        <v>5.1504000000000003</v>
      </c>
    </row>
    <row r="10" spans="2:89" s="1" customFormat="1" ht="41.4" x14ac:dyDescent="0.3">
      <c r="B10" s="129">
        <v>4</v>
      </c>
      <c r="C10" s="107">
        <v>211011</v>
      </c>
      <c r="D10" s="101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>R10+T10+V10+X10</f>
        <v>30</v>
      </c>
      <c r="L10" s="104" t="s">
        <v>138</v>
      </c>
      <c r="M10" s="262">
        <f>ROUND(N10,2)</f>
        <v>37.25</v>
      </c>
      <c r="N10" s="106">
        <v>37.25</v>
      </c>
      <c r="O10" s="260">
        <v>16</v>
      </c>
      <c r="P10" s="110">
        <f>(N10*(O10/100+1))*K10</f>
        <v>1296.2999999999997</v>
      </c>
      <c r="Q10" s="112" t="s">
        <v>139</v>
      </c>
      <c r="R10" s="113">
        <f>AH10+AJ10+AL10</f>
        <v>30</v>
      </c>
      <c r="S10" s="114">
        <f>R10*(N10*(O10/100+1))</f>
        <v>1296.2999999999997</v>
      </c>
      <c r="T10" s="113">
        <f>AN10+AP10+AR10</f>
        <v>0</v>
      </c>
      <c r="U10" s="114">
        <f>T10*(N10*(O10/100+1))</f>
        <v>0</v>
      </c>
      <c r="V10" s="113">
        <f>AT10+AV10+AX10</f>
        <v>0</v>
      </c>
      <c r="W10" s="114">
        <f>V10*(N10*(O10/100+1))</f>
        <v>0</v>
      </c>
      <c r="X10" s="113">
        <f>AZ10+BB10+BD10</f>
        <v>0</v>
      </c>
      <c r="Y10" s="114">
        <f>X10*(N10*(O10/100+1))</f>
        <v>0</v>
      </c>
      <c r="Z10" s="116">
        <f>S10+U10+W10+Y10</f>
        <v>1296.2999999999997</v>
      </c>
      <c r="AA10" s="117" t="b">
        <f>K10=(SUM(X10,V10,T10,R10))</f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>AH10*(N10*(O10/100+1))</f>
        <v>0</v>
      </c>
      <c r="AJ10" s="121">
        <v>30</v>
      </c>
      <c r="AK10" s="164">
        <f>AJ10*(N10*(O10/100+1))</f>
        <v>1296.2999999999997</v>
      </c>
      <c r="AL10" s="127">
        <v>0</v>
      </c>
      <c r="AM10" s="164">
        <f>AL10*(N10*(O10/100+1))</f>
        <v>0</v>
      </c>
      <c r="AN10" s="127">
        <v>0</v>
      </c>
      <c r="AO10" s="164">
        <f>AN10*(N10*(O10/100+1))</f>
        <v>0</v>
      </c>
      <c r="AP10" s="127">
        <v>0</v>
      </c>
      <c r="AQ10" s="164">
        <f>AP10*(N10*(O10/100+1))</f>
        <v>0</v>
      </c>
      <c r="AR10" s="127">
        <v>0</v>
      </c>
      <c r="AS10" s="164">
        <f>AR10*(N10*(O10/100+1))</f>
        <v>0</v>
      </c>
      <c r="AT10" s="127">
        <v>0</v>
      </c>
      <c r="AU10" s="164">
        <f>AT10*(N10*(O10/100+1))</f>
        <v>0</v>
      </c>
      <c r="AV10" s="127">
        <v>0</v>
      </c>
      <c r="AW10" s="164">
        <f>AV10*(N10*(O10/100+1))</f>
        <v>0</v>
      </c>
      <c r="AX10" s="127">
        <v>0</v>
      </c>
      <c r="AY10" s="164">
        <f>AX10*(N10*(O10/100+1))</f>
        <v>0</v>
      </c>
      <c r="AZ10" s="127">
        <v>0</v>
      </c>
      <c r="BA10" s="164">
        <f>AZ10*(N10*(O10/100+1))</f>
        <v>0</v>
      </c>
      <c r="BB10" s="127">
        <v>0</v>
      </c>
      <c r="BC10" s="164">
        <f>BB10*(N10*(O10/100+1))</f>
        <v>0</v>
      </c>
      <c r="BD10" s="127">
        <v>0</v>
      </c>
      <c r="BE10" s="164">
        <f>BD10*(N10*(O10/100+1))</f>
        <v>0</v>
      </c>
      <c r="BF10" s="256">
        <f>SUM(R10,T10,V10,X10)*(N10*(O10/100+1))</f>
        <v>1296.2999999999997</v>
      </c>
      <c r="BG10" s="256">
        <f>SUM(AI10,AK10,AM10,AO10,AQ10,AS10,AU10,AW10,AY10,BA10,BC10,BE10)</f>
        <v>1296.2999999999997</v>
      </c>
      <c r="BH10" s="255" t="b">
        <f>BF10=BG10</f>
        <v>1</v>
      </c>
      <c r="BI10" s="255">
        <f>BF10-BG10</f>
        <v>0</v>
      </c>
      <c r="BJ10" s="250">
        <f>D10</f>
        <v>21110021</v>
      </c>
      <c r="BK10" s="251">
        <v>348</v>
      </c>
      <c r="BL10" s="251">
        <v>5</v>
      </c>
      <c r="BM10" s="252">
        <f>R10</f>
        <v>30</v>
      </c>
      <c r="BN10" s="252">
        <f>T10</f>
        <v>0</v>
      </c>
      <c r="BO10" s="252">
        <f>V10</f>
        <v>0</v>
      </c>
      <c r="BP10" s="252">
        <f>X10</f>
        <v>0</v>
      </c>
      <c r="BQ10" s="254">
        <f>N10</f>
        <v>37.25</v>
      </c>
      <c r="BR10">
        <f>O10</f>
        <v>16</v>
      </c>
      <c r="BS10">
        <v>0</v>
      </c>
      <c r="BT10">
        <v>1</v>
      </c>
      <c r="BU10" t="s">
        <v>139</v>
      </c>
      <c r="BV10" t="str">
        <f>IF(AB10 = "X", "1", "0")</f>
        <v>0</v>
      </c>
      <c r="BW10" t="str">
        <f>IF(AC10 = "X", "1", "0")</f>
        <v>0</v>
      </c>
      <c r="BX10" t="str">
        <f>IF(AD10 = "X", "1", "0")</f>
        <v>1</v>
      </c>
      <c r="BY10" t="s">
        <v>23</v>
      </c>
      <c r="BZ10" s="253">
        <f>AI10</f>
        <v>0</v>
      </c>
      <c r="CA10" s="253">
        <f>AK10</f>
        <v>1296.2999999999997</v>
      </c>
      <c r="CB10" s="253">
        <f>AM10</f>
        <v>0</v>
      </c>
      <c r="CC10" s="253">
        <f>AO10</f>
        <v>0</v>
      </c>
      <c r="CD10" s="253">
        <f>AQ10</f>
        <v>0</v>
      </c>
      <c r="CE10" s="253">
        <f>AS10</f>
        <v>0</v>
      </c>
      <c r="CF10" s="253">
        <f>AU10</f>
        <v>0</v>
      </c>
      <c r="CG10" s="253">
        <f>AW10</f>
        <v>0</v>
      </c>
      <c r="CH10" s="253">
        <f>AY10</f>
        <v>0</v>
      </c>
      <c r="CI10" s="253">
        <f>BA10</f>
        <v>0</v>
      </c>
      <c r="CJ10" s="253">
        <f>BC10</f>
        <v>0</v>
      </c>
      <c r="CK10" s="253">
        <f>BE10</f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>R11+T11+V11+X11</f>
        <v>76</v>
      </c>
      <c r="L11" s="201" t="s">
        <v>138</v>
      </c>
      <c r="M11" s="262">
        <f>ROUND(N11,2)</f>
        <v>34.28</v>
      </c>
      <c r="N11" s="202">
        <v>34.28</v>
      </c>
      <c r="O11" s="260">
        <v>16</v>
      </c>
      <c r="P11" s="110">
        <f>(N11*(O11/100+1))*K11</f>
        <v>3022.1248000000001</v>
      </c>
      <c r="Q11" s="204" t="s">
        <v>139</v>
      </c>
      <c r="R11" s="205">
        <f>AH11+AJ11+AL11</f>
        <v>30</v>
      </c>
      <c r="S11" s="114">
        <f>R11*(N11*(O11/100+1))</f>
        <v>1192.944</v>
      </c>
      <c r="T11" s="205">
        <f>AN11+AP11+AR11</f>
        <v>34</v>
      </c>
      <c r="U11" s="114">
        <f>T11*(N11*(O11/100+1))</f>
        <v>1352.0032000000001</v>
      </c>
      <c r="V11" s="113">
        <f>AT11+AV11+AX11</f>
        <v>6</v>
      </c>
      <c r="W11" s="114">
        <f>V11*(N11*(O11/100+1))</f>
        <v>238.58879999999999</v>
      </c>
      <c r="X11" s="205">
        <f>AZ11+BB11+BD11</f>
        <v>6</v>
      </c>
      <c r="Y11" s="114">
        <f>X11*(N11*(O11/100+1))</f>
        <v>238.58879999999999</v>
      </c>
      <c r="Z11" s="203">
        <f>S11+U11+W11+Y11</f>
        <v>3022.1248000000001</v>
      </c>
      <c r="AA11" s="206" t="b">
        <f>K11=(SUM(X11,V11,T11,R11))</f>
        <v>1</v>
      </c>
      <c r="AB11" s="194"/>
      <c r="AC11" s="213"/>
      <c r="AD11" s="199" t="s">
        <v>22</v>
      </c>
      <c r="AE11" s="198" t="s">
        <v>23</v>
      </c>
      <c r="AF11" s="214"/>
      <c r="AG11" s="215"/>
      <c r="AH11" s="210">
        <v>0</v>
      </c>
      <c r="AI11" s="164">
        <f>AH11*(N11*(O11/100+1))</f>
        <v>0</v>
      </c>
      <c r="AJ11" s="210">
        <v>0</v>
      </c>
      <c r="AK11" s="164">
        <f>AJ11*(N11*(O11/100+1))</f>
        <v>0</v>
      </c>
      <c r="AL11" s="216">
        <v>30</v>
      </c>
      <c r="AM11" s="164">
        <f>AL11*(N11*(O11/100+1))</f>
        <v>1192.944</v>
      </c>
      <c r="AN11" s="216">
        <v>30</v>
      </c>
      <c r="AO11" s="164">
        <f>AN11*(N11*(O11/100+1))</f>
        <v>1192.944</v>
      </c>
      <c r="AP11" s="216">
        <v>2</v>
      </c>
      <c r="AQ11" s="164">
        <f>AP11*(N11*(O11/100+1))</f>
        <v>79.529600000000002</v>
      </c>
      <c r="AR11" s="216">
        <v>2</v>
      </c>
      <c r="AS11" s="164">
        <f>AR11*(N11*(O11/100+1))</f>
        <v>79.529600000000002</v>
      </c>
      <c r="AT11" s="216">
        <v>2</v>
      </c>
      <c r="AU11" s="164">
        <f>AT11*(N11*(O11/100+1))</f>
        <v>79.529600000000002</v>
      </c>
      <c r="AV11" s="216">
        <v>2</v>
      </c>
      <c r="AW11" s="164">
        <f>AV11*(N11*(O11/100+1))</f>
        <v>79.529600000000002</v>
      </c>
      <c r="AX11" s="216">
        <v>2</v>
      </c>
      <c r="AY11" s="164">
        <f>AX11*(N11*(O11/100+1))</f>
        <v>79.529600000000002</v>
      </c>
      <c r="AZ11" s="216">
        <v>2</v>
      </c>
      <c r="BA11" s="164">
        <f>AZ11*(N11*(O11/100+1))</f>
        <v>79.529600000000002</v>
      </c>
      <c r="BB11" s="216">
        <v>2</v>
      </c>
      <c r="BC11" s="164">
        <f>BB11*(N11*(O11/100+1))</f>
        <v>79.529600000000002</v>
      </c>
      <c r="BD11" s="216">
        <v>2</v>
      </c>
      <c r="BE11" s="164">
        <f>BD11*(N11*(O11/100+1))</f>
        <v>79.529600000000002</v>
      </c>
      <c r="BF11" s="256">
        <f>SUM(R11,T11,V11,X11)*(N11*(O11/100+1))</f>
        <v>3022.1248000000001</v>
      </c>
      <c r="BG11" s="256">
        <f>SUM(AI11,AK11,AM11,AO11,AQ11,AS11,AU11,AW11,AY11,BA11,BC11,BE11)</f>
        <v>3022.1247999999987</v>
      </c>
      <c r="BH11" s="255" t="b">
        <f>BF11=BG11</f>
        <v>1</v>
      </c>
      <c r="BI11" s="255">
        <f>BF11-BG11</f>
        <v>0</v>
      </c>
      <c r="BJ11" s="250">
        <f>D11</f>
        <v>21110021</v>
      </c>
      <c r="BK11" s="251">
        <v>348</v>
      </c>
      <c r="BL11" s="251">
        <v>5</v>
      </c>
      <c r="BM11" s="252">
        <f>R11</f>
        <v>30</v>
      </c>
      <c r="BN11" s="252">
        <f>T11</f>
        <v>34</v>
      </c>
      <c r="BO11" s="252">
        <f>V11</f>
        <v>6</v>
      </c>
      <c r="BP11" s="252">
        <f>X11</f>
        <v>6</v>
      </c>
      <c r="BQ11" s="254">
        <f>N11</f>
        <v>34.28</v>
      </c>
      <c r="BR11">
        <f>O11</f>
        <v>16</v>
      </c>
      <c r="BS11">
        <v>0</v>
      </c>
      <c r="BT11">
        <v>1</v>
      </c>
      <c r="BU11" t="s">
        <v>139</v>
      </c>
      <c r="BV11" t="str">
        <f>IF(AB11 = "X", "1", "0")</f>
        <v>0</v>
      </c>
      <c r="BW11" t="str">
        <f>IF(AC11 = "X", "1", "0")</f>
        <v>0</v>
      </c>
      <c r="BX11" t="str">
        <f>IF(AD11 = "X", "1", "0")</f>
        <v>1</v>
      </c>
      <c r="BY11" t="s">
        <v>23</v>
      </c>
      <c r="BZ11" s="253">
        <f>AI11</f>
        <v>0</v>
      </c>
      <c r="CA11" s="253">
        <f>AK11</f>
        <v>0</v>
      </c>
      <c r="CB11" s="253">
        <f>AM11</f>
        <v>1192.944</v>
      </c>
      <c r="CC11" s="253">
        <f>AO11</f>
        <v>1192.944</v>
      </c>
      <c r="CD11" s="253">
        <f>AQ11</f>
        <v>79.529600000000002</v>
      </c>
      <c r="CE11" s="253">
        <f>AS11</f>
        <v>79.529600000000002</v>
      </c>
      <c r="CF11" s="253">
        <f>AU11</f>
        <v>79.529600000000002</v>
      </c>
      <c r="CG11" s="253">
        <f>AW11</f>
        <v>79.529600000000002</v>
      </c>
      <c r="CH11" s="253">
        <f>AY11</f>
        <v>79.529600000000002</v>
      </c>
      <c r="CI11" s="253">
        <f>BA11</f>
        <v>79.529600000000002</v>
      </c>
      <c r="CJ11" s="253">
        <f>BC11</f>
        <v>79.529600000000002</v>
      </c>
      <c r="CK11" s="253">
        <f>BE11</f>
        <v>79.529600000000002</v>
      </c>
    </row>
    <row r="12" spans="2:89" s="10" customFormat="1" ht="41.4" x14ac:dyDescent="0.3">
      <c r="B12" s="129">
        <v>5</v>
      </c>
      <c r="C12" s="107">
        <v>211011</v>
      </c>
      <c r="D12" s="101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>R12+T12+V12+X12</f>
        <v>0</v>
      </c>
      <c r="L12" s="104" t="s">
        <v>20</v>
      </c>
      <c r="M12" s="262">
        <f>ROUND(N12,2)</f>
        <v>51.49</v>
      </c>
      <c r="N12" s="106">
        <v>51.49</v>
      </c>
      <c r="O12" s="260">
        <v>16</v>
      </c>
      <c r="P12" s="110">
        <f>(N12*(O12/100+1))*K12</f>
        <v>0</v>
      </c>
      <c r="Q12" s="112" t="s">
        <v>139</v>
      </c>
      <c r="R12" s="113">
        <f>AH12+AJ12+AL12</f>
        <v>0</v>
      </c>
      <c r="S12" s="114">
        <f>R12*(N12*(O12/100+1))</f>
        <v>0</v>
      </c>
      <c r="T12" s="113">
        <f>AN12+AP12+AR12</f>
        <v>0</v>
      </c>
      <c r="U12" s="114">
        <f>T12*(N12*(O12/100+1))</f>
        <v>0</v>
      </c>
      <c r="V12" s="113">
        <f>AT12+AV12+AX12</f>
        <v>0</v>
      </c>
      <c r="W12" s="114">
        <f>V12*(N12*(O12/100+1))</f>
        <v>0</v>
      </c>
      <c r="X12" s="113">
        <f>AZ12+BB12+BD12</f>
        <v>0</v>
      </c>
      <c r="Y12" s="114">
        <f>X12*(N12*(O12/100+1))</f>
        <v>0</v>
      </c>
      <c r="Z12" s="116">
        <f>S12+U12+W12+Y12</f>
        <v>0</v>
      </c>
      <c r="AA12" s="117" t="b">
        <f>K12=(SUM(X12,V12,T12,R12))</f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>AH12*(N12*(O12/100+1))</f>
        <v>0</v>
      </c>
      <c r="AJ12" s="121">
        <v>0</v>
      </c>
      <c r="AK12" s="164">
        <f>AJ12*(N12*(O12/100+1))</f>
        <v>0</v>
      </c>
      <c r="AL12" s="127">
        <v>0</v>
      </c>
      <c r="AM12" s="164">
        <f>AL12*(N12*(O12/100+1))</f>
        <v>0</v>
      </c>
      <c r="AN12" s="127">
        <v>0</v>
      </c>
      <c r="AO12" s="164">
        <f>AN12*(N12*(O12/100+1))</f>
        <v>0</v>
      </c>
      <c r="AP12" s="127">
        <v>0</v>
      </c>
      <c r="AQ12" s="164">
        <f>AP12*(N12*(O12/100+1))</f>
        <v>0</v>
      </c>
      <c r="AR12" s="127">
        <v>0</v>
      </c>
      <c r="AS12" s="164">
        <f>AR12*(N12*(O12/100+1))</f>
        <v>0</v>
      </c>
      <c r="AT12" s="127">
        <v>0</v>
      </c>
      <c r="AU12" s="164">
        <f>AT12*(N12*(O12/100+1))</f>
        <v>0</v>
      </c>
      <c r="AV12" s="127">
        <v>0</v>
      </c>
      <c r="AW12" s="164">
        <f>AV12*(N12*(O12/100+1))</f>
        <v>0</v>
      </c>
      <c r="AX12" s="127">
        <v>0</v>
      </c>
      <c r="AY12" s="164">
        <f>AX12*(N12*(O12/100+1))</f>
        <v>0</v>
      </c>
      <c r="AZ12" s="127">
        <v>0</v>
      </c>
      <c r="BA12" s="164">
        <f>AZ12*(N12*(O12/100+1))</f>
        <v>0</v>
      </c>
      <c r="BB12" s="127">
        <v>0</v>
      </c>
      <c r="BC12" s="164">
        <f>BB12*(N12*(O12/100+1))</f>
        <v>0</v>
      </c>
      <c r="BD12" s="127">
        <v>0</v>
      </c>
      <c r="BE12" s="164">
        <f>BD12*(N12*(O12/100+1))</f>
        <v>0</v>
      </c>
      <c r="BF12" s="256">
        <f>SUM(R12,T12,V12,X12)*(N12*(O12/100+1))</f>
        <v>0</v>
      </c>
      <c r="BG12" s="256">
        <f>SUM(AI12,AK12,AM12,AO12,AQ12,AS12,AU12,AW12,AY12,BA12,BC12,BE12)</f>
        <v>0</v>
      </c>
      <c r="BH12" s="255" t="b">
        <f>BF12=BG12</f>
        <v>1</v>
      </c>
      <c r="BI12" s="255">
        <f>BF12-BG12</f>
        <v>0</v>
      </c>
      <c r="BJ12" s="250">
        <f>D12</f>
        <v>21110026</v>
      </c>
      <c r="BK12" s="251">
        <v>348</v>
      </c>
      <c r="BL12" s="251">
        <v>5</v>
      </c>
      <c r="BM12" s="252">
        <f>R12</f>
        <v>0</v>
      </c>
      <c r="BN12" s="252">
        <f>T12</f>
        <v>0</v>
      </c>
      <c r="BO12" s="252">
        <f>V12</f>
        <v>0</v>
      </c>
      <c r="BP12" s="252">
        <f>X12</f>
        <v>0</v>
      </c>
      <c r="BQ12" s="254">
        <f>N12</f>
        <v>51.49</v>
      </c>
      <c r="BR12">
        <f>O12</f>
        <v>16</v>
      </c>
      <c r="BS12">
        <v>0</v>
      </c>
      <c r="BT12">
        <v>1</v>
      </c>
      <c r="BU12" t="s">
        <v>139</v>
      </c>
      <c r="BV12" t="str">
        <f>IF(AB12 = "X", "1", "0")</f>
        <v>0</v>
      </c>
      <c r="BW12" t="str">
        <f>IF(AC12 = "X", "1", "0")</f>
        <v>0</v>
      </c>
      <c r="BX12" t="str">
        <f>IF(AD12 = "X", "1", "0")</f>
        <v>1</v>
      </c>
      <c r="BY12" t="s">
        <v>23</v>
      </c>
      <c r="BZ12" s="253">
        <f>AI12</f>
        <v>0</v>
      </c>
      <c r="CA12" s="253">
        <f>AK12</f>
        <v>0</v>
      </c>
      <c r="CB12" s="253">
        <f>AM12</f>
        <v>0</v>
      </c>
      <c r="CC12" s="253">
        <f>AO12</f>
        <v>0</v>
      </c>
      <c r="CD12" s="253">
        <f>AQ12</f>
        <v>0</v>
      </c>
      <c r="CE12" s="253">
        <f>AS12</f>
        <v>0</v>
      </c>
      <c r="CF12" s="253">
        <f>AU12</f>
        <v>0</v>
      </c>
      <c r="CG12" s="253">
        <f>AW12</f>
        <v>0</v>
      </c>
      <c r="CH12" s="253">
        <f>AY12</f>
        <v>0</v>
      </c>
      <c r="CI12" s="253">
        <f>BA12</f>
        <v>0</v>
      </c>
      <c r="CJ12" s="253">
        <f>BC12</f>
        <v>0</v>
      </c>
      <c r="CK12" s="253">
        <f>BE12</f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>R13+T13+V13+X13</f>
        <v>9</v>
      </c>
      <c r="L13" s="201" t="s">
        <v>20</v>
      </c>
      <c r="M13" s="262">
        <f>ROUND(N13,2)</f>
        <v>54.04</v>
      </c>
      <c r="N13" s="202">
        <v>54.04</v>
      </c>
      <c r="O13" s="260">
        <v>16</v>
      </c>
      <c r="P13" s="110">
        <f>(N13*(O13/100+1))*K13</f>
        <v>564.17759999999998</v>
      </c>
      <c r="Q13" s="204" t="s">
        <v>139</v>
      </c>
      <c r="R13" s="205">
        <f>AH13+AJ13+AL13</f>
        <v>0</v>
      </c>
      <c r="S13" s="114">
        <f>R13*(N13*(O13/100+1))</f>
        <v>0</v>
      </c>
      <c r="T13" s="205">
        <f>AN13+AP13+AR13</f>
        <v>3</v>
      </c>
      <c r="U13" s="114">
        <f>T13*(N13*(O13/100+1))</f>
        <v>188.05919999999998</v>
      </c>
      <c r="V13" s="113">
        <f>AT13+AV13+AX13</f>
        <v>3</v>
      </c>
      <c r="W13" s="114">
        <f>V13*(N13*(O13/100+1))</f>
        <v>188.05919999999998</v>
      </c>
      <c r="X13" s="205">
        <f>AZ13+BB13+BD13</f>
        <v>3</v>
      </c>
      <c r="Y13" s="114">
        <f>X13*(N13*(O13/100+1))</f>
        <v>188.05919999999998</v>
      </c>
      <c r="Z13" s="203">
        <f>S13+U13+W13+Y13</f>
        <v>564.17759999999998</v>
      </c>
      <c r="AA13" s="206" t="b">
        <f>K13=(SUM(X13,V13,T13,R13))</f>
        <v>1</v>
      </c>
      <c r="AB13" s="194"/>
      <c r="AC13" s="213"/>
      <c r="AD13" s="199" t="s">
        <v>22</v>
      </c>
      <c r="AE13" s="198" t="s">
        <v>23</v>
      </c>
      <c r="AF13" s="214"/>
      <c r="AG13" s="215"/>
      <c r="AH13" s="210">
        <v>0</v>
      </c>
      <c r="AI13" s="164">
        <f>AH13*(N13*(O13/100+1))</f>
        <v>0</v>
      </c>
      <c r="AJ13" s="210">
        <v>0</v>
      </c>
      <c r="AK13" s="164">
        <f>AJ13*(N13*(O13/100+1))</f>
        <v>0</v>
      </c>
      <c r="AL13" s="216">
        <v>0</v>
      </c>
      <c r="AM13" s="164">
        <f>AL13*(N13*(O13/100+1))</f>
        <v>0</v>
      </c>
      <c r="AN13" s="216">
        <v>1</v>
      </c>
      <c r="AO13" s="164">
        <f>AN13*(N13*(O13/100+1))</f>
        <v>62.686399999999992</v>
      </c>
      <c r="AP13" s="216">
        <v>1</v>
      </c>
      <c r="AQ13" s="164">
        <f>AP13*(N13*(O13/100+1))</f>
        <v>62.686399999999992</v>
      </c>
      <c r="AR13" s="216">
        <v>1</v>
      </c>
      <c r="AS13" s="164">
        <f>AR13*(N13*(O13/100+1))</f>
        <v>62.686399999999992</v>
      </c>
      <c r="AT13" s="216">
        <v>1</v>
      </c>
      <c r="AU13" s="164">
        <f>AT13*(N13*(O13/100+1))</f>
        <v>62.686399999999992</v>
      </c>
      <c r="AV13" s="216">
        <v>1</v>
      </c>
      <c r="AW13" s="164">
        <f>AV13*(N13*(O13/100+1))</f>
        <v>62.686399999999992</v>
      </c>
      <c r="AX13" s="216">
        <v>1</v>
      </c>
      <c r="AY13" s="164">
        <f>AX13*(N13*(O13/100+1))</f>
        <v>62.686399999999992</v>
      </c>
      <c r="AZ13" s="216">
        <v>1</v>
      </c>
      <c r="BA13" s="164">
        <f>AZ13*(N13*(O13/100+1))</f>
        <v>62.686399999999992</v>
      </c>
      <c r="BB13" s="216">
        <v>1</v>
      </c>
      <c r="BC13" s="164">
        <f>BB13*(N13*(O13/100+1))</f>
        <v>62.686399999999992</v>
      </c>
      <c r="BD13" s="216">
        <v>1</v>
      </c>
      <c r="BE13" s="164">
        <f>BD13*(N13*(O13/100+1))</f>
        <v>62.686399999999992</v>
      </c>
      <c r="BF13" s="256">
        <f>SUM(R13,T13,V13,X13)*(N13*(O13/100+1))</f>
        <v>564.17759999999998</v>
      </c>
      <c r="BG13" s="256">
        <f>SUM(AI13,AK13,AM13,AO13,AQ13,AS13,AU13,AW13,AY13,BA13,BC13,BE13)</f>
        <v>564.17759999999998</v>
      </c>
      <c r="BH13" s="255" t="b">
        <f>BF13=BG13</f>
        <v>1</v>
      </c>
      <c r="BI13" s="255">
        <f>BF13-BG13</f>
        <v>0</v>
      </c>
      <c r="BJ13" s="250">
        <f>D13</f>
        <v>21110026</v>
      </c>
      <c r="BK13" s="251">
        <v>348</v>
      </c>
      <c r="BL13" s="251">
        <v>5</v>
      </c>
      <c r="BM13" s="252">
        <f>R13</f>
        <v>0</v>
      </c>
      <c r="BN13" s="252">
        <f>T13</f>
        <v>3</v>
      </c>
      <c r="BO13" s="252">
        <f>V13</f>
        <v>3</v>
      </c>
      <c r="BP13" s="252">
        <f>X13</f>
        <v>3</v>
      </c>
      <c r="BQ13" s="254">
        <f>N13</f>
        <v>54.04</v>
      </c>
      <c r="BR13">
        <f>O13</f>
        <v>16</v>
      </c>
      <c r="BS13">
        <v>0</v>
      </c>
      <c r="BT13">
        <v>1</v>
      </c>
      <c r="BU13" t="s">
        <v>139</v>
      </c>
      <c r="BV13" t="str">
        <f>IF(AB13 = "X", "1", "0")</f>
        <v>0</v>
      </c>
      <c r="BW13" t="str">
        <f>IF(AC13 = "X", "1", "0")</f>
        <v>0</v>
      </c>
      <c r="BX13" t="str">
        <f>IF(AD13 = "X", "1", "0")</f>
        <v>1</v>
      </c>
      <c r="BY13" t="s">
        <v>23</v>
      </c>
      <c r="BZ13" s="253">
        <f>AI13</f>
        <v>0</v>
      </c>
      <c r="CA13" s="253">
        <f>AK13</f>
        <v>0</v>
      </c>
      <c r="CB13" s="253">
        <f>AM13</f>
        <v>0</v>
      </c>
      <c r="CC13" s="253">
        <f>AO13</f>
        <v>62.686399999999992</v>
      </c>
      <c r="CD13" s="253">
        <f>AQ13</f>
        <v>62.686399999999992</v>
      </c>
      <c r="CE13" s="253">
        <f>AS13</f>
        <v>62.686399999999992</v>
      </c>
      <c r="CF13" s="253">
        <f>AU13</f>
        <v>62.686399999999992</v>
      </c>
      <c r="CG13" s="253">
        <f>AW13</f>
        <v>62.686399999999992</v>
      </c>
      <c r="CH13" s="253">
        <f>AY13</f>
        <v>62.686399999999992</v>
      </c>
      <c r="CI13" s="253">
        <f>BA13</f>
        <v>62.686399999999992</v>
      </c>
      <c r="CJ13" s="253">
        <f>BC13</f>
        <v>62.686399999999992</v>
      </c>
      <c r="CK13" s="253">
        <f>BE13</f>
        <v>62.686399999999992</v>
      </c>
    </row>
    <row r="14" spans="2:89" s="10" customFormat="1" ht="41.4" x14ac:dyDescent="0.3">
      <c r="B14" s="129">
        <v>6</v>
      </c>
      <c r="C14" s="107">
        <v>211011</v>
      </c>
      <c r="D14" s="101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>R14+T14+V14+X14</f>
        <v>0</v>
      </c>
      <c r="L14" s="104" t="s">
        <v>20</v>
      </c>
      <c r="M14" s="262">
        <f>ROUND(N14,2)</f>
        <v>31.6</v>
      </c>
      <c r="N14" s="106">
        <v>31.6</v>
      </c>
      <c r="O14" s="260">
        <v>16</v>
      </c>
      <c r="P14" s="110">
        <f>(N14*(O14/100+1))*K14</f>
        <v>0</v>
      </c>
      <c r="Q14" s="112" t="s">
        <v>139</v>
      </c>
      <c r="R14" s="113">
        <f>AH14+AJ14+AL14</f>
        <v>0</v>
      </c>
      <c r="S14" s="114">
        <f>R14*(N14*(O14/100+1))</f>
        <v>0</v>
      </c>
      <c r="T14" s="113">
        <f>AN14+AP14+AR14</f>
        <v>0</v>
      </c>
      <c r="U14" s="114">
        <f>T14*(N14*(O14/100+1))</f>
        <v>0</v>
      </c>
      <c r="V14" s="113">
        <f>AT14+AV14+AX14</f>
        <v>0</v>
      </c>
      <c r="W14" s="114">
        <f>V14*(N14*(O14/100+1))</f>
        <v>0</v>
      </c>
      <c r="X14" s="113">
        <f>AZ14+BB14+BD14</f>
        <v>0</v>
      </c>
      <c r="Y14" s="114">
        <f>X14*(N14*(O14/100+1))</f>
        <v>0</v>
      </c>
      <c r="Z14" s="116">
        <f>S14+U14+W14+Y14</f>
        <v>0</v>
      </c>
      <c r="AA14" s="117" t="b">
        <f>K14=(SUM(X14,V14,T14,R14))</f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>AH14*(N14*(O14/100+1))</f>
        <v>0</v>
      </c>
      <c r="AJ14" s="121">
        <v>0</v>
      </c>
      <c r="AK14" s="164">
        <f>AJ14*(N14*(O14/100+1))</f>
        <v>0</v>
      </c>
      <c r="AL14" s="127">
        <v>0</v>
      </c>
      <c r="AM14" s="164">
        <f>AL14*(N14*(O14/100+1))</f>
        <v>0</v>
      </c>
      <c r="AN14" s="127">
        <v>0</v>
      </c>
      <c r="AO14" s="164">
        <f>AN14*(N14*(O14/100+1))</f>
        <v>0</v>
      </c>
      <c r="AP14" s="127">
        <v>0</v>
      </c>
      <c r="AQ14" s="164">
        <f>AP14*(N14*(O14/100+1))</f>
        <v>0</v>
      </c>
      <c r="AR14" s="127">
        <v>0</v>
      </c>
      <c r="AS14" s="164">
        <f>AR14*(N14*(O14/100+1))</f>
        <v>0</v>
      </c>
      <c r="AT14" s="127">
        <v>0</v>
      </c>
      <c r="AU14" s="164">
        <f>AT14*(N14*(O14/100+1))</f>
        <v>0</v>
      </c>
      <c r="AV14" s="127">
        <v>0</v>
      </c>
      <c r="AW14" s="164">
        <f>AV14*(N14*(O14/100+1))</f>
        <v>0</v>
      </c>
      <c r="AX14" s="127">
        <v>0</v>
      </c>
      <c r="AY14" s="164">
        <f>AX14*(N14*(O14/100+1))</f>
        <v>0</v>
      </c>
      <c r="AZ14" s="127">
        <v>0</v>
      </c>
      <c r="BA14" s="164">
        <f>AZ14*(N14*(O14/100+1))</f>
        <v>0</v>
      </c>
      <c r="BB14" s="127">
        <v>0</v>
      </c>
      <c r="BC14" s="164">
        <f>BB14*(N14*(O14/100+1))</f>
        <v>0</v>
      </c>
      <c r="BD14" s="127">
        <v>0</v>
      </c>
      <c r="BE14" s="164">
        <f>BD14*(N14*(O14/100+1))</f>
        <v>0</v>
      </c>
      <c r="BF14" s="256">
        <f>SUM(R14,T14,V14,X14)*(N14*(O14/100+1))</f>
        <v>0</v>
      </c>
      <c r="BG14" s="256">
        <f>SUM(AI14,AK14,AM14,AO14,AQ14,AS14,AU14,AW14,AY14,BA14,BC14,BE14)</f>
        <v>0</v>
      </c>
      <c r="BH14" s="255" t="b">
        <f>BF14=BG14</f>
        <v>1</v>
      </c>
      <c r="BI14" s="255">
        <f>BF14-BG14</f>
        <v>0</v>
      </c>
      <c r="BJ14" s="250">
        <f>D14</f>
        <v>21110028</v>
      </c>
      <c r="BK14" s="251">
        <v>348</v>
      </c>
      <c r="BL14" s="251">
        <v>5</v>
      </c>
      <c r="BM14" s="252">
        <f>R14</f>
        <v>0</v>
      </c>
      <c r="BN14" s="252">
        <f>T14</f>
        <v>0</v>
      </c>
      <c r="BO14" s="252">
        <f>V14</f>
        <v>0</v>
      </c>
      <c r="BP14" s="252">
        <f>X14</f>
        <v>0</v>
      </c>
      <c r="BQ14" s="254">
        <f>N14</f>
        <v>31.6</v>
      </c>
      <c r="BR14">
        <f>O14</f>
        <v>16</v>
      </c>
      <c r="BS14">
        <v>0</v>
      </c>
      <c r="BT14">
        <v>1</v>
      </c>
      <c r="BU14" t="s">
        <v>139</v>
      </c>
      <c r="BV14" t="str">
        <f>IF(AB14 = "X", "1", "0")</f>
        <v>0</v>
      </c>
      <c r="BW14" t="str">
        <f>IF(AC14 = "X", "1", "0")</f>
        <v>0</v>
      </c>
      <c r="BX14" t="str">
        <f>IF(AD14 = "X", "1", "0")</f>
        <v>1</v>
      </c>
      <c r="BY14" t="s">
        <v>23</v>
      </c>
      <c r="BZ14" s="253">
        <f>AI14</f>
        <v>0</v>
      </c>
      <c r="CA14" s="253">
        <f>AK14</f>
        <v>0</v>
      </c>
      <c r="CB14" s="253">
        <f>AM14</f>
        <v>0</v>
      </c>
      <c r="CC14" s="253">
        <f>AO14</f>
        <v>0</v>
      </c>
      <c r="CD14" s="253">
        <f>AQ14</f>
        <v>0</v>
      </c>
      <c r="CE14" s="253">
        <f>AS14</f>
        <v>0</v>
      </c>
      <c r="CF14" s="253">
        <f>AU14</f>
        <v>0</v>
      </c>
      <c r="CG14" s="253">
        <f>AW14</f>
        <v>0</v>
      </c>
      <c r="CH14" s="253">
        <f>AY14</f>
        <v>0</v>
      </c>
      <c r="CI14" s="253">
        <f>BA14</f>
        <v>0</v>
      </c>
      <c r="CJ14" s="253">
        <f>BC14</f>
        <v>0</v>
      </c>
      <c r="CK14" s="253">
        <f>BE14</f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>R15+T15+V15+X15</f>
        <v>40</v>
      </c>
      <c r="L15" s="201" t="s">
        <v>20</v>
      </c>
      <c r="M15" s="262">
        <f>ROUND(N15,2)</f>
        <v>31.85</v>
      </c>
      <c r="N15" s="202">
        <v>31.85</v>
      </c>
      <c r="O15" s="260">
        <v>16</v>
      </c>
      <c r="P15" s="110">
        <f>(N15*(O15/100+1))*K15</f>
        <v>1477.84</v>
      </c>
      <c r="Q15" s="204" t="s">
        <v>139</v>
      </c>
      <c r="R15" s="205">
        <f>AH15+AJ15+AL15</f>
        <v>20</v>
      </c>
      <c r="S15" s="114">
        <f>R15*(N15*(O15/100+1))</f>
        <v>738.92</v>
      </c>
      <c r="T15" s="205">
        <f>AN15+AP15+AR15</f>
        <v>20</v>
      </c>
      <c r="U15" s="114">
        <f>T15*(N15*(O15/100+1))</f>
        <v>738.92</v>
      </c>
      <c r="V15" s="113">
        <f>AT15+AV15+AX15</f>
        <v>0</v>
      </c>
      <c r="W15" s="114">
        <f>V15*(N15*(O15/100+1))</f>
        <v>0</v>
      </c>
      <c r="X15" s="205">
        <f>AZ15+BB15+BD15</f>
        <v>0</v>
      </c>
      <c r="Y15" s="114">
        <f>X15*(N15*(O15/100+1))</f>
        <v>0</v>
      </c>
      <c r="Z15" s="203">
        <f>S15+U15+W15+Y15</f>
        <v>1477.84</v>
      </c>
      <c r="AA15" s="206" t="b">
        <f>K15=(SUM(X15,V15,T15,R15))</f>
        <v>1</v>
      </c>
      <c r="AB15" s="194"/>
      <c r="AC15" s="213"/>
      <c r="AD15" s="199" t="s">
        <v>22</v>
      </c>
      <c r="AE15" s="198" t="s">
        <v>23</v>
      </c>
      <c r="AF15" s="214"/>
      <c r="AG15" s="215"/>
      <c r="AH15" s="210">
        <v>0</v>
      </c>
      <c r="AI15" s="164">
        <f>AH15*(N15*(O15/100+1))</f>
        <v>0</v>
      </c>
      <c r="AJ15" s="210">
        <v>0</v>
      </c>
      <c r="AK15" s="164">
        <f>AJ15*(N15*(O15/100+1))</f>
        <v>0</v>
      </c>
      <c r="AL15" s="216">
        <v>20</v>
      </c>
      <c r="AM15" s="164">
        <f>AL15*(N15*(O15/100+1))</f>
        <v>738.92</v>
      </c>
      <c r="AN15" s="216">
        <v>20</v>
      </c>
      <c r="AO15" s="164">
        <f>AN15*(N15*(O15/100+1))</f>
        <v>738.92</v>
      </c>
      <c r="AP15" s="216">
        <v>0</v>
      </c>
      <c r="AQ15" s="164">
        <f>AP15*(N15*(O15/100+1))</f>
        <v>0</v>
      </c>
      <c r="AR15" s="216">
        <v>0</v>
      </c>
      <c r="AS15" s="164">
        <f>AR15*(N15*(O15/100+1))</f>
        <v>0</v>
      </c>
      <c r="AT15" s="216">
        <v>0</v>
      </c>
      <c r="AU15" s="164">
        <f>AT15*(N15*(O15/100+1))</f>
        <v>0</v>
      </c>
      <c r="AV15" s="216">
        <v>0</v>
      </c>
      <c r="AW15" s="164">
        <f>AV15*(N15*(O15/100+1))</f>
        <v>0</v>
      </c>
      <c r="AX15" s="216">
        <v>0</v>
      </c>
      <c r="AY15" s="164">
        <f>AX15*(N15*(O15/100+1))</f>
        <v>0</v>
      </c>
      <c r="AZ15" s="216">
        <v>0</v>
      </c>
      <c r="BA15" s="164">
        <f>AZ15*(N15*(O15/100+1))</f>
        <v>0</v>
      </c>
      <c r="BB15" s="216">
        <v>0</v>
      </c>
      <c r="BC15" s="164">
        <f>BB15*(N15*(O15/100+1))</f>
        <v>0</v>
      </c>
      <c r="BD15" s="216">
        <v>0</v>
      </c>
      <c r="BE15" s="164">
        <f>BD15*(N15*(O15/100+1))</f>
        <v>0</v>
      </c>
      <c r="BF15" s="256">
        <f>SUM(R15,T15,V15,X15)*(N15*(O15/100+1))</f>
        <v>1477.84</v>
      </c>
      <c r="BG15" s="256">
        <f>SUM(AI15,AK15,AM15,AO15,AQ15,AS15,AU15,AW15,AY15,BA15,BC15,BE15)</f>
        <v>1477.84</v>
      </c>
      <c r="BH15" s="255" t="b">
        <f>BF15=BG15</f>
        <v>1</v>
      </c>
      <c r="BI15" s="255">
        <f>BF15-BG15</f>
        <v>0</v>
      </c>
      <c r="BJ15" s="250">
        <f>D15</f>
        <v>21110028</v>
      </c>
      <c r="BK15" s="251">
        <v>348</v>
      </c>
      <c r="BL15" s="251">
        <v>5</v>
      </c>
      <c r="BM15" s="252">
        <f>R15</f>
        <v>20</v>
      </c>
      <c r="BN15" s="252">
        <f>T15</f>
        <v>20</v>
      </c>
      <c r="BO15" s="252">
        <f>V15</f>
        <v>0</v>
      </c>
      <c r="BP15" s="252">
        <f>X15</f>
        <v>0</v>
      </c>
      <c r="BQ15" s="254">
        <f>N15</f>
        <v>31.85</v>
      </c>
      <c r="BR15">
        <f>O15</f>
        <v>16</v>
      </c>
      <c r="BS15">
        <v>0</v>
      </c>
      <c r="BT15">
        <v>1</v>
      </c>
      <c r="BU15" t="s">
        <v>139</v>
      </c>
      <c r="BV15" t="str">
        <f>IF(AB15 = "X", "1", "0")</f>
        <v>0</v>
      </c>
      <c r="BW15" t="str">
        <f>IF(AC15 = "X", "1", "0")</f>
        <v>0</v>
      </c>
      <c r="BX15" t="str">
        <f>IF(AD15 = "X", "1", "0")</f>
        <v>1</v>
      </c>
      <c r="BY15" t="s">
        <v>23</v>
      </c>
      <c r="BZ15" s="253">
        <f>AI15</f>
        <v>0</v>
      </c>
      <c r="CA15" s="253">
        <f>AK15</f>
        <v>0</v>
      </c>
      <c r="CB15" s="253">
        <f>AM15</f>
        <v>738.92</v>
      </c>
      <c r="CC15" s="253">
        <f>AO15</f>
        <v>738.92</v>
      </c>
      <c r="CD15" s="253">
        <f>AQ15</f>
        <v>0</v>
      </c>
      <c r="CE15" s="253">
        <f>AS15</f>
        <v>0</v>
      </c>
      <c r="CF15" s="253">
        <f>AU15</f>
        <v>0</v>
      </c>
      <c r="CG15" s="253">
        <f>AW15</f>
        <v>0</v>
      </c>
      <c r="CH15" s="253">
        <f>AY15</f>
        <v>0</v>
      </c>
      <c r="CI15" s="253">
        <f>BA15</f>
        <v>0</v>
      </c>
      <c r="CJ15" s="253">
        <f>BC15</f>
        <v>0</v>
      </c>
      <c r="CK15" s="253">
        <f>BE15</f>
        <v>0</v>
      </c>
    </row>
    <row r="16" spans="2:89" s="10" customFormat="1" ht="20.399999999999999" x14ac:dyDescent="0.3">
      <c r="B16" s="129">
        <v>7</v>
      </c>
      <c r="C16" s="107">
        <v>211011</v>
      </c>
      <c r="D16" s="101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>R16+T16+V16+X16</f>
        <v>0</v>
      </c>
      <c r="L16" s="104" t="s">
        <v>20</v>
      </c>
      <c r="M16" s="262">
        <f>ROUND(N16,2)</f>
        <v>47.47</v>
      </c>
      <c r="N16" s="106">
        <v>47.47</v>
      </c>
      <c r="O16" s="260">
        <v>16</v>
      </c>
      <c r="P16" s="110">
        <f>(N16*(O16/100+1))*K16</f>
        <v>0</v>
      </c>
      <c r="Q16" s="112" t="s">
        <v>139</v>
      </c>
      <c r="R16" s="113">
        <f>AH16+AJ16+AL16</f>
        <v>0</v>
      </c>
      <c r="S16" s="114">
        <f>R16*(N16*(O16/100+1))</f>
        <v>0</v>
      </c>
      <c r="T16" s="113">
        <f>AN16+AP16+AR16</f>
        <v>0</v>
      </c>
      <c r="U16" s="114">
        <f>T16*(N16*(O16/100+1))</f>
        <v>0</v>
      </c>
      <c r="V16" s="113">
        <f>AT16+AV16+AX16</f>
        <v>0</v>
      </c>
      <c r="W16" s="114">
        <f>V16*(N16*(O16/100+1))</f>
        <v>0</v>
      </c>
      <c r="X16" s="113">
        <f>AZ16+BB16+BD16</f>
        <v>0</v>
      </c>
      <c r="Y16" s="114">
        <f>X16*(N16*(O16/100+1))</f>
        <v>0</v>
      </c>
      <c r="Z16" s="116">
        <f>S16+U16+W16+Y16</f>
        <v>0</v>
      </c>
      <c r="AA16" s="117" t="b">
        <f>K16=(SUM(X16,V16,T16,R16))</f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>AH16*(N16*(O16/100+1))</f>
        <v>0</v>
      </c>
      <c r="AJ16" s="121">
        <v>0</v>
      </c>
      <c r="AK16" s="164">
        <f>AJ16*(N16*(O16/100+1))</f>
        <v>0</v>
      </c>
      <c r="AL16" s="127">
        <v>0</v>
      </c>
      <c r="AM16" s="164">
        <f>AL16*(N16*(O16/100+1))</f>
        <v>0</v>
      </c>
      <c r="AN16" s="127">
        <v>0</v>
      </c>
      <c r="AO16" s="164">
        <f>AN16*(N16*(O16/100+1))</f>
        <v>0</v>
      </c>
      <c r="AP16" s="127">
        <v>0</v>
      </c>
      <c r="AQ16" s="164">
        <f>AP16*(N16*(O16/100+1))</f>
        <v>0</v>
      </c>
      <c r="AR16" s="127">
        <v>0</v>
      </c>
      <c r="AS16" s="164">
        <f>AR16*(N16*(O16/100+1))</f>
        <v>0</v>
      </c>
      <c r="AT16" s="127">
        <v>0</v>
      </c>
      <c r="AU16" s="164">
        <f>AT16*(N16*(O16/100+1))</f>
        <v>0</v>
      </c>
      <c r="AV16" s="127">
        <v>0</v>
      </c>
      <c r="AW16" s="164">
        <f>AV16*(N16*(O16/100+1))</f>
        <v>0</v>
      </c>
      <c r="AX16" s="127">
        <v>0</v>
      </c>
      <c r="AY16" s="164">
        <f>AX16*(N16*(O16/100+1))</f>
        <v>0</v>
      </c>
      <c r="AZ16" s="127">
        <v>0</v>
      </c>
      <c r="BA16" s="164">
        <f>AZ16*(N16*(O16/100+1))</f>
        <v>0</v>
      </c>
      <c r="BB16" s="127">
        <v>0</v>
      </c>
      <c r="BC16" s="164">
        <f>BB16*(N16*(O16/100+1))</f>
        <v>0</v>
      </c>
      <c r="BD16" s="127">
        <v>0</v>
      </c>
      <c r="BE16" s="164">
        <f>BD16*(N16*(O16/100+1))</f>
        <v>0</v>
      </c>
      <c r="BF16" s="256">
        <f>SUM(R16,T16,V16,X16)*(N16*(O16/100+1))</f>
        <v>0</v>
      </c>
      <c r="BG16" s="256">
        <f>SUM(AI16,AK16,AM16,AO16,AQ16,AS16,AU16,AW16,AY16,BA16,BC16,BE16)</f>
        <v>0</v>
      </c>
      <c r="BH16" s="255" t="b">
        <f>BF16=BG16</f>
        <v>1</v>
      </c>
      <c r="BI16" s="255">
        <f>BF16-BG16</f>
        <v>0</v>
      </c>
      <c r="BJ16" s="250">
        <f>D16</f>
        <v>21110031</v>
      </c>
      <c r="BK16" s="251">
        <v>348</v>
      </c>
      <c r="BL16" s="251">
        <v>5</v>
      </c>
      <c r="BM16" s="252">
        <f>R16</f>
        <v>0</v>
      </c>
      <c r="BN16" s="252">
        <f>T16</f>
        <v>0</v>
      </c>
      <c r="BO16" s="252">
        <f>V16</f>
        <v>0</v>
      </c>
      <c r="BP16" s="252">
        <f>X16</f>
        <v>0</v>
      </c>
      <c r="BQ16" s="254">
        <f>N16</f>
        <v>47.47</v>
      </c>
      <c r="BR16">
        <f>O16</f>
        <v>16</v>
      </c>
      <c r="BS16">
        <v>0</v>
      </c>
      <c r="BT16">
        <v>1</v>
      </c>
      <c r="BU16" t="s">
        <v>139</v>
      </c>
      <c r="BV16" t="str">
        <f>IF(AB16 = "X", "1", "0")</f>
        <v>0</v>
      </c>
      <c r="BW16" t="str">
        <f>IF(AC16 = "X", "1", "0")</f>
        <v>0</v>
      </c>
      <c r="BX16" t="str">
        <f>IF(AD16 = "X", "1", "0")</f>
        <v>1</v>
      </c>
      <c r="BY16" t="s">
        <v>23</v>
      </c>
      <c r="BZ16" s="253">
        <f>AI16</f>
        <v>0</v>
      </c>
      <c r="CA16" s="253">
        <f>AK16</f>
        <v>0</v>
      </c>
      <c r="CB16" s="253">
        <f>AM16</f>
        <v>0</v>
      </c>
      <c r="CC16" s="253">
        <f>AO16</f>
        <v>0</v>
      </c>
      <c r="CD16" s="253">
        <f>AQ16</f>
        <v>0</v>
      </c>
      <c r="CE16" s="253">
        <f>AS16</f>
        <v>0</v>
      </c>
      <c r="CF16" s="253">
        <f>AU16</f>
        <v>0</v>
      </c>
      <c r="CG16" s="253">
        <f>AW16</f>
        <v>0</v>
      </c>
      <c r="CH16" s="253">
        <f>AY16</f>
        <v>0</v>
      </c>
      <c r="CI16" s="253">
        <f>BA16</f>
        <v>0</v>
      </c>
      <c r="CJ16" s="253">
        <f>BC16</f>
        <v>0</v>
      </c>
      <c r="CK16" s="253">
        <f>BE16</f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>R17+T17+V17+X17</f>
        <v>0</v>
      </c>
      <c r="L17" s="201" t="s">
        <v>20</v>
      </c>
      <c r="M17" s="262">
        <f>ROUND(N17,2)</f>
        <v>41.45</v>
      </c>
      <c r="N17" s="202">
        <v>41.45</v>
      </c>
      <c r="O17" s="260">
        <v>16</v>
      </c>
      <c r="P17" s="110">
        <f>(N17*(O17/100+1))*K17</f>
        <v>0</v>
      </c>
      <c r="Q17" s="204" t="s">
        <v>139</v>
      </c>
      <c r="R17" s="205">
        <f>AH17+AJ17+AL17</f>
        <v>0</v>
      </c>
      <c r="S17" s="114">
        <f>R17*(N17*(O17/100+1))</f>
        <v>0</v>
      </c>
      <c r="T17" s="205">
        <f>AN17+AP17+AR17</f>
        <v>0</v>
      </c>
      <c r="U17" s="114">
        <f>T17*(N17*(O17/100+1))</f>
        <v>0</v>
      </c>
      <c r="V17" s="113">
        <f>AT17+AV17+AX17</f>
        <v>0</v>
      </c>
      <c r="W17" s="114">
        <f>V17*(N17*(O17/100+1))</f>
        <v>0</v>
      </c>
      <c r="X17" s="205">
        <f>AZ17+BB17+BD17</f>
        <v>0</v>
      </c>
      <c r="Y17" s="114">
        <f>X17*(N17*(O17/100+1))</f>
        <v>0</v>
      </c>
      <c r="Z17" s="203">
        <f>S17+U17+W17+Y17</f>
        <v>0</v>
      </c>
      <c r="AA17" s="206" t="b">
        <f>K17=(SUM(X17,V17,T17,R17))</f>
        <v>1</v>
      </c>
      <c r="AB17" s="194"/>
      <c r="AC17" s="213"/>
      <c r="AD17" s="199" t="s">
        <v>22</v>
      </c>
      <c r="AE17" s="198" t="s">
        <v>23</v>
      </c>
      <c r="AF17" s="214"/>
      <c r="AG17" s="215"/>
      <c r="AH17" s="210">
        <v>0</v>
      </c>
      <c r="AI17" s="164">
        <f>AH17*(N17*(O17/100+1))</f>
        <v>0</v>
      </c>
      <c r="AJ17" s="210">
        <v>0</v>
      </c>
      <c r="AK17" s="164">
        <f>AJ17*(N17*(O17/100+1))</f>
        <v>0</v>
      </c>
      <c r="AL17" s="216">
        <v>0</v>
      </c>
      <c r="AM17" s="164">
        <f>AL17*(N17*(O17/100+1))</f>
        <v>0</v>
      </c>
      <c r="AN17" s="216">
        <v>0</v>
      </c>
      <c r="AO17" s="164">
        <f>AN17*(N17*(O17/100+1))</f>
        <v>0</v>
      </c>
      <c r="AP17" s="216">
        <v>0</v>
      </c>
      <c r="AQ17" s="164">
        <f>AP17*(N17*(O17/100+1))</f>
        <v>0</v>
      </c>
      <c r="AR17" s="216">
        <v>0</v>
      </c>
      <c r="AS17" s="164">
        <f>AR17*(N17*(O17/100+1))</f>
        <v>0</v>
      </c>
      <c r="AT17" s="216">
        <v>0</v>
      </c>
      <c r="AU17" s="164">
        <f>AT17*(N17*(O17/100+1))</f>
        <v>0</v>
      </c>
      <c r="AV17" s="216">
        <v>0</v>
      </c>
      <c r="AW17" s="164">
        <f>AV17*(N17*(O17/100+1))</f>
        <v>0</v>
      </c>
      <c r="AX17" s="216">
        <v>0</v>
      </c>
      <c r="AY17" s="164">
        <f>AX17*(N17*(O17/100+1))</f>
        <v>0</v>
      </c>
      <c r="AZ17" s="216">
        <v>0</v>
      </c>
      <c r="BA17" s="164">
        <f>AZ17*(N17*(O17/100+1))</f>
        <v>0</v>
      </c>
      <c r="BB17" s="216">
        <v>0</v>
      </c>
      <c r="BC17" s="164">
        <f>BB17*(N17*(O17/100+1))</f>
        <v>0</v>
      </c>
      <c r="BD17" s="216">
        <v>0</v>
      </c>
      <c r="BE17" s="164">
        <f>BD17*(N17*(O17/100+1))</f>
        <v>0</v>
      </c>
      <c r="BF17" s="256">
        <f>SUM(R17,T17,V17,X17)*(N17*(O17/100+1))</f>
        <v>0</v>
      </c>
      <c r="BG17" s="256">
        <f>SUM(AI17,AK17,AM17,AO17,AQ17,AS17,AU17,AW17,AY17,BA17,BC17,BE17)</f>
        <v>0</v>
      </c>
      <c r="BH17" s="255" t="b">
        <f>BF17=BG17</f>
        <v>1</v>
      </c>
      <c r="BI17" s="255">
        <f>BF17-BG17</f>
        <v>0</v>
      </c>
      <c r="BJ17" s="250">
        <f>D17</f>
        <v>21110031</v>
      </c>
      <c r="BK17" s="251">
        <v>348</v>
      </c>
      <c r="BL17" s="251">
        <v>5</v>
      </c>
      <c r="BM17" s="252">
        <f>R17</f>
        <v>0</v>
      </c>
      <c r="BN17" s="252">
        <f>T17</f>
        <v>0</v>
      </c>
      <c r="BO17" s="252">
        <f>V17</f>
        <v>0</v>
      </c>
      <c r="BP17" s="252">
        <f>X17</f>
        <v>0</v>
      </c>
      <c r="BQ17" s="254">
        <f>N17</f>
        <v>41.45</v>
      </c>
      <c r="BR17">
        <f>O17</f>
        <v>16</v>
      </c>
      <c r="BS17">
        <v>0</v>
      </c>
      <c r="BT17">
        <v>1</v>
      </c>
      <c r="BU17" t="s">
        <v>139</v>
      </c>
      <c r="BV17" t="str">
        <f>IF(AB17 = "X", "1", "0")</f>
        <v>0</v>
      </c>
      <c r="BW17" t="str">
        <f>IF(AC17 = "X", "1", "0")</f>
        <v>0</v>
      </c>
      <c r="BX17" t="str">
        <f>IF(AD17 = "X", "1", "0")</f>
        <v>1</v>
      </c>
      <c r="BY17" t="s">
        <v>23</v>
      </c>
      <c r="BZ17" s="253">
        <f>AI17</f>
        <v>0</v>
      </c>
      <c r="CA17" s="253">
        <f>AK17</f>
        <v>0</v>
      </c>
      <c r="CB17" s="253">
        <f>AM17</f>
        <v>0</v>
      </c>
      <c r="CC17" s="253">
        <f>AO17</f>
        <v>0</v>
      </c>
      <c r="CD17" s="253">
        <f>AQ17</f>
        <v>0</v>
      </c>
      <c r="CE17" s="253">
        <f>AS17</f>
        <v>0</v>
      </c>
      <c r="CF17" s="253">
        <f>AU17</f>
        <v>0</v>
      </c>
      <c r="CG17" s="253">
        <f>AW17</f>
        <v>0</v>
      </c>
      <c r="CH17" s="253">
        <f>AY17</f>
        <v>0</v>
      </c>
      <c r="CI17" s="253">
        <f>BA17</f>
        <v>0</v>
      </c>
      <c r="CJ17" s="253">
        <f>BC17</f>
        <v>0</v>
      </c>
      <c r="CK17" s="253">
        <f>BE17</f>
        <v>0</v>
      </c>
    </row>
    <row r="18" spans="2:89" s="1" customFormat="1" ht="20.399999999999999" x14ac:dyDescent="0.3">
      <c r="B18" s="129">
        <v>8</v>
      </c>
      <c r="C18" s="107">
        <v>211011</v>
      </c>
      <c r="D18" s="101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>R18+T18+V18+X18</f>
        <v>0</v>
      </c>
      <c r="L18" s="104" t="s">
        <v>20</v>
      </c>
      <c r="M18" s="262">
        <f>ROUND(N18,2)</f>
        <v>61.75</v>
      </c>
      <c r="N18" s="106">
        <v>61.75</v>
      </c>
      <c r="O18" s="260">
        <v>16</v>
      </c>
      <c r="P18" s="110">
        <f>(N18*(O18/100+1))*K18</f>
        <v>0</v>
      </c>
      <c r="Q18" s="112" t="s">
        <v>139</v>
      </c>
      <c r="R18" s="113">
        <f>AH18+AJ18+AL18</f>
        <v>0</v>
      </c>
      <c r="S18" s="114">
        <f>R18*(N18*(O18/100+1))</f>
        <v>0</v>
      </c>
      <c r="T18" s="113">
        <f>AN18+AP18+AR18</f>
        <v>0</v>
      </c>
      <c r="U18" s="114">
        <f>T18*(N18*(O18/100+1))</f>
        <v>0</v>
      </c>
      <c r="V18" s="113">
        <f>AT18+AV18+AX18</f>
        <v>0</v>
      </c>
      <c r="W18" s="114">
        <f>V18*(N18*(O18/100+1))</f>
        <v>0</v>
      </c>
      <c r="X18" s="113">
        <f>AZ18+BB18+BD18</f>
        <v>0</v>
      </c>
      <c r="Y18" s="114">
        <f>X18*(N18*(O18/100+1))</f>
        <v>0</v>
      </c>
      <c r="Z18" s="116">
        <f>S18+U18+W18+Y18</f>
        <v>0</v>
      </c>
      <c r="AA18" s="117" t="b">
        <f>K18=(SUM(X18,V18,T18,R18))</f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>AH18*(N18*(O18/100+1))</f>
        <v>0</v>
      </c>
      <c r="AJ18" s="121">
        <v>0</v>
      </c>
      <c r="AK18" s="164">
        <f>AJ18*(N18*(O18/100+1))</f>
        <v>0</v>
      </c>
      <c r="AL18" s="127">
        <v>0</v>
      </c>
      <c r="AM18" s="164">
        <f>AL18*(N18*(O18/100+1))</f>
        <v>0</v>
      </c>
      <c r="AN18" s="127">
        <v>0</v>
      </c>
      <c r="AO18" s="164">
        <f>AN18*(N18*(O18/100+1))</f>
        <v>0</v>
      </c>
      <c r="AP18" s="127">
        <v>0</v>
      </c>
      <c r="AQ18" s="164">
        <f>AP18*(N18*(O18/100+1))</f>
        <v>0</v>
      </c>
      <c r="AR18" s="127">
        <v>0</v>
      </c>
      <c r="AS18" s="164">
        <f>AR18*(N18*(O18/100+1))</f>
        <v>0</v>
      </c>
      <c r="AT18" s="127">
        <v>0</v>
      </c>
      <c r="AU18" s="164">
        <f>AT18*(N18*(O18/100+1))</f>
        <v>0</v>
      </c>
      <c r="AV18" s="127">
        <v>0</v>
      </c>
      <c r="AW18" s="164">
        <f>AV18*(N18*(O18/100+1))</f>
        <v>0</v>
      </c>
      <c r="AX18" s="127">
        <v>0</v>
      </c>
      <c r="AY18" s="164">
        <f>AX18*(N18*(O18/100+1))</f>
        <v>0</v>
      </c>
      <c r="AZ18" s="127">
        <v>0</v>
      </c>
      <c r="BA18" s="164">
        <f>AZ18*(N18*(O18/100+1))</f>
        <v>0</v>
      </c>
      <c r="BB18" s="127">
        <v>0</v>
      </c>
      <c r="BC18" s="164">
        <f>BB18*(N18*(O18/100+1))</f>
        <v>0</v>
      </c>
      <c r="BD18" s="127">
        <v>0</v>
      </c>
      <c r="BE18" s="164">
        <f>BD18*(N18*(O18/100+1))</f>
        <v>0</v>
      </c>
      <c r="BF18" s="256">
        <f>SUM(R18,T18,V18,X18)*(N18*(O18/100+1))</f>
        <v>0</v>
      </c>
      <c r="BG18" s="256">
        <f>SUM(AI18,AK18,AM18,AO18,AQ18,AS18,AU18,AW18,AY18,BA18,BC18,BE18)</f>
        <v>0</v>
      </c>
      <c r="BH18" s="255" t="b">
        <f>BF18=BG18</f>
        <v>1</v>
      </c>
      <c r="BI18" s="255">
        <f>BF18-BG18</f>
        <v>0</v>
      </c>
      <c r="BJ18" s="250">
        <f>D18</f>
        <v>21110033</v>
      </c>
      <c r="BK18" s="251">
        <v>348</v>
      </c>
      <c r="BL18" s="251">
        <v>5</v>
      </c>
      <c r="BM18" s="252">
        <f>R18</f>
        <v>0</v>
      </c>
      <c r="BN18" s="252">
        <f>T18</f>
        <v>0</v>
      </c>
      <c r="BO18" s="252">
        <f>V18</f>
        <v>0</v>
      </c>
      <c r="BP18" s="252">
        <f>X18</f>
        <v>0</v>
      </c>
      <c r="BQ18" s="254">
        <f>N18</f>
        <v>61.75</v>
      </c>
      <c r="BR18">
        <f>O18</f>
        <v>16</v>
      </c>
      <c r="BS18">
        <v>0</v>
      </c>
      <c r="BT18">
        <v>1</v>
      </c>
      <c r="BU18" t="s">
        <v>139</v>
      </c>
      <c r="BV18" t="str">
        <f>IF(AB18 = "X", "1", "0")</f>
        <v>0</v>
      </c>
      <c r="BW18" t="str">
        <f>IF(AC18 = "X", "1", "0")</f>
        <v>0</v>
      </c>
      <c r="BX18" t="str">
        <f>IF(AD18 = "X", "1", "0")</f>
        <v>1</v>
      </c>
      <c r="BY18" t="s">
        <v>23</v>
      </c>
      <c r="BZ18" s="253">
        <f>AI18</f>
        <v>0</v>
      </c>
      <c r="CA18" s="253">
        <f>AK18</f>
        <v>0</v>
      </c>
      <c r="CB18" s="253">
        <f>AM18</f>
        <v>0</v>
      </c>
      <c r="CC18" s="253">
        <f>AO18</f>
        <v>0</v>
      </c>
      <c r="CD18" s="253">
        <f>AQ18</f>
        <v>0</v>
      </c>
      <c r="CE18" s="253">
        <f>AS18</f>
        <v>0</v>
      </c>
      <c r="CF18" s="253">
        <f>AU18</f>
        <v>0</v>
      </c>
      <c r="CG18" s="253">
        <f>AW18</f>
        <v>0</v>
      </c>
      <c r="CH18" s="253">
        <f>AY18</f>
        <v>0</v>
      </c>
      <c r="CI18" s="253">
        <f>BA18</f>
        <v>0</v>
      </c>
      <c r="CJ18" s="253">
        <f>BC18</f>
        <v>0</v>
      </c>
      <c r="CK18" s="253">
        <f>BE18</f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>R19+T19+V19+X19</f>
        <v>0</v>
      </c>
      <c r="L19" s="201" t="s">
        <v>20</v>
      </c>
      <c r="M19" s="262">
        <f>ROUND(N19,2)</f>
        <v>51.94</v>
      </c>
      <c r="N19" s="202">
        <v>51.94</v>
      </c>
      <c r="O19" s="260">
        <v>16</v>
      </c>
      <c r="P19" s="110">
        <f>(N19*(O19/100+1))*K19</f>
        <v>0</v>
      </c>
      <c r="Q19" s="204" t="s">
        <v>139</v>
      </c>
      <c r="R19" s="205">
        <f>AH19+AJ19+AL19</f>
        <v>0</v>
      </c>
      <c r="S19" s="114">
        <f>R19*(N19*(O19/100+1))</f>
        <v>0</v>
      </c>
      <c r="T19" s="205">
        <f>AN19+AP19+AR19</f>
        <v>0</v>
      </c>
      <c r="U19" s="114">
        <f>T19*(N19*(O19/100+1))</f>
        <v>0</v>
      </c>
      <c r="V19" s="113">
        <f>AT19+AV19+AX19</f>
        <v>0</v>
      </c>
      <c r="W19" s="114">
        <f>V19*(N19*(O19/100+1))</f>
        <v>0</v>
      </c>
      <c r="X19" s="205">
        <f>AZ19+BB19+BD19</f>
        <v>0</v>
      </c>
      <c r="Y19" s="114">
        <f>X19*(N19*(O19/100+1))</f>
        <v>0</v>
      </c>
      <c r="Z19" s="203">
        <f>S19+U19+W19+Y19</f>
        <v>0</v>
      </c>
      <c r="AA19" s="206" t="b">
        <f>K19=(SUM(X19,V19,T19,R19))</f>
        <v>1</v>
      </c>
      <c r="AB19" s="194"/>
      <c r="AC19" s="213"/>
      <c r="AD19" s="199" t="s">
        <v>22</v>
      </c>
      <c r="AE19" s="198" t="s">
        <v>23</v>
      </c>
      <c r="AF19" s="214"/>
      <c r="AG19" s="215"/>
      <c r="AH19" s="210">
        <v>0</v>
      </c>
      <c r="AI19" s="164">
        <f>AH19*(N19*(O19/100+1))</f>
        <v>0</v>
      </c>
      <c r="AJ19" s="210">
        <v>0</v>
      </c>
      <c r="AK19" s="164">
        <f>AJ19*(N19*(O19/100+1))</f>
        <v>0</v>
      </c>
      <c r="AL19" s="216">
        <v>0</v>
      </c>
      <c r="AM19" s="164">
        <f>AL19*(N19*(O19/100+1))</f>
        <v>0</v>
      </c>
      <c r="AN19" s="216">
        <v>0</v>
      </c>
      <c r="AO19" s="164">
        <f>AN19*(N19*(O19/100+1))</f>
        <v>0</v>
      </c>
      <c r="AP19" s="216">
        <v>0</v>
      </c>
      <c r="AQ19" s="164">
        <f>AP19*(N19*(O19/100+1))</f>
        <v>0</v>
      </c>
      <c r="AR19" s="216">
        <v>0</v>
      </c>
      <c r="AS19" s="164">
        <f>AR19*(N19*(O19/100+1))</f>
        <v>0</v>
      </c>
      <c r="AT19" s="216">
        <v>0</v>
      </c>
      <c r="AU19" s="164">
        <f>AT19*(N19*(O19/100+1))</f>
        <v>0</v>
      </c>
      <c r="AV19" s="216">
        <v>0</v>
      </c>
      <c r="AW19" s="164">
        <f>AV19*(N19*(O19/100+1))</f>
        <v>0</v>
      </c>
      <c r="AX19" s="216">
        <v>0</v>
      </c>
      <c r="AY19" s="164">
        <f>AX19*(N19*(O19/100+1))</f>
        <v>0</v>
      </c>
      <c r="AZ19" s="216">
        <v>0</v>
      </c>
      <c r="BA19" s="164">
        <f>AZ19*(N19*(O19/100+1))</f>
        <v>0</v>
      </c>
      <c r="BB19" s="216">
        <v>0</v>
      </c>
      <c r="BC19" s="164">
        <f>BB19*(N19*(O19/100+1))</f>
        <v>0</v>
      </c>
      <c r="BD19" s="216">
        <v>0</v>
      </c>
      <c r="BE19" s="164">
        <f>BD19*(N19*(O19/100+1))</f>
        <v>0</v>
      </c>
      <c r="BF19" s="256">
        <f>SUM(R19,T19,V19,X19)*(N19*(O19/100+1))</f>
        <v>0</v>
      </c>
      <c r="BG19" s="256">
        <f>SUM(AI19,AK19,AM19,AO19,AQ19,AS19,AU19,AW19,AY19,BA19,BC19,BE19)</f>
        <v>0</v>
      </c>
      <c r="BH19" s="255" t="b">
        <f>BF19=BG19</f>
        <v>1</v>
      </c>
      <c r="BI19" s="255">
        <f>BF19-BG19</f>
        <v>0</v>
      </c>
      <c r="BJ19" s="250">
        <f>D19</f>
        <v>21110033</v>
      </c>
      <c r="BK19" s="251">
        <v>348</v>
      </c>
      <c r="BL19" s="251">
        <v>5</v>
      </c>
      <c r="BM19" s="252">
        <f>R19</f>
        <v>0</v>
      </c>
      <c r="BN19" s="252">
        <f>T19</f>
        <v>0</v>
      </c>
      <c r="BO19" s="252">
        <f>V19</f>
        <v>0</v>
      </c>
      <c r="BP19" s="252">
        <f>X19</f>
        <v>0</v>
      </c>
      <c r="BQ19" s="254">
        <f>N19</f>
        <v>51.94</v>
      </c>
      <c r="BR19">
        <f>O19</f>
        <v>16</v>
      </c>
      <c r="BS19">
        <v>0</v>
      </c>
      <c r="BT19">
        <v>1</v>
      </c>
      <c r="BU19" t="s">
        <v>139</v>
      </c>
      <c r="BV19" t="str">
        <f>IF(AB19 = "X", "1", "0")</f>
        <v>0</v>
      </c>
      <c r="BW19" t="str">
        <f>IF(AC19 = "X", "1", "0")</f>
        <v>0</v>
      </c>
      <c r="BX19" t="str">
        <f>IF(AD19 = "X", "1", "0")</f>
        <v>1</v>
      </c>
      <c r="BY19" t="s">
        <v>23</v>
      </c>
      <c r="BZ19" s="253">
        <f>AI19</f>
        <v>0</v>
      </c>
      <c r="CA19" s="253">
        <f>AK19</f>
        <v>0</v>
      </c>
      <c r="CB19" s="253">
        <f>AM19</f>
        <v>0</v>
      </c>
      <c r="CC19" s="253">
        <f>AO19</f>
        <v>0</v>
      </c>
      <c r="CD19" s="253">
        <f>AQ19</f>
        <v>0</v>
      </c>
      <c r="CE19" s="253">
        <f>AS19</f>
        <v>0</v>
      </c>
      <c r="CF19" s="253">
        <f>AU19</f>
        <v>0</v>
      </c>
      <c r="CG19" s="253">
        <f>AW19</f>
        <v>0</v>
      </c>
      <c r="CH19" s="253">
        <f>AY19</f>
        <v>0</v>
      </c>
      <c r="CI19" s="253">
        <f>BA19</f>
        <v>0</v>
      </c>
      <c r="CJ19" s="253">
        <f>BC19</f>
        <v>0</v>
      </c>
      <c r="CK19" s="253">
        <f>BE19</f>
        <v>0</v>
      </c>
    </row>
    <row r="20" spans="2:89" s="10" customFormat="1" ht="20.399999999999999" x14ac:dyDescent="0.3">
      <c r="B20" s="129">
        <v>9</v>
      </c>
      <c r="C20" s="107">
        <v>211011</v>
      </c>
      <c r="D20" s="101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>R20+T20+V20+X20</f>
        <v>0</v>
      </c>
      <c r="L20" s="104" t="s">
        <v>20</v>
      </c>
      <c r="M20" s="262">
        <f>ROUND(N20,2)</f>
        <v>80.09</v>
      </c>
      <c r="N20" s="106">
        <v>80.09</v>
      </c>
      <c r="O20" s="260">
        <v>16</v>
      </c>
      <c r="P20" s="110">
        <f>(N20*(O20/100+1))*K20</f>
        <v>0</v>
      </c>
      <c r="Q20" s="112" t="s">
        <v>139</v>
      </c>
      <c r="R20" s="113">
        <f>AH20+AJ20+AL20</f>
        <v>0</v>
      </c>
      <c r="S20" s="114">
        <f>R20*(N20*(O20/100+1))</f>
        <v>0</v>
      </c>
      <c r="T20" s="113">
        <f>AN20+AP20+AR20</f>
        <v>0</v>
      </c>
      <c r="U20" s="114">
        <f>T20*(N20*(O20/100+1))</f>
        <v>0</v>
      </c>
      <c r="V20" s="113">
        <f>AT20+AV20+AX20</f>
        <v>0</v>
      </c>
      <c r="W20" s="114">
        <f>V20*(N20*(O20/100+1))</f>
        <v>0</v>
      </c>
      <c r="X20" s="113">
        <f>AZ20+BB20+BD20</f>
        <v>0</v>
      </c>
      <c r="Y20" s="114">
        <f>X20*(N20*(O20/100+1))</f>
        <v>0</v>
      </c>
      <c r="Z20" s="116">
        <f>S20+U20+W20+Y20</f>
        <v>0</v>
      </c>
      <c r="AA20" s="117" t="b">
        <f>K20=(SUM(X20,V20,T20,R20))</f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>AH20*(N20*(O20/100+1))</f>
        <v>0</v>
      </c>
      <c r="AJ20" s="121">
        <v>0</v>
      </c>
      <c r="AK20" s="164">
        <f>AJ20*(N20*(O20/100+1))</f>
        <v>0</v>
      </c>
      <c r="AL20" s="127">
        <v>0</v>
      </c>
      <c r="AM20" s="164">
        <f>AL20*(N20*(O20/100+1))</f>
        <v>0</v>
      </c>
      <c r="AN20" s="127">
        <v>0</v>
      </c>
      <c r="AO20" s="164">
        <f>AN20*(N20*(O20/100+1))</f>
        <v>0</v>
      </c>
      <c r="AP20" s="127">
        <v>0</v>
      </c>
      <c r="AQ20" s="164">
        <f>AP20*(N20*(O20/100+1))</f>
        <v>0</v>
      </c>
      <c r="AR20" s="127">
        <v>0</v>
      </c>
      <c r="AS20" s="164">
        <f>AR20*(N20*(O20/100+1))</f>
        <v>0</v>
      </c>
      <c r="AT20" s="127">
        <v>0</v>
      </c>
      <c r="AU20" s="164">
        <f>AT20*(N20*(O20/100+1))</f>
        <v>0</v>
      </c>
      <c r="AV20" s="127">
        <v>0</v>
      </c>
      <c r="AW20" s="164">
        <f>AV20*(N20*(O20/100+1))</f>
        <v>0</v>
      </c>
      <c r="AX20" s="127">
        <v>0</v>
      </c>
      <c r="AY20" s="164">
        <f>AX20*(N20*(O20/100+1))</f>
        <v>0</v>
      </c>
      <c r="AZ20" s="127">
        <v>0</v>
      </c>
      <c r="BA20" s="164">
        <f>AZ20*(N20*(O20/100+1))</f>
        <v>0</v>
      </c>
      <c r="BB20" s="127">
        <v>0</v>
      </c>
      <c r="BC20" s="164">
        <f>BB20*(N20*(O20/100+1))</f>
        <v>0</v>
      </c>
      <c r="BD20" s="127">
        <v>0</v>
      </c>
      <c r="BE20" s="164">
        <f>BD20*(N20*(O20/100+1))</f>
        <v>0</v>
      </c>
      <c r="BF20" s="256">
        <f>SUM(R20,T20,V20,X20)*(N20*(O20/100+1))</f>
        <v>0</v>
      </c>
      <c r="BG20" s="256">
        <f>SUM(AI20,AK20,AM20,AO20,AQ20,AS20,AU20,AW20,AY20,BA20,BC20,BE20)</f>
        <v>0</v>
      </c>
      <c r="BH20" s="255" t="b">
        <f>BF20=BG20</f>
        <v>1</v>
      </c>
      <c r="BI20" s="255">
        <f>BF20-BG20</f>
        <v>0</v>
      </c>
      <c r="BJ20" s="250">
        <f>D20</f>
        <v>21110034</v>
      </c>
      <c r="BK20" s="251">
        <v>348</v>
      </c>
      <c r="BL20" s="251">
        <v>5</v>
      </c>
      <c r="BM20" s="252">
        <f>R20</f>
        <v>0</v>
      </c>
      <c r="BN20" s="252">
        <f>T20</f>
        <v>0</v>
      </c>
      <c r="BO20" s="252">
        <f>V20</f>
        <v>0</v>
      </c>
      <c r="BP20" s="252">
        <f>X20</f>
        <v>0</v>
      </c>
      <c r="BQ20" s="254">
        <f>N20</f>
        <v>80.09</v>
      </c>
      <c r="BR20">
        <f>O20</f>
        <v>16</v>
      </c>
      <c r="BS20">
        <v>0</v>
      </c>
      <c r="BT20">
        <v>1</v>
      </c>
      <c r="BU20" t="s">
        <v>139</v>
      </c>
      <c r="BV20" t="str">
        <f>IF(AB20 = "X", "1", "0")</f>
        <v>0</v>
      </c>
      <c r="BW20" t="str">
        <f>IF(AC20 = "X", "1", "0")</f>
        <v>0</v>
      </c>
      <c r="BX20" t="str">
        <f>IF(AD20 = "X", "1", "0")</f>
        <v>1</v>
      </c>
      <c r="BY20" t="s">
        <v>23</v>
      </c>
      <c r="BZ20" s="253">
        <f>AI20</f>
        <v>0</v>
      </c>
      <c r="CA20" s="253">
        <f>AK20</f>
        <v>0</v>
      </c>
      <c r="CB20" s="253">
        <f>AM20</f>
        <v>0</v>
      </c>
      <c r="CC20" s="253">
        <f>AO20</f>
        <v>0</v>
      </c>
      <c r="CD20" s="253">
        <f>AQ20</f>
        <v>0</v>
      </c>
      <c r="CE20" s="253">
        <f>AS20</f>
        <v>0</v>
      </c>
      <c r="CF20" s="253">
        <f>AU20</f>
        <v>0</v>
      </c>
      <c r="CG20" s="253">
        <f>AW20</f>
        <v>0</v>
      </c>
      <c r="CH20" s="253">
        <f>AY20</f>
        <v>0</v>
      </c>
      <c r="CI20" s="253">
        <f>BA20</f>
        <v>0</v>
      </c>
      <c r="CJ20" s="253">
        <f>BC20</f>
        <v>0</v>
      </c>
      <c r="CK20" s="253">
        <f>BE20</f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>R21+T21+V21+X21</f>
        <v>0</v>
      </c>
      <c r="L21" s="201" t="s">
        <v>20</v>
      </c>
      <c r="M21" s="262">
        <f>ROUND(N21,2)</f>
        <v>74.94</v>
      </c>
      <c r="N21" s="202">
        <v>74.94</v>
      </c>
      <c r="O21" s="260">
        <v>16</v>
      </c>
      <c r="P21" s="110">
        <f>(N21*(O21/100+1))*K21</f>
        <v>0</v>
      </c>
      <c r="Q21" s="204" t="s">
        <v>139</v>
      </c>
      <c r="R21" s="205">
        <f>AH21+AJ21+AL21</f>
        <v>0</v>
      </c>
      <c r="S21" s="114">
        <f>R21*(N21*(O21/100+1))</f>
        <v>0</v>
      </c>
      <c r="T21" s="205">
        <f>AN21+AP21+AR21</f>
        <v>0</v>
      </c>
      <c r="U21" s="114">
        <f>T21*(N21*(O21/100+1))</f>
        <v>0</v>
      </c>
      <c r="V21" s="113">
        <f>AT21+AV21+AX21</f>
        <v>0</v>
      </c>
      <c r="W21" s="114">
        <f>V21*(N21*(O21/100+1))</f>
        <v>0</v>
      </c>
      <c r="X21" s="205">
        <f>AZ21+BB21+BD21</f>
        <v>0</v>
      </c>
      <c r="Y21" s="114">
        <f>X21*(N21*(O21/100+1))</f>
        <v>0</v>
      </c>
      <c r="Z21" s="203">
        <f>S21+U21+W21+Y21</f>
        <v>0</v>
      </c>
      <c r="AA21" s="206" t="b">
        <f>K21=(SUM(X21,V21,T21,R21))</f>
        <v>1</v>
      </c>
      <c r="AB21" s="194"/>
      <c r="AC21" s="213"/>
      <c r="AD21" s="199" t="s">
        <v>22</v>
      </c>
      <c r="AE21" s="198" t="s">
        <v>23</v>
      </c>
      <c r="AF21" s="214"/>
      <c r="AG21" s="215"/>
      <c r="AH21" s="210">
        <v>0</v>
      </c>
      <c r="AI21" s="164">
        <f>AH21*(N21*(O21/100+1))</f>
        <v>0</v>
      </c>
      <c r="AJ21" s="210">
        <v>0</v>
      </c>
      <c r="AK21" s="164">
        <f>AJ21*(N21*(O21/100+1))</f>
        <v>0</v>
      </c>
      <c r="AL21" s="216">
        <v>0</v>
      </c>
      <c r="AM21" s="164">
        <f>AL21*(N21*(O21/100+1))</f>
        <v>0</v>
      </c>
      <c r="AN21" s="216">
        <v>0</v>
      </c>
      <c r="AO21" s="164">
        <f>AN21*(N21*(O21/100+1))</f>
        <v>0</v>
      </c>
      <c r="AP21" s="216">
        <v>0</v>
      </c>
      <c r="AQ21" s="164">
        <f>AP21*(N21*(O21/100+1))</f>
        <v>0</v>
      </c>
      <c r="AR21" s="216">
        <v>0</v>
      </c>
      <c r="AS21" s="164">
        <f>AR21*(N21*(O21/100+1))</f>
        <v>0</v>
      </c>
      <c r="AT21" s="216">
        <v>0</v>
      </c>
      <c r="AU21" s="164">
        <f>AT21*(N21*(O21/100+1))</f>
        <v>0</v>
      </c>
      <c r="AV21" s="216">
        <v>0</v>
      </c>
      <c r="AW21" s="164">
        <f>AV21*(N21*(O21/100+1))</f>
        <v>0</v>
      </c>
      <c r="AX21" s="216">
        <v>0</v>
      </c>
      <c r="AY21" s="164">
        <f>AX21*(N21*(O21/100+1))</f>
        <v>0</v>
      </c>
      <c r="AZ21" s="216">
        <v>0</v>
      </c>
      <c r="BA21" s="164">
        <f>AZ21*(N21*(O21/100+1))</f>
        <v>0</v>
      </c>
      <c r="BB21" s="216">
        <v>0</v>
      </c>
      <c r="BC21" s="164">
        <f>BB21*(N21*(O21/100+1))</f>
        <v>0</v>
      </c>
      <c r="BD21" s="216">
        <v>0</v>
      </c>
      <c r="BE21" s="164">
        <f>BD21*(N21*(O21/100+1))</f>
        <v>0</v>
      </c>
      <c r="BF21" s="256">
        <f>SUM(R21,T21,V21,X21)*(N21*(O21/100+1))</f>
        <v>0</v>
      </c>
      <c r="BG21" s="256">
        <f>SUM(AI21,AK21,AM21,AO21,AQ21,AS21,AU21,AW21,AY21,BA21,BC21,BE21)</f>
        <v>0</v>
      </c>
      <c r="BH21" s="255" t="b">
        <f>BF21=BG21</f>
        <v>1</v>
      </c>
      <c r="BI21" s="255">
        <f>BF21-BG21</f>
        <v>0</v>
      </c>
      <c r="BJ21" s="250">
        <f>D21</f>
        <v>21110034</v>
      </c>
      <c r="BK21" s="251">
        <v>348</v>
      </c>
      <c r="BL21" s="251">
        <v>5</v>
      </c>
      <c r="BM21" s="252">
        <f>R21</f>
        <v>0</v>
      </c>
      <c r="BN21" s="252">
        <f>T21</f>
        <v>0</v>
      </c>
      <c r="BO21" s="252">
        <f>V21</f>
        <v>0</v>
      </c>
      <c r="BP21" s="252">
        <f>X21</f>
        <v>0</v>
      </c>
      <c r="BQ21" s="254">
        <f>N21</f>
        <v>74.94</v>
      </c>
      <c r="BR21">
        <f>O21</f>
        <v>16</v>
      </c>
      <c r="BS21">
        <v>0</v>
      </c>
      <c r="BT21">
        <v>1</v>
      </c>
      <c r="BU21" t="s">
        <v>139</v>
      </c>
      <c r="BV21" t="str">
        <f>IF(AB21 = "X", "1", "0")</f>
        <v>0</v>
      </c>
      <c r="BW21" t="str">
        <f>IF(AC21 = "X", "1", "0")</f>
        <v>0</v>
      </c>
      <c r="BX21" t="str">
        <f>IF(AD21 = "X", "1", "0")</f>
        <v>1</v>
      </c>
      <c r="BY21" t="s">
        <v>23</v>
      </c>
      <c r="BZ21" s="253">
        <f>AI21</f>
        <v>0</v>
      </c>
      <c r="CA21" s="253">
        <f>AK21</f>
        <v>0</v>
      </c>
      <c r="CB21" s="253">
        <f>AM21</f>
        <v>0</v>
      </c>
      <c r="CC21" s="253">
        <f>AO21</f>
        <v>0</v>
      </c>
      <c r="CD21" s="253">
        <f>AQ21</f>
        <v>0</v>
      </c>
      <c r="CE21" s="253">
        <f>AS21</f>
        <v>0</v>
      </c>
      <c r="CF21" s="253">
        <f>AU21</f>
        <v>0</v>
      </c>
      <c r="CG21" s="253">
        <f>AW21</f>
        <v>0</v>
      </c>
      <c r="CH21" s="253">
        <f>AY21</f>
        <v>0</v>
      </c>
      <c r="CI21" s="253">
        <f>BA21</f>
        <v>0</v>
      </c>
      <c r="CJ21" s="253">
        <f>BC21</f>
        <v>0</v>
      </c>
      <c r="CK21" s="253">
        <f>BE21</f>
        <v>0</v>
      </c>
    </row>
    <row r="22" spans="2:89" s="10" customFormat="1" ht="20.399999999999999" x14ac:dyDescent="0.3">
      <c r="B22" s="129">
        <v>10</v>
      </c>
      <c r="C22" s="107">
        <v>211011</v>
      </c>
      <c r="D22" s="101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>R22+T22+V22+X22</f>
        <v>0</v>
      </c>
      <c r="L22" s="104" t="s">
        <v>20</v>
      </c>
      <c r="M22" s="262">
        <f>ROUND(N22,2)</f>
        <v>170.2</v>
      </c>
      <c r="N22" s="106">
        <v>170.2</v>
      </c>
      <c r="O22" s="260">
        <v>16</v>
      </c>
      <c r="P22" s="110">
        <f>(N22*(O22/100+1))*K22</f>
        <v>0</v>
      </c>
      <c r="Q22" s="112" t="s">
        <v>139</v>
      </c>
      <c r="R22" s="113">
        <f>AH22+AJ22+AL22</f>
        <v>0</v>
      </c>
      <c r="S22" s="114">
        <f>R22*(N22*(O22/100+1))</f>
        <v>0</v>
      </c>
      <c r="T22" s="113">
        <f>AN22+AP22+AR22</f>
        <v>0</v>
      </c>
      <c r="U22" s="114">
        <f>T22*(N22*(O22/100+1))</f>
        <v>0</v>
      </c>
      <c r="V22" s="113">
        <f>AT22+AV22+AX22</f>
        <v>0</v>
      </c>
      <c r="W22" s="114">
        <f>V22*(N22*(O22/100+1))</f>
        <v>0</v>
      </c>
      <c r="X22" s="113">
        <f>AZ22+BB22+BD22</f>
        <v>0</v>
      </c>
      <c r="Y22" s="114">
        <f>X22*(N22*(O22/100+1))</f>
        <v>0</v>
      </c>
      <c r="Z22" s="116">
        <f>S22+U22+W22+Y22</f>
        <v>0</v>
      </c>
      <c r="AA22" s="117" t="b">
        <f>K22=(SUM(X22,V22,T22,R22))</f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>AH22*(N22*(O22/100+1))</f>
        <v>0</v>
      </c>
      <c r="AJ22" s="121">
        <v>0</v>
      </c>
      <c r="AK22" s="164">
        <f>AJ22*(N22*(O22/100+1))</f>
        <v>0</v>
      </c>
      <c r="AL22" s="127">
        <v>0</v>
      </c>
      <c r="AM22" s="164">
        <f>AL22*(N22*(O22/100+1))</f>
        <v>0</v>
      </c>
      <c r="AN22" s="127">
        <v>0</v>
      </c>
      <c r="AO22" s="164">
        <f>AN22*(N22*(O22/100+1))</f>
        <v>0</v>
      </c>
      <c r="AP22" s="127">
        <v>0</v>
      </c>
      <c r="AQ22" s="164">
        <f>AP22*(N22*(O22/100+1))</f>
        <v>0</v>
      </c>
      <c r="AR22" s="127">
        <v>0</v>
      </c>
      <c r="AS22" s="164">
        <f>AR22*(N22*(O22/100+1))</f>
        <v>0</v>
      </c>
      <c r="AT22" s="127">
        <v>0</v>
      </c>
      <c r="AU22" s="164">
        <f>AT22*(N22*(O22/100+1))</f>
        <v>0</v>
      </c>
      <c r="AV22" s="127">
        <v>0</v>
      </c>
      <c r="AW22" s="164">
        <f>AV22*(N22*(O22/100+1))</f>
        <v>0</v>
      </c>
      <c r="AX22" s="127">
        <v>0</v>
      </c>
      <c r="AY22" s="164">
        <f>AX22*(N22*(O22/100+1))</f>
        <v>0</v>
      </c>
      <c r="AZ22" s="127">
        <v>0</v>
      </c>
      <c r="BA22" s="164">
        <f>AZ22*(N22*(O22/100+1))</f>
        <v>0</v>
      </c>
      <c r="BB22" s="127">
        <v>0</v>
      </c>
      <c r="BC22" s="164">
        <f>BB22*(N22*(O22/100+1))</f>
        <v>0</v>
      </c>
      <c r="BD22" s="127">
        <v>0</v>
      </c>
      <c r="BE22" s="164">
        <f>BD22*(N22*(O22/100+1))</f>
        <v>0</v>
      </c>
      <c r="BF22" s="256">
        <f>SUM(R22,T22,V22,X22)*(N22*(O22/100+1))</f>
        <v>0</v>
      </c>
      <c r="BG22" s="256">
        <f>SUM(AI22,AK22,AM22,AO22,AQ22,AS22,AU22,AW22,AY22,BA22,BC22,BE22)</f>
        <v>0</v>
      </c>
      <c r="BH22" s="255" t="b">
        <f>BF22=BG22</f>
        <v>1</v>
      </c>
      <c r="BI22" s="255">
        <f>BF22-BG22</f>
        <v>0</v>
      </c>
      <c r="BJ22" s="250">
        <f>D22</f>
        <v>21110036</v>
      </c>
      <c r="BK22" s="251">
        <v>348</v>
      </c>
      <c r="BL22" s="251">
        <v>5</v>
      </c>
      <c r="BM22" s="252">
        <f>R22</f>
        <v>0</v>
      </c>
      <c r="BN22" s="252">
        <f>T22</f>
        <v>0</v>
      </c>
      <c r="BO22" s="252">
        <f>V22</f>
        <v>0</v>
      </c>
      <c r="BP22" s="252">
        <f>X22</f>
        <v>0</v>
      </c>
      <c r="BQ22" s="254">
        <f>N22</f>
        <v>170.2</v>
      </c>
      <c r="BR22">
        <f>O22</f>
        <v>16</v>
      </c>
      <c r="BS22">
        <v>0</v>
      </c>
      <c r="BT22">
        <v>1</v>
      </c>
      <c r="BU22" t="s">
        <v>139</v>
      </c>
      <c r="BV22" t="str">
        <f>IF(AB22 = "X", "1", "0")</f>
        <v>0</v>
      </c>
      <c r="BW22" t="str">
        <f>IF(AC22 = "X", "1", "0")</f>
        <v>0</v>
      </c>
      <c r="BX22" t="str">
        <f>IF(AD22 = "X", "1", "0")</f>
        <v>1</v>
      </c>
      <c r="BY22" t="s">
        <v>23</v>
      </c>
      <c r="BZ22" s="253">
        <f>AI22</f>
        <v>0</v>
      </c>
      <c r="CA22" s="253">
        <f>AK22</f>
        <v>0</v>
      </c>
      <c r="CB22" s="253">
        <f>AM22</f>
        <v>0</v>
      </c>
      <c r="CC22" s="253">
        <f>AO22</f>
        <v>0</v>
      </c>
      <c r="CD22" s="253">
        <f>AQ22</f>
        <v>0</v>
      </c>
      <c r="CE22" s="253">
        <f>AS22</f>
        <v>0</v>
      </c>
      <c r="CF22" s="253">
        <f>AU22</f>
        <v>0</v>
      </c>
      <c r="CG22" s="253">
        <f>AW22</f>
        <v>0</v>
      </c>
      <c r="CH22" s="253">
        <f>AY22</f>
        <v>0</v>
      </c>
      <c r="CI22" s="253">
        <f>BA22</f>
        <v>0</v>
      </c>
      <c r="CJ22" s="253">
        <f>BC22</f>
        <v>0</v>
      </c>
      <c r="CK22" s="253">
        <f>BE22</f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>R23+T23+V23+X23</f>
        <v>4</v>
      </c>
      <c r="L23" s="201" t="s">
        <v>20</v>
      </c>
      <c r="M23" s="262">
        <f>ROUND(N23,2)</f>
        <v>167.16</v>
      </c>
      <c r="N23" s="202">
        <v>167.16</v>
      </c>
      <c r="O23" s="260">
        <v>16</v>
      </c>
      <c r="P23" s="110">
        <f>(N23*(O23/100+1))*K23</f>
        <v>775.62239999999997</v>
      </c>
      <c r="Q23" s="204" t="s">
        <v>139</v>
      </c>
      <c r="R23" s="205">
        <f>AH23+AJ23+AL23</f>
        <v>2</v>
      </c>
      <c r="S23" s="114">
        <f>R23*(N23*(O23/100+1))</f>
        <v>387.81119999999999</v>
      </c>
      <c r="T23" s="205">
        <f>AN23+AP23+AR23</f>
        <v>2</v>
      </c>
      <c r="U23" s="114">
        <f>T23*(N23*(O23/100+1))</f>
        <v>387.81119999999999</v>
      </c>
      <c r="V23" s="113">
        <f>AT23+AV23+AX23</f>
        <v>0</v>
      </c>
      <c r="W23" s="114">
        <f>V23*(N23*(O23/100+1))</f>
        <v>0</v>
      </c>
      <c r="X23" s="205">
        <f>AZ23+BB23+BD23</f>
        <v>0</v>
      </c>
      <c r="Y23" s="114">
        <f>X23*(N23*(O23/100+1))</f>
        <v>0</v>
      </c>
      <c r="Z23" s="203">
        <f>S23+U23+W23+Y23</f>
        <v>775.62239999999997</v>
      </c>
      <c r="AA23" s="206" t="b">
        <f>K23=(SUM(X23,V23,T23,R23))</f>
        <v>1</v>
      </c>
      <c r="AB23" s="194"/>
      <c r="AC23" s="213"/>
      <c r="AD23" s="199" t="s">
        <v>22</v>
      </c>
      <c r="AE23" s="198" t="s">
        <v>23</v>
      </c>
      <c r="AF23" s="214"/>
      <c r="AG23" s="215"/>
      <c r="AH23" s="210">
        <v>0</v>
      </c>
      <c r="AI23" s="164">
        <f>AH23*(N23*(O23/100+1))</f>
        <v>0</v>
      </c>
      <c r="AJ23" s="210">
        <v>0</v>
      </c>
      <c r="AK23" s="164">
        <f>AJ23*(N23*(O23/100+1))</f>
        <v>0</v>
      </c>
      <c r="AL23" s="216">
        <v>2</v>
      </c>
      <c r="AM23" s="164">
        <f>AL23*(N23*(O23/100+1))</f>
        <v>387.81119999999999</v>
      </c>
      <c r="AN23" s="216">
        <v>2</v>
      </c>
      <c r="AO23" s="164">
        <f>AN23*(N23*(O23/100+1))</f>
        <v>387.81119999999999</v>
      </c>
      <c r="AP23" s="216">
        <v>0</v>
      </c>
      <c r="AQ23" s="164">
        <f>AP23*(N23*(O23/100+1))</f>
        <v>0</v>
      </c>
      <c r="AR23" s="216">
        <v>0</v>
      </c>
      <c r="AS23" s="164">
        <f>AR23*(N23*(O23/100+1))</f>
        <v>0</v>
      </c>
      <c r="AT23" s="216">
        <v>0</v>
      </c>
      <c r="AU23" s="164">
        <f>AT23*(N23*(O23/100+1))</f>
        <v>0</v>
      </c>
      <c r="AV23" s="216">
        <v>0</v>
      </c>
      <c r="AW23" s="164">
        <f>AV23*(N23*(O23/100+1))</f>
        <v>0</v>
      </c>
      <c r="AX23" s="216">
        <v>0</v>
      </c>
      <c r="AY23" s="164">
        <f>AX23*(N23*(O23/100+1))</f>
        <v>0</v>
      </c>
      <c r="AZ23" s="216">
        <v>0</v>
      </c>
      <c r="BA23" s="164">
        <f>AZ23*(N23*(O23/100+1))</f>
        <v>0</v>
      </c>
      <c r="BB23" s="216">
        <v>0</v>
      </c>
      <c r="BC23" s="164">
        <f>BB23*(N23*(O23/100+1))</f>
        <v>0</v>
      </c>
      <c r="BD23" s="216">
        <v>0</v>
      </c>
      <c r="BE23" s="164">
        <f>BD23*(N23*(O23/100+1))</f>
        <v>0</v>
      </c>
      <c r="BF23" s="256">
        <f>SUM(R23,T23,V23,X23)*(N23*(O23/100+1))</f>
        <v>775.62239999999997</v>
      </c>
      <c r="BG23" s="256">
        <f>SUM(AI23,AK23,AM23,AO23,AQ23,AS23,AU23,AW23,AY23,BA23,BC23,BE23)</f>
        <v>775.62239999999997</v>
      </c>
      <c r="BH23" s="255" t="b">
        <f>BF23=BG23</f>
        <v>1</v>
      </c>
      <c r="BI23" s="255">
        <f>BF23-BG23</f>
        <v>0</v>
      </c>
      <c r="BJ23" s="250">
        <f>D23</f>
        <v>21110036</v>
      </c>
      <c r="BK23" s="251">
        <v>348</v>
      </c>
      <c r="BL23" s="251">
        <v>5</v>
      </c>
      <c r="BM23" s="252">
        <f>R23</f>
        <v>2</v>
      </c>
      <c r="BN23" s="252">
        <f>T23</f>
        <v>2</v>
      </c>
      <c r="BO23" s="252">
        <f>V23</f>
        <v>0</v>
      </c>
      <c r="BP23" s="252">
        <f>X23</f>
        <v>0</v>
      </c>
      <c r="BQ23" s="254">
        <f>N23</f>
        <v>167.16</v>
      </c>
      <c r="BR23">
        <f>O23</f>
        <v>16</v>
      </c>
      <c r="BS23">
        <v>0</v>
      </c>
      <c r="BT23">
        <v>1</v>
      </c>
      <c r="BU23" t="s">
        <v>139</v>
      </c>
      <c r="BV23" t="str">
        <f>IF(AB23 = "X", "1", "0")</f>
        <v>0</v>
      </c>
      <c r="BW23" t="str">
        <f>IF(AC23 = "X", "1", "0")</f>
        <v>0</v>
      </c>
      <c r="BX23" t="str">
        <f>IF(AD23 = "X", "1", "0")</f>
        <v>1</v>
      </c>
      <c r="BY23" t="s">
        <v>23</v>
      </c>
      <c r="BZ23" s="253">
        <f>AI23</f>
        <v>0</v>
      </c>
      <c r="CA23" s="253">
        <f>AK23</f>
        <v>0</v>
      </c>
      <c r="CB23" s="253">
        <f>AM23</f>
        <v>387.81119999999999</v>
      </c>
      <c r="CC23" s="253">
        <f>AO23</f>
        <v>387.81119999999999</v>
      </c>
      <c r="CD23" s="253">
        <f>AQ23</f>
        <v>0</v>
      </c>
      <c r="CE23" s="253">
        <f>AS23</f>
        <v>0</v>
      </c>
      <c r="CF23" s="253">
        <f>AU23</f>
        <v>0</v>
      </c>
      <c r="CG23" s="253">
        <f>AW23</f>
        <v>0</v>
      </c>
      <c r="CH23" s="253">
        <f>AY23</f>
        <v>0</v>
      </c>
      <c r="CI23" s="253">
        <f>BA23</f>
        <v>0</v>
      </c>
      <c r="CJ23" s="253">
        <f>BC23</f>
        <v>0</v>
      </c>
      <c r="CK23" s="253">
        <f>BE23</f>
        <v>0</v>
      </c>
    </row>
    <row r="24" spans="2:89" s="1" customFormat="1" ht="27.6" x14ac:dyDescent="0.3">
      <c r="B24" s="129">
        <v>11</v>
      </c>
      <c r="C24" s="107">
        <v>211011</v>
      </c>
      <c r="D24" s="101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>R24+T24+V24+X24</f>
        <v>0</v>
      </c>
      <c r="L24" s="104" t="s">
        <v>20</v>
      </c>
      <c r="M24" s="262">
        <f>ROUND(N24,2)</f>
        <v>16.489999999999998</v>
      </c>
      <c r="N24" s="106">
        <v>16.489999999999998</v>
      </c>
      <c r="O24" s="260">
        <v>16</v>
      </c>
      <c r="P24" s="110">
        <f>(N24*(O24/100+1))*K24</f>
        <v>0</v>
      </c>
      <c r="Q24" s="112" t="s">
        <v>139</v>
      </c>
      <c r="R24" s="113">
        <f>AH24+AJ24+AL24</f>
        <v>0</v>
      </c>
      <c r="S24" s="114">
        <f>R24*(N24*(O24/100+1))</f>
        <v>0</v>
      </c>
      <c r="T24" s="113">
        <f>AN24+AP24+AR24</f>
        <v>0</v>
      </c>
      <c r="U24" s="114">
        <f>T24*(N24*(O24/100+1))</f>
        <v>0</v>
      </c>
      <c r="V24" s="113">
        <f>AT24+AV24+AX24</f>
        <v>0</v>
      </c>
      <c r="W24" s="114">
        <f>V24*(N24*(O24/100+1))</f>
        <v>0</v>
      </c>
      <c r="X24" s="113">
        <f>AZ24+BB24+BD24</f>
        <v>0</v>
      </c>
      <c r="Y24" s="114">
        <f>X24*(N24*(O24/100+1))</f>
        <v>0</v>
      </c>
      <c r="Z24" s="116">
        <f>S24+U24+W24+Y24</f>
        <v>0</v>
      </c>
      <c r="AA24" s="117" t="b">
        <f>K24=(SUM(X24,V24,T24,R24))</f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>AH24*(N24*(O24/100+1))</f>
        <v>0</v>
      </c>
      <c r="AJ24" s="121">
        <v>0</v>
      </c>
      <c r="AK24" s="164">
        <f>AJ24*(N24*(O24/100+1))</f>
        <v>0</v>
      </c>
      <c r="AL24" s="127">
        <v>0</v>
      </c>
      <c r="AM24" s="164">
        <f>AL24*(N24*(O24/100+1))</f>
        <v>0</v>
      </c>
      <c r="AN24" s="127">
        <v>0</v>
      </c>
      <c r="AO24" s="164">
        <f>AN24*(N24*(O24/100+1))</f>
        <v>0</v>
      </c>
      <c r="AP24" s="127">
        <v>0</v>
      </c>
      <c r="AQ24" s="164">
        <f>AP24*(N24*(O24/100+1))</f>
        <v>0</v>
      </c>
      <c r="AR24" s="127">
        <v>0</v>
      </c>
      <c r="AS24" s="164">
        <f>AR24*(N24*(O24/100+1))</f>
        <v>0</v>
      </c>
      <c r="AT24" s="127">
        <v>0</v>
      </c>
      <c r="AU24" s="164">
        <f>AT24*(N24*(O24/100+1))</f>
        <v>0</v>
      </c>
      <c r="AV24" s="127">
        <v>0</v>
      </c>
      <c r="AW24" s="164">
        <f>AV24*(N24*(O24/100+1))</f>
        <v>0</v>
      </c>
      <c r="AX24" s="127">
        <v>0</v>
      </c>
      <c r="AY24" s="164">
        <f>AX24*(N24*(O24/100+1))</f>
        <v>0</v>
      </c>
      <c r="AZ24" s="127">
        <v>0</v>
      </c>
      <c r="BA24" s="164">
        <f>AZ24*(N24*(O24/100+1))</f>
        <v>0</v>
      </c>
      <c r="BB24" s="127">
        <v>0</v>
      </c>
      <c r="BC24" s="164">
        <f>BB24*(N24*(O24/100+1))</f>
        <v>0</v>
      </c>
      <c r="BD24" s="127">
        <v>0</v>
      </c>
      <c r="BE24" s="164">
        <f>BD24*(N24*(O24/100+1))</f>
        <v>0</v>
      </c>
      <c r="BF24" s="256">
        <f>SUM(R24,T24,V24,X24)*(N24*(O24/100+1))</f>
        <v>0</v>
      </c>
      <c r="BG24" s="256">
        <f>SUM(AI24,AK24,AM24,AO24,AQ24,AS24,AU24,AW24,AY24,BA24,BC24,BE24)</f>
        <v>0</v>
      </c>
      <c r="BH24" s="255" t="b">
        <f>BF24=BG24</f>
        <v>1</v>
      </c>
      <c r="BI24" s="255">
        <f>BF24-BG24</f>
        <v>0</v>
      </c>
      <c r="BJ24" s="250">
        <f>D24</f>
        <v>21110046</v>
      </c>
      <c r="BK24" s="251">
        <v>348</v>
      </c>
      <c r="BL24" s="251">
        <v>5</v>
      </c>
      <c r="BM24" s="252">
        <f>R24</f>
        <v>0</v>
      </c>
      <c r="BN24" s="252">
        <f>T24</f>
        <v>0</v>
      </c>
      <c r="BO24" s="252">
        <f>V24</f>
        <v>0</v>
      </c>
      <c r="BP24" s="252">
        <f>X24</f>
        <v>0</v>
      </c>
      <c r="BQ24" s="254">
        <f>N24</f>
        <v>16.489999999999998</v>
      </c>
      <c r="BR24">
        <f>O24</f>
        <v>16</v>
      </c>
      <c r="BS24">
        <v>0</v>
      </c>
      <c r="BT24">
        <v>1</v>
      </c>
      <c r="BU24" t="s">
        <v>139</v>
      </c>
      <c r="BV24" t="str">
        <f>IF(AB24 = "X", "1", "0")</f>
        <v>0</v>
      </c>
      <c r="BW24" t="str">
        <f>IF(AC24 = "X", "1", "0")</f>
        <v>0</v>
      </c>
      <c r="BX24" t="str">
        <f>IF(AD24 = "X", "1", "0")</f>
        <v>1</v>
      </c>
      <c r="BY24" t="s">
        <v>23</v>
      </c>
      <c r="BZ24" s="253">
        <f>AI24</f>
        <v>0</v>
      </c>
      <c r="CA24" s="253">
        <f>AK24</f>
        <v>0</v>
      </c>
      <c r="CB24" s="253">
        <f>AM24</f>
        <v>0</v>
      </c>
      <c r="CC24" s="253">
        <f>AO24</f>
        <v>0</v>
      </c>
      <c r="CD24" s="253">
        <f>AQ24</f>
        <v>0</v>
      </c>
      <c r="CE24" s="253">
        <f>AS24</f>
        <v>0</v>
      </c>
      <c r="CF24" s="253">
        <f>AU24</f>
        <v>0</v>
      </c>
      <c r="CG24" s="253">
        <f>AW24</f>
        <v>0</v>
      </c>
      <c r="CH24" s="253">
        <f>AY24</f>
        <v>0</v>
      </c>
      <c r="CI24" s="253">
        <f>BA24</f>
        <v>0</v>
      </c>
      <c r="CJ24" s="253">
        <f>BC24</f>
        <v>0</v>
      </c>
      <c r="CK24" s="253">
        <f>BE24</f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>R25+T25+V25+X25</f>
        <v>84</v>
      </c>
      <c r="L25" s="201" t="s">
        <v>20</v>
      </c>
      <c r="M25" s="262">
        <f>ROUND(N25,2)</f>
        <v>16.18</v>
      </c>
      <c r="N25" s="202">
        <v>16.18</v>
      </c>
      <c r="O25" s="260">
        <v>16</v>
      </c>
      <c r="P25" s="110">
        <f>(N25*(O25/100+1))*K25</f>
        <v>1576.5791999999999</v>
      </c>
      <c r="Q25" s="204" t="s">
        <v>139</v>
      </c>
      <c r="R25" s="205">
        <f>AH25+AJ25+AL25</f>
        <v>30</v>
      </c>
      <c r="S25" s="114">
        <f>R25*(N25*(O25/100+1))</f>
        <v>563.06399999999996</v>
      </c>
      <c r="T25" s="205">
        <f>AN25+AP25+AR25</f>
        <v>36</v>
      </c>
      <c r="U25" s="114">
        <f>T25*(N25*(O25/100+1))</f>
        <v>675.67679999999996</v>
      </c>
      <c r="V25" s="113">
        <f>AT25+AV25+AX25</f>
        <v>9</v>
      </c>
      <c r="W25" s="114">
        <f>V25*(N25*(O25/100+1))</f>
        <v>168.91919999999999</v>
      </c>
      <c r="X25" s="205">
        <f>AZ25+BB25+BD25</f>
        <v>9</v>
      </c>
      <c r="Y25" s="114">
        <f>X25*(N25*(O25/100+1))</f>
        <v>168.91919999999999</v>
      </c>
      <c r="Z25" s="203">
        <f>S25+U25+W25+Y25</f>
        <v>1576.5792000000001</v>
      </c>
      <c r="AA25" s="206" t="b">
        <f>K25=(SUM(X25,V25,T25,R25))</f>
        <v>1</v>
      </c>
      <c r="AB25" s="194"/>
      <c r="AC25" s="213"/>
      <c r="AD25" s="199" t="s">
        <v>22</v>
      </c>
      <c r="AE25" s="198" t="s">
        <v>23</v>
      </c>
      <c r="AF25" s="214"/>
      <c r="AG25" s="215"/>
      <c r="AH25" s="210">
        <v>0</v>
      </c>
      <c r="AI25" s="164">
        <f>AH25*(N25*(O25/100+1))</f>
        <v>0</v>
      </c>
      <c r="AJ25" s="210">
        <v>0</v>
      </c>
      <c r="AK25" s="164">
        <f>AJ25*(N25*(O25/100+1))</f>
        <v>0</v>
      </c>
      <c r="AL25" s="216">
        <v>30</v>
      </c>
      <c r="AM25" s="164">
        <f>AL25*(N25*(O25/100+1))</f>
        <v>563.06399999999996</v>
      </c>
      <c r="AN25" s="216">
        <v>30</v>
      </c>
      <c r="AO25" s="164">
        <f>AN25*(N25*(O25/100+1))</f>
        <v>563.06399999999996</v>
      </c>
      <c r="AP25" s="216">
        <v>3</v>
      </c>
      <c r="AQ25" s="164">
        <f>AP25*(N25*(O25/100+1))</f>
        <v>56.306399999999996</v>
      </c>
      <c r="AR25" s="216">
        <v>3</v>
      </c>
      <c r="AS25" s="164">
        <f>AR25*(N25*(O25/100+1))</f>
        <v>56.306399999999996</v>
      </c>
      <c r="AT25" s="216">
        <v>3</v>
      </c>
      <c r="AU25" s="164">
        <f>AT25*(N25*(O25/100+1))</f>
        <v>56.306399999999996</v>
      </c>
      <c r="AV25" s="216">
        <v>3</v>
      </c>
      <c r="AW25" s="164">
        <f>AV25*(N25*(O25/100+1))</f>
        <v>56.306399999999996</v>
      </c>
      <c r="AX25" s="216">
        <v>3</v>
      </c>
      <c r="AY25" s="164">
        <f>AX25*(N25*(O25/100+1))</f>
        <v>56.306399999999996</v>
      </c>
      <c r="AZ25" s="216">
        <v>3</v>
      </c>
      <c r="BA25" s="164">
        <f>AZ25*(N25*(O25/100+1))</f>
        <v>56.306399999999996</v>
      </c>
      <c r="BB25" s="216">
        <v>3</v>
      </c>
      <c r="BC25" s="164">
        <f>BB25*(N25*(O25/100+1))</f>
        <v>56.306399999999996</v>
      </c>
      <c r="BD25" s="216">
        <v>3</v>
      </c>
      <c r="BE25" s="164">
        <f>BD25*(N25*(O25/100+1))</f>
        <v>56.306399999999996</v>
      </c>
      <c r="BF25" s="256">
        <f>SUM(R25,T25,V25,X25)*(N25*(O25/100+1))</f>
        <v>1576.5791999999999</v>
      </c>
      <c r="BG25" s="256">
        <f>SUM(AI25,AK25,AM25,AO25,AQ25,AS25,AU25,AW25,AY25,BA25,BC25,BE25)</f>
        <v>1576.5791999999994</v>
      </c>
      <c r="BH25" s="255" t="b">
        <f>BF25=BG25</f>
        <v>1</v>
      </c>
      <c r="BI25" s="255">
        <f>BF25-BG25</f>
        <v>0</v>
      </c>
      <c r="BJ25" s="250">
        <f>D25</f>
        <v>21110046</v>
      </c>
      <c r="BK25" s="251">
        <v>348</v>
      </c>
      <c r="BL25" s="251">
        <v>5</v>
      </c>
      <c r="BM25" s="252">
        <f>R25</f>
        <v>30</v>
      </c>
      <c r="BN25" s="252">
        <f>T25</f>
        <v>36</v>
      </c>
      <c r="BO25" s="252">
        <f>V25</f>
        <v>9</v>
      </c>
      <c r="BP25" s="252">
        <f>X25</f>
        <v>9</v>
      </c>
      <c r="BQ25" s="254">
        <f>N25</f>
        <v>16.18</v>
      </c>
      <c r="BR25">
        <f>O25</f>
        <v>16</v>
      </c>
      <c r="BS25">
        <v>0</v>
      </c>
      <c r="BT25">
        <v>1</v>
      </c>
      <c r="BU25" t="s">
        <v>139</v>
      </c>
      <c r="BV25" t="str">
        <f>IF(AB25 = "X", "1", "0")</f>
        <v>0</v>
      </c>
      <c r="BW25" t="str">
        <f>IF(AC25 = "X", "1", "0")</f>
        <v>0</v>
      </c>
      <c r="BX25" t="str">
        <f>IF(AD25 = "X", "1", "0")</f>
        <v>1</v>
      </c>
      <c r="BY25" t="s">
        <v>23</v>
      </c>
      <c r="BZ25" s="253">
        <f>AI25</f>
        <v>0</v>
      </c>
      <c r="CA25" s="253">
        <f>AK25</f>
        <v>0</v>
      </c>
      <c r="CB25" s="253">
        <f>AM25</f>
        <v>563.06399999999996</v>
      </c>
      <c r="CC25" s="253">
        <f>AO25</f>
        <v>563.06399999999996</v>
      </c>
      <c r="CD25" s="253">
        <f>AQ25</f>
        <v>56.306399999999996</v>
      </c>
      <c r="CE25" s="253">
        <f>AS25</f>
        <v>56.306399999999996</v>
      </c>
      <c r="CF25" s="253">
        <f>AU25</f>
        <v>56.306399999999996</v>
      </c>
      <c r="CG25" s="253">
        <f>AW25</f>
        <v>56.306399999999996</v>
      </c>
      <c r="CH25" s="253">
        <f>AY25</f>
        <v>56.306399999999996</v>
      </c>
      <c r="CI25" s="253">
        <f>BA25</f>
        <v>56.306399999999996</v>
      </c>
      <c r="CJ25" s="253">
        <f>BC25</f>
        <v>56.306399999999996</v>
      </c>
      <c r="CK25" s="253">
        <f>BE25</f>
        <v>56.306399999999996</v>
      </c>
    </row>
    <row r="26" spans="2:89" s="10" customFormat="1" ht="27.6" x14ac:dyDescent="0.3">
      <c r="B26" s="129">
        <v>12</v>
      </c>
      <c r="C26" s="107">
        <v>211011</v>
      </c>
      <c r="D26" s="101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>R26+T26+V26+X26</f>
        <v>12</v>
      </c>
      <c r="L26" s="104" t="s">
        <v>20</v>
      </c>
      <c r="M26" s="262">
        <f>ROUND(N26,2)</f>
        <v>15.63</v>
      </c>
      <c r="N26" s="106">
        <v>15.63</v>
      </c>
      <c r="O26" s="260">
        <v>16</v>
      </c>
      <c r="P26" s="110">
        <f>(N26*(O26/100+1))*K26</f>
        <v>217.56960000000001</v>
      </c>
      <c r="Q26" s="112" t="s">
        <v>139</v>
      </c>
      <c r="R26" s="113">
        <f>AH26+AJ26+AL26</f>
        <v>12</v>
      </c>
      <c r="S26" s="114">
        <f>R26*(N26*(O26/100+1))</f>
        <v>217.56960000000001</v>
      </c>
      <c r="T26" s="113">
        <f>AN26+AP26+AR26</f>
        <v>0</v>
      </c>
      <c r="U26" s="114">
        <f>T26*(N26*(O26/100+1))</f>
        <v>0</v>
      </c>
      <c r="V26" s="113">
        <f>AT26+AV26+AX26</f>
        <v>0</v>
      </c>
      <c r="W26" s="114">
        <f>V26*(N26*(O26/100+1))</f>
        <v>0</v>
      </c>
      <c r="X26" s="113">
        <f>AZ26+BB26+BD26</f>
        <v>0</v>
      </c>
      <c r="Y26" s="114">
        <f>X26*(N26*(O26/100+1))</f>
        <v>0</v>
      </c>
      <c r="Z26" s="116">
        <f>S26+U26+W26+Y26</f>
        <v>217.56960000000001</v>
      </c>
      <c r="AA26" s="117" t="b">
        <f>K26=(SUM(X26,V26,T26,R26))</f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>AH26*(N26*(O26/100+1))</f>
        <v>0</v>
      </c>
      <c r="AJ26" s="121">
        <v>12</v>
      </c>
      <c r="AK26" s="164">
        <f>AJ26*(N26*(O26/100+1))</f>
        <v>217.56960000000001</v>
      </c>
      <c r="AL26" s="127">
        <v>0</v>
      </c>
      <c r="AM26" s="164">
        <f>AL26*(N26*(O26/100+1))</f>
        <v>0</v>
      </c>
      <c r="AN26" s="127">
        <v>0</v>
      </c>
      <c r="AO26" s="164">
        <f>AN26*(N26*(O26/100+1))</f>
        <v>0</v>
      </c>
      <c r="AP26" s="127">
        <v>0</v>
      </c>
      <c r="AQ26" s="164">
        <f>AP26*(N26*(O26/100+1))</f>
        <v>0</v>
      </c>
      <c r="AR26" s="127">
        <v>0</v>
      </c>
      <c r="AS26" s="164">
        <f>AR26*(N26*(O26/100+1))</f>
        <v>0</v>
      </c>
      <c r="AT26" s="127">
        <v>0</v>
      </c>
      <c r="AU26" s="164">
        <f>AT26*(N26*(O26/100+1))</f>
        <v>0</v>
      </c>
      <c r="AV26" s="127">
        <v>0</v>
      </c>
      <c r="AW26" s="164">
        <f>AV26*(N26*(O26/100+1))</f>
        <v>0</v>
      </c>
      <c r="AX26" s="127">
        <v>0</v>
      </c>
      <c r="AY26" s="164">
        <f>AX26*(N26*(O26/100+1))</f>
        <v>0</v>
      </c>
      <c r="AZ26" s="127">
        <v>0</v>
      </c>
      <c r="BA26" s="164">
        <f>AZ26*(N26*(O26/100+1))</f>
        <v>0</v>
      </c>
      <c r="BB26" s="127">
        <v>0</v>
      </c>
      <c r="BC26" s="164">
        <f>BB26*(N26*(O26/100+1))</f>
        <v>0</v>
      </c>
      <c r="BD26" s="127">
        <v>0</v>
      </c>
      <c r="BE26" s="164">
        <f>BD26*(N26*(O26/100+1))</f>
        <v>0</v>
      </c>
      <c r="BF26" s="256">
        <f>SUM(R26,T26,V26,X26)*(N26*(O26/100+1))</f>
        <v>217.56960000000001</v>
      </c>
      <c r="BG26" s="256">
        <f>SUM(AI26,AK26,AM26,AO26,AQ26,AS26,AU26,AW26,AY26,BA26,BC26,BE26)</f>
        <v>217.56960000000001</v>
      </c>
      <c r="BH26" s="255" t="b">
        <f>BF26=BG26</f>
        <v>1</v>
      </c>
      <c r="BI26" s="255">
        <f>BF26-BG26</f>
        <v>0</v>
      </c>
      <c r="BJ26" s="250">
        <f>D26</f>
        <v>21110049</v>
      </c>
      <c r="BK26" s="251">
        <v>348</v>
      </c>
      <c r="BL26" s="251">
        <v>5</v>
      </c>
      <c r="BM26" s="252">
        <f>R26</f>
        <v>12</v>
      </c>
      <c r="BN26" s="252">
        <f>T26</f>
        <v>0</v>
      </c>
      <c r="BO26" s="252">
        <f>V26</f>
        <v>0</v>
      </c>
      <c r="BP26" s="252">
        <f>X26</f>
        <v>0</v>
      </c>
      <c r="BQ26" s="254">
        <f>N26</f>
        <v>15.63</v>
      </c>
      <c r="BR26">
        <f>O26</f>
        <v>16</v>
      </c>
      <c r="BS26">
        <v>0</v>
      </c>
      <c r="BT26">
        <v>1</v>
      </c>
      <c r="BU26" t="s">
        <v>139</v>
      </c>
      <c r="BV26" t="str">
        <f>IF(AB26 = "X", "1", "0")</f>
        <v>0</v>
      </c>
      <c r="BW26" t="str">
        <f>IF(AC26 = "X", "1", "0")</f>
        <v>0</v>
      </c>
      <c r="BX26" t="str">
        <f>IF(AD26 = "X", "1", "0")</f>
        <v>1</v>
      </c>
      <c r="BY26" t="s">
        <v>23</v>
      </c>
      <c r="BZ26" s="253">
        <f>AI26</f>
        <v>0</v>
      </c>
      <c r="CA26" s="253">
        <f>AK26</f>
        <v>217.56960000000001</v>
      </c>
      <c r="CB26" s="253">
        <f>AM26</f>
        <v>0</v>
      </c>
      <c r="CC26" s="253">
        <f>AO26</f>
        <v>0</v>
      </c>
      <c r="CD26" s="253">
        <f>AQ26</f>
        <v>0</v>
      </c>
      <c r="CE26" s="253">
        <f>AS26</f>
        <v>0</v>
      </c>
      <c r="CF26" s="253">
        <f>AU26</f>
        <v>0</v>
      </c>
      <c r="CG26" s="253">
        <f>AW26</f>
        <v>0</v>
      </c>
      <c r="CH26" s="253">
        <f>AY26</f>
        <v>0</v>
      </c>
      <c r="CI26" s="253">
        <f>BA26</f>
        <v>0</v>
      </c>
      <c r="CJ26" s="253">
        <f>BC26</f>
        <v>0</v>
      </c>
      <c r="CK26" s="253">
        <f>BE26</f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>R27+T27+V27+X27</f>
        <v>20</v>
      </c>
      <c r="L27" s="201" t="s">
        <v>20</v>
      </c>
      <c r="M27" s="262">
        <f>ROUND(N27,2)</f>
        <v>12.5</v>
      </c>
      <c r="N27" s="202">
        <v>12.5</v>
      </c>
      <c r="O27" s="260">
        <v>16</v>
      </c>
      <c r="P27" s="110">
        <f>(N27*(O27/100+1))*K27</f>
        <v>289.99999999999994</v>
      </c>
      <c r="Q27" s="204" t="s">
        <v>139</v>
      </c>
      <c r="R27" s="205">
        <f>AH27+AJ27+AL27</f>
        <v>6</v>
      </c>
      <c r="S27" s="114">
        <f>R27*(N27*(O27/100+1))</f>
        <v>86.999999999999986</v>
      </c>
      <c r="T27" s="205">
        <f>AN27+AP27+AR27</f>
        <v>8</v>
      </c>
      <c r="U27" s="114">
        <f>T27*(N27*(O27/100+1))</f>
        <v>115.99999999999999</v>
      </c>
      <c r="V27" s="113">
        <f>AT27+AV27+AX27</f>
        <v>3</v>
      </c>
      <c r="W27" s="114">
        <f>V27*(N27*(O27/100+1))</f>
        <v>43.499999999999993</v>
      </c>
      <c r="X27" s="205">
        <f>AZ27+BB27+BD27</f>
        <v>3</v>
      </c>
      <c r="Y27" s="114">
        <f>X27*(N27*(O27/100+1))</f>
        <v>43.499999999999993</v>
      </c>
      <c r="Z27" s="203">
        <f>S27+U27+W27+Y27</f>
        <v>289.99999999999994</v>
      </c>
      <c r="AA27" s="206" t="b">
        <f>K27=(SUM(X27,V27,T27,R27))</f>
        <v>1</v>
      </c>
      <c r="AB27" s="194"/>
      <c r="AC27" s="213"/>
      <c r="AD27" s="199" t="s">
        <v>22</v>
      </c>
      <c r="AE27" s="198" t="s">
        <v>23</v>
      </c>
      <c r="AF27" s="214"/>
      <c r="AG27" s="215"/>
      <c r="AH27" s="210">
        <v>0</v>
      </c>
      <c r="AI27" s="164">
        <f>AH27*(N27*(O27/100+1))</f>
        <v>0</v>
      </c>
      <c r="AJ27" s="210">
        <v>0</v>
      </c>
      <c r="AK27" s="164">
        <f>AJ27*(N27*(O27/100+1))</f>
        <v>0</v>
      </c>
      <c r="AL27" s="216">
        <v>6</v>
      </c>
      <c r="AM27" s="164">
        <f>AL27*(N27*(O27/100+1))</f>
        <v>86.999999999999986</v>
      </c>
      <c r="AN27" s="216">
        <v>6</v>
      </c>
      <c r="AO27" s="164">
        <f>AN27*(N27*(O27/100+1))</f>
        <v>86.999999999999986</v>
      </c>
      <c r="AP27" s="216">
        <v>1</v>
      </c>
      <c r="AQ27" s="164">
        <f>AP27*(N27*(O27/100+1))</f>
        <v>14.499999999999998</v>
      </c>
      <c r="AR27" s="216">
        <v>1</v>
      </c>
      <c r="AS27" s="164">
        <f>AR27*(N27*(O27/100+1))</f>
        <v>14.499999999999998</v>
      </c>
      <c r="AT27" s="216">
        <v>1</v>
      </c>
      <c r="AU27" s="164">
        <f>AT27*(N27*(O27/100+1))</f>
        <v>14.499999999999998</v>
      </c>
      <c r="AV27" s="216">
        <v>1</v>
      </c>
      <c r="AW27" s="164">
        <f>AV27*(N27*(O27/100+1))</f>
        <v>14.499999999999998</v>
      </c>
      <c r="AX27" s="216">
        <v>1</v>
      </c>
      <c r="AY27" s="164">
        <f>AX27*(N27*(O27/100+1))</f>
        <v>14.499999999999998</v>
      </c>
      <c r="AZ27" s="216">
        <v>1</v>
      </c>
      <c r="BA27" s="164">
        <f>AZ27*(N27*(O27/100+1))</f>
        <v>14.499999999999998</v>
      </c>
      <c r="BB27" s="216">
        <v>1</v>
      </c>
      <c r="BC27" s="164">
        <f>BB27*(N27*(O27/100+1))</f>
        <v>14.499999999999998</v>
      </c>
      <c r="BD27" s="216">
        <v>1</v>
      </c>
      <c r="BE27" s="164">
        <f>BD27*(N27*(O27/100+1))</f>
        <v>14.499999999999998</v>
      </c>
      <c r="BF27" s="256">
        <f>SUM(R27,T27,V27,X27)*(N27*(O27/100+1))</f>
        <v>289.99999999999994</v>
      </c>
      <c r="BG27" s="256">
        <f>SUM(AI27,AK27,AM27,AO27,AQ27,AS27,AU27,AW27,AY27,BA27,BC27,BE27)</f>
        <v>289.99999999999994</v>
      </c>
      <c r="BH27" s="255" t="b">
        <f>BF27=BG27</f>
        <v>1</v>
      </c>
      <c r="BI27" s="255">
        <f>BF27-BG27</f>
        <v>0</v>
      </c>
      <c r="BJ27" s="250">
        <f>D27</f>
        <v>21110049</v>
      </c>
      <c r="BK27" s="251">
        <v>348</v>
      </c>
      <c r="BL27" s="251">
        <v>5</v>
      </c>
      <c r="BM27" s="252">
        <f>R27</f>
        <v>6</v>
      </c>
      <c r="BN27" s="252">
        <f>T27</f>
        <v>8</v>
      </c>
      <c r="BO27" s="252">
        <f>V27</f>
        <v>3</v>
      </c>
      <c r="BP27" s="252">
        <f>X27</f>
        <v>3</v>
      </c>
      <c r="BQ27" s="254">
        <f>N27</f>
        <v>12.5</v>
      </c>
      <c r="BR27">
        <f>O27</f>
        <v>16</v>
      </c>
      <c r="BS27">
        <v>0</v>
      </c>
      <c r="BT27">
        <v>1</v>
      </c>
      <c r="BU27" t="s">
        <v>139</v>
      </c>
      <c r="BV27" t="str">
        <f>IF(AB27 = "X", "1", "0")</f>
        <v>0</v>
      </c>
      <c r="BW27" t="str">
        <f>IF(AC27 = "X", "1", "0")</f>
        <v>0</v>
      </c>
      <c r="BX27" t="str">
        <f>IF(AD27 = "X", "1", "0")</f>
        <v>1</v>
      </c>
      <c r="BY27" t="s">
        <v>23</v>
      </c>
      <c r="BZ27" s="253">
        <f>AI27</f>
        <v>0</v>
      </c>
      <c r="CA27" s="253">
        <f>AK27</f>
        <v>0</v>
      </c>
      <c r="CB27" s="253">
        <f>AM27</f>
        <v>86.999999999999986</v>
      </c>
      <c r="CC27" s="253">
        <f>AO27</f>
        <v>86.999999999999986</v>
      </c>
      <c r="CD27" s="253">
        <f>AQ27</f>
        <v>14.499999999999998</v>
      </c>
      <c r="CE27" s="253">
        <f>AS27</f>
        <v>14.499999999999998</v>
      </c>
      <c r="CF27" s="253">
        <f>AU27</f>
        <v>14.499999999999998</v>
      </c>
      <c r="CG27" s="253">
        <f>AW27</f>
        <v>14.499999999999998</v>
      </c>
      <c r="CH27" s="253">
        <f>AY27</f>
        <v>14.499999999999998</v>
      </c>
      <c r="CI27" s="253">
        <f>BA27</f>
        <v>14.499999999999998</v>
      </c>
      <c r="CJ27" s="253">
        <f>BC27</f>
        <v>14.499999999999998</v>
      </c>
      <c r="CK27" s="253">
        <f>BE27</f>
        <v>14.499999999999998</v>
      </c>
    </row>
    <row r="28" spans="2:89" s="1" customFormat="1" ht="41.4" x14ac:dyDescent="0.3">
      <c r="B28" s="129">
        <v>13</v>
      </c>
      <c r="C28" s="107">
        <v>211011</v>
      </c>
      <c r="D28" s="101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>R28+T28+V28+X28</f>
        <v>30</v>
      </c>
      <c r="L28" s="104" t="s">
        <v>138</v>
      </c>
      <c r="M28" s="262">
        <f>ROUND(N28,2)</f>
        <v>5.43</v>
      </c>
      <c r="N28" s="106">
        <v>5.43</v>
      </c>
      <c r="O28" s="260">
        <v>16</v>
      </c>
      <c r="P28" s="110">
        <f>(N28*(O28/100+1))*K28</f>
        <v>188.96399999999997</v>
      </c>
      <c r="Q28" s="112" t="s">
        <v>139</v>
      </c>
      <c r="R28" s="113">
        <f>AH28+AJ28+AL28</f>
        <v>30</v>
      </c>
      <c r="S28" s="114">
        <f>R28*(N28*(O28/100+1))</f>
        <v>188.96399999999997</v>
      </c>
      <c r="T28" s="113">
        <f>AN28+AP28+AR28</f>
        <v>0</v>
      </c>
      <c r="U28" s="114">
        <f>T28*(N28*(O28/100+1))</f>
        <v>0</v>
      </c>
      <c r="V28" s="113">
        <f>AT28+AV28+AX28</f>
        <v>0</v>
      </c>
      <c r="W28" s="114">
        <f>V28*(N28*(O28/100+1))</f>
        <v>0</v>
      </c>
      <c r="X28" s="113">
        <f>AZ28+BB28+BD28</f>
        <v>0</v>
      </c>
      <c r="Y28" s="114">
        <f>X28*(N28*(O28/100+1))</f>
        <v>0</v>
      </c>
      <c r="Z28" s="116">
        <f>S28+U28+W28+Y28</f>
        <v>188.96399999999997</v>
      </c>
      <c r="AA28" s="117" t="b">
        <f>K28=(SUM(X28,V28,T28,R28))</f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>AH28*(N28*(O28/100+1))</f>
        <v>0</v>
      </c>
      <c r="AJ28" s="121">
        <v>30</v>
      </c>
      <c r="AK28" s="164">
        <f>AJ28*(N28*(O28/100+1))</f>
        <v>188.96399999999997</v>
      </c>
      <c r="AL28" s="127">
        <v>0</v>
      </c>
      <c r="AM28" s="164">
        <f>AL28*(N28*(O28/100+1))</f>
        <v>0</v>
      </c>
      <c r="AN28" s="127">
        <v>0</v>
      </c>
      <c r="AO28" s="164">
        <f>AN28*(N28*(O28/100+1))</f>
        <v>0</v>
      </c>
      <c r="AP28" s="127">
        <v>0</v>
      </c>
      <c r="AQ28" s="164">
        <f>AP28*(N28*(O28/100+1))</f>
        <v>0</v>
      </c>
      <c r="AR28" s="127">
        <v>0</v>
      </c>
      <c r="AS28" s="164">
        <f>AR28*(N28*(O28/100+1))</f>
        <v>0</v>
      </c>
      <c r="AT28" s="127">
        <v>0</v>
      </c>
      <c r="AU28" s="164">
        <f>AT28*(N28*(O28/100+1))</f>
        <v>0</v>
      </c>
      <c r="AV28" s="127">
        <v>0</v>
      </c>
      <c r="AW28" s="164">
        <f>AV28*(N28*(O28/100+1))</f>
        <v>0</v>
      </c>
      <c r="AX28" s="127">
        <v>0</v>
      </c>
      <c r="AY28" s="164">
        <f>AX28*(N28*(O28/100+1))</f>
        <v>0</v>
      </c>
      <c r="AZ28" s="127">
        <v>0</v>
      </c>
      <c r="BA28" s="164">
        <f>AZ28*(N28*(O28/100+1))</f>
        <v>0</v>
      </c>
      <c r="BB28" s="127">
        <v>0</v>
      </c>
      <c r="BC28" s="164">
        <f>BB28*(N28*(O28/100+1))</f>
        <v>0</v>
      </c>
      <c r="BD28" s="127">
        <v>0</v>
      </c>
      <c r="BE28" s="164">
        <f>BD28*(N28*(O28/100+1))</f>
        <v>0</v>
      </c>
      <c r="BF28" s="256">
        <f>SUM(R28,T28,V28,X28)*(N28*(O28/100+1))</f>
        <v>188.96399999999997</v>
      </c>
      <c r="BG28" s="256">
        <f>SUM(AI28,AK28,AM28,AO28,AQ28,AS28,AU28,AW28,AY28,BA28,BC28,BE28)</f>
        <v>188.96399999999997</v>
      </c>
      <c r="BH28" s="255" t="b">
        <f>BF28=BG28</f>
        <v>1</v>
      </c>
      <c r="BI28" s="255">
        <f>BF28-BG28</f>
        <v>0</v>
      </c>
      <c r="BJ28" s="250">
        <f>D28</f>
        <v>21110056</v>
      </c>
      <c r="BK28" s="251">
        <v>348</v>
      </c>
      <c r="BL28" s="251">
        <v>5</v>
      </c>
      <c r="BM28" s="252">
        <f>R28</f>
        <v>30</v>
      </c>
      <c r="BN28" s="252">
        <f>T28</f>
        <v>0</v>
      </c>
      <c r="BO28" s="252">
        <f>V28</f>
        <v>0</v>
      </c>
      <c r="BP28" s="252">
        <f>X28</f>
        <v>0</v>
      </c>
      <c r="BQ28" s="254">
        <f>N28</f>
        <v>5.43</v>
      </c>
      <c r="BR28">
        <f>O28</f>
        <v>16</v>
      </c>
      <c r="BS28">
        <v>0</v>
      </c>
      <c r="BT28">
        <v>1</v>
      </c>
      <c r="BU28" t="s">
        <v>139</v>
      </c>
      <c r="BV28" t="str">
        <f>IF(AB28 = "X", "1", "0")</f>
        <v>0</v>
      </c>
      <c r="BW28" t="str">
        <f>IF(AC28 = "X", "1", "0")</f>
        <v>0</v>
      </c>
      <c r="BX28" t="str">
        <f>IF(AD28 = "X", "1", "0")</f>
        <v>1</v>
      </c>
      <c r="BY28" t="s">
        <v>23</v>
      </c>
      <c r="BZ28" s="253">
        <f>AI28</f>
        <v>0</v>
      </c>
      <c r="CA28" s="253">
        <f>AK28</f>
        <v>188.96399999999997</v>
      </c>
      <c r="CB28" s="253">
        <f>AM28</f>
        <v>0</v>
      </c>
      <c r="CC28" s="253">
        <f>AO28</f>
        <v>0</v>
      </c>
      <c r="CD28" s="253">
        <f>AQ28</f>
        <v>0</v>
      </c>
      <c r="CE28" s="253">
        <f>AS28</f>
        <v>0</v>
      </c>
      <c r="CF28" s="253">
        <f>AU28</f>
        <v>0</v>
      </c>
      <c r="CG28" s="253">
        <f>AW28</f>
        <v>0</v>
      </c>
      <c r="CH28" s="253">
        <f>AY28</f>
        <v>0</v>
      </c>
      <c r="CI28" s="253">
        <f>BA28</f>
        <v>0</v>
      </c>
      <c r="CJ28" s="253">
        <f>BC28</f>
        <v>0</v>
      </c>
      <c r="CK28" s="253">
        <f>BE28</f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>R29+T29+V29+X29</f>
        <v>39</v>
      </c>
      <c r="L29" s="201" t="s">
        <v>138</v>
      </c>
      <c r="M29" s="262">
        <f>ROUND(N29,2)</f>
        <v>5.91</v>
      </c>
      <c r="N29" s="202">
        <v>5.91</v>
      </c>
      <c r="O29" s="260">
        <v>16</v>
      </c>
      <c r="P29" s="110">
        <f>(N29*(O29/100+1))*K29</f>
        <v>267.36840000000001</v>
      </c>
      <c r="Q29" s="204" t="s">
        <v>139</v>
      </c>
      <c r="R29" s="205">
        <f>AH29+AJ29+AL29</f>
        <v>30</v>
      </c>
      <c r="S29" s="114">
        <f>R29*(N29*(O29/100+1))</f>
        <v>205.66800000000001</v>
      </c>
      <c r="T29" s="205">
        <f>AN29+AP29+AR29</f>
        <v>3</v>
      </c>
      <c r="U29" s="114">
        <f>T29*(N29*(O29/100+1))</f>
        <v>20.566800000000001</v>
      </c>
      <c r="V29" s="113">
        <f>AT29+AV29+AX29</f>
        <v>3</v>
      </c>
      <c r="W29" s="114">
        <f>V29*(N29*(O29/100+1))</f>
        <v>20.566800000000001</v>
      </c>
      <c r="X29" s="205">
        <f>AZ29+BB29+BD29</f>
        <v>3</v>
      </c>
      <c r="Y29" s="114">
        <f>X29*(N29*(O29/100+1))</f>
        <v>20.566800000000001</v>
      </c>
      <c r="Z29" s="203">
        <f>S29+U29+W29+Y29</f>
        <v>267.36840000000001</v>
      </c>
      <c r="AA29" s="206" t="b">
        <f>K29=(SUM(X29,V29,T29,R29))</f>
        <v>1</v>
      </c>
      <c r="AB29" s="194"/>
      <c r="AC29" s="213"/>
      <c r="AD29" s="199" t="s">
        <v>22</v>
      </c>
      <c r="AE29" s="198" t="s">
        <v>23</v>
      </c>
      <c r="AF29" s="214"/>
      <c r="AG29" s="215"/>
      <c r="AH29" s="210">
        <v>0</v>
      </c>
      <c r="AI29" s="164">
        <f>AH29*(N29*(O29/100+1))</f>
        <v>0</v>
      </c>
      <c r="AJ29" s="210">
        <v>0</v>
      </c>
      <c r="AK29" s="164">
        <f>AJ29*(N29*(O29/100+1))</f>
        <v>0</v>
      </c>
      <c r="AL29" s="216">
        <v>30</v>
      </c>
      <c r="AM29" s="164">
        <f>AL29*(N29*(O29/100+1))</f>
        <v>205.66800000000001</v>
      </c>
      <c r="AN29" s="216">
        <v>1</v>
      </c>
      <c r="AO29" s="164">
        <f>AN29*(N29*(O29/100+1))</f>
        <v>6.8555999999999999</v>
      </c>
      <c r="AP29" s="216">
        <v>1</v>
      </c>
      <c r="AQ29" s="164">
        <f>AP29*(N29*(O29/100+1))</f>
        <v>6.8555999999999999</v>
      </c>
      <c r="AR29" s="216">
        <v>1</v>
      </c>
      <c r="AS29" s="164">
        <f>AR29*(N29*(O29/100+1))</f>
        <v>6.8555999999999999</v>
      </c>
      <c r="AT29" s="216">
        <v>1</v>
      </c>
      <c r="AU29" s="164">
        <f>AT29*(N29*(O29/100+1))</f>
        <v>6.8555999999999999</v>
      </c>
      <c r="AV29" s="216">
        <v>1</v>
      </c>
      <c r="AW29" s="164">
        <f>AV29*(N29*(O29/100+1))</f>
        <v>6.8555999999999999</v>
      </c>
      <c r="AX29" s="216">
        <v>1</v>
      </c>
      <c r="AY29" s="164">
        <f>AX29*(N29*(O29/100+1))</f>
        <v>6.8555999999999999</v>
      </c>
      <c r="AZ29" s="216">
        <v>1</v>
      </c>
      <c r="BA29" s="164">
        <f>AZ29*(N29*(O29/100+1))</f>
        <v>6.8555999999999999</v>
      </c>
      <c r="BB29" s="216">
        <v>1</v>
      </c>
      <c r="BC29" s="164">
        <f>BB29*(N29*(O29/100+1))</f>
        <v>6.8555999999999999</v>
      </c>
      <c r="BD29" s="216">
        <v>1</v>
      </c>
      <c r="BE29" s="164">
        <f>BD29*(N29*(O29/100+1))</f>
        <v>6.8555999999999999</v>
      </c>
      <c r="BF29" s="256">
        <f>SUM(R29,T29,V29,X29)*(N29*(O29/100+1))</f>
        <v>267.36840000000001</v>
      </c>
      <c r="BG29" s="256">
        <f>SUM(AI29,AK29,AM29,AO29,AQ29,AS29,AU29,AW29,AY29,BA29,BC29,BE29)</f>
        <v>267.36840000000007</v>
      </c>
      <c r="BH29" s="255" t="b">
        <f>BF29=BG29</f>
        <v>1</v>
      </c>
      <c r="BI29" s="255">
        <f>BF29-BG29</f>
        <v>0</v>
      </c>
      <c r="BJ29" s="250">
        <f>D29</f>
        <v>21110056</v>
      </c>
      <c r="BK29" s="251">
        <v>348</v>
      </c>
      <c r="BL29" s="251">
        <v>5</v>
      </c>
      <c r="BM29" s="252">
        <f>R29</f>
        <v>30</v>
      </c>
      <c r="BN29" s="252">
        <f>T29</f>
        <v>3</v>
      </c>
      <c r="BO29" s="252">
        <f>V29</f>
        <v>3</v>
      </c>
      <c r="BP29" s="252">
        <f>X29</f>
        <v>3</v>
      </c>
      <c r="BQ29" s="254">
        <f>N29</f>
        <v>5.91</v>
      </c>
      <c r="BR29">
        <f>O29</f>
        <v>16</v>
      </c>
      <c r="BS29">
        <v>0</v>
      </c>
      <c r="BT29">
        <v>1</v>
      </c>
      <c r="BU29" t="s">
        <v>139</v>
      </c>
      <c r="BV29" t="str">
        <f>IF(AB29 = "X", "1", "0")</f>
        <v>0</v>
      </c>
      <c r="BW29" t="str">
        <f>IF(AC29 = "X", "1", "0")</f>
        <v>0</v>
      </c>
      <c r="BX29" t="str">
        <f>IF(AD29 = "X", "1", "0")</f>
        <v>1</v>
      </c>
      <c r="BY29" t="s">
        <v>23</v>
      </c>
      <c r="BZ29" s="253">
        <f>AI29</f>
        <v>0</v>
      </c>
      <c r="CA29" s="253">
        <f>AK29</f>
        <v>0</v>
      </c>
      <c r="CB29" s="253">
        <f>AM29</f>
        <v>205.66800000000001</v>
      </c>
      <c r="CC29" s="253">
        <f>AO29</f>
        <v>6.8555999999999999</v>
      </c>
      <c r="CD29" s="253">
        <f>AQ29</f>
        <v>6.8555999999999999</v>
      </c>
      <c r="CE29" s="253">
        <f>AS29</f>
        <v>6.8555999999999999</v>
      </c>
      <c r="CF29" s="253">
        <f>AU29</f>
        <v>6.8555999999999999</v>
      </c>
      <c r="CG29" s="253">
        <f>AW29</f>
        <v>6.8555999999999999</v>
      </c>
      <c r="CH29" s="253">
        <f>AY29</f>
        <v>6.8555999999999999</v>
      </c>
      <c r="CI29" s="253">
        <f>BA29</f>
        <v>6.8555999999999999</v>
      </c>
      <c r="CJ29" s="253">
        <f>BC29</f>
        <v>6.8555999999999999</v>
      </c>
      <c r="CK29" s="253">
        <f>BE29</f>
        <v>6.8555999999999999</v>
      </c>
    </row>
    <row r="30" spans="2:89" s="10" customFormat="1" ht="27.6" x14ac:dyDescent="0.3">
      <c r="B30" s="129">
        <v>14</v>
      </c>
      <c r="C30" s="107">
        <v>211011</v>
      </c>
      <c r="D30" s="101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>R30+T30+V30+X30</f>
        <v>0</v>
      </c>
      <c r="L30" s="104" t="s">
        <v>138</v>
      </c>
      <c r="M30" s="262">
        <f>ROUND(N30,2)</f>
        <v>9.82</v>
      </c>
      <c r="N30" s="106">
        <v>9.82</v>
      </c>
      <c r="O30" s="260">
        <v>16</v>
      </c>
      <c r="P30" s="110">
        <f>(N30*(O30/100+1))*K30</f>
        <v>0</v>
      </c>
      <c r="Q30" s="112" t="s">
        <v>139</v>
      </c>
      <c r="R30" s="113">
        <f>AH30+AJ30+AL30</f>
        <v>0</v>
      </c>
      <c r="S30" s="114">
        <f>R30*(N30*(O30/100+1))</f>
        <v>0</v>
      </c>
      <c r="T30" s="113">
        <f>AN30+AP30+AR30</f>
        <v>0</v>
      </c>
      <c r="U30" s="114">
        <f>T30*(N30*(O30/100+1))</f>
        <v>0</v>
      </c>
      <c r="V30" s="113">
        <f>AT30+AV30+AX30</f>
        <v>0</v>
      </c>
      <c r="W30" s="114">
        <f>V30*(N30*(O30/100+1))</f>
        <v>0</v>
      </c>
      <c r="X30" s="113">
        <f>AZ30+BB30+BD30</f>
        <v>0</v>
      </c>
      <c r="Y30" s="114">
        <f>X30*(N30*(O30/100+1))</f>
        <v>0</v>
      </c>
      <c r="Z30" s="116">
        <f>S30+U30+W30+Y30</f>
        <v>0</v>
      </c>
      <c r="AA30" s="117" t="b">
        <f>K30=(SUM(X30,V30,T30,R30))</f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>AH30*(N30*(O30/100+1))</f>
        <v>0</v>
      </c>
      <c r="AJ30" s="121">
        <v>0</v>
      </c>
      <c r="AK30" s="164">
        <f>AJ30*(N30*(O30/100+1))</f>
        <v>0</v>
      </c>
      <c r="AL30" s="127">
        <v>0</v>
      </c>
      <c r="AM30" s="164">
        <f>AL30*(N30*(O30/100+1))</f>
        <v>0</v>
      </c>
      <c r="AN30" s="127">
        <v>0</v>
      </c>
      <c r="AO30" s="164">
        <f>AN30*(N30*(O30/100+1))</f>
        <v>0</v>
      </c>
      <c r="AP30" s="127">
        <v>0</v>
      </c>
      <c r="AQ30" s="164">
        <f>AP30*(N30*(O30/100+1))</f>
        <v>0</v>
      </c>
      <c r="AR30" s="127">
        <v>0</v>
      </c>
      <c r="AS30" s="164">
        <f>AR30*(N30*(O30/100+1))</f>
        <v>0</v>
      </c>
      <c r="AT30" s="127">
        <v>0</v>
      </c>
      <c r="AU30" s="164">
        <f>AT30*(N30*(O30/100+1))</f>
        <v>0</v>
      </c>
      <c r="AV30" s="127">
        <v>0</v>
      </c>
      <c r="AW30" s="164">
        <f>AV30*(N30*(O30/100+1))</f>
        <v>0</v>
      </c>
      <c r="AX30" s="127">
        <v>0</v>
      </c>
      <c r="AY30" s="164">
        <f>AX30*(N30*(O30/100+1))</f>
        <v>0</v>
      </c>
      <c r="AZ30" s="127">
        <v>0</v>
      </c>
      <c r="BA30" s="164">
        <f>AZ30*(N30*(O30/100+1))</f>
        <v>0</v>
      </c>
      <c r="BB30" s="127">
        <v>0</v>
      </c>
      <c r="BC30" s="164">
        <f>BB30*(N30*(O30/100+1))</f>
        <v>0</v>
      </c>
      <c r="BD30" s="127">
        <v>0</v>
      </c>
      <c r="BE30" s="164">
        <f>BD30*(N30*(O30/100+1))</f>
        <v>0</v>
      </c>
      <c r="BF30" s="256">
        <f>SUM(R30,T30,V30,X30)*(N30*(O30/100+1))</f>
        <v>0</v>
      </c>
      <c r="BG30" s="256">
        <f>SUM(AI30,AK30,AM30,AO30,AQ30,AS30,AU30,AW30,AY30,BA30,BC30,BE30)</f>
        <v>0</v>
      </c>
      <c r="BH30" s="255" t="b">
        <f>BF30=BG30</f>
        <v>1</v>
      </c>
      <c r="BI30" s="255">
        <f>BF30-BG30</f>
        <v>0</v>
      </c>
      <c r="BJ30" s="250">
        <f>D30</f>
        <v>21110059</v>
      </c>
      <c r="BK30" s="251">
        <v>348</v>
      </c>
      <c r="BL30" s="251">
        <v>5</v>
      </c>
      <c r="BM30" s="252">
        <f>R30</f>
        <v>0</v>
      </c>
      <c r="BN30" s="252">
        <f>T30</f>
        <v>0</v>
      </c>
      <c r="BO30" s="252">
        <f>V30</f>
        <v>0</v>
      </c>
      <c r="BP30" s="252">
        <f>X30</f>
        <v>0</v>
      </c>
      <c r="BQ30" s="254">
        <f>N30</f>
        <v>9.82</v>
      </c>
      <c r="BR30">
        <f>O30</f>
        <v>16</v>
      </c>
      <c r="BS30">
        <v>0</v>
      </c>
      <c r="BT30">
        <v>1</v>
      </c>
      <c r="BU30" t="s">
        <v>139</v>
      </c>
      <c r="BV30" t="str">
        <f>IF(AB30 = "X", "1", "0")</f>
        <v>0</v>
      </c>
      <c r="BW30" t="str">
        <f>IF(AC30 = "X", "1", "0")</f>
        <v>0</v>
      </c>
      <c r="BX30" t="str">
        <f>IF(AD30 = "X", "1", "0")</f>
        <v>1</v>
      </c>
      <c r="BY30" t="s">
        <v>23</v>
      </c>
      <c r="BZ30" s="253">
        <f>AI30</f>
        <v>0</v>
      </c>
      <c r="CA30" s="253">
        <f>AK30</f>
        <v>0</v>
      </c>
      <c r="CB30" s="253">
        <f>AM30</f>
        <v>0</v>
      </c>
      <c r="CC30" s="253">
        <f>AO30</f>
        <v>0</v>
      </c>
      <c r="CD30" s="253">
        <f>AQ30</f>
        <v>0</v>
      </c>
      <c r="CE30" s="253">
        <f>AS30</f>
        <v>0</v>
      </c>
      <c r="CF30" s="253">
        <f>AU30</f>
        <v>0</v>
      </c>
      <c r="CG30" s="253">
        <f>AW30</f>
        <v>0</v>
      </c>
      <c r="CH30" s="253">
        <f>AY30</f>
        <v>0</v>
      </c>
      <c r="CI30" s="253">
        <f>BA30</f>
        <v>0</v>
      </c>
      <c r="CJ30" s="253">
        <f>BC30</f>
        <v>0</v>
      </c>
      <c r="CK30" s="253">
        <f>BE30</f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>R31+T31+V31+X31</f>
        <v>9</v>
      </c>
      <c r="L31" s="201" t="s">
        <v>138</v>
      </c>
      <c r="M31" s="262">
        <f>ROUND(N31,2)</f>
        <v>7.85</v>
      </c>
      <c r="N31" s="202">
        <v>7.85</v>
      </c>
      <c r="O31" s="260">
        <v>16</v>
      </c>
      <c r="P31" s="110">
        <f>(N31*(O31/100+1))*K31</f>
        <v>81.953999999999979</v>
      </c>
      <c r="Q31" s="204" t="s">
        <v>139</v>
      </c>
      <c r="R31" s="205">
        <f>AH31+AJ31+AL31</f>
        <v>0</v>
      </c>
      <c r="S31" s="114">
        <f>R31*(N31*(O31/100+1))</f>
        <v>0</v>
      </c>
      <c r="T31" s="205">
        <f>AN31+AP31+AR31</f>
        <v>3</v>
      </c>
      <c r="U31" s="114">
        <f>T31*(N31*(O31/100+1))</f>
        <v>27.317999999999994</v>
      </c>
      <c r="V31" s="113">
        <f>AT31+AV31+AX31</f>
        <v>3</v>
      </c>
      <c r="W31" s="114">
        <f>V31*(N31*(O31/100+1))</f>
        <v>27.317999999999994</v>
      </c>
      <c r="X31" s="205">
        <f>AZ31+BB31+BD31</f>
        <v>3</v>
      </c>
      <c r="Y31" s="114">
        <f>X31*(N31*(O31/100+1))</f>
        <v>27.317999999999994</v>
      </c>
      <c r="Z31" s="203">
        <f>S31+U31+W31+Y31</f>
        <v>81.953999999999979</v>
      </c>
      <c r="AA31" s="206" t="b">
        <f>K31=(SUM(X31,V31,T31,R31))</f>
        <v>1</v>
      </c>
      <c r="AB31" s="194"/>
      <c r="AC31" s="213"/>
      <c r="AD31" s="199" t="s">
        <v>22</v>
      </c>
      <c r="AE31" s="198" t="s">
        <v>23</v>
      </c>
      <c r="AF31" s="214"/>
      <c r="AG31" s="215"/>
      <c r="AH31" s="210">
        <v>0</v>
      </c>
      <c r="AI31" s="164">
        <f>AH31*(N31*(O31/100+1))</f>
        <v>0</v>
      </c>
      <c r="AJ31" s="210">
        <v>0</v>
      </c>
      <c r="AK31" s="164">
        <f>AJ31*(N31*(O31/100+1))</f>
        <v>0</v>
      </c>
      <c r="AL31" s="216">
        <v>0</v>
      </c>
      <c r="AM31" s="164">
        <f>AL31*(N31*(O31/100+1))</f>
        <v>0</v>
      </c>
      <c r="AN31" s="216">
        <v>1</v>
      </c>
      <c r="AO31" s="164">
        <f>AN31*(N31*(O31/100+1))</f>
        <v>9.1059999999999981</v>
      </c>
      <c r="AP31" s="216">
        <v>1</v>
      </c>
      <c r="AQ31" s="164">
        <f>AP31*(N31*(O31/100+1))</f>
        <v>9.1059999999999981</v>
      </c>
      <c r="AR31" s="216">
        <v>1</v>
      </c>
      <c r="AS31" s="164">
        <f>AR31*(N31*(O31/100+1))</f>
        <v>9.1059999999999981</v>
      </c>
      <c r="AT31" s="216">
        <v>1</v>
      </c>
      <c r="AU31" s="164">
        <f>AT31*(N31*(O31/100+1))</f>
        <v>9.1059999999999981</v>
      </c>
      <c r="AV31" s="216">
        <v>1</v>
      </c>
      <c r="AW31" s="164">
        <f>AV31*(N31*(O31/100+1))</f>
        <v>9.1059999999999981</v>
      </c>
      <c r="AX31" s="216">
        <v>1</v>
      </c>
      <c r="AY31" s="164">
        <f>AX31*(N31*(O31/100+1))</f>
        <v>9.1059999999999981</v>
      </c>
      <c r="AZ31" s="216">
        <v>1</v>
      </c>
      <c r="BA31" s="164">
        <f>AZ31*(N31*(O31/100+1))</f>
        <v>9.1059999999999981</v>
      </c>
      <c r="BB31" s="216">
        <v>1</v>
      </c>
      <c r="BC31" s="164">
        <f>BB31*(N31*(O31/100+1))</f>
        <v>9.1059999999999981</v>
      </c>
      <c r="BD31" s="216">
        <v>1</v>
      </c>
      <c r="BE31" s="164">
        <f>BD31*(N31*(O31/100+1))</f>
        <v>9.1059999999999981</v>
      </c>
      <c r="BF31" s="256">
        <f>SUM(R31,T31,V31,X31)*(N31*(O31/100+1))</f>
        <v>81.953999999999979</v>
      </c>
      <c r="BG31" s="256">
        <f>SUM(AI31,AK31,AM31,AO31,AQ31,AS31,AU31,AW31,AY31,BA31,BC31,BE31)</f>
        <v>81.953999999999965</v>
      </c>
      <c r="BH31" s="255" t="b">
        <f>BF31=BG31</f>
        <v>1</v>
      </c>
      <c r="BI31" s="255">
        <f>BF31-BG31</f>
        <v>0</v>
      </c>
      <c r="BJ31" s="250">
        <f>D31</f>
        <v>21110059</v>
      </c>
      <c r="BK31" s="251">
        <v>348</v>
      </c>
      <c r="BL31" s="251">
        <v>5</v>
      </c>
      <c r="BM31" s="252">
        <f>R31</f>
        <v>0</v>
      </c>
      <c r="BN31" s="252">
        <f>T31</f>
        <v>3</v>
      </c>
      <c r="BO31" s="252">
        <f>V31</f>
        <v>3</v>
      </c>
      <c r="BP31" s="252">
        <f>X31</f>
        <v>3</v>
      </c>
      <c r="BQ31" s="254">
        <f>N31</f>
        <v>7.85</v>
      </c>
      <c r="BR31">
        <f>O31</f>
        <v>16</v>
      </c>
      <c r="BS31">
        <v>0</v>
      </c>
      <c r="BT31">
        <v>1</v>
      </c>
      <c r="BU31" t="s">
        <v>139</v>
      </c>
      <c r="BV31" t="str">
        <f>IF(AB31 = "X", "1", "0")</f>
        <v>0</v>
      </c>
      <c r="BW31" t="str">
        <f>IF(AC31 = "X", "1", "0")</f>
        <v>0</v>
      </c>
      <c r="BX31" t="str">
        <f>IF(AD31 = "X", "1", "0")</f>
        <v>1</v>
      </c>
      <c r="BY31" t="s">
        <v>23</v>
      </c>
      <c r="BZ31" s="253">
        <f>AI31</f>
        <v>0</v>
      </c>
      <c r="CA31" s="253">
        <f>AK31</f>
        <v>0</v>
      </c>
      <c r="CB31" s="253">
        <f>AM31</f>
        <v>0</v>
      </c>
      <c r="CC31" s="253">
        <f>AO31</f>
        <v>9.1059999999999981</v>
      </c>
      <c r="CD31" s="253">
        <f>AQ31</f>
        <v>9.1059999999999981</v>
      </c>
      <c r="CE31" s="253">
        <f>AS31</f>
        <v>9.1059999999999981</v>
      </c>
      <c r="CF31" s="253">
        <f>AU31</f>
        <v>9.1059999999999981</v>
      </c>
      <c r="CG31" s="253">
        <f>AW31</f>
        <v>9.1059999999999981</v>
      </c>
      <c r="CH31" s="253">
        <f>AY31</f>
        <v>9.1059999999999981</v>
      </c>
      <c r="CI31" s="253">
        <f>BA31</f>
        <v>9.1059999999999981</v>
      </c>
      <c r="CJ31" s="253">
        <f>BC31</f>
        <v>9.1059999999999981</v>
      </c>
      <c r="CK31" s="253">
        <f>BE31</f>
        <v>9.1059999999999981</v>
      </c>
    </row>
    <row r="32" spans="2:89" s="10" customFormat="1" ht="27.6" x14ac:dyDescent="0.3">
      <c r="B32" s="129">
        <v>15</v>
      </c>
      <c r="C32" s="107">
        <v>211011</v>
      </c>
      <c r="D32" s="101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>R32+T32+V32+X32</f>
        <v>0</v>
      </c>
      <c r="L32" s="104" t="s">
        <v>138</v>
      </c>
      <c r="M32" s="262">
        <f>ROUND(N32,2)</f>
        <v>63.66</v>
      </c>
      <c r="N32" s="106">
        <v>63.66</v>
      </c>
      <c r="O32" s="260">
        <v>16</v>
      </c>
      <c r="P32" s="110">
        <f>(N32*(O32/100+1))*K32</f>
        <v>0</v>
      </c>
      <c r="Q32" s="112" t="s">
        <v>139</v>
      </c>
      <c r="R32" s="113">
        <f>AH32+AJ32+AL32</f>
        <v>0</v>
      </c>
      <c r="S32" s="114">
        <f>R32*(N32*(O32/100+1))</f>
        <v>0</v>
      </c>
      <c r="T32" s="113">
        <f>AN32+AP32+AR32</f>
        <v>0</v>
      </c>
      <c r="U32" s="114">
        <f>T32*(N32*(O32/100+1))</f>
        <v>0</v>
      </c>
      <c r="V32" s="113">
        <f>AT32+AV32+AX32</f>
        <v>0</v>
      </c>
      <c r="W32" s="114">
        <f>V32*(N32*(O32/100+1))</f>
        <v>0</v>
      </c>
      <c r="X32" s="113">
        <f>AZ32+BB32+BD32</f>
        <v>0</v>
      </c>
      <c r="Y32" s="114">
        <f>X32*(N32*(O32/100+1))</f>
        <v>0</v>
      </c>
      <c r="Z32" s="116">
        <f>S32+U32+W32+Y32</f>
        <v>0</v>
      </c>
      <c r="AA32" s="117" t="b">
        <f>K32=(SUM(X32,V32,T32,R32))</f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>AH32*(N32*(O32/100+1))</f>
        <v>0</v>
      </c>
      <c r="AJ32" s="121">
        <v>0</v>
      </c>
      <c r="AK32" s="164">
        <f>AJ32*(N32*(O32/100+1))</f>
        <v>0</v>
      </c>
      <c r="AL32" s="127">
        <v>0</v>
      </c>
      <c r="AM32" s="164">
        <f>AL32*(N32*(O32/100+1))</f>
        <v>0</v>
      </c>
      <c r="AN32" s="127">
        <v>0</v>
      </c>
      <c r="AO32" s="164">
        <f>AN32*(N32*(O32/100+1))</f>
        <v>0</v>
      </c>
      <c r="AP32" s="127">
        <v>0</v>
      </c>
      <c r="AQ32" s="164">
        <f>AP32*(N32*(O32/100+1))</f>
        <v>0</v>
      </c>
      <c r="AR32" s="127">
        <v>0</v>
      </c>
      <c r="AS32" s="164">
        <f>AR32*(N32*(O32/100+1))</f>
        <v>0</v>
      </c>
      <c r="AT32" s="127">
        <v>0</v>
      </c>
      <c r="AU32" s="164">
        <f>AT32*(N32*(O32/100+1))</f>
        <v>0</v>
      </c>
      <c r="AV32" s="127">
        <v>0</v>
      </c>
      <c r="AW32" s="164">
        <f>AV32*(N32*(O32/100+1))</f>
        <v>0</v>
      </c>
      <c r="AX32" s="127">
        <v>0</v>
      </c>
      <c r="AY32" s="164">
        <f>AX32*(N32*(O32/100+1))</f>
        <v>0</v>
      </c>
      <c r="AZ32" s="127">
        <v>0</v>
      </c>
      <c r="BA32" s="164">
        <f>AZ32*(N32*(O32/100+1))</f>
        <v>0</v>
      </c>
      <c r="BB32" s="127">
        <v>0</v>
      </c>
      <c r="BC32" s="164">
        <f>BB32*(N32*(O32/100+1))</f>
        <v>0</v>
      </c>
      <c r="BD32" s="127">
        <v>0</v>
      </c>
      <c r="BE32" s="164">
        <f>BD32*(N32*(O32/100+1))</f>
        <v>0</v>
      </c>
      <c r="BF32" s="256">
        <f>SUM(R32,T32,V32,X32)*(N32*(O32/100+1))</f>
        <v>0</v>
      </c>
      <c r="BG32" s="256">
        <f>SUM(AI32,AK32,AM32,AO32,AQ32,AS32,AU32,AW32,AY32,BA32,BC32,BE32)</f>
        <v>0</v>
      </c>
      <c r="BH32" s="255" t="b">
        <f>BF32=BG32</f>
        <v>1</v>
      </c>
      <c r="BI32" s="255">
        <f>BF32-BG32</f>
        <v>0</v>
      </c>
      <c r="BJ32" s="250">
        <f>D32</f>
        <v>21110060</v>
      </c>
      <c r="BK32" s="251">
        <v>348</v>
      </c>
      <c r="BL32" s="251">
        <v>5</v>
      </c>
      <c r="BM32" s="252">
        <f>R32</f>
        <v>0</v>
      </c>
      <c r="BN32" s="252">
        <f>T32</f>
        <v>0</v>
      </c>
      <c r="BO32" s="252">
        <f>V32</f>
        <v>0</v>
      </c>
      <c r="BP32" s="252">
        <f>X32</f>
        <v>0</v>
      </c>
      <c r="BQ32" s="254">
        <f>N32</f>
        <v>63.66</v>
      </c>
      <c r="BR32">
        <f>O32</f>
        <v>16</v>
      </c>
      <c r="BS32">
        <v>0</v>
      </c>
      <c r="BT32">
        <v>1</v>
      </c>
      <c r="BU32" t="s">
        <v>139</v>
      </c>
      <c r="BV32" t="str">
        <f>IF(AB32 = "X", "1", "0")</f>
        <v>0</v>
      </c>
      <c r="BW32" t="str">
        <f>IF(AC32 = "X", "1", "0")</f>
        <v>0</v>
      </c>
      <c r="BX32" t="str">
        <f>IF(AD32 = "X", "1", "0")</f>
        <v>1</v>
      </c>
      <c r="BY32" t="s">
        <v>23</v>
      </c>
      <c r="BZ32" s="253">
        <f>AI32</f>
        <v>0</v>
      </c>
      <c r="CA32" s="253">
        <f>AK32</f>
        <v>0</v>
      </c>
      <c r="CB32" s="253">
        <f>AM32</f>
        <v>0</v>
      </c>
      <c r="CC32" s="253">
        <f>AO32</f>
        <v>0</v>
      </c>
      <c r="CD32" s="253">
        <f>AQ32</f>
        <v>0</v>
      </c>
      <c r="CE32" s="253">
        <f>AS32</f>
        <v>0</v>
      </c>
      <c r="CF32" s="253">
        <f>AU32</f>
        <v>0</v>
      </c>
      <c r="CG32" s="253">
        <f>AW32</f>
        <v>0</v>
      </c>
      <c r="CH32" s="253">
        <f>AY32</f>
        <v>0</v>
      </c>
      <c r="CI32" s="253">
        <f>BA32</f>
        <v>0</v>
      </c>
      <c r="CJ32" s="253">
        <f>BC32</f>
        <v>0</v>
      </c>
      <c r="CK32" s="253">
        <f>BE32</f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>R33+T33+V33+X33</f>
        <v>9</v>
      </c>
      <c r="L33" s="201" t="s">
        <v>138</v>
      </c>
      <c r="M33" s="262">
        <f>ROUND(N33,2)</f>
        <v>42.72</v>
      </c>
      <c r="N33" s="202">
        <v>42.72</v>
      </c>
      <c r="O33" s="260">
        <v>16</v>
      </c>
      <c r="P33" s="110">
        <f>(N33*(O33/100+1))*K33</f>
        <v>445.99679999999995</v>
      </c>
      <c r="Q33" s="204" t="s">
        <v>139</v>
      </c>
      <c r="R33" s="205">
        <f>AH33+AJ33+AL33</f>
        <v>0</v>
      </c>
      <c r="S33" s="114">
        <f>R33*(N33*(O33/100+1))</f>
        <v>0</v>
      </c>
      <c r="T33" s="205">
        <f>AN33+AP33+AR33</f>
        <v>3</v>
      </c>
      <c r="U33" s="114">
        <f>T33*(N33*(O33/100+1))</f>
        <v>148.66559999999998</v>
      </c>
      <c r="V33" s="113">
        <f>AT33+AV33+AX33</f>
        <v>3</v>
      </c>
      <c r="W33" s="114">
        <f>V33*(N33*(O33/100+1))</f>
        <v>148.66559999999998</v>
      </c>
      <c r="X33" s="205">
        <f>AZ33+BB33+BD33</f>
        <v>3</v>
      </c>
      <c r="Y33" s="114">
        <f>X33*(N33*(O33/100+1))</f>
        <v>148.66559999999998</v>
      </c>
      <c r="Z33" s="203">
        <f>S33+U33+W33+Y33</f>
        <v>445.99679999999995</v>
      </c>
      <c r="AA33" s="206" t="b">
        <f>K33=(SUM(X33,V33,T33,R33))</f>
        <v>1</v>
      </c>
      <c r="AB33" s="194"/>
      <c r="AC33" s="213"/>
      <c r="AD33" s="199" t="s">
        <v>22</v>
      </c>
      <c r="AE33" s="198" t="s">
        <v>23</v>
      </c>
      <c r="AF33" s="214"/>
      <c r="AG33" s="215"/>
      <c r="AH33" s="210">
        <v>0</v>
      </c>
      <c r="AI33" s="164">
        <f>AH33*(N33*(O33/100+1))</f>
        <v>0</v>
      </c>
      <c r="AJ33" s="210">
        <v>0</v>
      </c>
      <c r="AK33" s="164">
        <f>AJ33*(N33*(O33/100+1))</f>
        <v>0</v>
      </c>
      <c r="AL33" s="216">
        <v>0</v>
      </c>
      <c r="AM33" s="164">
        <f>AL33*(N33*(O33/100+1))</f>
        <v>0</v>
      </c>
      <c r="AN33" s="216">
        <v>1</v>
      </c>
      <c r="AO33" s="164">
        <f>AN33*(N33*(O33/100+1))</f>
        <v>49.555199999999992</v>
      </c>
      <c r="AP33" s="216">
        <v>1</v>
      </c>
      <c r="AQ33" s="164">
        <f>AP33*(N33*(O33/100+1))</f>
        <v>49.555199999999992</v>
      </c>
      <c r="AR33" s="216">
        <v>1</v>
      </c>
      <c r="AS33" s="164">
        <f>AR33*(N33*(O33/100+1))</f>
        <v>49.555199999999992</v>
      </c>
      <c r="AT33" s="216">
        <v>1</v>
      </c>
      <c r="AU33" s="164">
        <f>AT33*(N33*(O33/100+1))</f>
        <v>49.555199999999992</v>
      </c>
      <c r="AV33" s="216">
        <v>1</v>
      </c>
      <c r="AW33" s="164">
        <f>AV33*(N33*(O33/100+1))</f>
        <v>49.555199999999992</v>
      </c>
      <c r="AX33" s="216">
        <v>1</v>
      </c>
      <c r="AY33" s="164">
        <f>AX33*(N33*(O33/100+1))</f>
        <v>49.555199999999992</v>
      </c>
      <c r="AZ33" s="216">
        <v>1</v>
      </c>
      <c r="BA33" s="164">
        <f>AZ33*(N33*(O33/100+1))</f>
        <v>49.555199999999992</v>
      </c>
      <c r="BB33" s="216">
        <v>1</v>
      </c>
      <c r="BC33" s="164">
        <f>BB33*(N33*(O33/100+1))</f>
        <v>49.555199999999992</v>
      </c>
      <c r="BD33" s="216">
        <v>1</v>
      </c>
      <c r="BE33" s="164">
        <f>BD33*(N33*(O33/100+1))</f>
        <v>49.555199999999992</v>
      </c>
      <c r="BF33" s="256">
        <f>SUM(R33,T33,V33,X33)*(N33*(O33/100+1))</f>
        <v>445.99679999999995</v>
      </c>
      <c r="BG33" s="256">
        <f>SUM(AI33,AK33,AM33,AO33,AQ33,AS33,AU33,AW33,AY33,BA33,BC33,BE33)</f>
        <v>445.99680000000001</v>
      </c>
      <c r="BH33" s="255" t="b">
        <f>BF33=BG33</f>
        <v>1</v>
      </c>
      <c r="BI33" s="255">
        <f>BF33-BG33</f>
        <v>0</v>
      </c>
      <c r="BJ33" s="250">
        <f>D33</f>
        <v>21110060</v>
      </c>
      <c r="BK33" s="251">
        <v>348</v>
      </c>
      <c r="BL33" s="251">
        <v>5</v>
      </c>
      <c r="BM33" s="252">
        <f>R33</f>
        <v>0</v>
      </c>
      <c r="BN33" s="252">
        <f>T33</f>
        <v>3</v>
      </c>
      <c r="BO33" s="252">
        <f>V33</f>
        <v>3</v>
      </c>
      <c r="BP33" s="252">
        <f>X33</f>
        <v>3</v>
      </c>
      <c r="BQ33" s="254">
        <f>N33</f>
        <v>42.72</v>
      </c>
      <c r="BR33">
        <f>O33</f>
        <v>16</v>
      </c>
      <c r="BS33">
        <v>0</v>
      </c>
      <c r="BT33">
        <v>1</v>
      </c>
      <c r="BU33" t="s">
        <v>139</v>
      </c>
      <c r="BV33" t="str">
        <f>IF(AB33 = "X", "1", "0")</f>
        <v>0</v>
      </c>
      <c r="BW33" t="str">
        <f>IF(AC33 = "X", "1", "0")</f>
        <v>0</v>
      </c>
      <c r="BX33" t="str">
        <f>IF(AD33 = "X", "1", "0")</f>
        <v>1</v>
      </c>
      <c r="BY33" t="s">
        <v>23</v>
      </c>
      <c r="BZ33" s="253">
        <f>AI33</f>
        <v>0</v>
      </c>
      <c r="CA33" s="253">
        <f>AK33</f>
        <v>0</v>
      </c>
      <c r="CB33" s="253">
        <f>AM33</f>
        <v>0</v>
      </c>
      <c r="CC33" s="253">
        <f>AO33</f>
        <v>49.555199999999992</v>
      </c>
      <c r="CD33" s="253">
        <f>AQ33</f>
        <v>49.555199999999992</v>
      </c>
      <c r="CE33" s="253">
        <f>AS33</f>
        <v>49.555199999999992</v>
      </c>
      <c r="CF33" s="253">
        <f>AU33</f>
        <v>49.555199999999992</v>
      </c>
      <c r="CG33" s="253">
        <f>AW33</f>
        <v>49.555199999999992</v>
      </c>
      <c r="CH33" s="253">
        <f>AY33</f>
        <v>49.555199999999992</v>
      </c>
      <c r="CI33" s="253">
        <f>BA33</f>
        <v>49.555199999999992</v>
      </c>
      <c r="CJ33" s="253">
        <f>BC33</f>
        <v>49.555199999999992</v>
      </c>
      <c r="CK33" s="253">
        <f>BE33</f>
        <v>49.555199999999992</v>
      </c>
    </row>
    <row r="34" spans="2:89" s="1" customFormat="1" ht="41.4" x14ac:dyDescent="0.3">
      <c r="B34" s="129">
        <v>16</v>
      </c>
      <c r="C34" s="107">
        <v>211011</v>
      </c>
      <c r="D34" s="101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>R34+T34+V34+X34</f>
        <v>0</v>
      </c>
      <c r="L34" s="104" t="s">
        <v>138</v>
      </c>
      <c r="M34" s="262">
        <f>ROUND(N34,2)</f>
        <v>29.25</v>
      </c>
      <c r="N34" s="106">
        <v>29.25</v>
      </c>
      <c r="O34" s="260">
        <v>16</v>
      </c>
      <c r="P34" s="110">
        <f>(N34*(O34/100+1))*K34</f>
        <v>0</v>
      </c>
      <c r="Q34" s="112" t="s">
        <v>139</v>
      </c>
      <c r="R34" s="113">
        <f>AH34+AJ34+AL34</f>
        <v>0</v>
      </c>
      <c r="S34" s="114">
        <f>R34*(N34*(O34/100+1))</f>
        <v>0</v>
      </c>
      <c r="T34" s="113">
        <f>AN34+AP34+AR34</f>
        <v>0</v>
      </c>
      <c r="U34" s="114">
        <f>T34*(N34*(O34/100+1))</f>
        <v>0</v>
      </c>
      <c r="V34" s="113">
        <f>AT34+AV34+AX34</f>
        <v>0</v>
      </c>
      <c r="W34" s="114">
        <f>V34*(N34*(O34/100+1))</f>
        <v>0</v>
      </c>
      <c r="X34" s="113">
        <f>AZ34+BB34+BD34</f>
        <v>0</v>
      </c>
      <c r="Y34" s="114">
        <f>X34*(N34*(O34/100+1))</f>
        <v>0</v>
      </c>
      <c r="Z34" s="116">
        <f>S34+U34+W34+Y34</f>
        <v>0</v>
      </c>
      <c r="AA34" s="117" t="b">
        <f>K34=(SUM(X34,V34,T34,R34))</f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>AH34*(N34*(O34/100+1))</f>
        <v>0</v>
      </c>
      <c r="AJ34" s="121">
        <v>0</v>
      </c>
      <c r="AK34" s="164">
        <f>AJ34*(N34*(O34/100+1))</f>
        <v>0</v>
      </c>
      <c r="AL34" s="127">
        <v>0</v>
      </c>
      <c r="AM34" s="164">
        <f>AL34*(N34*(O34/100+1))</f>
        <v>0</v>
      </c>
      <c r="AN34" s="127">
        <v>0</v>
      </c>
      <c r="AO34" s="164">
        <f>AN34*(N34*(O34/100+1))</f>
        <v>0</v>
      </c>
      <c r="AP34" s="127">
        <v>0</v>
      </c>
      <c r="AQ34" s="164">
        <f>AP34*(N34*(O34/100+1))</f>
        <v>0</v>
      </c>
      <c r="AR34" s="127">
        <v>0</v>
      </c>
      <c r="AS34" s="164">
        <f>AR34*(N34*(O34/100+1))</f>
        <v>0</v>
      </c>
      <c r="AT34" s="127">
        <v>0</v>
      </c>
      <c r="AU34" s="164">
        <f>AT34*(N34*(O34/100+1))</f>
        <v>0</v>
      </c>
      <c r="AV34" s="127">
        <v>0</v>
      </c>
      <c r="AW34" s="164">
        <f>AV34*(N34*(O34/100+1))</f>
        <v>0</v>
      </c>
      <c r="AX34" s="127">
        <v>0</v>
      </c>
      <c r="AY34" s="164">
        <f>AX34*(N34*(O34/100+1))</f>
        <v>0</v>
      </c>
      <c r="AZ34" s="127">
        <v>0</v>
      </c>
      <c r="BA34" s="164">
        <f>AZ34*(N34*(O34/100+1))</f>
        <v>0</v>
      </c>
      <c r="BB34" s="127">
        <v>0</v>
      </c>
      <c r="BC34" s="164">
        <f>BB34*(N34*(O34/100+1))</f>
        <v>0</v>
      </c>
      <c r="BD34" s="127">
        <v>0</v>
      </c>
      <c r="BE34" s="164">
        <f>BD34*(N34*(O34/100+1))</f>
        <v>0</v>
      </c>
      <c r="BF34" s="256">
        <f>SUM(R34,T34,V34,X34)*(N34*(O34/100+1))</f>
        <v>0</v>
      </c>
      <c r="BG34" s="256">
        <f>SUM(AI34,AK34,AM34,AO34,AQ34,AS34,AU34,AW34,AY34,BA34,BC34,BE34)</f>
        <v>0</v>
      </c>
      <c r="BH34" s="255" t="b">
        <f>BF34=BG34</f>
        <v>1</v>
      </c>
      <c r="BI34" s="255">
        <f>BF34-BG34</f>
        <v>0</v>
      </c>
      <c r="BJ34" s="250">
        <f>D34</f>
        <v>21110061</v>
      </c>
      <c r="BK34" s="251">
        <v>348</v>
      </c>
      <c r="BL34" s="251">
        <v>5</v>
      </c>
      <c r="BM34" s="252">
        <f>R34</f>
        <v>0</v>
      </c>
      <c r="BN34" s="252">
        <f>T34</f>
        <v>0</v>
      </c>
      <c r="BO34" s="252">
        <f>V34</f>
        <v>0</v>
      </c>
      <c r="BP34" s="252">
        <f>X34</f>
        <v>0</v>
      </c>
      <c r="BQ34" s="254">
        <f>N34</f>
        <v>29.25</v>
      </c>
      <c r="BR34">
        <f>O34</f>
        <v>16</v>
      </c>
      <c r="BS34">
        <v>0</v>
      </c>
      <c r="BT34">
        <v>1</v>
      </c>
      <c r="BU34" t="s">
        <v>139</v>
      </c>
      <c r="BV34" t="str">
        <f>IF(AB34 = "X", "1", "0")</f>
        <v>0</v>
      </c>
      <c r="BW34" t="str">
        <f>IF(AC34 = "X", "1", "0")</f>
        <v>0</v>
      </c>
      <c r="BX34" t="str">
        <f>IF(AD34 = "X", "1", "0")</f>
        <v>1</v>
      </c>
      <c r="BY34" t="s">
        <v>23</v>
      </c>
      <c r="BZ34" s="253">
        <f>AI34</f>
        <v>0</v>
      </c>
      <c r="CA34" s="253">
        <f>AK34</f>
        <v>0</v>
      </c>
      <c r="CB34" s="253">
        <f>AM34</f>
        <v>0</v>
      </c>
      <c r="CC34" s="253">
        <f>AO34</f>
        <v>0</v>
      </c>
      <c r="CD34" s="253">
        <f>AQ34</f>
        <v>0</v>
      </c>
      <c r="CE34" s="253">
        <f>AS34</f>
        <v>0</v>
      </c>
      <c r="CF34" s="253">
        <f>AU34</f>
        <v>0</v>
      </c>
      <c r="CG34" s="253">
        <f>AW34</f>
        <v>0</v>
      </c>
      <c r="CH34" s="253">
        <f>AY34</f>
        <v>0</v>
      </c>
      <c r="CI34" s="253">
        <f>BA34</f>
        <v>0</v>
      </c>
      <c r="CJ34" s="253">
        <f>BC34</f>
        <v>0</v>
      </c>
      <c r="CK34" s="253">
        <f>BE34</f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>R35+T35+V35+X35</f>
        <v>9</v>
      </c>
      <c r="L35" s="201" t="s">
        <v>138</v>
      </c>
      <c r="M35" s="262">
        <f>ROUND(N35,2)</f>
        <v>16.57</v>
      </c>
      <c r="N35" s="202">
        <v>16.57</v>
      </c>
      <c r="O35" s="260">
        <v>16</v>
      </c>
      <c r="P35" s="110">
        <f>(N35*(O35/100+1))*K35</f>
        <v>172.99080000000001</v>
      </c>
      <c r="Q35" s="204" t="s">
        <v>139</v>
      </c>
      <c r="R35" s="205">
        <f>AH35+AJ35+AL35</f>
        <v>0</v>
      </c>
      <c r="S35" s="114">
        <f>R35*(N35*(O35/100+1))</f>
        <v>0</v>
      </c>
      <c r="T35" s="205">
        <f>AN35+AP35+AR35</f>
        <v>3</v>
      </c>
      <c r="U35" s="114">
        <f>T35*(N35*(O35/100+1))</f>
        <v>57.663600000000002</v>
      </c>
      <c r="V35" s="113">
        <f>AT35+AV35+AX35</f>
        <v>3</v>
      </c>
      <c r="W35" s="114">
        <f>V35*(N35*(O35/100+1))</f>
        <v>57.663600000000002</v>
      </c>
      <c r="X35" s="205">
        <f>AZ35+BB35+BD35</f>
        <v>3</v>
      </c>
      <c r="Y35" s="114">
        <f>X35*(N35*(O35/100+1))</f>
        <v>57.663600000000002</v>
      </c>
      <c r="Z35" s="203">
        <f>S35+U35+W35+Y35</f>
        <v>172.99080000000001</v>
      </c>
      <c r="AA35" s="206" t="b">
        <f>K35=(SUM(X35,V35,T35,R35))</f>
        <v>1</v>
      </c>
      <c r="AB35" s="194"/>
      <c r="AC35" s="213"/>
      <c r="AD35" s="199" t="s">
        <v>22</v>
      </c>
      <c r="AE35" s="198" t="s">
        <v>23</v>
      </c>
      <c r="AF35" s="214"/>
      <c r="AG35" s="215"/>
      <c r="AH35" s="210">
        <v>0</v>
      </c>
      <c r="AI35" s="164">
        <f>AH35*(N35*(O35/100+1))</f>
        <v>0</v>
      </c>
      <c r="AJ35" s="210">
        <v>0</v>
      </c>
      <c r="AK35" s="164">
        <f>AJ35*(N35*(O35/100+1))</f>
        <v>0</v>
      </c>
      <c r="AL35" s="216">
        <v>0</v>
      </c>
      <c r="AM35" s="164">
        <f>AL35*(N35*(O35/100+1))</f>
        <v>0</v>
      </c>
      <c r="AN35" s="216">
        <v>1</v>
      </c>
      <c r="AO35" s="164">
        <f>AN35*(N35*(O35/100+1))</f>
        <v>19.2212</v>
      </c>
      <c r="AP35" s="216">
        <v>1</v>
      </c>
      <c r="AQ35" s="164">
        <f>AP35*(N35*(O35/100+1))</f>
        <v>19.2212</v>
      </c>
      <c r="AR35" s="216">
        <v>1</v>
      </c>
      <c r="AS35" s="164">
        <f>AR35*(N35*(O35/100+1))</f>
        <v>19.2212</v>
      </c>
      <c r="AT35" s="216">
        <v>1</v>
      </c>
      <c r="AU35" s="164">
        <f>AT35*(N35*(O35/100+1))</f>
        <v>19.2212</v>
      </c>
      <c r="AV35" s="216">
        <v>1</v>
      </c>
      <c r="AW35" s="164">
        <f>AV35*(N35*(O35/100+1))</f>
        <v>19.2212</v>
      </c>
      <c r="AX35" s="216">
        <v>1</v>
      </c>
      <c r="AY35" s="164">
        <f>AX35*(N35*(O35/100+1))</f>
        <v>19.2212</v>
      </c>
      <c r="AZ35" s="216">
        <v>1</v>
      </c>
      <c r="BA35" s="164">
        <f>AZ35*(N35*(O35/100+1))</f>
        <v>19.2212</v>
      </c>
      <c r="BB35" s="216">
        <v>1</v>
      </c>
      <c r="BC35" s="164">
        <f>BB35*(N35*(O35/100+1))</f>
        <v>19.2212</v>
      </c>
      <c r="BD35" s="216">
        <v>1</v>
      </c>
      <c r="BE35" s="164">
        <f>BD35*(N35*(O35/100+1))</f>
        <v>19.2212</v>
      </c>
      <c r="BF35" s="256">
        <f>SUM(R35,T35,V35,X35)*(N35*(O35/100+1))</f>
        <v>172.99080000000001</v>
      </c>
      <c r="BG35" s="256">
        <f>SUM(AI35,AK35,AM35,AO35,AQ35,AS35,AU35,AW35,AY35,BA35,BC35,BE35)</f>
        <v>172.99080000000001</v>
      </c>
      <c r="BH35" s="255" t="b">
        <f>BF35=BG35</f>
        <v>1</v>
      </c>
      <c r="BI35" s="255">
        <f>BF35-BG35</f>
        <v>0</v>
      </c>
      <c r="BJ35" s="250">
        <f>D35</f>
        <v>21110061</v>
      </c>
      <c r="BK35" s="251">
        <v>348</v>
      </c>
      <c r="BL35" s="251">
        <v>5</v>
      </c>
      <c r="BM35" s="252">
        <f>R35</f>
        <v>0</v>
      </c>
      <c r="BN35" s="252">
        <f>T35</f>
        <v>3</v>
      </c>
      <c r="BO35" s="252">
        <f>V35</f>
        <v>3</v>
      </c>
      <c r="BP35" s="252">
        <f>X35</f>
        <v>3</v>
      </c>
      <c r="BQ35" s="254">
        <f>N35</f>
        <v>16.57</v>
      </c>
      <c r="BR35">
        <f>O35</f>
        <v>16</v>
      </c>
      <c r="BS35">
        <v>0</v>
      </c>
      <c r="BT35">
        <v>1</v>
      </c>
      <c r="BU35" t="s">
        <v>139</v>
      </c>
      <c r="BV35" t="str">
        <f>IF(AB35 = "X", "1", "0")</f>
        <v>0</v>
      </c>
      <c r="BW35" t="str">
        <f>IF(AC35 = "X", "1", "0")</f>
        <v>0</v>
      </c>
      <c r="BX35" t="str">
        <f>IF(AD35 = "X", "1", "0")</f>
        <v>1</v>
      </c>
      <c r="BY35" t="s">
        <v>23</v>
      </c>
      <c r="BZ35" s="253">
        <f>AI35</f>
        <v>0</v>
      </c>
      <c r="CA35" s="253">
        <f>AK35</f>
        <v>0</v>
      </c>
      <c r="CB35" s="253">
        <f>AM35</f>
        <v>0</v>
      </c>
      <c r="CC35" s="253">
        <f>AO35</f>
        <v>19.2212</v>
      </c>
      <c r="CD35" s="253">
        <f>AQ35</f>
        <v>19.2212</v>
      </c>
      <c r="CE35" s="253">
        <f>AS35</f>
        <v>19.2212</v>
      </c>
      <c r="CF35" s="253">
        <f>AU35</f>
        <v>19.2212</v>
      </c>
      <c r="CG35" s="253">
        <f>AW35</f>
        <v>19.2212</v>
      </c>
      <c r="CH35" s="253">
        <f>AY35</f>
        <v>19.2212</v>
      </c>
      <c r="CI35" s="253">
        <f>BA35</f>
        <v>19.2212</v>
      </c>
      <c r="CJ35" s="253">
        <f>BC35</f>
        <v>19.2212</v>
      </c>
      <c r="CK35" s="253">
        <f>BE35</f>
        <v>19.2212</v>
      </c>
    </row>
    <row r="36" spans="2:89" s="10" customFormat="1" ht="27.6" x14ac:dyDescent="0.3">
      <c r="B36" s="129">
        <v>17</v>
      </c>
      <c r="C36" s="107">
        <v>211011</v>
      </c>
      <c r="D36" s="101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>R36+T36+V36+X36</f>
        <v>0</v>
      </c>
      <c r="L36" s="104" t="s">
        <v>138</v>
      </c>
      <c r="M36" s="262">
        <f>ROUND(N36,2)</f>
        <v>14.48</v>
      </c>
      <c r="N36" s="106">
        <v>14.48</v>
      </c>
      <c r="O36" s="260">
        <v>16</v>
      </c>
      <c r="P36" s="110">
        <f>(N36*(O36/100+1))*K36</f>
        <v>0</v>
      </c>
      <c r="Q36" s="112" t="s">
        <v>139</v>
      </c>
      <c r="R36" s="113">
        <f>AH36+AJ36+AL36</f>
        <v>0</v>
      </c>
      <c r="S36" s="114">
        <f>R36*(N36*(O36/100+1))</f>
        <v>0</v>
      </c>
      <c r="T36" s="113">
        <f>AN36+AP36+AR36</f>
        <v>0</v>
      </c>
      <c r="U36" s="114">
        <f>T36*(N36*(O36/100+1))</f>
        <v>0</v>
      </c>
      <c r="V36" s="113">
        <f>AT36+AV36+AX36</f>
        <v>0</v>
      </c>
      <c r="W36" s="114">
        <f>V36*(N36*(O36/100+1))</f>
        <v>0</v>
      </c>
      <c r="X36" s="113">
        <f>AZ36+BB36+BD36</f>
        <v>0</v>
      </c>
      <c r="Y36" s="114">
        <f>X36*(N36*(O36/100+1))</f>
        <v>0</v>
      </c>
      <c r="Z36" s="116">
        <f>S36+U36+W36+Y36</f>
        <v>0</v>
      </c>
      <c r="AA36" s="117" t="b">
        <f>K36=(SUM(X36,V36,T36,R36))</f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>AH36*(N36*(O36/100+1))</f>
        <v>0</v>
      </c>
      <c r="AJ36" s="121">
        <v>0</v>
      </c>
      <c r="AK36" s="164">
        <f>AJ36*(N36*(O36/100+1))</f>
        <v>0</v>
      </c>
      <c r="AL36" s="127">
        <v>0</v>
      </c>
      <c r="AM36" s="164">
        <f>AL36*(N36*(O36/100+1))</f>
        <v>0</v>
      </c>
      <c r="AN36" s="127">
        <v>0</v>
      </c>
      <c r="AO36" s="164">
        <f>AN36*(N36*(O36/100+1))</f>
        <v>0</v>
      </c>
      <c r="AP36" s="127">
        <v>0</v>
      </c>
      <c r="AQ36" s="164">
        <f>AP36*(N36*(O36/100+1))</f>
        <v>0</v>
      </c>
      <c r="AR36" s="127">
        <v>0</v>
      </c>
      <c r="AS36" s="164">
        <f>AR36*(N36*(O36/100+1))</f>
        <v>0</v>
      </c>
      <c r="AT36" s="127">
        <v>0</v>
      </c>
      <c r="AU36" s="164">
        <f>AT36*(N36*(O36/100+1))</f>
        <v>0</v>
      </c>
      <c r="AV36" s="127">
        <v>0</v>
      </c>
      <c r="AW36" s="164">
        <f>AV36*(N36*(O36/100+1))</f>
        <v>0</v>
      </c>
      <c r="AX36" s="127">
        <v>0</v>
      </c>
      <c r="AY36" s="164">
        <f>AX36*(N36*(O36/100+1))</f>
        <v>0</v>
      </c>
      <c r="AZ36" s="127">
        <v>0</v>
      </c>
      <c r="BA36" s="164">
        <f>AZ36*(N36*(O36/100+1))</f>
        <v>0</v>
      </c>
      <c r="BB36" s="127">
        <v>0</v>
      </c>
      <c r="BC36" s="164">
        <f>BB36*(N36*(O36/100+1))</f>
        <v>0</v>
      </c>
      <c r="BD36" s="127">
        <v>0</v>
      </c>
      <c r="BE36" s="164">
        <f>BD36*(N36*(O36/100+1))</f>
        <v>0</v>
      </c>
      <c r="BF36" s="256">
        <f>SUM(R36,T36,V36,X36)*(N36*(O36/100+1))</f>
        <v>0</v>
      </c>
      <c r="BG36" s="256">
        <f>SUM(AI36,AK36,AM36,AO36,AQ36,AS36,AU36,AW36,AY36,BA36,BC36,BE36)</f>
        <v>0</v>
      </c>
      <c r="BH36" s="255" t="b">
        <f>BF36=BG36</f>
        <v>1</v>
      </c>
      <c r="BI36" s="255">
        <f>BF36-BG36</f>
        <v>0</v>
      </c>
      <c r="BJ36" s="250">
        <f>D36</f>
        <v>21110062</v>
      </c>
      <c r="BK36" s="251">
        <v>348</v>
      </c>
      <c r="BL36" s="251">
        <v>5</v>
      </c>
      <c r="BM36" s="252">
        <f>R36</f>
        <v>0</v>
      </c>
      <c r="BN36" s="252">
        <f>T36</f>
        <v>0</v>
      </c>
      <c r="BO36" s="252">
        <f>V36</f>
        <v>0</v>
      </c>
      <c r="BP36" s="252">
        <f>X36</f>
        <v>0</v>
      </c>
      <c r="BQ36" s="254">
        <f>N36</f>
        <v>14.48</v>
      </c>
      <c r="BR36">
        <f>O36</f>
        <v>16</v>
      </c>
      <c r="BS36">
        <v>0</v>
      </c>
      <c r="BT36">
        <v>1</v>
      </c>
      <c r="BU36" t="s">
        <v>139</v>
      </c>
      <c r="BV36" t="str">
        <f>IF(AB36 = "X", "1", "0")</f>
        <v>0</v>
      </c>
      <c r="BW36" t="str">
        <f>IF(AC36 = "X", "1", "0")</f>
        <v>0</v>
      </c>
      <c r="BX36" t="str">
        <f>IF(AD36 = "X", "1", "0")</f>
        <v>1</v>
      </c>
      <c r="BY36" t="s">
        <v>23</v>
      </c>
      <c r="BZ36" s="253">
        <f>AI36</f>
        <v>0</v>
      </c>
      <c r="CA36" s="253">
        <f>AK36</f>
        <v>0</v>
      </c>
      <c r="CB36" s="253">
        <f>AM36</f>
        <v>0</v>
      </c>
      <c r="CC36" s="253">
        <f>AO36</f>
        <v>0</v>
      </c>
      <c r="CD36" s="253">
        <f>AQ36</f>
        <v>0</v>
      </c>
      <c r="CE36" s="253">
        <f>AS36</f>
        <v>0</v>
      </c>
      <c r="CF36" s="253">
        <f>AU36</f>
        <v>0</v>
      </c>
      <c r="CG36" s="253">
        <f>AW36</f>
        <v>0</v>
      </c>
      <c r="CH36" s="253">
        <f>AY36</f>
        <v>0</v>
      </c>
      <c r="CI36" s="253">
        <f>BA36</f>
        <v>0</v>
      </c>
      <c r="CJ36" s="253">
        <f>BC36</f>
        <v>0</v>
      </c>
      <c r="CK36" s="253">
        <f>BE36</f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>R37+T37+V37+X37</f>
        <v>9</v>
      </c>
      <c r="L37" s="201" t="s">
        <v>138</v>
      </c>
      <c r="M37" s="262">
        <f>ROUND(N37,2)</f>
        <v>14.39</v>
      </c>
      <c r="N37" s="202">
        <v>14.39</v>
      </c>
      <c r="O37" s="260">
        <v>16</v>
      </c>
      <c r="P37" s="110">
        <f>(N37*(O37/100+1))*K37</f>
        <v>150.23159999999999</v>
      </c>
      <c r="Q37" s="204" t="s">
        <v>139</v>
      </c>
      <c r="R37" s="205">
        <f>AH37+AJ37+AL37</f>
        <v>0</v>
      </c>
      <c r="S37" s="114">
        <f>R37*(N37*(O37/100+1))</f>
        <v>0</v>
      </c>
      <c r="T37" s="205">
        <f>AN37+AP37+AR37</f>
        <v>3</v>
      </c>
      <c r="U37" s="114">
        <f>T37*(N37*(O37/100+1))</f>
        <v>50.077199999999998</v>
      </c>
      <c r="V37" s="113">
        <f>AT37+AV37+AX37</f>
        <v>3</v>
      </c>
      <c r="W37" s="114">
        <f>V37*(N37*(O37/100+1))</f>
        <v>50.077199999999998</v>
      </c>
      <c r="X37" s="205">
        <f>AZ37+BB37+BD37</f>
        <v>3</v>
      </c>
      <c r="Y37" s="114">
        <f>X37*(N37*(O37/100+1))</f>
        <v>50.077199999999998</v>
      </c>
      <c r="Z37" s="203">
        <f>S37+U37+W37+Y37</f>
        <v>150.23159999999999</v>
      </c>
      <c r="AA37" s="206" t="b">
        <f>K37=(SUM(X37,V37,T37,R37))</f>
        <v>1</v>
      </c>
      <c r="AB37" s="194"/>
      <c r="AC37" s="213"/>
      <c r="AD37" s="199" t="s">
        <v>22</v>
      </c>
      <c r="AE37" s="198" t="s">
        <v>23</v>
      </c>
      <c r="AF37" s="214"/>
      <c r="AG37" s="215"/>
      <c r="AH37" s="210">
        <v>0</v>
      </c>
      <c r="AI37" s="164">
        <f>AH37*(N37*(O37/100+1))</f>
        <v>0</v>
      </c>
      <c r="AJ37" s="210">
        <v>0</v>
      </c>
      <c r="AK37" s="164">
        <f>AJ37*(N37*(O37/100+1))</f>
        <v>0</v>
      </c>
      <c r="AL37" s="216">
        <v>0</v>
      </c>
      <c r="AM37" s="164">
        <f>AL37*(N37*(O37/100+1))</f>
        <v>0</v>
      </c>
      <c r="AN37" s="216">
        <v>1</v>
      </c>
      <c r="AO37" s="164">
        <f>AN37*(N37*(O37/100+1))</f>
        <v>16.692399999999999</v>
      </c>
      <c r="AP37" s="216">
        <v>1</v>
      </c>
      <c r="AQ37" s="164">
        <f>AP37*(N37*(O37/100+1))</f>
        <v>16.692399999999999</v>
      </c>
      <c r="AR37" s="216">
        <v>1</v>
      </c>
      <c r="AS37" s="164">
        <f>AR37*(N37*(O37/100+1))</f>
        <v>16.692399999999999</v>
      </c>
      <c r="AT37" s="216">
        <v>1</v>
      </c>
      <c r="AU37" s="164">
        <f>AT37*(N37*(O37/100+1))</f>
        <v>16.692399999999999</v>
      </c>
      <c r="AV37" s="216">
        <v>1</v>
      </c>
      <c r="AW37" s="164">
        <f>AV37*(N37*(O37/100+1))</f>
        <v>16.692399999999999</v>
      </c>
      <c r="AX37" s="216">
        <v>1</v>
      </c>
      <c r="AY37" s="164">
        <f>AX37*(N37*(O37/100+1))</f>
        <v>16.692399999999999</v>
      </c>
      <c r="AZ37" s="216">
        <v>1</v>
      </c>
      <c r="BA37" s="164">
        <f>AZ37*(N37*(O37/100+1))</f>
        <v>16.692399999999999</v>
      </c>
      <c r="BB37" s="216">
        <v>1</v>
      </c>
      <c r="BC37" s="164">
        <f>BB37*(N37*(O37/100+1))</f>
        <v>16.692399999999999</v>
      </c>
      <c r="BD37" s="216">
        <v>1</v>
      </c>
      <c r="BE37" s="164">
        <f>BD37*(N37*(O37/100+1))</f>
        <v>16.692399999999999</v>
      </c>
      <c r="BF37" s="256">
        <f>SUM(R37,T37,V37,X37)*(N37*(O37/100+1))</f>
        <v>150.23159999999999</v>
      </c>
      <c r="BG37" s="256">
        <f>SUM(AI37,AK37,AM37,AO37,AQ37,AS37,AU37,AW37,AY37,BA37,BC37,BE37)</f>
        <v>150.23159999999996</v>
      </c>
      <c r="BH37" s="255" t="b">
        <f>BF37=BG37</f>
        <v>1</v>
      </c>
      <c r="BI37" s="255">
        <f>BF37-BG37</f>
        <v>0</v>
      </c>
      <c r="BJ37" s="250">
        <f>D37</f>
        <v>21110062</v>
      </c>
      <c r="BK37" s="251">
        <v>348</v>
      </c>
      <c r="BL37" s="251">
        <v>5</v>
      </c>
      <c r="BM37" s="252">
        <f>R37</f>
        <v>0</v>
      </c>
      <c r="BN37" s="252">
        <f>T37</f>
        <v>3</v>
      </c>
      <c r="BO37" s="252">
        <f>V37</f>
        <v>3</v>
      </c>
      <c r="BP37" s="252">
        <f>X37</f>
        <v>3</v>
      </c>
      <c r="BQ37" s="254">
        <f>N37</f>
        <v>14.39</v>
      </c>
      <c r="BR37">
        <f>O37</f>
        <v>16</v>
      </c>
      <c r="BS37">
        <v>0</v>
      </c>
      <c r="BT37">
        <v>1</v>
      </c>
      <c r="BU37" t="s">
        <v>139</v>
      </c>
      <c r="BV37" t="str">
        <f>IF(AB37 = "X", "1", "0")</f>
        <v>0</v>
      </c>
      <c r="BW37" t="str">
        <f>IF(AC37 = "X", "1", "0")</f>
        <v>0</v>
      </c>
      <c r="BX37" t="str">
        <f>IF(AD37 = "X", "1", "0")</f>
        <v>1</v>
      </c>
      <c r="BY37" t="s">
        <v>23</v>
      </c>
      <c r="BZ37" s="253">
        <f>AI37</f>
        <v>0</v>
      </c>
      <c r="CA37" s="253">
        <f>AK37</f>
        <v>0</v>
      </c>
      <c r="CB37" s="253">
        <f>AM37</f>
        <v>0</v>
      </c>
      <c r="CC37" s="253">
        <f>AO37</f>
        <v>16.692399999999999</v>
      </c>
      <c r="CD37" s="253">
        <f>AQ37</f>
        <v>16.692399999999999</v>
      </c>
      <c r="CE37" s="253">
        <f>AS37</f>
        <v>16.692399999999999</v>
      </c>
      <c r="CF37" s="253">
        <f>AU37</f>
        <v>16.692399999999999</v>
      </c>
      <c r="CG37" s="253">
        <f>AW37</f>
        <v>16.692399999999999</v>
      </c>
      <c r="CH37" s="253">
        <f>AY37</f>
        <v>16.692399999999999</v>
      </c>
      <c r="CI37" s="253">
        <f>BA37</f>
        <v>16.692399999999999</v>
      </c>
      <c r="CJ37" s="253">
        <f>BC37</f>
        <v>16.692399999999999</v>
      </c>
      <c r="CK37" s="253">
        <f>BE37</f>
        <v>16.692399999999999</v>
      </c>
    </row>
    <row r="38" spans="2:89" s="10" customFormat="1" ht="27.6" x14ac:dyDescent="0.3">
      <c r="B38" s="129">
        <v>18</v>
      </c>
      <c r="C38" s="107">
        <v>211011</v>
      </c>
      <c r="D38" s="101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>R38+T38+V38+X38</f>
        <v>0</v>
      </c>
      <c r="L38" s="104" t="s">
        <v>138</v>
      </c>
      <c r="M38" s="262">
        <f>ROUND(N38,2)</f>
        <v>25.14</v>
      </c>
      <c r="N38" s="106">
        <v>25.14</v>
      </c>
      <c r="O38" s="260">
        <v>16</v>
      </c>
      <c r="P38" s="110">
        <f>(N38*(O38/100+1))*K38</f>
        <v>0</v>
      </c>
      <c r="Q38" s="112" t="s">
        <v>139</v>
      </c>
      <c r="R38" s="113">
        <f>AH38+AJ38+AL38</f>
        <v>0</v>
      </c>
      <c r="S38" s="114">
        <f>R38*(N38*(O38/100+1))</f>
        <v>0</v>
      </c>
      <c r="T38" s="113">
        <f>AN38+AP38+AR38</f>
        <v>0</v>
      </c>
      <c r="U38" s="114">
        <f>T38*(N38*(O38/100+1))</f>
        <v>0</v>
      </c>
      <c r="V38" s="113">
        <f>AT38+AV38+AX38</f>
        <v>0</v>
      </c>
      <c r="W38" s="114">
        <f>V38*(N38*(O38/100+1))</f>
        <v>0</v>
      </c>
      <c r="X38" s="113">
        <f>AZ38+BB38+BD38</f>
        <v>0</v>
      </c>
      <c r="Y38" s="114">
        <f>X38*(N38*(O38/100+1))</f>
        <v>0</v>
      </c>
      <c r="Z38" s="116">
        <f>S38+U38+W38+Y38</f>
        <v>0</v>
      </c>
      <c r="AA38" s="117" t="b">
        <f>K38=(SUM(X38,V38,T38,R38))</f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>AH38*(N38*(O38/100+1))</f>
        <v>0</v>
      </c>
      <c r="AJ38" s="121">
        <v>0</v>
      </c>
      <c r="AK38" s="164">
        <f>AJ38*(N38*(O38/100+1))</f>
        <v>0</v>
      </c>
      <c r="AL38" s="127">
        <v>0</v>
      </c>
      <c r="AM38" s="164">
        <f>AL38*(N38*(O38/100+1))</f>
        <v>0</v>
      </c>
      <c r="AN38" s="127">
        <v>0</v>
      </c>
      <c r="AO38" s="164">
        <f>AN38*(N38*(O38/100+1))</f>
        <v>0</v>
      </c>
      <c r="AP38" s="127">
        <v>0</v>
      </c>
      <c r="AQ38" s="164">
        <f>AP38*(N38*(O38/100+1))</f>
        <v>0</v>
      </c>
      <c r="AR38" s="127">
        <v>0</v>
      </c>
      <c r="AS38" s="164">
        <f>AR38*(N38*(O38/100+1))</f>
        <v>0</v>
      </c>
      <c r="AT38" s="127">
        <v>0</v>
      </c>
      <c r="AU38" s="164">
        <f>AT38*(N38*(O38/100+1))</f>
        <v>0</v>
      </c>
      <c r="AV38" s="127">
        <v>0</v>
      </c>
      <c r="AW38" s="164">
        <f>AV38*(N38*(O38/100+1))</f>
        <v>0</v>
      </c>
      <c r="AX38" s="127">
        <v>0</v>
      </c>
      <c r="AY38" s="164">
        <f>AX38*(N38*(O38/100+1))</f>
        <v>0</v>
      </c>
      <c r="AZ38" s="127">
        <v>0</v>
      </c>
      <c r="BA38" s="164">
        <f>AZ38*(N38*(O38/100+1))</f>
        <v>0</v>
      </c>
      <c r="BB38" s="127">
        <v>0</v>
      </c>
      <c r="BC38" s="164">
        <f>BB38*(N38*(O38/100+1))</f>
        <v>0</v>
      </c>
      <c r="BD38" s="127">
        <v>0</v>
      </c>
      <c r="BE38" s="164">
        <f>BD38*(N38*(O38/100+1))</f>
        <v>0</v>
      </c>
      <c r="BF38" s="256">
        <f>SUM(R38,T38,V38,X38)*(N38*(O38/100+1))</f>
        <v>0</v>
      </c>
      <c r="BG38" s="256">
        <f>SUM(AI38,AK38,AM38,AO38,AQ38,AS38,AU38,AW38,AY38,BA38,BC38,BE38)</f>
        <v>0</v>
      </c>
      <c r="BH38" s="255" t="b">
        <f>BF38=BG38</f>
        <v>1</v>
      </c>
      <c r="BI38" s="255">
        <f>BF38-BG38</f>
        <v>0</v>
      </c>
      <c r="BJ38" s="250">
        <f>D38</f>
        <v>21110063</v>
      </c>
      <c r="BK38" s="251">
        <v>348</v>
      </c>
      <c r="BL38" s="251">
        <v>5</v>
      </c>
      <c r="BM38" s="252">
        <f>R38</f>
        <v>0</v>
      </c>
      <c r="BN38" s="252">
        <f>T38</f>
        <v>0</v>
      </c>
      <c r="BO38" s="252">
        <f>V38</f>
        <v>0</v>
      </c>
      <c r="BP38" s="252">
        <f>X38</f>
        <v>0</v>
      </c>
      <c r="BQ38" s="254">
        <f>N38</f>
        <v>25.14</v>
      </c>
      <c r="BR38">
        <f>O38</f>
        <v>16</v>
      </c>
      <c r="BS38">
        <v>0</v>
      </c>
      <c r="BT38">
        <v>1</v>
      </c>
      <c r="BU38" t="s">
        <v>139</v>
      </c>
      <c r="BV38" t="str">
        <f>IF(AB38 = "X", "1", "0")</f>
        <v>0</v>
      </c>
      <c r="BW38" t="str">
        <f>IF(AC38 = "X", "1", "0")</f>
        <v>0</v>
      </c>
      <c r="BX38" t="str">
        <f>IF(AD38 = "X", "1", "0")</f>
        <v>1</v>
      </c>
      <c r="BY38" t="s">
        <v>23</v>
      </c>
      <c r="BZ38" s="253">
        <f>AI38</f>
        <v>0</v>
      </c>
      <c r="CA38" s="253">
        <f>AK38</f>
        <v>0</v>
      </c>
      <c r="CB38" s="253">
        <f>AM38</f>
        <v>0</v>
      </c>
      <c r="CC38" s="253">
        <f>AO38</f>
        <v>0</v>
      </c>
      <c r="CD38" s="253">
        <f>AQ38</f>
        <v>0</v>
      </c>
      <c r="CE38" s="253">
        <f>AS38</f>
        <v>0</v>
      </c>
      <c r="CF38" s="253">
        <f>AU38</f>
        <v>0</v>
      </c>
      <c r="CG38" s="253">
        <f>AW38</f>
        <v>0</v>
      </c>
      <c r="CH38" s="253">
        <f>AY38</f>
        <v>0</v>
      </c>
      <c r="CI38" s="253">
        <f>BA38</f>
        <v>0</v>
      </c>
      <c r="CJ38" s="253">
        <f>BC38</f>
        <v>0</v>
      </c>
      <c r="CK38" s="253">
        <f>BE38</f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>R39+T39+V39+X39</f>
        <v>0</v>
      </c>
      <c r="L39" s="201" t="s">
        <v>138</v>
      </c>
      <c r="M39" s="262">
        <f>ROUND(N39,2)</f>
        <v>24.81</v>
      </c>
      <c r="N39" s="202">
        <v>24.81</v>
      </c>
      <c r="O39" s="260">
        <v>16</v>
      </c>
      <c r="P39" s="110">
        <f>(N39*(O39/100+1))*K39</f>
        <v>0</v>
      </c>
      <c r="Q39" s="204" t="s">
        <v>139</v>
      </c>
      <c r="R39" s="205">
        <f>AH39+AJ39+AL39</f>
        <v>0</v>
      </c>
      <c r="S39" s="114">
        <f>R39*(N39*(O39/100+1))</f>
        <v>0</v>
      </c>
      <c r="T39" s="205">
        <f>AN39+AP39+AR39</f>
        <v>0</v>
      </c>
      <c r="U39" s="114">
        <f>T39*(N39*(O39/100+1))</f>
        <v>0</v>
      </c>
      <c r="V39" s="113">
        <f>AT39+AV39+AX39</f>
        <v>0</v>
      </c>
      <c r="W39" s="114">
        <f>V39*(N39*(O39/100+1))</f>
        <v>0</v>
      </c>
      <c r="X39" s="205">
        <f>AZ39+BB39+BD39</f>
        <v>0</v>
      </c>
      <c r="Y39" s="114">
        <f>X39*(N39*(O39/100+1))</f>
        <v>0</v>
      </c>
      <c r="Z39" s="203">
        <f>S39+U39+W39+Y39</f>
        <v>0</v>
      </c>
      <c r="AA39" s="206" t="b">
        <f>K39=(SUM(X39,V39,T39,R39))</f>
        <v>1</v>
      </c>
      <c r="AB39" s="194"/>
      <c r="AC39" s="213"/>
      <c r="AD39" s="199" t="s">
        <v>22</v>
      </c>
      <c r="AE39" s="198" t="s">
        <v>23</v>
      </c>
      <c r="AF39" s="214"/>
      <c r="AG39" s="215"/>
      <c r="AH39" s="210">
        <v>0</v>
      </c>
      <c r="AI39" s="164">
        <f>AH39*(N39*(O39/100+1))</f>
        <v>0</v>
      </c>
      <c r="AJ39" s="210">
        <v>0</v>
      </c>
      <c r="AK39" s="164">
        <f>AJ39*(N39*(O39/100+1))</f>
        <v>0</v>
      </c>
      <c r="AL39" s="216">
        <v>0</v>
      </c>
      <c r="AM39" s="164">
        <f>AL39*(N39*(O39/100+1))</f>
        <v>0</v>
      </c>
      <c r="AN39" s="216">
        <v>0</v>
      </c>
      <c r="AO39" s="164">
        <f>AN39*(N39*(O39/100+1))</f>
        <v>0</v>
      </c>
      <c r="AP39" s="216">
        <v>0</v>
      </c>
      <c r="AQ39" s="164">
        <f>AP39*(N39*(O39/100+1))</f>
        <v>0</v>
      </c>
      <c r="AR39" s="216">
        <v>0</v>
      </c>
      <c r="AS39" s="164">
        <f>AR39*(N39*(O39/100+1))</f>
        <v>0</v>
      </c>
      <c r="AT39" s="216">
        <v>0</v>
      </c>
      <c r="AU39" s="164">
        <f>AT39*(N39*(O39/100+1))</f>
        <v>0</v>
      </c>
      <c r="AV39" s="216">
        <v>0</v>
      </c>
      <c r="AW39" s="164">
        <f>AV39*(N39*(O39/100+1))</f>
        <v>0</v>
      </c>
      <c r="AX39" s="216">
        <v>0</v>
      </c>
      <c r="AY39" s="164">
        <f>AX39*(N39*(O39/100+1))</f>
        <v>0</v>
      </c>
      <c r="AZ39" s="216">
        <v>0</v>
      </c>
      <c r="BA39" s="164">
        <f>AZ39*(N39*(O39/100+1))</f>
        <v>0</v>
      </c>
      <c r="BB39" s="216">
        <v>0</v>
      </c>
      <c r="BC39" s="164">
        <f>BB39*(N39*(O39/100+1))</f>
        <v>0</v>
      </c>
      <c r="BD39" s="216">
        <v>0</v>
      </c>
      <c r="BE39" s="164">
        <f>BD39*(N39*(O39/100+1))</f>
        <v>0</v>
      </c>
      <c r="BF39" s="256">
        <f>SUM(R39,T39,V39,X39)*(N39*(O39/100+1))</f>
        <v>0</v>
      </c>
      <c r="BG39" s="256">
        <f>SUM(AI39,AK39,AM39,AO39,AQ39,AS39,AU39,AW39,AY39,BA39,BC39,BE39)</f>
        <v>0</v>
      </c>
      <c r="BH39" s="255" t="b">
        <f>BF39=BG39</f>
        <v>1</v>
      </c>
      <c r="BI39" s="255">
        <f>BF39-BG39</f>
        <v>0</v>
      </c>
      <c r="BJ39" s="250">
        <f>D39</f>
        <v>21110063</v>
      </c>
      <c r="BK39" s="251">
        <v>348</v>
      </c>
      <c r="BL39" s="251">
        <v>5</v>
      </c>
      <c r="BM39" s="252">
        <f>R39</f>
        <v>0</v>
      </c>
      <c r="BN39" s="252">
        <f>T39</f>
        <v>0</v>
      </c>
      <c r="BO39" s="252">
        <f>V39</f>
        <v>0</v>
      </c>
      <c r="BP39" s="252">
        <f>X39</f>
        <v>0</v>
      </c>
      <c r="BQ39" s="254">
        <f>N39</f>
        <v>24.81</v>
      </c>
      <c r="BR39">
        <f>O39</f>
        <v>16</v>
      </c>
      <c r="BS39">
        <v>0</v>
      </c>
      <c r="BT39">
        <v>1</v>
      </c>
      <c r="BU39" t="s">
        <v>139</v>
      </c>
      <c r="BV39" t="str">
        <f>IF(AB39 = "X", "1", "0")</f>
        <v>0</v>
      </c>
      <c r="BW39" t="str">
        <f>IF(AC39 = "X", "1", "0")</f>
        <v>0</v>
      </c>
      <c r="BX39" t="str">
        <f>IF(AD39 = "X", "1", "0")</f>
        <v>1</v>
      </c>
      <c r="BY39" t="s">
        <v>23</v>
      </c>
      <c r="BZ39" s="253">
        <f>AI39</f>
        <v>0</v>
      </c>
      <c r="CA39" s="253">
        <f>AK39</f>
        <v>0</v>
      </c>
      <c r="CB39" s="253">
        <f>AM39</f>
        <v>0</v>
      </c>
      <c r="CC39" s="253">
        <f>AO39</f>
        <v>0</v>
      </c>
      <c r="CD39" s="253">
        <f>AQ39</f>
        <v>0</v>
      </c>
      <c r="CE39" s="253">
        <f>AS39</f>
        <v>0</v>
      </c>
      <c r="CF39" s="253">
        <f>AU39</f>
        <v>0</v>
      </c>
      <c r="CG39" s="253">
        <f>AW39</f>
        <v>0</v>
      </c>
      <c r="CH39" s="253">
        <f>AY39</f>
        <v>0</v>
      </c>
      <c r="CI39" s="253">
        <f>BA39</f>
        <v>0</v>
      </c>
      <c r="CJ39" s="253">
        <f>BC39</f>
        <v>0</v>
      </c>
      <c r="CK39" s="253">
        <f>BE39</f>
        <v>0</v>
      </c>
    </row>
    <row r="40" spans="2:89" s="10" customFormat="1" ht="27.6" x14ac:dyDescent="0.3">
      <c r="B40" s="129">
        <v>19</v>
      </c>
      <c r="C40" s="107">
        <v>211011</v>
      </c>
      <c r="D40" s="101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>R40+T40+V40+X40</f>
        <v>10</v>
      </c>
      <c r="L40" s="104" t="s">
        <v>20</v>
      </c>
      <c r="M40" s="262">
        <f>ROUND(N40,2)</f>
        <v>36.42</v>
      </c>
      <c r="N40" s="106">
        <v>36.42</v>
      </c>
      <c r="O40" s="260">
        <v>16</v>
      </c>
      <c r="P40" s="110">
        <f>(N40*(O40/100+1))*K40</f>
        <v>422.47199999999998</v>
      </c>
      <c r="Q40" s="112" t="s">
        <v>139</v>
      </c>
      <c r="R40" s="113">
        <f>AH40+AJ40+AL40</f>
        <v>10</v>
      </c>
      <c r="S40" s="114">
        <f>R40*(N40*(O40/100+1))</f>
        <v>422.47199999999998</v>
      </c>
      <c r="T40" s="113">
        <f>AN40+AP40+AR40</f>
        <v>0</v>
      </c>
      <c r="U40" s="114">
        <f>T40*(N40*(O40/100+1))</f>
        <v>0</v>
      </c>
      <c r="V40" s="113">
        <f>AT40+AV40+AX40</f>
        <v>0</v>
      </c>
      <c r="W40" s="114">
        <f>V40*(N40*(O40/100+1))</f>
        <v>0</v>
      </c>
      <c r="X40" s="113">
        <f>AZ40+BB40+BD40</f>
        <v>0</v>
      </c>
      <c r="Y40" s="114">
        <f>X40*(N40*(O40/100+1))</f>
        <v>0</v>
      </c>
      <c r="Z40" s="116">
        <f>S40+U40+W40+Y40</f>
        <v>422.47199999999998</v>
      </c>
      <c r="AA40" s="117" t="b">
        <f>K40=(SUM(X40,V40,T40,R40))</f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>AH40*(N40*(O40/100+1))</f>
        <v>0</v>
      </c>
      <c r="AJ40" s="121">
        <v>10</v>
      </c>
      <c r="AK40" s="164">
        <f>AJ40*(N40*(O40/100+1))</f>
        <v>422.47199999999998</v>
      </c>
      <c r="AL40" s="127">
        <v>0</v>
      </c>
      <c r="AM40" s="164">
        <f>AL40*(N40*(O40/100+1))</f>
        <v>0</v>
      </c>
      <c r="AN40" s="127">
        <v>0</v>
      </c>
      <c r="AO40" s="164">
        <f>AN40*(N40*(O40/100+1))</f>
        <v>0</v>
      </c>
      <c r="AP40" s="127">
        <v>0</v>
      </c>
      <c r="AQ40" s="164">
        <f>AP40*(N40*(O40/100+1))</f>
        <v>0</v>
      </c>
      <c r="AR40" s="127">
        <v>0</v>
      </c>
      <c r="AS40" s="164">
        <f>AR40*(N40*(O40/100+1))</f>
        <v>0</v>
      </c>
      <c r="AT40" s="127">
        <v>0</v>
      </c>
      <c r="AU40" s="164">
        <f>AT40*(N40*(O40/100+1))</f>
        <v>0</v>
      </c>
      <c r="AV40" s="127">
        <v>0</v>
      </c>
      <c r="AW40" s="164">
        <f>AV40*(N40*(O40/100+1))</f>
        <v>0</v>
      </c>
      <c r="AX40" s="127">
        <v>0</v>
      </c>
      <c r="AY40" s="164">
        <f>AX40*(N40*(O40/100+1))</f>
        <v>0</v>
      </c>
      <c r="AZ40" s="127">
        <v>0</v>
      </c>
      <c r="BA40" s="164">
        <f>AZ40*(N40*(O40/100+1))</f>
        <v>0</v>
      </c>
      <c r="BB40" s="127">
        <v>0</v>
      </c>
      <c r="BC40" s="164">
        <f>BB40*(N40*(O40/100+1))</f>
        <v>0</v>
      </c>
      <c r="BD40" s="127">
        <v>0</v>
      </c>
      <c r="BE40" s="164">
        <f>BD40*(N40*(O40/100+1))</f>
        <v>0</v>
      </c>
      <c r="BF40" s="256">
        <f>SUM(R40,T40,V40,X40)*(N40*(O40/100+1))</f>
        <v>422.47199999999998</v>
      </c>
      <c r="BG40" s="256">
        <f>SUM(AI40,AK40,AM40,AO40,AQ40,AS40,AU40,AW40,AY40,BA40,BC40,BE40)</f>
        <v>422.47199999999998</v>
      </c>
      <c r="BH40" s="255" t="b">
        <f>BF40=BG40</f>
        <v>1</v>
      </c>
      <c r="BI40" s="255">
        <f>BF40-BG40</f>
        <v>0</v>
      </c>
      <c r="BJ40" s="250">
        <f>D40</f>
        <v>21110068</v>
      </c>
      <c r="BK40" s="251">
        <v>348</v>
      </c>
      <c r="BL40" s="251">
        <v>5</v>
      </c>
      <c r="BM40" s="252">
        <f>R40</f>
        <v>10</v>
      </c>
      <c r="BN40" s="252">
        <f>T40</f>
        <v>0</v>
      </c>
      <c r="BO40" s="252">
        <f>V40</f>
        <v>0</v>
      </c>
      <c r="BP40" s="252">
        <f>X40</f>
        <v>0</v>
      </c>
      <c r="BQ40" s="254">
        <f>N40</f>
        <v>36.42</v>
      </c>
      <c r="BR40">
        <f>O40</f>
        <v>16</v>
      </c>
      <c r="BS40">
        <v>0</v>
      </c>
      <c r="BT40">
        <v>1</v>
      </c>
      <c r="BU40" t="s">
        <v>139</v>
      </c>
      <c r="BV40" t="str">
        <f>IF(AB40 = "X", "1", "0")</f>
        <v>0</v>
      </c>
      <c r="BW40" t="str">
        <f>IF(AC40 = "X", "1", "0")</f>
        <v>0</v>
      </c>
      <c r="BX40" t="str">
        <f>IF(AD40 = "X", "1", "0")</f>
        <v>1</v>
      </c>
      <c r="BY40" t="s">
        <v>23</v>
      </c>
      <c r="BZ40" s="253">
        <f>AI40</f>
        <v>0</v>
      </c>
      <c r="CA40" s="253">
        <f>AK40</f>
        <v>422.47199999999998</v>
      </c>
      <c r="CB40" s="253">
        <f>AM40</f>
        <v>0</v>
      </c>
      <c r="CC40" s="253">
        <f>AO40</f>
        <v>0</v>
      </c>
      <c r="CD40" s="253">
        <f>AQ40</f>
        <v>0</v>
      </c>
      <c r="CE40" s="253">
        <f>AS40</f>
        <v>0</v>
      </c>
      <c r="CF40" s="253">
        <f>AU40</f>
        <v>0</v>
      </c>
      <c r="CG40" s="253">
        <f>AW40</f>
        <v>0</v>
      </c>
      <c r="CH40" s="253">
        <f>AY40</f>
        <v>0</v>
      </c>
      <c r="CI40" s="253">
        <f>BA40</f>
        <v>0</v>
      </c>
      <c r="CJ40" s="253">
        <f>BC40</f>
        <v>0</v>
      </c>
      <c r="CK40" s="253">
        <f>BE40</f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>R41+T41+V41+X41</f>
        <v>28</v>
      </c>
      <c r="L41" s="201" t="s">
        <v>20</v>
      </c>
      <c r="M41" s="262">
        <f>ROUND(N41,2)</f>
        <v>32.44</v>
      </c>
      <c r="N41" s="202">
        <v>32.44</v>
      </c>
      <c r="O41" s="260">
        <v>16</v>
      </c>
      <c r="P41" s="110">
        <f>(N41*(O41/100+1))*K41</f>
        <v>1053.6511999999998</v>
      </c>
      <c r="Q41" s="204" t="s">
        <v>139</v>
      </c>
      <c r="R41" s="205">
        <f>AH41+AJ41+AL41</f>
        <v>10</v>
      </c>
      <c r="S41" s="114">
        <f>R41*(N41*(O41/100+1))</f>
        <v>376.30399999999997</v>
      </c>
      <c r="T41" s="205">
        <f>AN41+AP41+AR41</f>
        <v>12</v>
      </c>
      <c r="U41" s="114">
        <f>T41*(N41*(O41/100+1))</f>
        <v>451.56479999999993</v>
      </c>
      <c r="V41" s="113">
        <f>AT41+AV41+AX41</f>
        <v>3</v>
      </c>
      <c r="W41" s="114">
        <f>V41*(N41*(O41/100+1))</f>
        <v>112.89119999999998</v>
      </c>
      <c r="X41" s="205">
        <f>AZ41+BB41+BD41</f>
        <v>3</v>
      </c>
      <c r="Y41" s="114">
        <f>X41*(N41*(O41/100+1))</f>
        <v>112.89119999999998</v>
      </c>
      <c r="Z41" s="203">
        <f>S41+U41+W41+Y41</f>
        <v>1053.6512</v>
      </c>
      <c r="AA41" s="206" t="b">
        <f>K41=(SUM(X41,V41,T41,R41))</f>
        <v>1</v>
      </c>
      <c r="AB41" s="194"/>
      <c r="AC41" s="213"/>
      <c r="AD41" s="199" t="s">
        <v>22</v>
      </c>
      <c r="AE41" s="198" t="s">
        <v>23</v>
      </c>
      <c r="AF41" s="214"/>
      <c r="AG41" s="215"/>
      <c r="AH41" s="210">
        <v>0</v>
      </c>
      <c r="AI41" s="164">
        <f>AH41*(N41*(O41/100+1))</f>
        <v>0</v>
      </c>
      <c r="AJ41" s="210">
        <v>0</v>
      </c>
      <c r="AK41" s="164">
        <f>AJ41*(N41*(O41/100+1))</f>
        <v>0</v>
      </c>
      <c r="AL41" s="216">
        <v>10</v>
      </c>
      <c r="AM41" s="164">
        <f>AL41*(N41*(O41/100+1))</f>
        <v>376.30399999999997</v>
      </c>
      <c r="AN41" s="216">
        <v>10</v>
      </c>
      <c r="AO41" s="164">
        <f>AN41*(N41*(O41/100+1))</f>
        <v>376.30399999999997</v>
      </c>
      <c r="AP41" s="216">
        <v>1</v>
      </c>
      <c r="AQ41" s="164">
        <f>AP41*(N41*(O41/100+1))</f>
        <v>37.630399999999995</v>
      </c>
      <c r="AR41" s="216">
        <v>1</v>
      </c>
      <c r="AS41" s="164">
        <f>AR41*(N41*(O41/100+1))</f>
        <v>37.630399999999995</v>
      </c>
      <c r="AT41" s="216">
        <v>1</v>
      </c>
      <c r="AU41" s="164">
        <f>AT41*(N41*(O41/100+1))</f>
        <v>37.630399999999995</v>
      </c>
      <c r="AV41" s="216">
        <v>1</v>
      </c>
      <c r="AW41" s="164">
        <f>AV41*(N41*(O41/100+1))</f>
        <v>37.630399999999995</v>
      </c>
      <c r="AX41" s="216">
        <v>1</v>
      </c>
      <c r="AY41" s="164">
        <f>AX41*(N41*(O41/100+1))</f>
        <v>37.630399999999995</v>
      </c>
      <c r="AZ41" s="216">
        <v>1</v>
      </c>
      <c r="BA41" s="164">
        <f>AZ41*(N41*(O41/100+1))</f>
        <v>37.630399999999995</v>
      </c>
      <c r="BB41" s="216">
        <v>1</v>
      </c>
      <c r="BC41" s="164">
        <f>BB41*(N41*(O41/100+1))</f>
        <v>37.630399999999995</v>
      </c>
      <c r="BD41" s="216">
        <v>1</v>
      </c>
      <c r="BE41" s="164">
        <f>BD41*(N41*(O41/100+1))</f>
        <v>37.630399999999995</v>
      </c>
      <c r="BF41" s="256">
        <f>SUM(R41,T41,V41,X41)*(N41*(O41/100+1))</f>
        <v>1053.6511999999998</v>
      </c>
      <c r="BG41" s="256">
        <f>SUM(AI41,AK41,AM41,AO41,AQ41,AS41,AU41,AW41,AY41,BA41,BC41,BE41)</f>
        <v>1053.6512</v>
      </c>
      <c r="BH41" s="255" t="b">
        <f>BF41=BG41</f>
        <v>1</v>
      </c>
      <c r="BI41" s="255">
        <f>BF41-BG41</f>
        <v>0</v>
      </c>
      <c r="BJ41" s="250">
        <f>D41</f>
        <v>21110068</v>
      </c>
      <c r="BK41" s="251">
        <v>348</v>
      </c>
      <c r="BL41" s="251">
        <v>5</v>
      </c>
      <c r="BM41" s="252">
        <f>R41</f>
        <v>10</v>
      </c>
      <c r="BN41" s="252">
        <f>T41</f>
        <v>12</v>
      </c>
      <c r="BO41" s="252">
        <f>V41</f>
        <v>3</v>
      </c>
      <c r="BP41" s="252">
        <f>X41</f>
        <v>3</v>
      </c>
      <c r="BQ41" s="254">
        <f>N41</f>
        <v>32.44</v>
      </c>
      <c r="BR41">
        <f>O41</f>
        <v>16</v>
      </c>
      <c r="BS41">
        <v>0</v>
      </c>
      <c r="BT41">
        <v>1</v>
      </c>
      <c r="BU41" t="s">
        <v>139</v>
      </c>
      <c r="BV41" t="str">
        <f>IF(AB41 = "X", "1", "0")</f>
        <v>0</v>
      </c>
      <c r="BW41" t="str">
        <f>IF(AC41 = "X", "1", "0")</f>
        <v>0</v>
      </c>
      <c r="BX41" t="str">
        <f>IF(AD41 = "X", "1", "0")</f>
        <v>1</v>
      </c>
      <c r="BY41" t="s">
        <v>23</v>
      </c>
      <c r="BZ41" s="253">
        <f>AI41</f>
        <v>0</v>
      </c>
      <c r="CA41" s="253">
        <f>AK41</f>
        <v>0</v>
      </c>
      <c r="CB41" s="253">
        <f>AM41</f>
        <v>376.30399999999997</v>
      </c>
      <c r="CC41" s="253">
        <f>AO41</f>
        <v>376.30399999999997</v>
      </c>
      <c r="CD41" s="253">
        <f>AQ41</f>
        <v>37.630399999999995</v>
      </c>
      <c r="CE41" s="253">
        <f>AS41</f>
        <v>37.630399999999995</v>
      </c>
      <c r="CF41" s="253">
        <f>AU41</f>
        <v>37.630399999999995</v>
      </c>
      <c r="CG41" s="253">
        <f>AW41</f>
        <v>37.630399999999995</v>
      </c>
      <c r="CH41" s="253">
        <f>AY41</f>
        <v>37.630399999999995</v>
      </c>
      <c r="CI41" s="253">
        <f>BA41</f>
        <v>37.630399999999995</v>
      </c>
      <c r="CJ41" s="253">
        <f>BC41</f>
        <v>37.630399999999995</v>
      </c>
      <c r="CK41" s="253">
        <f>BE41</f>
        <v>37.630399999999995</v>
      </c>
    </row>
    <row r="42" spans="2:89" s="1" customFormat="1" ht="27.6" x14ac:dyDescent="0.3">
      <c r="B42" s="129">
        <v>20</v>
      </c>
      <c r="C42" s="107">
        <v>211011</v>
      </c>
      <c r="D42" s="101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>R42+T42+V42+X42</f>
        <v>24</v>
      </c>
      <c r="L42" s="104" t="s">
        <v>20</v>
      </c>
      <c r="M42" s="262">
        <f>ROUND(N42,2)</f>
        <v>10.45</v>
      </c>
      <c r="N42" s="106">
        <v>10.45</v>
      </c>
      <c r="O42" s="260">
        <v>16</v>
      </c>
      <c r="P42" s="110">
        <f>(N42*(O42/100+1))*K42</f>
        <v>290.92799999999994</v>
      </c>
      <c r="Q42" s="112" t="s">
        <v>139</v>
      </c>
      <c r="R42" s="113">
        <f>AH42+AJ42+AL42</f>
        <v>24</v>
      </c>
      <c r="S42" s="114">
        <f>R42*(N42*(O42/100+1))</f>
        <v>290.92799999999994</v>
      </c>
      <c r="T42" s="113">
        <f>AN42+AP42+AR42</f>
        <v>0</v>
      </c>
      <c r="U42" s="114">
        <f>T42*(N42*(O42/100+1))</f>
        <v>0</v>
      </c>
      <c r="V42" s="113">
        <f>AT42+AV42+AX42</f>
        <v>0</v>
      </c>
      <c r="W42" s="114">
        <f>V42*(N42*(O42/100+1))</f>
        <v>0</v>
      </c>
      <c r="X42" s="113">
        <f>AZ42+BB42+BD42</f>
        <v>0</v>
      </c>
      <c r="Y42" s="114">
        <f>X42*(N42*(O42/100+1))</f>
        <v>0</v>
      </c>
      <c r="Z42" s="116">
        <f>S42+U42+W42+Y42</f>
        <v>290.92799999999994</v>
      </c>
      <c r="AA42" s="117" t="b">
        <f>K42=(SUM(X42,V42,T42,R42))</f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>AH42*(N42*(O42/100+1))</f>
        <v>0</v>
      </c>
      <c r="AJ42" s="121">
        <v>24</v>
      </c>
      <c r="AK42" s="164">
        <f>AJ42*(N42*(O42/100+1))</f>
        <v>290.92799999999994</v>
      </c>
      <c r="AL42" s="127">
        <v>0</v>
      </c>
      <c r="AM42" s="164">
        <f>AL42*(N42*(O42/100+1))</f>
        <v>0</v>
      </c>
      <c r="AN42" s="127">
        <v>0</v>
      </c>
      <c r="AO42" s="164">
        <f>AN42*(N42*(O42/100+1))</f>
        <v>0</v>
      </c>
      <c r="AP42" s="127">
        <v>0</v>
      </c>
      <c r="AQ42" s="164">
        <f>AP42*(N42*(O42/100+1))</f>
        <v>0</v>
      </c>
      <c r="AR42" s="127">
        <v>0</v>
      </c>
      <c r="AS42" s="164">
        <f>AR42*(N42*(O42/100+1))</f>
        <v>0</v>
      </c>
      <c r="AT42" s="127">
        <v>0</v>
      </c>
      <c r="AU42" s="164">
        <f>AT42*(N42*(O42/100+1))</f>
        <v>0</v>
      </c>
      <c r="AV42" s="127">
        <v>0</v>
      </c>
      <c r="AW42" s="164">
        <f>AV42*(N42*(O42/100+1))</f>
        <v>0</v>
      </c>
      <c r="AX42" s="127">
        <v>0</v>
      </c>
      <c r="AY42" s="164">
        <f>AX42*(N42*(O42/100+1))</f>
        <v>0</v>
      </c>
      <c r="AZ42" s="127">
        <v>0</v>
      </c>
      <c r="BA42" s="164">
        <f>AZ42*(N42*(O42/100+1))</f>
        <v>0</v>
      </c>
      <c r="BB42" s="127">
        <v>0</v>
      </c>
      <c r="BC42" s="164">
        <f>BB42*(N42*(O42/100+1))</f>
        <v>0</v>
      </c>
      <c r="BD42" s="127">
        <v>0</v>
      </c>
      <c r="BE42" s="164">
        <f>BD42*(N42*(O42/100+1))</f>
        <v>0</v>
      </c>
      <c r="BF42" s="256">
        <f>SUM(R42,T42,V42,X42)*(N42*(O42/100+1))</f>
        <v>290.92799999999994</v>
      </c>
      <c r="BG42" s="256">
        <f>SUM(AI42,AK42,AM42,AO42,AQ42,AS42,AU42,AW42,AY42,BA42,BC42,BE42)</f>
        <v>290.92799999999994</v>
      </c>
      <c r="BH42" s="255" t="b">
        <f>BF42=BG42</f>
        <v>1</v>
      </c>
      <c r="BI42" s="255">
        <f>BF42-BG42</f>
        <v>0</v>
      </c>
      <c r="BJ42" s="250">
        <f>D42</f>
        <v>21110072</v>
      </c>
      <c r="BK42" s="251">
        <v>348</v>
      </c>
      <c r="BL42" s="251">
        <v>5</v>
      </c>
      <c r="BM42" s="252">
        <f>R42</f>
        <v>24</v>
      </c>
      <c r="BN42" s="252">
        <f>T42</f>
        <v>0</v>
      </c>
      <c r="BO42" s="252">
        <f>V42</f>
        <v>0</v>
      </c>
      <c r="BP42" s="252">
        <f>X42</f>
        <v>0</v>
      </c>
      <c r="BQ42" s="254">
        <f>N42</f>
        <v>10.45</v>
      </c>
      <c r="BR42">
        <f>O42</f>
        <v>16</v>
      </c>
      <c r="BS42">
        <v>0</v>
      </c>
      <c r="BT42">
        <v>1</v>
      </c>
      <c r="BU42" t="s">
        <v>139</v>
      </c>
      <c r="BV42" t="str">
        <f>IF(AB42 = "X", "1", "0")</f>
        <v>0</v>
      </c>
      <c r="BW42" t="str">
        <f>IF(AC42 = "X", "1", "0")</f>
        <v>0</v>
      </c>
      <c r="BX42" t="str">
        <f>IF(AD42 = "X", "1", "0")</f>
        <v>1</v>
      </c>
      <c r="BY42" t="s">
        <v>23</v>
      </c>
      <c r="BZ42" s="253">
        <f>AI42</f>
        <v>0</v>
      </c>
      <c r="CA42" s="253">
        <f>AK42</f>
        <v>290.92799999999994</v>
      </c>
      <c r="CB42" s="253">
        <f>AM42</f>
        <v>0</v>
      </c>
      <c r="CC42" s="253">
        <f>AO42</f>
        <v>0</v>
      </c>
      <c r="CD42" s="253">
        <f>AQ42</f>
        <v>0</v>
      </c>
      <c r="CE42" s="253">
        <f>AS42</f>
        <v>0</v>
      </c>
      <c r="CF42" s="253">
        <f>AU42</f>
        <v>0</v>
      </c>
      <c r="CG42" s="253">
        <f>AW42</f>
        <v>0</v>
      </c>
      <c r="CH42" s="253">
        <f>AY42</f>
        <v>0</v>
      </c>
      <c r="CI42" s="253">
        <f>BA42</f>
        <v>0</v>
      </c>
      <c r="CJ42" s="253">
        <f>BC42</f>
        <v>0</v>
      </c>
      <c r="CK42" s="253">
        <f>BE42</f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>R43+T43+V43+X43</f>
        <v>52</v>
      </c>
      <c r="L43" s="201" t="s">
        <v>20</v>
      </c>
      <c r="M43" s="262">
        <f>ROUND(N43,2)</f>
        <v>9.9700000000000006</v>
      </c>
      <c r="N43" s="202">
        <v>9.9700000000000006</v>
      </c>
      <c r="O43" s="260">
        <v>16</v>
      </c>
      <c r="P43" s="110">
        <f>(N43*(O43/100+1))*K43</f>
        <v>601.3904</v>
      </c>
      <c r="Q43" s="204" t="s">
        <v>139</v>
      </c>
      <c r="R43" s="205">
        <f>AH43+AJ43+AL43</f>
        <v>20</v>
      </c>
      <c r="S43" s="114">
        <f>R43*(N43*(O43/100+1))</f>
        <v>231.30400000000003</v>
      </c>
      <c r="T43" s="205">
        <f>AN43+AP43+AR43</f>
        <v>26</v>
      </c>
      <c r="U43" s="114">
        <f>T43*(N43*(O43/100+1))</f>
        <v>300.6952</v>
      </c>
      <c r="V43" s="113">
        <f>AT43+AV43+AX43</f>
        <v>3</v>
      </c>
      <c r="W43" s="114">
        <f>V43*(N43*(O43/100+1))</f>
        <v>34.695599999999999</v>
      </c>
      <c r="X43" s="205">
        <f>AZ43+BB43+BD43</f>
        <v>3</v>
      </c>
      <c r="Y43" s="114">
        <f>X43*(N43*(O43/100+1))</f>
        <v>34.695599999999999</v>
      </c>
      <c r="Z43" s="203">
        <f>S43+U43+W43+Y43</f>
        <v>601.3904</v>
      </c>
      <c r="AA43" s="206" t="b">
        <f>K43=(SUM(X43,V43,T43,R43))</f>
        <v>1</v>
      </c>
      <c r="AB43" s="194"/>
      <c r="AC43" s="213"/>
      <c r="AD43" s="199" t="s">
        <v>22</v>
      </c>
      <c r="AE43" s="198" t="s">
        <v>23</v>
      </c>
      <c r="AF43" s="214"/>
      <c r="AG43" s="215"/>
      <c r="AH43" s="210">
        <v>0</v>
      </c>
      <c r="AI43" s="164">
        <f>AH43*(N43*(O43/100+1))</f>
        <v>0</v>
      </c>
      <c r="AJ43" s="210">
        <v>0</v>
      </c>
      <c r="AK43" s="164">
        <f>AJ43*(N43*(O43/100+1))</f>
        <v>0</v>
      </c>
      <c r="AL43" s="216">
        <v>20</v>
      </c>
      <c r="AM43" s="164">
        <f>AL43*(N43*(O43/100+1))</f>
        <v>231.30400000000003</v>
      </c>
      <c r="AN43" s="216">
        <v>24</v>
      </c>
      <c r="AO43" s="164">
        <f>AN43*(N43*(O43/100+1))</f>
        <v>277.56479999999999</v>
      </c>
      <c r="AP43" s="216">
        <v>1</v>
      </c>
      <c r="AQ43" s="164">
        <f>AP43*(N43*(O43/100+1))</f>
        <v>11.565200000000001</v>
      </c>
      <c r="AR43" s="216">
        <v>1</v>
      </c>
      <c r="AS43" s="164">
        <f>AR43*(N43*(O43/100+1))</f>
        <v>11.565200000000001</v>
      </c>
      <c r="AT43" s="216">
        <v>1</v>
      </c>
      <c r="AU43" s="164">
        <f>AT43*(N43*(O43/100+1))</f>
        <v>11.565200000000001</v>
      </c>
      <c r="AV43" s="216">
        <v>1</v>
      </c>
      <c r="AW43" s="164">
        <f>AV43*(N43*(O43/100+1))</f>
        <v>11.565200000000001</v>
      </c>
      <c r="AX43" s="216">
        <v>1</v>
      </c>
      <c r="AY43" s="164">
        <f>AX43*(N43*(O43/100+1))</f>
        <v>11.565200000000001</v>
      </c>
      <c r="AZ43" s="216">
        <v>1</v>
      </c>
      <c r="BA43" s="164">
        <f>AZ43*(N43*(O43/100+1))</f>
        <v>11.565200000000001</v>
      </c>
      <c r="BB43" s="216">
        <v>1</v>
      </c>
      <c r="BC43" s="164">
        <f>BB43*(N43*(O43/100+1))</f>
        <v>11.565200000000001</v>
      </c>
      <c r="BD43" s="216">
        <v>1</v>
      </c>
      <c r="BE43" s="164">
        <f>BD43*(N43*(O43/100+1))</f>
        <v>11.565200000000001</v>
      </c>
      <c r="BF43" s="256">
        <f>SUM(R43,T43,V43,X43)*(N43*(O43/100+1))</f>
        <v>601.3904</v>
      </c>
      <c r="BG43" s="256">
        <f>SUM(AI43,AK43,AM43,AO43,AQ43,AS43,AU43,AW43,AY43,BA43,BC43,BE43)</f>
        <v>601.3904</v>
      </c>
      <c r="BH43" s="255" t="b">
        <f>BF43=BG43</f>
        <v>1</v>
      </c>
      <c r="BI43" s="255">
        <f>BF43-BG43</f>
        <v>0</v>
      </c>
      <c r="BJ43" s="250">
        <f>D43</f>
        <v>21110072</v>
      </c>
      <c r="BK43" s="251">
        <v>348</v>
      </c>
      <c r="BL43" s="251">
        <v>5</v>
      </c>
      <c r="BM43" s="252">
        <f>R43</f>
        <v>20</v>
      </c>
      <c r="BN43" s="252">
        <f>T43</f>
        <v>26</v>
      </c>
      <c r="BO43" s="252">
        <f>V43</f>
        <v>3</v>
      </c>
      <c r="BP43" s="252">
        <f>X43</f>
        <v>3</v>
      </c>
      <c r="BQ43" s="254">
        <f>N43</f>
        <v>9.9700000000000006</v>
      </c>
      <c r="BR43">
        <f>O43</f>
        <v>16</v>
      </c>
      <c r="BS43">
        <v>0</v>
      </c>
      <c r="BT43">
        <v>1</v>
      </c>
      <c r="BU43" t="s">
        <v>139</v>
      </c>
      <c r="BV43" t="str">
        <f>IF(AB43 = "X", "1", "0")</f>
        <v>0</v>
      </c>
      <c r="BW43" t="str">
        <f>IF(AC43 = "X", "1", "0")</f>
        <v>0</v>
      </c>
      <c r="BX43" t="str">
        <f>IF(AD43 = "X", "1", "0")</f>
        <v>1</v>
      </c>
      <c r="BY43" t="s">
        <v>23</v>
      </c>
      <c r="BZ43" s="253">
        <f>AI43</f>
        <v>0</v>
      </c>
      <c r="CA43" s="253">
        <f>AK43</f>
        <v>0</v>
      </c>
      <c r="CB43" s="253">
        <f>AM43</f>
        <v>231.30400000000003</v>
      </c>
      <c r="CC43" s="253">
        <f>AO43</f>
        <v>277.56479999999999</v>
      </c>
      <c r="CD43" s="253">
        <f>AQ43</f>
        <v>11.565200000000001</v>
      </c>
      <c r="CE43" s="253">
        <f>AS43</f>
        <v>11.565200000000001</v>
      </c>
      <c r="CF43" s="253">
        <f>AU43</f>
        <v>11.565200000000001</v>
      </c>
      <c r="CG43" s="253">
        <f>AW43</f>
        <v>11.565200000000001</v>
      </c>
      <c r="CH43" s="253">
        <f>AY43</f>
        <v>11.565200000000001</v>
      </c>
      <c r="CI43" s="253">
        <f>BA43</f>
        <v>11.565200000000001</v>
      </c>
      <c r="CJ43" s="253">
        <f>BC43</f>
        <v>11.565200000000001</v>
      </c>
      <c r="CK43" s="253">
        <f>BE43</f>
        <v>11.565200000000001</v>
      </c>
    </row>
    <row r="44" spans="2:89" s="10" customFormat="1" ht="41.4" x14ac:dyDescent="0.3">
      <c r="B44" s="129">
        <v>21</v>
      </c>
      <c r="C44" s="107">
        <v>211011</v>
      </c>
      <c r="D44" s="101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>R44+T44+V44+X44</f>
        <v>0</v>
      </c>
      <c r="L44" s="104" t="s">
        <v>20</v>
      </c>
      <c r="M44" s="262">
        <f>ROUND(N44,2)</f>
        <v>20.420000000000002</v>
      </c>
      <c r="N44" s="106">
        <v>20.420000000000002</v>
      </c>
      <c r="O44" s="260">
        <v>16</v>
      </c>
      <c r="P44" s="110">
        <f>(N44*(O44/100+1))*K44</f>
        <v>0</v>
      </c>
      <c r="Q44" s="112" t="s">
        <v>139</v>
      </c>
      <c r="R44" s="113">
        <f>AH44+AJ44+AL44</f>
        <v>0</v>
      </c>
      <c r="S44" s="114">
        <f>R44*(N44*(O44/100+1))</f>
        <v>0</v>
      </c>
      <c r="T44" s="113">
        <f>AN44+AP44+AR44</f>
        <v>0</v>
      </c>
      <c r="U44" s="114">
        <f>T44*(N44*(O44/100+1))</f>
        <v>0</v>
      </c>
      <c r="V44" s="113">
        <f>AT44+AV44+AX44</f>
        <v>0</v>
      </c>
      <c r="W44" s="114">
        <f>V44*(N44*(O44/100+1))</f>
        <v>0</v>
      </c>
      <c r="X44" s="113">
        <f>AZ44+BB44+BD44</f>
        <v>0</v>
      </c>
      <c r="Y44" s="114">
        <f>X44*(N44*(O44/100+1))</f>
        <v>0</v>
      </c>
      <c r="Z44" s="116">
        <f>S44+U44+W44+Y44</f>
        <v>0</v>
      </c>
      <c r="AA44" s="117" t="b">
        <f>K44=(SUM(X44,V44,T44,R44))</f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>AH44*(N44*(O44/100+1))</f>
        <v>0</v>
      </c>
      <c r="AJ44" s="121">
        <v>0</v>
      </c>
      <c r="AK44" s="164">
        <f>AJ44*(N44*(O44/100+1))</f>
        <v>0</v>
      </c>
      <c r="AL44" s="127">
        <v>0</v>
      </c>
      <c r="AM44" s="164">
        <f>AL44*(N44*(O44/100+1))</f>
        <v>0</v>
      </c>
      <c r="AN44" s="127">
        <v>0</v>
      </c>
      <c r="AO44" s="164">
        <f>AN44*(N44*(O44/100+1))</f>
        <v>0</v>
      </c>
      <c r="AP44" s="127">
        <v>0</v>
      </c>
      <c r="AQ44" s="164">
        <f>AP44*(N44*(O44/100+1))</f>
        <v>0</v>
      </c>
      <c r="AR44" s="127">
        <v>0</v>
      </c>
      <c r="AS44" s="164">
        <f>AR44*(N44*(O44/100+1))</f>
        <v>0</v>
      </c>
      <c r="AT44" s="127">
        <v>0</v>
      </c>
      <c r="AU44" s="164">
        <f>AT44*(N44*(O44/100+1))</f>
        <v>0</v>
      </c>
      <c r="AV44" s="127">
        <v>0</v>
      </c>
      <c r="AW44" s="164">
        <f>AV44*(N44*(O44/100+1))</f>
        <v>0</v>
      </c>
      <c r="AX44" s="127">
        <v>0</v>
      </c>
      <c r="AY44" s="164">
        <f>AX44*(N44*(O44/100+1))</f>
        <v>0</v>
      </c>
      <c r="AZ44" s="127">
        <v>0</v>
      </c>
      <c r="BA44" s="164">
        <f>AZ44*(N44*(O44/100+1))</f>
        <v>0</v>
      </c>
      <c r="BB44" s="127">
        <v>0</v>
      </c>
      <c r="BC44" s="164">
        <f>BB44*(N44*(O44/100+1))</f>
        <v>0</v>
      </c>
      <c r="BD44" s="127">
        <v>0</v>
      </c>
      <c r="BE44" s="164">
        <f>BD44*(N44*(O44/100+1))</f>
        <v>0</v>
      </c>
      <c r="BF44" s="256">
        <f>SUM(R44,T44,V44,X44)*(N44*(O44/100+1))</f>
        <v>0</v>
      </c>
      <c r="BG44" s="256">
        <f>SUM(AI44,AK44,AM44,AO44,AQ44,AS44,AU44,AW44,AY44,BA44,BC44,BE44)</f>
        <v>0</v>
      </c>
      <c r="BH44" s="255" t="b">
        <f>BF44=BG44</f>
        <v>1</v>
      </c>
      <c r="BI44" s="255">
        <f>BF44-BG44</f>
        <v>0</v>
      </c>
      <c r="BJ44" s="250">
        <f>D44</f>
        <v>21110077</v>
      </c>
      <c r="BK44" s="251">
        <v>348</v>
      </c>
      <c r="BL44" s="251">
        <v>5</v>
      </c>
      <c r="BM44" s="252">
        <f>R44</f>
        <v>0</v>
      </c>
      <c r="BN44" s="252">
        <f>T44</f>
        <v>0</v>
      </c>
      <c r="BO44" s="252">
        <f>V44</f>
        <v>0</v>
      </c>
      <c r="BP44" s="252">
        <f>X44</f>
        <v>0</v>
      </c>
      <c r="BQ44" s="254">
        <f>N44</f>
        <v>20.420000000000002</v>
      </c>
      <c r="BR44">
        <f>O44</f>
        <v>16</v>
      </c>
      <c r="BS44">
        <v>0</v>
      </c>
      <c r="BT44">
        <v>1</v>
      </c>
      <c r="BU44" t="s">
        <v>139</v>
      </c>
      <c r="BV44" t="str">
        <f>IF(AB44 = "X", "1", "0")</f>
        <v>0</v>
      </c>
      <c r="BW44" t="str">
        <f>IF(AC44 = "X", "1", "0")</f>
        <v>0</v>
      </c>
      <c r="BX44" t="str">
        <f>IF(AD44 = "X", "1", "0")</f>
        <v>1</v>
      </c>
      <c r="BY44" t="s">
        <v>23</v>
      </c>
      <c r="BZ44" s="253">
        <f>AI44</f>
        <v>0</v>
      </c>
      <c r="CA44" s="253">
        <f>AK44</f>
        <v>0</v>
      </c>
      <c r="CB44" s="253">
        <f>AM44</f>
        <v>0</v>
      </c>
      <c r="CC44" s="253">
        <f>AO44</f>
        <v>0</v>
      </c>
      <c r="CD44" s="253">
        <f>AQ44</f>
        <v>0</v>
      </c>
      <c r="CE44" s="253">
        <f>AS44</f>
        <v>0</v>
      </c>
      <c r="CF44" s="253">
        <f>AU44</f>
        <v>0</v>
      </c>
      <c r="CG44" s="253">
        <f>AW44</f>
        <v>0</v>
      </c>
      <c r="CH44" s="253">
        <f>AY44</f>
        <v>0</v>
      </c>
      <c r="CI44" s="253">
        <f>BA44</f>
        <v>0</v>
      </c>
      <c r="CJ44" s="253">
        <f>BC44</f>
        <v>0</v>
      </c>
      <c r="CK44" s="253">
        <f>BE44</f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>R45+T45+V45+X45</f>
        <v>0</v>
      </c>
      <c r="L45" s="201" t="s">
        <v>20</v>
      </c>
      <c r="M45" s="262">
        <f>ROUND(N45,2)</f>
        <v>19.37</v>
      </c>
      <c r="N45" s="202">
        <v>19.37</v>
      </c>
      <c r="O45" s="260">
        <v>16</v>
      </c>
      <c r="P45" s="110">
        <f>(N45*(O45/100+1))*K45</f>
        <v>0</v>
      </c>
      <c r="Q45" s="204" t="s">
        <v>139</v>
      </c>
      <c r="R45" s="205">
        <f>AH45+AJ45+AL45</f>
        <v>0</v>
      </c>
      <c r="S45" s="114">
        <f>R45*(N45*(O45/100+1))</f>
        <v>0</v>
      </c>
      <c r="T45" s="205">
        <f>AN45+AP45+AR45</f>
        <v>0</v>
      </c>
      <c r="U45" s="114">
        <f>T45*(N45*(O45/100+1))</f>
        <v>0</v>
      </c>
      <c r="V45" s="113">
        <f>AT45+AV45+AX45</f>
        <v>0</v>
      </c>
      <c r="W45" s="114">
        <f>V45*(N45*(O45/100+1))</f>
        <v>0</v>
      </c>
      <c r="X45" s="205">
        <f>AZ45+BB45+BD45</f>
        <v>0</v>
      </c>
      <c r="Y45" s="114">
        <f>X45*(N45*(O45/100+1))</f>
        <v>0</v>
      </c>
      <c r="Z45" s="203">
        <f>S45+U45+W45+Y45</f>
        <v>0</v>
      </c>
      <c r="AA45" s="206" t="b">
        <f>K45=(SUM(X45,V45,T45,R45))</f>
        <v>1</v>
      </c>
      <c r="AB45" s="194"/>
      <c r="AC45" s="213"/>
      <c r="AD45" s="199" t="s">
        <v>22</v>
      </c>
      <c r="AE45" s="198" t="s">
        <v>23</v>
      </c>
      <c r="AF45" s="214"/>
      <c r="AG45" s="215"/>
      <c r="AH45" s="210">
        <v>0</v>
      </c>
      <c r="AI45" s="164">
        <f>AH45*(N45*(O45/100+1))</f>
        <v>0</v>
      </c>
      <c r="AJ45" s="210">
        <v>0</v>
      </c>
      <c r="AK45" s="164">
        <f>AJ45*(N45*(O45/100+1))</f>
        <v>0</v>
      </c>
      <c r="AL45" s="216">
        <v>0</v>
      </c>
      <c r="AM45" s="164">
        <f>AL45*(N45*(O45/100+1))</f>
        <v>0</v>
      </c>
      <c r="AN45" s="216">
        <v>0</v>
      </c>
      <c r="AO45" s="164">
        <f>AN45*(N45*(O45/100+1))</f>
        <v>0</v>
      </c>
      <c r="AP45" s="216">
        <v>0</v>
      </c>
      <c r="AQ45" s="164">
        <f>AP45*(N45*(O45/100+1))</f>
        <v>0</v>
      </c>
      <c r="AR45" s="216">
        <v>0</v>
      </c>
      <c r="AS45" s="164">
        <f>AR45*(N45*(O45/100+1))</f>
        <v>0</v>
      </c>
      <c r="AT45" s="216">
        <v>0</v>
      </c>
      <c r="AU45" s="164">
        <f>AT45*(N45*(O45/100+1))</f>
        <v>0</v>
      </c>
      <c r="AV45" s="216">
        <v>0</v>
      </c>
      <c r="AW45" s="164">
        <f>AV45*(N45*(O45/100+1))</f>
        <v>0</v>
      </c>
      <c r="AX45" s="216">
        <v>0</v>
      </c>
      <c r="AY45" s="164">
        <f>AX45*(N45*(O45/100+1))</f>
        <v>0</v>
      </c>
      <c r="AZ45" s="216">
        <v>0</v>
      </c>
      <c r="BA45" s="164">
        <f>AZ45*(N45*(O45/100+1))</f>
        <v>0</v>
      </c>
      <c r="BB45" s="216">
        <v>0</v>
      </c>
      <c r="BC45" s="164">
        <f>BB45*(N45*(O45/100+1))</f>
        <v>0</v>
      </c>
      <c r="BD45" s="216">
        <v>0</v>
      </c>
      <c r="BE45" s="164">
        <f>BD45*(N45*(O45/100+1))</f>
        <v>0</v>
      </c>
      <c r="BF45" s="256">
        <f>SUM(R45,T45,V45,X45)*(N45*(O45/100+1))</f>
        <v>0</v>
      </c>
      <c r="BG45" s="256">
        <f>SUM(AI45,AK45,AM45,AO45,AQ45,AS45,AU45,AW45,AY45,BA45,BC45,BE45)</f>
        <v>0</v>
      </c>
      <c r="BH45" s="255" t="b">
        <f>BF45=BG45</f>
        <v>1</v>
      </c>
      <c r="BI45" s="255">
        <f>BF45-BG45</f>
        <v>0</v>
      </c>
      <c r="BJ45" s="250">
        <f>D45</f>
        <v>21110077</v>
      </c>
      <c r="BK45" s="251">
        <v>348</v>
      </c>
      <c r="BL45" s="251">
        <v>5</v>
      </c>
      <c r="BM45" s="252">
        <f>R45</f>
        <v>0</v>
      </c>
      <c r="BN45" s="252">
        <f>T45</f>
        <v>0</v>
      </c>
      <c r="BO45" s="252">
        <f>V45</f>
        <v>0</v>
      </c>
      <c r="BP45" s="252">
        <f>X45</f>
        <v>0</v>
      </c>
      <c r="BQ45" s="254">
        <f>N45</f>
        <v>19.37</v>
      </c>
      <c r="BR45">
        <f>O45</f>
        <v>16</v>
      </c>
      <c r="BS45">
        <v>0</v>
      </c>
      <c r="BT45">
        <v>1</v>
      </c>
      <c r="BU45" t="s">
        <v>139</v>
      </c>
      <c r="BV45" t="str">
        <f>IF(AB45 = "X", "1", "0")</f>
        <v>0</v>
      </c>
      <c r="BW45" t="str">
        <f>IF(AC45 = "X", "1", "0")</f>
        <v>0</v>
      </c>
      <c r="BX45" t="str">
        <f>IF(AD45 = "X", "1", "0")</f>
        <v>1</v>
      </c>
      <c r="BY45" t="s">
        <v>23</v>
      </c>
      <c r="BZ45" s="253">
        <f>AI45</f>
        <v>0</v>
      </c>
      <c r="CA45" s="253">
        <f>AK45</f>
        <v>0</v>
      </c>
      <c r="CB45" s="253">
        <f>AM45</f>
        <v>0</v>
      </c>
      <c r="CC45" s="253">
        <f>AO45</f>
        <v>0</v>
      </c>
      <c r="CD45" s="253">
        <f>AQ45</f>
        <v>0</v>
      </c>
      <c r="CE45" s="253">
        <f>AS45</f>
        <v>0</v>
      </c>
      <c r="CF45" s="253">
        <f>AU45</f>
        <v>0</v>
      </c>
      <c r="CG45" s="253">
        <f>AW45</f>
        <v>0</v>
      </c>
      <c r="CH45" s="253">
        <f>AY45</f>
        <v>0</v>
      </c>
      <c r="CI45" s="253">
        <f>BA45</f>
        <v>0</v>
      </c>
      <c r="CJ45" s="253">
        <f>BC45</f>
        <v>0</v>
      </c>
      <c r="CK45" s="253">
        <f>BE45</f>
        <v>0</v>
      </c>
    </row>
    <row r="46" spans="2:89" s="10" customFormat="1" ht="41.4" x14ac:dyDescent="0.3">
      <c r="B46" s="129">
        <v>22</v>
      </c>
      <c r="C46" s="107">
        <v>211011</v>
      </c>
      <c r="D46" s="101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>R46+T46+V46+X46</f>
        <v>0</v>
      </c>
      <c r="L46" s="104" t="s">
        <v>20</v>
      </c>
      <c r="M46" s="262">
        <f>ROUND(N46,2)</f>
        <v>109.73</v>
      </c>
      <c r="N46" s="106">
        <v>109.73</v>
      </c>
      <c r="O46" s="260">
        <v>16</v>
      </c>
      <c r="P46" s="110">
        <f>(N46*(O46/100+1))*K46</f>
        <v>0</v>
      </c>
      <c r="Q46" s="112" t="s">
        <v>139</v>
      </c>
      <c r="R46" s="113">
        <f>AH46+AJ46+AL46</f>
        <v>0</v>
      </c>
      <c r="S46" s="114">
        <f>R46*(N46*(O46/100+1))</f>
        <v>0</v>
      </c>
      <c r="T46" s="113">
        <f>AN46+AP46+AR46</f>
        <v>0</v>
      </c>
      <c r="U46" s="114">
        <f>T46*(N46*(O46/100+1))</f>
        <v>0</v>
      </c>
      <c r="V46" s="113">
        <f>AT46+AV46+AX46</f>
        <v>0</v>
      </c>
      <c r="W46" s="114">
        <f>V46*(N46*(O46/100+1))</f>
        <v>0</v>
      </c>
      <c r="X46" s="113">
        <f>AZ46+BB46+BD46</f>
        <v>0</v>
      </c>
      <c r="Y46" s="114">
        <f>X46*(N46*(O46/100+1))</f>
        <v>0</v>
      </c>
      <c r="Z46" s="116">
        <f>S46+U46+W46+Y46</f>
        <v>0</v>
      </c>
      <c r="AA46" s="117" t="b">
        <f>K46=(SUM(X46,V46,T46,R46))</f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>AH46*(N46*(O46/100+1))</f>
        <v>0</v>
      </c>
      <c r="AJ46" s="121">
        <v>0</v>
      </c>
      <c r="AK46" s="164">
        <f>AJ46*(N46*(O46/100+1))</f>
        <v>0</v>
      </c>
      <c r="AL46" s="127">
        <v>0</v>
      </c>
      <c r="AM46" s="164">
        <f>AL46*(N46*(O46/100+1))</f>
        <v>0</v>
      </c>
      <c r="AN46" s="127">
        <v>0</v>
      </c>
      <c r="AO46" s="164">
        <f>AN46*(N46*(O46/100+1))</f>
        <v>0</v>
      </c>
      <c r="AP46" s="127">
        <v>0</v>
      </c>
      <c r="AQ46" s="164">
        <f>AP46*(N46*(O46/100+1))</f>
        <v>0</v>
      </c>
      <c r="AR46" s="127">
        <v>0</v>
      </c>
      <c r="AS46" s="164">
        <f>AR46*(N46*(O46/100+1))</f>
        <v>0</v>
      </c>
      <c r="AT46" s="127">
        <v>0</v>
      </c>
      <c r="AU46" s="164">
        <f>AT46*(N46*(O46/100+1))</f>
        <v>0</v>
      </c>
      <c r="AV46" s="127">
        <v>0</v>
      </c>
      <c r="AW46" s="164">
        <f>AV46*(N46*(O46/100+1))</f>
        <v>0</v>
      </c>
      <c r="AX46" s="127">
        <v>0</v>
      </c>
      <c r="AY46" s="164">
        <f>AX46*(N46*(O46/100+1))</f>
        <v>0</v>
      </c>
      <c r="AZ46" s="127">
        <v>0</v>
      </c>
      <c r="BA46" s="164">
        <f>AZ46*(N46*(O46/100+1))</f>
        <v>0</v>
      </c>
      <c r="BB46" s="127">
        <v>0</v>
      </c>
      <c r="BC46" s="164">
        <f>BB46*(N46*(O46/100+1))</f>
        <v>0</v>
      </c>
      <c r="BD46" s="127">
        <v>0</v>
      </c>
      <c r="BE46" s="164">
        <f>BD46*(N46*(O46/100+1))</f>
        <v>0</v>
      </c>
      <c r="BF46" s="256">
        <f>SUM(R46,T46,V46,X46)*(N46*(O46/100+1))</f>
        <v>0</v>
      </c>
      <c r="BG46" s="256">
        <f>SUM(AI46,AK46,AM46,AO46,AQ46,AS46,AU46,AW46,AY46,BA46,BC46,BE46)</f>
        <v>0</v>
      </c>
      <c r="BH46" s="255" t="b">
        <f>BF46=BG46</f>
        <v>1</v>
      </c>
      <c r="BI46" s="255">
        <f>BF46-BG46</f>
        <v>0</v>
      </c>
      <c r="BJ46" s="250">
        <f>D46</f>
        <v>21110083</v>
      </c>
      <c r="BK46" s="251">
        <v>348</v>
      </c>
      <c r="BL46" s="251">
        <v>5</v>
      </c>
      <c r="BM46" s="252">
        <f>R46</f>
        <v>0</v>
      </c>
      <c r="BN46" s="252">
        <f>T46</f>
        <v>0</v>
      </c>
      <c r="BO46" s="252">
        <f>V46</f>
        <v>0</v>
      </c>
      <c r="BP46" s="252">
        <f>X46</f>
        <v>0</v>
      </c>
      <c r="BQ46" s="254">
        <f>N46</f>
        <v>109.73</v>
      </c>
      <c r="BR46">
        <f>O46</f>
        <v>16</v>
      </c>
      <c r="BS46">
        <v>0</v>
      </c>
      <c r="BT46">
        <v>1</v>
      </c>
      <c r="BU46" t="s">
        <v>139</v>
      </c>
      <c r="BV46" t="str">
        <f>IF(AB46 = "X", "1", "0")</f>
        <v>0</v>
      </c>
      <c r="BW46" t="str">
        <f>IF(AC46 = "X", "1", "0")</f>
        <v>0</v>
      </c>
      <c r="BX46" t="str">
        <f>IF(AD46 = "X", "1", "0")</f>
        <v>1</v>
      </c>
      <c r="BY46" t="s">
        <v>23</v>
      </c>
      <c r="BZ46" s="253">
        <f>AI46</f>
        <v>0</v>
      </c>
      <c r="CA46" s="253">
        <f>AK46</f>
        <v>0</v>
      </c>
      <c r="CB46" s="253">
        <f>AM46</f>
        <v>0</v>
      </c>
      <c r="CC46" s="253">
        <f>AO46</f>
        <v>0</v>
      </c>
      <c r="CD46" s="253">
        <f>AQ46</f>
        <v>0</v>
      </c>
      <c r="CE46" s="253">
        <f>AS46</f>
        <v>0</v>
      </c>
      <c r="CF46" s="253">
        <f>AU46</f>
        <v>0</v>
      </c>
      <c r="CG46" s="253">
        <f>AW46</f>
        <v>0</v>
      </c>
      <c r="CH46" s="253">
        <f>AY46</f>
        <v>0</v>
      </c>
      <c r="CI46" s="253">
        <f>BA46</f>
        <v>0</v>
      </c>
      <c r="CJ46" s="253">
        <f>BC46</f>
        <v>0</v>
      </c>
      <c r="CK46" s="253">
        <f>BE46</f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>R47+T47+V47+X47</f>
        <v>20</v>
      </c>
      <c r="L47" s="201" t="s">
        <v>20</v>
      </c>
      <c r="M47" s="262">
        <f>ROUND(N47,2)</f>
        <v>78.209999999999994</v>
      </c>
      <c r="N47" s="202">
        <v>78.209999999999994</v>
      </c>
      <c r="O47" s="260">
        <v>16</v>
      </c>
      <c r="P47" s="110">
        <f>(N47*(O47/100+1))*K47</f>
        <v>1814.4719999999998</v>
      </c>
      <c r="Q47" s="204" t="s">
        <v>139</v>
      </c>
      <c r="R47" s="205">
        <f>AH47+AJ47+AL47</f>
        <v>10</v>
      </c>
      <c r="S47" s="114">
        <f>R47*(N47*(O47/100+1))</f>
        <v>907.23599999999988</v>
      </c>
      <c r="T47" s="205">
        <f>AN47+AP47+AR47</f>
        <v>10</v>
      </c>
      <c r="U47" s="114">
        <f>T47*(N47*(O47/100+1))</f>
        <v>907.23599999999988</v>
      </c>
      <c r="V47" s="113">
        <f>AT47+AV47+AX47</f>
        <v>0</v>
      </c>
      <c r="W47" s="114">
        <f>V47*(N47*(O47/100+1))</f>
        <v>0</v>
      </c>
      <c r="X47" s="205">
        <f>AZ47+BB47+BD47</f>
        <v>0</v>
      </c>
      <c r="Y47" s="114">
        <f>X47*(N47*(O47/100+1))</f>
        <v>0</v>
      </c>
      <c r="Z47" s="203">
        <f>S47+U47+W47+Y47</f>
        <v>1814.4719999999998</v>
      </c>
      <c r="AA47" s="206" t="b">
        <f>K47=(SUM(X47,V47,T47,R47))</f>
        <v>1</v>
      </c>
      <c r="AB47" s="194"/>
      <c r="AC47" s="213"/>
      <c r="AD47" s="199" t="s">
        <v>22</v>
      </c>
      <c r="AE47" s="198" t="s">
        <v>23</v>
      </c>
      <c r="AF47" s="214"/>
      <c r="AG47" s="215"/>
      <c r="AH47" s="210">
        <v>0</v>
      </c>
      <c r="AI47" s="164">
        <f>AH47*(N47*(O47/100+1))</f>
        <v>0</v>
      </c>
      <c r="AJ47" s="210">
        <v>0</v>
      </c>
      <c r="AK47" s="164">
        <f>AJ47*(N47*(O47/100+1))</f>
        <v>0</v>
      </c>
      <c r="AL47" s="216">
        <v>10</v>
      </c>
      <c r="AM47" s="164">
        <f>AL47*(N47*(O47/100+1))</f>
        <v>907.23599999999988</v>
      </c>
      <c r="AN47" s="216">
        <v>10</v>
      </c>
      <c r="AO47" s="164">
        <f>AN47*(N47*(O47/100+1))</f>
        <v>907.23599999999988</v>
      </c>
      <c r="AP47" s="216">
        <v>0</v>
      </c>
      <c r="AQ47" s="164">
        <f>AP47*(N47*(O47/100+1))</f>
        <v>0</v>
      </c>
      <c r="AR47" s="216">
        <v>0</v>
      </c>
      <c r="AS47" s="164">
        <f>AR47*(N47*(O47/100+1))</f>
        <v>0</v>
      </c>
      <c r="AT47" s="216">
        <v>0</v>
      </c>
      <c r="AU47" s="164">
        <f>AT47*(N47*(O47/100+1))</f>
        <v>0</v>
      </c>
      <c r="AV47" s="216">
        <v>0</v>
      </c>
      <c r="AW47" s="164">
        <f>AV47*(N47*(O47/100+1))</f>
        <v>0</v>
      </c>
      <c r="AX47" s="216">
        <v>0</v>
      </c>
      <c r="AY47" s="164">
        <f>AX47*(N47*(O47/100+1))</f>
        <v>0</v>
      </c>
      <c r="AZ47" s="216">
        <v>0</v>
      </c>
      <c r="BA47" s="164">
        <f>AZ47*(N47*(O47/100+1))</f>
        <v>0</v>
      </c>
      <c r="BB47" s="216">
        <v>0</v>
      </c>
      <c r="BC47" s="164">
        <f>BB47*(N47*(O47/100+1))</f>
        <v>0</v>
      </c>
      <c r="BD47" s="216">
        <v>0</v>
      </c>
      <c r="BE47" s="164">
        <f>BD47*(N47*(O47/100+1))</f>
        <v>0</v>
      </c>
      <c r="BF47" s="256">
        <f>SUM(R47,T47,V47,X47)*(N47*(O47/100+1))</f>
        <v>1814.4719999999998</v>
      </c>
      <c r="BG47" s="256">
        <f>SUM(AI47,AK47,AM47,AO47,AQ47,AS47,AU47,AW47,AY47,BA47,BC47,BE47)</f>
        <v>1814.4719999999998</v>
      </c>
      <c r="BH47" s="255" t="b">
        <f>BF47=BG47</f>
        <v>1</v>
      </c>
      <c r="BI47" s="255">
        <f>BF47-BG47</f>
        <v>0</v>
      </c>
      <c r="BJ47" s="250">
        <f>D47</f>
        <v>21110083</v>
      </c>
      <c r="BK47" s="251">
        <v>348</v>
      </c>
      <c r="BL47" s="251">
        <v>5</v>
      </c>
      <c r="BM47" s="252">
        <f>R47</f>
        <v>10</v>
      </c>
      <c r="BN47" s="252">
        <f>T47</f>
        <v>10</v>
      </c>
      <c r="BO47" s="252">
        <f>V47</f>
        <v>0</v>
      </c>
      <c r="BP47" s="252">
        <f>X47</f>
        <v>0</v>
      </c>
      <c r="BQ47" s="254">
        <f>N47</f>
        <v>78.209999999999994</v>
      </c>
      <c r="BR47">
        <f>O47</f>
        <v>16</v>
      </c>
      <c r="BS47">
        <v>0</v>
      </c>
      <c r="BT47">
        <v>1</v>
      </c>
      <c r="BU47" t="s">
        <v>139</v>
      </c>
      <c r="BV47" t="str">
        <f>IF(AB47 = "X", "1", "0")</f>
        <v>0</v>
      </c>
      <c r="BW47" t="str">
        <f>IF(AC47 = "X", "1", "0")</f>
        <v>0</v>
      </c>
      <c r="BX47" t="str">
        <f>IF(AD47 = "X", "1", "0")</f>
        <v>1</v>
      </c>
      <c r="BY47" t="s">
        <v>23</v>
      </c>
      <c r="BZ47" s="253">
        <f>AI47</f>
        <v>0</v>
      </c>
      <c r="CA47" s="253">
        <f>AK47</f>
        <v>0</v>
      </c>
      <c r="CB47" s="253">
        <f>AM47</f>
        <v>907.23599999999988</v>
      </c>
      <c r="CC47" s="253">
        <f>AO47</f>
        <v>907.23599999999988</v>
      </c>
      <c r="CD47" s="253">
        <f>AQ47</f>
        <v>0</v>
      </c>
      <c r="CE47" s="253">
        <f>AS47</f>
        <v>0</v>
      </c>
      <c r="CF47" s="253">
        <f>AU47</f>
        <v>0</v>
      </c>
      <c r="CG47" s="253">
        <f>AW47</f>
        <v>0</v>
      </c>
      <c r="CH47" s="253">
        <f>AY47</f>
        <v>0</v>
      </c>
      <c r="CI47" s="253">
        <f>BA47</f>
        <v>0</v>
      </c>
      <c r="CJ47" s="253">
        <f>BC47</f>
        <v>0</v>
      </c>
      <c r="CK47" s="253">
        <f>BE47</f>
        <v>0</v>
      </c>
    </row>
    <row r="48" spans="2:89" s="10" customFormat="1" ht="27.6" x14ac:dyDescent="0.3">
      <c r="B48" s="129">
        <v>23</v>
      </c>
      <c r="C48" s="107">
        <v>211011</v>
      </c>
      <c r="D48" s="101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>R48+T48+V48+X48</f>
        <v>0</v>
      </c>
      <c r="L48" s="104" t="s">
        <v>138</v>
      </c>
      <c r="M48" s="262">
        <f>ROUND(N48,2)</f>
        <v>24.79</v>
      </c>
      <c r="N48" s="106">
        <v>24.79</v>
      </c>
      <c r="O48" s="260">
        <v>16</v>
      </c>
      <c r="P48" s="110">
        <f>(N48*(O48/100+1))*K48</f>
        <v>0</v>
      </c>
      <c r="Q48" s="112" t="s">
        <v>139</v>
      </c>
      <c r="R48" s="113">
        <f>AH48+AJ48+AL48</f>
        <v>0</v>
      </c>
      <c r="S48" s="114">
        <f>R48*(N48*(O48/100+1))</f>
        <v>0</v>
      </c>
      <c r="T48" s="113">
        <f>AN48+AP48+AR48</f>
        <v>0</v>
      </c>
      <c r="U48" s="114">
        <f>T48*(N48*(O48/100+1))</f>
        <v>0</v>
      </c>
      <c r="V48" s="113">
        <f>AT48+AV48+AX48</f>
        <v>0</v>
      </c>
      <c r="W48" s="114">
        <f>V48*(N48*(O48/100+1))</f>
        <v>0</v>
      </c>
      <c r="X48" s="113">
        <f>AZ48+BB48+BD48</f>
        <v>0</v>
      </c>
      <c r="Y48" s="114">
        <f>X48*(N48*(O48/100+1))</f>
        <v>0</v>
      </c>
      <c r="Z48" s="116">
        <f>S48+U48+W48+Y48</f>
        <v>0</v>
      </c>
      <c r="AA48" s="117" t="b">
        <f>K48=(SUM(X48,V48,T48,R48))</f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>AH48*(N48*(O48/100+1))</f>
        <v>0</v>
      </c>
      <c r="AJ48" s="121">
        <v>0</v>
      </c>
      <c r="AK48" s="164">
        <f>AJ48*(N48*(O48/100+1))</f>
        <v>0</v>
      </c>
      <c r="AL48" s="127">
        <v>0</v>
      </c>
      <c r="AM48" s="164">
        <f>AL48*(N48*(O48/100+1))</f>
        <v>0</v>
      </c>
      <c r="AN48" s="127">
        <v>0</v>
      </c>
      <c r="AO48" s="164">
        <f>AN48*(N48*(O48/100+1))</f>
        <v>0</v>
      </c>
      <c r="AP48" s="127">
        <v>0</v>
      </c>
      <c r="AQ48" s="164">
        <f>AP48*(N48*(O48/100+1))</f>
        <v>0</v>
      </c>
      <c r="AR48" s="127">
        <v>0</v>
      </c>
      <c r="AS48" s="164">
        <f>AR48*(N48*(O48/100+1))</f>
        <v>0</v>
      </c>
      <c r="AT48" s="127">
        <v>0</v>
      </c>
      <c r="AU48" s="164">
        <f>AT48*(N48*(O48/100+1))</f>
        <v>0</v>
      </c>
      <c r="AV48" s="127">
        <v>0</v>
      </c>
      <c r="AW48" s="164">
        <f>AV48*(N48*(O48/100+1))</f>
        <v>0</v>
      </c>
      <c r="AX48" s="127">
        <v>0</v>
      </c>
      <c r="AY48" s="164">
        <f>AX48*(N48*(O48/100+1))</f>
        <v>0</v>
      </c>
      <c r="AZ48" s="127">
        <v>0</v>
      </c>
      <c r="BA48" s="164">
        <f>AZ48*(N48*(O48/100+1))</f>
        <v>0</v>
      </c>
      <c r="BB48" s="127">
        <v>0</v>
      </c>
      <c r="BC48" s="164">
        <f>BB48*(N48*(O48/100+1))</f>
        <v>0</v>
      </c>
      <c r="BD48" s="127">
        <v>0</v>
      </c>
      <c r="BE48" s="164">
        <f>BD48*(N48*(O48/100+1))</f>
        <v>0</v>
      </c>
      <c r="BF48" s="256">
        <f>SUM(R48,T48,V48,X48)*(N48*(O48/100+1))</f>
        <v>0</v>
      </c>
      <c r="BG48" s="256">
        <f>SUM(AI48,AK48,AM48,AO48,AQ48,AS48,AU48,AW48,AY48,BA48,BC48,BE48)</f>
        <v>0</v>
      </c>
      <c r="BH48" s="255" t="b">
        <f>BF48=BG48</f>
        <v>1</v>
      </c>
      <c r="BI48" s="255">
        <f>BF48-BG48</f>
        <v>0</v>
      </c>
      <c r="BJ48" s="250">
        <f>D48</f>
        <v>21110091</v>
      </c>
      <c r="BK48" s="251">
        <v>348</v>
      </c>
      <c r="BL48" s="251">
        <v>5</v>
      </c>
      <c r="BM48" s="252">
        <f>R48</f>
        <v>0</v>
      </c>
      <c r="BN48" s="252">
        <f>T48</f>
        <v>0</v>
      </c>
      <c r="BO48" s="252">
        <f>V48</f>
        <v>0</v>
      </c>
      <c r="BP48" s="252">
        <f>X48</f>
        <v>0</v>
      </c>
      <c r="BQ48" s="254">
        <f>N48</f>
        <v>24.79</v>
      </c>
      <c r="BR48">
        <f>O48</f>
        <v>16</v>
      </c>
      <c r="BS48">
        <v>0</v>
      </c>
      <c r="BT48">
        <v>1</v>
      </c>
      <c r="BU48" t="s">
        <v>139</v>
      </c>
      <c r="BV48" t="str">
        <f>IF(AB48 = "X", "1", "0")</f>
        <v>0</v>
      </c>
      <c r="BW48" t="str">
        <f>IF(AC48 = "X", "1", "0")</f>
        <v>0</v>
      </c>
      <c r="BX48" t="str">
        <f>IF(AD48 = "X", "1", "0")</f>
        <v>1</v>
      </c>
      <c r="BY48" t="s">
        <v>23</v>
      </c>
      <c r="BZ48" s="253">
        <f>AI48</f>
        <v>0</v>
      </c>
      <c r="CA48" s="253">
        <f>AK48</f>
        <v>0</v>
      </c>
      <c r="CB48" s="253">
        <f>AM48</f>
        <v>0</v>
      </c>
      <c r="CC48" s="253">
        <f>AO48</f>
        <v>0</v>
      </c>
      <c r="CD48" s="253">
        <f>AQ48</f>
        <v>0</v>
      </c>
      <c r="CE48" s="253">
        <f>AS48</f>
        <v>0</v>
      </c>
      <c r="CF48" s="253">
        <f>AU48</f>
        <v>0</v>
      </c>
      <c r="CG48" s="253">
        <f>AW48</f>
        <v>0</v>
      </c>
      <c r="CH48" s="253">
        <f>AY48</f>
        <v>0</v>
      </c>
      <c r="CI48" s="253">
        <f>BA48</f>
        <v>0</v>
      </c>
      <c r="CJ48" s="253">
        <f>BC48</f>
        <v>0</v>
      </c>
      <c r="CK48" s="253">
        <f>BE48</f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>R49+T49+V49+X49</f>
        <v>0</v>
      </c>
      <c r="L49" s="201" t="s">
        <v>138</v>
      </c>
      <c r="M49" s="262">
        <f>ROUND(N49,2)</f>
        <v>21.33</v>
      </c>
      <c r="N49" s="202">
        <v>21.33</v>
      </c>
      <c r="O49" s="260">
        <v>16</v>
      </c>
      <c r="P49" s="110">
        <f>(N49*(O49/100+1))*K49</f>
        <v>0</v>
      </c>
      <c r="Q49" s="204" t="s">
        <v>139</v>
      </c>
      <c r="R49" s="205">
        <f>AH49+AJ49+AL49</f>
        <v>0</v>
      </c>
      <c r="S49" s="114">
        <f>R49*(N49*(O49/100+1))</f>
        <v>0</v>
      </c>
      <c r="T49" s="205">
        <f>AN49+AP49+AR49</f>
        <v>0</v>
      </c>
      <c r="U49" s="114">
        <f>T49*(N49*(O49/100+1))</f>
        <v>0</v>
      </c>
      <c r="V49" s="113">
        <f>AT49+AV49+AX49</f>
        <v>0</v>
      </c>
      <c r="W49" s="114">
        <f>V49*(N49*(O49/100+1))</f>
        <v>0</v>
      </c>
      <c r="X49" s="205">
        <f>AZ49+BB49+BD49</f>
        <v>0</v>
      </c>
      <c r="Y49" s="114">
        <f>X49*(N49*(O49/100+1))</f>
        <v>0</v>
      </c>
      <c r="Z49" s="203">
        <f>S49+U49+W49+Y49</f>
        <v>0</v>
      </c>
      <c r="AA49" s="206" t="b">
        <f>K49=(SUM(X49,V49,T49,R49))</f>
        <v>1</v>
      </c>
      <c r="AB49" s="194"/>
      <c r="AC49" s="213"/>
      <c r="AD49" s="199" t="s">
        <v>22</v>
      </c>
      <c r="AE49" s="198" t="s">
        <v>23</v>
      </c>
      <c r="AF49" s="214"/>
      <c r="AG49" s="215"/>
      <c r="AH49" s="210">
        <v>0</v>
      </c>
      <c r="AI49" s="164">
        <f>AH49*(N49*(O49/100+1))</f>
        <v>0</v>
      </c>
      <c r="AJ49" s="210">
        <v>0</v>
      </c>
      <c r="AK49" s="164">
        <f>AJ49*(N49*(O49/100+1))</f>
        <v>0</v>
      </c>
      <c r="AL49" s="216">
        <v>0</v>
      </c>
      <c r="AM49" s="164">
        <f>AL49*(N49*(O49/100+1))</f>
        <v>0</v>
      </c>
      <c r="AN49" s="216">
        <v>0</v>
      </c>
      <c r="AO49" s="164">
        <f>AN49*(N49*(O49/100+1))</f>
        <v>0</v>
      </c>
      <c r="AP49" s="216">
        <v>0</v>
      </c>
      <c r="AQ49" s="164">
        <f>AP49*(N49*(O49/100+1))</f>
        <v>0</v>
      </c>
      <c r="AR49" s="216">
        <v>0</v>
      </c>
      <c r="AS49" s="164">
        <f>AR49*(N49*(O49/100+1))</f>
        <v>0</v>
      </c>
      <c r="AT49" s="216">
        <v>0</v>
      </c>
      <c r="AU49" s="164">
        <f>AT49*(N49*(O49/100+1))</f>
        <v>0</v>
      </c>
      <c r="AV49" s="216">
        <v>0</v>
      </c>
      <c r="AW49" s="164">
        <f>AV49*(N49*(O49/100+1))</f>
        <v>0</v>
      </c>
      <c r="AX49" s="216">
        <v>0</v>
      </c>
      <c r="AY49" s="164">
        <f>AX49*(N49*(O49/100+1))</f>
        <v>0</v>
      </c>
      <c r="AZ49" s="216">
        <v>0</v>
      </c>
      <c r="BA49" s="164">
        <f>AZ49*(N49*(O49/100+1))</f>
        <v>0</v>
      </c>
      <c r="BB49" s="216">
        <v>0</v>
      </c>
      <c r="BC49" s="164">
        <f>BB49*(N49*(O49/100+1))</f>
        <v>0</v>
      </c>
      <c r="BD49" s="216">
        <v>0</v>
      </c>
      <c r="BE49" s="164">
        <f>BD49*(N49*(O49/100+1))</f>
        <v>0</v>
      </c>
      <c r="BF49" s="256">
        <f>SUM(R49,T49,V49,X49)*(N49*(O49/100+1))</f>
        <v>0</v>
      </c>
      <c r="BG49" s="256">
        <f>SUM(AI49,AK49,AM49,AO49,AQ49,AS49,AU49,AW49,AY49,BA49,BC49,BE49)</f>
        <v>0</v>
      </c>
      <c r="BH49" s="255" t="b">
        <f>BF49=BG49</f>
        <v>1</v>
      </c>
      <c r="BI49" s="255">
        <f>BF49-BG49</f>
        <v>0</v>
      </c>
      <c r="BJ49" s="250">
        <f>D49</f>
        <v>21110091</v>
      </c>
      <c r="BK49" s="251">
        <v>348</v>
      </c>
      <c r="BL49" s="251">
        <v>5</v>
      </c>
      <c r="BM49" s="252">
        <f>R49</f>
        <v>0</v>
      </c>
      <c r="BN49" s="252">
        <f>T49</f>
        <v>0</v>
      </c>
      <c r="BO49" s="252">
        <f>V49</f>
        <v>0</v>
      </c>
      <c r="BP49" s="252">
        <f>X49</f>
        <v>0</v>
      </c>
      <c r="BQ49" s="254">
        <f>N49</f>
        <v>21.33</v>
      </c>
      <c r="BR49">
        <f>O49</f>
        <v>16</v>
      </c>
      <c r="BS49">
        <v>0</v>
      </c>
      <c r="BT49">
        <v>1</v>
      </c>
      <c r="BU49" t="s">
        <v>139</v>
      </c>
      <c r="BV49" t="str">
        <f>IF(AB49 = "X", "1", "0")</f>
        <v>0</v>
      </c>
      <c r="BW49" t="str">
        <f>IF(AC49 = "X", "1", "0")</f>
        <v>0</v>
      </c>
      <c r="BX49" t="str">
        <f>IF(AD49 = "X", "1", "0")</f>
        <v>1</v>
      </c>
      <c r="BY49" t="s">
        <v>23</v>
      </c>
      <c r="BZ49" s="253">
        <f>AI49</f>
        <v>0</v>
      </c>
      <c r="CA49" s="253">
        <f>AK49</f>
        <v>0</v>
      </c>
      <c r="CB49" s="253">
        <f>AM49</f>
        <v>0</v>
      </c>
      <c r="CC49" s="253">
        <f>AO49</f>
        <v>0</v>
      </c>
      <c r="CD49" s="253">
        <f>AQ49</f>
        <v>0</v>
      </c>
      <c r="CE49" s="253">
        <f>AS49</f>
        <v>0</v>
      </c>
      <c r="CF49" s="253">
        <f>AU49</f>
        <v>0</v>
      </c>
      <c r="CG49" s="253">
        <f>AW49</f>
        <v>0</v>
      </c>
      <c r="CH49" s="253">
        <f>AY49</f>
        <v>0</v>
      </c>
      <c r="CI49" s="253">
        <f>BA49</f>
        <v>0</v>
      </c>
      <c r="CJ49" s="253">
        <f>BC49</f>
        <v>0</v>
      </c>
      <c r="CK49" s="253">
        <f>BE49</f>
        <v>0</v>
      </c>
    </row>
    <row r="50" spans="2:89" s="388" customFormat="1" ht="20.399999999999999" x14ac:dyDescent="0.3">
      <c r="B50" s="227">
        <v>24</v>
      </c>
      <c r="C50" s="193">
        <v>211011</v>
      </c>
      <c r="D50" s="369">
        <v>21110099</v>
      </c>
      <c r="E50" s="103" t="s">
        <v>147</v>
      </c>
      <c r="F50" s="229" t="s">
        <v>344</v>
      </c>
      <c r="G50" s="229" t="s">
        <v>345</v>
      </c>
      <c r="H50" s="230" t="s">
        <v>18</v>
      </c>
      <c r="I50" s="227"/>
      <c r="J50" s="230" t="s">
        <v>19</v>
      </c>
      <c r="K50" s="232">
        <f>R50+T50+V50+X50</f>
        <v>12</v>
      </c>
      <c r="L50" s="105" t="s">
        <v>138</v>
      </c>
      <c r="M50" s="370">
        <f>ROUND(N50,2)</f>
        <v>183.53</v>
      </c>
      <c r="N50" s="233">
        <v>183.53</v>
      </c>
      <c r="O50" s="371">
        <v>16</v>
      </c>
      <c r="P50" s="234">
        <f>(N50*(O50/100+1))*K50</f>
        <v>2554.7375999999995</v>
      </c>
      <c r="Q50" s="160" t="s">
        <v>139</v>
      </c>
      <c r="R50" s="235">
        <f>AH50+AJ50+AL50</f>
        <v>5</v>
      </c>
      <c r="S50" s="234">
        <f>R50*(N50*(O50/100+1))</f>
        <v>1064.4739999999999</v>
      </c>
      <c r="T50" s="235">
        <f>AN50+AP50+AR50</f>
        <v>7</v>
      </c>
      <c r="U50" s="234">
        <f>T50*(N50*(O50/100+1))</f>
        <v>1490.2635999999998</v>
      </c>
      <c r="V50" s="235">
        <f>AT50+AV50+AX50</f>
        <v>0</v>
      </c>
      <c r="W50" s="234">
        <f>V50*(N50*(O50/100+1))</f>
        <v>0</v>
      </c>
      <c r="X50" s="235">
        <f>AZ50+BB50+BD50</f>
        <v>0</v>
      </c>
      <c r="Y50" s="234">
        <f>X50*(N50*(O50/100+1))</f>
        <v>0</v>
      </c>
      <c r="Z50" s="234">
        <f>S50+U50+W50+Y50</f>
        <v>2554.7375999999995</v>
      </c>
      <c r="AA50" s="236" t="b">
        <f>K50=(SUM(X50,V50,T50,R50))</f>
        <v>1</v>
      </c>
      <c r="AB50" s="227"/>
      <c r="AC50" s="246"/>
      <c r="AD50" s="230" t="s">
        <v>22</v>
      </c>
      <c r="AE50" s="229" t="s">
        <v>23</v>
      </c>
      <c r="AF50" s="247"/>
      <c r="AG50" s="248"/>
      <c r="AH50" s="372">
        <v>0</v>
      </c>
      <c r="AI50" s="373">
        <f>AH50*(N50*(O50/100+1))</f>
        <v>0</v>
      </c>
      <c r="AJ50" s="372">
        <v>5</v>
      </c>
      <c r="AK50" s="373">
        <f>AJ50*(N50*(O50/100+1))</f>
        <v>1064.4739999999999</v>
      </c>
      <c r="AL50" s="377">
        <v>0</v>
      </c>
      <c r="AM50" s="373">
        <f>AL50*(N50*(O50/100+1))</f>
        <v>0</v>
      </c>
      <c r="AN50" s="377">
        <v>7</v>
      </c>
      <c r="AO50" s="373">
        <f>AN50*(N50*(O50/100+1))</f>
        <v>1490.2635999999998</v>
      </c>
      <c r="AP50" s="377">
        <v>0</v>
      </c>
      <c r="AQ50" s="373">
        <f>AP50*(N50*(O50/100+1))</f>
        <v>0</v>
      </c>
      <c r="AR50" s="377">
        <v>0</v>
      </c>
      <c r="AS50" s="373">
        <f>AR50*(N50*(O50/100+1))</f>
        <v>0</v>
      </c>
      <c r="AT50" s="377">
        <v>0</v>
      </c>
      <c r="AU50" s="373">
        <f>AT50*(N50*(O50/100+1))</f>
        <v>0</v>
      </c>
      <c r="AV50" s="377">
        <v>0</v>
      </c>
      <c r="AW50" s="373">
        <f>AV50*(N50*(O50/100+1))</f>
        <v>0</v>
      </c>
      <c r="AX50" s="377">
        <v>0</v>
      </c>
      <c r="AY50" s="373">
        <f>AX50*(N50*(O50/100+1))</f>
        <v>0</v>
      </c>
      <c r="AZ50" s="377">
        <v>0</v>
      </c>
      <c r="BA50" s="373">
        <f>AZ50*(N50*(O50/100+1))</f>
        <v>0</v>
      </c>
      <c r="BB50" s="377">
        <v>0</v>
      </c>
      <c r="BC50" s="373">
        <f>BB50*(N50*(O50/100+1))</f>
        <v>0</v>
      </c>
      <c r="BD50" s="377">
        <v>0</v>
      </c>
      <c r="BE50" s="373">
        <f>BD50*(N50*(O50/100+1))</f>
        <v>0</v>
      </c>
      <c r="BF50" s="374">
        <f>SUM(R50,T50,V50,X50)*(N50*(O50/100+1))</f>
        <v>2554.7375999999995</v>
      </c>
      <c r="BG50" s="374">
        <f>SUM(AI50,AK50,AM50,AO50,AQ50,AS50,AU50,AW50,AY50,BA50,BC50,BE50)</f>
        <v>2554.7375999999995</v>
      </c>
      <c r="BH50" s="375" t="b">
        <f>BF50=BG50</f>
        <v>1</v>
      </c>
      <c r="BI50" s="375">
        <f>BF50-BG50</f>
        <v>0</v>
      </c>
      <c r="BJ50" s="376">
        <f>D50</f>
        <v>21110099</v>
      </c>
      <c r="BK50" s="384">
        <v>348</v>
      </c>
      <c r="BL50" s="384">
        <v>5</v>
      </c>
      <c r="BM50" s="385">
        <f>R50</f>
        <v>5</v>
      </c>
      <c r="BN50" s="385">
        <f>T50</f>
        <v>7</v>
      </c>
      <c r="BO50" s="385">
        <f>V50</f>
        <v>0</v>
      </c>
      <c r="BP50" s="385">
        <f>X50</f>
        <v>0</v>
      </c>
      <c r="BQ50" s="386">
        <f>N50</f>
        <v>183.53</v>
      </c>
      <c r="BR50" s="228">
        <f>O50</f>
        <v>16</v>
      </c>
      <c r="BS50" s="228">
        <v>0</v>
      </c>
      <c r="BT50" s="228">
        <v>1</v>
      </c>
      <c r="BU50" s="228" t="s">
        <v>139</v>
      </c>
      <c r="BV50" s="228" t="str">
        <f>IF(AB50 = "X", "1", "0")</f>
        <v>0</v>
      </c>
      <c r="BW50" s="228" t="str">
        <f>IF(AC50 = "X", "1", "0")</f>
        <v>0</v>
      </c>
      <c r="BX50" s="228" t="str">
        <f>IF(AD50 = "X", "1", "0")</f>
        <v>1</v>
      </c>
      <c r="BY50" s="228" t="s">
        <v>23</v>
      </c>
      <c r="BZ50" s="387">
        <f>AI50</f>
        <v>0</v>
      </c>
      <c r="CA50" s="387">
        <f>AK50</f>
        <v>1064.4739999999999</v>
      </c>
      <c r="CB50" s="387">
        <f>AM50</f>
        <v>0</v>
      </c>
      <c r="CC50" s="387">
        <f>AO50</f>
        <v>1490.2635999999998</v>
      </c>
      <c r="CD50" s="387">
        <f>AQ50</f>
        <v>0</v>
      </c>
      <c r="CE50" s="387">
        <f>AS50</f>
        <v>0</v>
      </c>
      <c r="CF50" s="387">
        <f>AU50</f>
        <v>0</v>
      </c>
      <c r="CG50" s="387">
        <f>AW50</f>
        <v>0</v>
      </c>
      <c r="CH50" s="387">
        <f>AY50</f>
        <v>0</v>
      </c>
      <c r="CI50" s="387">
        <f>BA50</f>
        <v>0</v>
      </c>
      <c r="CJ50" s="387">
        <f>BC50</f>
        <v>0</v>
      </c>
      <c r="CK50" s="387">
        <f>BE50</f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>R51+T51+V51+X51</f>
        <v>7</v>
      </c>
      <c r="L51" s="201" t="s">
        <v>138</v>
      </c>
      <c r="M51" s="262">
        <f>ROUND(N51,2)</f>
        <v>144.65</v>
      </c>
      <c r="N51" s="202">
        <v>144.65</v>
      </c>
      <c r="O51" s="260">
        <v>16</v>
      </c>
      <c r="P51" s="110">
        <f>(N51*(O51/100+1))*K51</f>
        <v>1174.558</v>
      </c>
      <c r="Q51" s="204" t="s">
        <v>139</v>
      </c>
      <c r="R51" s="205">
        <f>AH51+AJ51+AL51</f>
        <v>7</v>
      </c>
      <c r="S51" s="114">
        <f>R51*(N51*(O51/100+1))</f>
        <v>1174.558</v>
      </c>
      <c r="T51" s="205">
        <f>AN51+AP51+AR51</f>
        <v>0</v>
      </c>
      <c r="U51" s="114">
        <f>T51*(N51*(O51/100+1))</f>
        <v>0</v>
      </c>
      <c r="V51" s="113">
        <f>AT51+AV51+AX51</f>
        <v>0</v>
      </c>
      <c r="W51" s="114">
        <f>V51*(N51*(O51/100+1))</f>
        <v>0</v>
      </c>
      <c r="X51" s="205">
        <f>AZ51+BB51+BD51</f>
        <v>0</v>
      </c>
      <c r="Y51" s="114">
        <f>X51*(N51*(O51/100+1))</f>
        <v>0</v>
      </c>
      <c r="Z51" s="203">
        <f>S51+U51+W51+Y51</f>
        <v>1174.558</v>
      </c>
      <c r="AA51" s="206" t="b">
        <f>K51=(SUM(X51,V51,T51,R51))</f>
        <v>1</v>
      </c>
      <c r="AB51" s="194"/>
      <c r="AC51" s="213"/>
      <c r="AD51" s="199" t="s">
        <v>22</v>
      </c>
      <c r="AE51" s="198" t="s">
        <v>23</v>
      </c>
      <c r="AF51" s="214"/>
      <c r="AG51" s="215"/>
      <c r="AH51" s="210">
        <v>0</v>
      </c>
      <c r="AI51" s="164">
        <f>AH51*(N51*(O51/100+1))</f>
        <v>0</v>
      </c>
      <c r="AJ51" s="210">
        <v>0</v>
      </c>
      <c r="AK51" s="164">
        <f>AJ51*(N51*(O51/100+1))</f>
        <v>0</v>
      </c>
      <c r="AL51" s="216">
        <v>7</v>
      </c>
      <c r="AM51" s="164">
        <f>AL51*(N51*(O51/100+1))</f>
        <v>1174.558</v>
      </c>
      <c r="AN51" s="216">
        <v>0</v>
      </c>
      <c r="AO51" s="164">
        <f>AN51*(N51*(O51/100+1))</f>
        <v>0</v>
      </c>
      <c r="AP51" s="216">
        <v>0</v>
      </c>
      <c r="AQ51" s="164">
        <f>AP51*(N51*(O51/100+1))</f>
        <v>0</v>
      </c>
      <c r="AR51" s="216">
        <v>0</v>
      </c>
      <c r="AS51" s="164">
        <f>AR51*(N51*(O51/100+1))</f>
        <v>0</v>
      </c>
      <c r="AT51" s="216">
        <v>0</v>
      </c>
      <c r="AU51" s="164">
        <f>AT51*(N51*(O51/100+1))</f>
        <v>0</v>
      </c>
      <c r="AV51" s="216">
        <v>0</v>
      </c>
      <c r="AW51" s="164">
        <f>AV51*(N51*(O51/100+1))</f>
        <v>0</v>
      </c>
      <c r="AX51" s="216">
        <v>0</v>
      </c>
      <c r="AY51" s="164">
        <f>AX51*(N51*(O51/100+1))</f>
        <v>0</v>
      </c>
      <c r="AZ51" s="216">
        <v>0</v>
      </c>
      <c r="BA51" s="164">
        <f>AZ51*(N51*(O51/100+1))</f>
        <v>0</v>
      </c>
      <c r="BB51" s="216">
        <v>0</v>
      </c>
      <c r="BC51" s="164">
        <f>BB51*(N51*(O51/100+1))</f>
        <v>0</v>
      </c>
      <c r="BD51" s="216">
        <v>0</v>
      </c>
      <c r="BE51" s="164">
        <f>BD51*(N51*(O51/100+1))</f>
        <v>0</v>
      </c>
      <c r="BF51" s="256">
        <f>SUM(R51,T51,V51,X51)*(N51*(O51/100+1))</f>
        <v>1174.558</v>
      </c>
      <c r="BG51" s="256">
        <f>SUM(AI51,AK51,AM51,AO51,AQ51,AS51,AU51,AW51,AY51,BA51,BC51,BE51)</f>
        <v>1174.558</v>
      </c>
      <c r="BH51" s="255" t="b">
        <f>BF51=BG51</f>
        <v>1</v>
      </c>
      <c r="BI51" s="255">
        <f>BF51-BG51</f>
        <v>0</v>
      </c>
      <c r="BJ51" s="250">
        <f>D51</f>
        <v>21110099</v>
      </c>
      <c r="BK51" s="251">
        <v>348</v>
      </c>
      <c r="BL51" s="251">
        <v>5</v>
      </c>
      <c r="BM51" s="252">
        <f>R51</f>
        <v>7</v>
      </c>
      <c r="BN51" s="252">
        <f>T51</f>
        <v>0</v>
      </c>
      <c r="BO51" s="252">
        <f>V51</f>
        <v>0</v>
      </c>
      <c r="BP51" s="252">
        <f>X51</f>
        <v>0</v>
      </c>
      <c r="BQ51" s="254">
        <f>N51</f>
        <v>144.65</v>
      </c>
      <c r="BR51">
        <f>O51</f>
        <v>16</v>
      </c>
      <c r="BS51">
        <v>0</v>
      </c>
      <c r="BT51">
        <v>1</v>
      </c>
      <c r="BU51" t="s">
        <v>139</v>
      </c>
      <c r="BV51" t="str">
        <f>IF(AB51 = "X", "1", "0")</f>
        <v>0</v>
      </c>
      <c r="BW51" t="str">
        <f>IF(AC51 = "X", "1", "0")</f>
        <v>0</v>
      </c>
      <c r="BX51" t="str">
        <f>IF(AD51 = "X", "1", "0")</f>
        <v>1</v>
      </c>
      <c r="BY51" t="s">
        <v>23</v>
      </c>
      <c r="BZ51" s="253">
        <f>AI51</f>
        <v>0</v>
      </c>
      <c r="CA51" s="253">
        <f>AK51</f>
        <v>0</v>
      </c>
      <c r="CB51" s="253">
        <f>AM51</f>
        <v>1174.558</v>
      </c>
      <c r="CC51" s="253">
        <f>AO51</f>
        <v>0</v>
      </c>
      <c r="CD51" s="253">
        <f>AQ51</f>
        <v>0</v>
      </c>
      <c r="CE51" s="253">
        <f>AS51</f>
        <v>0</v>
      </c>
      <c r="CF51" s="253">
        <f>AU51</f>
        <v>0</v>
      </c>
      <c r="CG51" s="253">
        <f>AW51</f>
        <v>0</v>
      </c>
      <c r="CH51" s="253">
        <f>AY51</f>
        <v>0</v>
      </c>
      <c r="CI51" s="253">
        <f>BA51</f>
        <v>0</v>
      </c>
      <c r="CJ51" s="253">
        <f>BC51</f>
        <v>0</v>
      </c>
      <c r="CK51" s="253">
        <f>BE51</f>
        <v>0</v>
      </c>
    </row>
    <row r="52" spans="2:89" s="10" customFormat="1" ht="12.75" customHeight="1" x14ac:dyDescent="0.3">
      <c r="B52" s="129">
        <v>25</v>
      </c>
      <c r="C52" s="107">
        <v>211011</v>
      </c>
      <c r="D52" s="101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>R52+T52+V52+X52</f>
        <v>0</v>
      </c>
      <c r="L52" s="104" t="s">
        <v>138</v>
      </c>
      <c r="M52" s="262">
        <f>ROUND(N52,2)</f>
        <v>202.52</v>
      </c>
      <c r="N52" s="106">
        <v>202.52</v>
      </c>
      <c r="O52" s="260">
        <v>16</v>
      </c>
      <c r="P52" s="110">
        <f>(N52*(O52/100+1))*K52</f>
        <v>0</v>
      </c>
      <c r="Q52" s="112" t="s">
        <v>139</v>
      </c>
      <c r="R52" s="113">
        <f>AH52+AJ52+AL52</f>
        <v>0</v>
      </c>
      <c r="S52" s="114">
        <f>R52*(N52*(O52/100+1))</f>
        <v>0</v>
      </c>
      <c r="T52" s="113">
        <f>AN52+AP52+AR52</f>
        <v>0</v>
      </c>
      <c r="U52" s="114">
        <f>T52*(N52*(O52/100+1))</f>
        <v>0</v>
      </c>
      <c r="V52" s="113">
        <f>AT52+AV52+AX52</f>
        <v>0</v>
      </c>
      <c r="W52" s="114">
        <f>V52*(N52*(O52/100+1))</f>
        <v>0</v>
      </c>
      <c r="X52" s="113">
        <f>AZ52+BB52+BD52</f>
        <v>0</v>
      </c>
      <c r="Y52" s="114">
        <f>X52*(N52*(O52/100+1))</f>
        <v>0</v>
      </c>
      <c r="Z52" s="116">
        <f>S52+U52+W52+Y52</f>
        <v>0</v>
      </c>
      <c r="AA52" s="117" t="b">
        <f>K52=(SUM(X52,V52,T52,R52))</f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>AH52*(N52*(O52/100+1))</f>
        <v>0</v>
      </c>
      <c r="AJ52" s="121">
        <v>0</v>
      </c>
      <c r="AK52" s="164">
        <f>AJ52*(N52*(O52/100+1))</f>
        <v>0</v>
      </c>
      <c r="AL52" s="127">
        <v>0</v>
      </c>
      <c r="AM52" s="164">
        <f>AL52*(N52*(O52/100+1))</f>
        <v>0</v>
      </c>
      <c r="AN52" s="127">
        <v>0</v>
      </c>
      <c r="AO52" s="164">
        <f>AN52*(N52*(O52/100+1))</f>
        <v>0</v>
      </c>
      <c r="AP52" s="127">
        <v>0</v>
      </c>
      <c r="AQ52" s="164">
        <f>AP52*(N52*(O52/100+1))</f>
        <v>0</v>
      </c>
      <c r="AR52" s="127">
        <v>0</v>
      </c>
      <c r="AS52" s="164">
        <f>AR52*(N52*(O52/100+1))</f>
        <v>0</v>
      </c>
      <c r="AT52" s="127">
        <v>0</v>
      </c>
      <c r="AU52" s="164">
        <f>AT52*(N52*(O52/100+1))</f>
        <v>0</v>
      </c>
      <c r="AV52" s="127">
        <v>0</v>
      </c>
      <c r="AW52" s="164">
        <f>AV52*(N52*(O52/100+1))</f>
        <v>0</v>
      </c>
      <c r="AX52" s="127">
        <v>0</v>
      </c>
      <c r="AY52" s="164">
        <f>AX52*(N52*(O52/100+1))</f>
        <v>0</v>
      </c>
      <c r="AZ52" s="127">
        <v>0</v>
      </c>
      <c r="BA52" s="164">
        <f>AZ52*(N52*(O52/100+1))</f>
        <v>0</v>
      </c>
      <c r="BB52" s="127">
        <v>0</v>
      </c>
      <c r="BC52" s="164">
        <f>BB52*(N52*(O52/100+1))</f>
        <v>0</v>
      </c>
      <c r="BD52" s="127">
        <v>0</v>
      </c>
      <c r="BE52" s="164">
        <f>BD52*(N52*(O52/100+1))</f>
        <v>0</v>
      </c>
      <c r="BF52" s="256">
        <f>SUM(R52,T52,V52,X52)*(N52*(O52/100+1))</f>
        <v>0</v>
      </c>
      <c r="BG52" s="256">
        <f>SUM(AI52,AK52,AM52,AO52,AQ52,AS52,AU52,AW52,AY52,BA52,BC52,BE52)</f>
        <v>0</v>
      </c>
      <c r="BH52" s="255" t="b">
        <f>BF52=BG52</f>
        <v>1</v>
      </c>
      <c r="BI52" s="255">
        <f>BF52-BG52</f>
        <v>0</v>
      </c>
      <c r="BJ52" s="250">
        <f>D52</f>
        <v>21110100</v>
      </c>
      <c r="BK52" s="251">
        <v>348</v>
      </c>
      <c r="BL52" s="251">
        <v>5</v>
      </c>
      <c r="BM52" s="252">
        <f>R52</f>
        <v>0</v>
      </c>
      <c r="BN52" s="252">
        <f>T52</f>
        <v>0</v>
      </c>
      <c r="BO52" s="252">
        <f>V52</f>
        <v>0</v>
      </c>
      <c r="BP52" s="252">
        <f>X52</f>
        <v>0</v>
      </c>
      <c r="BQ52" s="254">
        <f>N52</f>
        <v>202.52</v>
      </c>
      <c r="BR52">
        <f>O52</f>
        <v>16</v>
      </c>
      <c r="BS52">
        <v>0</v>
      </c>
      <c r="BT52">
        <v>1</v>
      </c>
      <c r="BU52" t="s">
        <v>139</v>
      </c>
      <c r="BV52" t="str">
        <f>IF(AB52 = "X", "1", "0")</f>
        <v>0</v>
      </c>
      <c r="BW52" t="str">
        <f>IF(AC52 = "X", "1", "0")</f>
        <v>0</v>
      </c>
      <c r="BX52" t="str">
        <f>IF(AD52 = "X", "1", "0")</f>
        <v>1</v>
      </c>
      <c r="BY52" t="s">
        <v>23</v>
      </c>
      <c r="BZ52" s="253">
        <f>AI52</f>
        <v>0</v>
      </c>
      <c r="CA52" s="253">
        <f>AK52</f>
        <v>0</v>
      </c>
      <c r="CB52" s="253">
        <f>AM52</f>
        <v>0</v>
      </c>
      <c r="CC52" s="253">
        <f>AO52</f>
        <v>0</v>
      </c>
      <c r="CD52" s="253">
        <f>AQ52</f>
        <v>0</v>
      </c>
      <c r="CE52" s="253">
        <f>AS52</f>
        <v>0</v>
      </c>
      <c r="CF52" s="253">
        <f>AU52</f>
        <v>0</v>
      </c>
      <c r="CG52" s="253">
        <f>AW52</f>
        <v>0</v>
      </c>
      <c r="CH52" s="253">
        <f>AY52</f>
        <v>0</v>
      </c>
      <c r="CI52" s="253">
        <f>BA52</f>
        <v>0</v>
      </c>
      <c r="CJ52" s="253">
        <f>BC52</f>
        <v>0</v>
      </c>
      <c r="CK52" s="253">
        <f>BE52</f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>R53+T53+V53+X53</f>
        <v>0</v>
      </c>
      <c r="L53" s="201" t="s">
        <v>138</v>
      </c>
      <c r="M53" s="262">
        <f>ROUND(N53,2)</f>
        <v>166.25</v>
      </c>
      <c r="N53" s="202">
        <v>166.25</v>
      </c>
      <c r="O53" s="260">
        <v>16</v>
      </c>
      <c r="P53" s="110">
        <f>(N53*(O53/100+1))*K53</f>
        <v>0</v>
      </c>
      <c r="Q53" s="204" t="s">
        <v>139</v>
      </c>
      <c r="R53" s="205">
        <f>AH53+AJ53+AL53</f>
        <v>0</v>
      </c>
      <c r="S53" s="114">
        <f>R53*(N53*(O53/100+1))</f>
        <v>0</v>
      </c>
      <c r="T53" s="205">
        <f>AN53+AP53+AR53</f>
        <v>0</v>
      </c>
      <c r="U53" s="114">
        <f>T53*(N53*(O53/100+1))</f>
        <v>0</v>
      </c>
      <c r="V53" s="113">
        <f>AT53+AV53+AX53</f>
        <v>0</v>
      </c>
      <c r="W53" s="114">
        <f>V53*(N53*(O53/100+1))</f>
        <v>0</v>
      </c>
      <c r="X53" s="205">
        <f>AZ53+BB53+BD53</f>
        <v>0</v>
      </c>
      <c r="Y53" s="114">
        <f>X53*(N53*(O53/100+1))</f>
        <v>0</v>
      </c>
      <c r="Z53" s="203">
        <f>S53+U53+W53+Y53</f>
        <v>0</v>
      </c>
      <c r="AA53" s="206" t="b">
        <f>K53=(SUM(X53,V53,T53,R53))</f>
        <v>1</v>
      </c>
      <c r="AB53" s="194"/>
      <c r="AC53" s="213"/>
      <c r="AD53" s="199" t="s">
        <v>22</v>
      </c>
      <c r="AE53" s="198" t="s">
        <v>23</v>
      </c>
      <c r="AF53" s="214"/>
      <c r="AG53" s="215"/>
      <c r="AH53" s="210">
        <v>0</v>
      </c>
      <c r="AI53" s="164">
        <f>AH53*(N53*(O53/100+1))</f>
        <v>0</v>
      </c>
      <c r="AJ53" s="210">
        <v>0</v>
      </c>
      <c r="AK53" s="164">
        <f>AJ53*(N53*(O53/100+1))</f>
        <v>0</v>
      </c>
      <c r="AL53" s="216">
        <v>0</v>
      </c>
      <c r="AM53" s="164">
        <f>AL53*(N53*(O53/100+1))</f>
        <v>0</v>
      </c>
      <c r="AN53" s="216">
        <v>0</v>
      </c>
      <c r="AO53" s="164">
        <f>AN53*(N53*(O53/100+1))</f>
        <v>0</v>
      </c>
      <c r="AP53" s="216">
        <v>0</v>
      </c>
      <c r="AQ53" s="164">
        <f>AP53*(N53*(O53/100+1))</f>
        <v>0</v>
      </c>
      <c r="AR53" s="216">
        <v>0</v>
      </c>
      <c r="AS53" s="164">
        <f>AR53*(N53*(O53/100+1))</f>
        <v>0</v>
      </c>
      <c r="AT53" s="216">
        <v>0</v>
      </c>
      <c r="AU53" s="164">
        <f>AT53*(N53*(O53/100+1))</f>
        <v>0</v>
      </c>
      <c r="AV53" s="216">
        <v>0</v>
      </c>
      <c r="AW53" s="164">
        <f>AV53*(N53*(O53/100+1))</f>
        <v>0</v>
      </c>
      <c r="AX53" s="216">
        <v>0</v>
      </c>
      <c r="AY53" s="164">
        <f>AX53*(N53*(O53/100+1))</f>
        <v>0</v>
      </c>
      <c r="AZ53" s="216">
        <v>0</v>
      </c>
      <c r="BA53" s="164">
        <f>AZ53*(N53*(O53/100+1))</f>
        <v>0</v>
      </c>
      <c r="BB53" s="216">
        <v>0</v>
      </c>
      <c r="BC53" s="164">
        <f>BB53*(N53*(O53/100+1))</f>
        <v>0</v>
      </c>
      <c r="BD53" s="216">
        <v>0</v>
      </c>
      <c r="BE53" s="164">
        <f>BD53*(N53*(O53/100+1))</f>
        <v>0</v>
      </c>
      <c r="BF53" s="256">
        <f>SUM(R53,T53,V53,X53)*(N53*(O53/100+1))</f>
        <v>0</v>
      </c>
      <c r="BG53" s="256">
        <f>SUM(AI53,AK53,AM53,AO53,AQ53,AS53,AU53,AW53,AY53,BA53,BC53,BE53)</f>
        <v>0</v>
      </c>
      <c r="BH53" s="255" t="b">
        <f>BF53=BG53</f>
        <v>1</v>
      </c>
      <c r="BI53" s="255">
        <f>BF53-BG53</f>
        <v>0</v>
      </c>
      <c r="BJ53" s="250">
        <f>D53</f>
        <v>21110100</v>
      </c>
      <c r="BK53" s="251">
        <v>348</v>
      </c>
      <c r="BL53" s="251">
        <v>5</v>
      </c>
      <c r="BM53" s="252">
        <f>R53</f>
        <v>0</v>
      </c>
      <c r="BN53" s="252">
        <f>T53</f>
        <v>0</v>
      </c>
      <c r="BO53" s="252">
        <f>V53</f>
        <v>0</v>
      </c>
      <c r="BP53" s="252">
        <f>X53</f>
        <v>0</v>
      </c>
      <c r="BQ53" s="254">
        <f>N53</f>
        <v>166.25</v>
      </c>
      <c r="BR53">
        <f>O53</f>
        <v>16</v>
      </c>
      <c r="BS53">
        <v>0</v>
      </c>
      <c r="BT53">
        <v>1</v>
      </c>
      <c r="BU53" t="s">
        <v>139</v>
      </c>
      <c r="BV53" t="str">
        <f>IF(AB53 = "X", "1", "0")</f>
        <v>0</v>
      </c>
      <c r="BW53" t="str">
        <f>IF(AC53 = "X", "1", "0")</f>
        <v>0</v>
      </c>
      <c r="BX53" t="str">
        <f>IF(AD53 = "X", "1", "0")</f>
        <v>1</v>
      </c>
      <c r="BY53" t="s">
        <v>23</v>
      </c>
      <c r="BZ53" s="253">
        <f>AI53</f>
        <v>0</v>
      </c>
      <c r="CA53" s="253">
        <f>AK53</f>
        <v>0</v>
      </c>
      <c r="CB53" s="253">
        <f>AM53</f>
        <v>0</v>
      </c>
      <c r="CC53" s="253">
        <f>AO53</f>
        <v>0</v>
      </c>
      <c r="CD53" s="253">
        <f>AQ53</f>
        <v>0</v>
      </c>
      <c r="CE53" s="253">
        <f>AS53</f>
        <v>0</v>
      </c>
      <c r="CF53" s="253">
        <f>AU53</f>
        <v>0</v>
      </c>
      <c r="CG53" s="253">
        <f>AW53</f>
        <v>0</v>
      </c>
      <c r="CH53" s="253">
        <f>AY53</f>
        <v>0</v>
      </c>
      <c r="CI53" s="253">
        <f>BA53</f>
        <v>0</v>
      </c>
      <c r="CJ53" s="253">
        <f>BC53</f>
        <v>0</v>
      </c>
      <c r="CK53" s="253">
        <f>BE53</f>
        <v>0</v>
      </c>
    </row>
    <row r="54" spans="2:89" s="10" customFormat="1" ht="20.399999999999999" x14ac:dyDescent="0.3">
      <c r="B54" s="129">
        <v>26</v>
      </c>
      <c r="C54" s="107">
        <v>211011</v>
      </c>
      <c r="D54" s="101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>R54+T54+V54+X54</f>
        <v>0</v>
      </c>
      <c r="L54" s="104" t="s">
        <v>138</v>
      </c>
      <c r="M54" s="262">
        <f>ROUND(N54,2)</f>
        <v>18.47</v>
      </c>
      <c r="N54" s="106">
        <v>18.47</v>
      </c>
      <c r="O54" s="260">
        <v>16</v>
      </c>
      <c r="P54" s="110">
        <f>(N54*(O54/100+1))*K54</f>
        <v>0</v>
      </c>
      <c r="Q54" s="112" t="s">
        <v>139</v>
      </c>
      <c r="R54" s="113">
        <f>AH54+AJ54+AL54</f>
        <v>0</v>
      </c>
      <c r="S54" s="114">
        <f>R54*(N54*(O54/100+1))</f>
        <v>0</v>
      </c>
      <c r="T54" s="113">
        <f>AN54+AP54+AR54</f>
        <v>0</v>
      </c>
      <c r="U54" s="114">
        <f>T54*(N54*(O54/100+1))</f>
        <v>0</v>
      </c>
      <c r="V54" s="113">
        <f>AT54+AV54+AX54</f>
        <v>0</v>
      </c>
      <c r="W54" s="114">
        <f>V54*(N54*(O54/100+1))</f>
        <v>0</v>
      </c>
      <c r="X54" s="113">
        <f>AZ54+BB54+BD54</f>
        <v>0</v>
      </c>
      <c r="Y54" s="114">
        <f>X54*(N54*(O54/100+1))</f>
        <v>0</v>
      </c>
      <c r="Z54" s="116">
        <f>S54+U54+W54+Y54</f>
        <v>0</v>
      </c>
      <c r="AA54" s="117" t="b">
        <f>K54=(SUM(X54,V54,T54,R54))</f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>AH54*(N54*(O54/100+1))</f>
        <v>0</v>
      </c>
      <c r="AJ54" s="121">
        <v>0</v>
      </c>
      <c r="AK54" s="164">
        <f>AJ54*(N54*(O54/100+1))</f>
        <v>0</v>
      </c>
      <c r="AL54" s="127">
        <v>0</v>
      </c>
      <c r="AM54" s="164">
        <f>AL54*(N54*(O54/100+1))</f>
        <v>0</v>
      </c>
      <c r="AN54" s="127">
        <v>0</v>
      </c>
      <c r="AO54" s="164">
        <f>AN54*(N54*(O54/100+1))</f>
        <v>0</v>
      </c>
      <c r="AP54" s="127">
        <v>0</v>
      </c>
      <c r="AQ54" s="164">
        <f>AP54*(N54*(O54/100+1))</f>
        <v>0</v>
      </c>
      <c r="AR54" s="127">
        <v>0</v>
      </c>
      <c r="AS54" s="164">
        <f>AR54*(N54*(O54/100+1))</f>
        <v>0</v>
      </c>
      <c r="AT54" s="127">
        <v>0</v>
      </c>
      <c r="AU54" s="164">
        <f>AT54*(N54*(O54/100+1))</f>
        <v>0</v>
      </c>
      <c r="AV54" s="127">
        <v>0</v>
      </c>
      <c r="AW54" s="164">
        <f>AV54*(N54*(O54/100+1))</f>
        <v>0</v>
      </c>
      <c r="AX54" s="127">
        <v>0</v>
      </c>
      <c r="AY54" s="164">
        <f>AX54*(N54*(O54/100+1))</f>
        <v>0</v>
      </c>
      <c r="AZ54" s="127">
        <v>0</v>
      </c>
      <c r="BA54" s="164">
        <f>AZ54*(N54*(O54/100+1))</f>
        <v>0</v>
      </c>
      <c r="BB54" s="127">
        <v>0</v>
      </c>
      <c r="BC54" s="164">
        <f>BB54*(N54*(O54/100+1))</f>
        <v>0</v>
      </c>
      <c r="BD54" s="127">
        <v>0</v>
      </c>
      <c r="BE54" s="164">
        <f>BD54*(N54*(O54/100+1))</f>
        <v>0</v>
      </c>
      <c r="BF54" s="256">
        <f>SUM(R54,T54,V54,X54)*(N54*(O54/100+1))</f>
        <v>0</v>
      </c>
      <c r="BG54" s="256">
        <f>SUM(AI54,AK54,AM54,AO54,AQ54,AS54,AU54,AW54,AY54,BA54,BC54,BE54)</f>
        <v>0</v>
      </c>
      <c r="BH54" s="255" t="b">
        <f>BF54=BG54</f>
        <v>1</v>
      </c>
      <c r="BI54" s="255">
        <f>BF54-BG54</f>
        <v>0</v>
      </c>
      <c r="BJ54" s="250">
        <f>D54</f>
        <v>21110108</v>
      </c>
      <c r="BK54" s="251">
        <v>348</v>
      </c>
      <c r="BL54" s="251">
        <v>5</v>
      </c>
      <c r="BM54" s="252">
        <f>R54</f>
        <v>0</v>
      </c>
      <c r="BN54" s="252">
        <f>T54</f>
        <v>0</v>
      </c>
      <c r="BO54" s="252">
        <f>V54</f>
        <v>0</v>
      </c>
      <c r="BP54" s="252">
        <f>X54</f>
        <v>0</v>
      </c>
      <c r="BQ54" s="254">
        <f>N54</f>
        <v>18.47</v>
      </c>
      <c r="BR54">
        <f>O54</f>
        <v>16</v>
      </c>
      <c r="BS54">
        <v>0</v>
      </c>
      <c r="BT54">
        <v>1</v>
      </c>
      <c r="BU54" t="s">
        <v>139</v>
      </c>
      <c r="BV54" t="str">
        <f>IF(AB54 = "X", "1", "0")</f>
        <v>0</v>
      </c>
      <c r="BW54" t="str">
        <f>IF(AC54 = "X", "1", "0")</f>
        <v>0</v>
      </c>
      <c r="BX54" t="str">
        <f>IF(AD54 = "X", "1", "0")</f>
        <v>1</v>
      </c>
      <c r="BY54" t="s">
        <v>23</v>
      </c>
      <c r="BZ54" s="253">
        <f>AI54</f>
        <v>0</v>
      </c>
      <c r="CA54" s="253">
        <f>AK54</f>
        <v>0</v>
      </c>
      <c r="CB54" s="253">
        <f>AM54</f>
        <v>0</v>
      </c>
      <c r="CC54" s="253">
        <f>AO54</f>
        <v>0</v>
      </c>
      <c r="CD54" s="253">
        <f>AQ54</f>
        <v>0</v>
      </c>
      <c r="CE54" s="253">
        <f>AS54</f>
        <v>0</v>
      </c>
      <c r="CF54" s="253">
        <f>AU54</f>
        <v>0</v>
      </c>
      <c r="CG54" s="253">
        <f>AW54</f>
        <v>0</v>
      </c>
      <c r="CH54" s="253">
        <f>AY54</f>
        <v>0</v>
      </c>
      <c r="CI54" s="253">
        <f>BA54</f>
        <v>0</v>
      </c>
      <c r="CJ54" s="253">
        <f>BC54</f>
        <v>0</v>
      </c>
      <c r="CK54" s="253">
        <f>BE54</f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>R55+T55+V55+X55</f>
        <v>0</v>
      </c>
      <c r="L55" s="201" t="s">
        <v>138</v>
      </c>
      <c r="M55" s="262">
        <f>ROUND(N55,2)</f>
        <v>18</v>
      </c>
      <c r="N55" s="202">
        <v>18</v>
      </c>
      <c r="O55" s="260">
        <v>16</v>
      </c>
      <c r="P55" s="110">
        <f>(N55*(O55/100+1))*K55</f>
        <v>0</v>
      </c>
      <c r="Q55" s="204" t="s">
        <v>139</v>
      </c>
      <c r="R55" s="205">
        <f>AH55+AJ55+AL55</f>
        <v>0</v>
      </c>
      <c r="S55" s="114">
        <f>R55*(N55*(O55/100+1))</f>
        <v>0</v>
      </c>
      <c r="T55" s="205">
        <f>AN55+AP55+AR55</f>
        <v>0</v>
      </c>
      <c r="U55" s="114">
        <f>T55*(N55*(O55/100+1))</f>
        <v>0</v>
      </c>
      <c r="V55" s="113">
        <f>AT55+AV55+AX55</f>
        <v>0</v>
      </c>
      <c r="W55" s="114">
        <f>V55*(N55*(O55/100+1))</f>
        <v>0</v>
      </c>
      <c r="X55" s="205">
        <f>AZ55+BB55+BD55</f>
        <v>0</v>
      </c>
      <c r="Y55" s="114">
        <f>X55*(N55*(O55/100+1))</f>
        <v>0</v>
      </c>
      <c r="Z55" s="203">
        <f>S55+U55+W55+Y55</f>
        <v>0</v>
      </c>
      <c r="AA55" s="206" t="b">
        <f>K55=(SUM(X55,V55,T55,R55))</f>
        <v>1</v>
      </c>
      <c r="AB55" s="194"/>
      <c r="AC55" s="213"/>
      <c r="AD55" s="199" t="s">
        <v>22</v>
      </c>
      <c r="AE55" s="198" t="s">
        <v>23</v>
      </c>
      <c r="AF55" s="214"/>
      <c r="AG55" s="215"/>
      <c r="AH55" s="210">
        <v>0</v>
      </c>
      <c r="AI55" s="164">
        <f>AH55*(N55*(O55/100+1))</f>
        <v>0</v>
      </c>
      <c r="AJ55" s="210">
        <v>0</v>
      </c>
      <c r="AK55" s="164">
        <f>AJ55*(N55*(O55/100+1))</f>
        <v>0</v>
      </c>
      <c r="AL55" s="216">
        <v>0</v>
      </c>
      <c r="AM55" s="164">
        <f>AL55*(N55*(O55/100+1))</f>
        <v>0</v>
      </c>
      <c r="AN55" s="216">
        <v>0</v>
      </c>
      <c r="AO55" s="164">
        <f>AN55*(N55*(O55/100+1))</f>
        <v>0</v>
      </c>
      <c r="AP55" s="216">
        <v>0</v>
      </c>
      <c r="AQ55" s="164">
        <f>AP55*(N55*(O55/100+1))</f>
        <v>0</v>
      </c>
      <c r="AR55" s="216">
        <v>0</v>
      </c>
      <c r="AS55" s="164">
        <f>AR55*(N55*(O55/100+1))</f>
        <v>0</v>
      </c>
      <c r="AT55" s="216">
        <v>0</v>
      </c>
      <c r="AU55" s="164">
        <f>AT55*(N55*(O55/100+1))</f>
        <v>0</v>
      </c>
      <c r="AV55" s="216">
        <v>0</v>
      </c>
      <c r="AW55" s="164">
        <f>AV55*(N55*(O55/100+1))</f>
        <v>0</v>
      </c>
      <c r="AX55" s="216">
        <v>0</v>
      </c>
      <c r="AY55" s="164">
        <f>AX55*(N55*(O55/100+1))</f>
        <v>0</v>
      </c>
      <c r="AZ55" s="216">
        <v>0</v>
      </c>
      <c r="BA55" s="164">
        <f>AZ55*(N55*(O55/100+1))</f>
        <v>0</v>
      </c>
      <c r="BB55" s="216">
        <v>0</v>
      </c>
      <c r="BC55" s="164">
        <f>BB55*(N55*(O55/100+1))</f>
        <v>0</v>
      </c>
      <c r="BD55" s="216">
        <v>0</v>
      </c>
      <c r="BE55" s="164">
        <f>BD55*(N55*(O55/100+1))</f>
        <v>0</v>
      </c>
      <c r="BF55" s="256">
        <f>SUM(R55,T55,V55,X55)*(N55*(O55/100+1))</f>
        <v>0</v>
      </c>
      <c r="BG55" s="256">
        <f>SUM(AI55,AK55,AM55,AO55,AQ55,AS55,AU55,AW55,AY55,BA55,BC55,BE55)</f>
        <v>0</v>
      </c>
      <c r="BH55" s="255" t="b">
        <f>BF55=BG55</f>
        <v>1</v>
      </c>
      <c r="BI55" s="255">
        <f>BF55-BG55</f>
        <v>0</v>
      </c>
      <c r="BJ55" s="250">
        <f>D55</f>
        <v>21110108</v>
      </c>
      <c r="BK55" s="251">
        <v>348</v>
      </c>
      <c r="BL55" s="251">
        <v>5</v>
      </c>
      <c r="BM55" s="252">
        <f>R55</f>
        <v>0</v>
      </c>
      <c r="BN55" s="252">
        <f>T55</f>
        <v>0</v>
      </c>
      <c r="BO55" s="252">
        <f>V55</f>
        <v>0</v>
      </c>
      <c r="BP55" s="252">
        <f>X55</f>
        <v>0</v>
      </c>
      <c r="BQ55" s="254">
        <f>N55</f>
        <v>18</v>
      </c>
      <c r="BR55">
        <f>O55</f>
        <v>16</v>
      </c>
      <c r="BS55">
        <v>0</v>
      </c>
      <c r="BT55">
        <v>1</v>
      </c>
      <c r="BU55" t="s">
        <v>139</v>
      </c>
      <c r="BV55" t="str">
        <f>IF(AB55 = "X", "1", "0")</f>
        <v>0</v>
      </c>
      <c r="BW55" t="str">
        <f>IF(AC55 = "X", "1", "0")</f>
        <v>0</v>
      </c>
      <c r="BX55" t="str">
        <f>IF(AD55 = "X", "1", "0")</f>
        <v>1</v>
      </c>
      <c r="BY55" t="s">
        <v>23</v>
      </c>
      <c r="BZ55" s="253">
        <f>AI55</f>
        <v>0</v>
      </c>
      <c r="CA55" s="253">
        <f>AK55</f>
        <v>0</v>
      </c>
      <c r="CB55" s="253">
        <f>AM55</f>
        <v>0</v>
      </c>
      <c r="CC55" s="253">
        <f>AO55</f>
        <v>0</v>
      </c>
      <c r="CD55" s="253">
        <f>AQ55</f>
        <v>0</v>
      </c>
      <c r="CE55" s="253">
        <f>AS55</f>
        <v>0</v>
      </c>
      <c r="CF55" s="253">
        <f>AU55</f>
        <v>0</v>
      </c>
      <c r="CG55" s="253">
        <f>AW55</f>
        <v>0</v>
      </c>
      <c r="CH55" s="253">
        <f>AY55</f>
        <v>0</v>
      </c>
      <c r="CI55" s="253">
        <f>BA55</f>
        <v>0</v>
      </c>
      <c r="CJ55" s="253">
        <f>BC55</f>
        <v>0</v>
      </c>
      <c r="CK55" s="253">
        <f>BE55</f>
        <v>0</v>
      </c>
    </row>
    <row r="56" spans="2:89" s="1" customFormat="1" ht="20.399999999999999" x14ac:dyDescent="0.3">
      <c r="B56" s="129">
        <v>27</v>
      </c>
      <c r="C56" s="107">
        <v>211011</v>
      </c>
      <c r="D56" s="101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>R56+T56+V56+X56</f>
        <v>0</v>
      </c>
      <c r="L56" s="104" t="s">
        <v>138</v>
      </c>
      <c r="M56" s="262">
        <f>ROUND(N56,2)</f>
        <v>74.72</v>
      </c>
      <c r="N56" s="106">
        <v>74.72</v>
      </c>
      <c r="O56" s="260">
        <v>16</v>
      </c>
      <c r="P56" s="110">
        <f>(N56*(O56/100+1))*K56</f>
        <v>0</v>
      </c>
      <c r="Q56" s="112" t="s">
        <v>139</v>
      </c>
      <c r="R56" s="113">
        <f>AH56+AJ56+AL56</f>
        <v>0</v>
      </c>
      <c r="S56" s="114">
        <f>R56*(N56*(O56/100+1))</f>
        <v>0</v>
      </c>
      <c r="T56" s="113">
        <f>AN56+AP56+AR56</f>
        <v>0</v>
      </c>
      <c r="U56" s="114">
        <f>T56*(N56*(O56/100+1))</f>
        <v>0</v>
      </c>
      <c r="V56" s="113">
        <f>AT56+AV56+AX56</f>
        <v>0</v>
      </c>
      <c r="W56" s="114">
        <f>V56*(N56*(O56/100+1))</f>
        <v>0</v>
      </c>
      <c r="X56" s="113">
        <f>AZ56+BB56+BD56</f>
        <v>0</v>
      </c>
      <c r="Y56" s="114">
        <f>X56*(N56*(O56/100+1))</f>
        <v>0</v>
      </c>
      <c r="Z56" s="116">
        <f>S56+U56+W56+Y56</f>
        <v>0</v>
      </c>
      <c r="AA56" s="117" t="b">
        <f>K56=(SUM(X56,V56,T56,R56))</f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>AH56*(N56*(O56/100+1))</f>
        <v>0</v>
      </c>
      <c r="AJ56" s="121">
        <v>0</v>
      </c>
      <c r="AK56" s="164">
        <f>AJ56*(N56*(O56/100+1))</f>
        <v>0</v>
      </c>
      <c r="AL56" s="127">
        <v>0</v>
      </c>
      <c r="AM56" s="164">
        <f>AL56*(N56*(O56/100+1))</f>
        <v>0</v>
      </c>
      <c r="AN56" s="127">
        <v>0</v>
      </c>
      <c r="AO56" s="164">
        <f>AN56*(N56*(O56/100+1))</f>
        <v>0</v>
      </c>
      <c r="AP56" s="127">
        <v>0</v>
      </c>
      <c r="AQ56" s="164">
        <f>AP56*(N56*(O56/100+1))</f>
        <v>0</v>
      </c>
      <c r="AR56" s="127">
        <v>0</v>
      </c>
      <c r="AS56" s="164">
        <f>AR56*(N56*(O56/100+1))</f>
        <v>0</v>
      </c>
      <c r="AT56" s="127">
        <v>0</v>
      </c>
      <c r="AU56" s="164">
        <f>AT56*(N56*(O56/100+1))</f>
        <v>0</v>
      </c>
      <c r="AV56" s="127">
        <v>0</v>
      </c>
      <c r="AW56" s="164">
        <f>AV56*(N56*(O56/100+1))</f>
        <v>0</v>
      </c>
      <c r="AX56" s="127">
        <v>0</v>
      </c>
      <c r="AY56" s="164">
        <f>AX56*(N56*(O56/100+1))</f>
        <v>0</v>
      </c>
      <c r="AZ56" s="127">
        <v>0</v>
      </c>
      <c r="BA56" s="164">
        <f>AZ56*(N56*(O56/100+1))</f>
        <v>0</v>
      </c>
      <c r="BB56" s="127">
        <v>0</v>
      </c>
      <c r="BC56" s="164">
        <f>BB56*(N56*(O56/100+1))</f>
        <v>0</v>
      </c>
      <c r="BD56" s="127">
        <v>0</v>
      </c>
      <c r="BE56" s="164">
        <f>BD56*(N56*(O56/100+1))</f>
        <v>0</v>
      </c>
      <c r="BF56" s="256">
        <f>SUM(R56,T56,V56,X56)*(N56*(O56/100+1))</f>
        <v>0</v>
      </c>
      <c r="BG56" s="256">
        <f>SUM(AI56,AK56,AM56,AO56,AQ56,AS56,AU56,AW56,AY56,BA56,BC56,BE56)</f>
        <v>0</v>
      </c>
      <c r="BH56" s="255" t="b">
        <f>BF56=BG56</f>
        <v>1</v>
      </c>
      <c r="BI56" s="255">
        <f>BF56-BG56</f>
        <v>0</v>
      </c>
      <c r="BJ56" s="250">
        <f>D56</f>
        <v>21110112</v>
      </c>
      <c r="BK56" s="251">
        <v>348</v>
      </c>
      <c r="BL56" s="251">
        <v>5</v>
      </c>
      <c r="BM56" s="252">
        <f>R56</f>
        <v>0</v>
      </c>
      <c r="BN56" s="252">
        <f>T56</f>
        <v>0</v>
      </c>
      <c r="BO56" s="252">
        <f>V56</f>
        <v>0</v>
      </c>
      <c r="BP56" s="252">
        <f>X56</f>
        <v>0</v>
      </c>
      <c r="BQ56" s="254">
        <f>N56</f>
        <v>74.72</v>
      </c>
      <c r="BR56">
        <f>O56</f>
        <v>16</v>
      </c>
      <c r="BS56">
        <v>0</v>
      </c>
      <c r="BT56">
        <v>1</v>
      </c>
      <c r="BU56" t="s">
        <v>139</v>
      </c>
      <c r="BV56" t="str">
        <f>IF(AB56 = "X", "1", "0")</f>
        <v>0</v>
      </c>
      <c r="BW56" t="str">
        <f>IF(AC56 = "X", "1", "0")</f>
        <v>0</v>
      </c>
      <c r="BX56" t="str">
        <f>IF(AD56 = "X", "1", "0")</f>
        <v>1</v>
      </c>
      <c r="BY56" t="s">
        <v>23</v>
      </c>
      <c r="BZ56" s="253">
        <f>AI56</f>
        <v>0</v>
      </c>
      <c r="CA56" s="253">
        <f>AK56</f>
        <v>0</v>
      </c>
      <c r="CB56" s="253">
        <f>AM56</f>
        <v>0</v>
      </c>
      <c r="CC56" s="253">
        <f>AO56</f>
        <v>0</v>
      </c>
      <c r="CD56" s="253">
        <f>AQ56</f>
        <v>0</v>
      </c>
      <c r="CE56" s="253">
        <f>AS56</f>
        <v>0</v>
      </c>
      <c r="CF56" s="253">
        <f>AU56</f>
        <v>0</v>
      </c>
      <c r="CG56" s="253">
        <f>AW56</f>
        <v>0</v>
      </c>
      <c r="CH56" s="253">
        <f>AY56</f>
        <v>0</v>
      </c>
      <c r="CI56" s="253">
        <f>BA56</f>
        <v>0</v>
      </c>
      <c r="CJ56" s="253">
        <f>BC56</f>
        <v>0</v>
      </c>
      <c r="CK56" s="253">
        <f>BE56</f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>R57+T57+V57+X57</f>
        <v>104</v>
      </c>
      <c r="L57" s="201" t="s">
        <v>138</v>
      </c>
      <c r="M57" s="262">
        <f>ROUND(N57,2)</f>
        <v>68.64</v>
      </c>
      <c r="N57" s="202">
        <v>68.64</v>
      </c>
      <c r="O57" s="260">
        <v>16</v>
      </c>
      <c r="P57" s="110">
        <f>(N57*(O57/100+1))*K57</f>
        <v>8280.7296000000006</v>
      </c>
      <c r="Q57" s="204" t="s">
        <v>139</v>
      </c>
      <c r="R57" s="205">
        <f>AH57+AJ57+AL57</f>
        <v>20</v>
      </c>
      <c r="S57" s="114">
        <f>R57*(N57*(O57/100+1))</f>
        <v>1592.4479999999999</v>
      </c>
      <c r="T57" s="205">
        <f>AN57+AP57+AR57</f>
        <v>36</v>
      </c>
      <c r="U57" s="114">
        <f>T57*(N57*(O57/100+1))</f>
        <v>2866.4063999999998</v>
      </c>
      <c r="V57" s="113">
        <f>AT57+AV57+AX57</f>
        <v>24</v>
      </c>
      <c r="W57" s="114">
        <f>V57*(N57*(O57/100+1))</f>
        <v>1910.9376</v>
      </c>
      <c r="X57" s="205">
        <f>AZ57+BB57+BD57</f>
        <v>24</v>
      </c>
      <c r="Y57" s="114">
        <f>X57*(N57*(O57/100+1))</f>
        <v>1910.9376</v>
      </c>
      <c r="Z57" s="203">
        <f>S57+U57+W57+Y57</f>
        <v>8280.7296000000006</v>
      </c>
      <c r="AA57" s="206" t="b">
        <f>K57=(SUM(X57,V57,T57,R57))</f>
        <v>1</v>
      </c>
      <c r="AB57" s="194"/>
      <c r="AC57" s="213"/>
      <c r="AD57" s="199" t="s">
        <v>22</v>
      </c>
      <c r="AE57" s="198" t="s">
        <v>23</v>
      </c>
      <c r="AF57" s="214"/>
      <c r="AG57" s="215"/>
      <c r="AH57" s="210">
        <v>0</v>
      </c>
      <c r="AI57" s="164">
        <f>AH57*(N57*(O57/100+1))</f>
        <v>0</v>
      </c>
      <c r="AJ57" s="210">
        <v>0</v>
      </c>
      <c r="AK57" s="164">
        <f>AJ57*(N57*(O57/100+1))</f>
        <v>0</v>
      </c>
      <c r="AL57" s="216">
        <v>20</v>
      </c>
      <c r="AM57" s="164">
        <f>AL57*(N57*(O57/100+1))</f>
        <v>1592.4479999999999</v>
      </c>
      <c r="AN57" s="216">
        <v>20</v>
      </c>
      <c r="AO57" s="164">
        <f>AN57*(N57*(O57/100+1))</f>
        <v>1592.4479999999999</v>
      </c>
      <c r="AP57" s="216">
        <v>8</v>
      </c>
      <c r="AQ57" s="164">
        <f>AP57*(N57*(O57/100+1))</f>
        <v>636.97919999999999</v>
      </c>
      <c r="AR57" s="216">
        <v>8</v>
      </c>
      <c r="AS57" s="164">
        <f>AR57*(N57*(O57/100+1))</f>
        <v>636.97919999999999</v>
      </c>
      <c r="AT57" s="216">
        <v>8</v>
      </c>
      <c r="AU57" s="164">
        <f>AT57*(N57*(O57/100+1))</f>
        <v>636.97919999999999</v>
      </c>
      <c r="AV57" s="216">
        <v>8</v>
      </c>
      <c r="AW57" s="164">
        <f>AV57*(N57*(O57/100+1))</f>
        <v>636.97919999999999</v>
      </c>
      <c r="AX57" s="216">
        <v>8</v>
      </c>
      <c r="AY57" s="164">
        <f>AX57*(N57*(O57/100+1))</f>
        <v>636.97919999999999</v>
      </c>
      <c r="AZ57" s="216">
        <v>8</v>
      </c>
      <c r="BA57" s="164">
        <f>AZ57*(N57*(O57/100+1))</f>
        <v>636.97919999999999</v>
      </c>
      <c r="BB57" s="216">
        <v>8</v>
      </c>
      <c r="BC57" s="164">
        <f>BB57*(N57*(O57/100+1))</f>
        <v>636.97919999999999</v>
      </c>
      <c r="BD57" s="216">
        <v>8</v>
      </c>
      <c r="BE57" s="164">
        <f>BD57*(N57*(O57/100+1))</f>
        <v>636.97919999999999</v>
      </c>
      <c r="BF57" s="256">
        <f>SUM(R57,T57,V57,X57)*(N57*(O57/100+1))</f>
        <v>8280.7296000000006</v>
      </c>
      <c r="BG57" s="256">
        <f>SUM(AI57,AK57,AM57,AO57,AQ57,AS57,AU57,AW57,AY57,BA57,BC57,BE57)</f>
        <v>8280.7295999999988</v>
      </c>
      <c r="BH57" s="255" t="b">
        <f>BF57=BG57</f>
        <v>1</v>
      </c>
      <c r="BI57" s="255">
        <f>BF57-BG57</f>
        <v>0</v>
      </c>
      <c r="BJ57" s="250">
        <f>D57</f>
        <v>21110112</v>
      </c>
      <c r="BK57" s="251">
        <v>348</v>
      </c>
      <c r="BL57" s="251">
        <v>5</v>
      </c>
      <c r="BM57" s="252">
        <f>R57</f>
        <v>20</v>
      </c>
      <c r="BN57" s="252">
        <f>T57</f>
        <v>36</v>
      </c>
      <c r="BO57" s="252">
        <f>V57</f>
        <v>24</v>
      </c>
      <c r="BP57" s="252">
        <f>X57</f>
        <v>24</v>
      </c>
      <c r="BQ57" s="254">
        <f>N57</f>
        <v>68.64</v>
      </c>
      <c r="BR57">
        <f>O57</f>
        <v>16</v>
      </c>
      <c r="BS57">
        <v>0</v>
      </c>
      <c r="BT57">
        <v>1</v>
      </c>
      <c r="BU57" t="s">
        <v>139</v>
      </c>
      <c r="BV57" t="str">
        <f>IF(AB57 = "X", "1", "0")</f>
        <v>0</v>
      </c>
      <c r="BW57" t="str">
        <f>IF(AC57 = "X", "1", "0")</f>
        <v>0</v>
      </c>
      <c r="BX57" t="str">
        <f>IF(AD57 = "X", "1", "0")</f>
        <v>1</v>
      </c>
      <c r="BY57" t="s">
        <v>23</v>
      </c>
      <c r="BZ57" s="253">
        <f>AI57</f>
        <v>0</v>
      </c>
      <c r="CA57" s="253">
        <f>AK57</f>
        <v>0</v>
      </c>
      <c r="CB57" s="253">
        <f>AM57</f>
        <v>1592.4479999999999</v>
      </c>
      <c r="CC57" s="253">
        <f>AO57</f>
        <v>1592.4479999999999</v>
      </c>
      <c r="CD57" s="253">
        <f>AQ57</f>
        <v>636.97919999999999</v>
      </c>
      <c r="CE57" s="253">
        <f>AS57</f>
        <v>636.97919999999999</v>
      </c>
      <c r="CF57" s="253">
        <f>AU57</f>
        <v>636.97919999999999</v>
      </c>
      <c r="CG57" s="253">
        <f>AW57</f>
        <v>636.97919999999999</v>
      </c>
      <c r="CH57" s="253">
        <f>AY57</f>
        <v>636.97919999999999</v>
      </c>
      <c r="CI57" s="253">
        <f>BA57</f>
        <v>636.97919999999999</v>
      </c>
      <c r="CJ57" s="253">
        <f>BC57</f>
        <v>636.97919999999999</v>
      </c>
      <c r="CK57" s="253">
        <f>BE57</f>
        <v>636.97919999999999</v>
      </c>
    </row>
    <row r="58" spans="2:89" s="10" customFormat="1" ht="20.399999999999999" x14ac:dyDescent="0.3">
      <c r="B58" s="129">
        <v>28</v>
      </c>
      <c r="C58" s="107">
        <v>211011</v>
      </c>
      <c r="D58" s="101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>R58+T58+V58+X58</f>
        <v>0</v>
      </c>
      <c r="L58" s="104" t="s">
        <v>138</v>
      </c>
      <c r="M58" s="262">
        <f>ROUND(N58,2)</f>
        <v>101.08</v>
      </c>
      <c r="N58" s="106">
        <v>101.08</v>
      </c>
      <c r="O58" s="260">
        <v>16</v>
      </c>
      <c r="P58" s="110">
        <f>(N58*(O58/100+1))*K58</f>
        <v>0</v>
      </c>
      <c r="Q58" s="112" t="s">
        <v>139</v>
      </c>
      <c r="R58" s="113">
        <f>AH58+AJ58+AL58</f>
        <v>0</v>
      </c>
      <c r="S58" s="114">
        <f>R58*(N58*(O58/100+1))</f>
        <v>0</v>
      </c>
      <c r="T58" s="113">
        <f>AN58+AP58+AR58</f>
        <v>0</v>
      </c>
      <c r="U58" s="114">
        <f>T58*(N58*(O58/100+1))</f>
        <v>0</v>
      </c>
      <c r="V58" s="113">
        <f>AT58+AV58+AX58</f>
        <v>0</v>
      </c>
      <c r="W58" s="114">
        <f>V58*(N58*(O58/100+1))</f>
        <v>0</v>
      </c>
      <c r="X58" s="113">
        <f>AZ58+BB58+BD58</f>
        <v>0</v>
      </c>
      <c r="Y58" s="114">
        <f>X58*(N58*(O58/100+1))</f>
        <v>0</v>
      </c>
      <c r="Z58" s="116">
        <f>S58+U58+W58+Y58</f>
        <v>0</v>
      </c>
      <c r="AA58" s="117" t="b">
        <f>K58=(SUM(X58,V58,T58,R58))</f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>AH58*(N58*(O58/100+1))</f>
        <v>0</v>
      </c>
      <c r="AJ58" s="121">
        <v>0</v>
      </c>
      <c r="AK58" s="164">
        <f>AJ58*(N58*(O58/100+1))</f>
        <v>0</v>
      </c>
      <c r="AL58" s="127">
        <v>0</v>
      </c>
      <c r="AM58" s="164">
        <f>AL58*(N58*(O58/100+1))</f>
        <v>0</v>
      </c>
      <c r="AN58" s="127">
        <v>0</v>
      </c>
      <c r="AO58" s="164">
        <f>AN58*(N58*(O58/100+1))</f>
        <v>0</v>
      </c>
      <c r="AP58" s="127">
        <v>0</v>
      </c>
      <c r="AQ58" s="164">
        <f>AP58*(N58*(O58/100+1))</f>
        <v>0</v>
      </c>
      <c r="AR58" s="127">
        <v>0</v>
      </c>
      <c r="AS58" s="164">
        <f>AR58*(N58*(O58/100+1))</f>
        <v>0</v>
      </c>
      <c r="AT58" s="127">
        <v>0</v>
      </c>
      <c r="AU58" s="164">
        <f>AT58*(N58*(O58/100+1))</f>
        <v>0</v>
      </c>
      <c r="AV58" s="127">
        <v>0</v>
      </c>
      <c r="AW58" s="164">
        <f>AV58*(N58*(O58/100+1))</f>
        <v>0</v>
      </c>
      <c r="AX58" s="127">
        <v>0</v>
      </c>
      <c r="AY58" s="164">
        <f>AX58*(N58*(O58/100+1))</f>
        <v>0</v>
      </c>
      <c r="AZ58" s="127">
        <v>0</v>
      </c>
      <c r="BA58" s="164">
        <f>AZ58*(N58*(O58/100+1))</f>
        <v>0</v>
      </c>
      <c r="BB58" s="127">
        <v>0</v>
      </c>
      <c r="BC58" s="164">
        <f>BB58*(N58*(O58/100+1))</f>
        <v>0</v>
      </c>
      <c r="BD58" s="127">
        <v>0</v>
      </c>
      <c r="BE58" s="164">
        <f>BD58*(N58*(O58/100+1))</f>
        <v>0</v>
      </c>
      <c r="BF58" s="256">
        <f>SUM(R58,T58,V58,X58)*(N58*(O58/100+1))</f>
        <v>0</v>
      </c>
      <c r="BG58" s="256">
        <f>SUM(AI58,AK58,AM58,AO58,AQ58,AS58,AU58,AW58,AY58,BA58,BC58,BE58)</f>
        <v>0</v>
      </c>
      <c r="BH58" s="255" t="b">
        <f>BF58=BG58</f>
        <v>1</v>
      </c>
      <c r="BI58" s="255">
        <f>BF58-BG58</f>
        <v>0</v>
      </c>
      <c r="BJ58" s="250">
        <f>D58</f>
        <v>21110114</v>
      </c>
      <c r="BK58" s="251">
        <v>348</v>
      </c>
      <c r="BL58" s="251">
        <v>5</v>
      </c>
      <c r="BM58" s="252">
        <f>R58</f>
        <v>0</v>
      </c>
      <c r="BN58" s="252">
        <f>T58</f>
        <v>0</v>
      </c>
      <c r="BO58" s="252">
        <f>V58</f>
        <v>0</v>
      </c>
      <c r="BP58" s="252">
        <f>X58</f>
        <v>0</v>
      </c>
      <c r="BQ58" s="254">
        <f>N58</f>
        <v>101.08</v>
      </c>
      <c r="BR58">
        <f>O58</f>
        <v>16</v>
      </c>
      <c r="BS58">
        <v>0</v>
      </c>
      <c r="BT58">
        <v>1</v>
      </c>
      <c r="BU58" t="s">
        <v>139</v>
      </c>
      <c r="BV58" t="str">
        <f>IF(AB58 = "X", "1", "0")</f>
        <v>0</v>
      </c>
      <c r="BW58" t="str">
        <f>IF(AC58 = "X", "1", "0")</f>
        <v>0</v>
      </c>
      <c r="BX58" t="str">
        <f>IF(AD58 = "X", "1", "0")</f>
        <v>1</v>
      </c>
      <c r="BY58" t="s">
        <v>23</v>
      </c>
      <c r="BZ58" s="253">
        <f>AI58</f>
        <v>0</v>
      </c>
      <c r="CA58" s="253">
        <f>AK58</f>
        <v>0</v>
      </c>
      <c r="CB58" s="253">
        <f>AM58</f>
        <v>0</v>
      </c>
      <c r="CC58" s="253">
        <f>AO58</f>
        <v>0</v>
      </c>
      <c r="CD58" s="253">
        <f>AQ58</f>
        <v>0</v>
      </c>
      <c r="CE58" s="253">
        <f>AS58</f>
        <v>0</v>
      </c>
      <c r="CF58" s="253">
        <f>AU58</f>
        <v>0</v>
      </c>
      <c r="CG58" s="253">
        <f>AW58</f>
        <v>0</v>
      </c>
      <c r="CH58" s="253">
        <f>AY58</f>
        <v>0</v>
      </c>
      <c r="CI58" s="253">
        <f>BA58</f>
        <v>0</v>
      </c>
      <c r="CJ58" s="253">
        <f>BC58</f>
        <v>0</v>
      </c>
      <c r="CK58" s="253">
        <f>BE58</f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>R59+T59+V59+X59</f>
        <v>45</v>
      </c>
      <c r="L59" s="201" t="s">
        <v>138</v>
      </c>
      <c r="M59" s="262">
        <f>ROUND(N59,2)</f>
        <v>90.64</v>
      </c>
      <c r="N59" s="202">
        <v>90.64</v>
      </c>
      <c r="O59" s="260">
        <v>16</v>
      </c>
      <c r="P59" s="110">
        <f>(N59*(O59/100+1))*K59</f>
        <v>4731.4079999999994</v>
      </c>
      <c r="Q59" s="204" t="s">
        <v>139</v>
      </c>
      <c r="R59" s="205">
        <f>AH59+AJ59+AL59</f>
        <v>5</v>
      </c>
      <c r="S59" s="114">
        <f>R59*(N59*(O59/100+1))</f>
        <v>525.71199999999999</v>
      </c>
      <c r="T59" s="205">
        <f>AN59+AP59+AR59</f>
        <v>15</v>
      </c>
      <c r="U59" s="114">
        <f>T59*(N59*(O59/100+1))</f>
        <v>1577.136</v>
      </c>
      <c r="V59" s="113">
        <f>AT59+AV59+AX59</f>
        <v>15</v>
      </c>
      <c r="W59" s="114">
        <f>V59*(N59*(O59/100+1))</f>
        <v>1577.136</v>
      </c>
      <c r="X59" s="205">
        <f>AZ59+BB59+BD59</f>
        <v>10</v>
      </c>
      <c r="Y59" s="114">
        <f>X59*(N59*(O59/100+1))</f>
        <v>1051.424</v>
      </c>
      <c r="Z59" s="203">
        <f>S59+U59+W59+Y59</f>
        <v>4731.4079999999994</v>
      </c>
      <c r="AA59" s="206" t="b">
        <f>K59=(SUM(X59,V59,T59,R59))</f>
        <v>1</v>
      </c>
      <c r="AB59" s="194"/>
      <c r="AC59" s="213"/>
      <c r="AD59" s="199" t="s">
        <v>22</v>
      </c>
      <c r="AE59" s="198" t="s">
        <v>23</v>
      </c>
      <c r="AF59" s="214"/>
      <c r="AG59" s="215"/>
      <c r="AH59" s="210">
        <v>0</v>
      </c>
      <c r="AI59" s="164">
        <f>AH59*(N59*(O59/100+1))</f>
        <v>0</v>
      </c>
      <c r="AJ59" s="210">
        <v>0</v>
      </c>
      <c r="AK59" s="164">
        <f>AJ59*(N59*(O59/100+1))</f>
        <v>0</v>
      </c>
      <c r="AL59" s="216">
        <v>5</v>
      </c>
      <c r="AM59" s="164">
        <f>AL59*(N59*(O59/100+1))</f>
        <v>525.71199999999999</v>
      </c>
      <c r="AN59" s="216">
        <v>5</v>
      </c>
      <c r="AO59" s="164">
        <f>AN59*(N59*(O59/100+1))</f>
        <v>525.71199999999999</v>
      </c>
      <c r="AP59" s="216">
        <v>5</v>
      </c>
      <c r="AQ59" s="164">
        <f>AP59*(N59*(O59/100+1))</f>
        <v>525.71199999999999</v>
      </c>
      <c r="AR59" s="216">
        <v>5</v>
      </c>
      <c r="AS59" s="164">
        <f>AR59*(N59*(O59/100+1))</f>
        <v>525.71199999999999</v>
      </c>
      <c r="AT59" s="216">
        <v>5</v>
      </c>
      <c r="AU59" s="164">
        <f>AT59*(N59*(O59/100+1))</f>
        <v>525.71199999999999</v>
      </c>
      <c r="AV59" s="216">
        <v>5</v>
      </c>
      <c r="AW59" s="164">
        <f>AV59*(N59*(O59/100+1))</f>
        <v>525.71199999999999</v>
      </c>
      <c r="AX59" s="216">
        <v>5</v>
      </c>
      <c r="AY59" s="164">
        <f>AX59*(N59*(O59/100+1))</f>
        <v>525.71199999999999</v>
      </c>
      <c r="AZ59" s="216">
        <v>5</v>
      </c>
      <c r="BA59" s="164">
        <f>AZ59*(N59*(O59/100+1))</f>
        <v>525.71199999999999</v>
      </c>
      <c r="BB59" s="216">
        <v>5</v>
      </c>
      <c r="BC59" s="164">
        <f>BB59*(N59*(O59/100+1))</f>
        <v>525.71199999999999</v>
      </c>
      <c r="BD59" s="216">
        <v>0</v>
      </c>
      <c r="BE59" s="164">
        <f>BD59*(N59*(O59/100+1))</f>
        <v>0</v>
      </c>
      <c r="BF59" s="256">
        <f>SUM(R59,T59,V59,X59)*(N59*(O59/100+1))</f>
        <v>4731.4079999999994</v>
      </c>
      <c r="BG59" s="256">
        <f>SUM(AI59,AK59,AM59,AO59,AQ59,AS59,AU59,AW59,AY59,BA59,BC59,BE59)</f>
        <v>4731.4079999999994</v>
      </c>
      <c r="BH59" s="255" t="b">
        <f>BF59=BG59</f>
        <v>1</v>
      </c>
      <c r="BI59" s="255">
        <f>BF59-BG59</f>
        <v>0</v>
      </c>
      <c r="BJ59" s="250">
        <f>D59</f>
        <v>21110114</v>
      </c>
      <c r="BK59" s="251">
        <v>348</v>
      </c>
      <c r="BL59" s="251">
        <v>5</v>
      </c>
      <c r="BM59" s="252">
        <f>R59</f>
        <v>5</v>
      </c>
      <c r="BN59" s="252">
        <f>T59</f>
        <v>15</v>
      </c>
      <c r="BO59" s="252">
        <f>V59</f>
        <v>15</v>
      </c>
      <c r="BP59" s="252">
        <f>X59</f>
        <v>10</v>
      </c>
      <c r="BQ59" s="254">
        <f>N59</f>
        <v>90.64</v>
      </c>
      <c r="BR59">
        <f>O59</f>
        <v>16</v>
      </c>
      <c r="BS59">
        <v>0</v>
      </c>
      <c r="BT59">
        <v>1</v>
      </c>
      <c r="BU59" t="s">
        <v>139</v>
      </c>
      <c r="BV59" t="str">
        <f>IF(AB59 = "X", "1", "0")</f>
        <v>0</v>
      </c>
      <c r="BW59" t="str">
        <f>IF(AC59 = "X", "1", "0")</f>
        <v>0</v>
      </c>
      <c r="BX59" t="str">
        <f>IF(AD59 = "X", "1", "0")</f>
        <v>1</v>
      </c>
      <c r="BY59" t="s">
        <v>23</v>
      </c>
      <c r="BZ59" s="253">
        <f>AI59</f>
        <v>0</v>
      </c>
      <c r="CA59" s="253">
        <f>AK59</f>
        <v>0</v>
      </c>
      <c r="CB59" s="253">
        <f>AM59</f>
        <v>525.71199999999999</v>
      </c>
      <c r="CC59" s="253">
        <f>AO59</f>
        <v>525.71199999999999</v>
      </c>
      <c r="CD59" s="253">
        <f>AQ59</f>
        <v>525.71199999999999</v>
      </c>
      <c r="CE59" s="253">
        <f>AS59</f>
        <v>525.71199999999999</v>
      </c>
      <c r="CF59" s="253">
        <f>AU59</f>
        <v>525.71199999999999</v>
      </c>
      <c r="CG59" s="253">
        <f>AW59</f>
        <v>525.71199999999999</v>
      </c>
      <c r="CH59" s="253">
        <f>AY59</f>
        <v>525.71199999999999</v>
      </c>
      <c r="CI59" s="253">
        <f>BA59</f>
        <v>525.71199999999999</v>
      </c>
      <c r="CJ59" s="253">
        <f>BC59</f>
        <v>525.71199999999999</v>
      </c>
      <c r="CK59" s="253">
        <f>BE59</f>
        <v>0</v>
      </c>
    </row>
    <row r="60" spans="2:89" s="1" customFormat="1" ht="27.6" x14ac:dyDescent="0.3">
      <c r="B60" s="129">
        <v>29</v>
      </c>
      <c r="C60" s="107">
        <v>211011</v>
      </c>
      <c r="D60" s="101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>R60+T60+V60+X60</f>
        <v>0</v>
      </c>
      <c r="L60" s="104" t="s">
        <v>138</v>
      </c>
      <c r="M60" s="262">
        <f>ROUND(N60,2)</f>
        <v>122.5</v>
      </c>
      <c r="N60" s="106">
        <v>122.5</v>
      </c>
      <c r="O60" s="260">
        <v>16</v>
      </c>
      <c r="P60" s="110">
        <f>(N60*(O60/100+1))*K60</f>
        <v>0</v>
      </c>
      <c r="Q60" s="112" t="s">
        <v>139</v>
      </c>
      <c r="R60" s="113">
        <f>AH60+AJ60+AL60</f>
        <v>0</v>
      </c>
      <c r="S60" s="114">
        <f>R60*(N60*(O60/100+1))</f>
        <v>0</v>
      </c>
      <c r="T60" s="113">
        <f>AN60+AP60+AR60</f>
        <v>0</v>
      </c>
      <c r="U60" s="114">
        <f>T60*(N60*(O60/100+1))</f>
        <v>0</v>
      </c>
      <c r="V60" s="113">
        <f>AT60+AV60+AX60</f>
        <v>0</v>
      </c>
      <c r="W60" s="114">
        <f>V60*(N60*(O60/100+1))</f>
        <v>0</v>
      </c>
      <c r="X60" s="113">
        <f>AZ60+BB60+BD60</f>
        <v>0</v>
      </c>
      <c r="Y60" s="114">
        <f>X60*(N60*(O60/100+1))</f>
        <v>0</v>
      </c>
      <c r="Z60" s="116">
        <f>S60+U60+W60+Y60</f>
        <v>0</v>
      </c>
      <c r="AA60" s="117" t="b">
        <f>K60=(SUM(X60,V60,T60,R60))</f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>AH60*(N60*(O60/100+1))</f>
        <v>0</v>
      </c>
      <c r="AJ60" s="121">
        <v>0</v>
      </c>
      <c r="AK60" s="164">
        <f>AJ60*(N60*(O60/100+1))</f>
        <v>0</v>
      </c>
      <c r="AL60" s="127">
        <v>0</v>
      </c>
      <c r="AM60" s="164">
        <f>AL60*(N60*(O60/100+1))</f>
        <v>0</v>
      </c>
      <c r="AN60" s="127">
        <v>0</v>
      </c>
      <c r="AO60" s="164">
        <f>AN60*(N60*(O60/100+1))</f>
        <v>0</v>
      </c>
      <c r="AP60" s="127">
        <v>0</v>
      </c>
      <c r="AQ60" s="164">
        <f>AP60*(N60*(O60/100+1))</f>
        <v>0</v>
      </c>
      <c r="AR60" s="127">
        <v>0</v>
      </c>
      <c r="AS60" s="164">
        <f>AR60*(N60*(O60/100+1))</f>
        <v>0</v>
      </c>
      <c r="AT60" s="127">
        <v>0</v>
      </c>
      <c r="AU60" s="164">
        <f>AT60*(N60*(O60/100+1))</f>
        <v>0</v>
      </c>
      <c r="AV60" s="127">
        <v>0</v>
      </c>
      <c r="AW60" s="164">
        <f>AV60*(N60*(O60/100+1))</f>
        <v>0</v>
      </c>
      <c r="AX60" s="127">
        <v>0</v>
      </c>
      <c r="AY60" s="164">
        <f>AX60*(N60*(O60/100+1))</f>
        <v>0</v>
      </c>
      <c r="AZ60" s="127">
        <v>0</v>
      </c>
      <c r="BA60" s="164">
        <f>AZ60*(N60*(O60/100+1))</f>
        <v>0</v>
      </c>
      <c r="BB60" s="127">
        <v>0</v>
      </c>
      <c r="BC60" s="164">
        <f>BB60*(N60*(O60/100+1))</f>
        <v>0</v>
      </c>
      <c r="BD60" s="127">
        <v>0</v>
      </c>
      <c r="BE60" s="164">
        <f>BD60*(N60*(O60/100+1))</f>
        <v>0</v>
      </c>
      <c r="BF60" s="256">
        <f>SUM(R60,T60,V60,X60)*(N60*(O60/100+1))</f>
        <v>0</v>
      </c>
      <c r="BG60" s="256">
        <f>SUM(AI60,AK60,AM60,AO60,AQ60,AS60,AU60,AW60,AY60,BA60,BC60,BE60)</f>
        <v>0</v>
      </c>
      <c r="BH60" s="255" t="b">
        <f>BF60=BG60</f>
        <v>1</v>
      </c>
      <c r="BI60" s="255">
        <f>BF60-BG60</f>
        <v>0</v>
      </c>
      <c r="BJ60" s="250">
        <f>D60</f>
        <v>21110117</v>
      </c>
      <c r="BK60" s="251">
        <v>348</v>
      </c>
      <c r="BL60" s="251">
        <v>5</v>
      </c>
      <c r="BM60" s="252">
        <f>R60</f>
        <v>0</v>
      </c>
      <c r="BN60" s="252">
        <f>T60</f>
        <v>0</v>
      </c>
      <c r="BO60" s="252">
        <f>V60</f>
        <v>0</v>
      </c>
      <c r="BP60" s="252">
        <f>X60</f>
        <v>0</v>
      </c>
      <c r="BQ60" s="254">
        <f>N60</f>
        <v>122.5</v>
      </c>
      <c r="BR60">
        <f>O60</f>
        <v>16</v>
      </c>
      <c r="BS60">
        <v>0</v>
      </c>
      <c r="BT60">
        <v>1</v>
      </c>
      <c r="BU60" t="s">
        <v>139</v>
      </c>
      <c r="BV60" t="str">
        <f>IF(AB60 = "X", "1", "0")</f>
        <v>0</v>
      </c>
      <c r="BW60" t="str">
        <f>IF(AC60 = "X", "1", "0")</f>
        <v>0</v>
      </c>
      <c r="BX60" t="str">
        <f>IF(AD60 = "X", "1", "0")</f>
        <v>1</v>
      </c>
      <c r="BY60" t="s">
        <v>23</v>
      </c>
      <c r="BZ60" s="253">
        <f>AI60</f>
        <v>0</v>
      </c>
      <c r="CA60" s="253">
        <f>AK60</f>
        <v>0</v>
      </c>
      <c r="CB60" s="253">
        <f>AM60</f>
        <v>0</v>
      </c>
      <c r="CC60" s="253">
        <f>AO60</f>
        <v>0</v>
      </c>
      <c r="CD60" s="253">
        <f>AQ60</f>
        <v>0</v>
      </c>
      <c r="CE60" s="253">
        <f>AS60</f>
        <v>0</v>
      </c>
      <c r="CF60" s="253">
        <f>AU60</f>
        <v>0</v>
      </c>
      <c r="CG60" s="253">
        <f>AW60</f>
        <v>0</v>
      </c>
      <c r="CH60" s="253">
        <f>AY60</f>
        <v>0</v>
      </c>
      <c r="CI60" s="253">
        <f>BA60</f>
        <v>0</v>
      </c>
      <c r="CJ60" s="253">
        <f>BC60</f>
        <v>0</v>
      </c>
      <c r="CK60" s="253">
        <f>BE60</f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>R61+T61+V61+X61</f>
        <v>0</v>
      </c>
      <c r="L61" s="201" t="s">
        <v>138</v>
      </c>
      <c r="M61" s="262">
        <f>ROUND(N61,2)</f>
        <v>92.6</v>
      </c>
      <c r="N61" s="202">
        <v>92.6</v>
      </c>
      <c r="O61" s="260">
        <v>16</v>
      </c>
      <c r="P61" s="110">
        <f>(N61*(O61/100+1))*K61</f>
        <v>0</v>
      </c>
      <c r="Q61" s="204" t="s">
        <v>139</v>
      </c>
      <c r="R61" s="205">
        <f>AH61+AJ61+AL61</f>
        <v>0</v>
      </c>
      <c r="S61" s="114">
        <f>R61*(N61*(O61/100+1))</f>
        <v>0</v>
      </c>
      <c r="T61" s="205">
        <f>AN61+AP61+AR61</f>
        <v>0</v>
      </c>
      <c r="U61" s="114">
        <f>T61*(N61*(O61/100+1))</f>
        <v>0</v>
      </c>
      <c r="V61" s="113">
        <f>AT61+AV61+AX61</f>
        <v>0</v>
      </c>
      <c r="W61" s="114">
        <f>V61*(N61*(O61/100+1))</f>
        <v>0</v>
      </c>
      <c r="X61" s="205">
        <f>AZ61+BB61+BD61</f>
        <v>0</v>
      </c>
      <c r="Y61" s="114">
        <f>X61*(N61*(O61/100+1))</f>
        <v>0</v>
      </c>
      <c r="Z61" s="203">
        <f>S61+U61+W61+Y61</f>
        <v>0</v>
      </c>
      <c r="AA61" s="206" t="b">
        <f>K61=(SUM(X61,V61,T61,R61))</f>
        <v>1</v>
      </c>
      <c r="AB61" s="194"/>
      <c r="AC61" s="213"/>
      <c r="AD61" s="199" t="s">
        <v>22</v>
      </c>
      <c r="AE61" s="198" t="s">
        <v>23</v>
      </c>
      <c r="AF61" s="214"/>
      <c r="AG61" s="215"/>
      <c r="AH61" s="210">
        <v>0</v>
      </c>
      <c r="AI61" s="164">
        <f>AH61*(N61*(O61/100+1))</f>
        <v>0</v>
      </c>
      <c r="AJ61" s="210">
        <v>0</v>
      </c>
      <c r="AK61" s="164">
        <f>AJ61*(N61*(O61/100+1))</f>
        <v>0</v>
      </c>
      <c r="AL61" s="216">
        <v>0</v>
      </c>
      <c r="AM61" s="164">
        <f>AL61*(N61*(O61/100+1))</f>
        <v>0</v>
      </c>
      <c r="AN61" s="216">
        <v>0</v>
      </c>
      <c r="AO61" s="164">
        <f>AN61*(N61*(O61/100+1))</f>
        <v>0</v>
      </c>
      <c r="AP61" s="216">
        <v>0</v>
      </c>
      <c r="AQ61" s="164">
        <f>AP61*(N61*(O61/100+1))</f>
        <v>0</v>
      </c>
      <c r="AR61" s="216">
        <v>0</v>
      </c>
      <c r="AS61" s="164">
        <f>AR61*(N61*(O61/100+1))</f>
        <v>0</v>
      </c>
      <c r="AT61" s="216">
        <v>0</v>
      </c>
      <c r="AU61" s="164">
        <f>AT61*(N61*(O61/100+1))</f>
        <v>0</v>
      </c>
      <c r="AV61" s="216">
        <v>0</v>
      </c>
      <c r="AW61" s="164">
        <f>AV61*(N61*(O61/100+1))</f>
        <v>0</v>
      </c>
      <c r="AX61" s="216">
        <v>0</v>
      </c>
      <c r="AY61" s="164">
        <f>AX61*(N61*(O61/100+1))</f>
        <v>0</v>
      </c>
      <c r="AZ61" s="216">
        <v>0</v>
      </c>
      <c r="BA61" s="164">
        <f>AZ61*(N61*(O61/100+1))</f>
        <v>0</v>
      </c>
      <c r="BB61" s="216">
        <v>0</v>
      </c>
      <c r="BC61" s="164">
        <f>BB61*(N61*(O61/100+1))</f>
        <v>0</v>
      </c>
      <c r="BD61" s="216">
        <v>0</v>
      </c>
      <c r="BE61" s="164">
        <f>BD61*(N61*(O61/100+1))</f>
        <v>0</v>
      </c>
      <c r="BF61" s="256">
        <f>SUM(R61,T61,V61,X61)*(N61*(O61/100+1))</f>
        <v>0</v>
      </c>
      <c r="BG61" s="256">
        <f>SUM(AI61,AK61,AM61,AO61,AQ61,AS61,AU61,AW61,AY61,BA61,BC61,BE61)</f>
        <v>0</v>
      </c>
      <c r="BH61" s="255" t="b">
        <f>BF61=BG61</f>
        <v>1</v>
      </c>
      <c r="BI61" s="255">
        <f>BF61-BG61</f>
        <v>0</v>
      </c>
      <c r="BJ61" s="250">
        <f>D61</f>
        <v>21110117</v>
      </c>
      <c r="BK61" s="251">
        <v>348</v>
      </c>
      <c r="BL61" s="251">
        <v>5</v>
      </c>
      <c r="BM61" s="252">
        <f>R61</f>
        <v>0</v>
      </c>
      <c r="BN61" s="252">
        <f>T61</f>
        <v>0</v>
      </c>
      <c r="BO61" s="252">
        <f>V61</f>
        <v>0</v>
      </c>
      <c r="BP61" s="252">
        <f>X61</f>
        <v>0</v>
      </c>
      <c r="BQ61" s="254">
        <f>N61</f>
        <v>92.6</v>
      </c>
      <c r="BR61">
        <f>O61</f>
        <v>16</v>
      </c>
      <c r="BS61">
        <v>0</v>
      </c>
      <c r="BT61">
        <v>1</v>
      </c>
      <c r="BU61" t="s">
        <v>139</v>
      </c>
      <c r="BV61" t="str">
        <f>IF(AB61 = "X", "1", "0")</f>
        <v>0</v>
      </c>
      <c r="BW61" t="str">
        <f>IF(AC61 = "X", "1", "0")</f>
        <v>0</v>
      </c>
      <c r="BX61" t="str">
        <f>IF(AD61 = "X", "1", "0")</f>
        <v>1</v>
      </c>
      <c r="BY61" t="s">
        <v>23</v>
      </c>
      <c r="BZ61" s="253">
        <f>AI61</f>
        <v>0</v>
      </c>
      <c r="CA61" s="253">
        <f>AK61</f>
        <v>0</v>
      </c>
      <c r="CB61" s="253">
        <f>AM61</f>
        <v>0</v>
      </c>
      <c r="CC61" s="253">
        <f>AO61</f>
        <v>0</v>
      </c>
      <c r="CD61" s="253">
        <f>AQ61</f>
        <v>0</v>
      </c>
      <c r="CE61" s="253">
        <f>AS61</f>
        <v>0</v>
      </c>
      <c r="CF61" s="253">
        <f>AU61</f>
        <v>0</v>
      </c>
      <c r="CG61" s="253">
        <f>AW61</f>
        <v>0</v>
      </c>
      <c r="CH61" s="253">
        <f>AY61</f>
        <v>0</v>
      </c>
      <c r="CI61" s="253">
        <f>BA61</f>
        <v>0</v>
      </c>
      <c r="CJ61" s="253">
        <f>BC61</f>
        <v>0</v>
      </c>
      <c r="CK61" s="253">
        <f>BE61</f>
        <v>0</v>
      </c>
    </row>
    <row r="62" spans="2:89" s="1" customFormat="1" ht="27.6" x14ac:dyDescent="0.3">
      <c r="B62" s="129">
        <v>30</v>
      </c>
      <c r="C62" s="107">
        <v>211011</v>
      </c>
      <c r="D62" s="101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>R62+T62+V62+X62</f>
        <v>0</v>
      </c>
      <c r="L62" s="104" t="s">
        <v>20</v>
      </c>
      <c r="M62" s="262">
        <f>ROUND(N62,2)</f>
        <v>20.62</v>
      </c>
      <c r="N62" s="106">
        <v>20.62</v>
      </c>
      <c r="O62" s="260">
        <v>16</v>
      </c>
      <c r="P62" s="110">
        <f>(N62*(O62/100+1))*K62</f>
        <v>0</v>
      </c>
      <c r="Q62" s="112" t="s">
        <v>139</v>
      </c>
      <c r="R62" s="113">
        <f>AH62+AJ62+AL62</f>
        <v>0</v>
      </c>
      <c r="S62" s="114">
        <f>R62*(N62*(O62/100+1))</f>
        <v>0</v>
      </c>
      <c r="T62" s="113">
        <f>AN62+AP62+AR62</f>
        <v>0</v>
      </c>
      <c r="U62" s="114">
        <f>T62*(N62*(O62/100+1))</f>
        <v>0</v>
      </c>
      <c r="V62" s="113">
        <f>AT62+AV62+AX62</f>
        <v>0</v>
      </c>
      <c r="W62" s="114">
        <f>V62*(N62*(O62/100+1))</f>
        <v>0</v>
      </c>
      <c r="X62" s="113">
        <f>AZ62+BB62+BD62</f>
        <v>0</v>
      </c>
      <c r="Y62" s="114">
        <f>X62*(N62*(O62/100+1))</f>
        <v>0</v>
      </c>
      <c r="Z62" s="116">
        <f>S62+U62+W62+Y62</f>
        <v>0</v>
      </c>
      <c r="AA62" s="117" t="b">
        <f>K62=(SUM(X62,V62,T62,R62))</f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>AH62*(N62*(O62/100+1))</f>
        <v>0</v>
      </c>
      <c r="AJ62" s="121">
        <v>0</v>
      </c>
      <c r="AK62" s="164">
        <f>AJ62*(N62*(O62/100+1))</f>
        <v>0</v>
      </c>
      <c r="AL62" s="127">
        <v>0</v>
      </c>
      <c r="AM62" s="164">
        <f>AL62*(N62*(O62/100+1))</f>
        <v>0</v>
      </c>
      <c r="AN62" s="127">
        <v>0</v>
      </c>
      <c r="AO62" s="164">
        <f>AN62*(N62*(O62/100+1))</f>
        <v>0</v>
      </c>
      <c r="AP62" s="127">
        <v>0</v>
      </c>
      <c r="AQ62" s="164">
        <f>AP62*(N62*(O62/100+1))</f>
        <v>0</v>
      </c>
      <c r="AR62" s="127">
        <v>0</v>
      </c>
      <c r="AS62" s="164">
        <f>AR62*(N62*(O62/100+1))</f>
        <v>0</v>
      </c>
      <c r="AT62" s="127">
        <v>0</v>
      </c>
      <c r="AU62" s="164">
        <f>AT62*(N62*(O62/100+1))</f>
        <v>0</v>
      </c>
      <c r="AV62" s="127">
        <v>0</v>
      </c>
      <c r="AW62" s="164">
        <f>AV62*(N62*(O62/100+1))</f>
        <v>0</v>
      </c>
      <c r="AX62" s="127">
        <v>0</v>
      </c>
      <c r="AY62" s="164">
        <f>AX62*(N62*(O62/100+1))</f>
        <v>0</v>
      </c>
      <c r="AZ62" s="127">
        <v>0</v>
      </c>
      <c r="BA62" s="164">
        <f>AZ62*(N62*(O62/100+1))</f>
        <v>0</v>
      </c>
      <c r="BB62" s="127">
        <v>0</v>
      </c>
      <c r="BC62" s="164">
        <f>BB62*(N62*(O62/100+1))</f>
        <v>0</v>
      </c>
      <c r="BD62" s="127">
        <v>0</v>
      </c>
      <c r="BE62" s="164">
        <f>BD62*(N62*(O62/100+1))</f>
        <v>0</v>
      </c>
      <c r="BF62" s="256">
        <f>SUM(R62,T62,V62,X62)*(N62*(O62/100+1))</f>
        <v>0</v>
      </c>
      <c r="BG62" s="256">
        <f>SUM(AI62,AK62,AM62,AO62,AQ62,AS62,AU62,AW62,AY62,BA62,BC62,BE62)</f>
        <v>0</v>
      </c>
      <c r="BH62" s="255" t="b">
        <f>BF62=BG62</f>
        <v>1</v>
      </c>
      <c r="BI62" s="255">
        <f>BF62-BG62</f>
        <v>0</v>
      </c>
      <c r="BJ62" s="250">
        <f>D62</f>
        <v>21110125</v>
      </c>
      <c r="BK62" s="251">
        <v>348</v>
      </c>
      <c r="BL62" s="251">
        <v>5</v>
      </c>
      <c r="BM62" s="252">
        <f>R62</f>
        <v>0</v>
      </c>
      <c r="BN62" s="252">
        <f>T62</f>
        <v>0</v>
      </c>
      <c r="BO62" s="252">
        <f>V62</f>
        <v>0</v>
      </c>
      <c r="BP62" s="252">
        <f>X62</f>
        <v>0</v>
      </c>
      <c r="BQ62" s="254">
        <f>N62</f>
        <v>20.62</v>
      </c>
      <c r="BR62">
        <f>O62</f>
        <v>16</v>
      </c>
      <c r="BS62">
        <v>0</v>
      </c>
      <c r="BT62">
        <v>1</v>
      </c>
      <c r="BU62" t="s">
        <v>139</v>
      </c>
      <c r="BV62" t="str">
        <f>IF(AB62 = "X", "1", "0")</f>
        <v>0</v>
      </c>
      <c r="BW62" t="str">
        <f>IF(AC62 = "X", "1", "0")</f>
        <v>0</v>
      </c>
      <c r="BX62" t="str">
        <f>IF(AD62 = "X", "1", "0")</f>
        <v>1</v>
      </c>
      <c r="BY62" t="s">
        <v>23</v>
      </c>
      <c r="BZ62" s="253">
        <f>AI62</f>
        <v>0</v>
      </c>
      <c r="CA62" s="253">
        <f>AK62</f>
        <v>0</v>
      </c>
      <c r="CB62" s="253">
        <f>AM62</f>
        <v>0</v>
      </c>
      <c r="CC62" s="253">
        <f>AO62</f>
        <v>0</v>
      </c>
      <c r="CD62" s="253">
        <f>AQ62</f>
        <v>0</v>
      </c>
      <c r="CE62" s="253">
        <f>AS62</f>
        <v>0</v>
      </c>
      <c r="CF62" s="253">
        <f>AU62</f>
        <v>0</v>
      </c>
      <c r="CG62" s="253">
        <f>AW62</f>
        <v>0</v>
      </c>
      <c r="CH62" s="253">
        <f>AY62</f>
        <v>0</v>
      </c>
      <c r="CI62" s="253">
        <f>BA62</f>
        <v>0</v>
      </c>
      <c r="CJ62" s="253">
        <f>BC62</f>
        <v>0</v>
      </c>
      <c r="CK62" s="253">
        <f>BE62</f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>R63+T63+V63+X63</f>
        <v>9</v>
      </c>
      <c r="L63" s="201" t="s">
        <v>20</v>
      </c>
      <c r="M63" s="262">
        <f>ROUND(N63,2)</f>
        <v>13.62</v>
      </c>
      <c r="N63" s="202">
        <v>13.62</v>
      </c>
      <c r="O63" s="260">
        <v>16</v>
      </c>
      <c r="P63" s="110">
        <f>(N63*(O63/100+1))*K63</f>
        <v>142.19279999999998</v>
      </c>
      <c r="Q63" s="204" t="s">
        <v>139</v>
      </c>
      <c r="R63" s="205">
        <f>AH63+AJ63+AL63</f>
        <v>0</v>
      </c>
      <c r="S63" s="114">
        <f>R63*(N63*(O63/100+1))</f>
        <v>0</v>
      </c>
      <c r="T63" s="205">
        <f>AN63+AP63+AR63</f>
        <v>3</v>
      </c>
      <c r="U63" s="114">
        <f>T63*(N63*(O63/100+1))</f>
        <v>47.39759999999999</v>
      </c>
      <c r="V63" s="113">
        <f>AT63+AV63+AX63</f>
        <v>3</v>
      </c>
      <c r="W63" s="114">
        <f>V63*(N63*(O63/100+1))</f>
        <v>47.39759999999999</v>
      </c>
      <c r="X63" s="205">
        <f>AZ63+BB63+BD63</f>
        <v>3</v>
      </c>
      <c r="Y63" s="114">
        <f>X63*(N63*(O63/100+1))</f>
        <v>47.39759999999999</v>
      </c>
      <c r="Z63" s="203">
        <f>S63+U63+W63+Y63</f>
        <v>142.19279999999998</v>
      </c>
      <c r="AA63" s="206" t="b">
        <f>K63=(SUM(X63,V63,T63,R63))</f>
        <v>1</v>
      </c>
      <c r="AB63" s="194"/>
      <c r="AC63" s="213"/>
      <c r="AD63" s="199" t="s">
        <v>22</v>
      </c>
      <c r="AE63" s="198" t="s">
        <v>23</v>
      </c>
      <c r="AF63" s="214"/>
      <c r="AG63" s="215"/>
      <c r="AH63" s="210">
        <v>0</v>
      </c>
      <c r="AI63" s="164">
        <f>AH63*(N63*(O63/100+1))</f>
        <v>0</v>
      </c>
      <c r="AJ63" s="210">
        <v>0</v>
      </c>
      <c r="AK63" s="164">
        <f>AJ63*(N63*(O63/100+1))</f>
        <v>0</v>
      </c>
      <c r="AL63" s="216">
        <v>0</v>
      </c>
      <c r="AM63" s="164">
        <f>AL63*(N63*(O63/100+1))</f>
        <v>0</v>
      </c>
      <c r="AN63" s="216">
        <v>1</v>
      </c>
      <c r="AO63" s="164">
        <f>AN63*(N63*(O63/100+1))</f>
        <v>15.799199999999997</v>
      </c>
      <c r="AP63" s="216">
        <v>1</v>
      </c>
      <c r="AQ63" s="164">
        <f>AP63*(N63*(O63/100+1))</f>
        <v>15.799199999999997</v>
      </c>
      <c r="AR63" s="216">
        <v>1</v>
      </c>
      <c r="AS63" s="164">
        <f>AR63*(N63*(O63/100+1))</f>
        <v>15.799199999999997</v>
      </c>
      <c r="AT63" s="216">
        <v>1</v>
      </c>
      <c r="AU63" s="164">
        <f>AT63*(N63*(O63/100+1))</f>
        <v>15.799199999999997</v>
      </c>
      <c r="AV63" s="216">
        <v>1</v>
      </c>
      <c r="AW63" s="164">
        <f>AV63*(N63*(O63/100+1))</f>
        <v>15.799199999999997</v>
      </c>
      <c r="AX63" s="216">
        <v>1</v>
      </c>
      <c r="AY63" s="164">
        <f>AX63*(N63*(O63/100+1))</f>
        <v>15.799199999999997</v>
      </c>
      <c r="AZ63" s="216">
        <v>1</v>
      </c>
      <c r="BA63" s="164">
        <f>AZ63*(N63*(O63/100+1))</f>
        <v>15.799199999999997</v>
      </c>
      <c r="BB63" s="216">
        <v>1</v>
      </c>
      <c r="BC63" s="164">
        <f>BB63*(N63*(O63/100+1))</f>
        <v>15.799199999999997</v>
      </c>
      <c r="BD63" s="216">
        <v>1</v>
      </c>
      <c r="BE63" s="164">
        <f>BD63*(N63*(O63/100+1))</f>
        <v>15.799199999999997</v>
      </c>
      <c r="BF63" s="256">
        <f>SUM(R63,T63,V63,X63)*(N63*(O63/100+1))</f>
        <v>142.19279999999998</v>
      </c>
      <c r="BG63" s="256">
        <f>SUM(AI63,AK63,AM63,AO63,AQ63,AS63,AU63,AW63,AY63,BA63,BC63,BE63)</f>
        <v>142.19279999999998</v>
      </c>
      <c r="BH63" s="255" t="b">
        <f>BF63=BG63</f>
        <v>1</v>
      </c>
      <c r="BI63" s="255">
        <f>BF63-BG63</f>
        <v>0</v>
      </c>
      <c r="BJ63" s="250">
        <f>D63</f>
        <v>21110125</v>
      </c>
      <c r="BK63" s="251">
        <v>348</v>
      </c>
      <c r="BL63" s="251">
        <v>5</v>
      </c>
      <c r="BM63" s="252">
        <f>R63</f>
        <v>0</v>
      </c>
      <c r="BN63" s="252">
        <f>T63</f>
        <v>3</v>
      </c>
      <c r="BO63" s="252">
        <f>V63</f>
        <v>3</v>
      </c>
      <c r="BP63" s="252">
        <f>X63</f>
        <v>3</v>
      </c>
      <c r="BQ63" s="254">
        <f>N63</f>
        <v>13.62</v>
      </c>
      <c r="BR63">
        <f>O63</f>
        <v>16</v>
      </c>
      <c r="BS63">
        <v>0</v>
      </c>
      <c r="BT63">
        <v>1</v>
      </c>
      <c r="BU63" t="s">
        <v>139</v>
      </c>
      <c r="BV63" t="str">
        <f>IF(AB63 = "X", "1", "0")</f>
        <v>0</v>
      </c>
      <c r="BW63" t="str">
        <f>IF(AC63 = "X", "1", "0")</f>
        <v>0</v>
      </c>
      <c r="BX63" t="str">
        <f>IF(AD63 = "X", "1", "0")</f>
        <v>1</v>
      </c>
      <c r="BY63" t="s">
        <v>23</v>
      </c>
      <c r="BZ63" s="253">
        <f>AI63</f>
        <v>0</v>
      </c>
      <c r="CA63" s="253">
        <f>AK63</f>
        <v>0</v>
      </c>
      <c r="CB63" s="253">
        <f>AM63</f>
        <v>0</v>
      </c>
      <c r="CC63" s="253">
        <f>AO63</f>
        <v>15.799199999999997</v>
      </c>
      <c r="CD63" s="253">
        <f>AQ63</f>
        <v>15.799199999999997</v>
      </c>
      <c r="CE63" s="253">
        <f>AS63</f>
        <v>15.799199999999997</v>
      </c>
      <c r="CF63" s="253">
        <f>AU63</f>
        <v>15.799199999999997</v>
      </c>
      <c r="CG63" s="253">
        <f>AW63</f>
        <v>15.799199999999997</v>
      </c>
      <c r="CH63" s="253">
        <f>AY63</f>
        <v>15.799199999999997</v>
      </c>
      <c r="CI63" s="253">
        <f>BA63</f>
        <v>15.799199999999997</v>
      </c>
      <c r="CJ63" s="253">
        <f>BC63</f>
        <v>15.799199999999997</v>
      </c>
      <c r="CK63" s="253">
        <f>BE63</f>
        <v>15.799199999999997</v>
      </c>
    </row>
    <row r="64" spans="2:89" s="1" customFormat="1" ht="20.399999999999999" x14ac:dyDescent="0.3">
      <c r="B64" s="129">
        <v>31</v>
      </c>
      <c r="C64" s="107">
        <v>211011</v>
      </c>
      <c r="D64" s="101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>R64+T64+V64+X64</f>
        <v>0</v>
      </c>
      <c r="L64" s="104" t="s">
        <v>20</v>
      </c>
      <c r="M64" s="262">
        <f>ROUND(N64,2)</f>
        <v>4.29</v>
      </c>
      <c r="N64" s="106">
        <v>4.29</v>
      </c>
      <c r="O64" s="260">
        <v>16</v>
      </c>
      <c r="P64" s="110">
        <f>(N64*(O64/100+1))*K64</f>
        <v>0</v>
      </c>
      <c r="Q64" s="112" t="s">
        <v>139</v>
      </c>
      <c r="R64" s="113">
        <f>AH64+AJ64+AL64</f>
        <v>0</v>
      </c>
      <c r="S64" s="114">
        <f>R64*(N64*(O64/100+1))</f>
        <v>0</v>
      </c>
      <c r="T64" s="113">
        <f>AN64+AP64+AR64</f>
        <v>0</v>
      </c>
      <c r="U64" s="114">
        <f>T64*(N64*(O64/100+1))</f>
        <v>0</v>
      </c>
      <c r="V64" s="113">
        <f>AT64+AV64+AX64</f>
        <v>0</v>
      </c>
      <c r="W64" s="114">
        <f>V64*(N64*(O64/100+1))</f>
        <v>0</v>
      </c>
      <c r="X64" s="113">
        <f>AZ64+BB64+BD64</f>
        <v>0</v>
      </c>
      <c r="Y64" s="114">
        <f>X64*(N64*(O64/100+1))</f>
        <v>0</v>
      </c>
      <c r="Z64" s="116">
        <f>S64+U64+W64+Y64</f>
        <v>0</v>
      </c>
      <c r="AA64" s="117" t="b">
        <f>K64=(SUM(X64,V64,T64,R64))</f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>AH64*(N64*(O64/100+1))</f>
        <v>0</v>
      </c>
      <c r="AJ64" s="121">
        <v>0</v>
      </c>
      <c r="AK64" s="164">
        <f>AJ64*(N64*(O64/100+1))</f>
        <v>0</v>
      </c>
      <c r="AL64" s="127">
        <v>0</v>
      </c>
      <c r="AM64" s="164">
        <f>AL64*(N64*(O64/100+1))</f>
        <v>0</v>
      </c>
      <c r="AN64" s="127">
        <v>0</v>
      </c>
      <c r="AO64" s="164">
        <f>AN64*(N64*(O64/100+1))</f>
        <v>0</v>
      </c>
      <c r="AP64" s="127">
        <v>0</v>
      </c>
      <c r="AQ64" s="164">
        <f>AP64*(N64*(O64/100+1))</f>
        <v>0</v>
      </c>
      <c r="AR64" s="127">
        <v>0</v>
      </c>
      <c r="AS64" s="164">
        <f>AR64*(N64*(O64/100+1))</f>
        <v>0</v>
      </c>
      <c r="AT64" s="127">
        <v>0</v>
      </c>
      <c r="AU64" s="164">
        <f>AT64*(N64*(O64/100+1))</f>
        <v>0</v>
      </c>
      <c r="AV64" s="127">
        <v>0</v>
      </c>
      <c r="AW64" s="164">
        <f>AV64*(N64*(O64/100+1))</f>
        <v>0</v>
      </c>
      <c r="AX64" s="127">
        <v>0</v>
      </c>
      <c r="AY64" s="164">
        <f>AX64*(N64*(O64/100+1))</f>
        <v>0</v>
      </c>
      <c r="AZ64" s="127">
        <v>0</v>
      </c>
      <c r="BA64" s="164">
        <f>AZ64*(N64*(O64/100+1))</f>
        <v>0</v>
      </c>
      <c r="BB64" s="127">
        <v>0</v>
      </c>
      <c r="BC64" s="164">
        <f>BB64*(N64*(O64/100+1))</f>
        <v>0</v>
      </c>
      <c r="BD64" s="127">
        <v>0</v>
      </c>
      <c r="BE64" s="164">
        <f>BD64*(N64*(O64/100+1))</f>
        <v>0</v>
      </c>
      <c r="BF64" s="256">
        <f>SUM(R64,T64,V64,X64)*(N64*(O64/100+1))</f>
        <v>0</v>
      </c>
      <c r="BG64" s="256">
        <f>SUM(AI64,AK64,AM64,AO64,AQ64,AS64,AU64,AW64,AY64,BA64,BC64,BE64)</f>
        <v>0</v>
      </c>
      <c r="BH64" s="255" t="b">
        <f>BF64=BG64</f>
        <v>1</v>
      </c>
      <c r="BI64" s="255">
        <f>BF64-BG64</f>
        <v>0</v>
      </c>
      <c r="BJ64" s="250">
        <f>D64</f>
        <v>21110126</v>
      </c>
      <c r="BK64" s="251">
        <v>348</v>
      </c>
      <c r="BL64" s="251">
        <v>5</v>
      </c>
      <c r="BM64" s="252">
        <f>R64</f>
        <v>0</v>
      </c>
      <c r="BN64" s="252">
        <f>T64</f>
        <v>0</v>
      </c>
      <c r="BO64" s="252">
        <f>V64</f>
        <v>0</v>
      </c>
      <c r="BP64" s="252">
        <f>X64</f>
        <v>0</v>
      </c>
      <c r="BQ64" s="254">
        <f>N64</f>
        <v>4.29</v>
      </c>
      <c r="BR64">
        <f>O64</f>
        <v>16</v>
      </c>
      <c r="BS64">
        <v>0</v>
      </c>
      <c r="BT64">
        <v>1</v>
      </c>
      <c r="BU64" t="s">
        <v>139</v>
      </c>
      <c r="BV64" t="str">
        <f>IF(AB64 = "X", "1", "0")</f>
        <v>0</v>
      </c>
      <c r="BW64" t="str">
        <f>IF(AC64 = "X", "1", "0")</f>
        <v>0</v>
      </c>
      <c r="BX64" t="str">
        <f>IF(AD64 = "X", "1", "0")</f>
        <v>1</v>
      </c>
      <c r="BY64" t="s">
        <v>23</v>
      </c>
      <c r="BZ64" s="253">
        <f>AI64</f>
        <v>0</v>
      </c>
      <c r="CA64" s="253">
        <f>AK64</f>
        <v>0</v>
      </c>
      <c r="CB64" s="253">
        <f>AM64</f>
        <v>0</v>
      </c>
      <c r="CC64" s="253">
        <f>AO64</f>
        <v>0</v>
      </c>
      <c r="CD64" s="253">
        <f>AQ64</f>
        <v>0</v>
      </c>
      <c r="CE64" s="253">
        <f>AS64</f>
        <v>0</v>
      </c>
      <c r="CF64" s="253">
        <f>AU64</f>
        <v>0</v>
      </c>
      <c r="CG64" s="253">
        <f>AW64</f>
        <v>0</v>
      </c>
      <c r="CH64" s="253">
        <f>AY64</f>
        <v>0</v>
      </c>
      <c r="CI64" s="253">
        <f>BA64</f>
        <v>0</v>
      </c>
      <c r="CJ64" s="253">
        <f>BC64</f>
        <v>0</v>
      </c>
      <c r="CK64" s="253">
        <f>BE64</f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>R65+T65+V65+X65</f>
        <v>12</v>
      </c>
      <c r="L65" s="201" t="s">
        <v>20</v>
      </c>
      <c r="M65" s="262">
        <f>ROUND(N65,2)</f>
        <v>3.09</v>
      </c>
      <c r="N65" s="202">
        <v>3.09</v>
      </c>
      <c r="O65" s="260">
        <v>16</v>
      </c>
      <c r="P65" s="110">
        <f>(N65*(O65/100+1))*K65</f>
        <v>43.012799999999999</v>
      </c>
      <c r="Q65" s="204" t="s">
        <v>139</v>
      </c>
      <c r="R65" s="205">
        <f>AH65+AJ65+AL65</f>
        <v>6</v>
      </c>
      <c r="S65" s="114">
        <f>R65*(N65*(O65/100+1))</f>
        <v>21.506399999999999</v>
      </c>
      <c r="T65" s="205">
        <f>AN65+AP65+AR65</f>
        <v>6</v>
      </c>
      <c r="U65" s="114">
        <f>T65*(N65*(O65/100+1))</f>
        <v>21.506399999999999</v>
      </c>
      <c r="V65" s="113">
        <f>AT65+AV65+AX65</f>
        <v>0</v>
      </c>
      <c r="W65" s="114">
        <f>V65*(N65*(O65/100+1))</f>
        <v>0</v>
      </c>
      <c r="X65" s="205">
        <f>AZ65+BB65+BD65</f>
        <v>0</v>
      </c>
      <c r="Y65" s="114">
        <f>X65*(N65*(O65/100+1))</f>
        <v>0</v>
      </c>
      <c r="Z65" s="203">
        <f>S65+U65+W65+Y65</f>
        <v>43.012799999999999</v>
      </c>
      <c r="AA65" s="206" t="b">
        <f>K65=(SUM(X65,V65,T65,R65))</f>
        <v>1</v>
      </c>
      <c r="AB65" s="194"/>
      <c r="AC65" s="213"/>
      <c r="AD65" s="199" t="s">
        <v>22</v>
      </c>
      <c r="AE65" s="198" t="s">
        <v>23</v>
      </c>
      <c r="AF65" s="214"/>
      <c r="AG65" s="215"/>
      <c r="AH65" s="210">
        <v>0</v>
      </c>
      <c r="AI65" s="164">
        <f>AH65*(N65*(O65/100+1))</f>
        <v>0</v>
      </c>
      <c r="AJ65" s="210">
        <v>0</v>
      </c>
      <c r="AK65" s="164">
        <f>AJ65*(N65*(O65/100+1))</f>
        <v>0</v>
      </c>
      <c r="AL65" s="216">
        <v>6</v>
      </c>
      <c r="AM65" s="164">
        <f>AL65*(N65*(O65/100+1))</f>
        <v>21.506399999999999</v>
      </c>
      <c r="AN65" s="216">
        <v>6</v>
      </c>
      <c r="AO65" s="164">
        <f>AN65*(N65*(O65/100+1))</f>
        <v>21.506399999999999</v>
      </c>
      <c r="AP65" s="216">
        <v>0</v>
      </c>
      <c r="AQ65" s="164">
        <f>AP65*(N65*(O65/100+1))</f>
        <v>0</v>
      </c>
      <c r="AR65" s="216">
        <v>0</v>
      </c>
      <c r="AS65" s="164">
        <f>AR65*(N65*(O65/100+1))</f>
        <v>0</v>
      </c>
      <c r="AT65" s="216">
        <v>0</v>
      </c>
      <c r="AU65" s="164">
        <f>AT65*(N65*(O65/100+1))</f>
        <v>0</v>
      </c>
      <c r="AV65" s="216">
        <v>0</v>
      </c>
      <c r="AW65" s="164">
        <f>AV65*(N65*(O65/100+1))</f>
        <v>0</v>
      </c>
      <c r="AX65" s="216">
        <v>0</v>
      </c>
      <c r="AY65" s="164">
        <f>AX65*(N65*(O65/100+1))</f>
        <v>0</v>
      </c>
      <c r="AZ65" s="216">
        <v>0</v>
      </c>
      <c r="BA65" s="164">
        <f>AZ65*(N65*(O65/100+1))</f>
        <v>0</v>
      </c>
      <c r="BB65" s="216">
        <v>0</v>
      </c>
      <c r="BC65" s="164">
        <f>BB65*(N65*(O65/100+1))</f>
        <v>0</v>
      </c>
      <c r="BD65" s="216">
        <v>0</v>
      </c>
      <c r="BE65" s="164">
        <f>BD65*(N65*(O65/100+1))</f>
        <v>0</v>
      </c>
      <c r="BF65" s="256">
        <f>SUM(R65,T65,V65,X65)*(N65*(O65/100+1))</f>
        <v>43.012799999999999</v>
      </c>
      <c r="BG65" s="256">
        <f>SUM(AI65,AK65,AM65,AO65,AQ65,AS65,AU65,AW65,AY65,BA65,BC65,BE65)</f>
        <v>43.012799999999999</v>
      </c>
      <c r="BH65" s="255" t="b">
        <f>BF65=BG65</f>
        <v>1</v>
      </c>
      <c r="BI65" s="255">
        <f>BF65-BG65</f>
        <v>0</v>
      </c>
      <c r="BJ65" s="250">
        <f>D65</f>
        <v>21110126</v>
      </c>
      <c r="BK65" s="251">
        <v>348</v>
      </c>
      <c r="BL65" s="251">
        <v>5</v>
      </c>
      <c r="BM65" s="252">
        <f>R65</f>
        <v>6</v>
      </c>
      <c r="BN65" s="252">
        <f>T65</f>
        <v>6</v>
      </c>
      <c r="BO65" s="252">
        <f>V65</f>
        <v>0</v>
      </c>
      <c r="BP65" s="252">
        <f>X65</f>
        <v>0</v>
      </c>
      <c r="BQ65" s="254">
        <f>N65</f>
        <v>3.09</v>
      </c>
      <c r="BR65">
        <f>O65</f>
        <v>16</v>
      </c>
      <c r="BS65">
        <v>0</v>
      </c>
      <c r="BT65">
        <v>1</v>
      </c>
      <c r="BU65" t="s">
        <v>139</v>
      </c>
      <c r="BV65" t="str">
        <f>IF(AB65 = "X", "1", "0")</f>
        <v>0</v>
      </c>
      <c r="BW65" t="str">
        <f>IF(AC65 = "X", "1", "0")</f>
        <v>0</v>
      </c>
      <c r="BX65" t="str">
        <f>IF(AD65 = "X", "1", "0")</f>
        <v>1</v>
      </c>
      <c r="BY65" t="s">
        <v>23</v>
      </c>
      <c r="BZ65" s="253">
        <f>AI65</f>
        <v>0</v>
      </c>
      <c r="CA65" s="253">
        <f>AK65</f>
        <v>0</v>
      </c>
      <c r="CB65" s="253">
        <f>AM65</f>
        <v>21.506399999999999</v>
      </c>
      <c r="CC65" s="253">
        <f>AO65</f>
        <v>21.506399999999999</v>
      </c>
      <c r="CD65" s="253">
        <f>AQ65</f>
        <v>0</v>
      </c>
      <c r="CE65" s="253">
        <f>AS65</f>
        <v>0</v>
      </c>
      <c r="CF65" s="253">
        <f>AU65</f>
        <v>0</v>
      </c>
      <c r="CG65" s="253">
        <f>AW65</f>
        <v>0</v>
      </c>
      <c r="CH65" s="253">
        <f>AY65</f>
        <v>0</v>
      </c>
      <c r="CI65" s="253">
        <f>BA65</f>
        <v>0</v>
      </c>
      <c r="CJ65" s="253">
        <f>BC65</f>
        <v>0</v>
      </c>
      <c r="CK65" s="253">
        <f>BE65</f>
        <v>0</v>
      </c>
    </row>
    <row r="66" spans="2:89" ht="27.6" x14ac:dyDescent="0.3">
      <c r="B66" s="129">
        <v>32</v>
      </c>
      <c r="C66" s="107">
        <v>211011</v>
      </c>
      <c r="D66" s="101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>R66+T66+V66+X66</f>
        <v>12</v>
      </c>
      <c r="L66" s="104" t="s">
        <v>20</v>
      </c>
      <c r="M66" s="262">
        <f>ROUND(N66,2)</f>
        <v>2.0299999999999998</v>
      </c>
      <c r="N66" s="106">
        <v>2.0299999999999998</v>
      </c>
      <c r="O66" s="260">
        <v>16</v>
      </c>
      <c r="P66" s="110">
        <f>(N66*(O66/100+1))*K66</f>
        <v>28.257599999999996</v>
      </c>
      <c r="Q66" s="112" t="s">
        <v>139</v>
      </c>
      <c r="R66" s="113">
        <f>AH66+AJ66+AL66</f>
        <v>12</v>
      </c>
      <c r="S66" s="114">
        <f>R66*(N66*(O66/100+1))</f>
        <v>28.257599999999996</v>
      </c>
      <c r="T66" s="113">
        <f>AN66+AP66+AR66</f>
        <v>0</v>
      </c>
      <c r="U66" s="114">
        <f>T66*(N66*(O66/100+1))</f>
        <v>0</v>
      </c>
      <c r="V66" s="113">
        <f>AT66+AV66+AX66</f>
        <v>0</v>
      </c>
      <c r="W66" s="114">
        <f>V66*(N66*(O66/100+1))</f>
        <v>0</v>
      </c>
      <c r="X66" s="113">
        <f>AZ66+BB66+BD66</f>
        <v>0</v>
      </c>
      <c r="Y66" s="114">
        <f>X66*(N66*(O66/100+1))</f>
        <v>0</v>
      </c>
      <c r="Z66" s="116">
        <f>S66+U66+W66+Y66</f>
        <v>28.257599999999996</v>
      </c>
      <c r="AA66" s="117" t="b">
        <f>K66=(SUM(X66,V66,T66,R66))</f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>AH66*(N66*(O66/100+1))</f>
        <v>0</v>
      </c>
      <c r="AJ66" s="121">
        <v>12</v>
      </c>
      <c r="AK66" s="164">
        <f>AJ66*(N66*(O66/100+1))</f>
        <v>28.257599999999996</v>
      </c>
      <c r="AL66" s="127">
        <v>0</v>
      </c>
      <c r="AM66" s="164">
        <f>AL66*(N66*(O66/100+1))</f>
        <v>0</v>
      </c>
      <c r="AN66" s="127">
        <v>0</v>
      </c>
      <c r="AO66" s="164">
        <f>AN66*(N66*(O66/100+1))</f>
        <v>0</v>
      </c>
      <c r="AP66" s="127">
        <v>0</v>
      </c>
      <c r="AQ66" s="164">
        <f>AP66*(N66*(O66/100+1))</f>
        <v>0</v>
      </c>
      <c r="AR66" s="127">
        <v>0</v>
      </c>
      <c r="AS66" s="164">
        <f>AR66*(N66*(O66/100+1))</f>
        <v>0</v>
      </c>
      <c r="AT66" s="127">
        <v>0</v>
      </c>
      <c r="AU66" s="164">
        <f>AT66*(N66*(O66/100+1))</f>
        <v>0</v>
      </c>
      <c r="AV66" s="127">
        <v>0</v>
      </c>
      <c r="AW66" s="164">
        <f>AV66*(N66*(O66/100+1))</f>
        <v>0</v>
      </c>
      <c r="AX66" s="127">
        <v>0</v>
      </c>
      <c r="AY66" s="164">
        <f>AX66*(N66*(O66/100+1))</f>
        <v>0</v>
      </c>
      <c r="AZ66" s="127">
        <v>0</v>
      </c>
      <c r="BA66" s="164">
        <f>AZ66*(N66*(O66/100+1))</f>
        <v>0</v>
      </c>
      <c r="BB66" s="127">
        <v>0</v>
      </c>
      <c r="BC66" s="164">
        <f>BB66*(N66*(O66/100+1))</f>
        <v>0</v>
      </c>
      <c r="BD66" s="127">
        <v>0</v>
      </c>
      <c r="BE66" s="164">
        <f>BD66*(N66*(O66/100+1))</f>
        <v>0</v>
      </c>
      <c r="BF66" s="256">
        <f>SUM(R66,T66,V66,X66)*(N66*(O66/100+1))</f>
        <v>28.257599999999996</v>
      </c>
      <c r="BG66" s="256">
        <f>SUM(AI66,AK66,AM66,AO66,AQ66,AS66,AU66,AW66,AY66,BA66,BC66,BE66)</f>
        <v>28.257599999999996</v>
      </c>
      <c r="BH66" s="255" t="b">
        <f>BF66=BG66</f>
        <v>1</v>
      </c>
      <c r="BI66" s="255">
        <f>BF66-BG66</f>
        <v>0</v>
      </c>
      <c r="BJ66" s="250">
        <f>D66</f>
        <v>21110128</v>
      </c>
      <c r="BK66" s="251">
        <v>348</v>
      </c>
      <c r="BL66" s="251">
        <v>5</v>
      </c>
      <c r="BM66" s="252">
        <f>R66</f>
        <v>12</v>
      </c>
      <c r="BN66" s="252">
        <f>T66</f>
        <v>0</v>
      </c>
      <c r="BO66" s="252">
        <f>V66</f>
        <v>0</v>
      </c>
      <c r="BP66" s="252">
        <f>X66</f>
        <v>0</v>
      </c>
      <c r="BQ66" s="254">
        <f>N66</f>
        <v>2.0299999999999998</v>
      </c>
      <c r="BR66">
        <f>O66</f>
        <v>16</v>
      </c>
      <c r="BS66">
        <v>0</v>
      </c>
      <c r="BT66">
        <v>1</v>
      </c>
      <c r="BU66" t="s">
        <v>139</v>
      </c>
      <c r="BV66" t="str">
        <f>IF(AB66 = "X", "1", "0")</f>
        <v>0</v>
      </c>
      <c r="BW66" t="str">
        <f>IF(AC66 = "X", "1", "0")</f>
        <v>0</v>
      </c>
      <c r="BX66" t="str">
        <f>IF(AD66 = "X", "1", "0")</f>
        <v>1</v>
      </c>
      <c r="BY66" t="s">
        <v>23</v>
      </c>
      <c r="BZ66" s="253">
        <f>AI66</f>
        <v>0</v>
      </c>
      <c r="CA66" s="253">
        <f>AK66</f>
        <v>28.257599999999996</v>
      </c>
      <c r="CB66" s="253">
        <f>AM66</f>
        <v>0</v>
      </c>
      <c r="CC66" s="253">
        <f>AO66</f>
        <v>0</v>
      </c>
      <c r="CD66" s="253">
        <f>AQ66</f>
        <v>0</v>
      </c>
      <c r="CE66" s="253">
        <f>AS66</f>
        <v>0</v>
      </c>
      <c r="CF66" s="253">
        <f>AU66</f>
        <v>0</v>
      </c>
      <c r="CG66" s="253">
        <f>AW66</f>
        <v>0</v>
      </c>
      <c r="CH66" s="253">
        <f>AY66</f>
        <v>0</v>
      </c>
      <c r="CI66" s="253">
        <f>BA66</f>
        <v>0</v>
      </c>
      <c r="CJ66" s="253">
        <f>BC66</f>
        <v>0</v>
      </c>
      <c r="CK66" s="253">
        <f>BE66</f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>R67+T67+V67+X67</f>
        <v>132</v>
      </c>
      <c r="L67" s="201" t="s">
        <v>20</v>
      </c>
      <c r="M67" s="262">
        <f>ROUND(N67,2)</f>
        <v>2</v>
      </c>
      <c r="N67" s="202">
        <v>2</v>
      </c>
      <c r="O67" s="260">
        <v>16</v>
      </c>
      <c r="P67" s="110">
        <f>(N67*(O67/100+1))*K67</f>
        <v>306.23999999999995</v>
      </c>
      <c r="Q67" s="204" t="s">
        <v>139</v>
      </c>
      <c r="R67" s="205">
        <f>AH67+AJ67+AL67</f>
        <v>10</v>
      </c>
      <c r="S67" s="114">
        <f>R67*(N67*(O67/100+1))</f>
        <v>23.2</v>
      </c>
      <c r="T67" s="205">
        <f>AN67+AP67+AR67</f>
        <v>38</v>
      </c>
      <c r="U67" s="114">
        <f>T67*(N67*(O67/100+1))</f>
        <v>88.16</v>
      </c>
      <c r="V67" s="113">
        <f>AT67+AV67+AX67</f>
        <v>42</v>
      </c>
      <c r="W67" s="114">
        <f>V67*(N67*(O67/100+1))</f>
        <v>97.44</v>
      </c>
      <c r="X67" s="205">
        <f>AZ67+BB67+BD67</f>
        <v>42</v>
      </c>
      <c r="Y67" s="114">
        <f>X67*(N67*(O67/100+1))</f>
        <v>97.44</v>
      </c>
      <c r="Z67" s="203">
        <f>S67+U67+W67+Y67</f>
        <v>306.24</v>
      </c>
      <c r="AA67" s="206" t="b">
        <f>K67=(SUM(X67,V67,T67,R67))</f>
        <v>1</v>
      </c>
      <c r="AB67" s="194"/>
      <c r="AC67" s="213"/>
      <c r="AD67" s="199" t="s">
        <v>22</v>
      </c>
      <c r="AE67" s="198" t="s">
        <v>23</v>
      </c>
      <c r="AF67" s="214"/>
      <c r="AG67" s="215"/>
      <c r="AH67" s="210">
        <v>0</v>
      </c>
      <c r="AI67" s="164">
        <f>AH67*(N67*(O67/100+1))</f>
        <v>0</v>
      </c>
      <c r="AJ67" s="210">
        <v>0</v>
      </c>
      <c r="AK67" s="164">
        <f>AJ67*(N67*(O67/100+1))</f>
        <v>0</v>
      </c>
      <c r="AL67" s="216">
        <v>10</v>
      </c>
      <c r="AM67" s="164">
        <f>AL67*(N67*(O67/100+1))</f>
        <v>23.2</v>
      </c>
      <c r="AN67" s="216">
        <v>10</v>
      </c>
      <c r="AO67" s="164">
        <f>AN67*(N67*(O67/100+1))</f>
        <v>23.2</v>
      </c>
      <c r="AP67" s="216">
        <v>14</v>
      </c>
      <c r="AQ67" s="164">
        <f>AP67*(N67*(O67/100+1))</f>
        <v>32.479999999999997</v>
      </c>
      <c r="AR67" s="216">
        <v>14</v>
      </c>
      <c r="AS67" s="164">
        <f>AR67*(N67*(O67/100+1))</f>
        <v>32.479999999999997</v>
      </c>
      <c r="AT67" s="216">
        <v>14</v>
      </c>
      <c r="AU67" s="164">
        <f>AT67*(N67*(O67/100+1))</f>
        <v>32.479999999999997</v>
      </c>
      <c r="AV67" s="216">
        <v>14</v>
      </c>
      <c r="AW67" s="164">
        <f>AV67*(N67*(O67/100+1))</f>
        <v>32.479999999999997</v>
      </c>
      <c r="AX67" s="216">
        <v>14</v>
      </c>
      <c r="AY67" s="164">
        <f>AX67*(N67*(O67/100+1))</f>
        <v>32.479999999999997</v>
      </c>
      <c r="AZ67" s="216">
        <v>14</v>
      </c>
      <c r="BA67" s="164">
        <f>AZ67*(N67*(O67/100+1))</f>
        <v>32.479999999999997</v>
      </c>
      <c r="BB67" s="216">
        <v>14</v>
      </c>
      <c r="BC67" s="164">
        <f>BB67*(N67*(O67/100+1))</f>
        <v>32.479999999999997</v>
      </c>
      <c r="BD67" s="216">
        <v>14</v>
      </c>
      <c r="BE67" s="164">
        <f>BD67*(N67*(O67/100+1))</f>
        <v>32.479999999999997</v>
      </c>
      <c r="BF67" s="256">
        <f>SUM(R67,T67,V67,X67)*(N67*(O67/100+1))</f>
        <v>306.23999999999995</v>
      </c>
      <c r="BG67" s="256">
        <f>SUM(AI67,AK67,AM67,AO67,AQ67,AS67,AU67,AW67,AY67,BA67,BC67,BE67)</f>
        <v>306.23999999999995</v>
      </c>
      <c r="BH67" s="255" t="b">
        <f>BF67=BG67</f>
        <v>1</v>
      </c>
      <c r="BI67" s="255">
        <f>BF67-BG67</f>
        <v>0</v>
      </c>
      <c r="BJ67" s="250">
        <f>D67</f>
        <v>21110128</v>
      </c>
      <c r="BK67" s="251">
        <v>348</v>
      </c>
      <c r="BL67" s="251">
        <v>5</v>
      </c>
      <c r="BM67" s="252">
        <f>R67</f>
        <v>10</v>
      </c>
      <c r="BN67" s="252">
        <f>T67</f>
        <v>38</v>
      </c>
      <c r="BO67" s="252">
        <f>V67</f>
        <v>42</v>
      </c>
      <c r="BP67" s="252">
        <f>X67</f>
        <v>42</v>
      </c>
      <c r="BQ67" s="254">
        <f>N67</f>
        <v>2</v>
      </c>
      <c r="BR67">
        <f>O67</f>
        <v>16</v>
      </c>
      <c r="BS67">
        <v>0</v>
      </c>
      <c r="BT67">
        <v>1</v>
      </c>
      <c r="BU67" t="s">
        <v>139</v>
      </c>
      <c r="BV67" t="str">
        <f>IF(AB67 = "X", "1", "0")</f>
        <v>0</v>
      </c>
      <c r="BW67" t="str">
        <f>IF(AC67 = "X", "1", "0")</f>
        <v>0</v>
      </c>
      <c r="BX67" t="str">
        <f>IF(AD67 = "X", "1", "0")</f>
        <v>1</v>
      </c>
      <c r="BY67" t="s">
        <v>23</v>
      </c>
      <c r="BZ67" s="253">
        <f>AI67</f>
        <v>0</v>
      </c>
      <c r="CA67" s="253">
        <f>AK67</f>
        <v>0</v>
      </c>
      <c r="CB67" s="253">
        <f>AM67</f>
        <v>23.2</v>
      </c>
      <c r="CC67" s="253">
        <f>AO67</f>
        <v>23.2</v>
      </c>
      <c r="CD67" s="253">
        <f>AQ67</f>
        <v>32.479999999999997</v>
      </c>
      <c r="CE67" s="253">
        <f>AS67</f>
        <v>32.479999999999997</v>
      </c>
      <c r="CF67" s="253">
        <f>AU67</f>
        <v>32.479999999999997</v>
      </c>
      <c r="CG67" s="253">
        <f>AW67</f>
        <v>32.479999999999997</v>
      </c>
      <c r="CH67" s="253">
        <f>AY67</f>
        <v>32.479999999999997</v>
      </c>
      <c r="CI67" s="253">
        <f>BA67</f>
        <v>32.479999999999997</v>
      </c>
      <c r="CJ67" s="253">
        <f>BC67</f>
        <v>32.479999999999997</v>
      </c>
      <c r="CK67" s="253">
        <f>BE67</f>
        <v>32.479999999999997</v>
      </c>
    </row>
    <row r="68" spans="2:89" ht="20.399999999999999" x14ac:dyDescent="0.3">
      <c r="B68" s="129">
        <v>33</v>
      </c>
      <c r="C68" s="107">
        <v>211011</v>
      </c>
      <c r="D68" s="101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>R68+T68+V68+X68</f>
        <v>0</v>
      </c>
      <c r="L68" s="104" t="s">
        <v>20</v>
      </c>
      <c r="M68" s="262">
        <f>ROUND(N68,2)</f>
        <v>14.17</v>
      </c>
      <c r="N68" s="106">
        <v>14.17</v>
      </c>
      <c r="O68" s="260">
        <v>16</v>
      </c>
      <c r="P68" s="110">
        <f>(N68*(O68/100+1))*K68</f>
        <v>0</v>
      </c>
      <c r="Q68" s="112" t="s">
        <v>139</v>
      </c>
      <c r="R68" s="113">
        <f>AH68+AJ68+AL68</f>
        <v>0</v>
      </c>
      <c r="S68" s="114">
        <f>R68*(N68*(O68/100+1))</f>
        <v>0</v>
      </c>
      <c r="T68" s="113">
        <f>AN68+AP68+AR68</f>
        <v>0</v>
      </c>
      <c r="U68" s="114">
        <f>T68*(N68*(O68/100+1))</f>
        <v>0</v>
      </c>
      <c r="V68" s="113">
        <f>AT68+AV68+AX68</f>
        <v>0</v>
      </c>
      <c r="W68" s="114">
        <f>V68*(N68*(O68/100+1))</f>
        <v>0</v>
      </c>
      <c r="X68" s="113">
        <f>AZ68+BB68+BD68</f>
        <v>0</v>
      </c>
      <c r="Y68" s="114">
        <f>X68*(N68*(O68/100+1))</f>
        <v>0</v>
      </c>
      <c r="Z68" s="116">
        <f>S68+U68+W68+Y68</f>
        <v>0</v>
      </c>
      <c r="AA68" s="117" t="b">
        <f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>AH68*(N68*(O68/100+1))</f>
        <v>0</v>
      </c>
      <c r="AJ68" s="121">
        <v>0</v>
      </c>
      <c r="AK68" s="164">
        <f>AJ68*(N68*(O68/100+1))</f>
        <v>0</v>
      </c>
      <c r="AL68" s="127">
        <v>0</v>
      </c>
      <c r="AM68" s="164">
        <f>AL68*(N68*(O68/100+1))</f>
        <v>0</v>
      </c>
      <c r="AN68" s="127">
        <v>0</v>
      </c>
      <c r="AO68" s="164">
        <f>AN68*(N68*(O68/100+1))</f>
        <v>0</v>
      </c>
      <c r="AP68" s="127">
        <v>0</v>
      </c>
      <c r="AQ68" s="164">
        <f>AP68*(N68*(O68/100+1))</f>
        <v>0</v>
      </c>
      <c r="AR68" s="127">
        <v>0</v>
      </c>
      <c r="AS68" s="164">
        <f>AR68*(N68*(O68/100+1))</f>
        <v>0</v>
      </c>
      <c r="AT68" s="127">
        <v>0</v>
      </c>
      <c r="AU68" s="164">
        <f>AT68*(N68*(O68/100+1))</f>
        <v>0</v>
      </c>
      <c r="AV68" s="127">
        <v>0</v>
      </c>
      <c r="AW68" s="164">
        <f>AV68*(N68*(O68/100+1))</f>
        <v>0</v>
      </c>
      <c r="AX68" s="127">
        <v>0</v>
      </c>
      <c r="AY68" s="164">
        <f>AX68*(N68*(O68/100+1))</f>
        <v>0</v>
      </c>
      <c r="AZ68" s="127">
        <v>0</v>
      </c>
      <c r="BA68" s="164">
        <f>AZ68*(N68*(O68/100+1))</f>
        <v>0</v>
      </c>
      <c r="BB68" s="127">
        <v>0</v>
      </c>
      <c r="BC68" s="164">
        <f>BB68*(N68*(O68/100+1))</f>
        <v>0</v>
      </c>
      <c r="BD68" s="127">
        <v>0</v>
      </c>
      <c r="BE68" s="164">
        <f>BD68*(N68*(O68/100+1))</f>
        <v>0</v>
      </c>
      <c r="BF68" s="256">
        <f>SUM(R68,T68,V68,X68)*(N68*(O68/100+1))</f>
        <v>0</v>
      </c>
      <c r="BG68" s="256">
        <f>SUM(AI68,AK68,AM68,AO68,AQ68,AS68,AU68,AW68,AY68,BA68,BC68,BE68)</f>
        <v>0</v>
      </c>
      <c r="BH68" s="255" t="b">
        <f>BF68=BG68</f>
        <v>1</v>
      </c>
      <c r="BI68" s="255">
        <f>BF68-BG68</f>
        <v>0</v>
      </c>
      <c r="BJ68" s="250">
        <f>D68</f>
        <v>21110130</v>
      </c>
      <c r="BK68" s="251">
        <v>348</v>
      </c>
      <c r="BL68" s="251">
        <v>5</v>
      </c>
      <c r="BM68" s="252">
        <f>R68</f>
        <v>0</v>
      </c>
      <c r="BN68" s="252">
        <f>T68</f>
        <v>0</v>
      </c>
      <c r="BO68" s="252">
        <f>V68</f>
        <v>0</v>
      </c>
      <c r="BP68" s="252">
        <f>X68</f>
        <v>0</v>
      </c>
      <c r="BQ68" s="254">
        <f>N68</f>
        <v>14.17</v>
      </c>
      <c r="BR68">
        <f>O68</f>
        <v>16</v>
      </c>
      <c r="BS68">
        <v>0</v>
      </c>
      <c r="BT68">
        <v>1</v>
      </c>
      <c r="BU68" t="s">
        <v>139</v>
      </c>
      <c r="BV68" t="str">
        <f>IF(AB68 = "X", "1", "0")</f>
        <v>0</v>
      </c>
      <c r="BW68" t="str">
        <f>IF(AC68 = "X", "1", "0")</f>
        <v>0</v>
      </c>
      <c r="BX68" t="str">
        <f>IF(AD68 = "X", "1", "0")</f>
        <v>1</v>
      </c>
      <c r="BY68" t="s">
        <v>23</v>
      </c>
      <c r="BZ68" s="253">
        <f>AI68</f>
        <v>0</v>
      </c>
      <c r="CA68" s="253">
        <f>AK68</f>
        <v>0</v>
      </c>
      <c r="CB68" s="253">
        <f>AM68</f>
        <v>0</v>
      </c>
      <c r="CC68" s="253">
        <f>AO68</f>
        <v>0</v>
      </c>
      <c r="CD68" s="253">
        <f>AQ68</f>
        <v>0</v>
      </c>
      <c r="CE68" s="253">
        <f>AS68</f>
        <v>0</v>
      </c>
      <c r="CF68" s="253">
        <f>AU68</f>
        <v>0</v>
      </c>
      <c r="CG68" s="253">
        <f>AW68</f>
        <v>0</v>
      </c>
      <c r="CH68" s="253">
        <f>AY68</f>
        <v>0</v>
      </c>
      <c r="CI68" s="253">
        <f>BA68</f>
        <v>0</v>
      </c>
      <c r="CJ68" s="253">
        <f>BC68</f>
        <v>0</v>
      </c>
      <c r="CK68" s="253">
        <f>BE68</f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>R69+T69+V69+X69</f>
        <v>20</v>
      </c>
      <c r="L69" s="201" t="s">
        <v>20</v>
      </c>
      <c r="M69" s="262">
        <f>ROUND(N69,2)</f>
        <v>13.64</v>
      </c>
      <c r="N69" s="202">
        <v>13.64</v>
      </c>
      <c r="O69" s="260">
        <v>16</v>
      </c>
      <c r="P69" s="110">
        <f>(N69*(O69/100+1))*K69</f>
        <v>316.44799999999998</v>
      </c>
      <c r="Q69" s="204" t="s">
        <v>139</v>
      </c>
      <c r="R69" s="205">
        <f>AH69+AJ69+AL69</f>
        <v>6</v>
      </c>
      <c r="S69" s="114">
        <f>R69*(N69*(O69/100+1))</f>
        <v>94.934399999999997</v>
      </c>
      <c r="T69" s="205">
        <f>AN69+AP69+AR69</f>
        <v>8</v>
      </c>
      <c r="U69" s="114">
        <f>T69*(N69*(O69/100+1))</f>
        <v>126.5792</v>
      </c>
      <c r="V69" s="113">
        <f>AT69+AV69+AX69</f>
        <v>3</v>
      </c>
      <c r="W69" s="114">
        <f>V69*(N69*(O69/100+1))</f>
        <v>47.467199999999998</v>
      </c>
      <c r="X69" s="205">
        <f>AZ69+BB69+BD69</f>
        <v>3</v>
      </c>
      <c r="Y69" s="114">
        <f>X69*(N69*(O69/100+1))</f>
        <v>47.467199999999998</v>
      </c>
      <c r="Z69" s="203">
        <f>S69+U69+W69+Y69</f>
        <v>316.44799999999998</v>
      </c>
      <c r="AA69" s="206" t="b">
        <f>K69=(SUM(X69,V69,T69,R69))</f>
        <v>1</v>
      </c>
      <c r="AB69" s="194"/>
      <c r="AC69" s="213"/>
      <c r="AD69" s="199" t="s">
        <v>22</v>
      </c>
      <c r="AE69" s="198" t="s">
        <v>23</v>
      </c>
      <c r="AF69" s="214"/>
      <c r="AG69" s="215"/>
      <c r="AH69" s="210">
        <v>0</v>
      </c>
      <c r="AI69" s="164">
        <f>AH69*(N69*(O69/100+1))</f>
        <v>0</v>
      </c>
      <c r="AJ69" s="210">
        <v>0</v>
      </c>
      <c r="AK69" s="164">
        <f>AJ69*(N69*(O69/100+1))</f>
        <v>0</v>
      </c>
      <c r="AL69" s="216">
        <v>6</v>
      </c>
      <c r="AM69" s="164">
        <f>AL69*(N69*(O69/100+1))</f>
        <v>94.934399999999997</v>
      </c>
      <c r="AN69" s="216">
        <v>6</v>
      </c>
      <c r="AO69" s="164">
        <f>AN69*(N69*(O69/100+1))</f>
        <v>94.934399999999997</v>
      </c>
      <c r="AP69" s="216">
        <v>1</v>
      </c>
      <c r="AQ69" s="164">
        <f>AP69*(N69*(O69/100+1))</f>
        <v>15.8224</v>
      </c>
      <c r="AR69" s="216">
        <v>1</v>
      </c>
      <c r="AS69" s="164">
        <f>AR69*(N69*(O69/100+1))</f>
        <v>15.8224</v>
      </c>
      <c r="AT69" s="216">
        <v>1</v>
      </c>
      <c r="AU69" s="164">
        <f>AT69*(N69*(O69/100+1))</f>
        <v>15.8224</v>
      </c>
      <c r="AV69" s="216">
        <v>1</v>
      </c>
      <c r="AW69" s="164">
        <f>AV69*(N69*(O69/100+1))</f>
        <v>15.8224</v>
      </c>
      <c r="AX69" s="216">
        <v>1</v>
      </c>
      <c r="AY69" s="164">
        <f>AX69*(N69*(O69/100+1))</f>
        <v>15.8224</v>
      </c>
      <c r="AZ69" s="216">
        <v>1</v>
      </c>
      <c r="BA69" s="164">
        <f>AZ69*(N69*(O69/100+1))</f>
        <v>15.8224</v>
      </c>
      <c r="BB69" s="216">
        <v>1</v>
      </c>
      <c r="BC69" s="164">
        <f>BB69*(N69*(O69/100+1))</f>
        <v>15.8224</v>
      </c>
      <c r="BD69" s="216">
        <v>1</v>
      </c>
      <c r="BE69" s="164">
        <f>BD69*(N69*(O69/100+1))</f>
        <v>15.8224</v>
      </c>
      <c r="BF69" s="256">
        <f>SUM(R69,T69,V69,X69)*(N69*(O69/100+1))</f>
        <v>316.44799999999998</v>
      </c>
      <c r="BG69" s="256">
        <f>SUM(AI69,AK69,AM69,AO69,AQ69,AS69,AU69,AW69,AY69,BA69,BC69,BE69)</f>
        <v>316.44799999999998</v>
      </c>
      <c r="BH69" s="255" t="b">
        <f>BF69=BG69</f>
        <v>1</v>
      </c>
      <c r="BI69" s="255">
        <f>BF69-BG69</f>
        <v>0</v>
      </c>
      <c r="BJ69" s="250">
        <f>D69</f>
        <v>21110130</v>
      </c>
      <c r="BK69" s="251">
        <v>348</v>
      </c>
      <c r="BL69" s="251">
        <v>5</v>
      </c>
      <c r="BM69" s="252">
        <f>R69</f>
        <v>6</v>
      </c>
      <c r="BN69" s="252">
        <f>T69</f>
        <v>8</v>
      </c>
      <c r="BO69" s="252">
        <f>V69</f>
        <v>3</v>
      </c>
      <c r="BP69" s="252">
        <f>X69</f>
        <v>3</v>
      </c>
      <c r="BQ69" s="254">
        <f>N69</f>
        <v>13.64</v>
      </c>
      <c r="BR69">
        <f>O69</f>
        <v>16</v>
      </c>
      <c r="BS69">
        <v>0</v>
      </c>
      <c r="BT69">
        <v>1</v>
      </c>
      <c r="BU69" t="s">
        <v>139</v>
      </c>
      <c r="BV69" t="str">
        <f>IF(AB69 = "X", "1", "0")</f>
        <v>0</v>
      </c>
      <c r="BW69" t="str">
        <f>IF(AC69 = "X", "1", "0")</f>
        <v>0</v>
      </c>
      <c r="BX69" t="str">
        <f>IF(AD69 = "X", "1", "0")</f>
        <v>1</v>
      </c>
      <c r="BY69" t="s">
        <v>23</v>
      </c>
      <c r="BZ69" s="253">
        <f>AI69</f>
        <v>0</v>
      </c>
      <c r="CA69" s="253">
        <f>AK69</f>
        <v>0</v>
      </c>
      <c r="CB69" s="253">
        <f>AM69</f>
        <v>94.934399999999997</v>
      </c>
      <c r="CC69" s="253">
        <f>AO69</f>
        <v>94.934399999999997</v>
      </c>
      <c r="CD69" s="253">
        <f>AQ69</f>
        <v>15.8224</v>
      </c>
      <c r="CE69" s="253">
        <f>AS69</f>
        <v>15.8224</v>
      </c>
      <c r="CF69" s="253">
        <f>AU69</f>
        <v>15.8224</v>
      </c>
      <c r="CG69" s="253">
        <f>AW69</f>
        <v>15.8224</v>
      </c>
      <c r="CH69" s="253">
        <f>AY69</f>
        <v>15.8224</v>
      </c>
      <c r="CI69" s="253">
        <f>BA69</f>
        <v>15.8224</v>
      </c>
      <c r="CJ69" s="253">
        <f>BC69</f>
        <v>15.8224</v>
      </c>
      <c r="CK69" s="253">
        <f>BE69</f>
        <v>15.8224</v>
      </c>
    </row>
    <row r="70" spans="2:89" ht="27.6" x14ac:dyDescent="0.3">
      <c r="B70" s="129">
        <v>34</v>
      </c>
      <c r="C70" s="107">
        <v>211011</v>
      </c>
      <c r="D70" s="101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>R70+T70+V70+X70</f>
        <v>0</v>
      </c>
      <c r="L70" s="104" t="s">
        <v>20</v>
      </c>
      <c r="M70" s="262">
        <f>ROUND(N70,2)</f>
        <v>170.56</v>
      </c>
      <c r="N70" s="106">
        <v>170.56</v>
      </c>
      <c r="O70" s="260">
        <v>16</v>
      </c>
      <c r="P70" s="110">
        <f>(N70*(O70/100+1))*K70</f>
        <v>0</v>
      </c>
      <c r="Q70" s="112" t="s">
        <v>139</v>
      </c>
      <c r="R70" s="113">
        <f>AH70+AJ70+AL70</f>
        <v>0</v>
      </c>
      <c r="S70" s="114">
        <f>R70*(N70*(O70/100+1))</f>
        <v>0</v>
      </c>
      <c r="T70" s="113">
        <f>AN70+AP70+AR70</f>
        <v>0</v>
      </c>
      <c r="U70" s="114">
        <f>T70*(N70*(O70/100+1))</f>
        <v>0</v>
      </c>
      <c r="V70" s="113">
        <f>AT70+AV70+AX70</f>
        <v>0</v>
      </c>
      <c r="W70" s="114">
        <f>V70*(N70*(O70/100+1))</f>
        <v>0</v>
      </c>
      <c r="X70" s="113">
        <f>AZ70+BB70+BD70</f>
        <v>0</v>
      </c>
      <c r="Y70" s="114">
        <f>X70*(N70*(O70/100+1))</f>
        <v>0</v>
      </c>
      <c r="Z70" s="116">
        <f>S70+U70+W70+Y70</f>
        <v>0</v>
      </c>
      <c r="AA70" s="117" t="b">
        <f>K70=(SUM(X70,V70,T70,R70))</f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>AH70*(N70*(O70/100+1))</f>
        <v>0</v>
      </c>
      <c r="AJ70" s="121">
        <v>0</v>
      </c>
      <c r="AK70" s="164">
        <f>AJ70*(N70*(O70/100+1))</f>
        <v>0</v>
      </c>
      <c r="AL70" s="127">
        <v>0</v>
      </c>
      <c r="AM70" s="164">
        <f>AL70*(N70*(O70/100+1))</f>
        <v>0</v>
      </c>
      <c r="AN70" s="127">
        <v>0</v>
      </c>
      <c r="AO70" s="164">
        <f>AN70*(N70*(O70/100+1))</f>
        <v>0</v>
      </c>
      <c r="AP70" s="127">
        <v>0</v>
      </c>
      <c r="AQ70" s="164">
        <f>AP70*(N70*(O70/100+1))</f>
        <v>0</v>
      </c>
      <c r="AR70" s="127">
        <v>0</v>
      </c>
      <c r="AS70" s="164">
        <f>AR70*(N70*(O70/100+1))</f>
        <v>0</v>
      </c>
      <c r="AT70" s="127">
        <v>0</v>
      </c>
      <c r="AU70" s="164">
        <f>AT70*(N70*(O70/100+1))</f>
        <v>0</v>
      </c>
      <c r="AV70" s="127">
        <v>0</v>
      </c>
      <c r="AW70" s="164">
        <f>AV70*(N70*(O70/100+1))</f>
        <v>0</v>
      </c>
      <c r="AX70" s="127">
        <v>0</v>
      </c>
      <c r="AY70" s="164">
        <f>AX70*(N70*(O70/100+1))</f>
        <v>0</v>
      </c>
      <c r="AZ70" s="127">
        <v>0</v>
      </c>
      <c r="BA70" s="164">
        <f>AZ70*(N70*(O70/100+1))</f>
        <v>0</v>
      </c>
      <c r="BB70" s="127">
        <v>0</v>
      </c>
      <c r="BC70" s="164">
        <f>BB70*(N70*(O70/100+1))</f>
        <v>0</v>
      </c>
      <c r="BD70" s="127">
        <v>0</v>
      </c>
      <c r="BE70" s="164">
        <f>BD70*(N70*(O70/100+1))</f>
        <v>0</v>
      </c>
      <c r="BF70" s="256">
        <f>SUM(R70,T70,V70,X70)*(N70*(O70/100+1))</f>
        <v>0</v>
      </c>
      <c r="BG70" s="256">
        <f>SUM(AI70,AK70,AM70,AO70,AQ70,AS70,AU70,AW70,AY70,BA70,BC70,BE70)</f>
        <v>0</v>
      </c>
      <c r="BH70" s="255" t="b">
        <f>BF70=BG70</f>
        <v>1</v>
      </c>
      <c r="BI70" s="255">
        <f>BF70-BG70</f>
        <v>0</v>
      </c>
      <c r="BJ70" s="250">
        <f>D70</f>
        <v>21110133</v>
      </c>
      <c r="BK70" s="251">
        <v>348</v>
      </c>
      <c r="BL70" s="251">
        <v>5</v>
      </c>
      <c r="BM70" s="252">
        <f>R70</f>
        <v>0</v>
      </c>
      <c r="BN70" s="252">
        <f>T70</f>
        <v>0</v>
      </c>
      <c r="BO70" s="252">
        <f>V70</f>
        <v>0</v>
      </c>
      <c r="BP70" s="252">
        <f>X70</f>
        <v>0</v>
      </c>
      <c r="BQ70" s="254">
        <f>N70</f>
        <v>170.56</v>
      </c>
      <c r="BR70">
        <f>O70</f>
        <v>16</v>
      </c>
      <c r="BS70">
        <v>0</v>
      </c>
      <c r="BT70">
        <v>1</v>
      </c>
      <c r="BU70" t="s">
        <v>139</v>
      </c>
      <c r="BV70" t="str">
        <f>IF(AB70 = "X", "1", "0")</f>
        <v>0</v>
      </c>
      <c r="BW70" t="str">
        <f>IF(AC70 = "X", "1", "0")</f>
        <v>0</v>
      </c>
      <c r="BX70" t="str">
        <f>IF(AD70 = "X", "1", "0")</f>
        <v>1</v>
      </c>
      <c r="BY70" t="s">
        <v>23</v>
      </c>
      <c r="BZ70" s="253">
        <f>AI70</f>
        <v>0</v>
      </c>
      <c r="CA70" s="253">
        <f>AK70</f>
        <v>0</v>
      </c>
      <c r="CB70" s="253">
        <f>AM70</f>
        <v>0</v>
      </c>
      <c r="CC70" s="253">
        <f>AO70</f>
        <v>0</v>
      </c>
      <c r="CD70" s="253">
        <f>AQ70</f>
        <v>0</v>
      </c>
      <c r="CE70" s="253">
        <f>AS70</f>
        <v>0</v>
      </c>
      <c r="CF70" s="253">
        <f>AU70</f>
        <v>0</v>
      </c>
      <c r="CG70" s="253">
        <f>AW70</f>
        <v>0</v>
      </c>
      <c r="CH70" s="253">
        <f>AY70</f>
        <v>0</v>
      </c>
      <c r="CI70" s="253">
        <f>BA70</f>
        <v>0</v>
      </c>
      <c r="CJ70" s="253">
        <f>BC70</f>
        <v>0</v>
      </c>
      <c r="CK70" s="253">
        <f>BE70</f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>R71+T71+V71+X71</f>
        <v>0</v>
      </c>
      <c r="L71" s="201" t="s">
        <v>20</v>
      </c>
      <c r="M71" s="262">
        <f>ROUND(N71,2)</f>
        <v>164.17</v>
      </c>
      <c r="N71" s="202">
        <v>164.17</v>
      </c>
      <c r="O71" s="260">
        <v>16</v>
      </c>
      <c r="P71" s="110">
        <f>(N71*(O71/100+1))*K71</f>
        <v>0</v>
      </c>
      <c r="Q71" s="204" t="s">
        <v>139</v>
      </c>
      <c r="R71" s="205">
        <f>AH71+AJ71+AL71</f>
        <v>0</v>
      </c>
      <c r="S71" s="114">
        <f>R71*(N71*(O71/100+1))</f>
        <v>0</v>
      </c>
      <c r="T71" s="205">
        <f>AN71+AP71+AR71</f>
        <v>0</v>
      </c>
      <c r="U71" s="114">
        <f>T71*(N71*(O71/100+1))</f>
        <v>0</v>
      </c>
      <c r="V71" s="113">
        <f>AT71+AV71+AX71</f>
        <v>0</v>
      </c>
      <c r="W71" s="114">
        <f>V71*(N71*(O71/100+1))</f>
        <v>0</v>
      </c>
      <c r="X71" s="205">
        <f>AZ71+BB71+BD71</f>
        <v>0</v>
      </c>
      <c r="Y71" s="114">
        <f>X71*(N71*(O71/100+1))</f>
        <v>0</v>
      </c>
      <c r="Z71" s="203">
        <f>S71+U71+W71+Y71</f>
        <v>0</v>
      </c>
      <c r="AA71" s="206" t="b">
        <f>K71=(SUM(X71,V71,T71,R71))</f>
        <v>1</v>
      </c>
      <c r="AB71" s="194"/>
      <c r="AC71" s="213"/>
      <c r="AD71" s="199" t="s">
        <v>22</v>
      </c>
      <c r="AE71" s="198" t="s">
        <v>23</v>
      </c>
      <c r="AF71" s="214"/>
      <c r="AG71" s="215"/>
      <c r="AH71" s="210">
        <v>0</v>
      </c>
      <c r="AI71" s="164">
        <f>AH71*(N71*(O71/100+1))</f>
        <v>0</v>
      </c>
      <c r="AJ71" s="210">
        <v>0</v>
      </c>
      <c r="AK71" s="164">
        <f>AJ71*(N71*(O71/100+1))</f>
        <v>0</v>
      </c>
      <c r="AL71" s="216">
        <v>0</v>
      </c>
      <c r="AM71" s="164">
        <f>AL71*(N71*(O71/100+1))</f>
        <v>0</v>
      </c>
      <c r="AN71" s="216">
        <v>0</v>
      </c>
      <c r="AO71" s="164">
        <f>AN71*(N71*(O71/100+1))</f>
        <v>0</v>
      </c>
      <c r="AP71" s="216">
        <v>0</v>
      </c>
      <c r="AQ71" s="164">
        <f>AP71*(N71*(O71/100+1))</f>
        <v>0</v>
      </c>
      <c r="AR71" s="216">
        <v>0</v>
      </c>
      <c r="AS71" s="164">
        <f>AR71*(N71*(O71/100+1))</f>
        <v>0</v>
      </c>
      <c r="AT71" s="216">
        <v>0</v>
      </c>
      <c r="AU71" s="164">
        <f>AT71*(N71*(O71/100+1))</f>
        <v>0</v>
      </c>
      <c r="AV71" s="216">
        <v>0</v>
      </c>
      <c r="AW71" s="164">
        <f>AV71*(N71*(O71/100+1))</f>
        <v>0</v>
      </c>
      <c r="AX71" s="216">
        <v>0</v>
      </c>
      <c r="AY71" s="164">
        <f>AX71*(N71*(O71/100+1))</f>
        <v>0</v>
      </c>
      <c r="AZ71" s="216">
        <v>0</v>
      </c>
      <c r="BA71" s="164">
        <f>AZ71*(N71*(O71/100+1))</f>
        <v>0</v>
      </c>
      <c r="BB71" s="216">
        <v>0</v>
      </c>
      <c r="BC71" s="164">
        <f>BB71*(N71*(O71/100+1))</f>
        <v>0</v>
      </c>
      <c r="BD71" s="216">
        <v>0</v>
      </c>
      <c r="BE71" s="164">
        <f>BD71*(N71*(O71/100+1))</f>
        <v>0</v>
      </c>
      <c r="BF71" s="256">
        <f>SUM(R71,T71,V71,X71)*(N71*(O71/100+1))</f>
        <v>0</v>
      </c>
      <c r="BG71" s="256">
        <f>SUM(AI71,AK71,AM71,AO71,AQ71,AS71,AU71,AW71,AY71,BA71,BC71,BE71)</f>
        <v>0</v>
      </c>
      <c r="BH71" s="255" t="b">
        <f>BF71=BG71</f>
        <v>1</v>
      </c>
      <c r="BI71" s="255">
        <f>BF71-BG71</f>
        <v>0</v>
      </c>
      <c r="BJ71" s="250">
        <f>D71</f>
        <v>21110133</v>
      </c>
      <c r="BK71" s="251">
        <v>348</v>
      </c>
      <c r="BL71" s="251">
        <v>5</v>
      </c>
      <c r="BM71" s="252">
        <f>R71</f>
        <v>0</v>
      </c>
      <c r="BN71" s="252">
        <f>T71</f>
        <v>0</v>
      </c>
      <c r="BO71" s="252">
        <f>V71</f>
        <v>0</v>
      </c>
      <c r="BP71" s="252">
        <f>X71</f>
        <v>0</v>
      </c>
      <c r="BQ71" s="254">
        <f>N71</f>
        <v>164.17</v>
      </c>
      <c r="BR71">
        <f>O71</f>
        <v>16</v>
      </c>
      <c r="BS71">
        <v>0</v>
      </c>
      <c r="BT71">
        <v>1</v>
      </c>
      <c r="BU71" t="s">
        <v>139</v>
      </c>
      <c r="BV71" t="str">
        <f>IF(AB71 = "X", "1", "0")</f>
        <v>0</v>
      </c>
      <c r="BW71" t="str">
        <f>IF(AC71 = "X", "1", "0")</f>
        <v>0</v>
      </c>
      <c r="BX71" t="str">
        <f>IF(AD71 = "X", "1", "0")</f>
        <v>1</v>
      </c>
      <c r="BY71" t="s">
        <v>23</v>
      </c>
      <c r="BZ71" s="253">
        <f>AI71</f>
        <v>0</v>
      </c>
      <c r="CA71" s="253">
        <f>AK71</f>
        <v>0</v>
      </c>
      <c r="CB71" s="253">
        <f>AM71</f>
        <v>0</v>
      </c>
      <c r="CC71" s="253">
        <f>AO71</f>
        <v>0</v>
      </c>
      <c r="CD71" s="253">
        <f>AQ71</f>
        <v>0</v>
      </c>
      <c r="CE71" s="253">
        <f>AS71</f>
        <v>0</v>
      </c>
      <c r="CF71" s="253">
        <f>AU71</f>
        <v>0</v>
      </c>
      <c r="CG71" s="253">
        <f>AW71</f>
        <v>0</v>
      </c>
      <c r="CH71" s="253">
        <f>AY71</f>
        <v>0</v>
      </c>
      <c r="CI71" s="253">
        <f>BA71</f>
        <v>0</v>
      </c>
      <c r="CJ71" s="253">
        <f>BC71</f>
        <v>0</v>
      </c>
      <c r="CK71" s="253">
        <f>BE71</f>
        <v>0</v>
      </c>
    </row>
    <row r="72" spans="2:89" ht="27.6" x14ac:dyDescent="0.3">
      <c r="B72" s="129">
        <v>35</v>
      </c>
      <c r="C72" s="107">
        <v>211011</v>
      </c>
      <c r="D72" s="101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>R72+T72+V72+X72</f>
        <v>1</v>
      </c>
      <c r="L72" s="104" t="s">
        <v>138</v>
      </c>
      <c r="M72" s="262">
        <f>ROUND(N72,2)</f>
        <v>20.13</v>
      </c>
      <c r="N72" s="106">
        <v>20.13</v>
      </c>
      <c r="O72" s="260">
        <v>16</v>
      </c>
      <c r="P72" s="110">
        <f>(N72*(O72/100+1))*K72</f>
        <v>23.350799999999996</v>
      </c>
      <c r="Q72" s="112" t="s">
        <v>139</v>
      </c>
      <c r="R72" s="113">
        <f>AH72+AJ72+AL72</f>
        <v>1</v>
      </c>
      <c r="S72" s="114">
        <f>R72*(N72*(O72/100+1))</f>
        <v>23.350799999999996</v>
      </c>
      <c r="T72" s="113">
        <f>AN72+AP72+AR72</f>
        <v>0</v>
      </c>
      <c r="U72" s="114">
        <f>T72*(N72*(O72/100+1))</f>
        <v>0</v>
      </c>
      <c r="V72" s="113">
        <f>AT72+AV72+AX72</f>
        <v>0</v>
      </c>
      <c r="W72" s="114">
        <f>V72*(N72*(O72/100+1))</f>
        <v>0</v>
      </c>
      <c r="X72" s="113">
        <f>AZ72+BB72+BD72</f>
        <v>0</v>
      </c>
      <c r="Y72" s="114">
        <f>X72*(N72*(O72/100+1))</f>
        <v>0</v>
      </c>
      <c r="Z72" s="116">
        <f>S72+U72+W72+Y72</f>
        <v>23.350799999999996</v>
      </c>
      <c r="AA72" s="117" t="b">
        <f>K72=(SUM(X72,V72,T72,R72))</f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>AH72*(N72*(O72/100+1))</f>
        <v>0</v>
      </c>
      <c r="AJ72" s="121">
        <v>1</v>
      </c>
      <c r="AK72" s="164">
        <f>AJ72*(N72*(O72/100+1))</f>
        <v>23.350799999999996</v>
      </c>
      <c r="AL72" s="127">
        <v>0</v>
      </c>
      <c r="AM72" s="164">
        <f>AL72*(N72*(O72/100+1))</f>
        <v>0</v>
      </c>
      <c r="AN72" s="127">
        <v>0</v>
      </c>
      <c r="AO72" s="164">
        <f>AN72*(N72*(O72/100+1))</f>
        <v>0</v>
      </c>
      <c r="AP72" s="127">
        <v>0</v>
      </c>
      <c r="AQ72" s="164">
        <f>AP72*(N72*(O72/100+1))</f>
        <v>0</v>
      </c>
      <c r="AR72" s="127">
        <v>0</v>
      </c>
      <c r="AS72" s="164">
        <f>AR72*(N72*(O72/100+1))</f>
        <v>0</v>
      </c>
      <c r="AT72" s="127">
        <v>0</v>
      </c>
      <c r="AU72" s="164">
        <f>AT72*(N72*(O72/100+1))</f>
        <v>0</v>
      </c>
      <c r="AV72" s="127">
        <v>0</v>
      </c>
      <c r="AW72" s="164">
        <f>AV72*(N72*(O72/100+1))</f>
        <v>0</v>
      </c>
      <c r="AX72" s="127">
        <v>0</v>
      </c>
      <c r="AY72" s="164">
        <f>AX72*(N72*(O72/100+1))</f>
        <v>0</v>
      </c>
      <c r="AZ72" s="127">
        <v>0</v>
      </c>
      <c r="BA72" s="164">
        <f>AZ72*(N72*(O72/100+1))</f>
        <v>0</v>
      </c>
      <c r="BB72" s="127">
        <v>0</v>
      </c>
      <c r="BC72" s="164">
        <f>BB72*(N72*(O72/100+1))</f>
        <v>0</v>
      </c>
      <c r="BD72" s="127">
        <v>0</v>
      </c>
      <c r="BE72" s="164">
        <f>BD72*(N72*(O72/100+1))</f>
        <v>0</v>
      </c>
      <c r="BF72" s="256">
        <f>SUM(R72,T72,V72,X72)*(N72*(O72/100+1))</f>
        <v>23.350799999999996</v>
      </c>
      <c r="BG72" s="256">
        <f>SUM(AI72,AK72,AM72,AO72,AQ72,AS72,AU72,AW72,AY72,BA72,BC72,BE72)</f>
        <v>23.350799999999996</v>
      </c>
      <c r="BH72" s="255" t="b">
        <f>BF72=BG72</f>
        <v>1</v>
      </c>
      <c r="BI72" s="255">
        <f>BF72-BG72</f>
        <v>0</v>
      </c>
      <c r="BJ72" s="250">
        <f>D72</f>
        <v>21110140</v>
      </c>
      <c r="BK72" s="251">
        <v>348</v>
      </c>
      <c r="BL72" s="251">
        <v>5</v>
      </c>
      <c r="BM72" s="252">
        <f>R72</f>
        <v>1</v>
      </c>
      <c r="BN72" s="252">
        <f>T72</f>
        <v>0</v>
      </c>
      <c r="BO72" s="252">
        <f>V72</f>
        <v>0</v>
      </c>
      <c r="BP72" s="252">
        <f>X72</f>
        <v>0</v>
      </c>
      <c r="BQ72" s="254">
        <f>N72</f>
        <v>20.13</v>
      </c>
      <c r="BR72">
        <f>O72</f>
        <v>16</v>
      </c>
      <c r="BS72">
        <v>0</v>
      </c>
      <c r="BT72">
        <v>1</v>
      </c>
      <c r="BU72" t="s">
        <v>139</v>
      </c>
      <c r="BV72" t="str">
        <f>IF(AB72 = "X", "1", "0")</f>
        <v>0</v>
      </c>
      <c r="BW72" t="str">
        <f>IF(AC72 = "X", "1", "0")</f>
        <v>0</v>
      </c>
      <c r="BX72" t="str">
        <f>IF(AD72 = "X", "1", "0")</f>
        <v>1</v>
      </c>
      <c r="BY72" t="s">
        <v>23</v>
      </c>
      <c r="BZ72" s="253">
        <f>AI72</f>
        <v>0</v>
      </c>
      <c r="CA72" s="253">
        <f>AK72</f>
        <v>23.350799999999996</v>
      </c>
      <c r="CB72" s="253">
        <f>AM72</f>
        <v>0</v>
      </c>
      <c r="CC72" s="253">
        <f>AO72</f>
        <v>0</v>
      </c>
      <c r="CD72" s="253">
        <f>AQ72</f>
        <v>0</v>
      </c>
      <c r="CE72" s="253">
        <f>AS72</f>
        <v>0</v>
      </c>
      <c r="CF72" s="253">
        <f>AU72</f>
        <v>0</v>
      </c>
      <c r="CG72" s="253">
        <f>AW72</f>
        <v>0</v>
      </c>
      <c r="CH72" s="253">
        <f>AY72</f>
        <v>0</v>
      </c>
      <c r="CI72" s="253">
        <f>BA72</f>
        <v>0</v>
      </c>
      <c r="CJ72" s="253">
        <f>BC72</f>
        <v>0</v>
      </c>
      <c r="CK72" s="253">
        <f>BE72</f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>R73+T73+V73+X73</f>
        <v>3</v>
      </c>
      <c r="L73" s="201" t="s">
        <v>138</v>
      </c>
      <c r="M73" s="262">
        <f>ROUND(N73,2)</f>
        <v>18.75</v>
      </c>
      <c r="N73" s="202">
        <v>18.75</v>
      </c>
      <c r="O73" s="260">
        <v>16</v>
      </c>
      <c r="P73" s="110">
        <f>(N73*(O73/100+1))*K73</f>
        <v>65.25</v>
      </c>
      <c r="Q73" s="204" t="s">
        <v>139</v>
      </c>
      <c r="R73" s="205">
        <f>AH73+AJ73+AL73</f>
        <v>2</v>
      </c>
      <c r="S73" s="114">
        <f>R73*(N73*(O73/100+1))</f>
        <v>43.5</v>
      </c>
      <c r="T73" s="205">
        <f>AN73+AP73+AR73</f>
        <v>1</v>
      </c>
      <c r="U73" s="114">
        <f>T73*(N73*(O73/100+1))</f>
        <v>21.75</v>
      </c>
      <c r="V73" s="113">
        <f>AT73+AV73+AX73</f>
        <v>0</v>
      </c>
      <c r="W73" s="114">
        <f>V73*(N73*(O73/100+1))</f>
        <v>0</v>
      </c>
      <c r="X73" s="205">
        <f>AZ73+BB73+BD73</f>
        <v>0</v>
      </c>
      <c r="Y73" s="114">
        <f>X73*(N73*(O73/100+1))</f>
        <v>0</v>
      </c>
      <c r="Z73" s="203">
        <f>S73+U73+W73+Y73</f>
        <v>65.25</v>
      </c>
      <c r="AA73" s="206" t="b">
        <f>K73=(SUM(X73,V73,T73,R73))</f>
        <v>1</v>
      </c>
      <c r="AB73" s="194"/>
      <c r="AC73" s="213"/>
      <c r="AD73" s="199" t="s">
        <v>22</v>
      </c>
      <c r="AE73" s="198" t="s">
        <v>23</v>
      </c>
      <c r="AF73" s="214"/>
      <c r="AG73" s="215"/>
      <c r="AH73" s="210">
        <v>0</v>
      </c>
      <c r="AI73" s="164">
        <f>AH73*(N73*(O73/100+1))</f>
        <v>0</v>
      </c>
      <c r="AJ73" s="210">
        <v>0</v>
      </c>
      <c r="AK73" s="164">
        <f>AJ73*(N73*(O73/100+1))</f>
        <v>0</v>
      </c>
      <c r="AL73" s="216">
        <v>2</v>
      </c>
      <c r="AM73" s="164">
        <f>AL73*(N73*(O73/100+1))</f>
        <v>43.5</v>
      </c>
      <c r="AN73" s="216">
        <v>1</v>
      </c>
      <c r="AO73" s="164">
        <f>AN73*(N73*(O73/100+1))</f>
        <v>21.75</v>
      </c>
      <c r="AP73" s="216">
        <v>0</v>
      </c>
      <c r="AQ73" s="164">
        <f>AP73*(N73*(O73/100+1))</f>
        <v>0</v>
      </c>
      <c r="AR73" s="216">
        <v>0</v>
      </c>
      <c r="AS73" s="164">
        <f>AR73*(N73*(O73/100+1))</f>
        <v>0</v>
      </c>
      <c r="AT73" s="216">
        <v>0</v>
      </c>
      <c r="AU73" s="164">
        <f>AT73*(N73*(O73/100+1))</f>
        <v>0</v>
      </c>
      <c r="AV73" s="216">
        <v>0</v>
      </c>
      <c r="AW73" s="164">
        <f>AV73*(N73*(O73/100+1))</f>
        <v>0</v>
      </c>
      <c r="AX73" s="216">
        <v>0</v>
      </c>
      <c r="AY73" s="164">
        <f>AX73*(N73*(O73/100+1))</f>
        <v>0</v>
      </c>
      <c r="AZ73" s="216">
        <v>0</v>
      </c>
      <c r="BA73" s="164">
        <f>AZ73*(N73*(O73/100+1))</f>
        <v>0</v>
      </c>
      <c r="BB73" s="216">
        <v>0</v>
      </c>
      <c r="BC73" s="164">
        <f>BB73*(N73*(O73/100+1))</f>
        <v>0</v>
      </c>
      <c r="BD73" s="216">
        <v>0</v>
      </c>
      <c r="BE73" s="164">
        <f>BD73*(N73*(O73/100+1))</f>
        <v>0</v>
      </c>
      <c r="BF73" s="256">
        <f>SUM(R73,T73,V73,X73)*(N73*(O73/100+1))</f>
        <v>65.25</v>
      </c>
      <c r="BG73" s="256">
        <f>SUM(AI73,AK73,AM73,AO73,AQ73,AS73,AU73,AW73,AY73,BA73,BC73,BE73)</f>
        <v>65.25</v>
      </c>
      <c r="BH73" s="255" t="b">
        <f>BF73=BG73</f>
        <v>1</v>
      </c>
      <c r="BI73" s="255">
        <f>BF73-BG73</f>
        <v>0</v>
      </c>
      <c r="BJ73" s="250">
        <f>D73</f>
        <v>21110140</v>
      </c>
      <c r="BK73" s="251">
        <v>348</v>
      </c>
      <c r="BL73" s="251">
        <v>5</v>
      </c>
      <c r="BM73" s="252">
        <f>R73</f>
        <v>2</v>
      </c>
      <c r="BN73" s="252">
        <f>T73</f>
        <v>1</v>
      </c>
      <c r="BO73" s="252">
        <f>V73</f>
        <v>0</v>
      </c>
      <c r="BP73" s="252">
        <f>X73</f>
        <v>0</v>
      </c>
      <c r="BQ73" s="254">
        <f>N73</f>
        <v>18.75</v>
      </c>
      <c r="BR73">
        <f>O73</f>
        <v>16</v>
      </c>
      <c r="BS73">
        <v>0</v>
      </c>
      <c r="BT73">
        <v>1</v>
      </c>
      <c r="BU73" t="s">
        <v>139</v>
      </c>
      <c r="BV73" t="str">
        <f>IF(AB73 = "X", "1", "0")</f>
        <v>0</v>
      </c>
      <c r="BW73" t="str">
        <f>IF(AC73 = "X", "1", "0")</f>
        <v>0</v>
      </c>
      <c r="BX73" t="str">
        <f>IF(AD73 = "X", "1", "0")</f>
        <v>1</v>
      </c>
      <c r="BY73" t="s">
        <v>23</v>
      </c>
      <c r="BZ73" s="253">
        <f>AI73</f>
        <v>0</v>
      </c>
      <c r="CA73" s="253">
        <f>AK73</f>
        <v>0</v>
      </c>
      <c r="CB73" s="253">
        <f>AM73</f>
        <v>43.5</v>
      </c>
      <c r="CC73" s="253">
        <f>AO73</f>
        <v>21.75</v>
      </c>
      <c r="CD73" s="253">
        <f>AQ73</f>
        <v>0</v>
      </c>
      <c r="CE73" s="253">
        <f>AS73</f>
        <v>0</v>
      </c>
      <c r="CF73" s="253">
        <f>AU73</f>
        <v>0</v>
      </c>
      <c r="CG73" s="253">
        <f>AW73</f>
        <v>0</v>
      </c>
      <c r="CH73" s="253">
        <f>AY73</f>
        <v>0</v>
      </c>
      <c r="CI73" s="253">
        <f>BA73</f>
        <v>0</v>
      </c>
      <c r="CJ73" s="253">
        <f>BC73</f>
        <v>0</v>
      </c>
      <c r="CK73" s="253">
        <f>BE73</f>
        <v>0</v>
      </c>
    </row>
    <row r="74" spans="2:89" ht="27.6" x14ac:dyDescent="0.3">
      <c r="B74" s="129">
        <v>36</v>
      </c>
      <c r="C74" s="107">
        <v>211011</v>
      </c>
      <c r="D74" s="101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>R74+T74+V74+X74</f>
        <v>0</v>
      </c>
      <c r="L74" s="104" t="s">
        <v>20</v>
      </c>
      <c r="M74" s="262">
        <f>ROUND(N74,2)</f>
        <v>6.15</v>
      </c>
      <c r="N74" s="106">
        <v>6.15</v>
      </c>
      <c r="O74" s="260">
        <v>16</v>
      </c>
      <c r="P74" s="110">
        <f>(N74*(O74/100+1))*K74</f>
        <v>0</v>
      </c>
      <c r="Q74" s="112" t="s">
        <v>139</v>
      </c>
      <c r="R74" s="113">
        <f>AH74+AJ74+AL74</f>
        <v>0</v>
      </c>
      <c r="S74" s="114">
        <f>R74*(N74*(O74/100+1))</f>
        <v>0</v>
      </c>
      <c r="T74" s="113">
        <f>AN74+AP74+AR74</f>
        <v>0</v>
      </c>
      <c r="U74" s="114">
        <f>T74*(N74*(O74/100+1))</f>
        <v>0</v>
      </c>
      <c r="V74" s="113">
        <f>AT74+AV74+AX74</f>
        <v>0</v>
      </c>
      <c r="W74" s="114">
        <f>V74*(N74*(O74/100+1))</f>
        <v>0</v>
      </c>
      <c r="X74" s="113">
        <f>AZ74+BB74+BD74</f>
        <v>0</v>
      </c>
      <c r="Y74" s="114">
        <f>X74*(N74*(O74/100+1))</f>
        <v>0</v>
      </c>
      <c r="Z74" s="116">
        <f>S74+U74+W74+Y74</f>
        <v>0</v>
      </c>
      <c r="AA74" s="117" t="b">
        <f>K74=(SUM(X74,V74,T74,R74))</f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>AH74*(N74*(O74/100+1))</f>
        <v>0</v>
      </c>
      <c r="AJ74" s="121">
        <v>0</v>
      </c>
      <c r="AK74" s="164">
        <f>AJ74*(N74*(O74/100+1))</f>
        <v>0</v>
      </c>
      <c r="AL74" s="127">
        <v>0</v>
      </c>
      <c r="AM74" s="164">
        <f>AL74*(N74*(O74/100+1))</f>
        <v>0</v>
      </c>
      <c r="AN74" s="127">
        <v>0</v>
      </c>
      <c r="AO74" s="164">
        <f>AN74*(N74*(O74/100+1))</f>
        <v>0</v>
      </c>
      <c r="AP74" s="127">
        <v>0</v>
      </c>
      <c r="AQ74" s="164">
        <f>AP74*(N74*(O74/100+1))</f>
        <v>0</v>
      </c>
      <c r="AR74" s="127">
        <v>0</v>
      </c>
      <c r="AS74" s="164">
        <f>AR74*(N74*(O74/100+1))</f>
        <v>0</v>
      </c>
      <c r="AT74" s="127">
        <v>0</v>
      </c>
      <c r="AU74" s="164">
        <f>AT74*(N74*(O74/100+1))</f>
        <v>0</v>
      </c>
      <c r="AV74" s="127">
        <v>0</v>
      </c>
      <c r="AW74" s="164">
        <f>AV74*(N74*(O74/100+1))</f>
        <v>0</v>
      </c>
      <c r="AX74" s="127">
        <v>0</v>
      </c>
      <c r="AY74" s="164">
        <f>AX74*(N74*(O74/100+1))</f>
        <v>0</v>
      </c>
      <c r="AZ74" s="127">
        <v>0</v>
      </c>
      <c r="BA74" s="164">
        <f>AZ74*(N74*(O74/100+1))</f>
        <v>0</v>
      </c>
      <c r="BB74" s="127">
        <v>0</v>
      </c>
      <c r="BC74" s="164">
        <f>BB74*(N74*(O74/100+1))</f>
        <v>0</v>
      </c>
      <c r="BD74" s="127">
        <v>0</v>
      </c>
      <c r="BE74" s="164">
        <f>BD74*(N74*(O74/100+1))</f>
        <v>0</v>
      </c>
      <c r="BF74" s="256">
        <f>SUM(R74,T74,V74,X74)*(N74*(O74/100+1))</f>
        <v>0</v>
      </c>
      <c r="BG74" s="256">
        <f>SUM(AI74,AK74,AM74,AO74,AQ74,AS74,AU74,AW74,AY74,BA74,BC74,BE74)</f>
        <v>0</v>
      </c>
      <c r="BH74" s="255" t="b">
        <f>BF74=BG74</f>
        <v>1</v>
      </c>
      <c r="BI74" s="255">
        <f>BF74-BG74</f>
        <v>0</v>
      </c>
      <c r="BJ74" s="250">
        <f>D74</f>
        <v>21110142</v>
      </c>
      <c r="BK74" s="251">
        <v>348</v>
      </c>
      <c r="BL74" s="251">
        <v>5</v>
      </c>
      <c r="BM74" s="252">
        <f>R74</f>
        <v>0</v>
      </c>
      <c r="BN74" s="252">
        <f>T74</f>
        <v>0</v>
      </c>
      <c r="BO74" s="252">
        <f>V74</f>
        <v>0</v>
      </c>
      <c r="BP74" s="252">
        <f>X74</f>
        <v>0</v>
      </c>
      <c r="BQ74" s="254">
        <f>N74</f>
        <v>6.15</v>
      </c>
      <c r="BR74">
        <f>O74</f>
        <v>16</v>
      </c>
      <c r="BS74">
        <v>0</v>
      </c>
      <c r="BT74">
        <v>1</v>
      </c>
      <c r="BU74" t="s">
        <v>139</v>
      </c>
      <c r="BV74" t="str">
        <f>IF(AB74 = "X", "1", "0")</f>
        <v>0</v>
      </c>
      <c r="BW74" t="str">
        <f>IF(AC74 = "X", "1", "0")</f>
        <v>0</v>
      </c>
      <c r="BX74" t="str">
        <f>IF(AD74 = "X", "1", "0")</f>
        <v>1</v>
      </c>
      <c r="BY74" t="s">
        <v>23</v>
      </c>
      <c r="BZ74" s="253">
        <f>AI74</f>
        <v>0</v>
      </c>
      <c r="CA74" s="253">
        <f>AK74</f>
        <v>0</v>
      </c>
      <c r="CB74" s="253">
        <f>AM74</f>
        <v>0</v>
      </c>
      <c r="CC74" s="253">
        <f>AO74</f>
        <v>0</v>
      </c>
      <c r="CD74" s="253">
        <f>AQ74</f>
        <v>0</v>
      </c>
      <c r="CE74" s="253">
        <f>AS74</f>
        <v>0</v>
      </c>
      <c r="CF74" s="253">
        <f>AU74</f>
        <v>0</v>
      </c>
      <c r="CG74" s="253">
        <f>AW74</f>
        <v>0</v>
      </c>
      <c r="CH74" s="253">
        <f>AY74</f>
        <v>0</v>
      </c>
      <c r="CI74" s="253">
        <f>BA74</f>
        <v>0</v>
      </c>
      <c r="CJ74" s="253">
        <f>BC74</f>
        <v>0</v>
      </c>
      <c r="CK74" s="253">
        <f>BE74</f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>R75+T75+V75+X75</f>
        <v>60</v>
      </c>
      <c r="L75" s="201" t="s">
        <v>20</v>
      </c>
      <c r="M75" s="262">
        <f>ROUND(N75,2)</f>
        <v>6.13</v>
      </c>
      <c r="N75" s="202">
        <v>6.13</v>
      </c>
      <c r="O75" s="260">
        <v>16</v>
      </c>
      <c r="P75" s="110">
        <f>(N75*(O75/100+1))*K75</f>
        <v>426.64799999999997</v>
      </c>
      <c r="Q75" s="204" t="s">
        <v>139</v>
      </c>
      <c r="R75" s="205">
        <f>AH75+AJ75+AL75</f>
        <v>10</v>
      </c>
      <c r="S75" s="114">
        <f>R75*(N75*(O75/100+1))</f>
        <v>71.10799999999999</v>
      </c>
      <c r="T75" s="205">
        <f>AN75+AP75+AR75</f>
        <v>20</v>
      </c>
      <c r="U75" s="114">
        <f>T75*(N75*(O75/100+1))</f>
        <v>142.21599999999998</v>
      </c>
      <c r="V75" s="113">
        <f>AT75+AV75+AX75</f>
        <v>15</v>
      </c>
      <c r="W75" s="114">
        <f>V75*(N75*(O75/100+1))</f>
        <v>106.66199999999999</v>
      </c>
      <c r="X75" s="205">
        <f>AZ75+BB75+BD75</f>
        <v>15</v>
      </c>
      <c r="Y75" s="114">
        <f>X75*(N75*(O75/100+1))</f>
        <v>106.66199999999999</v>
      </c>
      <c r="Z75" s="203">
        <f>S75+U75+W75+Y75</f>
        <v>426.64799999999991</v>
      </c>
      <c r="AA75" s="206" t="b">
        <f>K75=(SUM(X75,V75,T75,R75))</f>
        <v>1</v>
      </c>
      <c r="AB75" s="194"/>
      <c r="AC75" s="213"/>
      <c r="AD75" s="199" t="s">
        <v>22</v>
      </c>
      <c r="AE75" s="198" t="s">
        <v>23</v>
      </c>
      <c r="AF75" s="214"/>
      <c r="AG75" s="215"/>
      <c r="AH75" s="210">
        <v>0</v>
      </c>
      <c r="AI75" s="164">
        <f>AH75*(N75*(O75/100+1))</f>
        <v>0</v>
      </c>
      <c r="AJ75" s="210">
        <v>0</v>
      </c>
      <c r="AK75" s="164">
        <f>AJ75*(N75*(O75/100+1))</f>
        <v>0</v>
      </c>
      <c r="AL75" s="216">
        <v>10</v>
      </c>
      <c r="AM75" s="164">
        <f>AL75*(N75*(O75/100+1))</f>
        <v>71.10799999999999</v>
      </c>
      <c r="AN75" s="216">
        <v>10</v>
      </c>
      <c r="AO75" s="164">
        <f>AN75*(N75*(O75/100+1))</f>
        <v>71.10799999999999</v>
      </c>
      <c r="AP75" s="216">
        <v>5</v>
      </c>
      <c r="AQ75" s="164">
        <f>AP75*(N75*(O75/100+1))</f>
        <v>35.553999999999995</v>
      </c>
      <c r="AR75" s="216">
        <v>5</v>
      </c>
      <c r="AS75" s="164">
        <f>AR75*(N75*(O75/100+1))</f>
        <v>35.553999999999995</v>
      </c>
      <c r="AT75" s="216">
        <v>5</v>
      </c>
      <c r="AU75" s="164">
        <f>AT75*(N75*(O75/100+1))</f>
        <v>35.553999999999995</v>
      </c>
      <c r="AV75" s="216">
        <v>5</v>
      </c>
      <c r="AW75" s="164">
        <f>AV75*(N75*(O75/100+1))</f>
        <v>35.553999999999995</v>
      </c>
      <c r="AX75" s="216">
        <v>5</v>
      </c>
      <c r="AY75" s="164">
        <f>AX75*(N75*(O75/100+1))</f>
        <v>35.553999999999995</v>
      </c>
      <c r="AZ75" s="216">
        <v>5</v>
      </c>
      <c r="BA75" s="164">
        <f>AZ75*(N75*(O75/100+1))</f>
        <v>35.553999999999995</v>
      </c>
      <c r="BB75" s="216">
        <v>5</v>
      </c>
      <c r="BC75" s="164">
        <f>BB75*(N75*(O75/100+1))</f>
        <v>35.553999999999995</v>
      </c>
      <c r="BD75" s="216">
        <v>5</v>
      </c>
      <c r="BE75" s="164">
        <f>BD75*(N75*(O75/100+1))</f>
        <v>35.553999999999995</v>
      </c>
      <c r="BF75" s="256">
        <f>SUM(R75,T75,V75,X75)*(N75*(O75/100+1))</f>
        <v>426.64799999999997</v>
      </c>
      <c r="BG75" s="256">
        <f>SUM(AI75,AK75,AM75,AO75,AQ75,AS75,AU75,AW75,AY75,BA75,BC75,BE75)</f>
        <v>426.64799999999985</v>
      </c>
      <c r="BH75" s="255" t="b">
        <f>BF75=BG75</f>
        <v>1</v>
      </c>
      <c r="BI75" s="255">
        <f>BF75-BG75</f>
        <v>0</v>
      </c>
      <c r="BJ75" s="250">
        <f>D75</f>
        <v>21110142</v>
      </c>
      <c r="BK75" s="251">
        <v>348</v>
      </c>
      <c r="BL75" s="251">
        <v>5</v>
      </c>
      <c r="BM75" s="252">
        <f>R75</f>
        <v>10</v>
      </c>
      <c r="BN75" s="252">
        <f>T75</f>
        <v>20</v>
      </c>
      <c r="BO75" s="252">
        <f>V75</f>
        <v>15</v>
      </c>
      <c r="BP75" s="252">
        <f>X75</f>
        <v>15</v>
      </c>
      <c r="BQ75" s="254">
        <f>N75</f>
        <v>6.13</v>
      </c>
      <c r="BR75">
        <f>O75</f>
        <v>16</v>
      </c>
      <c r="BS75">
        <v>0</v>
      </c>
      <c r="BT75">
        <v>1</v>
      </c>
      <c r="BU75" t="s">
        <v>139</v>
      </c>
      <c r="BV75" t="str">
        <f>IF(AB75 = "X", "1", "0")</f>
        <v>0</v>
      </c>
      <c r="BW75" t="str">
        <f>IF(AC75 = "X", "1", "0")</f>
        <v>0</v>
      </c>
      <c r="BX75" t="str">
        <f>IF(AD75 = "X", "1", "0")</f>
        <v>1</v>
      </c>
      <c r="BY75" t="s">
        <v>23</v>
      </c>
      <c r="BZ75" s="253">
        <f>AI75</f>
        <v>0</v>
      </c>
      <c r="CA75" s="253">
        <f>AK75</f>
        <v>0</v>
      </c>
      <c r="CB75" s="253">
        <f>AM75</f>
        <v>71.10799999999999</v>
      </c>
      <c r="CC75" s="253">
        <f>AO75</f>
        <v>71.10799999999999</v>
      </c>
      <c r="CD75" s="253">
        <f>AQ75</f>
        <v>35.553999999999995</v>
      </c>
      <c r="CE75" s="253">
        <f>AS75</f>
        <v>35.553999999999995</v>
      </c>
      <c r="CF75" s="253">
        <f>AU75</f>
        <v>35.553999999999995</v>
      </c>
      <c r="CG75" s="253">
        <f>AW75</f>
        <v>35.553999999999995</v>
      </c>
      <c r="CH75" s="253">
        <f>AY75</f>
        <v>35.553999999999995</v>
      </c>
      <c r="CI75" s="253">
        <f>BA75</f>
        <v>35.553999999999995</v>
      </c>
      <c r="CJ75" s="253">
        <f>BC75</f>
        <v>35.553999999999995</v>
      </c>
      <c r="CK75" s="253">
        <f>BE75</f>
        <v>35.553999999999995</v>
      </c>
    </row>
    <row r="76" spans="2:89" ht="27.6" x14ac:dyDescent="0.3">
      <c r="B76" s="129">
        <v>37</v>
      </c>
      <c r="C76" s="107">
        <v>211011</v>
      </c>
      <c r="D76" s="101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>R76+T76+V76+X76</f>
        <v>0</v>
      </c>
      <c r="L76" s="104" t="s">
        <v>20</v>
      </c>
      <c r="M76" s="262">
        <f>ROUND(N76,2)</f>
        <v>7.25</v>
      </c>
      <c r="N76" s="106">
        <v>7.25</v>
      </c>
      <c r="O76" s="260">
        <v>16</v>
      </c>
      <c r="P76" s="110">
        <f>(N76*(O76/100+1))*K76</f>
        <v>0</v>
      </c>
      <c r="Q76" s="112" t="s">
        <v>139</v>
      </c>
      <c r="R76" s="113">
        <f>AH76+AJ76+AL76</f>
        <v>0</v>
      </c>
      <c r="S76" s="114">
        <f>R76*(N76*(O76/100+1))</f>
        <v>0</v>
      </c>
      <c r="T76" s="113">
        <f>AN76+AP76+AR76</f>
        <v>0</v>
      </c>
      <c r="U76" s="114">
        <f>T76*(N76*(O76/100+1))</f>
        <v>0</v>
      </c>
      <c r="V76" s="113">
        <f>AT76+AV76+AX76</f>
        <v>0</v>
      </c>
      <c r="W76" s="114">
        <f>V76*(N76*(O76/100+1))</f>
        <v>0</v>
      </c>
      <c r="X76" s="113">
        <f>AZ76+BB76+BD76</f>
        <v>0</v>
      </c>
      <c r="Y76" s="114">
        <f>X76*(N76*(O76/100+1))</f>
        <v>0</v>
      </c>
      <c r="Z76" s="116">
        <f>S76+U76+W76+Y76</f>
        <v>0</v>
      </c>
      <c r="AA76" s="117" t="b">
        <f>K76=(SUM(X76,V76,T76,R76))</f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>AH76*(N76*(O76/100+1))</f>
        <v>0</v>
      </c>
      <c r="AJ76" s="121">
        <v>0</v>
      </c>
      <c r="AK76" s="164">
        <f>AJ76*(N76*(O76/100+1))</f>
        <v>0</v>
      </c>
      <c r="AL76" s="127">
        <v>0</v>
      </c>
      <c r="AM76" s="164">
        <f>AL76*(N76*(O76/100+1))</f>
        <v>0</v>
      </c>
      <c r="AN76" s="127">
        <v>0</v>
      </c>
      <c r="AO76" s="164">
        <f>AN76*(N76*(O76/100+1))</f>
        <v>0</v>
      </c>
      <c r="AP76" s="127">
        <v>0</v>
      </c>
      <c r="AQ76" s="164">
        <f>AP76*(N76*(O76/100+1))</f>
        <v>0</v>
      </c>
      <c r="AR76" s="127">
        <v>0</v>
      </c>
      <c r="AS76" s="164">
        <f>AR76*(N76*(O76/100+1))</f>
        <v>0</v>
      </c>
      <c r="AT76" s="127">
        <v>0</v>
      </c>
      <c r="AU76" s="164">
        <f>AT76*(N76*(O76/100+1))</f>
        <v>0</v>
      </c>
      <c r="AV76" s="127">
        <v>0</v>
      </c>
      <c r="AW76" s="164">
        <f>AV76*(N76*(O76/100+1))</f>
        <v>0</v>
      </c>
      <c r="AX76" s="127">
        <v>0</v>
      </c>
      <c r="AY76" s="164">
        <f>AX76*(N76*(O76/100+1))</f>
        <v>0</v>
      </c>
      <c r="AZ76" s="127">
        <v>0</v>
      </c>
      <c r="BA76" s="164">
        <f>AZ76*(N76*(O76/100+1))</f>
        <v>0</v>
      </c>
      <c r="BB76" s="127">
        <v>0</v>
      </c>
      <c r="BC76" s="164">
        <f>BB76*(N76*(O76/100+1))</f>
        <v>0</v>
      </c>
      <c r="BD76" s="127">
        <v>0</v>
      </c>
      <c r="BE76" s="164">
        <f>BD76*(N76*(O76/100+1))</f>
        <v>0</v>
      </c>
      <c r="BF76" s="256">
        <f>SUM(R76,T76,V76,X76)*(N76*(O76/100+1))</f>
        <v>0</v>
      </c>
      <c r="BG76" s="256">
        <f>SUM(AI76,AK76,AM76,AO76,AQ76,AS76,AU76,AW76,AY76,BA76,BC76,BE76)</f>
        <v>0</v>
      </c>
      <c r="BH76" s="255" t="b">
        <f>BF76=BG76</f>
        <v>1</v>
      </c>
      <c r="BI76" s="255">
        <f>BF76-BG76</f>
        <v>0</v>
      </c>
      <c r="BJ76" s="250">
        <f>D76</f>
        <v>21110147</v>
      </c>
      <c r="BK76" s="251">
        <v>348</v>
      </c>
      <c r="BL76" s="251">
        <v>5</v>
      </c>
      <c r="BM76" s="252">
        <f>R76</f>
        <v>0</v>
      </c>
      <c r="BN76" s="252">
        <f>T76</f>
        <v>0</v>
      </c>
      <c r="BO76" s="252">
        <f>V76</f>
        <v>0</v>
      </c>
      <c r="BP76" s="252">
        <f>X76</f>
        <v>0</v>
      </c>
      <c r="BQ76" s="254">
        <f>N76</f>
        <v>7.25</v>
      </c>
      <c r="BR76">
        <f>O76</f>
        <v>16</v>
      </c>
      <c r="BS76">
        <v>0</v>
      </c>
      <c r="BT76">
        <v>1</v>
      </c>
      <c r="BU76" t="s">
        <v>139</v>
      </c>
      <c r="BV76" t="str">
        <f>IF(AB76 = "X", "1", "0")</f>
        <v>0</v>
      </c>
      <c r="BW76" t="str">
        <f>IF(AC76 = "X", "1", "0")</f>
        <v>0</v>
      </c>
      <c r="BX76" t="str">
        <f>IF(AD76 = "X", "1", "0")</f>
        <v>1</v>
      </c>
      <c r="BY76" t="s">
        <v>23</v>
      </c>
      <c r="BZ76" s="253">
        <f>AI76</f>
        <v>0</v>
      </c>
      <c r="CA76" s="253">
        <f>AK76</f>
        <v>0</v>
      </c>
      <c r="CB76" s="253">
        <f>AM76</f>
        <v>0</v>
      </c>
      <c r="CC76" s="253">
        <f>AO76</f>
        <v>0</v>
      </c>
      <c r="CD76" s="253">
        <f>AQ76</f>
        <v>0</v>
      </c>
      <c r="CE76" s="253">
        <f>AS76</f>
        <v>0</v>
      </c>
      <c r="CF76" s="253">
        <f>AU76</f>
        <v>0</v>
      </c>
      <c r="CG76" s="253">
        <f>AW76</f>
        <v>0</v>
      </c>
      <c r="CH76" s="253">
        <f>AY76</f>
        <v>0</v>
      </c>
      <c r="CI76" s="253">
        <f>BA76</f>
        <v>0</v>
      </c>
      <c r="CJ76" s="253">
        <f>BC76</f>
        <v>0</v>
      </c>
      <c r="CK76" s="253">
        <f>BE76</f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>R77+T77+V77+X77</f>
        <v>62</v>
      </c>
      <c r="L77" s="201" t="s">
        <v>20</v>
      </c>
      <c r="M77" s="262">
        <f>ROUND(N77,2)</f>
        <v>6.73</v>
      </c>
      <c r="N77" s="202">
        <v>6.73</v>
      </c>
      <c r="O77" s="260">
        <v>16</v>
      </c>
      <c r="P77" s="110">
        <f>(N77*(O77/100+1))*K77</f>
        <v>484.02159999999998</v>
      </c>
      <c r="Q77" s="204" t="s">
        <v>139</v>
      </c>
      <c r="R77" s="205">
        <f>AH77+AJ77+AL77</f>
        <v>11</v>
      </c>
      <c r="S77" s="114">
        <f>R77*(N77*(O77/100+1))</f>
        <v>85.874799999999993</v>
      </c>
      <c r="T77" s="205">
        <f>AN77+AP77+AR77</f>
        <v>21</v>
      </c>
      <c r="U77" s="114">
        <f>T77*(N77*(O77/100+1))</f>
        <v>163.94280000000001</v>
      </c>
      <c r="V77" s="113">
        <f>AT77+AV77+AX77</f>
        <v>15</v>
      </c>
      <c r="W77" s="114">
        <f>V77*(N77*(O77/100+1))</f>
        <v>117.102</v>
      </c>
      <c r="X77" s="205">
        <f>AZ77+BB77+BD77</f>
        <v>15</v>
      </c>
      <c r="Y77" s="114">
        <f>X77*(N77*(O77/100+1))</f>
        <v>117.102</v>
      </c>
      <c r="Z77" s="203">
        <f>S77+U77+W77+Y77</f>
        <v>484.02160000000003</v>
      </c>
      <c r="AA77" s="206" t="b">
        <f>K77=(SUM(X77,V77,T77,R77))</f>
        <v>1</v>
      </c>
      <c r="AB77" s="194"/>
      <c r="AC77" s="213"/>
      <c r="AD77" s="199" t="s">
        <v>22</v>
      </c>
      <c r="AE77" s="198" t="s">
        <v>23</v>
      </c>
      <c r="AF77" s="214"/>
      <c r="AG77" s="215"/>
      <c r="AH77" s="210">
        <v>0</v>
      </c>
      <c r="AI77" s="164">
        <f>AH77*(N77*(O77/100+1))</f>
        <v>0</v>
      </c>
      <c r="AJ77" s="210">
        <v>0</v>
      </c>
      <c r="AK77" s="164">
        <f>AJ77*(N77*(O77/100+1))</f>
        <v>0</v>
      </c>
      <c r="AL77" s="216">
        <v>11</v>
      </c>
      <c r="AM77" s="164">
        <f>AL77*(N77*(O77/100+1))</f>
        <v>85.874799999999993</v>
      </c>
      <c r="AN77" s="216">
        <v>11</v>
      </c>
      <c r="AO77" s="164">
        <f>AN77*(N77*(O77/100+1))</f>
        <v>85.874799999999993</v>
      </c>
      <c r="AP77" s="216">
        <v>5</v>
      </c>
      <c r="AQ77" s="164">
        <f>AP77*(N77*(O77/100+1))</f>
        <v>39.033999999999999</v>
      </c>
      <c r="AR77" s="216">
        <v>5</v>
      </c>
      <c r="AS77" s="164">
        <f>AR77*(N77*(O77/100+1))</f>
        <v>39.033999999999999</v>
      </c>
      <c r="AT77" s="216">
        <v>5</v>
      </c>
      <c r="AU77" s="164">
        <f>AT77*(N77*(O77/100+1))</f>
        <v>39.033999999999999</v>
      </c>
      <c r="AV77" s="216">
        <v>5</v>
      </c>
      <c r="AW77" s="164">
        <f>AV77*(N77*(O77/100+1))</f>
        <v>39.033999999999999</v>
      </c>
      <c r="AX77" s="216">
        <v>5</v>
      </c>
      <c r="AY77" s="164">
        <f>AX77*(N77*(O77/100+1))</f>
        <v>39.033999999999999</v>
      </c>
      <c r="AZ77" s="216">
        <v>5</v>
      </c>
      <c r="BA77" s="164">
        <f>AZ77*(N77*(O77/100+1))</f>
        <v>39.033999999999999</v>
      </c>
      <c r="BB77" s="216">
        <v>5</v>
      </c>
      <c r="BC77" s="164">
        <f>BB77*(N77*(O77/100+1))</f>
        <v>39.033999999999999</v>
      </c>
      <c r="BD77" s="216">
        <v>5</v>
      </c>
      <c r="BE77" s="164">
        <f>BD77*(N77*(O77/100+1))</f>
        <v>39.033999999999999</v>
      </c>
      <c r="BF77" s="256">
        <f>SUM(R77,T77,V77,X77)*(N77*(O77/100+1))</f>
        <v>484.02159999999998</v>
      </c>
      <c r="BG77" s="256">
        <f>SUM(AI77,AK77,AM77,AO77,AQ77,AS77,AU77,AW77,AY77,BA77,BC77,BE77)</f>
        <v>484.02159999999992</v>
      </c>
      <c r="BH77" s="255" t="b">
        <f>BF77=BG77</f>
        <v>1</v>
      </c>
      <c r="BI77" s="255">
        <f>BF77-BG77</f>
        <v>0</v>
      </c>
      <c r="BJ77" s="250">
        <f>D77</f>
        <v>21110147</v>
      </c>
      <c r="BK77" s="251">
        <v>348</v>
      </c>
      <c r="BL77" s="251">
        <v>5</v>
      </c>
      <c r="BM77" s="252">
        <f>R77</f>
        <v>11</v>
      </c>
      <c r="BN77" s="252">
        <f>T77</f>
        <v>21</v>
      </c>
      <c r="BO77" s="252">
        <f>V77</f>
        <v>15</v>
      </c>
      <c r="BP77" s="252">
        <f>X77</f>
        <v>15</v>
      </c>
      <c r="BQ77" s="254">
        <f>N77</f>
        <v>6.73</v>
      </c>
      <c r="BR77">
        <f>O77</f>
        <v>16</v>
      </c>
      <c r="BS77">
        <v>0</v>
      </c>
      <c r="BT77">
        <v>1</v>
      </c>
      <c r="BU77" t="s">
        <v>139</v>
      </c>
      <c r="BV77" t="str">
        <f>IF(AB77 = "X", "1", "0")</f>
        <v>0</v>
      </c>
      <c r="BW77" t="str">
        <f>IF(AC77 = "X", "1", "0")</f>
        <v>0</v>
      </c>
      <c r="BX77" t="str">
        <f>IF(AD77 = "X", "1", "0")</f>
        <v>1</v>
      </c>
      <c r="BY77" t="s">
        <v>23</v>
      </c>
      <c r="BZ77" s="253">
        <f>AI77</f>
        <v>0</v>
      </c>
      <c r="CA77" s="253">
        <f>AK77</f>
        <v>0</v>
      </c>
      <c r="CB77" s="253">
        <f>AM77</f>
        <v>85.874799999999993</v>
      </c>
      <c r="CC77" s="253">
        <f>AO77</f>
        <v>85.874799999999993</v>
      </c>
      <c r="CD77" s="253">
        <f>AQ77</f>
        <v>39.033999999999999</v>
      </c>
      <c r="CE77" s="253">
        <f>AS77</f>
        <v>39.033999999999999</v>
      </c>
      <c r="CF77" s="253">
        <f>AU77</f>
        <v>39.033999999999999</v>
      </c>
      <c r="CG77" s="253">
        <f>AW77</f>
        <v>39.033999999999999</v>
      </c>
      <c r="CH77" s="253">
        <f>AY77</f>
        <v>39.033999999999999</v>
      </c>
      <c r="CI77" s="253">
        <f>BA77</f>
        <v>39.033999999999999</v>
      </c>
      <c r="CJ77" s="253">
        <f>BC77</f>
        <v>39.033999999999999</v>
      </c>
      <c r="CK77" s="253">
        <f>BE77</f>
        <v>39.033999999999999</v>
      </c>
    </row>
    <row r="78" spans="2:89" ht="38.25" customHeight="1" x14ac:dyDescent="0.3">
      <c r="B78" s="129">
        <v>38</v>
      </c>
      <c r="C78" s="107">
        <v>211011</v>
      </c>
      <c r="D78" s="101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>R78+T78+V78+X78</f>
        <v>0</v>
      </c>
      <c r="L78" s="104" t="s">
        <v>20</v>
      </c>
      <c r="M78" s="262">
        <f>ROUND(N78,2)</f>
        <v>6</v>
      </c>
      <c r="N78" s="106">
        <v>6</v>
      </c>
      <c r="O78" s="260">
        <v>16</v>
      </c>
      <c r="P78" s="110">
        <f>(N78*(O78/100+1))*K78</f>
        <v>0</v>
      </c>
      <c r="Q78" s="112" t="s">
        <v>139</v>
      </c>
      <c r="R78" s="113">
        <f>AH78+AJ78+AL78</f>
        <v>0</v>
      </c>
      <c r="S78" s="114">
        <f>R78*(N78*(O78/100+1))</f>
        <v>0</v>
      </c>
      <c r="T78" s="113">
        <f>AN78+AP78+AR78</f>
        <v>0</v>
      </c>
      <c r="U78" s="114">
        <f>T78*(N78*(O78/100+1))</f>
        <v>0</v>
      </c>
      <c r="V78" s="113">
        <f>AT78+AV78+AX78</f>
        <v>0</v>
      </c>
      <c r="W78" s="114">
        <f>V78*(N78*(O78/100+1))</f>
        <v>0</v>
      </c>
      <c r="X78" s="113">
        <f>AZ78+BB78+BD78</f>
        <v>0</v>
      </c>
      <c r="Y78" s="114">
        <f>X78*(N78*(O78/100+1))</f>
        <v>0</v>
      </c>
      <c r="Z78" s="116">
        <f>S78+U78+W78+Y78</f>
        <v>0</v>
      </c>
      <c r="AA78" s="117" t="b">
        <f>K78=(SUM(X78,V78,T78,R78))</f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>AH78*(N78*(O78/100+1))</f>
        <v>0</v>
      </c>
      <c r="AJ78" s="121">
        <v>0</v>
      </c>
      <c r="AK78" s="164">
        <f>AJ78*(N78*(O78/100+1))</f>
        <v>0</v>
      </c>
      <c r="AL78" s="127">
        <v>0</v>
      </c>
      <c r="AM78" s="164">
        <f>AL78*(N78*(O78/100+1))</f>
        <v>0</v>
      </c>
      <c r="AN78" s="127">
        <v>0</v>
      </c>
      <c r="AO78" s="164">
        <f>AN78*(N78*(O78/100+1))</f>
        <v>0</v>
      </c>
      <c r="AP78" s="127">
        <v>0</v>
      </c>
      <c r="AQ78" s="164">
        <f>AP78*(N78*(O78/100+1))</f>
        <v>0</v>
      </c>
      <c r="AR78" s="127">
        <v>0</v>
      </c>
      <c r="AS78" s="164">
        <f>AR78*(N78*(O78/100+1))</f>
        <v>0</v>
      </c>
      <c r="AT78" s="127">
        <v>0</v>
      </c>
      <c r="AU78" s="164">
        <f>AT78*(N78*(O78/100+1))</f>
        <v>0</v>
      </c>
      <c r="AV78" s="127">
        <v>0</v>
      </c>
      <c r="AW78" s="164">
        <f>AV78*(N78*(O78/100+1))</f>
        <v>0</v>
      </c>
      <c r="AX78" s="127">
        <v>0</v>
      </c>
      <c r="AY78" s="164">
        <f>AX78*(N78*(O78/100+1))</f>
        <v>0</v>
      </c>
      <c r="AZ78" s="127">
        <v>0</v>
      </c>
      <c r="BA78" s="164">
        <f>AZ78*(N78*(O78/100+1))</f>
        <v>0</v>
      </c>
      <c r="BB78" s="127">
        <v>0</v>
      </c>
      <c r="BC78" s="164">
        <f>BB78*(N78*(O78/100+1))</f>
        <v>0</v>
      </c>
      <c r="BD78" s="127">
        <v>0</v>
      </c>
      <c r="BE78" s="164">
        <f>BD78*(N78*(O78/100+1))</f>
        <v>0</v>
      </c>
      <c r="BF78" s="256">
        <f>SUM(R78,T78,V78,X78)*(N78*(O78/100+1))</f>
        <v>0</v>
      </c>
      <c r="BG78" s="256">
        <f>SUM(AI78,AK78,AM78,AO78,AQ78,AS78,AU78,AW78,AY78,BA78,BC78,BE78)</f>
        <v>0</v>
      </c>
      <c r="BH78" s="255" t="b">
        <f>BF78=BG78</f>
        <v>1</v>
      </c>
      <c r="BI78" s="255">
        <f>BF78-BG78</f>
        <v>0</v>
      </c>
      <c r="BJ78" s="250">
        <f>D78</f>
        <v>21110149</v>
      </c>
      <c r="BK78" s="251">
        <v>348</v>
      </c>
      <c r="BL78" s="251">
        <v>5</v>
      </c>
      <c r="BM78" s="252">
        <f>R78</f>
        <v>0</v>
      </c>
      <c r="BN78" s="252">
        <f>T78</f>
        <v>0</v>
      </c>
      <c r="BO78" s="252">
        <f>V78</f>
        <v>0</v>
      </c>
      <c r="BP78" s="252">
        <f>X78</f>
        <v>0</v>
      </c>
      <c r="BQ78" s="254">
        <f>N78</f>
        <v>6</v>
      </c>
      <c r="BR78">
        <f>O78</f>
        <v>16</v>
      </c>
      <c r="BS78">
        <v>0</v>
      </c>
      <c r="BT78">
        <v>1</v>
      </c>
      <c r="BU78" t="s">
        <v>139</v>
      </c>
      <c r="BV78" t="str">
        <f>IF(AB78 = "X", "1", "0")</f>
        <v>0</v>
      </c>
      <c r="BW78" t="str">
        <f>IF(AC78 = "X", "1", "0")</f>
        <v>0</v>
      </c>
      <c r="BX78" t="str">
        <f>IF(AD78 = "X", "1", "0")</f>
        <v>1</v>
      </c>
      <c r="BY78" t="s">
        <v>23</v>
      </c>
      <c r="BZ78" s="253">
        <f>AI78</f>
        <v>0</v>
      </c>
      <c r="CA78" s="253">
        <f>AK78</f>
        <v>0</v>
      </c>
      <c r="CB78" s="253">
        <f>AM78</f>
        <v>0</v>
      </c>
      <c r="CC78" s="253">
        <f>AO78</f>
        <v>0</v>
      </c>
      <c r="CD78" s="253">
        <f>AQ78</f>
        <v>0</v>
      </c>
      <c r="CE78" s="253">
        <f>AS78</f>
        <v>0</v>
      </c>
      <c r="CF78" s="253">
        <f>AU78</f>
        <v>0</v>
      </c>
      <c r="CG78" s="253">
        <f>AW78</f>
        <v>0</v>
      </c>
      <c r="CH78" s="253">
        <f>AY78</f>
        <v>0</v>
      </c>
      <c r="CI78" s="253">
        <f>BA78</f>
        <v>0</v>
      </c>
      <c r="CJ78" s="253">
        <f>BC78</f>
        <v>0</v>
      </c>
      <c r="CK78" s="253">
        <f>BE78</f>
        <v>0</v>
      </c>
    </row>
    <row r="79" spans="2:89" s="218" customFormat="1" ht="38.25" customHeight="1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>R79+T79+V79+X79</f>
        <v>28</v>
      </c>
      <c r="L79" s="201" t="s">
        <v>20</v>
      </c>
      <c r="M79" s="262">
        <f>ROUND(N79,2)</f>
        <v>5.53</v>
      </c>
      <c r="N79" s="202">
        <v>5.53</v>
      </c>
      <c r="O79" s="260">
        <v>16</v>
      </c>
      <c r="P79" s="110">
        <f>(N79*(O79/100+1))*K79</f>
        <v>179.61439999999999</v>
      </c>
      <c r="Q79" s="204" t="s">
        <v>139</v>
      </c>
      <c r="R79" s="205">
        <f>AH79+AJ79+AL79</f>
        <v>10</v>
      </c>
      <c r="S79" s="114">
        <f>R79*(N79*(O79/100+1))</f>
        <v>64.147999999999996</v>
      </c>
      <c r="T79" s="205">
        <f>AN79+AP79+AR79</f>
        <v>12</v>
      </c>
      <c r="U79" s="114">
        <f>T79*(N79*(O79/100+1))</f>
        <v>76.977599999999995</v>
      </c>
      <c r="V79" s="113">
        <f>AT79+AV79+AX79</f>
        <v>3</v>
      </c>
      <c r="W79" s="114">
        <f>V79*(N79*(O79/100+1))</f>
        <v>19.244399999999999</v>
      </c>
      <c r="X79" s="205">
        <f>AZ79+BB79+BD79</f>
        <v>3</v>
      </c>
      <c r="Y79" s="114">
        <f>X79*(N79*(O79/100+1))</f>
        <v>19.244399999999999</v>
      </c>
      <c r="Z79" s="203">
        <f>S79+U79+W79+Y79</f>
        <v>179.61439999999999</v>
      </c>
      <c r="AA79" s="206" t="b">
        <f>K79=(SUM(X79,V79,T79,R79))</f>
        <v>1</v>
      </c>
      <c r="AB79" s="194"/>
      <c r="AC79" s="213"/>
      <c r="AD79" s="199" t="s">
        <v>22</v>
      </c>
      <c r="AE79" s="198" t="s">
        <v>23</v>
      </c>
      <c r="AF79" s="214"/>
      <c r="AG79" s="215"/>
      <c r="AH79" s="210">
        <v>0</v>
      </c>
      <c r="AI79" s="164">
        <f>AH79*(N79*(O79/100+1))</f>
        <v>0</v>
      </c>
      <c r="AJ79" s="210">
        <v>0</v>
      </c>
      <c r="AK79" s="164">
        <f>AJ79*(N79*(O79/100+1))</f>
        <v>0</v>
      </c>
      <c r="AL79" s="216">
        <v>10</v>
      </c>
      <c r="AM79" s="164">
        <f>AL79*(N79*(O79/100+1))</f>
        <v>64.147999999999996</v>
      </c>
      <c r="AN79" s="216">
        <v>10</v>
      </c>
      <c r="AO79" s="164">
        <f>AN79*(N79*(O79/100+1))</f>
        <v>64.147999999999996</v>
      </c>
      <c r="AP79" s="216">
        <v>1</v>
      </c>
      <c r="AQ79" s="164">
        <f>AP79*(N79*(O79/100+1))</f>
        <v>6.4147999999999996</v>
      </c>
      <c r="AR79" s="216">
        <v>1</v>
      </c>
      <c r="AS79" s="164">
        <f>AR79*(N79*(O79/100+1))</f>
        <v>6.4147999999999996</v>
      </c>
      <c r="AT79" s="216">
        <v>1</v>
      </c>
      <c r="AU79" s="164">
        <f>AT79*(N79*(O79/100+1))</f>
        <v>6.4147999999999996</v>
      </c>
      <c r="AV79" s="216">
        <v>1</v>
      </c>
      <c r="AW79" s="164">
        <f>AV79*(N79*(O79/100+1))</f>
        <v>6.4147999999999996</v>
      </c>
      <c r="AX79" s="216">
        <v>1</v>
      </c>
      <c r="AY79" s="164">
        <f>AX79*(N79*(O79/100+1))</f>
        <v>6.4147999999999996</v>
      </c>
      <c r="AZ79" s="216">
        <v>1</v>
      </c>
      <c r="BA79" s="164">
        <f>AZ79*(N79*(O79/100+1))</f>
        <v>6.4147999999999996</v>
      </c>
      <c r="BB79" s="216">
        <v>1</v>
      </c>
      <c r="BC79" s="164">
        <f>BB79*(N79*(O79/100+1))</f>
        <v>6.4147999999999996</v>
      </c>
      <c r="BD79" s="216">
        <v>1</v>
      </c>
      <c r="BE79" s="164">
        <f>BD79*(N79*(O79/100+1))</f>
        <v>6.4147999999999996</v>
      </c>
      <c r="BF79" s="256">
        <f>SUM(R79,T79,V79,X79)*(N79*(O79/100+1))</f>
        <v>179.61439999999999</v>
      </c>
      <c r="BG79" s="256">
        <f>SUM(AI79,AK79,AM79,AO79,AQ79,AS79,AU79,AW79,AY79,BA79,BC79,BE79)</f>
        <v>179.6144000000001</v>
      </c>
      <c r="BH79" s="255" t="b">
        <f>BF79=BG79</f>
        <v>1</v>
      </c>
      <c r="BI79" s="255">
        <f>BF79-BG79</f>
        <v>0</v>
      </c>
      <c r="BJ79" s="250">
        <f>D79</f>
        <v>21110149</v>
      </c>
      <c r="BK79" s="251">
        <v>348</v>
      </c>
      <c r="BL79" s="251">
        <v>5</v>
      </c>
      <c r="BM79" s="252">
        <f>R79</f>
        <v>10</v>
      </c>
      <c r="BN79" s="252">
        <f>T79</f>
        <v>12</v>
      </c>
      <c r="BO79" s="252">
        <f>V79</f>
        <v>3</v>
      </c>
      <c r="BP79" s="252">
        <f>X79</f>
        <v>3</v>
      </c>
      <c r="BQ79" s="254">
        <f>N79</f>
        <v>5.53</v>
      </c>
      <c r="BR79">
        <f>O79</f>
        <v>16</v>
      </c>
      <c r="BS79">
        <v>0</v>
      </c>
      <c r="BT79">
        <v>1</v>
      </c>
      <c r="BU79" t="s">
        <v>139</v>
      </c>
      <c r="BV79" t="str">
        <f>IF(AB79 = "X", "1", "0")</f>
        <v>0</v>
      </c>
      <c r="BW79" t="str">
        <f>IF(AC79 = "X", "1", "0")</f>
        <v>0</v>
      </c>
      <c r="BX79" t="str">
        <f>IF(AD79 = "X", "1", "0")</f>
        <v>1</v>
      </c>
      <c r="BY79" t="s">
        <v>23</v>
      </c>
      <c r="BZ79" s="253">
        <f>AI79</f>
        <v>0</v>
      </c>
      <c r="CA79" s="253">
        <f>AK79</f>
        <v>0</v>
      </c>
      <c r="CB79" s="253">
        <f>AM79</f>
        <v>64.147999999999996</v>
      </c>
      <c r="CC79" s="253">
        <f>AO79</f>
        <v>64.147999999999996</v>
      </c>
      <c r="CD79" s="253">
        <f>AQ79</f>
        <v>6.4147999999999996</v>
      </c>
      <c r="CE79" s="253">
        <f>AS79</f>
        <v>6.4147999999999996</v>
      </c>
      <c r="CF79" s="253">
        <f>AU79</f>
        <v>6.4147999999999996</v>
      </c>
      <c r="CG79" s="253">
        <f>AW79</f>
        <v>6.4147999999999996</v>
      </c>
      <c r="CH79" s="253">
        <f>AY79</f>
        <v>6.4147999999999996</v>
      </c>
      <c r="CI79" s="253">
        <f>BA79</f>
        <v>6.4147999999999996</v>
      </c>
      <c r="CJ79" s="253">
        <f>BC79</f>
        <v>6.4147999999999996</v>
      </c>
      <c r="CK79" s="253">
        <f>BE79</f>
        <v>6.4147999999999996</v>
      </c>
    </row>
    <row r="80" spans="2:89" ht="27.6" x14ac:dyDescent="0.3">
      <c r="B80" s="129">
        <v>39</v>
      </c>
      <c r="C80" s="107">
        <v>211011</v>
      </c>
      <c r="D80" s="101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>R80+T80+V80+X80</f>
        <v>0</v>
      </c>
      <c r="L80" s="104" t="s">
        <v>138</v>
      </c>
      <c r="M80" s="262">
        <f>ROUND(N80,2)</f>
        <v>151.25</v>
      </c>
      <c r="N80" s="106">
        <v>151.25</v>
      </c>
      <c r="O80" s="260">
        <v>0</v>
      </c>
      <c r="P80" s="110">
        <f>(N80*(O80/100+1))*K80</f>
        <v>0</v>
      </c>
      <c r="Q80" s="112" t="s">
        <v>139</v>
      </c>
      <c r="R80" s="113">
        <f>AH80+AJ80+AL80</f>
        <v>0</v>
      </c>
      <c r="S80" s="114">
        <f>R80*(N80*(O80/100+1))</f>
        <v>0</v>
      </c>
      <c r="T80" s="113">
        <f>AN80+AP80+AR80</f>
        <v>0</v>
      </c>
      <c r="U80" s="114">
        <f>T80*(N80*(O80/100+1))</f>
        <v>0</v>
      </c>
      <c r="V80" s="113">
        <f>AT80+AV80+AX80</f>
        <v>0</v>
      </c>
      <c r="W80" s="114">
        <f>V80*(N80*(O80/100+1))</f>
        <v>0</v>
      </c>
      <c r="X80" s="113">
        <f>AZ80+BB80+BD80</f>
        <v>0</v>
      </c>
      <c r="Y80" s="114">
        <f>X80*(N80*(O80/100+1))</f>
        <v>0</v>
      </c>
      <c r="Z80" s="116">
        <f>S80+U80+W80+Y80</f>
        <v>0</v>
      </c>
      <c r="AA80" s="117" t="b">
        <f>K80=(SUM(X80,V80,T80,R80))</f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>AH80*(N80*(O80/100+1))</f>
        <v>0</v>
      </c>
      <c r="AJ80" s="121">
        <v>0</v>
      </c>
      <c r="AK80" s="164">
        <f>AJ80*(N80*(O80/100+1))</f>
        <v>0</v>
      </c>
      <c r="AL80" s="127">
        <v>0</v>
      </c>
      <c r="AM80" s="164">
        <f>AL80*(N80*(O80/100+1))</f>
        <v>0</v>
      </c>
      <c r="AN80" s="127">
        <v>0</v>
      </c>
      <c r="AO80" s="164">
        <f>AN80*(N80*(O80/100+1))</f>
        <v>0</v>
      </c>
      <c r="AP80" s="127">
        <v>0</v>
      </c>
      <c r="AQ80" s="164">
        <f>AP80*(N80*(O80/100+1))</f>
        <v>0</v>
      </c>
      <c r="AR80" s="127">
        <v>0</v>
      </c>
      <c r="AS80" s="164">
        <f>AR80*(N80*(O80/100+1))</f>
        <v>0</v>
      </c>
      <c r="AT80" s="127">
        <v>0</v>
      </c>
      <c r="AU80" s="164">
        <f>AT80*(N80*(O80/100+1))</f>
        <v>0</v>
      </c>
      <c r="AV80" s="127">
        <v>0</v>
      </c>
      <c r="AW80" s="164">
        <f>AV80*(N80*(O80/100+1))</f>
        <v>0</v>
      </c>
      <c r="AX80" s="127">
        <v>0</v>
      </c>
      <c r="AY80" s="164">
        <f>AX80*(N80*(O80/100+1))</f>
        <v>0</v>
      </c>
      <c r="AZ80" s="127">
        <v>0</v>
      </c>
      <c r="BA80" s="164">
        <f>AZ80*(N80*(O80/100+1))</f>
        <v>0</v>
      </c>
      <c r="BB80" s="127">
        <v>0</v>
      </c>
      <c r="BC80" s="164">
        <f>BB80*(N80*(O80/100+1))</f>
        <v>0</v>
      </c>
      <c r="BD80" s="127">
        <v>0</v>
      </c>
      <c r="BE80" s="164">
        <f>BD80*(N80*(O80/100+1))</f>
        <v>0</v>
      </c>
      <c r="BF80" s="256">
        <f>SUM(R80,T80,V80,X80)*(N80*(O80/100+1))</f>
        <v>0</v>
      </c>
      <c r="BG80" s="256">
        <f>SUM(AI80,AK80,AM80,AO80,AQ80,AS80,AU80,AW80,AY80,BA80,BC80,BE80)</f>
        <v>0</v>
      </c>
      <c r="BH80" s="255" t="b">
        <f>BF80=BG80</f>
        <v>1</v>
      </c>
      <c r="BI80" s="255">
        <f>BF80-BG80</f>
        <v>0</v>
      </c>
      <c r="BJ80" s="250">
        <f>D80</f>
        <v>21110151</v>
      </c>
      <c r="BK80" s="251">
        <v>348</v>
      </c>
      <c r="BL80" s="251">
        <v>5</v>
      </c>
      <c r="BM80" s="252">
        <f>R80</f>
        <v>0</v>
      </c>
      <c r="BN80" s="252">
        <f>T80</f>
        <v>0</v>
      </c>
      <c r="BO80" s="252">
        <f>V80</f>
        <v>0</v>
      </c>
      <c r="BP80" s="252">
        <f>X80</f>
        <v>0</v>
      </c>
      <c r="BQ80" s="254">
        <f>N80</f>
        <v>151.25</v>
      </c>
      <c r="BR80">
        <f>O80</f>
        <v>0</v>
      </c>
      <c r="BS80">
        <v>0</v>
      </c>
      <c r="BT80">
        <v>1</v>
      </c>
      <c r="BU80" t="s">
        <v>139</v>
      </c>
      <c r="BV80" t="str">
        <f>IF(AB80 = "X", "1", "0")</f>
        <v>0</v>
      </c>
      <c r="BW80" t="str">
        <f>IF(AC80 = "X", "1", "0")</f>
        <v>0</v>
      </c>
      <c r="BX80" t="str">
        <f>IF(AD80 = "X", "1", "0")</f>
        <v>1</v>
      </c>
      <c r="BY80" t="s">
        <v>23</v>
      </c>
      <c r="BZ80" s="253">
        <f>AI80</f>
        <v>0</v>
      </c>
      <c r="CA80" s="253">
        <f>AK80</f>
        <v>0</v>
      </c>
      <c r="CB80" s="253">
        <f>AM80</f>
        <v>0</v>
      </c>
      <c r="CC80" s="253">
        <f>AO80</f>
        <v>0</v>
      </c>
      <c r="CD80" s="253">
        <f>AQ80</f>
        <v>0</v>
      </c>
      <c r="CE80" s="253">
        <f>AS80</f>
        <v>0</v>
      </c>
      <c r="CF80" s="253">
        <f>AU80</f>
        <v>0</v>
      </c>
      <c r="CG80" s="253">
        <f>AW80</f>
        <v>0</v>
      </c>
      <c r="CH80" s="253">
        <f>AY80</f>
        <v>0</v>
      </c>
      <c r="CI80" s="253">
        <f>BA80</f>
        <v>0</v>
      </c>
      <c r="CJ80" s="253">
        <f>BC80</f>
        <v>0</v>
      </c>
      <c r="CK80" s="253">
        <f>BE80</f>
        <v>0</v>
      </c>
    </row>
    <row r="81" spans="2:89" ht="27.6" x14ac:dyDescent="0.3">
      <c r="B81" s="129">
        <v>39</v>
      </c>
      <c r="C81" s="192">
        <v>211011</v>
      </c>
      <c r="D81" s="189">
        <v>21110151</v>
      </c>
      <c r="E81" s="102" t="s">
        <v>129</v>
      </c>
      <c r="F81" s="108" t="s">
        <v>344</v>
      </c>
      <c r="G81" s="108" t="s">
        <v>345</v>
      </c>
      <c r="H81" s="109" t="s">
        <v>18</v>
      </c>
      <c r="I81" s="123"/>
      <c r="J81" s="109" t="s">
        <v>19</v>
      </c>
      <c r="K81" s="111">
        <f>R81+T81+V81+X81</f>
        <v>0</v>
      </c>
      <c r="L81" s="104" t="s">
        <v>138</v>
      </c>
      <c r="M81" s="262">
        <f>ROUND(N81,2)</f>
        <v>145.88999999999999</v>
      </c>
      <c r="N81" s="106">
        <v>145.88999999999999</v>
      </c>
      <c r="O81" s="260">
        <v>16</v>
      </c>
      <c r="P81" s="110">
        <f>(N81*(O81/100+1))*K81</f>
        <v>0</v>
      </c>
      <c r="Q81" s="112" t="s">
        <v>139</v>
      </c>
      <c r="R81" s="113">
        <f>AH81+AJ81+AL81</f>
        <v>0</v>
      </c>
      <c r="S81" s="114">
        <f>R81*(N81*(O81/100+1))</f>
        <v>0</v>
      </c>
      <c r="T81" s="113">
        <f>AN81+AP81+AR81</f>
        <v>0</v>
      </c>
      <c r="U81" s="114">
        <f>T81*(N81*(O81/100+1))</f>
        <v>0</v>
      </c>
      <c r="V81" s="113">
        <f>AT81+AV81+AX81</f>
        <v>0</v>
      </c>
      <c r="W81" s="114">
        <f>V81*(N81*(O81/100+1))</f>
        <v>0</v>
      </c>
      <c r="X81" s="113">
        <f>AZ81+BB81+BD81</f>
        <v>0</v>
      </c>
      <c r="Y81" s="114">
        <f>X81*(N81*(O81/100+1))</f>
        <v>0</v>
      </c>
      <c r="Z81" s="116">
        <f>S81+U81+W81+Y81</f>
        <v>0</v>
      </c>
      <c r="AA81" s="117" t="b">
        <f>K81=(SUM(X81,V81,T81,R81))</f>
        <v>1</v>
      </c>
      <c r="AB81" s="123"/>
      <c r="AC81" s="124"/>
      <c r="AD81" s="109" t="s">
        <v>22</v>
      </c>
      <c r="AE81" s="108" t="s">
        <v>23</v>
      </c>
      <c r="AF81" s="125"/>
      <c r="AG81" s="126"/>
      <c r="AH81" s="121">
        <v>0</v>
      </c>
      <c r="AI81" s="164">
        <f>AH81*(N81*(O81/100+1))</f>
        <v>0</v>
      </c>
      <c r="AJ81" s="121">
        <v>0</v>
      </c>
      <c r="AK81" s="164">
        <f>AJ81*(N81*(O81/100+1))</f>
        <v>0</v>
      </c>
      <c r="AL81" s="127">
        <v>0</v>
      </c>
      <c r="AM81" s="164">
        <f>AL81*(N81*(O81/100+1))</f>
        <v>0</v>
      </c>
      <c r="AN81" s="127">
        <v>0</v>
      </c>
      <c r="AO81" s="164">
        <f>AN81*(N81*(O81/100+1))</f>
        <v>0</v>
      </c>
      <c r="AP81" s="127">
        <v>0</v>
      </c>
      <c r="AQ81" s="164">
        <f>AP81*(N81*(O81/100+1))</f>
        <v>0</v>
      </c>
      <c r="AR81" s="127">
        <v>0</v>
      </c>
      <c r="AS81" s="164">
        <f>AR81*(N81*(O81/100+1))</f>
        <v>0</v>
      </c>
      <c r="AT81" s="127">
        <v>0</v>
      </c>
      <c r="AU81" s="164">
        <f>AT81*(N81*(O81/100+1))</f>
        <v>0</v>
      </c>
      <c r="AV81" s="127">
        <v>0</v>
      </c>
      <c r="AW81" s="164">
        <f>AV81*(N81*(O81/100+1))</f>
        <v>0</v>
      </c>
      <c r="AX81" s="127">
        <v>0</v>
      </c>
      <c r="AY81" s="164">
        <f>AX81*(N81*(O81/100+1))</f>
        <v>0</v>
      </c>
      <c r="AZ81" s="127">
        <v>0</v>
      </c>
      <c r="BA81" s="164">
        <f>AZ81*(N81*(O81/100+1))</f>
        <v>0</v>
      </c>
      <c r="BB81" s="127">
        <v>0</v>
      </c>
      <c r="BC81" s="164">
        <f>BB81*(N81*(O81/100+1))</f>
        <v>0</v>
      </c>
      <c r="BD81" s="127">
        <v>0</v>
      </c>
      <c r="BE81" s="164">
        <f>BD81*(N81*(O81/100+1))</f>
        <v>0</v>
      </c>
      <c r="BF81" s="256">
        <f>SUM(R81,T81,V81,X81)*(N81*(O81/100+1))</f>
        <v>0</v>
      </c>
      <c r="BG81" s="256">
        <f>SUM(AI81,AK81,AM81,AO81,AQ81,AS81,AU81,AW81,AY81,BA81,BC81,BE81)</f>
        <v>0</v>
      </c>
      <c r="BH81" s="255" t="b">
        <f>BF81=BG81</f>
        <v>1</v>
      </c>
      <c r="BI81" s="255">
        <f>BF81-BG81</f>
        <v>0</v>
      </c>
      <c r="BJ81" s="250">
        <f>D81</f>
        <v>21110151</v>
      </c>
      <c r="BK81" s="251">
        <v>348</v>
      </c>
      <c r="BL81" s="251">
        <v>5</v>
      </c>
      <c r="BM81" s="252">
        <f>R81</f>
        <v>0</v>
      </c>
      <c r="BN81" s="252">
        <f>T81</f>
        <v>0</v>
      </c>
      <c r="BO81" s="252">
        <f>V81</f>
        <v>0</v>
      </c>
      <c r="BP81" s="252">
        <f>X81</f>
        <v>0</v>
      </c>
      <c r="BQ81" s="254">
        <f>N81</f>
        <v>145.88999999999999</v>
      </c>
      <c r="BR81">
        <f>O81</f>
        <v>16</v>
      </c>
      <c r="BS81">
        <v>0</v>
      </c>
      <c r="BT81">
        <v>1</v>
      </c>
      <c r="BU81" t="s">
        <v>139</v>
      </c>
      <c r="BV81" t="str">
        <f>IF(AB81 = "X", "1", "0")</f>
        <v>0</v>
      </c>
      <c r="BW81" t="str">
        <f>IF(AC81 = "X", "1", "0")</f>
        <v>0</v>
      </c>
      <c r="BX81" t="str">
        <f>IF(AD81 = "X", "1", "0")</f>
        <v>1</v>
      </c>
      <c r="BY81" t="s">
        <v>23</v>
      </c>
      <c r="BZ81" s="253">
        <f>AI81</f>
        <v>0</v>
      </c>
      <c r="CA81" s="253">
        <f>AK81</f>
        <v>0</v>
      </c>
      <c r="CB81" s="253">
        <f>AM81</f>
        <v>0</v>
      </c>
      <c r="CC81" s="253">
        <f>AO81</f>
        <v>0</v>
      </c>
      <c r="CD81" s="253">
        <f>AQ81</f>
        <v>0</v>
      </c>
      <c r="CE81" s="253">
        <f>AS81</f>
        <v>0</v>
      </c>
      <c r="CF81" s="253">
        <f>AU81</f>
        <v>0</v>
      </c>
      <c r="CG81" s="253">
        <f>AW81</f>
        <v>0</v>
      </c>
      <c r="CH81" s="253">
        <f>AY81</f>
        <v>0</v>
      </c>
      <c r="CI81" s="253">
        <f>BA81</f>
        <v>0</v>
      </c>
      <c r="CJ81" s="253">
        <f>BC81</f>
        <v>0</v>
      </c>
      <c r="CK81" s="253">
        <f>BE81</f>
        <v>0</v>
      </c>
    </row>
    <row r="82" spans="2:89" s="218" customFormat="1" ht="27.6" x14ac:dyDescent="0.3">
      <c r="B82" s="194">
        <v>39</v>
      </c>
      <c r="C82" s="195">
        <v>211011</v>
      </c>
      <c r="D82" s="196">
        <v>21110151</v>
      </c>
      <c r="E82" s="197" t="s">
        <v>129</v>
      </c>
      <c r="F82" s="198" t="s">
        <v>344</v>
      </c>
      <c r="G82" s="198" t="s">
        <v>345</v>
      </c>
      <c r="H82" s="199" t="s">
        <v>18</v>
      </c>
      <c r="I82" s="194"/>
      <c r="J82" s="199" t="s">
        <v>19</v>
      </c>
      <c r="K82" s="200">
        <f>R82+T82+V82+X82</f>
        <v>0</v>
      </c>
      <c r="L82" s="201" t="s">
        <v>138</v>
      </c>
      <c r="M82" s="262">
        <f>ROUND(N82,2)</f>
        <v>130.38999999999999</v>
      </c>
      <c r="N82" s="202">
        <v>130.38999999999999</v>
      </c>
      <c r="O82" s="260">
        <v>16</v>
      </c>
      <c r="P82" s="110">
        <f>(N82*(O82/100+1))*K82</f>
        <v>0</v>
      </c>
      <c r="Q82" s="204" t="s">
        <v>139</v>
      </c>
      <c r="R82" s="205">
        <f>AH82+AJ82+AL82</f>
        <v>0</v>
      </c>
      <c r="S82" s="114">
        <f>R82*(N82*(O82/100+1))</f>
        <v>0</v>
      </c>
      <c r="T82" s="205">
        <f>AN82+AP82+AR82</f>
        <v>0</v>
      </c>
      <c r="U82" s="114">
        <f>T82*(N82*(O82/100+1))</f>
        <v>0</v>
      </c>
      <c r="V82" s="113">
        <f>AT82+AV82+AX82</f>
        <v>0</v>
      </c>
      <c r="W82" s="114">
        <f>V82*(N82*(O82/100+1))</f>
        <v>0</v>
      </c>
      <c r="X82" s="205">
        <f>AZ82+BB82+BD82</f>
        <v>0</v>
      </c>
      <c r="Y82" s="114">
        <f>X82*(N82*(O82/100+1))</f>
        <v>0</v>
      </c>
      <c r="Z82" s="203">
        <f>S82+U82+W82+Y82</f>
        <v>0</v>
      </c>
      <c r="AA82" s="206" t="b">
        <f>K82=(SUM(X82,V82,T82,R82))</f>
        <v>1</v>
      </c>
      <c r="AB82" s="194"/>
      <c r="AC82" s="213"/>
      <c r="AD82" s="199" t="s">
        <v>22</v>
      </c>
      <c r="AE82" s="198" t="s">
        <v>23</v>
      </c>
      <c r="AF82" s="214"/>
      <c r="AG82" s="215"/>
      <c r="AH82" s="210">
        <v>0</v>
      </c>
      <c r="AI82" s="164">
        <f>AH82*(N82*(O82/100+1))</f>
        <v>0</v>
      </c>
      <c r="AJ82" s="210">
        <v>0</v>
      </c>
      <c r="AK82" s="164">
        <f>AJ82*(N82*(O82/100+1))</f>
        <v>0</v>
      </c>
      <c r="AL82" s="216">
        <v>0</v>
      </c>
      <c r="AM82" s="164">
        <f>AL82*(N82*(O82/100+1))</f>
        <v>0</v>
      </c>
      <c r="AN82" s="216">
        <v>0</v>
      </c>
      <c r="AO82" s="164">
        <f>AN82*(N82*(O82/100+1))</f>
        <v>0</v>
      </c>
      <c r="AP82" s="216">
        <v>0</v>
      </c>
      <c r="AQ82" s="164">
        <f>AP82*(N82*(O82/100+1))</f>
        <v>0</v>
      </c>
      <c r="AR82" s="216">
        <v>0</v>
      </c>
      <c r="AS82" s="164">
        <f>AR82*(N82*(O82/100+1))</f>
        <v>0</v>
      </c>
      <c r="AT82" s="216">
        <v>0</v>
      </c>
      <c r="AU82" s="164">
        <f>AT82*(N82*(O82/100+1))</f>
        <v>0</v>
      </c>
      <c r="AV82" s="216">
        <v>0</v>
      </c>
      <c r="AW82" s="164">
        <f>AV82*(N82*(O82/100+1))</f>
        <v>0</v>
      </c>
      <c r="AX82" s="216">
        <v>0</v>
      </c>
      <c r="AY82" s="164">
        <f>AX82*(N82*(O82/100+1))</f>
        <v>0</v>
      </c>
      <c r="AZ82" s="216">
        <v>0</v>
      </c>
      <c r="BA82" s="164">
        <f>AZ82*(N82*(O82/100+1))</f>
        <v>0</v>
      </c>
      <c r="BB82" s="216">
        <v>0</v>
      </c>
      <c r="BC82" s="164">
        <f>BB82*(N82*(O82/100+1))</f>
        <v>0</v>
      </c>
      <c r="BD82" s="216">
        <v>0</v>
      </c>
      <c r="BE82" s="164">
        <f>BD82*(N82*(O82/100+1))</f>
        <v>0</v>
      </c>
      <c r="BF82" s="256">
        <f>SUM(R82,T82,V82,X82)*(N82*(O82/100+1))</f>
        <v>0</v>
      </c>
      <c r="BG82" s="256">
        <f>SUM(AI82,AK82,AM82,AO82,AQ82,AS82,AU82,AW82,AY82,BA82,BC82,BE82)</f>
        <v>0</v>
      </c>
      <c r="BH82" s="255" t="b">
        <f>BF82=BG82</f>
        <v>1</v>
      </c>
      <c r="BI82" s="255">
        <f>BF82-BG82</f>
        <v>0</v>
      </c>
      <c r="BJ82" s="250">
        <f>D82</f>
        <v>21110151</v>
      </c>
      <c r="BK82" s="251">
        <v>348</v>
      </c>
      <c r="BL82" s="251">
        <v>5</v>
      </c>
      <c r="BM82" s="252">
        <f>R82</f>
        <v>0</v>
      </c>
      <c r="BN82" s="252">
        <f>T82</f>
        <v>0</v>
      </c>
      <c r="BO82" s="252">
        <f>V82</f>
        <v>0</v>
      </c>
      <c r="BP82" s="252">
        <f>X82</f>
        <v>0</v>
      </c>
      <c r="BQ82" s="254">
        <f>N82</f>
        <v>130.38999999999999</v>
      </c>
      <c r="BR82">
        <f>O82</f>
        <v>16</v>
      </c>
      <c r="BS82">
        <v>0</v>
      </c>
      <c r="BT82">
        <v>1</v>
      </c>
      <c r="BU82" t="s">
        <v>139</v>
      </c>
      <c r="BV82" t="str">
        <f>IF(AB82 = "X", "1", "0")</f>
        <v>0</v>
      </c>
      <c r="BW82" t="str">
        <f>IF(AC82 = "X", "1", "0")</f>
        <v>0</v>
      </c>
      <c r="BX82" t="str">
        <f>IF(AD82 = "X", "1", "0")</f>
        <v>1</v>
      </c>
      <c r="BY82" t="s">
        <v>23</v>
      </c>
      <c r="BZ82" s="253">
        <f>AI82</f>
        <v>0</v>
      </c>
      <c r="CA82" s="253">
        <f>AK82</f>
        <v>0</v>
      </c>
      <c r="CB82" s="253">
        <f>AM82</f>
        <v>0</v>
      </c>
      <c r="CC82" s="253">
        <f>AO82</f>
        <v>0</v>
      </c>
      <c r="CD82" s="253">
        <f>AQ82</f>
        <v>0</v>
      </c>
      <c r="CE82" s="253">
        <f>AS82</f>
        <v>0</v>
      </c>
      <c r="CF82" s="253">
        <f>AU82</f>
        <v>0</v>
      </c>
      <c r="CG82" s="253">
        <f>AW82</f>
        <v>0</v>
      </c>
      <c r="CH82" s="253">
        <f>AY82</f>
        <v>0</v>
      </c>
      <c r="CI82" s="253">
        <f>BA82</f>
        <v>0</v>
      </c>
      <c r="CJ82" s="253">
        <f>BC82</f>
        <v>0</v>
      </c>
      <c r="CK82" s="253">
        <f>BE82</f>
        <v>0</v>
      </c>
    </row>
    <row r="83" spans="2:89" ht="27.6" x14ac:dyDescent="0.3">
      <c r="B83" s="129">
        <v>40</v>
      </c>
      <c r="C83" s="107">
        <v>211011</v>
      </c>
      <c r="D83" s="101">
        <v>21110164</v>
      </c>
      <c r="E83" s="102" t="s">
        <v>161</v>
      </c>
      <c r="F83" s="108" t="s">
        <v>344</v>
      </c>
      <c r="G83" s="108" t="s">
        <v>345</v>
      </c>
      <c r="H83" s="109" t="s">
        <v>18</v>
      </c>
      <c r="I83" s="123"/>
      <c r="J83" s="109" t="s">
        <v>19</v>
      </c>
      <c r="K83" s="111">
        <f>R83+T83+V83+X83</f>
        <v>0</v>
      </c>
      <c r="L83" s="104" t="s">
        <v>138</v>
      </c>
      <c r="M83" s="262">
        <f>ROUND(N83,2)</f>
        <v>88</v>
      </c>
      <c r="N83" s="106">
        <v>88</v>
      </c>
      <c r="O83" s="260">
        <v>16</v>
      </c>
      <c r="P83" s="110">
        <f>(N83*(O83/100+1))*K83</f>
        <v>0</v>
      </c>
      <c r="Q83" s="112" t="s">
        <v>139</v>
      </c>
      <c r="R83" s="113">
        <f>AH83+AJ83+AL83</f>
        <v>0</v>
      </c>
      <c r="S83" s="114">
        <f>R83*(N83*(O83/100+1))</f>
        <v>0</v>
      </c>
      <c r="T83" s="113">
        <f>AN83+AP83+AR83</f>
        <v>0</v>
      </c>
      <c r="U83" s="114">
        <f>T83*(N83*(O83/100+1))</f>
        <v>0</v>
      </c>
      <c r="V83" s="113">
        <f>AT83+AV83+AX83</f>
        <v>0</v>
      </c>
      <c r="W83" s="114">
        <f>V83*(N83*(O83/100+1))</f>
        <v>0</v>
      </c>
      <c r="X83" s="113">
        <f>AZ83+BB83+BD83</f>
        <v>0</v>
      </c>
      <c r="Y83" s="114">
        <f>X83*(N83*(O83/100+1))</f>
        <v>0</v>
      </c>
      <c r="Z83" s="116">
        <f>S83+U83+W83+Y83</f>
        <v>0</v>
      </c>
      <c r="AA83" s="117" t="b">
        <f>K83=(SUM(X83,V83,T83,R83))</f>
        <v>1</v>
      </c>
      <c r="AB83" s="123"/>
      <c r="AC83" s="124"/>
      <c r="AD83" s="109" t="s">
        <v>22</v>
      </c>
      <c r="AE83" s="108" t="s">
        <v>23</v>
      </c>
      <c r="AF83" s="125"/>
      <c r="AG83" s="126"/>
      <c r="AH83" s="121">
        <v>0</v>
      </c>
      <c r="AI83" s="164">
        <f>AH83*(N83*(O83/100+1))</f>
        <v>0</v>
      </c>
      <c r="AJ83" s="121">
        <v>0</v>
      </c>
      <c r="AK83" s="164">
        <f>AJ83*(N83*(O83/100+1))</f>
        <v>0</v>
      </c>
      <c r="AL83" s="127">
        <v>0</v>
      </c>
      <c r="AM83" s="164">
        <f>AL83*(N83*(O83/100+1))</f>
        <v>0</v>
      </c>
      <c r="AN83" s="127">
        <v>0</v>
      </c>
      <c r="AO83" s="164">
        <f>AN83*(N83*(O83/100+1))</f>
        <v>0</v>
      </c>
      <c r="AP83" s="127">
        <v>0</v>
      </c>
      <c r="AQ83" s="164">
        <f>AP83*(N83*(O83/100+1))</f>
        <v>0</v>
      </c>
      <c r="AR83" s="127">
        <v>0</v>
      </c>
      <c r="AS83" s="164">
        <f>AR83*(N83*(O83/100+1))</f>
        <v>0</v>
      </c>
      <c r="AT83" s="127">
        <v>0</v>
      </c>
      <c r="AU83" s="164">
        <f>AT83*(N83*(O83/100+1))</f>
        <v>0</v>
      </c>
      <c r="AV83" s="127">
        <v>0</v>
      </c>
      <c r="AW83" s="164">
        <f>AV83*(N83*(O83/100+1))</f>
        <v>0</v>
      </c>
      <c r="AX83" s="127">
        <v>0</v>
      </c>
      <c r="AY83" s="164">
        <f>AX83*(N83*(O83/100+1))</f>
        <v>0</v>
      </c>
      <c r="AZ83" s="127">
        <v>0</v>
      </c>
      <c r="BA83" s="164">
        <f>AZ83*(N83*(O83/100+1))</f>
        <v>0</v>
      </c>
      <c r="BB83" s="127">
        <v>0</v>
      </c>
      <c r="BC83" s="164">
        <f>BB83*(N83*(O83/100+1))</f>
        <v>0</v>
      </c>
      <c r="BD83" s="127">
        <v>0</v>
      </c>
      <c r="BE83" s="164">
        <f>BD83*(N83*(O83/100+1))</f>
        <v>0</v>
      </c>
      <c r="BF83" s="256">
        <f>SUM(R83,T83,V83,X83)*(N83*(O83/100+1))</f>
        <v>0</v>
      </c>
      <c r="BG83" s="256">
        <f>SUM(AI83,AK83,AM83,AO83,AQ83,AS83,AU83,AW83,AY83,BA83,BC83,BE83)</f>
        <v>0</v>
      </c>
      <c r="BH83" s="255" t="b">
        <f>BF83=BG83</f>
        <v>1</v>
      </c>
      <c r="BI83" s="255">
        <f>BF83-BG83</f>
        <v>0</v>
      </c>
      <c r="BJ83" s="250">
        <f>D83</f>
        <v>21110164</v>
      </c>
      <c r="BK83" s="251">
        <v>348</v>
      </c>
      <c r="BL83" s="251">
        <v>5</v>
      </c>
      <c r="BM83" s="252">
        <f>R83</f>
        <v>0</v>
      </c>
      <c r="BN83" s="252">
        <f>T83</f>
        <v>0</v>
      </c>
      <c r="BO83" s="252">
        <f>V83</f>
        <v>0</v>
      </c>
      <c r="BP83" s="252">
        <f>X83</f>
        <v>0</v>
      </c>
      <c r="BQ83" s="254">
        <f>N83</f>
        <v>88</v>
      </c>
      <c r="BR83">
        <f>O83</f>
        <v>16</v>
      </c>
      <c r="BS83">
        <v>0</v>
      </c>
      <c r="BT83">
        <v>1</v>
      </c>
      <c r="BU83" t="s">
        <v>139</v>
      </c>
      <c r="BV83" t="str">
        <f>IF(AB83 = "X", "1", "0")</f>
        <v>0</v>
      </c>
      <c r="BW83" t="str">
        <f>IF(AC83 = "X", "1", "0")</f>
        <v>0</v>
      </c>
      <c r="BX83" t="str">
        <f>IF(AD83 = "X", "1", "0")</f>
        <v>1</v>
      </c>
      <c r="BY83" t="s">
        <v>23</v>
      </c>
      <c r="BZ83" s="253">
        <f>AI83</f>
        <v>0</v>
      </c>
      <c r="CA83" s="253">
        <f>AK83</f>
        <v>0</v>
      </c>
      <c r="CB83" s="253">
        <f>AM83</f>
        <v>0</v>
      </c>
      <c r="CC83" s="253">
        <f>AO83</f>
        <v>0</v>
      </c>
      <c r="CD83" s="253">
        <f>AQ83</f>
        <v>0</v>
      </c>
      <c r="CE83" s="253">
        <f>AS83</f>
        <v>0</v>
      </c>
      <c r="CF83" s="253">
        <f>AU83</f>
        <v>0</v>
      </c>
      <c r="CG83" s="253">
        <f>AW83</f>
        <v>0</v>
      </c>
      <c r="CH83" s="253">
        <f>AY83</f>
        <v>0</v>
      </c>
      <c r="CI83" s="253">
        <f>BA83</f>
        <v>0</v>
      </c>
      <c r="CJ83" s="253">
        <f>BC83</f>
        <v>0</v>
      </c>
      <c r="CK83" s="253">
        <f>BE83</f>
        <v>0</v>
      </c>
    </row>
    <row r="84" spans="2:89" s="218" customFormat="1" ht="27.6" x14ac:dyDescent="0.3">
      <c r="B84" s="194">
        <v>40</v>
      </c>
      <c r="C84" s="195">
        <v>211011</v>
      </c>
      <c r="D84" s="196">
        <v>21110164</v>
      </c>
      <c r="E84" s="197" t="s">
        <v>161</v>
      </c>
      <c r="F84" s="198" t="s">
        <v>344</v>
      </c>
      <c r="G84" s="198" t="s">
        <v>345</v>
      </c>
      <c r="H84" s="199" t="s">
        <v>18</v>
      </c>
      <c r="I84" s="194"/>
      <c r="J84" s="199" t="s">
        <v>19</v>
      </c>
      <c r="K84" s="200">
        <f>R84+T84+V84+X84</f>
        <v>0</v>
      </c>
      <c r="L84" s="201" t="s">
        <v>138</v>
      </c>
      <c r="M84" s="262">
        <f>ROUND(N84,2)</f>
        <v>88</v>
      </c>
      <c r="N84" s="202">
        <v>88</v>
      </c>
      <c r="O84" s="260">
        <v>16</v>
      </c>
      <c r="P84" s="110">
        <f>(N84*(O84/100+1))*K84</f>
        <v>0</v>
      </c>
      <c r="Q84" s="204" t="s">
        <v>139</v>
      </c>
      <c r="R84" s="205">
        <f>AH84+AJ84+AL84</f>
        <v>0</v>
      </c>
      <c r="S84" s="114">
        <f>R84*(N84*(O84/100+1))</f>
        <v>0</v>
      </c>
      <c r="T84" s="205">
        <f>AN84+AP84+AR84</f>
        <v>0</v>
      </c>
      <c r="U84" s="114">
        <f>T84*(N84*(O84/100+1))</f>
        <v>0</v>
      </c>
      <c r="V84" s="113">
        <f>AT84+AV84+AX84</f>
        <v>0</v>
      </c>
      <c r="W84" s="114">
        <f>V84*(N84*(O84/100+1))</f>
        <v>0</v>
      </c>
      <c r="X84" s="205">
        <f>AZ84+BB84+BD84</f>
        <v>0</v>
      </c>
      <c r="Y84" s="114">
        <f>X84*(N84*(O84/100+1))</f>
        <v>0</v>
      </c>
      <c r="Z84" s="203">
        <f>S84+U84+W84+Y84</f>
        <v>0</v>
      </c>
      <c r="AA84" s="206" t="b">
        <f>K84=(SUM(X84,V84,T84,R84))</f>
        <v>1</v>
      </c>
      <c r="AB84" s="194"/>
      <c r="AC84" s="213"/>
      <c r="AD84" s="199" t="s">
        <v>22</v>
      </c>
      <c r="AE84" s="198" t="s">
        <v>23</v>
      </c>
      <c r="AF84" s="214"/>
      <c r="AG84" s="215"/>
      <c r="AH84" s="210">
        <v>0</v>
      </c>
      <c r="AI84" s="164">
        <f>AH84*(N84*(O84/100+1))</f>
        <v>0</v>
      </c>
      <c r="AJ84" s="210">
        <v>0</v>
      </c>
      <c r="AK84" s="164">
        <f>AJ84*(N84*(O84/100+1))</f>
        <v>0</v>
      </c>
      <c r="AL84" s="216">
        <v>0</v>
      </c>
      <c r="AM84" s="164">
        <f>AL84*(N84*(O84/100+1))</f>
        <v>0</v>
      </c>
      <c r="AN84" s="216">
        <v>0</v>
      </c>
      <c r="AO84" s="164">
        <f>AN84*(N84*(O84/100+1))</f>
        <v>0</v>
      </c>
      <c r="AP84" s="216">
        <v>0</v>
      </c>
      <c r="AQ84" s="164">
        <f>AP84*(N84*(O84/100+1))</f>
        <v>0</v>
      </c>
      <c r="AR84" s="216">
        <v>0</v>
      </c>
      <c r="AS84" s="164">
        <f>AR84*(N84*(O84/100+1))</f>
        <v>0</v>
      </c>
      <c r="AT84" s="216">
        <v>0</v>
      </c>
      <c r="AU84" s="164">
        <f>AT84*(N84*(O84/100+1))</f>
        <v>0</v>
      </c>
      <c r="AV84" s="216">
        <v>0</v>
      </c>
      <c r="AW84" s="164">
        <f>AV84*(N84*(O84/100+1))</f>
        <v>0</v>
      </c>
      <c r="AX84" s="216">
        <v>0</v>
      </c>
      <c r="AY84" s="164">
        <f>AX84*(N84*(O84/100+1))</f>
        <v>0</v>
      </c>
      <c r="AZ84" s="216">
        <v>0</v>
      </c>
      <c r="BA84" s="164">
        <f>AZ84*(N84*(O84/100+1))</f>
        <v>0</v>
      </c>
      <c r="BB84" s="216">
        <v>0</v>
      </c>
      <c r="BC84" s="164">
        <f>BB84*(N84*(O84/100+1))</f>
        <v>0</v>
      </c>
      <c r="BD84" s="216">
        <v>0</v>
      </c>
      <c r="BE84" s="164">
        <f>BD84*(N84*(O84/100+1))</f>
        <v>0</v>
      </c>
      <c r="BF84" s="256">
        <f>SUM(R84,T84,V84,X84)*(N84*(O84/100+1))</f>
        <v>0</v>
      </c>
      <c r="BG84" s="256">
        <f>SUM(AI84,AK84,AM84,AO84,AQ84,AS84,AU84,AW84,AY84,BA84,BC84,BE84)</f>
        <v>0</v>
      </c>
      <c r="BH84" s="255" t="b">
        <f>BF84=BG84</f>
        <v>1</v>
      </c>
      <c r="BI84" s="255">
        <f>BF84-BG84</f>
        <v>0</v>
      </c>
      <c r="BJ84" s="250">
        <f>D84</f>
        <v>21110164</v>
      </c>
      <c r="BK84" s="251">
        <v>348</v>
      </c>
      <c r="BL84" s="251">
        <v>5</v>
      </c>
      <c r="BM84" s="252">
        <f>R84</f>
        <v>0</v>
      </c>
      <c r="BN84" s="252">
        <f>T84</f>
        <v>0</v>
      </c>
      <c r="BO84" s="252">
        <f>V84</f>
        <v>0</v>
      </c>
      <c r="BP84" s="252">
        <f>X84</f>
        <v>0</v>
      </c>
      <c r="BQ84" s="254">
        <f>N84</f>
        <v>88</v>
      </c>
      <c r="BR84">
        <f>O84</f>
        <v>16</v>
      </c>
      <c r="BS84">
        <v>0</v>
      </c>
      <c r="BT84">
        <v>1</v>
      </c>
      <c r="BU84" t="s">
        <v>139</v>
      </c>
      <c r="BV84" t="str">
        <f>IF(AB84 = "X", "1", "0")</f>
        <v>0</v>
      </c>
      <c r="BW84" t="str">
        <f>IF(AC84 = "X", "1", "0")</f>
        <v>0</v>
      </c>
      <c r="BX84" t="str">
        <f>IF(AD84 = "X", "1", "0")</f>
        <v>1</v>
      </c>
      <c r="BY84" t="s">
        <v>23</v>
      </c>
      <c r="BZ84" s="253">
        <f>AI84</f>
        <v>0</v>
      </c>
      <c r="CA84" s="253">
        <f>AK84</f>
        <v>0</v>
      </c>
      <c r="CB84" s="253">
        <f>AM84</f>
        <v>0</v>
      </c>
      <c r="CC84" s="253">
        <f>AO84</f>
        <v>0</v>
      </c>
      <c r="CD84" s="253">
        <f>AQ84</f>
        <v>0</v>
      </c>
      <c r="CE84" s="253">
        <f>AS84</f>
        <v>0</v>
      </c>
      <c r="CF84" s="253">
        <f>AU84</f>
        <v>0</v>
      </c>
      <c r="CG84" s="253">
        <f>AW84</f>
        <v>0</v>
      </c>
      <c r="CH84" s="253">
        <f>AY84</f>
        <v>0</v>
      </c>
      <c r="CI84" s="253">
        <f>BA84</f>
        <v>0</v>
      </c>
      <c r="CJ84" s="253">
        <f>BC84</f>
        <v>0</v>
      </c>
      <c r="CK84" s="253">
        <f>BE84</f>
        <v>0</v>
      </c>
    </row>
    <row r="85" spans="2:89" ht="27.6" x14ac:dyDescent="0.3">
      <c r="B85" s="129">
        <v>41</v>
      </c>
      <c r="C85" s="107">
        <v>211011</v>
      </c>
      <c r="D85" s="101">
        <v>21110172</v>
      </c>
      <c r="E85" s="102" t="s">
        <v>162</v>
      </c>
      <c r="F85" s="108" t="s">
        <v>344</v>
      </c>
      <c r="G85" s="108" t="s">
        <v>345</v>
      </c>
      <c r="H85" s="109" t="s">
        <v>18</v>
      </c>
      <c r="I85" s="123"/>
      <c r="J85" s="109" t="s">
        <v>19</v>
      </c>
      <c r="K85" s="111">
        <f>R85+T85+V85+X85</f>
        <v>0</v>
      </c>
      <c r="L85" s="104" t="s">
        <v>20</v>
      </c>
      <c r="M85" s="262">
        <f>ROUND(N85,2)</f>
        <v>609.74</v>
      </c>
      <c r="N85" s="106">
        <v>609.74</v>
      </c>
      <c r="O85" s="260">
        <v>16</v>
      </c>
      <c r="P85" s="110">
        <f>(N85*(O85/100+1))*K85</f>
        <v>0</v>
      </c>
      <c r="Q85" s="112" t="s">
        <v>139</v>
      </c>
      <c r="R85" s="113">
        <f>AH85+AJ85+AL85</f>
        <v>0</v>
      </c>
      <c r="S85" s="114">
        <f>R85*(N85*(O85/100+1))</f>
        <v>0</v>
      </c>
      <c r="T85" s="113">
        <f>AN85+AP85+AR85</f>
        <v>0</v>
      </c>
      <c r="U85" s="114">
        <f>T85*(N85*(O85/100+1))</f>
        <v>0</v>
      </c>
      <c r="V85" s="113">
        <f>AT85+AV85+AX85</f>
        <v>0</v>
      </c>
      <c r="W85" s="114">
        <f>V85*(N85*(O85/100+1))</f>
        <v>0</v>
      </c>
      <c r="X85" s="113">
        <f>AZ85+BB85+BD85</f>
        <v>0</v>
      </c>
      <c r="Y85" s="114">
        <f>X85*(N85*(O85/100+1))</f>
        <v>0</v>
      </c>
      <c r="Z85" s="116">
        <f>S85+U85+W85+Y85</f>
        <v>0</v>
      </c>
      <c r="AA85" s="117" t="b">
        <f>K85=(SUM(X85,V85,T85,R85))</f>
        <v>1</v>
      </c>
      <c r="AB85" s="123"/>
      <c r="AC85" s="124"/>
      <c r="AD85" s="109" t="s">
        <v>22</v>
      </c>
      <c r="AE85" s="108" t="s">
        <v>23</v>
      </c>
      <c r="AF85" s="125"/>
      <c r="AG85" s="126"/>
      <c r="AH85" s="121">
        <v>0</v>
      </c>
      <c r="AI85" s="164">
        <f>AH85*(N85*(O85/100+1))</f>
        <v>0</v>
      </c>
      <c r="AJ85" s="121">
        <v>0</v>
      </c>
      <c r="AK85" s="164">
        <f>AJ85*(N85*(O85/100+1))</f>
        <v>0</v>
      </c>
      <c r="AL85" s="127">
        <v>0</v>
      </c>
      <c r="AM85" s="164">
        <f>AL85*(N85*(O85/100+1))</f>
        <v>0</v>
      </c>
      <c r="AN85" s="127">
        <v>0</v>
      </c>
      <c r="AO85" s="164">
        <f>AN85*(N85*(O85/100+1))</f>
        <v>0</v>
      </c>
      <c r="AP85" s="127">
        <v>0</v>
      </c>
      <c r="AQ85" s="164">
        <f>AP85*(N85*(O85/100+1))</f>
        <v>0</v>
      </c>
      <c r="AR85" s="127">
        <v>0</v>
      </c>
      <c r="AS85" s="164">
        <f>AR85*(N85*(O85/100+1))</f>
        <v>0</v>
      </c>
      <c r="AT85" s="127">
        <v>0</v>
      </c>
      <c r="AU85" s="164">
        <f>AT85*(N85*(O85/100+1))</f>
        <v>0</v>
      </c>
      <c r="AV85" s="127">
        <v>0</v>
      </c>
      <c r="AW85" s="164">
        <f>AV85*(N85*(O85/100+1))</f>
        <v>0</v>
      </c>
      <c r="AX85" s="127">
        <v>0</v>
      </c>
      <c r="AY85" s="164">
        <f>AX85*(N85*(O85/100+1))</f>
        <v>0</v>
      </c>
      <c r="AZ85" s="127">
        <v>0</v>
      </c>
      <c r="BA85" s="164">
        <f>AZ85*(N85*(O85/100+1))</f>
        <v>0</v>
      </c>
      <c r="BB85" s="127">
        <v>0</v>
      </c>
      <c r="BC85" s="164">
        <f>BB85*(N85*(O85/100+1))</f>
        <v>0</v>
      </c>
      <c r="BD85" s="127">
        <v>0</v>
      </c>
      <c r="BE85" s="164">
        <f>BD85*(N85*(O85/100+1))</f>
        <v>0</v>
      </c>
      <c r="BF85" s="256">
        <f>SUM(R85,T85,V85,X85)*(N85*(O85/100+1))</f>
        <v>0</v>
      </c>
      <c r="BG85" s="256">
        <f>SUM(AI85,AK85,AM85,AO85,AQ85,AS85,AU85,AW85,AY85,BA85,BC85,BE85)</f>
        <v>0</v>
      </c>
      <c r="BH85" s="255" t="b">
        <f>BF85=BG85</f>
        <v>1</v>
      </c>
      <c r="BI85" s="255">
        <f>BF85-BG85</f>
        <v>0</v>
      </c>
      <c r="BJ85" s="250">
        <f>D85</f>
        <v>21110172</v>
      </c>
      <c r="BK85" s="251">
        <v>348</v>
      </c>
      <c r="BL85" s="251">
        <v>5</v>
      </c>
      <c r="BM85" s="252">
        <f>R85</f>
        <v>0</v>
      </c>
      <c r="BN85" s="252">
        <f>T85</f>
        <v>0</v>
      </c>
      <c r="BO85" s="252">
        <f>V85</f>
        <v>0</v>
      </c>
      <c r="BP85" s="252">
        <f>X85</f>
        <v>0</v>
      </c>
      <c r="BQ85" s="254">
        <f>N85</f>
        <v>609.74</v>
      </c>
      <c r="BR85">
        <f>O85</f>
        <v>16</v>
      </c>
      <c r="BS85">
        <v>0</v>
      </c>
      <c r="BT85">
        <v>1</v>
      </c>
      <c r="BU85" t="s">
        <v>139</v>
      </c>
      <c r="BV85" t="str">
        <f>IF(AB85 = "X", "1", "0")</f>
        <v>0</v>
      </c>
      <c r="BW85" t="str">
        <f>IF(AC85 = "X", "1", "0")</f>
        <v>0</v>
      </c>
      <c r="BX85" t="str">
        <f>IF(AD85 = "X", "1", "0")</f>
        <v>1</v>
      </c>
      <c r="BY85" t="s">
        <v>23</v>
      </c>
      <c r="BZ85" s="253">
        <f>AI85</f>
        <v>0</v>
      </c>
      <c r="CA85" s="253">
        <f>AK85</f>
        <v>0</v>
      </c>
      <c r="CB85" s="253">
        <f>AM85</f>
        <v>0</v>
      </c>
      <c r="CC85" s="253">
        <f>AO85</f>
        <v>0</v>
      </c>
      <c r="CD85" s="253">
        <f>AQ85</f>
        <v>0</v>
      </c>
      <c r="CE85" s="253">
        <f>AS85</f>
        <v>0</v>
      </c>
      <c r="CF85" s="253">
        <f>AU85</f>
        <v>0</v>
      </c>
      <c r="CG85" s="253">
        <f>AW85</f>
        <v>0</v>
      </c>
      <c r="CH85" s="253">
        <f>AY85</f>
        <v>0</v>
      </c>
      <c r="CI85" s="253">
        <f>BA85</f>
        <v>0</v>
      </c>
      <c r="CJ85" s="253">
        <f>BC85</f>
        <v>0</v>
      </c>
      <c r="CK85" s="253">
        <f>BE85</f>
        <v>0</v>
      </c>
    </row>
    <row r="86" spans="2:89" s="218" customFormat="1" ht="27.6" x14ac:dyDescent="0.3">
      <c r="B86" s="194">
        <v>41</v>
      </c>
      <c r="C86" s="195">
        <v>211011</v>
      </c>
      <c r="D86" s="196">
        <v>21110172</v>
      </c>
      <c r="E86" s="197" t="s">
        <v>162</v>
      </c>
      <c r="F86" s="198" t="s">
        <v>344</v>
      </c>
      <c r="G86" s="198" t="s">
        <v>345</v>
      </c>
      <c r="H86" s="199" t="s">
        <v>18</v>
      </c>
      <c r="I86" s="194"/>
      <c r="J86" s="199" t="s">
        <v>19</v>
      </c>
      <c r="K86" s="200">
        <f>R86+T86+V86+X86</f>
        <v>0</v>
      </c>
      <c r="L86" s="201" t="s">
        <v>20</v>
      </c>
      <c r="M86" s="262">
        <f>ROUND(N86,2)</f>
        <v>666.72</v>
      </c>
      <c r="N86" s="202">
        <v>666.72</v>
      </c>
      <c r="O86" s="260">
        <v>16</v>
      </c>
      <c r="P86" s="110">
        <f>(N86*(O86/100+1))*K86</f>
        <v>0</v>
      </c>
      <c r="Q86" s="204" t="s">
        <v>139</v>
      </c>
      <c r="R86" s="205">
        <f>AH86+AJ86+AL86</f>
        <v>0</v>
      </c>
      <c r="S86" s="114">
        <f>R86*(N86*(O86/100+1))</f>
        <v>0</v>
      </c>
      <c r="T86" s="205">
        <f>AN86+AP86+AR86</f>
        <v>0</v>
      </c>
      <c r="U86" s="114">
        <f>T86*(N86*(O86/100+1))</f>
        <v>0</v>
      </c>
      <c r="V86" s="113">
        <f>AT86+AV86+AX86</f>
        <v>0</v>
      </c>
      <c r="W86" s="114">
        <f>V86*(N86*(O86/100+1))</f>
        <v>0</v>
      </c>
      <c r="X86" s="205">
        <f>AZ86+BB86+BD86</f>
        <v>0</v>
      </c>
      <c r="Y86" s="114">
        <f>X86*(N86*(O86/100+1))</f>
        <v>0</v>
      </c>
      <c r="Z86" s="203">
        <f>S86+U86+W86+Y86</f>
        <v>0</v>
      </c>
      <c r="AA86" s="206" t="b">
        <f>K86=(SUM(X86,V86,T86,R86))</f>
        <v>1</v>
      </c>
      <c r="AB86" s="194"/>
      <c r="AC86" s="213"/>
      <c r="AD86" s="199" t="s">
        <v>22</v>
      </c>
      <c r="AE86" s="198" t="s">
        <v>23</v>
      </c>
      <c r="AF86" s="214"/>
      <c r="AG86" s="215"/>
      <c r="AH86" s="210">
        <v>0</v>
      </c>
      <c r="AI86" s="164">
        <f>AH86*(N86*(O86/100+1))</f>
        <v>0</v>
      </c>
      <c r="AJ86" s="210">
        <v>0</v>
      </c>
      <c r="AK86" s="164">
        <f>AJ86*(N86*(O86/100+1))</f>
        <v>0</v>
      </c>
      <c r="AL86" s="216">
        <v>0</v>
      </c>
      <c r="AM86" s="164">
        <f>AL86*(N86*(O86/100+1))</f>
        <v>0</v>
      </c>
      <c r="AN86" s="216">
        <v>0</v>
      </c>
      <c r="AO86" s="164">
        <f>AN86*(N86*(O86/100+1))</f>
        <v>0</v>
      </c>
      <c r="AP86" s="216">
        <v>0</v>
      </c>
      <c r="AQ86" s="164">
        <f>AP86*(N86*(O86/100+1))</f>
        <v>0</v>
      </c>
      <c r="AR86" s="216">
        <v>0</v>
      </c>
      <c r="AS86" s="164">
        <f>AR86*(N86*(O86/100+1))</f>
        <v>0</v>
      </c>
      <c r="AT86" s="216">
        <v>0</v>
      </c>
      <c r="AU86" s="164">
        <f>AT86*(N86*(O86/100+1))</f>
        <v>0</v>
      </c>
      <c r="AV86" s="216">
        <v>0</v>
      </c>
      <c r="AW86" s="164">
        <f>AV86*(N86*(O86/100+1))</f>
        <v>0</v>
      </c>
      <c r="AX86" s="216">
        <v>0</v>
      </c>
      <c r="AY86" s="164">
        <f>AX86*(N86*(O86/100+1))</f>
        <v>0</v>
      </c>
      <c r="AZ86" s="216">
        <v>0</v>
      </c>
      <c r="BA86" s="164">
        <f>AZ86*(N86*(O86/100+1))</f>
        <v>0</v>
      </c>
      <c r="BB86" s="216">
        <v>0</v>
      </c>
      <c r="BC86" s="164">
        <f>BB86*(N86*(O86/100+1))</f>
        <v>0</v>
      </c>
      <c r="BD86" s="216">
        <v>0</v>
      </c>
      <c r="BE86" s="164">
        <f>BD86*(N86*(O86/100+1))</f>
        <v>0</v>
      </c>
      <c r="BF86" s="256">
        <f>SUM(R86,T86,V86,X86)*(N86*(O86/100+1))</f>
        <v>0</v>
      </c>
      <c r="BG86" s="256">
        <f>SUM(AI86,AK86,AM86,AO86,AQ86,AS86,AU86,AW86,AY86,BA86,BC86,BE86)</f>
        <v>0</v>
      </c>
      <c r="BH86" s="255" t="b">
        <f>BF86=BG86</f>
        <v>1</v>
      </c>
      <c r="BI86" s="255">
        <f>BF86-BG86</f>
        <v>0</v>
      </c>
      <c r="BJ86" s="250">
        <f>D86</f>
        <v>21110172</v>
      </c>
      <c r="BK86" s="251">
        <v>348</v>
      </c>
      <c r="BL86" s="251">
        <v>5</v>
      </c>
      <c r="BM86" s="252">
        <f>R86</f>
        <v>0</v>
      </c>
      <c r="BN86" s="252">
        <f>T86</f>
        <v>0</v>
      </c>
      <c r="BO86" s="252">
        <f>V86</f>
        <v>0</v>
      </c>
      <c r="BP86" s="252">
        <f>X86</f>
        <v>0</v>
      </c>
      <c r="BQ86" s="254">
        <f>N86</f>
        <v>666.72</v>
      </c>
      <c r="BR86">
        <f>O86</f>
        <v>16</v>
      </c>
      <c r="BS86">
        <v>0</v>
      </c>
      <c r="BT86">
        <v>1</v>
      </c>
      <c r="BU86" t="s">
        <v>139</v>
      </c>
      <c r="BV86" t="str">
        <f>IF(AB86 = "X", "1", "0")</f>
        <v>0</v>
      </c>
      <c r="BW86" t="str">
        <f>IF(AC86 = "X", "1", "0")</f>
        <v>0</v>
      </c>
      <c r="BX86" t="str">
        <f>IF(AD86 = "X", "1", "0")</f>
        <v>1</v>
      </c>
      <c r="BY86" t="s">
        <v>23</v>
      </c>
      <c r="BZ86" s="253">
        <f>AI86</f>
        <v>0</v>
      </c>
      <c r="CA86" s="253">
        <f>AK86</f>
        <v>0</v>
      </c>
      <c r="CB86" s="253">
        <f>AM86</f>
        <v>0</v>
      </c>
      <c r="CC86" s="253">
        <f>AO86</f>
        <v>0</v>
      </c>
      <c r="CD86" s="253">
        <f>AQ86</f>
        <v>0</v>
      </c>
      <c r="CE86" s="253">
        <f>AS86</f>
        <v>0</v>
      </c>
      <c r="CF86" s="253">
        <f>AU86</f>
        <v>0</v>
      </c>
      <c r="CG86" s="253">
        <f>AW86</f>
        <v>0</v>
      </c>
      <c r="CH86" s="253">
        <f>AY86</f>
        <v>0</v>
      </c>
      <c r="CI86" s="253">
        <f>BA86</f>
        <v>0</v>
      </c>
      <c r="CJ86" s="253">
        <f>BC86</f>
        <v>0</v>
      </c>
      <c r="CK86" s="253">
        <f>BE86</f>
        <v>0</v>
      </c>
    </row>
    <row r="87" spans="2:89" ht="27.6" x14ac:dyDescent="0.3">
      <c r="B87" s="129">
        <v>42</v>
      </c>
      <c r="C87" s="107">
        <v>211011</v>
      </c>
      <c r="D87" s="101">
        <v>21110173</v>
      </c>
      <c r="E87" s="103" t="s">
        <v>130</v>
      </c>
      <c r="F87" s="108" t="s">
        <v>344</v>
      </c>
      <c r="G87" s="108" t="s">
        <v>345</v>
      </c>
      <c r="H87" s="109" t="s">
        <v>18</v>
      </c>
      <c r="I87" s="123"/>
      <c r="J87" s="109" t="s">
        <v>19</v>
      </c>
      <c r="K87" s="111">
        <f>R87+T87+V87+X87</f>
        <v>0</v>
      </c>
      <c r="L87" s="104" t="s">
        <v>20</v>
      </c>
      <c r="M87" s="262">
        <f>ROUND(N87,2)</f>
        <v>156.32</v>
      </c>
      <c r="N87" s="106">
        <v>156.32</v>
      </c>
      <c r="O87" s="260">
        <v>16</v>
      </c>
      <c r="P87" s="110">
        <f>(N87*(O87/100+1))*K87</f>
        <v>0</v>
      </c>
      <c r="Q87" s="112" t="s">
        <v>139</v>
      </c>
      <c r="R87" s="113">
        <f>AH87+AJ87+AL87</f>
        <v>0</v>
      </c>
      <c r="S87" s="114">
        <f>R87*(N87*(O87/100+1))</f>
        <v>0</v>
      </c>
      <c r="T87" s="113">
        <f>AN87+AP87+AR87</f>
        <v>0</v>
      </c>
      <c r="U87" s="114">
        <f>T87*(N87*(O87/100+1))</f>
        <v>0</v>
      </c>
      <c r="V87" s="113">
        <f>AT87+AV87+AX87</f>
        <v>0</v>
      </c>
      <c r="W87" s="114">
        <f>V87*(N87*(O87/100+1))</f>
        <v>0</v>
      </c>
      <c r="X87" s="113">
        <f>AZ87+BB87+BD87</f>
        <v>0</v>
      </c>
      <c r="Y87" s="114">
        <f>X87*(N87*(O87/100+1))</f>
        <v>0</v>
      </c>
      <c r="Z87" s="116">
        <f>S87+U87+W87+Y87</f>
        <v>0</v>
      </c>
      <c r="AA87" s="117" t="b">
        <f>K87=(SUM(X87,V87,T87,R87))</f>
        <v>1</v>
      </c>
      <c r="AB87" s="123"/>
      <c r="AC87" s="124"/>
      <c r="AD87" s="109" t="s">
        <v>22</v>
      </c>
      <c r="AE87" s="108" t="s">
        <v>23</v>
      </c>
      <c r="AF87" s="125"/>
      <c r="AG87" s="126"/>
      <c r="AH87" s="121">
        <v>0</v>
      </c>
      <c r="AI87" s="164">
        <f>AH87*(N87*(O87/100+1))</f>
        <v>0</v>
      </c>
      <c r="AJ87" s="121">
        <v>0</v>
      </c>
      <c r="AK87" s="164">
        <f>AJ87*(N87*(O87/100+1))</f>
        <v>0</v>
      </c>
      <c r="AL87" s="127">
        <v>0</v>
      </c>
      <c r="AM87" s="164">
        <f>AL87*(N87*(O87/100+1))</f>
        <v>0</v>
      </c>
      <c r="AN87" s="127">
        <v>0</v>
      </c>
      <c r="AO87" s="164">
        <f>AN87*(N87*(O87/100+1))</f>
        <v>0</v>
      </c>
      <c r="AP87" s="127">
        <v>0</v>
      </c>
      <c r="AQ87" s="164">
        <f>AP87*(N87*(O87/100+1))</f>
        <v>0</v>
      </c>
      <c r="AR87" s="127">
        <v>0</v>
      </c>
      <c r="AS87" s="164">
        <f>AR87*(N87*(O87/100+1))</f>
        <v>0</v>
      </c>
      <c r="AT87" s="127">
        <v>0</v>
      </c>
      <c r="AU87" s="164">
        <f>AT87*(N87*(O87/100+1))</f>
        <v>0</v>
      </c>
      <c r="AV87" s="127">
        <v>0</v>
      </c>
      <c r="AW87" s="164">
        <f>AV87*(N87*(O87/100+1))</f>
        <v>0</v>
      </c>
      <c r="AX87" s="127">
        <v>0</v>
      </c>
      <c r="AY87" s="164">
        <f>AX87*(N87*(O87/100+1))</f>
        <v>0</v>
      </c>
      <c r="AZ87" s="127">
        <v>0</v>
      </c>
      <c r="BA87" s="164">
        <f>AZ87*(N87*(O87/100+1))</f>
        <v>0</v>
      </c>
      <c r="BB87" s="127">
        <v>0</v>
      </c>
      <c r="BC87" s="164">
        <f>BB87*(N87*(O87/100+1))</f>
        <v>0</v>
      </c>
      <c r="BD87" s="127">
        <v>0</v>
      </c>
      <c r="BE87" s="164">
        <f>BD87*(N87*(O87/100+1))</f>
        <v>0</v>
      </c>
      <c r="BF87" s="256">
        <f>SUM(R87,T87,V87,X87)*(N87*(O87/100+1))</f>
        <v>0</v>
      </c>
      <c r="BG87" s="256">
        <f>SUM(AI87,AK87,AM87,AO87,AQ87,AS87,AU87,AW87,AY87,BA87,BC87,BE87)</f>
        <v>0</v>
      </c>
      <c r="BH87" s="255" t="b">
        <f>BF87=BG87</f>
        <v>1</v>
      </c>
      <c r="BI87" s="255">
        <f>BF87-BG87</f>
        <v>0</v>
      </c>
      <c r="BJ87" s="250">
        <f>D87</f>
        <v>21110173</v>
      </c>
      <c r="BK87" s="251">
        <v>348</v>
      </c>
      <c r="BL87" s="251">
        <v>5</v>
      </c>
      <c r="BM87" s="252">
        <f>R87</f>
        <v>0</v>
      </c>
      <c r="BN87" s="252">
        <f>T87</f>
        <v>0</v>
      </c>
      <c r="BO87" s="252">
        <f>V87</f>
        <v>0</v>
      </c>
      <c r="BP87" s="252">
        <f>X87</f>
        <v>0</v>
      </c>
      <c r="BQ87" s="254">
        <f>N87</f>
        <v>156.32</v>
      </c>
      <c r="BR87">
        <f>O87</f>
        <v>16</v>
      </c>
      <c r="BS87">
        <v>0</v>
      </c>
      <c r="BT87">
        <v>1</v>
      </c>
      <c r="BU87" t="s">
        <v>139</v>
      </c>
      <c r="BV87" t="str">
        <f>IF(AB87 = "X", "1", "0")</f>
        <v>0</v>
      </c>
      <c r="BW87" t="str">
        <f>IF(AC87 = "X", "1", "0")</f>
        <v>0</v>
      </c>
      <c r="BX87" t="str">
        <f>IF(AD87 = "X", "1", "0")</f>
        <v>1</v>
      </c>
      <c r="BY87" t="s">
        <v>23</v>
      </c>
      <c r="BZ87" s="253">
        <f>AI87</f>
        <v>0</v>
      </c>
      <c r="CA87" s="253">
        <f>AK87</f>
        <v>0</v>
      </c>
      <c r="CB87" s="253">
        <f>AM87</f>
        <v>0</v>
      </c>
      <c r="CC87" s="253">
        <f>AO87</f>
        <v>0</v>
      </c>
      <c r="CD87" s="253">
        <f>AQ87</f>
        <v>0</v>
      </c>
      <c r="CE87" s="253">
        <f>AS87</f>
        <v>0</v>
      </c>
      <c r="CF87" s="253">
        <f>AU87</f>
        <v>0</v>
      </c>
      <c r="CG87" s="253">
        <f>AW87</f>
        <v>0</v>
      </c>
      <c r="CH87" s="253">
        <f>AY87</f>
        <v>0</v>
      </c>
      <c r="CI87" s="253">
        <f>BA87</f>
        <v>0</v>
      </c>
      <c r="CJ87" s="253">
        <f>BC87</f>
        <v>0</v>
      </c>
      <c r="CK87" s="253">
        <f>BE87</f>
        <v>0</v>
      </c>
    </row>
    <row r="88" spans="2:89" s="218" customFormat="1" ht="27.6" x14ac:dyDescent="0.3">
      <c r="B88" s="194">
        <v>42</v>
      </c>
      <c r="C88" s="195">
        <v>211011</v>
      </c>
      <c r="D88" s="196">
        <v>21110173</v>
      </c>
      <c r="E88" s="197" t="s">
        <v>130</v>
      </c>
      <c r="F88" s="198" t="s">
        <v>344</v>
      </c>
      <c r="G88" s="198" t="s">
        <v>345</v>
      </c>
      <c r="H88" s="199" t="s">
        <v>18</v>
      </c>
      <c r="I88" s="194"/>
      <c r="J88" s="199" t="s">
        <v>19</v>
      </c>
      <c r="K88" s="200">
        <f>R88+T88+V88+X88</f>
        <v>0</v>
      </c>
      <c r="L88" s="201" t="s">
        <v>20</v>
      </c>
      <c r="M88" s="262">
        <f>ROUND(N88,2)</f>
        <v>133</v>
      </c>
      <c r="N88" s="202">
        <v>133</v>
      </c>
      <c r="O88" s="260">
        <v>16</v>
      </c>
      <c r="P88" s="110">
        <f>(N88*(O88/100+1))*K88</f>
        <v>0</v>
      </c>
      <c r="Q88" s="204" t="s">
        <v>139</v>
      </c>
      <c r="R88" s="205">
        <f>AH88+AJ88+AL88</f>
        <v>0</v>
      </c>
      <c r="S88" s="114">
        <f>R88*(N88*(O88/100+1))</f>
        <v>0</v>
      </c>
      <c r="T88" s="205">
        <f>AN88+AP88+AR88</f>
        <v>0</v>
      </c>
      <c r="U88" s="114">
        <f>T88*(N88*(O88/100+1))</f>
        <v>0</v>
      </c>
      <c r="V88" s="113">
        <f>AT88+AV88+AX88</f>
        <v>0</v>
      </c>
      <c r="W88" s="114">
        <f>V88*(N88*(O88/100+1))</f>
        <v>0</v>
      </c>
      <c r="X88" s="205">
        <f>AZ88+BB88+BD88</f>
        <v>0</v>
      </c>
      <c r="Y88" s="114">
        <f>X88*(N88*(O88/100+1))</f>
        <v>0</v>
      </c>
      <c r="Z88" s="203">
        <f>S88+U88+W88+Y88</f>
        <v>0</v>
      </c>
      <c r="AA88" s="206" t="b">
        <f>K88=(SUM(X88,V88,T88,R88))</f>
        <v>1</v>
      </c>
      <c r="AB88" s="194"/>
      <c r="AC88" s="213"/>
      <c r="AD88" s="199" t="s">
        <v>22</v>
      </c>
      <c r="AE88" s="198" t="s">
        <v>23</v>
      </c>
      <c r="AF88" s="214"/>
      <c r="AG88" s="215"/>
      <c r="AH88" s="210">
        <v>0</v>
      </c>
      <c r="AI88" s="164">
        <f>AH88*(N88*(O88/100+1))</f>
        <v>0</v>
      </c>
      <c r="AJ88" s="210">
        <v>0</v>
      </c>
      <c r="AK88" s="164">
        <f>AJ88*(N88*(O88/100+1))</f>
        <v>0</v>
      </c>
      <c r="AL88" s="216">
        <v>0</v>
      </c>
      <c r="AM88" s="164">
        <f>AL88*(N88*(O88/100+1))</f>
        <v>0</v>
      </c>
      <c r="AN88" s="216">
        <v>0</v>
      </c>
      <c r="AO88" s="164">
        <f>AN88*(N88*(O88/100+1))</f>
        <v>0</v>
      </c>
      <c r="AP88" s="216">
        <v>0</v>
      </c>
      <c r="AQ88" s="164">
        <f>AP88*(N88*(O88/100+1))</f>
        <v>0</v>
      </c>
      <c r="AR88" s="216">
        <v>0</v>
      </c>
      <c r="AS88" s="164">
        <f>AR88*(N88*(O88/100+1))</f>
        <v>0</v>
      </c>
      <c r="AT88" s="216">
        <v>0</v>
      </c>
      <c r="AU88" s="164">
        <f>AT88*(N88*(O88/100+1))</f>
        <v>0</v>
      </c>
      <c r="AV88" s="216">
        <v>0</v>
      </c>
      <c r="AW88" s="164">
        <f>AV88*(N88*(O88/100+1))</f>
        <v>0</v>
      </c>
      <c r="AX88" s="216">
        <v>0</v>
      </c>
      <c r="AY88" s="164">
        <f>AX88*(N88*(O88/100+1))</f>
        <v>0</v>
      </c>
      <c r="AZ88" s="216">
        <v>0</v>
      </c>
      <c r="BA88" s="164">
        <f>AZ88*(N88*(O88/100+1))</f>
        <v>0</v>
      </c>
      <c r="BB88" s="216">
        <v>0</v>
      </c>
      <c r="BC88" s="164">
        <f>BB88*(N88*(O88/100+1))</f>
        <v>0</v>
      </c>
      <c r="BD88" s="216">
        <v>0</v>
      </c>
      <c r="BE88" s="164">
        <f>BD88*(N88*(O88/100+1))</f>
        <v>0</v>
      </c>
      <c r="BF88" s="256">
        <f>SUM(R88,T88,V88,X88)*(N88*(O88/100+1))</f>
        <v>0</v>
      </c>
      <c r="BG88" s="256">
        <f>SUM(AI88,AK88,AM88,AO88,AQ88,AS88,AU88,AW88,AY88,BA88,BC88,BE88)</f>
        <v>0</v>
      </c>
      <c r="BH88" s="255" t="b">
        <f>BF88=BG88</f>
        <v>1</v>
      </c>
      <c r="BI88" s="255">
        <f>BF88-BG88</f>
        <v>0</v>
      </c>
      <c r="BJ88" s="250">
        <f>D88</f>
        <v>21110173</v>
      </c>
      <c r="BK88" s="251">
        <v>348</v>
      </c>
      <c r="BL88" s="251">
        <v>5</v>
      </c>
      <c r="BM88" s="252">
        <f>R88</f>
        <v>0</v>
      </c>
      <c r="BN88" s="252">
        <f>T88</f>
        <v>0</v>
      </c>
      <c r="BO88" s="252">
        <f>V88</f>
        <v>0</v>
      </c>
      <c r="BP88" s="252">
        <f>X88</f>
        <v>0</v>
      </c>
      <c r="BQ88" s="254">
        <f>N88</f>
        <v>133</v>
      </c>
      <c r="BR88">
        <f>O88</f>
        <v>16</v>
      </c>
      <c r="BS88">
        <v>0</v>
      </c>
      <c r="BT88">
        <v>1</v>
      </c>
      <c r="BU88" t="s">
        <v>139</v>
      </c>
      <c r="BV88" t="str">
        <f>IF(AB88 = "X", "1", "0")</f>
        <v>0</v>
      </c>
      <c r="BW88" t="str">
        <f>IF(AC88 = "X", "1", "0")</f>
        <v>0</v>
      </c>
      <c r="BX88" t="str">
        <f>IF(AD88 = "X", "1", "0")</f>
        <v>1</v>
      </c>
      <c r="BY88" t="s">
        <v>23</v>
      </c>
      <c r="BZ88" s="253">
        <f>AI88</f>
        <v>0</v>
      </c>
      <c r="CA88" s="253">
        <f>AK88</f>
        <v>0</v>
      </c>
      <c r="CB88" s="253">
        <f>AM88</f>
        <v>0</v>
      </c>
      <c r="CC88" s="253">
        <f>AO88</f>
        <v>0</v>
      </c>
      <c r="CD88" s="253">
        <f>AQ88</f>
        <v>0</v>
      </c>
      <c r="CE88" s="253">
        <f>AS88</f>
        <v>0</v>
      </c>
      <c r="CF88" s="253">
        <f>AU88</f>
        <v>0</v>
      </c>
      <c r="CG88" s="253">
        <f>AW88</f>
        <v>0</v>
      </c>
      <c r="CH88" s="253">
        <f>AY88</f>
        <v>0</v>
      </c>
      <c r="CI88" s="253">
        <f>BA88</f>
        <v>0</v>
      </c>
      <c r="CJ88" s="253">
        <f>BC88</f>
        <v>0</v>
      </c>
      <c r="CK88" s="253">
        <f>BE88</f>
        <v>0</v>
      </c>
    </row>
    <row r="89" spans="2:89" ht="27.6" x14ac:dyDescent="0.3">
      <c r="B89" s="129">
        <v>43</v>
      </c>
      <c r="C89" s="107">
        <v>211011</v>
      </c>
      <c r="D89" s="101">
        <v>21110189</v>
      </c>
      <c r="E89" s="103" t="s">
        <v>131</v>
      </c>
      <c r="F89" s="108" t="s">
        <v>344</v>
      </c>
      <c r="G89" s="108" t="s">
        <v>345</v>
      </c>
      <c r="H89" s="109" t="s">
        <v>18</v>
      </c>
      <c r="I89" s="123"/>
      <c r="J89" s="109" t="s">
        <v>19</v>
      </c>
      <c r="K89" s="111">
        <f>R89+T89+V89+X89</f>
        <v>8</v>
      </c>
      <c r="L89" s="105" t="s">
        <v>20</v>
      </c>
      <c r="M89" s="262">
        <f>ROUND(N89,2)</f>
        <v>41.78</v>
      </c>
      <c r="N89" s="106">
        <v>41.78</v>
      </c>
      <c r="O89" s="260">
        <v>16</v>
      </c>
      <c r="P89" s="110">
        <f>(N89*(O89/100+1))*K89</f>
        <v>387.71839999999997</v>
      </c>
      <c r="Q89" s="112" t="s">
        <v>139</v>
      </c>
      <c r="R89" s="113">
        <f>AH89+AJ89+AL89</f>
        <v>8</v>
      </c>
      <c r="S89" s="114">
        <f>R89*(N89*(O89/100+1))</f>
        <v>387.71839999999997</v>
      </c>
      <c r="T89" s="113">
        <f>AN89+AP89+AR89</f>
        <v>0</v>
      </c>
      <c r="U89" s="114">
        <f>T89*(N89*(O89/100+1))</f>
        <v>0</v>
      </c>
      <c r="V89" s="113">
        <f>AT89+AV89+AX89</f>
        <v>0</v>
      </c>
      <c r="W89" s="114">
        <f>V89*(N89*(O89/100+1))</f>
        <v>0</v>
      </c>
      <c r="X89" s="113">
        <f>AZ89+BB89+BD89</f>
        <v>0</v>
      </c>
      <c r="Y89" s="114">
        <f>X89*(N89*(O89/100+1))</f>
        <v>0</v>
      </c>
      <c r="Z89" s="116">
        <f>S89+U89+W89+Y89</f>
        <v>387.71839999999997</v>
      </c>
      <c r="AA89" s="117" t="b">
        <f>K89=(SUM(X89,V89,T89,R89))</f>
        <v>1</v>
      </c>
      <c r="AB89" s="123"/>
      <c r="AC89" s="124"/>
      <c r="AD89" s="109" t="s">
        <v>22</v>
      </c>
      <c r="AE89" s="108" t="s">
        <v>23</v>
      </c>
      <c r="AF89" s="125"/>
      <c r="AG89" s="126"/>
      <c r="AH89" s="121">
        <v>0</v>
      </c>
      <c r="AI89" s="164">
        <f>AH89*(N89*(O89/100+1))</f>
        <v>0</v>
      </c>
      <c r="AJ89" s="121">
        <v>8</v>
      </c>
      <c r="AK89" s="164">
        <f>AJ89*(N89*(O89/100+1))</f>
        <v>387.71839999999997</v>
      </c>
      <c r="AL89" s="127">
        <v>0</v>
      </c>
      <c r="AM89" s="164">
        <f>AL89*(N89*(O89/100+1))</f>
        <v>0</v>
      </c>
      <c r="AN89" s="127">
        <v>0</v>
      </c>
      <c r="AO89" s="164">
        <f>AN89*(N89*(O89/100+1))</f>
        <v>0</v>
      </c>
      <c r="AP89" s="127">
        <v>0</v>
      </c>
      <c r="AQ89" s="164">
        <f>AP89*(N89*(O89/100+1))</f>
        <v>0</v>
      </c>
      <c r="AR89" s="127">
        <v>0</v>
      </c>
      <c r="AS89" s="164">
        <f>AR89*(N89*(O89/100+1))</f>
        <v>0</v>
      </c>
      <c r="AT89" s="127">
        <v>0</v>
      </c>
      <c r="AU89" s="164">
        <f>AT89*(N89*(O89/100+1))</f>
        <v>0</v>
      </c>
      <c r="AV89" s="127">
        <v>0</v>
      </c>
      <c r="AW89" s="164">
        <f>AV89*(N89*(O89/100+1))</f>
        <v>0</v>
      </c>
      <c r="AX89" s="127">
        <v>0</v>
      </c>
      <c r="AY89" s="164">
        <f>AX89*(N89*(O89/100+1))</f>
        <v>0</v>
      </c>
      <c r="AZ89" s="127">
        <v>0</v>
      </c>
      <c r="BA89" s="164">
        <f>AZ89*(N89*(O89/100+1))</f>
        <v>0</v>
      </c>
      <c r="BB89" s="127">
        <v>0</v>
      </c>
      <c r="BC89" s="164">
        <f>BB89*(N89*(O89/100+1))</f>
        <v>0</v>
      </c>
      <c r="BD89" s="127">
        <v>0</v>
      </c>
      <c r="BE89" s="164">
        <f>BD89*(N89*(O89/100+1))</f>
        <v>0</v>
      </c>
      <c r="BF89" s="256">
        <f>SUM(R89,T89,V89,X89)*(N89*(O89/100+1))</f>
        <v>387.71839999999997</v>
      </c>
      <c r="BG89" s="256">
        <f>SUM(AI89,AK89,AM89,AO89,AQ89,AS89,AU89,AW89,AY89,BA89,BC89,BE89)</f>
        <v>387.71839999999997</v>
      </c>
      <c r="BH89" s="255" t="b">
        <f>BF89=BG89</f>
        <v>1</v>
      </c>
      <c r="BI89" s="255">
        <f>BF89-BG89</f>
        <v>0</v>
      </c>
      <c r="BJ89" s="250">
        <f>D89</f>
        <v>21110189</v>
      </c>
      <c r="BK89" s="251">
        <v>348</v>
      </c>
      <c r="BL89" s="251">
        <v>5</v>
      </c>
      <c r="BM89" s="252">
        <f>R89</f>
        <v>8</v>
      </c>
      <c r="BN89" s="252">
        <f>T89</f>
        <v>0</v>
      </c>
      <c r="BO89" s="252">
        <f>V89</f>
        <v>0</v>
      </c>
      <c r="BP89" s="252">
        <f>X89</f>
        <v>0</v>
      </c>
      <c r="BQ89" s="254">
        <f>N89</f>
        <v>41.78</v>
      </c>
      <c r="BR89">
        <f>O89</f>
        <v>16</v>
      </c>
      <c r="BS89">
        <v>0</v>
      </c>
      <c r="BT89">
        <v>1</v>
      </c>
      <c r="BU89" t="s">
        <v>139</v>
      </c>
      <c r="BV89" t="str">
        <f>IF(AB89 = "X", "1", "0")</f>
        <v>0</v>
      </c>
      <c r="BW89" t="str">
        <f>IF(AC89 = "X", "1", "0")</f>
        <v>0</v>
      </c>
      <c r="BX89" t="str">
        <f>IF(AD89 = "X", "1", "0")</f>
        <v>1</v>
      </c>
      <c r="BY89" t="s">
        <v>23</v>
      </c>
      <c r="BZ89" s="253">
        <f>AI89</f>
        <v>0</v>
      </c>
      <c r="CA89" s="253">
        <f>AK89</f>
        <v>387.71839999999997</v>
      </c>
      <c r="CB89" s="253">
        <f>AM89</f>
        <v>0</v>
      </c>
      <c r="CC89" s="253">
        <f>AO89</f>
        <v>0</v>
      </c>
      <c r="CD89" s="253">
        <f>AQ89</f>
        <v>0</v>
      </c>
      <c r="CE89" s="253">
        <f>AS89</f>
        <v>0</v>
      </c>
      <c r="CF89" s="253">
        <f>AU89</f>
        <v>0</v>
      </c>
      <c r="CG89" s="253">
        <f>AW89</f>
        <v>0</v>
      </c>
      <c r="CH89" s="253">
        <f>AY89</f>
        <v>0</v>
      </c>
      <c r="CI89" s="253">
        <f>BA89</f>
        <v>0</v>
      </c>
      <c r="CJ89" s="253">
        <f>BC89</f>
        <v>0</v>
      </c>
      <c r="CK89" s="253">
        <f>BE89</f>
        <v>0</v>
      </c>
    </row>
    <row r="90" spans="2:89" s="218" customFormat="1" ht="27.6" x14ac:dyDescent="0.3">
      <c r="B90" s="194">
        <v>43</v>
      </c>
      <c r="C90" s="195">
        <v>211011</v>
      </c>
      <c r="D90" s="196">
        <v>21110189</v>
      </c>
      <c r="E90" s="197" t="s">
        <v>131</v>
      </c>
      <c r="F90" s="198" t="s">
        <v>344</v>
      </c>
      <c r="G90" s="198" t="s">
        <v>345</v>
      </c>
      <c r="H90" s="199" t="s">
        <v>18</v>
      </c>
      <c r="I90" s="194"/>
      <c r="J90" s="199" t="s">
        <v>19</v>
      </c>
      <c r="K90" s="200">
        <f>R90+T90+V90+X90</f>
        <v>331</v>
      </c>
      <c r="L90" s="201" t="s">
        <v>20</v>
      </c>
      <c r="M90" s="262">
        <f>ROUND(N90,2)</f>
        <v>37.950000000000003</v>
      </c>
      <c r="N90" s="202">
        <v>37.950000000000003</v>
      </c>
      <c r="O90" s="260">
        <v>16</v>
      </c>
      <c r="P90" s="110">
        <f>(N90*(O90/100+1))*K90</f>
        <v>14571.281999999999</v>
      </c>
      <c r="Q90" s="204" t="s">
        <v>139</v>
      </c>
      <c r="R90" s="205">
        <f>AH90+AJ90+AL90</f>
        <v>10</v>
      </c>
      <c r="S90" s="114">
        <f>R90*(N90*(O90/100+1))</f>
        <v>440.21999999999997</v>
      </c>
      <c r="T90" s="205">
        <f>AN90+AP90+AR90</f>
        <v>91</v>
      </c>
      <c r="U90" s="114">
        <f>T90*(N90*(O90/100+1))</f>
        <v>4006.002</v>
      </c>
      <c r="V90" s="113">
        <f>AT90+AV90+AX90</f>
        <v>114</v>
      </c>
      <c r="W90" s="114">
        <f>V90*(N90*(O90/100+1))</f>
        <v>5018.5079999999998</v>
      </c>
      <c r="X90" s="205">
        <f>AZ90+BB90+BD90</f>
        <v>116</v>
      </c>
      <c r="Y90" s="114">
        <f>X90*(N90*(O90/100+1))</f>
        <v>5106.5519999999997</v>
      </c>
      <c r="Z90" s="203">
        <f>S90+U90+W90+Y90</f>
        <v>14571.281999999999</v>
      </c>
      <c r="AA90" s="206" t="b">
        <f>K90=(SUM(X90,V90,T90,R90))</f>
        <v>1</v>
      </c>
      <c r="AB90" s="194"/>
      <c r="AC90" s="213"/>
      <c r="AD90" s="199" t="s">
        <v>22</v>
      </c>
      <c r="AE90" s="198" t="s">
        <v>23</v>
      </c>
      <c r="AF90" s="214"/>
      <c r="AG90" s="215"/>
      <c r="AH90" s="210">
        <v>0</v>
      </c>
      <c r="AI90" s="164">
        <f>AH90*(N90*(O90/100+1))</f>
        <v>0</v>
      </c>
      <c r="AJ90" s="210">
        <v>0</v>
      </c>
      <c r="AK90" s="164">
        <f>AJ90*(N90*(O90/100+1))</f>
        <v>0</v>
      </c>
      <c r="AL90" s="216">
        <v>10</v>
      </c>
      <c r="AM90" s="164">
        <f>AL90*(N90*(O90/100+1))</f>
        <v>440.21999999999997</v>
      </c>
      <c r="AN90" s="216">
        <v>15</v>
      </c>
      <c r="AO90" s="164">
        <f>AN90*(N90*(O90/100+1))</f>
        <v>660.32999999999993</v>
      </c>
      <c r="AP90" s="216">
        <v>38</v>
      </c>
      <c r="AQ90" s="164">
        <f>AP90*(N90*(O90/100+1))</f>
        <v>1672.836</v>
      </c>
      <c r="AR90" s="216">
        <v>38</v>
      </c>
      <c r="AS90" s="164">
        <f>AR90*(N90*(O90/100+1))</f>
        <v>1672.836</v>
      </c>
      <c r="AT90" s="216">
        <v>38</v>
      </c>
      <c r="AU90" s="164">
        <f>AT90*(N90*(O90/100+1))</f>
        <v>1672.836</v>
      </c>
      <c r="AV90" s="216">
        <v>38</v>
      </c>
      <c r="AW90" s="164">
        <f>AV90*(N90*(O90/100+1))</f>
        <v>1672.836</v>
      </c>
      <c r="AX90" s="216">
        <v>38</v>
      </c>
      <c r="AY90" s="164">
        <f>AX90*(N90*(O90/100+1))</f>
        <v>1672.836</v>
      </c>
      <c r="AZ90" s="216">
        <v>38</v>
      </c>
      <c r="BA90" s="164">
        <f>AZ90*(N90*(O90/100+1))</f>
        <v>1672.836</v>
      </c>
      <c r="BB90" s="216">
        <v>38</v>
      </c>
      <c r="BC90" s="164">
        <f>BB90*(N90*(O90/100+1))</f>
        <v>1672.836</v>
      </c>
      <c r="BD90" s="216">
        <v>40</v>
      </c>
      <c r="BE90" s="164">
        <f>BD90*(N90*(O90/100+1))</f>
        <v>1760.8799999999999</v>
      </c>
      <c r="BF90" s="256">
        <f>SUM(R90,T90,V90,X90)*(N90*(O90/100+1))</f>
        <v>14571.281999999999</v>
      </c>
      <c r="BG90" s="256">
        <f>SUM(AI90,AK90,AM90,AO90,AQ90,AS90,AU90,AW90,AY90,BA90,BC90,BE90)</f>
        <v>14571.281999999997</v>
      </c>
      <c r="BH90" s="255" t="b">
        <f>BF90=BG90</f>
        <v>1</v>
      </c>
      <c r="BI90" s="255">
        <f>BF90-BG90</f>
        <v>0</v>
      </c>
      <c r="BJ90" s="250">
        <f>D90</f>
        <v>21110189</v>
      </c>
      <c r="BK90" s="251">
        <v>348</v>
      </c>
      <c r="BL90" s="251">
        <v>5</v>
      </c>
      <c r="BM90" s="252">
        <f>R90</f>
        <v>10</v>
      </c>
      <c r="BN90" s="252">
        <f>T90</f>
        <v>91</v>
      </c>
      <c r="BO90" s="252">
        <f>V90</f>
        <v>114</v>
      </c>
      <c r="BP90" s="252">
        <f>X90</f>
        <v>116</v>
      </c>
      <c r="BQ90" s="254">
        <f>N90</f>
        <v>37.950000000000003</v>
      </c>
      <c r="BR90">
        <f>O90</f>
        <v>16</v>
      </c>
      <c r="BS90">
        <v>0</v>
      </c>
      <c r="BT90">
        <v>1</v>
      </c>
      <c r="BU90" t="s">
        <v>139</v>
      </c>
      <c r="BV90" t="str">
        <f>IF(AB90 = "X", "1", "0")</f>
        <v>0</v>
      </c>
      <c r="BW90" t="str">
        <f>IF(AC90 = "X", "1", "0")</f>
        <v>0</v>
      </c>
      <c r="BX90" t="str">
        <f>IF(AD90 = "X", "1", "0")</f>
        <v>1</v>
      </c>
      <c r="BY90" t="s">
        <v>23</v>
      </c>
      <c r="BZ90" s="253">
        <f>AI90</f>
        <v>0</v>
      </c>
      <c r="CA90" s="253">
        <f>AK90</f>
        <v>0</v>
      </c>
      <c r="CB90" s="253">
        <f>AM90</f>
        <v>440.21999999999997</v>
      </c>
      <c r="CC90" s="253">
        <f>AO90</f>
        <v>660.32999999999993</v>
      </c>
      <c r="CD90" s="253">
        <f>AQ90</f>
        <v>1672.836</v>
      </c>
      <c r="CE90" s="253">
        <f>AS90</f>
        <v>1672.836</v>
      </c>
      <c r="CF90" s="253">
        <f>AU90</f>
        <v>1672.836</v>
      </c>
      <c r="CG90" s="253">
        <f>AW90</f>
        <v>1672.836</v>
      </c>
      <c r="CH90" s="253">
        <f>AY90</f>
        <v>1672.836</v>
      </c>
      <c r="CI90" s="253">
        <f>BA90</f>
        <v>1672.836</v>
      </c>
      <c r="CJ90" s="253">
        <f>BC90</f>
        <v>1672.836</v>
      </c>
      <c r="CK90" s="253">
        <f>BE90</f>
        <v>1760.8799999999999</v>
      </c>
    </row>
    <row r="91" spans="2:89" ht="20.399999999999999" x14ac:dyDescent="0.3">
      <c r="B91" s="129">
        <v>44</v>
      </c>
      <c r="C91" s="107">
        <v>211011</v>
      </c>
      <c r="D91" s="101">
        <v>21110202</v>
      </c>
      <c r="E91" s="102" t="s">
        <v>163</v>
      </c>
      <c r="F91" s="108" t="s">
        <v>344</v>
      </c>
      <c r="G91" s="108" t="s">
        <v>345</v>
      </c>
      <c r="H91" s="109" t="s">
        <v>18</v>
      </c>
      <c r="I91" s="123"/>
      <c r="J91" s="109" t="s">
        <v>19</v>
      </c>
      <c r="K91" s="111">
        <f>R91+T91+V91+X91</f>
        <v>0</v>
      </c>
      <c r="L91" s="104" t="s">
        <v>20</v>
      </c>
      <c r="M91" s="262">
        <f>ROUND(N91,2)</f>
        <v>18.75</v>
      </c>
      <c r="N91" s="106">
        <v>18.75</v>
      </c>
      <c r="O91" s="260">
        <v>16</v>
      </c>
      <c r="P91" s="110">
        <f>(N91*(O91/100+1))*K91</f>
        <v>0</v>
      </c>
      <c r="Q91" s="112" t="s">
        <v>139</v>
      </c>
      <c r="R91" s="113">
        <f>AH91+AJ91+AL91</f>
        <v>0</v>
      </c>
      <c r="S91" s="114">
        <f>R91*(N91*(O91/100+1))</f>
        <v>0</v>
      </c>
      <c r="T91" s="113">
        <f>AN91+AP91+AR91</f>
        <v>0</v>
      </c>
      <c r="U91" s="114">
        <f>T91*(N91*(O91/100+1))</f>
        <v>0</v>
      </c>
      <c r="V91" s="113">
        <f>AT91+AV91+AX91</f>
        <v>0</v>
      </c>
      <c r="W91" s="114">
        <f>V91*(N91*(O91/100+1))</f>
        <v>0</v>
      </c>
      <c r="X91" s="113">
        <f>AZ91+BB91+BD91</f>
        <v>0</v>
      </c>
      <c r="Y91" s="114">
        <f>X91*(N91*(O91/100+1))</f>
        <v>0</v>
      </c>
      <c r="Z91" s="116">
        <f>S91+U91+W91+Y91</f>
        <v>0</v>
      </c>
      <c r="AA91" s="117" t="b">
        <f>K91=(SUM(X91,V91,T91,R91))</f>
        <v>1</v>
      </c>
      <c r="AB91" s="123"/>
      <c r="AC91" s="124"/>
      <c r="AD91" s="109" t="s">
        <v>22</v>
      </c>
      <c r="AE91" s="108" t="s">
        <v>23</v>
      </c>
      <c r="AF91" s="125"/>
      <c r="AG91" s="126"/>
      <c r="AH91" s="121">
        <v>0</v>
      </c>
      <c r="AI91" s="164">
        <f>AH91*(N91*(O91/100+1))</f>
        <v>0</v>
      </c>
      <c r="AJ91" s="121">
        <v>0</v>
      </c>
      <c r="AK91" s="164">
        <f>AJ91*(N91*(O91/100+1))</f>
        <v>0</v>
      </c>
      <c r="AL91" s="127">
        <v>0</v>
      </c>
      <c r="AM91" s="164">
        <f>AL91*(N91*(O91/100+1))</f>
        <v>0</v>
      </c>
      <c r="AN91" s="127">
        <v>0</v>
      </c>
      <c r="AO91" s="164">
        <f>AN91*(N91*(O91/100+1))</f>
        <v>0</v>
      </c>
      <c r="AP91" s="127">
        <v>0</v>
      </c>
      <c r="AQ91" s="164">
        <f>AP91*(N91*(O91/100+1))</f>
        <v>0</v>
      </c>
      <c r="AR91" s="127">
        <v>0</v>
      </c>
      <c r="AS91" s="164">
        <f>AR91*(N91*(O91/100+1))</f>
        <v>0</v>
      </c>
      <c r="AT91" s="127">
        <v>0</v>
      </c>
      <c r="AU91" s="164">
        <f>AT91*(N91*(O91/100+1))</f>
        <v>0</v>
      </c>
      <c r="AV91" s="127">
        <v>0</v>
      </c>
      <c r="AW91" s="164">
        <f>AV91*(N91*(O91/100+1))</f>
        <v>0</v>
      </c>
      <c r="AX91" s="127">
        <v>0</v>
      </c>
      <c r="AY91" s="164">
        <f>AX91*(N91*(O91/100+1))</f>
        <v>0</v>
      </c>
      <c r="AZ91" s="127">
        <v>0</v>
      </c>
      <c r="BA91" s="164">
        <f>AZ91*(N91*(O91/100+1))</f>
        <v>0</v>
      </c>
      <c r="BB91" s="127">
        <v>0</v>
      </c>
      <c r="BC91" s="164">
        <f>BB91*(N91*(O91/100+1))</f>
        <v>0</v>
      </c>
      <c r="BD91" s="127">
        <v>0</v>
      </c>
      <c r="BE91" s="164">
        <f>BD91*(N91*(O91/100+1))</f>
        <v>0</v>
      </c>
      <c r="BF91" s="256">
        <f>SUM(R91,T91,V91,X91)*(N91*(O91/100+1))</f>
        <v>0</v>
      </c>
      <c r="BG91" s="256">
        <f>SUM(AI91,AK91,AM91,AO91,AQ91,AS91,AU91,AW91,AY91,BA91,BC91,BE91)</f>
        <v>0</v>
      </c>
      <c r="BH91" s="255" t="b">
        <f>BF91=BG91</f>
        <v>1</v>
      </c>
      <c r="BI91" s="255">
        <f>BF91-BG91</f>
        <v>0</v>
      </c>
      <c r="BJ91" s="250">
        <f>D91</f>
        <v>21110202</v>
      </c>
      <c r="BK91" s="251">
        <v>348</v>
      </c>
      <c r="BL91" s="251">
        <v>5</v>
      </c>
      <c r="BM91" s="252">
        <f>R91</f>
        <v>0</v>
      </c>
      <c r="BN91" s="252">
        <f>T91</f>
        <v>0</v>
      </c>
      <c r="BO91" s="252">
        <f>V91</f>
        <v>0</v>
      </c>
      <c r="BP91" s="252">
        <f>X91</f>
        <v>0</v>
      </c>
      <c r="BQ91" s="254">
        <f>N91</f>
        <v>18.75</v>
      </c>
      <c r="BR91">
        <f>O91</f>
        <v>16</v>
      </c>
      <c r="BS91">
        <v>0</v>
      </c>
      <c r="BT91">
        <v>1</v>
      </c>
      <c r="BU91" t="s">
        <v>139</v>
      </c>
      <c r="BV91" t="str">
        <f>IF(AB91 = "X", "1", "0")</f>
        <v>0</v>
      </c>
      <c r="BW91" t="str">
        <f>IF(AC91 = "X", "1", "0")</f>
        <v>0</v>
      </c>
      <c r="BX91" t="str">
        <f>IF(AD91 = "X", "1", "0")</f>
        <v>1</v>
      </c>
      <c r="BY91" t="s">
        <v>23</v>
      </c>
      <c r="BZ91" s="253">
        <f>AI91</f>
        <v>0</v>
      </c>
      <c r="CA91" s="253">
        <f>AK91</f>
        <v>0</v>
      </c>
      <c r="CB91" s="253">
        <f>AM91</f>
        <v>0</v>
      </c>
      <c r="CC91" s="253">
        <f>AO91</f>
        <v>0</v>
      </c>
      <c r="CD91" s="253">
        <f>AQ91</f>
        <v>0</v>
      </c>
      <c r="CE91" s="253">
        <f>AS91</f>
        <v>0</v>
      </c>
      <c r="CF91" s="253">
        <f>AU91</f>
        <v>0</v>
      </c>
      <c r="CG91" s="253">
        <f>AW91</f>
        <v>0</v>
      </c>
      <c r="CH91" s="253">
        <f>AY91</f>
        <v>0</v>
      </c>
      <c r="CI91" s="253">
        <f>BA91</f>
        <v>0</v>
      </c>
      <c r="CJ91" s="253">
        <f>BC91</f>
        <v>0</v>
      </c>
      <c r="CK91" s="253">
        <f>BE91</f>
        <v>0</v>
      </c>
    </row>
    <row r="92" spans="2:89" s="218" customFormat="1" ht="20.399999999999999" x14ac:dyDescent="0.3">
      <c r="B92" s="194">
        <v>44</v>
      </c>
      <c r="C92" s="195">
        <v>211011</v>
      </c>
      <c r="D92" s="196">
        <v>21110202</v>
      </c>
      <c r="E92" s="197" t="s">
        <v>163</v>
      </c>
      <c r="F92" s="198" t="s">
        <v>344</v>
      </c>
      <c r="G92" s="198" t="s">
        <v>345</v>
      </c>
      <c r="H92" s="199" t="s">
        <v>18</v>
      </c>
      <c r="I92" s="194"/>
      <c r="J92" s="199" t="s">
        <v>19</v>
      </c>
      <c r="K92" s="200">
        <f>R92+T92+V92+X92</f>
        <v>10</v>
      </c>
      <c r="L92" s="201" t="s">
        <v>20</v>
      </c>
      <c r="M92" s="262">
        <f>ROUND(N92,2)</f>
        <v>15</v>
      </c>
      <c r="N92" s="202">
        <v>15</v>
      </c>
      <c r="O92" s="260">
        <v>16</v>
      </c>
      <c r="P92" s="110">
        <f>(N92*(O92/100+1))*K92</f>
        <v>174</v>
      </c>
      <c r="Q92" s="204" t="s">
        <v>139</v>
      </c>
      <c r="R92" s="205">
        <f>AH92+AJ92+AL92</f>
        <v>5</v>
      </c>
      <c r="S92" s="114">
        <f>R92*(N92*(O92/100+1))</f>
        <v>87</v>
      </c>
      <c r="T92" s="205">
        <f>AN92+AP92+AR92</f>
        <v>5</v>
      </c>
      <c r="U92" s="114">
        <f>T92*(N92*(O92/100+1))</f>
        <v>87</v>
      </c>
      <c r="V92" s="113">
        <f>AT92+AV92+AX92</f>
        <v>0</v>
      </c>
      <c r="W92" s="114">
        <f>V92*(N92*(O92/100+1))</f>
        <v>0</v>
      </c>
      <c r="X92" s="205">
        <f>AZ92+BB92+BD92</f>
        <v>0</v>
      </c>
      <c r="Y92" s="114">
        <f>X92*(N92*(O92/100+1))</f>
        <v>0</v>
      </c>
      <c r="Z92" s="203">
        <f>S92+U92+W92+Y92</f>
        <v>174</v>
      </c>
      <c r="AA92" s="206" t="b">
        <f>K92=(SUM(X92,V92,T92,R92))</f>
        <v>1</v>
      </c>
      <c r="AB92" s="194"/>
      <c r="AC92" s="213"/>
      <c r="AD92" s="199" t="s">
        <v>22</v>
      </c>
      <c r="AE92" s="198" t="s">
        <v>23</v>
      </c>
      <c r="AF92" s="214"/>
      <c r="AG92" s="215"/>
      <c r="AH92" s="210">
        <v>0</v>
      </c>
      <c r="AI92" s="164">
        <f>AH92*(N92*(O92/100+1))</f>
        <v>0</v>
      </c>
      <c r="AJ92" s="210">
        <v>0</v>
      </c>
      <c r="AK92" s="164">
        <f>AJ92*(N92*(O92/100+1))</f>
        <v>0</v>
      </c>
      <c r="AL92" s="216">
        <v>5</v>
      </c>
      <c r="AM92" s="164">
        <f>AL92*(N92*(O92/100+1))</f>
        <v>87</v>
      </c>
      <c r="AN92" s="216">
        <v>5</v>
      </c>
      <c r="AO92" s="164">
        <f>AN92*(N92*(O92/100+1))</f>
        <v>87</v>
      </c>
      <c r="AP92" s="216">
        <v>0</v>
      </c>
      <c r="AQ92" s="164">
        <f>AP92*(N92*(O92/100+1))</f>
        <v>0</v>
      </c>
      <c r="AR92" s="216">
        <v>0</v>
      </c>
      <c r="AS92" s="164">
        <f>AR92*(N92*(O92/100+1))</f>
        <v>0</v>
      </c>
      <c r="AT92" s="216">
        <v>0</v>
      </c>
      <c r="AU92" s="164">
        <f>AT92*(N92*(O92/100+1))</f>
        <v>0</v>
      </c>
      <c r="AV92" s="216">
        <v>0</v>
      </c>
      <c r="AW92" s="164">
        <f>AV92*(N92*(O92/100+1))</f>
        <v>0</v>
      </c>
      <c r="AX92" s="216">
        <v>0</v>
      </c>
      <c r="AY92" s="164">
        <f>AX92*(N92*(O92/100+1))</f>
        <v>0</v>
      </c>
      <c r="AZ92" s="216">
        <v>0</v>
      </c>
      <c r="BA92" s="164">
        <f>AZ92*(N92*(O92/100+1))</f>
        <v>0</v>
      </c>
      <c r="BB92" s="216">
        <v>0</v>
      </c>
      <c r="BC92" s="164">
        <f>BB92*(N92*(O92/100+1))</f>
        <v>0</v>
      </c>
      <c r="BD92" s="216">
        <v>0</v>
      </c>
      <c r="BE92" s="164">
        <f>BD92*(N92*(O92/100+1))</f>
        <v>0</v>
      </c>
      <c r="BF92" s="256">
        <f>SUM(R92,T92,V92,X92)*(N92*(O92/100+1))</f>
        <v>174</v>
      </c>
      <c r="BG92" s="256">
        <f>SUM(AI92,AK92,AM92,AO92,AQ92,AS92,AU92,AW92,AY92,BA92,BC92,BE92)</f>
        <v>174</v>
      </c>
      <c r="BH92" s="255" t="b">
        <f>BF92=BG92</f>
        <v>1</v>
      </c>
      <c r="BI92" s="255">
        <f>BF92-BG92</f>
        <v>0</v>
      </c>
      <c r="BJ92" s="250">
        <f>D92</f>
        <v>21110202</v>
      </c>
      <c r="BK92" s="251">
        <v>348</v>
      </c>
      <c r="BL92" s="251">
        <v>5</v>
      </c>
      <c r="BM92" s="252">
        <f>R92</f>
        <v>5</v>
      </c>
      <c r="BN92" s="252">
        <f>T92</f>
        <v>5</v>
      </c>
      <c r="BO92" s="252">
        <f>V92</f>
        <v>0</v>
      </c>
      <c r="BP92" s="252">
        <f>X92</f>
        <v>0</v>
      </c>
      <c r="BQ92" s="254">
        <f>N92</f>
        <v>15</v>
      </c>
      <c r="BR92">
        <f>O92</f>
        <v>16</v>
      </c>
      <c r="BS92">
        <v>0</v>
      </c>
      <c r="BT92">
        <v>1</v>
      </c>
      <c r="BU92" t="s">
        <v>139</v>
      </c>
      <c r="BV92" t="str">
        <f>IF(AB92 = "X", "1", "0")</f>
        <v>0</v>
      </c>
      <c r="BW92" t="str">
        <f>IF(AC92 = "X", "1", "0")</f>
        <v>0</v>
      </c>
      <c r="BX92" t="str">
        <f>IF(AD92 = "X", "1", "0")</f>
        <v>1</v>
      </c>
      <c r="BY92" t="s">
        <v>23</v>
      </c>
      <c r="BZ92" s="253">
        <f>AI92</f>
        <v>0</v>
      </c>
      <c r="CA92" s="253">
        <f>AK92</f>
        <v>0</v>
      </c>
      <c r="CB92" s="253">
        <f>AM92</f>
        <v>87</v>
      </c>
      <c r="CC92" s="253">
        <f>AO92</f>
        <v>87</v>
      </c>
      <c r="CD92" s="253">
        <f>AQ92</f>
        <v>0</v>
      </c>
      <c r="CE92" s="253">
        <f>AS92</f>
        <v>0</v>
      </c>
      <c r="CF92" s="253">
        <f>AU92</f>
        <v>0</v>
      </c>
      <c r="CG92" s="253">
        <f>AW92</f>
        <v>0</v>
      </c>
      <c r="CH92" s="253">
        <f>AY92</f>
        <v>0</v>
      </c>
      <c r="CI92" s="253">
        <f>BA92</f>
        <v>0</v>
      </c>
      <c r="CJ92" s="253">
        <f>BC92</f>
        <v>0</v>
      </c>
      <c r="CK92" s="253">
        <f>BE92</f>
        <v>0</v>
      </c>
    </row>
    <row r="93" spans="2:89" ht="20.399999999999999" x14ac:dyDescent="0.3">
      <c r="B93" s="129">
        <v>45</v>
      </c>
      <c r="C93" s="107">
        <v>211011</v>
      </c>
      <c r="D93" s="101">
        <v>21110208</v>
      </c>
      <c r="E93" s="102" t="s">
        <v>164</v>
      </c>
      <c r="F93" s="108" t="s">
        <v>344</v>
      </c>
      <c r="G93" s="108" t="s">
        <v>345</v>
      </c>
      <c r="H93" s="109" t="s">
        <v>18</v>
      </c>
      <c r="I93" s="123"/>
      <c r="J93" s="109" t="s">
        <v>19</v>
      </c>
      <c r="K93" s="111">
        <f>R93+T93+V93+X93</f>
        <v>0</v>
      </c>
      <c r="L93" s="104" t="s">
        <v>20</v>
      </c>
      <c r="M93" s="262">
        <f>ROUND(N93,2)</f>
        <v>12.4</v>
      </c>
      <c r="N93" s="106">
        <v>12.4</v>
      </c>
      <c r="O93" s="260">
        <v>16</v>
      </c>
      <c r="P93" s="110">
        <f>(N93*(O93/100+1))*K93</f>
        <v>0</v>
      </c>
      <c r="Q93" s="112" t="s">
        <v>139</v>
      </c>
      <c r="R93" s="113">
        <f>AH93+AJ93+AL93</f>
        <v>0</v>
      </c>
      <c r="S93" s="114">
        <f>R93*(N93*(O93/100+1))</f>
        <v>0</v>
      </c>
      <c r="T93" s="113">
        <f>AN93+AP93+AR93</f>
        <v>0</v>
      </c>
      <c r="U93" s="114">
        <f>T93*(N93*(O93/100+1))</f>
        <v>0</v>
      </c>
      <c r="V93" s="113">
        <f>AT93+AV93+AX93</f>
        <v>0</v>
      </c>
      <c r="W93" s="114">
        <f>V93*(N93*(O93/100+1))</f>
        <v>0</v>
      </c>
      <c r="X93" s="113">
        <f>AZ93+BB93+BD93</f>
        <v>0</v>
      </c>
      <c r="Y93" s="114">
        <f>X93*(N93*(O93/100+1))</f>
        <v>0</v>
      </c>
      <c r="Z93" s="116">
        <f>S93+U93+W93+Y93</f>
        <v>0</v>
      </c>
      <c r="AA93" s="117" t="b">
        <f>K93=(SUM(X93,V93,T93,R93))</f>
        <v>1</v>
      </c>
      <c r="AB93" s="123"/>
      <c r="AC93" s="124"/>
      <c r="AD93" s="109" t="s">
        <v>22</v>
      </c>
      <c r="AE93" s="108" t="s">
        <v>23</v>
      </c>
      <c r="AF93" s="125"/>
      <c r="AG93" s="126"/>
      <c r="AH93" s="121">
        <v>0</v>
      </c>
      <c r="AI93" s="164">
        <f>AH93*(N93*(O93/100+1))</f>
        <v>0</v>
      </c>
      <c r="AJ93" s="121">
        <v>0</v>
      </c>
      <c r="AK93" s="164">
        <f>AJ93*(N93*(O93/100+1))</f>
        <v>0</v>
      </c>
      <c r="AL93" s="127">
        <v>0</v>
      </c>
      <c r="AM93" s="164">
        <f>AL93*(N93*(O93/100+1))</f>
        <v>0</v>
      </c>
      <c r="AN93" s="127">
        <v>0</v>
      </c>
      <c r="AO93" s="164">
        <f>AN93*(N93*(O93/100+1))</f>
        <v>0</v>
      </c>
      <c r="AP93" s="127">
        <v>0</v>
      </c>
      <c r="AQ93" s="164">
        <f>AP93*(N93*(O93/100+1))</f>
        <v>0</v>
      </c>
      <c r="AR93" s="127">
        <v>0</v>
      </c>
      <c r="AS93" s="164">
        <f>AR93*(N93*(O93/100+1))</f>
        <v>0</v>
      </c>
      <c r="AT93" s="127">
        <v>0</v>
      </c>
      <c r="AU93" s="164">
        <f>AT93*(N93*(O93/100+1))</f>
        <v>0</v>
      </c>
      <c r="AV93" s="127">
        <v>0</v>
      </c>
      <c r="AW93" s="164">
        <f>AV93*(N93*(O93/100+1))</f>
        <v>0</v>
      </c>
      <c r="AX93" s="127">
        <v>0</v>
      </c>
      <c r="AY93" s="164">
        <f>AX93*(N93*(O93/100+1))</f>
        <v>0</v>
      </c>
      <c r="AZ93" s="127">
        <v>0</v>
      </c>
      <c r="BA93" s="164">
        <f>AZ93*(N93*(O93/100+1))</f>
        <v>0</v>
      </c>
      <c r="BB93" s="127">
        <v>0</v>
      </c>
      <c r="BC93" s="164">
        <f>BB93*(N93*(O93/100+1))</f>
        <v>0</v>
      </c>
      <c r="BD93" s="127">
        <v>0</v>
      </c>
      <c r="BE93" s="164">
        <f>BD93*(N93*(O93/100+1))</f>
        <v>0</v>
      </c>
      <c r="BF93" s="256">
        <f>SUM(R93,T93,V93,X93)*(N93*(O93/100+1))</f>
        <v>0</v>
      </c>
      <c r="BG93" s="256">
        <f>SUM(AI93,AK93,AM93,AO93,AQ93,AS93,AU93,AW93,AY93,BA93,BC93,BE93)</f>
        <v>0</v>
      </c>
      <c r="BH93" s="255" t="b">
        <f>BF93=BG93</f>
        <v>1</v>
      </c>
      <c r="BI93" s="255">
        <f>BF93-BG93</f>
        <v>0</v>
      </c>
      <c r="BJ93" s="250">
        <f>D93</f>
        <v>21110208</v>
      </c>
      <c r="BK93" s="251">
        <v>348</v>
      </c>
      <c r="BL93" s="251">
        <v>5</v>
      </c>
      <c r="BM93" s="252">
        <f>R93</f>
        <v>0</v>
      </c>
      <c r="BN93" s="252">
        <f>T93</f>
        <v>0</v>
      </c>
      <c r="BO93" s="252">
        <f>V93</f>
        <v>0</v>
      </c>
      <c r="BP93" s="252">
        <f>X93</f>
        <v>0</v>
      </c>
      <c r="BQ93" s="254">
        <f>N93</f>
        <v>12.4</v>
      </c>
      <c r="BR93">
        <f>O93</f>
        <v>16</v>
      </c>
      <c r="BS93">
        <v>0</v>
      </c>
      <c r="BT93">
        <v>1</v>
      </c>
      <c r="BU93" t="s">
        <v>139</v>
      </c>
      <c r="BV93" t="str">
        <f>IF(AB93 = "X", "1", "0")</f>
        <v>0</v>
      </c>
      <c r="BW93" t="str">
        <f>IF(AC93 = "X", "1", "0")</f>
        <v>0</v>
      </c>
      <c r="BX93" t="str">
        <f>IF(AD93 = "X", "1", "0")</f>
        <v>1</v>
      </c>
      <c r="BY93" t="s">
        <v>23</v>
      </c>
      <c r="BZ93" s="253">
        <f>AI93</f>
        <v>0</v>
      </c>
      <c r="CA93" s="253">
        <f>AK93</f>
        <v>0</v>
      </c>
      <c r="CB93" s="253">
        <f>AM93</f>
        <v>0</v>
      </c>
      <c r="CC93" s="253">
        <f>AO93</f>
        <v>0</v>
      </c>
      <c r="CD93" s="253">
        <f>AQ93</f>
        <v>0</v>
      </c>
      <c r="CE93" s="253">
        <f>AS93</f>
        <v>0</v>
      </c>
      <c r="CF93" s="253">
        <f>AU93</f>
        <v>0</v>
      </c>
      <c r="CG93" s="253">
        <f>AW93</f>
        <v>0</v>
      </c>
      <c r="CH93" s="253">
        <f>AY93</f>
        <v>0</v>
      </c>
      <c r="CI93" s="253">
        <f>BA93</f>
        <v>0</v>
      </c>
      <c r="CJ93" s="253">
        <f>BC93</f>
        <v>0</v>
      </c>
      <c r="CK93" s="253">
        <f>BE93</f>
        <v>0</v>
      </c>
    </row>
    <row r="94" spans="2:89" s="218" customFormat="1" ht="20.399999999999999" x14ac:dyDescent="0.3">
      <c r="B94" s="194">
        <v>45</v>
      </c>
      <c r="C94" s="195">
        <v>211011</v>
      </c>
      <c r="D94" s="196">
        <v>21110208</v>
      </c>
      <c r="E94" s="197" t="s">
        <v>164</v>
      </c>
      <c r="F94" s="198" t="s">
        <v>344</v>
      </c>
      <c r="G94" s="198" t="s">
        <v>345</v>
      </c>
      <c r="H94" s="199" t="s">
        <v>18</v>
      </c>
      <c r="I94" s="194"/>
      <c r="J94" s="199" t="s">
        <v>19</v>
      </c>
      <c r="K94" s="200">
        <f>R94+T94+V94+X94</f>
        <v>10</v>
      </c>
      <c r="L94" s="201" t="s">
        <v>20</v>
      </c>
      <c r="M94" s="262">
        <f>ROUND(N94,2)</f>
        <v>9.6</v>
      </c>
      <c r="N94" s="202">
        <v>9.6</v>
      </c>
      <c r="O94" s="260">
        <v>16</v>
      </c>
      <c r="P94" s="110">
        <f>(N94*(O94/100+1))*K94</f>
        <v>111.35999999999999</v>
      </c>
      <c r="Q94" s="204" t="s">
        <v>139</v>
      </c>
      <c r="R94" s="205">
        <f>AH94+AJ94+AL94</f>
        <v>0</v>
      </c>
      <c r="S94" s="114">
        <f>R94*(N94*(O94/100+1))</f>
        <v>0</v>
      </c>
      <c r="T94" s="205">
        <f>AN94+AP94+AR94</f>
        <v>4</v>
      </c>
      <c r="U94" s="114">
        <f>T94*(N94*(O94/100+1))</f>
        <v>44.543999999999997</v>
      </c>
      <c r="V94" s="113">
        <f>AT94+AV94+AX94</f>
        <v>3</v>
      </c>
      <c r="W94" s="114">
        <f>V94*(N94*(O94/100+1))</f>
        <v>33.408000000000001</v>
      </c>
      <c r="X94" s="205">
        <f>AZ94+BB94+BD94</f>
        <v>3</v>
      </c>
      <c r="Y94" s="114">
        <f>X94*(N94*(O94/100+1))</f>
        <v>33.408000000000001</v>
      </c>
      <c r="Z94" s="203">
        <f>S94+U94+W94+Y94</f>
        <v>111.36</v>
      </c>
      <c r="AA94" s="206" t="b">
        <f>K94=(SUM(X94,V94,T94,R94))</f>
        <v>1</v>
      </c>
      <c r="AB94" s="194"/>
      <c r="AC94" s="213"/>
      <c r="AD94" s="199" t="s">
        <v>22</v>
      </c>
      <c r="AE94" s="198" t="s">
        <v>23</v>
      </c>
      <c r="AF94" s="214"/>
      <c r="AG94" s="215"/>
      <c r="AH94" s="210">
        <v>0</v>
      </c>
      <c r="AI94" s="164">
        <f>AH94*(N94*(O94/100+1))</f>
        <v>0</v>
      </c>
      <c r="AJ94" s="210">
        <v>0</v>
      </c>
      <c r="AK94" s="164">
        <f>AJ94*(N94*(O94/100+1))</f>
        <v>0</v>
      </c>
      <c r="AL94" s="216">
        <v>0</v>
      </c>
      <c r="AM94" s="164">
        <f>AL94*(N94*(O94/100+1))</f>
        <v>0</v>
      </c>
      <c r="AN94" s="216">
        <v>2</v>
      </c>
      <c r="AO94" s="164">
        <f>AN94*(N94*(O94/100+1))</f>
        <v>22.271999999999998</v>
      </c>
      <c r="AP94" s="216">
        <v>1</v>
      </c>
      <c r="AQ94" s="164">
        <f>AP94*(N94*(O94/100+1))</f>
        <v>11.135999999999999</v>
      </c>
      <c r="AR94" s="216">
        <v>1</v>
      </c>
      <c r="AS94" s="164">
        <f>AR94*(N94*(O94/100+1))</f>
        <v>11.135999999999999</v>
      </c>
      <c r="AT94" s="216">
        <v>1</v>
      </c>
      <c r="AU94" s="164">
        <f>AT94*(N94*(O94/100+1))</f>
        <v>11.135999999999999</v>
      </c>
      <c r="AV94" s="216">
        <v>1</v>
      </c>
      <c r="AW94" s="164">
        <f>AV94*(N94*(O94/100+1))</f>
        <v>11.135999999999999</v>
      </c>
      <c r="AX94" s="216">
        <v>1</v>
      </c>
      <c r="AY94" s="164">
        <f>AX94*(N94*(O94/100+1))</f>
        <v>11.135999999999999</v>
      </c>
      <c r="AZ94" s="216">
        <v>1</v>
      </c>
      <c r="BA94" s="164">
        <f>AZ94*(N94*(O94/100+1))</f>
        <v>11.135999999999999</v>
      </c>
      <c r="BB94" s="216">
        <v>1</v>
      </c>
      <c r="BC94" s="164">
        <f>BB94*(N94*(O94/100+1))</f>
        <v>11.135999999999999</v>
      </c>
      <c r="BD94" s="216">
        <v>1</v>
      </c>
      <c r="BE94" s="164">
        <f>BD94*(N94*(O94/100+1))</f>
        <v>11.135999999999999</v>
      </c>
      <c r="BF94" s="256">
        <f>SUM(R94,T94,V94,X94)*(N94*(O94/100+1))</f>
        <v>111.35999999999999</v>
      </c>
      <c r="BG94" s="256">
        <f>SUM(AI94,AK94,AM94,AO94,AQ94,AS94,AU94,AW94,AY94,BA94,BC94,BE94)</f>
        <v>111.35999999999997</v>
      </c>
      <c r="BH94" s="255" t="b">
        <f>BF94=BG94</f>
        <v>1</v>
      </c>
      <c r="BI94" s="255">
        <f>BF94-BG94</f>
        <v>0</v>
      </c>
      <c r="BJ94" s="250">
        <f>D94</f>
        <v>21110208</v>
      </c>
      <c r="BK94" s="251">
        <v>348</v>
      </c>
      <c r="BL94" s="251">
        <v>5</v>
      </c>
      <c r="BM94" s="252">
        <f>R94</f>
        <v>0</v>
      </c>
      <c r="BN94" s="252">
        <f>T94</f>
        <v>4</v>
      </c>
      <c r="BO94" s="252">
        <f>V94</f>
        <v>3</v>
      </c>
      <c r="BP94" s="252">
        <f>X94</f>
        <v>3</v>
      </c>
      <c r="BQ94" s="254">
        <f>N94</f>
        <v>9.6</v>
      </c>
      <c r="BR94">
        <f>O94</f>
        <v>16</v>
      </c>
      <c r="BS94">
        <v>0</v>
      </c>
      <c r="BT94">
        <v>1</v>
      </c>
      <c r="BU94" t="s">
        <v>139</v>
      </c>
      <c r="BV94" t="str">
        <f>IF(AB94 = "X", "1", "0")</f>
        <v>0</v>
      </c>
      <c r="BW94" t="str">
        <f>IF(AC94 = "X", "1", "0")</f>
        <v>0</v>
      </c>
      <c r="BX94" t="str">
        <f>IF(AD94 = "X", "1", "0")</f>
        <v>1</v>
      </c>
      <c r="BY94" t="s">
        <v>23</v>
      </c>
      <c r="BZ94" s="253">
        <f>AI94</f>
        <v>0</v>
      </c>
      <c r="CA94" s="253">
        <f>AK94</f>
        <v>0</v>
      </c>
      <c r="CB94" s="253">
        <f>AM94</f>
        <v>0</v>
      </c>
      <c r="CC94" s="253">
        <f>AO94</f>
        <v>22.271999999999998</v>
      </c>
      <c r="CD94" s="253">
        <f>AQ94</f>
        <v>11.135999999999999</v>
      </c>
      <c r="CE94" s="253">
        <f>AS94</f>
        <v>11.135999999999999</v>
      </c>
      <c r="CF94" s="253">
        <f>AU94</f>
        <v>11.135999999999999</v>
      </c>
      <c r="CG94" s="253">
        <f>AW94</f>
        <v>11.135999999999999</v>
      </c>
      <c r="CH94" s="253">
        <f>AY94</f>
        <v>11.135999999999999</v>
      </c>
      <c r="CI94" s="253">
        <f>BA94</f>
        <v>11.135999999999999</v>
      </c>
      <c r="CJ94" s="253">
        <f>BC94</f>
        <v>11.135999999999999</v>
      </c>
      <c r="CK94" s="253">
        <f>BE94</f>
        <v>11.135999999999999</v>
      </c>
    </row>
    <row r="95" spans="2:89" ht="27.6" x14ac:dyDescent="0.3">
      <c r="B95" s="129">
        <v>46</v>
      </c>
      <c r="C95" s="107">
        <v>211011</v>
      </c>
      <c r="D95" s="101">
        <v>21110211</v>
      </c>
      <c r="E95" s="102" t="s">
        <v>165</v>
      </c>
      <c r="F95" s="108" t="s">
        <v>344</v>
      </c>
      <c r="G95" s="108" t="s">
        <v>345</v>
      </c>
      <c r="H95" s="109" t="s">
        <v>18</v>
      </c>
      <c r="I95" s="123"/>
      <c r="J95" s="109" t="s">
        <v>19</v>
      </c>
      <c r="K95" s="111">
        <f>R95+T95+V95+X95</f>
        <v>0</v>
      </c>
      <c r="L95" s="104" t="s">
        <v>20</v>
      </c>
      <c r="M95" s="262">
        <f>ROUND(N95,2)</f>
        <v>4.3499999999999996</v>
      </c>
      <c r="N95" s="106">
        <v>4.3499999999999996</v>
      </c>
      <c r="O95" s="260">
        <v>16</v>
      </c>
      <c r="P95" s="110">
        <f>(N95*(O95/100+1))*K95</f>
        <v>0</v>
      </c>
      <c r="Q95" s="112" t="s">
        <v>139</v>
      </c>
      <c r="R95" s="113">
        <f>AH95+AJ95+AL95</f>
        <v>0</v>
      </c>
      <c r="S95" s="114">
        <f>R95*(N95*(O95/100+1))</f>
        <v>0</v>
      </c>
      <c r="T95" s="113">
        <f>AN95+AP95+AR95</f>
        <v>0</v>
      </c>
      <c r="U95" s="114">
        <f>T95*(N95*(O95/100+1))</f>
        <v>0</v>
      </c>
      <c r="V95" s="113">
        <f>AT95+AV95+AX95</f>
        <v>0</v>
      </c>
      <c r="W95" s="114">
        <f>V95*(N95*(O95/100+1))</f>
        <v>0</v>
      </c>
      <c r="X95" s="113">
        <f>AZ95+BB95+BD95</f>
        <v>0</v>
      </c>
      <c r="Y95" s="114">
        <f>X95*(N95*(O95/100+1))</f>
        <v>0</v>
      </c>
      <c r="Z95" s="116">
        <f>S95+U95+W95+Y95</f>
        <v>0</v>
      </c>
      <c r="AA95" s="117" t="b">
        <f>K95=(SUM(X95,V95,T95,R95))</f>
        <v>1</v>
      </c>
      <c r="AB95" s="123"/>
      <c r="AC95" s="124"/>
      <c r="AD95" s="109" t="s">
        <v>22</v>
      </c>
      <c r="AE95" s="108" t="s">
        <v>23</v>
      </c>
      <c r="AF95" s="125"/>
      <c r="AG95" s="126"/>
      <c r="AH95" s="121">
        <v>0</v>
      </c>
      <c r="AI95" s="164">
        <f>AH95*(N95*(O95/100+1))</f>
        <v>0</v>
      </c>
      <c r="AJ95" s="121">
        <v>0</v>
      </c>
      <c r="AK95" s="164">
        <f>AJ95*(N95*(O95/100+1))</f>
        <v>0</v>
      </c>
      <c r="AL95" s="127">
        <v>0</v>
      </c>
      <c r="AM95" s="164">
        <f>AL95*(N95*(O95/100+1))</f>
        <v>0</v>
      </c>
      <c r="AN95" s="127">
        <v>0</v>
      </c>
      <c r="AO95" s="164">
        <f>AN95*(N95*(O95/100+1))</f>
        <v>0</v>
      </c>
      <c r="AP95" s="127">
        <v>0</v>
      </c>
      <c r="AQ95" s="164">
        <f>AP95*(N95*(O95/100+1))</f>
        <v>0</v>
      </c>
      <c r="AR95" s="127">
        <v>0</v>
      </c>
      <c r="AS95" s="164">
        <f>AR95*(N95*(O95/100+1))</f>
        <v>0</v>
      </c>
      <c r="AT95" s="127">
        <v>0</v>
      </c>
      <c r="AU95" s="164">
        <f>AT95*(N95*(O95/100+1))</f>
        <v>0</v>
      </c>
      <c r="AV95" s="127">
        <v>0</v>
      </c>
      <c r="AW95" s="164">
        <f>AV95*(N95*(O95/100+1))</f>
        <v>0</v>
      </c>
      <c r="AX95" s="127">
        <v>0</v>
      </c>
      <c r="AY95" s="164">
        <f>AX95*(N95*(O95/100+1))</f>
        <v>0</v>
      </c>
      <c r="AZ95" s="127">
        <v>0</v>
      </c>
      <c r="BA95" s="164">
        <f>AZ95*(N95*(O95/100+1))</f>
        <v>0</v>
      </c>
      <c r="BB95" s="127">
        <v>0</v>
      </c>
      <c r="BC95" s="164">
        <f>BB95*(N95*(O95/100+1))</f>
        <v>0</v>
      </c>
      <c r="BD95" s="127">
        <v>0</v>
      </c>
      <c r="BE95" s="164">
        <f>BD95*(N95*(O95/100+1))</f>
        <v>0</v>
      </c>
      <c r="BF95" s="256">
        <f>SUM(R95,T95,V95,X95)*(N95*(O95/100+1))</f>
        <v>0</v>
      </c>
      <c r="BG95" s="256">
        <f>SUM(AI95,AK95,AM95,AO95,AQ95,AS95,AU95,AW95,AY95,BA95,BC95,BE95)</f>
        <v>0</v>
      </c>
      <c r="BH95" s="255" t="b">
        <f>BF95=BG95</f>
        <v>1</v>
      </c>
      <c r="BI95" s="255">
        <f>BF95-BG95</f>
        <v>0</v>
      </c>
      <c r="BJ95" s="250">
        <f>D95</f>
        <v>21110211</v>
      </c>
      <c r="BK95" s="251">
        <v>348</v>
      </c>
      <c r="BL95" s="251">
        <v>5</v>
      </c>
      <c r="BM95" s="252">
        <f>R95</f>
        <v>0</v>
      </c>
      <c r="BN95" s="252">
        <f>T95</f>
        <v>0</v>
      </c>
      <c r="BO95" s="252">
        <f>V95</f>
        <v>0</v>
      </c>
      <c r="BP95" s="252">
        <f>X95</f>
        <v>0</v>
      </c>
      <c r="BQ95" s="254">
        <f>N95</f>
        <v>4.3499999999999996</v>
      </c>
      <c r="BR95">
        <f>O95</f>
        <v>16</v>
      </c>
      <c r="BS95">
        <v>0</v>
      </c>
      <c r="BT95">
        <v>1</v>
      </c>
      <c r="BU95" t="s">
        <v>139</v>
      </c>
      <c r="BV95" t="str">
        <f>IF(AB95 = "X", "1", "0")</f>
        <v>0</v>
      </c>
      <c r="BW95" t="str">
        <f>IF(AC95 = "X", "1", "0")</f>
        <v>0</v>
      </c>
      <c r="BX95" t="str">
        <f>IF(AD95 = "X", "1", "0")</f>
        <v>1</v>
      </c>
      <c r="BY95" t="s">
        <v>23</v>
      </c>
      <c r="BZ95" s="253">
        <f>AI95</f>
        <v>0</v>
      </c>
      <c r="CA95" s="253">
        <f>AK95</f>
        <v>0</v>
      </c>
      <c r="CB95" s="253">
        <f>AM95</f>
        <v>0</v>
      </c>
      <c r="CC95" s="253">
        <f>AO95</f>
        <v>0</v>
      </c>
      <c r="CD95" s="253">
        <f>AQ95</f>
        <v>0</v>
      </c>
      <c r="CE95" s="253">
        <f>AS95</f>
        <v>0</v>
      </c>
      <c r="CF95" s="253">
        <f>AU95</f>
        <v>0</v>
      </c>
      <c r="CG95" s="253">
        <f>AW95</f>
        <v>0</v>
      </c>
      <c r="CH95" s="253">
        <f>AY95</f>
        <v>0</v>
      </c>
      <c r="CI95" s="253">
        <f>BA95</f>
        <v>0</v>
      </c>
      <c r="CJ95" s="253">
        <f>BC95</f>
        <v>0</v>
      </c>
      <c r="CK95" s="253">
        <f>BE95</f>
        <v>0</v>
      </c>
    </row>
    <row r="96" spans="2:89" s="218" customFormat="1" ht="27.6" x14ac:dyDescent="0.3">
      <c r="B96" s="194">
        <v>46</v>
      </c>
      <c r="C96" s="195">
        <v>211011</v>
      </c>
      <c r="D96" s="196">
        <v>21110211</v>
      </c>
      <c r="E96" s="197" t="s">
        <v>165</v>
      </c>
      <c r="F96" s="198" t="s">
        <v>344</v>
      </c>
      <c r="G96" s="198" t="s">
        <v>345</v>
      </c>
      <c r="H96" s="199" t="s">
        <v>18</v>
      </c>
      <c r="I96" s="194"/>
      <c r="J96" s="199" t="s">
        <v>19</v>
      </c>
      <c r="K96" s="200">
        <f>R96+T96+V96+X96</f>
        <v>2</v>
      </c>
      <c r="L96" s="201" t="s">
        <v>20</v>
      </c>
      <c r="M96" s="262">
        <f>ROUND(N96,2)</f>
        <v>4.5999999999999996</v>
      </c>
      <c r="N96" s="202">
        <v>4.5999999999999996</v>
      </c>
      <c r="O96" s="260">
        <v>16</v>
      </c>
      <c r="P96" s="110">
        <f>(N96*(O96/100+1))*K96</f>
        <v>10.671999999999999</v>
      </c>
      <c r="Q96" s="204" t="s">
        <v>139</v>
      </c>
      <c r="R96" s="205">
        <f>AH96+AJ96+AL96</f>
        <v>1</v>
      </c>
      <c r="S96" s="114">
        <f>R96*(N96*(O96/100+1))</f>
        <v>5.3359999999999994</v>
      </c>
      <c r="T96" s="205">
        <f>AN96+AP96+AR96</f>
        <v>1</v>
      </c>
      <c r="U96" s="114">
        <f>T96*(N96*(O96/100+1))</f>
        <v>5.3359999999999994</v>
      </c>
      <c r="V96" s="113">
        <f>AT96+AV96+AX96</f>
        <v>0</v>
      </c>
      <c r="W96" s="114">
        <f>V96*(N96*(O96/100+1))</f>
        <v>0</v>
      </c>
      <c r="X96" s="205">
        <f>AZ96+BB96+BD96</f>
        <v>0</v>
      </c>
      <c r="Y96" s="114">
        <f>X96*(N96*(O96/100+1))</f>
        <v>0</v>
      </c>
      <c r="Z96" s="203">
        <f>S96+U96+W96+Y96</f>
        <v>10.671999999999999</v>
      </c>
      <c r="AA96" s="206" t="b">
        <f>K96=(SUM(X96,V96,T96,R96))</f>
        <v>1</v>
      </c>
      <c r="AB96" s="194"/>
      <c r="AC96" s="213"/>
      <c r="AD96" s="199" t="s">
        <v>22</v>
      </c>
      <c r="AE96" s="198" t="s">
        <v>23</v>
      </c>
      <c r="AF96" s="214"/>
      <c r="AG96" s="215"/>
      <c r="AH96" s="210">
        <v>0</v>
      </c>
      <c r="AI96" s="164">
        <f>AH96*(N96*(O96/100+1))</f>
        <v>0</v>
      </c>
      <c r="AJ96" s="210">
        <v>0</v>
      </c>
      <c r="AK96" s="164">
        <f>AJ96*(N96*(O96/100+1))</f>
        <v>0</v>
      </c>
      <c r="AL96" s="216">
        <v>1</v>
      </c>
      <c r="AM96" s="164">
        <f>AL96*(N96*(O96/100+1))</f>
        <v>5.3359999999999994</v>
      </c>
      <c r="AN96" s="216">
        <v>1</v>
      </c>
      <c r="AO96" s="164">
        <f>AN96*(N96*(O96/100+1))</f>
        <v>5.3359999999999994</v>
      </c>
      <c r="AP96" s="216">
        <v>0</v>
      </c>
      <c r="AQ96" s="164">
        <f>AP96*(N96*(O96/100+1))</f>
        <v>0</v>
      </c>
      <c r="AR96" s="216">
        <v>0</v>
      </c>
      <c r="AS96" s="164">
        <f>AR96*(N96*(O96/100+1))</f>
        <v>0</v>
      </c>
      <c r="AT96" s="216">
        <v>0</v>
      </c>
      <c r="AU96" s="164">
        <f>AT96*(N96*(O96/100+1))</f>
        <v>0</v>
      </c>
      <c r="AV96" s="216">
        <v>0</v>
      </c>
      <c r="AW96" s="164">
        <f>AV96*(N96*(O96/100+1))</f>
        <v>0</v>
      </c>
      <c r="AX96" s="216">
        <v>0</v>
      </c>
      <c r="AY96" s="164">
        <f>AX96*(N96*(O96/100+1))</f>
        <v>0</v>
      </c>
      <c r="AZ96" s="216">
        <v>0</v>
      </c>
      <c r="BA96" s="164">
        <f>AZ96*(N96*(O96/100+1))</f>
        <v>0</v>
      </c>
      <c r="BB96" s="216">
        <v>0</v>
      </c>
      <c r="BC96" s="164">
        <f>BB96*(N96*(O96/100+1))</f>
        <v>0</v>
      </c>
      <c r="BD96" s="216">
        <v>0</v>
      </c>
      <c r="BE96" s="164">
        <f>BD96*(N96*(O96/100+1))</f>
        <v>0</v>
      </c>
      <c r="BF96" s="256">
        <f>SUM(R96,T96,V96,X96)*(N96*(O96/100+1))</f>
        <v>10.671999999999999</v>
      </c>
      <c r="BG96" s="256">
        <f>SUM(AI96,AK96,AM96,AO96,AQ96,AS96,AU96,AW96,AY96,BA96,BC96,BE96)</f>
        <v>10.671999999999999</v>
      </c>
      <c r="BH96" s="255" t="b">
        <f>BF96=BG96</f>
        <v>1</v>
      </c>
      <c r="BI96" s="255">
        <f>BF96-BG96</f>
        <v>0</v>
      </c>
      <c r="BJ96" s="250">
        <f>D96</f>
        <v>21110211</v>
      </c>
      <c r="BK96" s="251">
        <v>348</v>
      </c>
      <c r="BL96" s="251">
        <v>5</v>
      </c>
      <c r="BM96" s="252">
        <f>R96</f>
        <v>1</v>
      </c>
      <c r="BN96" s="252">
        <f>T96</f>
        <v>1</v>
      </c>
      <c r="BO96" s="252">
        <f>V96</f>
        <v>0</v>
      </c>
      <c r="BP96" s="252">
        <f>X96</f>
        <v>0</v>
      </c>
      <c r="BQ96" s="254">
        <f>N96</f>
        <v>4.5999999999999996</v>
      </c>
      <c r="BR96">
        <f>O96</f>
        <v>16</v>
      </c>
      <c r="BS96">
        <v>0</v>
      </c>
      <c r="BT96">
        <v>1</v>
      </c>
      <c r="BU96" t="s">
        <v>139</v>
      </c>
      <c r="BV96" t="str">
        <f>IF(AB96 = "X", "1", "0")</f>
        <v>0</v>
      </c>
      <c r="BW96" t="str">
        <f>IF(AC96 = "X", "1", "0")</f>
        <v>0</v>
      </c>
      <c r="BX96" t="str">
        <f>IF(AD96 = "X", "1", "0")</f>
        <v>1</v>
      </c>
      <c r="BY96" t="s">
        <v>23</v>
      </c>
      <c r="BZ96" s="253">
        <f>AI96</f>
        <v>0</v>
      </c>
      <c r="CA96" s="253">
        <f>AK96</f>
        <v>0</v>
      </c>
      <c r="CB96" s="253">
        <f>AM96</f>
        <v>5.3359999999999994</v>
      </c>
      <c r="CC96" s="253">
        <f>AO96</f>
        <v>5.3359999999999994</v>
      </c>
      <c r="CD96" s="253">
        <f>AQ96</f>
        <v>0</v>
      </c>
      <c r="CE96" s="253">
        <f>AS96</f>
        <v>0</v>
      </c>
      <c r="CF96" s="253">
        <f>AU96</f>
        <v>0</v>
      </c>
      <c r="CG96" s="253">
        <f>AW96</f>
        <v>0</v>
      </c>
      <c r="CH96" s="253">
        <f>AY96</f>
        <v>0</v>
      </c>
      <c r="CI96" s="253">
        <f>BA96</f>
        <v>0</v>
      </c>
      <c r="CJ96" s="253">
        <f>BC96</f>
        <v>0</v>
      </c>
      <c r="CK96" s="253">
        <f>BE96</f>
        <v>0</v>
      </c>
    </row>
    <row r="97" spans="2:89" ht="27.6" x14ac:dyDescent="0.3">
      <c r="B97" s="129">
        <v>49</v>
      </c>
      <c r="C97" s="107">
        <v>211011</v>
      </c>
      <c r="D97" s="369">
        <v>21110219</v>
      </c>
      <c r="E97" s="102" t="s">
        <v>132</v>
      </c>
      <c r="F97" s="108" t="s">
        <v>344</v>
      </c>
      <c r="G97" s="108" t="s">
        <v>345</v>
      </c>
      <c r="H97" s="109" t="s">
        <v>18</v>
      </c>
      <c r="I97" s="123"/>
      <c r="J97" s="109" t="s">
        <v>19</v>
      </c>
      <c r="K97" s="111">
        <f>R97+T97+V97+X97</f>
        <v>0</v>
      </c>
      <c r="L97" s="104" t="s">
        <v>138</v>
      </c>
      <c r="M97" s="262">
        <f>ROUND(N97,2)</f>
        <v>15.61</v>
      </c>
      <c r="N97" s="106">
        <v>15.61</v>
      </c>
      <c r="O97" s="260">
        <v>16</v>
      </c>
      <c r="P97" s="110">
        <f>(N97*(O97/100+1))*K97</f>
        <v>0</v>
      </c>
      <c r="Q97" s="112" t="s">
        <v>139</v>
      </c>
      <c r="R97" s="113">
        <f>AH97+AJ97+AL97</f>
        <v>0</v>
      </c>
      <c r="S97" s="114">
        <f>R97*(N97*(O97/100+1))</f>
        <v>0</v>
      </c>
      <c r="T97" s="113">
        <f>AN97+AP97+AR97</f>
        <v>0</v>
      </c>
      <c r="U97" s="114">
        <f>T97*(N97*(O97/100+1))</f>
        <v>0</v>
      </c>
      <c r="V97" s="113">
        <f>AT97+AV97+AX97</f>
        <v>0</v>
      </c>
      <c r="W97" s="114">
        <f>V97*(N97*(O97/100+1))</f>
        <v>0</v>
      </c>
      <c r="X97" s="113">
        <f>AZ97+BB97+BD97</f>
        <v>0</v>
      </c>
      <c r="Y97" s="114">
        <f>X97*(N97*(O97/100+1))</f>
        <v>0</v>
      </c>
      <c r="Z97" s="116">
        <f>S97+U97+W97+Y97</f>
        <v>0</v>
      </c>
      <c r="AA97" s="117" t="b">
        <f>K97=(SUM(X97,V97,T97,R97))</f>
        <v>1</v>
      </c>
      <c r="AB97" s="123"/>
      <c r="AC97" s="124"/>
      <c r="AD97" s="109" t="s">
        <v>22</v>
      </c>
      <c r="AE97" s="108" t="s">
        <v>23</v>
      </c>
      <c r="AF97" s="125"/>
      <c r="AG97" s="126"/>
      <c r="AH97" s="121">
        <v>0</v>
      </c>
      <c r="AI97" s="164">
        <f>AH97*(N97*(O97/100+1))</f>
        <v>0</v>
      </c>
      <c r="AJ97" s="121">
        <v>0</v>
      </c>
      <c r="AK97" s="164">
        <f>AJ97*(N97*(O97/100+1))</f>
        <v>0</v>
      </c>
      <c r="AL97" s="127">
        <v>0</v>
      </c>
      <c r="AM97" s="164">
        <f>AL97*(N97*(O97/100+1))</f>
        <v>0</v>
      </c>
      <c r="AN97" s="127">
        <v>0</v>
      </c>
      <c r="AO97" s="164">
        <f>AN97*(N97*(O97/100+1))</f>
        <v>0</v>
      </c>
      <c r="AP97" s="127">
        <v>0</v>
      </c>
      <c r="AQ97" s="164">
        <f>AP97*(N97*(O97/100+1))</f>
        <v>0</v>
      </c>
      <c r="AR97" s="127">
        <v>0</v>
      </c>
      <c r="AS97" s="164">
        <f>AR97*(N97*(O97/100+1))</f>
        <v>0</v>
      </c>
      <c r="AT97" s="127">
        <v>0</v>
      </c>
      <c r="AU97" s="164">
        <f>AT97*(N97*(O97/100+1))</f>
        <v>0</v>
      </c>
      <c r="AV97" s="127">
        <v>0</v>
      </c>
      <c r="AW97" s="164">
        <f>AV97*(N97*(O97/100+1))</f>
        <v>0</v>
      </c>
      <c r="AX97" s="127">
        <v>0</v>
      </c>
      <c r="AY97" s="164">
        <f>AX97*(N97*(O97/100+1))</f>
        <v>0</v>
      </c>
      <c r="AZ97" s="127">
        <v>0</v>
      </c>
      <c r="BA97" s="164">
        <f>AZ97*(N97*(O97/100+1))</f>
        <v>0</v>
      </c>
      <c r="BB97" s="127">
        <v>0</v>
      </c>
      <c r="BC97" s="164">
        <f>BB97*(N97*(O97/100+1))</f>
        <v>0</v>
      </c>
      <c r="BD97" s="127">
        <v>0</v>
      </c>
      <c r="BE97" s="164">
        <f>BD97*(N97*(O97/100+1))</f>
        <v>0</v>
      </c>
      <c r="BF97" s="256">
        <f>SUM(R97,T97,V97,X97)*(N97*(O97/100+1))</f>
        <v>0</v>
      </c>
      <c r="BG97" s="256">
        <f>SUM(AI97,AK97,AM97,AO97,AQ97,AS97,AU97,AW97,AY97,BA97,BC97,BE97)</f>
        <v>0</v>
      </c>
      <c r="BH97" s="255" t="b">
        <f>BF97=BG97</f>
        <v>1</v>
      </c>
      <c r="BI97" s="255">
        <f>BF97-BG97</f>
        <v>0</v>
      </c>
      <c r="BJ97" s="250">
        <f>D97</f>
        <v>21110219</v>
      </c>
      <c r="BK97" s="251">
        <v>348</v>
      </c>
      <c r="BL97" s="251">
        <v>5</v>
      </c>
      <c r="BM97" s="252">
        <f>R97</f>
        <v>0</v>
      </c>
      <c r="BN97" s="252">
        <f>T97</f>
        <v>0</v>
      </c>
      <c r="BO97" s="252">
        <f>V97</f>
        <v>0</v>
      </c>
      <c r="BP97" s="252">
        <f>X97</f>
        <v>0</v>
      </c>
      <c r="BQ97" s="254">
        <f>N97</f>
        <v>15.61</v>
      </c>
      <c r="BR97">
        <f>O97</f>
        <v>16</v>
      </c>
      <c r="BS97">
        <v>0</v>
      </c>
      <c r="BT97">
        <v>1</v>
      </c>
      <c r="BU97" t="s">
        <v>139</v>
      </c>
      <c r="BV97" t="str">
        <f>IF(AB97 = "X", "1", "0")</f>
        <v>0</v>
      </c>
      <c r="BW97" t="str">
        <f>IF(AC97 = "X", "1", "0")</f>
        <v>0</v>
      </c>
      <c r="BX97" t="str">
        <f>IF(AD97 = "X", "1", "0")</f>
        <v>1</v>
      </c>
      <c r="BY97" t="s">
        <v>23</v>
      </c>
      <c r="BZ97" s="253">
        <f>AI97</f>
        <v>0</v>
      </c>
      <c r="CA97" s="253">
        <f>AK97</f>
        <v>0</v>
      </c>
      <c r="CB97" s="253">
        <f>AM97</f>
        <v>0</v>
      </c>
      <c r="CC97" s="253">
        <f>AO97</f>
        <v>0</v>
      </c>
      <c r="CD97" s="253">
        <f>AQ97</f>
        <v>0</v>
      </c>
      <c r="CE97" s="253">
        <f>AS97</f>
        <v>0</v>
      </c>
      <c r="CF97" s="253">
        <f>AU97</f>
        <v>0</v>
      </c>
      <c r="CG97" s="253">
        <f>AW97</f>
        <v>0</v>
      </c>
      <c r="CH97" s="253">
        <f>AY97</f>
        <v>0</v>
      </c>
      <c r="CI97" s="253">
        <f>BA97</f>
        <v>0</v>
      </c>
      <c r="CJ97" s="253">
        <f>BC97</f>
        <v>0</v>
      </c>
      <c r="CK97" s="253">
        <f>BE97</f>
        <v>0</v>
      </c>
    </row>
    <row r="98" spans="2:89" s="218" customFormat="1" ht="27.6" x14ac:dyDescent="0.3">
      <c r="B98" s="194">
        <v>49</v>
      </c>
      <c r="C98" s="195">
        <v>211011</v>
      </c>
      <c r="D98" s="369">
        <v>21110219</v>
      </c>
      <c r="E98" s="197" t="s">
        <v>132</v>
      </c>
      <c r="F98" s="198" t="s">
        <v>344</v>
      </c>
      <c r="G98" s="198" t="s">
        <v>345</v>
      </c>
      <c r="H98" s="199" t="s">
        <v>18</v>
      </c>
      <c r="I98" s="194"/>
      <c r="J98" s="199" t="s">
        <v>19</v>
      </c>
      <c r="K98" s="200">
        <f>R98+T98+V98+X98</f>
        <v>5</v>
      </c>
      <c r="L98" s="201" t="s">
        <v>138</v>
      </c>
      <c r="M98" s="262">
        <f>ROUND(N98,2)</f>
        <v>21.18</v>
      </c>
      <c r="N98" s="202">
        <v>21.18</v>
      </c>
      <c r="O98" s="260">
        <v>16</v>
      </c>
      <c r="P98" s="110">
        <f>(N98*(O98/100+1))*K98</f>
        <v>122.84399999999999</v>
      </c>
      <c r="Q98" s="204" t="s">
        <v>139</v>
      </c>
      <c r="R98" s="205">
        <f>AH98+AJ98+AL98</f>
        <v>5</v>
      </c>
      <c r="S98" s="114">
        <f>R98*(N98*(O98/100+1))</f>
        <v>122.84399999999999</v>
      </c>
      <c r="T98" s="205">
        <f>AN98+AP98+AR98</f>
        <v>0</v>
      </c>
      <c r="U98" s="114">
        <f>T98*(N98*(O98/100+1))</f>
        <v>0</v>
      </c>
      <c r="V98" s="113">
        <f>AT98+AV98+AX98</f>
        <v>0</v>
      </c>
      <c r="W98" s="114">
        <f>V98*(N98*(O98/100+1))</f>
        <v>0</v>
      </c>
      <c r="X98" s="205">
        <f>AZ98+BB98+BD98</f>
        <v>0</v>
      </c>
      <c r="Y98" s="114">
        <f>X98*(N98*(O98/100+1))</f>
        <v>0</v>
      </c>
      <c r="Z98" s="203">
        <f>S98+U98+W98+Y98</f>
        <v>122.84399999999999</v>
      </c>
      <c r="AA98" s="206" t="b">
        <f>K98=(SUM(X98,V98,T98,R98))</f>
        <v>1</v>
      </c>
      <c r="AB98" s="194"/>
      <c r="AC98" s="213"/>
      <c r="AD98" s="199" t="s">
        <v>22</v>
      </c>
      <c r="AE98" s="198" t="s">
        <v>23</v>
      </c>
      <c r="AF98" s="214"/>
      <c r="AG98" s="215"/>
      <c r="AH98" s="210">
        <v>0</v>
      </c>
      <c r="AI98" s="164">
        <f>AH98*(N98*(O98/100+1))</f>
        <v>0</v>
      </c>
      <c r="AJ98" s="210">
        <v>0</v>
      </c>
      <c r="AK98" s="164">
        <f>AJ98*(N98*(O98/100+1))</f>
        <v>0</v>
      </c>
      <c r="AL98" s="216">
        <v>5</v>
      </c>
      <c r="AM98" s="164">
        <f>AL98*(N98*(O98/100+1))</f>
        <v>122.84399999999999</v>
      </c>
      <c r="AN98" s="216">
        <v>0</v>
      </c>
      <c r="AO98" s="164">
        <f>AN98*(N98*(O98/100+1))</f>
        <v>0</v>
      </c>
      <c r="AP98" s="216">
        <v>0</v>
      </c>
      <c r="AQ98" s="164">
        <f>AP98*(N98*(O98/100+1))</f>
        <v>0</v>
      </c>
      <c r="AR98" s="216">
        <v>0</v>
      </c>
      <c r="AS98" s="164">
        <f>AR98*(N98*(O98/100+1))</f>
        <v>0</v>
      </c>
      <c r="AT98" s="216">
        <v>0</v>
      </c>
      <c r="AU98" s="164">
        <f>AT98*(N98*(O98/100+1))</f>
        <v>0</v>
      </c>
      <c r="AV98" s="216">
        <v>0</v>
      </c>
      <c r="AW98" s="164">
        <f>AV98*(N98*(O98/100+1))</f>
        <v>0</v>
      </c>
      <c r="AX98" s="216">
        <v>0</v>
      </c>
      <c r="AY98" s="164">
        <f>AX98*(N98*(O98/100+1))</f>
        <v>0</v>
      </c>
      <c r="AZ98" s="216">
        <v>0</v>
      </c>
      <c r="BA98" s="164">
        <f>AZ98*(N98*(O98/100+1))</f>
        <v>0</v>
      </c>
      <c r="BB98" s="216">
        <v>0</v>
      </c>
      <c r="BC98" s="164">
        <f>BB98*(N98*(O98/100+1))</f>
        <v>0</v>
      </c>
      <c r="BD98" s="216">
        <v>0</v>
      </c>
      <c r="BE98" s="164">
        <f>BD98*(N98*(O98/100+1))</f>
        <v>0</v>
      </c>
      <c r="BF98" s="256">
        <f>SUM(R98,T98,V98,X98)*(N98*(O98/100+1))</f>
        <v>122.84399999999999</v>
      </c>
      <c r="BG98" s="256">
        <f>SUM(AI98,AK98,AM98,AO98,AQ98,AS98,AU98,AW98,AY98,BA98,BC98,BE98)</f>
        <v>122.84399999999999</v>
      </c>
      <c r="BH98" s="255" t="b">
        <f>BF98=BG98</f>
        <v>1</v>
      </c>
      <c r="BI98" s="255">
        <f>BF98-BG98</f>
        <v>0</v>
      </c>
      <c r="BJ98" s="250">
        <f>D98</f>
        <v>21110219</v>
      </c>
      <c r="BK98" s="251">
        <v>348</v>
      </c>
      <c r="BL98" s="251">
        <v>5</v>
      </c>
      <c r="BM98" s="252">
        <f>R98</f>
        <v>5</v>
      </c>
      <c r="BN98" s="252">
        <f>T98</f>
        <v>0</v>
      </c>
      <c r="BO98" s="252">
        <f>V98</f>
        <v>0</v>
      </c>
      <c r="BP98" s="252">
        <f>X98</f>
        <v>0</v>
      </c>
      <c r="BQ98" s="254">
        <f>N98</f>
        <v>21.18</v>
      </c>
      <c r="BR98">
        <f>O98</f>
        <v>16</v>
      </c>
      <c r="BS98">
        <v>0</v>
      </c>
      <c r="BT98">
        <v>1</v>
      </c>
      <c r="BU98" t="s">
        <v>139</v>
      </c>
      <c r="BV98" t="str">
        <f>IF(AB98 = "X", "1", "0")</f>
        <v>0</v>
      </c>
      <c r="BW98" t="str">
        <f>IF(AC98 = "X", "1", "0")</f>
        <v>0</v>
      </c>
      <c r="BX98" t="str">
        <f>IF(AD98 = "X", "1", "0")</f>
        <v>1</v>
      </c>
      <c r="BY98" t="s">
        <v>23</v>
      </c>
      <c r="BZ98" s="253">
        <f>AI98</f>
        <v>0</v>
      </c>
      <c r="CA98" s="253">
        <f>AK98</f>
        <v>0</v>
      </c>
      <c r="CB98" s="253">
        <f>AM98</f>
        <v>122.84399999999999</v>
      </c>
      <c r="CC98" s="253">
        <f>AO98</f>
        <v>0</v>
      </c>
      <c r="CD98" s="253">
        <f>AQ98</f>
        <v>0</v>
      </c>
      <c r="CE98" s="253">
        <f>AS98</f>
        <v>0</v>
      </c>
      <c r="CF98" s="253">
        <f>AU98</f>
        <v>0</v>
      </c>
      <c r="CG98" s="253">
        <f>AW98</f>
        <v>0</v>
      </c>
      <c r="CH98" s="253">
        <f>AY98</f>
        <v>0</v>
      </c>
      <c r="CI98" s="253">
        <f>BA98</f>
        <v>0</v>
      </c>
      <c r="CJ98" s="253">
        <f>BC98</f>
        <v>0</v>
      </c>
      <c r="CK98" s="253">
        <f>BE98</f>
        <v>0</v>
      </c>
    </row>
    <row r="99" spans="2:89" ht="27.6" x14ac:dyDescent="0.3">
      <c r="B99" s="129">
        <v>50</v>
      </c>
      <c r="C99" s="107">
        <v>211011</v>
      </c>
      <c r="D99" s="369">
        <v>21110214</v>
      </c>
      <c r="E99" s="103" t="s">
        <v>471</v>
      </c>
      <c r="F99" s="108" t="s">
        <v>344</v>
      </c>
      <c r="G99" s="108" t="s">
        <v>345</v>
      </c>
      <c r="H99" s="109" t="s">
        <v>18</v>
      </c>
      <c r="I99" s="123"/>
      <c r="J99" s="109" t="s">
        <v>19</v>
      </c>
      <c r="K99" s="111">
        <f>R99+T99+V99+X99</f>
        <v>5</v>
      </c>
      <c r="L99" s="104" t="s">
        <v>138</v>
      </c>
      <c r="M99" s="262">
        <f>ROUND(N99,2)</f>
        <v>28.59</v>
      </c>
      <c r="N99" s="106">
        <v>28.59</v>
      </c>
      <c r="O99" s="260">
        <v>0</v>
      </c>
      <c r="P99" s="110">
        <f>(N99*(O99/100+1))*K99</f>
        <v>142.94999999999999</v>
      </c>
      <c r="Q99" s="112" t="s">
        <v>139</v>
      </c>
      <c r="R99" s="113">
        <f>AH99+AJ99+AL99</f>
        <v>0</v>
      </c>
      <c r="S99" s="114">
        <f>R99*(N99*(O99/100+1))</f>
        <v>0</v>
      </c>
      <c r="T99" s="113">
        <f>AN99+AP99+AR99</f>
        <v>5</v>
      </c>
      <c r="U99" s="114">
        <f>T99*(N99*(O99/100+1))</f>
        <v>142.94999999999999</v>
      </c>
      <c r="V99" s="113">
        <f>AT99+AV99+AX99</f>
        <v>0</v>
      </c>
      <c r="W99" s="114">
        <f>V99*(N99*(O99/100+1))</f>
        <v>0</v>
      </c>
      <c r="X99" s="113">
        <f>AZ99+BB99+BD99</f>
        <v>0</v>
      </c>
      <c r="Y99" s="114">
        <f>X99*(N99*(O99/100+1))</f>
        <v>0</v>
      </c>
      <c r="Z99" s="116">
        <f>S99+U99+W99+Y99</f>
        <v>142.94999999999999</v>
      </c>
      <c r="AA99" s="117" t="b">
        <f>K99=(SUM(X99,V99,T99,R99))</f>
        <v>1</v>
      </c>
      <c r="AB99" s="123"/>
      <c r="AC99" s="124"/>
      <c r="AD99" s="109" t="s">
        <v>22</v>
      </c>
      <c r="AE99" s="108" t="s">
        <v>23</v>
      </c>
      <c r="AF99" s="125"/>
      <c r="AG99" s="126"/>
      <c r="AH99" s="121">
        <v>0</v>
      </c>
      <c r="AI99" s="164">
        <f>AH99*(N99*(O99/100+1))</f>
        <v>0</v>
      </c>
      <c r="AJ99" s="121"/>
      <c r="AK99" s="164">
        <f>AJ99*(N99*(O99/100+1))</f>
        <v>0</v>
      </c>
      <c r="AL99" s="127">
        <v>0</v>
      </c>
      <c r="AM99" s="164">
        <f>AL99*(N99*(O99/100+1))</f>
        <v>0</v>
      </c>
      <c r="AN99" s="127">
        <v>5</v>
      </c>
      <c r="AO99" s="164">
        <f>AN99*(N99*(O99/100+1))</f>
        <v>142.94999999999999</v>
      </c>
      <c r="AP99" s="127">
        <v>0</v>
      </c>
      <c r="AQ99" s="164">
        <f>AP99*(N99*(O99/100+1))</f>
        <v>0</v>
      </c>
      <c r="AR99" s="127">
        <v>0</v>
      </c>
      <c r="AS99" s="164">
        <f>AR99*(N99*(O99/100+1))</f>
        <v>0</v>
      </c>
      <c r="AT99" s="127">
        <v>0</v>
      </c>
      <c r="AU99" s="164">
        <f>AT99*(N99*(O99/100+1))</f>
        <v>0</v>
      </c>
      <c r="AV99" s="127">
        <v>0</v>
      </c>
      <c r="AW99" s="164">
        <f>AV99*(N99*(O99/100+1))</f>
        <v>0</v>
      </c>
      <c r="AX99" s="127">
        <v>0</v>
      </c>
      <c r="AY99" s="164">
        <f>AX99*(N99*(O99/100+1))</f>
        <v>0</v>
      </c>
      <c r="AZ99" s="127">
        <v>0</v>
      </c>
      <c r="BA99" s="164">
        <f>AZ99*(N99*(O99/100+1))</f>
        <v>0</v>
      </c>
      <c r="BB99" s="127">
        <v>0</v>
      </c>
      <c r="BC99" s="164">
        <f>BB99*(N99*(O99/100+1))</f>
        <v>0</v>
      </c>
      <c r="BD99" s="127">
        <v>0</v>
      </c>
      <c r="BE99" s="164">
        <f>BD99*(N99*(O99/100+1))</f>
        <v>0</v>
      </c>
      <c r="BF99" s="256">
        <f>SUM(R99,T99,V99,X99)*(N99*(O99/100+1))</f>
        <v>142.94999999999999</v>
      </c>
      <c r="BG99" s="256">
        <f>SUM(AI99,AK99,AM99,AO99,AQ99,AS99,AU99,AW99,AY99,BA99,BC99,BE99)</f>
        <v>142.94999999999999</v>
      </c>
      <c r="BH99" s="255" t="b">
        <f>BF99=BG99</f>
        <v>1</v>
      </c>
      <c r="BI99" s="255">
        <f>BF99-BG99</f>
        <v>0</v>
      </c>
      <c r="BJ99" s="250">
        <f>D99</f>
        <v>21110214</v>
      </c>
      <c r="BK99" s="251">
        <v>348</v>
      </c>
      <c r="BL99" s="251">
        <v>5</v>
      </c>
      <c r="BM99" s="252">
        <f>R99</f>
        <v>0</v>
      </c>
      <c r="BN99" s="252">
        <f>T99</f>
        <v>5</v>
      </c>
      <c r="BO99" s="252">
        <f>V99</f>
        <v>0</v>
      </c>
      <c r="BP99" s="252">
        <f>X99</f>
        <v>0</v>
      </c>
      <c r="BQ99" s="254">
        <f>N99</f>
        <v>28.59</v>
      </c>
      <c r="BR99">
        <f>O99</f>
        <v>0</v>
      </c>
      <c r="BS99">
        <v>0</v>
      </c>
      <c r="BT99">
        <v>1</v>
      </c>
      <c r="BU99" t="s">
        <v>139</v>
      </c>
      <c r="BV99" t="str">
        <f>IF(AB99 = "X", "1", "0")</f>
        <v>0</v>
      </c>
      <c r="BW99" t="str">
        <f>IF(AC99 = "X", "1", "0")</f>
        <v>0</v>
      </c>
      <c r="BX99" t="str">
        <f>IF(AD99 = "X", "1", "0")</f>
        <v>1</v>
      </c>
      <c r="BY99" t="s">
        <v>23</v>
      </c>
      <c r="BZ99" s="253">
        <f>AI99</f>
        <v>0</v>
      </c>
      <c r="CA99" s="253">
        <f>AK99</f>
        <v>0</v>
      </c>
      <c r="CB99" s="253">
        <f>AM99</f>
        <v>0</v>
      </c>
      <c r="CC99" s="253">
        <f>AO99</f>
        <v>142.94999999999999</v>
      </c>
      <c r="CD99" s="253">
        <f>AQ99</f>
        <v>0</v>
      </c>
      <c r="CE99" s="253">
        <f>AS99</f>
        <v>0</v>
      </c>
      <c r="CF99" s="253">
        <f>AU99</f>
        <v>0</v>
      </c>
      <c r="CG99" s="253">
        <f>AW99</f>
        <v>0</v>
      </c>
      <c r="CH99" s="253">
        <f>AY99</f>
        <v>0</v>
      </c>
      <c r="CI99" s="253">
        <f>BA99</f>
        <v>0</v>
      </c>
      <c r="CJ99" s="253">
        <f>BC99</f>
        <v>0</v>
      </c>
      <c r="CK99" s="253">
        <f>BE99</f>
        <v>0</v>
      </c>
    </row>
    <row r="100" spans="2:89" ht="27.6" x14ac:dyDescent="0.3">
      <c r="B100" s="129">
        <v>50</v>
      </c>
      <c r="C100" s="192">
        <v>211011</v>
      </c>
      <c r="D100" s="189">
        <v>21110214</v>
      </c>
      <c r="E100" s="103" t="s">
        <v>133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>R100+T100+V100+X100</f>
        <v>3</v>
      </c>
      <c r="L100" s="104" t="s">
        <v>138</v>
      </c>
      <c r="M100" s="262">
        <f>ROUND(N100,2)</f>
        <v>30.19</v>
      </c>
      <c r="N100" s="106">
        <v>30.19</v>
      </c>
      <c r="O100" s="260">
        <v>16</v>
      </c>
      <c r="P100" s="110">
        <f>(N100*(O100/100+1))*K100</f>
        <v>105.06120000000001</v>
      </c>
      <c r="Q100" s="112" t="s">
        <v>139</v>
      </c>
      <c r="R100" s="113">
        <f>AH100+AJ100+AL100</f>
        <v>3</v>
      </c>
      <c r="S100" s="114">
        <f>R100*(N100*(O100/100+1))</f>
        <v>105.06120000000001</v>
      </c>
      <c r="T100" s="113">
        <f>AN100+AP100+AR100</f>
        <v>0</v>
      </c>
      <c r="U100" s="114">
        <f>T100*(N100*(O100/100+1))</f>
        <v>0</v>
      </c>
      <c r="V100" s="113">
        <f>AT100+AV100+AX100</f>
        <v>0</v>
      </c>
      <c r="W100" s="114">
        <f>V100*(N100*(O100/100+1))</f>
        <v>0</v>
      </c>
      <c r="X100" s="113">
        <f>AZ100+BB100+BD100</f>
        <v>0</v>
      </c>
      <c r="Y100" s="114">
        <f>X100*(N100*(O100/100+1))</f>
        <v>0</v>
      </c>
      <c r="Z100" s="116">
        <f>S100+U100+W100+Y100</f>
        <v>105.06120000000001</v>
      </c>
      <c r="AA100" s="117" t="b">
        <f>K100=(SUM(X100,V100,T100,R100))</f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>AH100*(N100*(O100/100+1))</f>
        <v>0</v>
      </c>
      <c r="AJ100" s="121">
        <v>3</v>
      </c>
      <c r="AK100" s="164">
        <f>AJ100*(N100*(O100/100+1))</f>
        <v>105.06120000000001</v>
      </c>
      <c r="AL100" s="127">
        <v>0</v>
      </c>
      <c r="AM100" s="164">
        <f>AL100*(N100*(O100/100+1))</f>
        <v>0</v>
      </c>
      <c r="AN100" s="127">
        <v>0</v>
      </c>
      <c r="AO100" s="164">
        <f>AN100*(N100*(O100/100+1))</f>
        <v>0</v>
      </c>
      <c r="AP100" s="127">
        <v>0</v>
      </c>
      <c r="AQ100" s="164">
        <f>AP100*(N100*(O100/100+1))</f>
        <v>0</v>
      </c>
      <c r="AR100" s="127">
        <v>0</v>
      </c>
      <c r="AS100" s="164">
        <f>AR100*(N100*(O100/100+1))</f>
        <v>0</v>
      </c>
      <c r="AT100" s="127">
        <v>0</v>
      </c>
      <c r="AU100" s="164">
        <f>AT100*(N100*(O100/100+1))</f>
        <v>0</v>
      </c>
      <c r="AV100" s="127">
        <v>0</v>
      </c>
      <c r="AW100" s="164">
        <f>AV100*(N100*(O100/100+1))</f>
        <v>0</v>
      </c>
      <c r="AX100" s="127">
        <v>0</v>
      </c>
      <c r="AY100" s="164">
        <f>AX100*(N100*(O100/100+1))</f>
        <v>0</v>
      </c>
      <c r="AZ100" s="127">
        <v>0</v>
      </c>
      <c r="BA100" s="164">
        <f>AZ100*(N100*(O100/100+1))</f>
        <v>0</v>
      </c>
      <c r="BB100" s="127">
        <v>0</v>
      </c>
      <c r="BC100" s="164">
        <f>BB100*(N100*(O100/100+1))</f>
        <v>0</v>
      </c>
      <c r="BD100" s="127">
        <v>0</v>
      </c>
      <c r="BE100" s="164">
        <f>BD100*(N100*(O100/100+1))</f>
        <v>0</v>
      </c>
      <c r="BF100" s="256">
        <f>SUM(R100,T100,V100,X100)*(N100*(O100/100+1))</f>
        <v>105.06120000000001</v>
      </c>
      <c r="BG100" s="256">
        <f>SUM(AI100,AK100,AM100,AO100,AQ100,AS100,AU100,AW100,AY100,BA100,BC100,BE100)</f>
        <v>105.06120000000001</v>
      </c>
      <c r="BH100" s="255" t="b">
        <f>BF100=BG100</f>
        <v>1</v>
      </c>
      <c r="BI100" s="255">
        <f>BF100-BG100</f>
        <v>0</v>
      </c>
      <c r="BJ100" s="250">
        <f>D100</f>
        <v>21110214</v>
      </c>
      <c r="BK100" s="251">
        <v>348</v>
      </c>
      <c r="BL100" s="251">
        <v>5</v>
      </c>
      <c r="BM100" s="252">
        <f>R100</f>
        <v>3</v>
      </c>
      <c r="BN100" s="252">
        <f>T100</f>
        <v>0</v>
      </c>
      <c r="BO100" s="252">
        <f>V100</f>
        <v>0</v>
      </c>
      <c r="BP100" s="252">
        <f>X100</f>
        <v>0</v>
      </c>
      <c r="BQ100" s="254">
        <f>N100</f>
        <v>30.19</v>
      </c>
      <c r="BR100">
        <f>O100</f>
        <v>16</v>
      </c>
      <c r="BS100">
        <v>0</v>
      </c>
      <c r="BT100">
        <v>1</v>
      </c>
      <c r="BU100" t="s">
        <v>139</v>
      </c>
      <c r="BV100" t="str">
        <f>IF(AB100 = "X", "1", "0")</f>
        <v>0</v>
      </c>
      <c r="BW100" t="str">
        <f>IF(AC100 = "X", "1", "0")</f>
        <v>0</v>
      </c>
      <c r="BX100" t="str">
        <f>IF(AD100 = "X", "1", "0")</f>
        <v>1</v>
      </c>
      <c r="BY100" t="s">
        <v>23</v>
      </c>
      <c r="BZ100" s="253">
        <f>AI100</f>
        <v>0</v>
      </c>
      <c r="CA100" s="253">
        <f>AK100</f>
        <v>105.06120000000001</v>
      </c>
      <c r="CB100" s="253">
        <f>AM100</f>
        <v>0</v>
      </c>
      <c r="CC100" s="253">
        <f>AO100</f>
        <v>0</v>
      </c>
      <c r="CD100" s="253">
        <f>AQ100</f>
        <v>0</v>
      </c>
      <c r="CE100" s="253">
        <f>AS100</f>
        <v>0</v>
      </c>
      <c r="CF100" s="253">
        <f>AU100</f>
        <v>0</v>
      </c>
      <c r="CG100" s="253">
        <f>AW100</f>
        <v>0</v>
      </c>
      <c r="CH100" s="253">
        <f>AY100</f>
        <v>0</v>
      </c>
      <c r="CI100" s="253">
        <f>BA100</f>
        <v>0</v>
      </c>
      <c r="CJ100" s="253">
        <f>BC100</f>
        <v>0</v>
      </c>
      <c r="CK100" s="253">
        <f>BE100</f>
        <v>0</v>
      </c>
    </row>
    <row r="101" spans="2:89" s="218" customFormat="1" ht="27.6" x14ac:dyDescent="0.3">
      <c r="B101" s="194">
        <v>50</v>
      </c>
      <c r="C101" s="195">
        <v>211011</v>
      </c>
      <c r="D101" s="196">
        <v>21110214</v>
      </c>
      <c r="E101" s="197" t="s">
        <v>133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>R101+T101+V101+X101</f>
        <v>13</v>
      </c>
      <c r="L101" s="201" t="s">
        <v>138</v>
      </c>
      <c r="M101" s="262">
        <f>ROUND(N101,2)</f>
        <v>24.65</v>
      </c>
      <c r="N101" s="202">
        <v>24.65</v>
      </c>
      <c r="O101" s="260">
        <v>16</v>
      </c>
      <c r="P101" s="110">
        <f>(N101*(O101/100+1))*K101</f>
        <v>371.72199999999998</v>
      </c>
      <c r="Q101" s="204" t="s">
        <v>139</v>
      </c>
      <c r="R101" s="205">
        <f>AH101+AJ101+AL101</f>
        <v>5</v>
      </c>
      <c r="S101" s="114">
        <f>R101*(N101*(O101/100+1))</f>
        <v>142.97</v>
      </c>
      <c r="T101" s="205">
        <f>AN101+AP101+AR101</f>
        <v>3</v>
      </c>
      <c r="U101" s="114">
        <f>T101*(N101*(O101/100+1))</f>
        <v>85.781999999999996</v>
      </c>
      <c r="V101" s="113">
        <f>AT101+AV101+AX101</f>
        <v>3</v>
      </c>
      <c r="W101" s="114">
        <f>V101*(N101*(O101/100+1))</f>
        <v>85.781999999999996</v>
      </c>
      <c r="X101" s="205">
        <f>AZ101+BB101+BD101</f>
        <v>2</v>
      </c>
      <c r="Y101" s="114">
        <f>X101*(N101*(O101/100+1))</f>
        <v>57.187999999999995</v>
      </c>
      <c r="Z101" s="203">
        <f>S101+U101+W101+Y101</f>
        <v>371.72199999999998</v>
      </c>
      <c r="AA101" s="206" t="b">
        <f>K101=(SUM(X101,V101,T101,R101))</f>
        <v>1</v>
      </c>
      <c r="AB101" s="194"/>
      <c r="AC101" s="213"/>
      <c r="AD101" s="199" t="s">
        <v>22</v>
      </c>
      <c r="AE101" s="198" t="s">
        <v>23</v>
      </c>
      <c r="AF101" s="214"/>
      <c r="AG101" s="215"/>
      <c r="AH101" s="210">
        <v>0</v>
      </c>
      <c r="AI101" s="164">
        <f>AH101*(N101*(O101/100+1))</f>
        <v>0</v>
      </c>
      <c r="AJ101" s="210">
        <v>0</v>
      </c>
      <c r="AK101" s="164">
        <f>AJ101*(N101*(O101/100+1))</f>
        <v>0</v>
      </c>
      <c r="AL101" s="216">
        <v>5</v>
      </c>
      <c r="AM101" s="164">
        <f>AL101*(N101*(O101/100+1))</f>
        <v>142.97</v>
      </c>
      <c r="AN101" s="216">
        <v>1</v>
      </c>
      <c r="AO101" s="164">
        <f>AN101*(N101*(O101/100+1))</f>
        <v>28.593999999999998</v>
      </c>
      <c r="AP101" s="216">
        <v>1</v>
      </c>
      <c r="AQ101" s="164">
        <f>AP101*(N101*(O101/100+1))</f>
        <v>28.593999999999998</v>
      </c>
      <c r="AR101" s="216">
        <v>1</v>
      </c>
      <c r="AS101" s="164">
        <f>AR101*(N101*(O101/100+1))</f>
        <v>28.593999999999998</v>
      </c>
      <c r="AT101" s="216">
        <v>1</v>
      </c>
      <c r="AU101" s="164">
        <f>AT101*(N101*(O101/100+1))</f>
        <v>28.593999999999998</v>
      </c>
      <c r="AV101" s="216">
        <v>1</v>
      </c>
      <c r="AW101" s="164">
        <f>AV101*(N101*(O101/100+1))</f>
        <v>28.593999999999998</v>
      </c>
      <c r="AX101" s="216">
        <v>1</v>
      </c>
      <c r="AY101" s="164">
        <f>AX101*(N101*(O101/100+1))</f>
        <v>28.593999999999998</v>
      </c>
      <c r="AZ101" s="216">
        <v>1</v>
      </c>
      <c r="BA101" s="164">
        <f>AZ101*(N101*(O101/100+1))</f>
        <v>28.593999999999998</v>
      </c>
      <c r="BB101" s="216">
        <v>1</v>
      </c>
      <c r="BC101" s="164">
        <f>BB101*(N101*(O101/100+1))</f>
        <v>28.593999999999998</v>
      </c>
      <c r="BD101" s="216">
        <v>0</v>
      </c>
      <c r="BE101" s="164">
        <f>BD101*(N101*(O101/100+1))</f>
        <v>0</v>
      </c>
      <c r="BF101" s="256">
        <f>SUM(R101,T101,V101,X101)*(N101*(O101/100+1))</f>
        <v>371.72199999999998</v>
      </c>
      <c r="BG101" s="256">
        <f>SUM(AI101,AK101,AM101,AO101,AQ101,AS101,AU101,AW101,AY101,BA101,BC101,BE101)</f>
        <v>371.72199999999998</v>
      </c>
      <c r="BH101" s="255" t="b">
        <f>BF101=BG101</f>
        <v>1</v>
      </c>
      <c r="BI101" s="255">
        <f>BF101-BG101</f>
        <v>0</v>
      </c>
      <c r="BJ101" s="250">
        <f>D101</f>
        <v>21110214</v>
      </c>
      <c r="BK101" s="251">
        <v>348</v>
      </c>
      <c r="BL101" s="251">
        <v>5</v>
      </c>
      <c r="BM101" s="252">
        <f>R101</f>
        <v>5</v>
      </c>
      <c r="BN101" s="252">
        <f>T101</f>
        <v>3</v>
      </c>
      <c r="BO101" s="252">
        <f>V101</f>
        <v>3</v>
      </c>
      <c r="BP101" s="252">
        <f>X101</f>
        <v>2</v>
      </c>
      <c r="BQ101" s="254">
        <f>N101</f>
        <v>24.65</v>
      </c>
      <c r="BR101">
        <f>O101</f>
        <v>16</v>
      </c>
      <c r="BS101">
        <v>0</v>
      </c>
      <c r="BT101">
        <v>1</v>
      </c>
      <c r="BU101" t="s">
        <v>139</v>
      </c>
      <c r="BV101" t="str">
        <f>IF(AB101 = "X", "1", "0")</f>
        <v>0</v>
      </c>
      <c r="BW101" t="str">
        <f>IF(AC101 = "X", "1", "0")</f>
        <v>0</v>
      </c>
      <c r="BX101" t="str">
        <f>IF(AD101 = "X", "1", "0")</f>
        <v>1</v>
      </c>
      <c r="BY101" t="s">
        <v>23</v>
      </c>
      <c r="BZ101" s="253">
        <f>AI101</f>
        <v>0</v>
      </c>
      <c r="CA101" s="253">
        <f>AK101</f>
        <v>0</v>
      </c>
      <c r="CB101" s="253">
        <f>AM101</f>
        <v>142.97</v>
      </c>
      <c r="CC101" s="253">
        <f>AO101</f>
        <v>28.593999999999998</v>
      </c>
      <c r="CD101" s="253">
        <f>AQ101</f>
        <v>28.593999999999998</v>
      </c>
      <c r="CE101" s="253">
        <f>AS101</f>
        <v>28.593999999999998</v>
      </c>
      <c r="CF101" s="253">
        <f>AU101</f>
        <v>28.593999999999998</v>
      </c>
      <c r="CG101" s="253">
        <f>AW101</f>
        <v>28.593999999999998</v>
      </c>
      <c r="CH101" s="253">
        <f>AY101</f>
        <v>28.593999999999998</v>
      </c>
      <c r="CI101" s="253">
        <f>BA101</f>
        <v>28.593999999999998</v>
      </c>
      <c r="CJ101" s="253">
        <f>BC101</f>
        <v>28.593999999999998</v>
      </c>
      <c r="CK101" s="253">
        <f>BE101</f>
        <v>0</v>
      </c>
    </row>
    <row r="102" spans="2:89" ht="27.6" x14ac:dyDescent="0.3">
      <c r="B102" s="129">
        <v>51</v>
      </c>
      <c r="C102" s="107">
        <v>211011</v>
      </c>
      <c r="D102" s="101">
        <v>21110223</v>
      </c>
      <c r="E102" s="102" t="s">
        <v>166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>R102+T102+V102+X102</f>
        <v>0</v>
      </c>
      <c r="L102" s="104" t="s">
        <v>20</v>
      </c>
      <c r="M102" s="262">
        <f>ROUND(N102,2)</f>
        <v>0.66</v>
      </c>
      <c r="N102" s="106">
        <v>0.66</v>
      </c>
      <c r="O102" s="260">
        <v>16</v>
      </c>
      <c r="P102" s="110">
        <f>(N102*(O102/100+1))*K102</f>
        <v>0</v>
      </c>
      <c r="Q102" s="112" t="s">
        <v>139</v>
      </c>
      <c r="R102" s="113">
        <f>AH102+AJ102+AL102</f>
        <v>0</v>
      </c>
      <c r="S102" s="114">
        <f>R102*(N102*(O102/100+1))</f>
        <v>0</v>
      </c>
      <c r="T102" s="113">
        <f>AN102+AP102+AR102</f>
        <v>0</v>
      </c>
      <c r="U102" s="114">
        <f>T102*(N102*(O102/100+1))</f>
        <v>0</v>
      </c>
      <c r="V102" s="113">
        <f>AT102+AV102+AX102</f>
        <v>0</v>
      </c>
      <c r="W102" s="114">
        <f>V102*(N102*(O102/100+1))</f>
        <v>0</v>
      </c>
      <c r="X102" s="113">
        <f>AZ102+BB102+BD102</f>
        <v>0</v>
      </c>
      <c r="Y102" s="114">
        <f>X102*(N102*(O102/100+1))</f>
        <v>0</v>
      </c>
      <c r="Z102" s="116">
        <f>S102+U102+W102+Y102</f>
        <v>0</v>
      </c>
      <c r="AA102" s="117" t="b">
        <f>K102=(SUM(X102,V102,T102,R102))</f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>AH102*(N102*(O102/100+1))</f>
        <v>0</v>
      </c>
      <c r="AJ102" s="121">
        <v>0</v>
      </c>
      <c r="AK102" s="164">
        <f>AJ102*(N102*(O102/100+1))</f>
        <v>0</v>
      </c>
      <c r="AL102" s="127">
        <v>0</v>
      </c>
      <c r="AM102" s="164">
        <f>AL102*(N102*(O102/100+1))</f>
        <v>0</v>
      </c>
      <c r="AN102" s="127">
        <v>0</v>
      </c>
      <c r="AO102" s="164">
        <f>AN102*(N102*(O102/100+1))</f>
        <v>0</v>
      </c>
      <c r="AP102" s="127">
        <v>0</v>
      </c>
      <c r="AQ102" s="164">
        <f>AP102*(N102*(O102/100+1))</f>
        <v>0</v>
      </c>
      <c r="AR102" s="127">
        <v>0</v>
      </c>
      <c r="AS102" s="164">
        <f>AR102*(N102*(O102/100+1))</f>
        <v>0</v>
      </c>
      <c r="AT102" s="127">
        <v>0</v>
      </c>
      <c r="AU102" s="164">
        <f>AT102*(N102*(O102/100+1))</f>
        <v>0</v>
      </c>
      <c r="AV102" s="127">
        <v>0</v>
      </c>
      <c r="AW102" s="164">
        <f>AV102*(N102*(O102/100+1))</f>
        <v>0</v>
      </c>
      <c r="AX102" s="127">
        <v>0</v>
      </c>
      <c r="AY102" s="164">
        <f>AX102*(N102*(O102/100+1))</f>
        <v>0</v>
      </c>
      <c r="AZ102" s="127">
        <v>0</v>
      </c>
      <c r="BA102" s="164">
        <f>AZ102*(N102*(O102/100+1))</f>
        <v>0</v>
      </c>
      <c r="BB102" s="127">
        <v>0</v>
      </c>
      <c r="BC102" s="164">
        <f>BB102*(N102*(O102/100+1))</f>
        <v>0</v>
      </c>
      <c r="BD102" s="127">
        <v>0</v>
      </c>
      <c r="BE102" s="164">
        <f>BD102*(N102*(O102/100+1))</f>
        <v>0</v>
      </c>
      <c r="BF102" s="256">
        <f>SUM(R102,T102,V102,X102)*(N102*(O102/100+1))</f>
        <v>0</v>
      </c>
      <c r="BG102" s="256">
        <f>SUM(AI102,AK102,AM102,AO102,AQ102,AS102,AU102,AW102,AY102,BA102,BC102,BE102)</f>
        <v>0</v>
      </c>
      <c r="BH102" s="255" t="b">
        <f>BF102=BG102</f>
        <v>1</v>
      </c>
      <c r="BI102" s="255">
        <f>BF102-BG102</f>
        <v>0</v>
      </c>
      <c r="BJ102" s="250">
        <f>D102</f>
        <v>21110223</v>
      </c>
      <c r="BK102" s="251">
        <v>348</v>
      </c>
      <c r="BL102" s="251">
        <v>5</v>
      </c>
      <c r="BM102" s="252">
        <f>R102</f>
        <v>0</v>
      </c>
      <c r="BN102" s="252">
        <f>T102</f>
        <v>0</v>
      </c>
      <c r="BO102" s="252">
        <f>V102</f>
        <v>0</v>
      </c>
      <c r="BP102" s="252">
        <f>X102</f>
        <v>0</v>
      </c>
      <c r="BQ102" s="254">
        <f>N102</f>
        <v>0.66</v>
      </c>
      <c r="BR102">
        <f>O102</f>
        <v>16</v>
      </c>
      <c r="BS102">
        <v>0</v>
      </c>
      <c r="BT102">
        <v>1</v>
      </c>
      <c r="BU102" t="s">
        <v>139</v>
      </c>
      <c r="BV102" t="str">
        <f>IF(AB102 = "X", "1", "0")</f>
        <v>0</v>
      </c>
      <c r="BW102" t="str">
        <f>IF(AC102 = "X", "1", "0")</f>
        <v>0</v>
      </c>
      <c r="BX102" t="str">
        <f>IF(AD102 = "X", "1", "0")</f>
        <v>1</v>
      </c>
      <c r="BY102" t="s">
        <v>23</v>
      </c>
      <c r="BZ102" s="253">
        <f>AI102</f>
        <v>0</v>
      </c>
      <c r="CA102" s="253">
        <f>AK102</f>
        <v>0</v>
      </c>
      <c r="CB102" s="253">
        <f>AM102</f>
        <v>0</v>
      </c>
      <c r="CC102" s="253">
        <f>AO102</f>
        <v>0</v>
      </c>
      <c r="CD102" s="253">
        <f>AQ102</f>
        <v>0</v>
      </c>
      <c r="CE102" s="253">
        <f>AS102</f>
        <v>0</v>
      </c>
      <c r="CF102" s="253">
        <f>AU102</f>
        <v>0</v>
      </c>
      <c r="CG102" s="253">
        <f>AW102</f>
        <v>0</v>
      </c>
      <c r="CH102" s="253">
        <f>AY102</f>
        <v>0</v>
      </c>
      <c r="CI102" s="253">
        <f>BA102</f>
        <v>0</v>
      </c>
      <c r="CJ102" s="253">
        <f>BC102</f>
        <v>0</v>
      </c>
      <c r="CK102" s="253">
        <f>BE102</f>
        <v>0</v>
      </c>
    </row>
    <row r="103" spans="2:89" s="218" customFormat="1" ht="27.6" x14ac:dyDescent="0.3">
      <c r="B103" s="194">
        <v>51</v>
      </c>
      <c r="C103" s="195">
        <v>211011</v>
      </c>
      <c r="D103" s="196">
        <v>21110223</v>
      </c>
      <c r="E103" s="197" t="s">
        <v>166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>R103+T103+V103+X103</f>
        <v>0</v>
      </c>
      <c r="L103" s="201" t="s">
        <v>20</v>
      </c>
      <c r="M103" s="262">
        <f>ROUND(N103,2)</f>
        <v>0.75</v>
      </c>
      <c r="N103" s="202">
        <v>0.75</v>
      </c>
      <c r="O103" s="260">
        <v>16</v>
      </c>
      <c r="P103" s="110">
        <f>(N103*(O103/100+1))*K103</f>
        <v>0</v>
      </c>
      <c r="Q103" s="204" t="s">
        <v>139</v>
      </c>
      <c r="R103" s="205">
        <f>AH103+AJ103+AL103</f>
        <v>0</v>
      </c>
      <c r="S103" s="114">
        <f>R103*(N103*(O103/100+1))</f>
        <v>0</v>
      </c>
      <c r="T103" s="205">
        <f>AN103+AP103+AR103</f>
        <v>0</v>
      </c>
      <c r="U103" s="114">
        <f>T103*(N103*(O103/100+1))</f>
        <v>0</v>
      </c>
      <c r="V103" s="113">
        <f>AT103+AV103+AX103</f>
        <v>0</v>
      </c>
      <c r="W103" s="114">
        <f>V103*(N103*(O103/100+1))</f>
        <v>0</v>
      </c>
      <c r="X103" s="205">
        <f>AZ103+BB103+BD103</f>
        <v>0</v>
      </c>
      <c r="Y103" s="114">
        <f>X103*(N103*(O103/100+1))</f>
        <v>0</v>
      </c>
      <c r="Z103" s="203">
        <f>S103+U103+W103+Y103</f>
        <v>0</v>
      </c>
      <c r="AA103" s="206" t="b">
        <f>K103=(SUM(X103,V103,T103,R103))</f>
        <v>1</v>
      </c>
      <c r="AB103" s="194"/>
      <c r="AC103" s="213"/>
      <c r="AD103" s="199" t="s">
        <v>22</v>
      </c>
      <c r="AE103" s="198" t="s">
        <v>23</v>
      </c>
      <c r="AF103" s="214"/>
      <c r="AG103" s="215"/>
      <c r="AH103" s="210">
        <v>0</v>
      </c>
      <c r="AI103" s="164">
        <f>AH103*(N103*(O103/100+1))</f>
        <v>0</v>
      </c>
      <c r="AJ103" s="210">
        <v>0</v>
      </c>
      <c r="AK103" s="164">
        <f>AJ103*(N103*(O103/100+1))</f>
        <v>0</v>
      </c>
      <c r="AL103" s="216">
        <v>0</v>
      </c>
      <c r="AM103" s="164">
        <f>AL103*(N103*(O103/100+1))</f>
        <v>0</v>
      </c>
      <c r="AN103" s="216">
        <v>0</v>
      </c>
      <c r="AO103" s="164">
        <f>AN103*(N103*(O103/100+1))</f>
        <v>0</v>
      </c>
      <c r="AP103" s="216">
        <v>0</v>
      </c>
      <c r="AQ103" s="164">
        <f>AP103*(N103*(O103/100+1))</f>
        <v>0</v>
      </c>
      <c r="AR103" s="216">
        <v>0</v>
      </c>
      <c r="AS103" s="164">
        <f>AR103*(N103*(O103/100+1))</f>
        <v>0</v>
      </c>
      <c r="AT103" s="216">
        <v>0</v>
      </c>
      <c r="AU103" s="164">
        <f>AT103*(N103*(O103/100+1))</f>
        <v>0</v>
      </c>
      <c r="AV103" s="216">
        <v>0</v>
      </c>
      <c r="AW103" s="164">
        <f>AV103*(N103*(O103/100+1))</f>
        <v>0</v>
      </c>
      <c r="AX103" s="216">
        <v>0</v>
      </c>
      <c r="AY103" s="164">
        <f>AX103*(N103*(O103/100+1))</f>
        <v>0</v>
      </c>
      <c r="AZ103" s="216">
        <v>0</v>
      </c>
      <c r="BA103" s="164">
        <f>AZ103*(N103*(O103/100+1))</f>
        <v>0</v>
      </c>
      <c r="BB103" s="216">
        <v>0</v>
      </c>
      <c r="BC103" s="164">
        <f>BB103*(N103*(O103/100+1))</f>
        <v>0</v>
      </c>
      <c r="BD103" s="216">
        <v>0</v>
      </c>
      <c r="BE103" s="164">
        <f>BD103*(N103*(O103/100+1))</f>
        <v>0</v>
      </c>
      <c r="BF103" s="256">
        <f>SUM(R103,T103,V103,X103)*(N103*(O103/100+1))</f>
        <v>0</v>
      </c>
      <c r="BG103" s="256">
        <f>SUM(AI103,AK103,AM103,AO103,AQ103,AS103,AU103,AW103,AY103,BA103,BC103,BE103)</f>
        <v>0</v>
      </c>
      <c r="BH103" s="255" t="b">
        <f>BF103=BG103</f>
        <v>1</v>
      </c>
      <c r="BI103" s="255">
        <f>BF103-BG103</f>
        <v>0</v>
      </c>
      <c r="BJ103" s="250">
        <f>D103</f>
        <v>21110223</v>
      </c>
      <c r="BK103" s="251">
        <v>348</v>
      </c>
      <c r="BL103" s="251">
        <v>5</v>
      </c>
      <c r="BM103" s="252">
        <f>R103</f>
        <v>0</v>
      </c>
      <c r="BN103" s="252">
        <f>T103</f>
        <v>0</v>
      </c>
      <c r="BO103" s="252">
        <f>V103</f>
        <v>0</v>
      </c>
      <c r="BP103" s="252">
        <f>X103</f>
        <v>0</v>
      </c>
      <c r="BQ103" s="254">
        <f>N103</f>
        <v>0.75</v>
      </c>
      <c r="BR103">
        <f>O103</f>
        <v>16</v>
      </c>
      <c r="BS103">
        <v>0</v>
      </c>
      <c r="BT103">
        <v>1</v>
      </c>
      <c r="BU103" t="s">
        <v>139</v>
      </c>
      <c r="BV103" t="str">
        <f>IF(AB103 = "X", "1", "0")</f>
        <v>0</v>
      </c>
      <c r="BW103" t="str">
        <f>IF(AC103 = "X", "1", "0")</f>
        <v>0</v>
      </c>
      <c r="BX103" t="str">
        <f>IF(AD103 = "X", "1", "0")</f>
        <v>1</v>
      </c>
      <c r="BY103" t="s">
        <v>23</v>
      </c>
      <c r="BZ103" s="253">
        <f>AI103</f>
        <v>0</v>
      </c>
      <c r="CA103" s="253">
        <f>AK103</f>
        <v>0</v>
      </c>
      <c r="CB103" s="253">
        <f>AM103</f>
        <v>0</v>
      </c>
      <c r="CC103" s="253">
        <f>AO103</f>
        <v>0</v>
      </c>
      <c r="CD103" s="253">
        <f>AQ103</f>
        <v>0</v>
      </c>
      <c r="CE103" s="253">
        <f>AS103</f>
        <v>0</v>
      </c>
      <c r="CF103" s="253">
        <f>AU103</f>
        <v>0</v>
      </c>
      <c r="CG103" s="253">
        <f>AW103</f>
        <v>0</v>
      </c>
      <c r="CH103" s="253">
        <f>AY103</f>
        <v>0</v>
      </c>
      <c r="CI103" s="253">
        <f>BA103</f>
        <v>0</v>
      </c>
      <c r="CJ103" s="253">
        <f>BC103</f>
        <v>0</v>
      </c>
      <c r="CK103" s="253">
        <f>BE103</f>
        <v>0</v>
      </c>
    </row>
    <row r="104" spans="2:89" ht="27.6" x14ac:dyDescent="0.3">
      <c r="B104" s="129">
        <v>52</v>
      </c>
      <c r="C104" s="107">
        <v>211011</v>
      </c>
      <c r="D104" s="101">
        <v>21110228</v>
      </c>
      <c r="E104" s="102" t="s">
        <v>167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>R104+T104+V104+X104</f>
        <v>0</v>
      </c>
      <c r="L104" s="104" t="s">
        <v>20</v>
      </c>
      <c r="M104" s="262">
        <f>ROUND(N104,2)</f>
        <v>5.84</v>
      </c>
      <c r="N104" s="106">
        <v>5.84</v>
      </c>
      <c r="O104" s="260">
        <v>16</v>
      </c>
      <c r="P104" s="110">
        <f>(N104*(O104/100+1))*K104</f>
        <v>0</v>
      </c>
      <c r="Q104" s="112" t="s">
        <v>139</v>
      </c>
      <c r="R104" s="113">
        <f>AH104+AJ104+AL104</f>
        <v>0</v>
      </c>
      <c r="S104" s="114">
        <f>R104*(N104*(O104/100+1))</f>
        <v>0</v>
      </c>
      <c r="T104" s="113">
        <f>AN104+AP104+AR104</f>
        <v>0</v>
      </c>
      <c r="U104" s="114">
        <f>T104*(N104*(O104/100+1))</f>
        <v>0</v>
      </c>
      <c r="V104" s="113">
        <f>AT104+AV104+AX104</f>
        <v>0</v>
      </c>
      <c r="W104" s="114">
        <f>V104*(N104*(O104/100+1))</f>
        <v>0</v>
      </c>
      <c r="X104" s="113">
        <f>AZ104+BB104+BD104</f>
        <v>0</v>
      </c>
      <c r="Y104" s="114">
        <f>X104*(N104*(O104/100+1))</f>
        <v>0</v>
      </c>
      <c r="Z104" s="116">
        <f>S104+U104+W104+Y104</f>
        <v>0</v>
      </c>
      <c r="AA104" s="117" t="b">
        <f>K104=(SUM(X104,V104,T104,R104))</f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>AH104*(N104*(O104/100+1))</f>
        <v>0</v>
      </c>
      <c r="AJ104" s="121">
        <v>0</v>
      </c>
      <c r="AK104" s="164">
        <f>AJ104*(N104*(O104/100+1))</f>
        <v>0</v>
      </c>
      <c r="AL104" s="127">
        <v>0</v>
      </c>
      <c r="AM104" s="164">
        <f>AL104*(N104*(O104/100+1))</f>
        <v>0</v>
      </c>
      <c r="AN104" s="127">
        <v>0</v>
      </c>
      <c r="AO104" s="164">
        <f>AN104*(N104*(O104/100+1))</f>
        <v>0</v>
      </c>
      <c r="AP104" s="127">
        <v>0</v>
      </c>
      <c r="AQ104" s="164">
        <f>AP104*(N104*(O104/100+1))</f>
        <v>0</v>
      </c>
      <c r="AR104" s="127">
        <v>0</v>
      </c>
      <c r="AS104" s="164">
        <f>AR104*(N104*(O104/100+1))</f>
        <v>0</v>
      </c>
      <c r="AT104" s="127">
        <v>0</v>
      </c>
      <c r="AU104" s="164">
        <f>AT104*(N104*(O104/100+1))</f>
        <v>0</v>
      </c>
      <c r="AV104" s="127">
        <v>0</v>
      </c>
      <c r="AW104" s="164">
        <f>AV104*(N104*(O104/100+1))</f>
        <v>0</v>
      </c>
      <c r="AX104" s="127">
        <v>0</v>
      </c>
      <c r="AY104" s="164">
        <f>AX104*(N104*(O104/100+1))</f>
        <v>0</v>
      </c>
      <c r="AZ104" s="127">
        <v>0</v>
      </c>
      <c r="BA104" s="164">
        <f>AZ104*(N104*(O104/100+1))</f>
        <v>0</v>
      </c>
      <c r="BB104" s="127">
        <v>0</v>
      </c>
      <c r="BC104" s="164">
        <f>BB104*(N104*(O104/100+1))</f>
        <v>0</v>
      </c>
      <c r="BD104" s="127">
        <v>0</v>
      </c>
      <c r="BE104" s="164">
        <f>BD104*(N104*(O104/100+1))</f>
        <v>0</v>
      </c>
      <c r="BF104" s="256">
        <f>SUM(R104,T104,V104,X104)*(N104*(O104/100+1))</f>
        <v>0</v>
      </c>
      <c r="BG104" s="256">
        <f>SUM(AI104,AK104,AM104,AO104,AQ104,AS104,AU104,AW104,AY104,BA104,BC104,BE104)</f>
        <v>0</v>
      </c>
      <c r="BH104" s="255" t="b">
        <f>BF104=BG104</f>
        <v>1</v>
      </c>
      <c r="BI104" s="255">
        <f>BF104-BG104</f>
        <v>0</v>
      </c>
      <c r="BJ104" s="250">
        <f>D104</f>
        <v>21110228</v>
      </c>
      <c r="BK104" s="251">
        <v>348</v>
      </c>
      <c r="BL104" s="251">
        <v>5</v>
      </c>
      <c r="BM104" s="252">
        <f>R104</f>
        <v>0</v>
      </c>
      <c r="BN104" s="252">
        <f>T104</f>
        <v>0</v>
      </c>
      <c r="BO104" s="252">
        <f>V104</f>
        <v>0</v>
      </c>
      <c r="BP104" s="252">
        <f>X104</f>
        <v>0</v>
      </c>
      <c r="BQ104" s="254">
        <f>N104</f>
        <v>5.84</v>
      </c>
      <c r="BR104">
        <f>O104</f>
        <v>16</v>
      </c>
      <c r="BS104">
        <v>0</v>
      </c>
      <c r="BT104">
        <v>1</v>
      </c>
      <c r="BU104" t="s">
        <v>139</v>
      </c>
      <c r="BV104" t="str">
        <f>IF(AB104 = "X", "1", "0")</f>
        <v>0</v>
      </c>
      <c r="BW104" t="str">
        <f>IF(AC104 = "X", "1", "0")</f>
        <v>0</v>
      </c>
      <c r="BX104" t="str">
        <f>IF(AD104 = "X", "1", "0")</f>
        <v>1</v>
      </c>
      <c r="BY104" t="s">
        <v>23</v>
      </c>
      <c r="BZ104" s="253">
        <f>AI104</f>
        <v>0</v>
      </c>
      <c r="CA104" s="253">
        <f>AK104</f>
        <v>0</v>
      </c>
      <c r="CB104" s="253">
        <f>AM104</f>
        <v>0</v>
      </c>
      <c r="CC104" s="253">
        <f>AO104</f>
        <v>0</v>
      </c>
      <c r="CD104" s="253">
        <f>AQ104</f>
        <v>0</v>
      </c>
      <c r="CE104" s="253">
        <f>AS104</f>
        <v>0</v>
      </c>
      <c r="CF104" s="253">
        <f>AU104</f>
        <v>0</v>
      </c>
      <c r="CG104" s="253">
        <f>AW104</f>
        <v>0</v>
      </c>
      <c r="CH104" s="253">
        <f>AY104</f>
        <v>0</v>
      </c>
      <c r="CI104" s="253">
        <f>BA104</f>
        <v>0</v>
      </c>
      <c r="CJ104" s="253">
        <f>BC104</f>
        <v>0</v>
      </c>
      <c r="CK104" s="253">
        <f>BE104</f>
        <v>0</v>
      </c>
    </row>
    <row r="105" spans="2:89" s="218" customFormat="1" ht="27.6" x14ac:dyDescent="0.3">
      <c r="B105" s="194">
        <v>52</v>
      </c>
      <c r="C105" s="195">
        <v>211011</v>
      </c>
      <c r="D105" s="196">
        <v>21110228</v>
      </c>
      <c r="E105" s="197" t="s">
        <v>167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>R105+T105+V105+X105</f>
        <v>0</v>
      </c>
      <c r="L105" s="201" t="s">
        <v>20</v>
      </c>
      <c r="M105" s="262">
        <f>ROUND(N105,2)</f>
        <v>6.4</v>
      </c>
      <c r="N105" s="202">
        <v>6.4</v>
      </c>
      <c r="O105" s="260">
        <v>16</v>
      </c>
      <c r="P105" s="110">
        <f>(N105*(O105/100+1))*K105</f>
        <v>0</v>
      </c>
      <c r="Q105" s="204" t="s">
        <v>139</v>
      </c>
      <c r="R105" s="205">
        <f>AH105+AJ105+AL105</f>
        <v>0</v>
      </c>
      <c r="S105" s="114">
        <f>R105*(N105*(O105/100+1))</f>
        <v>0</v>
      </c>
      <c r="T105" s="205">
        <f>AN105+AP105+AR105</f>
        <v>0</v>
      </c>
      <c r="U105" s="114">
        <f>T105*(N105*(O105/100+1))</f>
        <v>0</v>
      </c>
      <c r="V105" s="113">
        <f>AT105+AV105+AX105</f>
        <v>0</v>
      </c>
      <c r="W105" s="114">
        <f>V105*(N105*(O105/100+1))</f>
        <v>0</v>
      </c>
      <c r="X105" s="205">
        <f>AZ105+BB105+BD105</f>
        <v>0</v>
      </c>
      <c r="Y105" s="114">
        <f>X105*(N105*(O105/100+1))</f>
        <v>0</v>
      </c>
      <c r="Z105" s="203">
        <f>S105+U105+W105+Y105</f>
        <v>0</v>
      </c>
      <c r="AA105" s="206" t="b">
        <f>K105=(SUM(X105,V105,T105,R105))</f>
        <v>1</v>
      </c>
      <c r="AB105" s="194"/>
      <c r="AC105" s="213"/>
      <c r="AD105" s="199" t="s">
        <v>22</v>
      </c>
      <c r="AE105" s="198" t="s">
        <v>23</v>
      </c>
      <c r="AF105" s="214"/>
      <c r="AG105" s="215"/>
      <c r="AH105" s="210">
        <v>0</v>
      </c>
      <c r="AI105" s="164">
        <f>AH105*(N105*(O105/100+1))</f>
        <v>0</v>
      </c>
      <c r="AJ105" s="210">
        <v>0</v>
      </c>
      <c r="AK105" s="164">
        <f>AJ105*(N105*(O105/100+1))</f>
        <v>0</v>
      </c>
      <c r="AL105" s="216">
        <v>0</v>
      </c>
      <c r="AM105" s="164">
        <f>AL105*(N105*(O105/100+1))</f>
        <v>0</v>
      </c>
      <c r="AN105" s="216">
        <v>0</v>
      </c>
      <c r="AO105" s="164">
        <f>AN105*(N105*(O105/100+1))</f>
        <v>0</v>
      </c>
      <c r="AP105" s="216">
        <v>0</v>
      </c>
      <c r="AQ105" s="164">
        <f>AP105*(N105*(O105/100+1))</f>
        <v>0</v>
      </c>
      <c r="AR105" s="216">
        <v>0</v>
      </c>
      <c r="AS105" s="164">
        <f>AR105*(N105*(O105/100+1))</f>
        <v>0</v>
      </c>
      <c r="AT105" s="216">
        <v>0</v>
      </c>
      <c r="AU105" s="164">
        <f>AT105*(N105*(O105/100+1))</f>
        <v>0</v>
      </c>
      <c r="AV105" s="216">
        <v>0</v>
      </c>
      <c r="AW105" s="164">
        <f>AV105*(N105*(O105/100+1))</f>
        <v>0</v>
      </c>
      <c r="AX105" s="216">
        <v>0</v>
      </c>
      <c r="AY105" s="164">
        <f>AX105*(N105*(O105/100+1))</f>
        <v>0</v>
      </c>
      <c r="AZ105" s="216">
        <v>0</v>
      </c>
      <c r="BA105" s="164">
        <f>AZ105*(N105*(O105/100+1))</f>
        <v>0</v>
      </c>
      <c r="BB105" s="216">
        <v>0</v>
      </c>
      <c r="BC105" s="164">
        <f>BB105*(N105*(O105/100+1))</f>
        <v>0</v>
      </c>
      <c r="BD105" s="216">
        <v>0</v>
      </c>
      <c r="BE105" s="164">
        <f>BD105*(N105*(O105/100+1))</f>
        <v>0</v>
      </c>
      <c r="BF105" s="256">
        <f>SUM(R105,T105,V105,X105)*(N105*(O105/100+1))</f>
        <v>0</v>
      </c>
      <c r="BG105" s="256">
        <f>SUM(AI105,AK105,AM105,AO105,AQ105,AS105,AU105,AW105,AY105,BA105,BC105,BE105)</f>
        <v>0</v>
      </c>
      <c r="BH105" s="255" t="b">
        <f>BF105=BG105</f>
        <v>1</v>
      </c>
      <c r="BI105" s="255">
        <f>BF105-BG105</f>
        <v>0</v>
      </c>
      <c r="BJ105" s="250">
        <f>D105</f>
        <v>21110228</v>
      </c>
      <c r="BK105" s="251">
        <v>348</v>
      </c>
      <c r="BL105" s="251">
        <v>5</v>
      </c>
      <c r="BM105" s="252">
        <f>R105</f>
        <v>0</v>
      </c>
      <c r="BN105" s="252">
        <f>T105</f>
        <v>0</v>
      </c>
      <c r="BO105" s="252">
        <f>V105</f>
        <v>0</v>
      </c>
      <c r="BP105" s="252">
        <f>X105</f>
        <v>0</v>
      </c>
      <c r="BQ105" s="254">
        <f>N105</f>
        <v>6.4</v>
      </c>
      <c r="BR105">
        <f>O105</f>
        <v>16</v>
      </c>
      <c r="BS105">
        <v>0</v>
      </c>
      <c r="BT105">
        <v>1</v>
      </c>
      <c r="BU105" t="s">
        <v>139</v>
      </c>
      <c r="BV105" t="str">
        <f>IF(AB105 = "X", "1", "0")</f>
        <v>0</v>
      </c>
      <c r="BW105" t="str">
        <f>IF(AC105 = "X", "1", "0")</f>
        <v>0</v>
      </c>
      <c r="BX105" t="str">
        <f>IF(AD105 = "X", "1", "0")</f>
        <v>1</v>
      </c>
      <c r="BY105" t="s">
        <v>23</v>
      </c>
      <c r="BZ105" s="253">
        <f>AI105</f>
        <v>0</v>
      </c>
      <c r="CA105" s="253">
        <f>AK105</f>
        <v>0</v>
      </c>
      <c r="CB105" s="253">
        <f>AM105</f>
        <v>0</v>
      </c>
      <c r="CC105" s="253">
        <f>AO105</f>
        <v>0</v>
      </c>
      <c r="CD105" s="253">
        <f>AQ105</f>
        <v>0</v>
      </c>
      <c r="CE105" s="253">
        <f>AS105</f>
        <v>0</v>
      </c>
      <c r="CF105" s="253">
        <f>AU105</f>
        <v>0</v>
      </c>
      <c r="CG105" s="253">
        <f>AW105</f>
        <v>0</v>
      </c>
      <c r="CH105" s="253">
        <f>AY105</f>
        <v>0</v>
      </c>
      <c r="CI105" s="253">
        <f>BA105</f>
        <v>0</v>
      </c>
      <c r="CJ105" s="253">
        <f>BC105</f>
        <v>0</v>
      </c>
      <c r="CK105" s="253">
        <f>BE105</f>
        <v>0</v>
      </c>
    </row>
    <row r="106" spans="2:89" ht="20.399999999999999" x14ac:dyDescent="0.3">
      <c r="B106" s="129">
        <v>53</v>
      </c>
      <c r="C106" s="107">
        <v>211011</v>
      </c>
      <c r="D106" s="101">
        <v>21110232</v>
      </c>
      <c r="E106" s="102" t="s">
        <v>168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>R106+T106+V106+X106</f>
        <v>0</v>
      </c>
      <c r="L106" s="104" t="s">
        <v>20</v>
      </c>
      <c r="M106" s="262">
        <f>ROUND(N106,2)</f>
        <v>3.68</v>
      </c>
      <c r="N106" s="106">
        <v>3.68</v>
      </c>
      <c r="O106" s="260">
        <v>16</v>
      </c>
      <c r="P106" s="110">
        <f>(N106*(O106/100+1))*K106</f>
        <v>0</v>
      </c>
      <c r="Q106" s="112" t="s">
        <v>139</v>
      </c>
      <c r="R106" s="113">
        <f>AH106+AJ106+AL106</f>
        <v>0</v>
      </c>
      <c r="S106" s="114">
        <f>R106*(N106*(O106/100+1))</f>
        <v>0</v>
      </c>
      <c r="T106" s="113">
        <f>AN106+AP106+AR106</f>
        <v>0</v>
      </c>
      <c r="U106" s="114">
        <f>T106*(N106*(O106/100+1))</f>
        <v>0</v>
      </c>
      <c r="V106" s="113">
        <f>AT106+AV106+AX106</f>
        <v>0</v>
      </c>
      <c r="W106" s="114">
        <f>V106*(N106*(O106/100+1))</f>
        <v>0</v>
      </c>
      <c r="X106" s="113">
        <f>AZ106+BB106+BD106</f>
        <v>0</v>
      </c>
      <c r="Y106" s="114">
        <f>X106*(N106*(O106/100+1))</f>
        <v>0</v>
      </c>
      <c r="Z106" s="116">
        <f>S106+U106+W106+Y106</f>
        <v>0</v>
      </c>
      <c r="AA106" s="117" t="b">
        <f>K106=(SUM(X106,V106,T106,R106))</f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>AH106*(N106*(O106/100+1))</f>
        <v>0</v>
      </c>
      <c r="AJ106" s="121">
        <v>0</v>
      </c>
      <c r="AK106" s="164">
        <f>AJ106*(N106*(O106/100+1))</f>
        <v>0</v>
      </c>
      <c r="AL106" s="127">
        <v>0</v>
      </c>
      <c r="AM106" s="164">
        <f>AL106*(N106*(O106/100+1))</f>
        <v>0</v>
      </c>
      <c r="AN106" s="127">
        <v>0</v>
      </c>
      <c r="AO106" s="164">
        <f>AN106*(N106*(O106/100+1))</f>
        <v>0</v>
      </c>
      <c r="AP106" s="127">
        <v>0</v>
      </c>
      <c r="AQ106" s="164">
        <f>AP106*(N106*(O106/100+1))</f>
        <v>0</v>
      </c>
      <c r="AR106" s="127">
        <v>0</v>
      </c>
      <c r="AS106" s="164">
        <f>AR106*(N106*(O106/100+1))</f>
        <v>0</v>
      </c>
      <c r="AT106" s="127">
        <v>0</v>
      </c>
      <c r="AU106" s="164">
        <f>AT106*(N106*(O106/100+1))</f>
        <v>0</v>
      </c>
      <c r="AV106" s="127">
        <v>0</v>
      </c>
      <c r="AW106" s="164">
        <f>AV106*(N106*(O106/100+1))</f>
        <v>0</v>
      </c>
      <c r="AX106" s="127">
        <v>0</v>
      </c>
      <c r="AY106" s="164">
        <f>AX106*(N106*(O106/100+1))</f>
        <v>0</v>
      </c>
      <c r="AZ106" s="127">
        <v>0</v>
      </c>
      <c r="BA106" s="164">
        <f>AZ106*(N106*(O106/100+1))</f>
        <v>0</v>
      </c>
      <c r="BB106" s="127">
        <v>0</v>
      </c>
      <c r="BC106" s="164">
        <f>BB106*(N106*(O106/100+1))</f>
        <v>0</v>
      </c>
      <c r="BD106" s="127">
        <v>0</v>
      </c>
      <c r="BE106" s="164">
        <f>BD106*(N106*(O106/100+1))</f>
        <v>0</v>
      </c>
      <c r="BF106" s="256">
        <f>SUM(R106,T106,V106,X106)*(N106*(O106/100+1))</f>
        <v>0</v>
      </c>
      <c r="BG106" s="256">
        <f>SUM(AI106,AK106,AM106,AO106,AQ106,AS106,AU106,AW106,AY106,BA106,BC106,BE106)</f>
        <v>0</v>
      </c>
      <c r="BH106" s="255" t="b">
        <f>BF106=BG106</f>
        <v>1</v>
      </c>
      <c r="BI106" s="255">
        <f>BF106-BG106</f>
        <v>0</v>
      </c>
      <c r="BJ106" s="250">
        <f>D106</f>
        <v>21110232</v>
      </c>
      <c r="BK106" s="251">
        <v>348</v>
      </c>
      <c r="BL106" s="251">
        <v>5</v>
      </c>
      <c r="BM106" s="252">
        <f>R106</f>
        <v>0</v>
      </c>
      <c r="BN106" s="252">
        <f>T106</f>
        <v>0</v>
      </c>
      <c r="BO106" s="252">
        <f>V106</f>
        <v>0</v>
      </c>
      <c r="BP106" s="252">
        <f>X106</f>
        <v>0</v>
      </c>
      <c r="BQ106" s="254">
        <f>N106</f>
        <v>3.68</v>
      </c>
      <c r="BR106">
        <f>O106</f>
        <v>16</v>
      </c>
      <c r="BS106">
        <v>0</v>
      </c>
      <c r="BT106">
        <v>1</v>
      </c>
      <c r="BU106" t="s">
        <v>139</v>
      </c>
      <c r="BV106" t="str">
        <f>IF(AB106 = "X", "1", "0")</f>
        <v>0</v>
      </c>
      <c r="BW106" t="str">
        <f>IF(AC106 = "X", "1", "0")</f>
        <v>0</v>
      </c>
      <c r="BX106" t="str">
        <f>IF(AD106 = "X", "1", "0")</f>
        <v>1</v>
      </c>
      <c r="BY106" t="s">
        <v>23</v>
      </c>
      <c r="BZ106" s="253">
        <f>AI106</f>
        <v>0</v>
      </c>
      <c r="CA106" s="253">
        <f>AK106</f>
        <v>0</v>
      </c>
      <c r="CB106" s="253">
        <f>AM106</f>
        <v>0</v>
      </c>
      <c r="CC106" s="253">
        <f>AO106</f>
        <v>0</v>
      </c>
      <c r="CD106" s="253">
        <f>AQ106</f>
        <v>0</v>
      </c>
      <c r="CE106" s="253">
        <f>AS106</f>
        <v>0</v>
      </c>
      <c r="CF106" s="253">
        <f>AU106</f>
        <v>0</v>
      </c>
      <c r="CG106" s="253">
        <f>AW106</f>
        <v>0</v>
      </c>
      <c r="CH106" s="253">
        <f>AY106</f>
        <v>0</v>
      </c>
      <c r="CI106" s="253">
        <f>BA106</f>
        <v>0</v>
      </c>
      <c r="CJ106" s="253">
        <f>BC106</f>
        <v>0</v>
      </c>
      <c r="CK106" s="253">
        <f>BE106</f>
        <v>0</v>
      </c>
    </row>
    <row r="107" spans="2:89" s="218" customFormat="1" ht="20.399999999999999" x14ac:dyDescent="0.3">
      <c r="B107" s="194">
        <v>53</v>
      </c>
      <c r="C107" s="195">
        <v>211011</v>
      </c>
      <c r="D107" s="196">
        <v>21110232</v>
      </c>
      <c r="E107" s="197" t="s">
        <v>168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>R107+T107+V107+X107</f>
        <v>350</v>
      </c>
      <c r="L107" s="201" t="s">
        <v>20</v>
      </c>
      <c r="M107" s="262">
        <f>ROUND(N107,2)</f>
        <v>3.1</v>
      </c>
      <c r="N107" s="202">
        <v>3.1</v>
      </c>
      <c r="O107" s="260">
        <v>16</v>
      </c>
      <c r="P107" s="110">
        <f>(N107*(O107/100+1))*K107</f>
        <v>1258.5999999999999</v>
      </c>
      <c r="Q107" s="204" t="s">
        <v>139</v>
      </c>
      <c r="R107" s="205">
        <f>AH107+AJ107+AL107</f>
        <v>0</v>
      </c>
      <c r="S107" s="114">
        <f>R107*(N107*(O107/100+1))</f>
        <v>0</v>
      </c>
      <c r="T107" s="205">
        <f>AN107+AP107+AR107</f>
        <v>100</v>
      </c>
      <c r="U107" s="114">
        <f>T107*(N107*(O107/100+1))</f>
        <v>359.59999999999997</v>
      </c>
      <c r="V107" s="113">
        <f>AT107+AV107+AX107</f>
        <v>150</v>
      </c>
      <c r="W107" s="114">
        <f>V107*(N107*(O107/100+1))</f>
        <v>539.4</v>
      </c>
      <c r="X107" s="205">
        <f>AZ107+BB107+BD107</f>
        <v>100</v>
      </c>
      <c r="Y107" s="114">
        <f>X107*(N107*(O107/100+1))</f>
        <v>359.59999999999997</v>
      </c>
      <c r="Z107" s="203">
        <f>S107+U107+W107+Y107</f>
        <v>1258.5999999999999</v>
      </c>
      <c r="AA107" s="206" t="b">
        <f>K107=(SUM(X107,V107,T107,R107))</f>
        <v>1</v>
      </c>
      <c r="AB107" s="194"/>
      <c r="AC107" s="213"/>
      <c r="AD107" s="199" t="s">
        <v>22</v>
      </c>
      <c r="AE107" s="198" t="s">
        <v>23</v>
      </c>
      <c r="AF107" s="214"/>
      <c r="AG107" s="215"/>
      <c r="AH107" s="210">
        <v>0</v>
      </c>
      <c r="AI107" s="164">
        <f>AH107*(N107*(O107/100+1))</f>
        <v>0</v>
      </c>
      <c r="AJ107" s="210">
        <v>0</v>
      </c>
      <c r="AK107" s="164">
        <f>AJ107*(N107*(O107/100+1))</f>
        <v>0</v>
      </c>
      <c r="AL107" s="216">
        <v>0</v>
      </c>
      <c r="AM107" s="164">
        <f>AL107*(N107*(O107/100+1))</f>
        <v>0</v>
      </c>
      <c r="AN107" s="216">
        <v>0</v>
      </c>
      <c r="AO107" s="164">
        <f>AN107*(N107*(O107/100+1))</f>
        <v>0</v>
      </c>
      <c r="AP107" s="216">
        <v>50</v>
      </c>
      <c r="AQ107" s="164">
        <f>AP107*(N107*(O107/100+1))</f>
        <v>179.79999999999998</v>
      </c>
      <c r="AR107" s="216">
        <v>50</v>
      </c>
      <c r="AS107" s="164">
        <f>AR107*(N107*(O107/100+1))</f>
        <v>179.79999999999998</v>
      </c>
      <c r="AT107" s="216">
        <v>50</v>
      </c>
      <c r="AU107" s="164">
        <f>AT107*(N107*(O107/100+1))</f>
        <v>179.79999999999998</v>
      </c>
      <c r="AV107" s="216">
        <v>50</v>
      </c>
      <c r="AW107" s="164">
        <f>AV107*(N107*(O107/100+1))</f>
        <v>179.79999999999998</v>
      </c>
      <c r="AX107" s="216">
        <v>50</v>
      </c>
      <c r="AY107" s="164">
        <f>AX107*(N107*(O107/100+1))</f>
        <v>179.79999999999998</v>
      </c>
      <c r="AZ107" s="216">
        <v>50</v>
      </c>
      <c r="BA107" s="164">
        <f>AZ107*(N107*(O107/100+1))</f>
        <v>179.79999999999998</v>
      </c>
      <c r="BB107" s="216">
        <v>50</v>
      </c>
      <c r="BC107" s="164">
        <f>BB107*(N107*(O107/100+1))</f>
        <v>179.79999999999998</v>
      </c>
      <c r="BD107" s="216">
        <v>0</v>
      </c>
      <c r="BE107" s="164">
        <f>BD107*(N107*(O107/100+1))</f>
        <v>0</v>
      </c>
      <c r="BF107" s="256">
        <f>SUM(R107,T107,V107,X107)*(N107*(O107/100+1))</f>
        <v>1258.5999999999999</v>
      </c>
      <c r="BG107" s="256">
        <f>SUM(AI107,AK107,AM107,AO107,AQ107,AS107,AU107,AW107,AY107,BA107,BC107,BE107)</f>
        <v>1258.5999999999999</v>
      </c>
      <c r="BH107" s="255" t="b">
        <f>BF107=BG107</f>
        <v>1</v>
      </c>
      <c r="BI107" s="255">
        <f>BF107-BG107</f>
        <v>0</v>
      </c>
      <c r="BJ107" s="250">
        <f>D107</f>
        <v>21110232</v>
      </c>
      <c r="BK107" s="251">
        <v>348</v>
      </c>
      <c r="BL107" s="251">
        <v>5</v>
      </c>
      <c r="BM107" s="252">
        <f>R107</f>
        <v>0</v>
      </c>
      <c r="BN107" s="252">
        <f>T107</f>
        <v>100</v>
      </c>
      <c r="BO107" s="252">
        <f>V107</f>
        <v>150</v>
      </c>
      <c r="BP107" s="252">
        <f>X107</f>
        <v>100</v>
      </c>
      <c r="BQ107" s="254">
        <f>N107</f>
        <v>3.1</v>
      </c>
      <c r="BR107">
        <f>O107</f>
        <v>16</v>
      </c>
      <c r="BS107">
        <v>0</v>
      </c>
      <c r="BT107">
        <v>1</v>
      </c>
      <c r="BU107" t="s">
        <v>139</v>
      </c>
      <c r="BV107" t="str">
        <f>IF(AB107 = "X", "1", "0")</f>
        <v>0</v>
      </c>
      <c r="BW107" t="str">
        <f>IF(AC107 = "X", "1", "0")</f>
        <v>0</v>
      </c>
      <c r="BX107" t="str">
        <f>IF(AD107 = "X", "1", "0")</f>
        <v>1</v>
      </c>
      <c r="BY107" t="s">
        <v>23</v>
      </c>
      <c r="BZ107" s="253">
        <f>AI107</f>
        <v>0</v>
      </c>
      <c r="CA107" s="253">
        <f>AK107</f>
        <v>0</v>
      </c>
      <c r="CB107" s="253">
        <f>AM107</f>
        <v>0</v>
      </c>
      <c r="CC107" s="253">
        <f>AO107</f>
        <v>0</v>
      </c>
      <c r="CD107" s="253">
        <f>AQ107</f>
        <v>179.79999999999998</v>
      </c>
      <c r="CE107" s="253">
        <f>AS107</f>
        <v>179.79999999999998</v>
      </c>
      <c r="CF107" s="253">
        <f>AU107</f>
        <v>179.79999999999998</v>
      </c>
      <c r="CG107" s="253">
        <f>AW107</f>
        <v>179.79999999999998</v>
      </c>
      <c r="CH107" s="253">
        <f>AY107</f>
        <v>179.79999999999998</v>
      </c>
      <c r="CI107" s="253">
        <f>BA107</f>
        <v>179.79999999999998</v>
      </c>
      <c r="CJ107" s="253">
        <f>BC107</f>
        <v>179.79999999999998</v>
      </c>
      <c r="CK107" s="253">
        <f>BE107</f>
        <v>0</v>
      </c>
    </row>
    <row r="108" spans="2:89" ht="20.399999999999999" x14ac:dyDescent="0.3">
      <c r="B108" s="129">
        <v>54</v>
      </c>
      <c r="C108" s="107">
        <v>211011</v>
      </c>
      <c r="D108" s="101">
        <v>21110229</v>
      </c>
      <c r="E108" s="102" t="s">
        <v>169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>R108+T108+V108+X108</f>
        <v>0</v>
      </c>
      <c r="L108" s="104" t="s">
        <v>20</v>
      </c>
      <c r="M108" s="262">
        <f>ROUND(N108,2)</f>
        <v>2.81</v>
      </c>
      <c r="N108" s="106">
        <v>2.81</v>
      </c>
      <c r="O108" s="260">
        <v>16</v>
      </c>
      <c r="P108" s="110">
        <f>(N108*(O108/100+1))*K108</f>
        <v>0</v>
      </c>
      <c r="Q108" s="112" t="s">
        <v>139</v>
      </c>
      <c r="R108" s="113">
        <f>AH108+AJ108+AL108</f>
        <v>0</v>
      </c>
      <c r="S108" s="114">
        <f>R108*(N108*(O108/100+1))</f>
        <v>0</v>
      </c>
      <c r="T108" s="113">
        <f>AN108+AP108+AR108</f>
        <v>0</v>
      </c>
      <c r="U108" s="114">
        <f>T108*(N108*(O108/100+1))</f>
        <v>0</v>
      </c>
      <c r="V108" s="113">
        <f>AT108+AV108+AX108</f>
        <v>0</v>
      </c>
      <c r="W108" s="114">
        <f>V108*(N108*(O108/100+1))</f>
        <v>0</v>
      </c>
      <c r="X108" s="113">
        <f>AZ108+BB108+BD108</f>
        <v>0</v>
      </c>
      <c r="Y108" s="114">
        <f>X108*(N108*(O108/100+1))</f>
        <v>0</v>
      </c>
      <c r="Z108" s="116">
        <f>S108+U108+W108+Y108</f>
        <v>0</v>
      </c>
      <c r="AA108" s="117" t="b">
        <f>K108=(SUM(X108,V108,T108,R108))</f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>AH108*(N108*(O108/100+1))</f>
        <v>0</v>
      </c>
      <c r="AJ108" s="121">
        <v>0</v>
      </c>
      <c r="AK108" s="164">
        <f>AJ108*(N108*(O108/100+1))</f>
        <v>0</v>
      </c>
      <c r="AL108" s="127">
        <v>0</v>
      </c>
      <c r="AM108" s="164">
        <f>AL108*(N108*(O108/100+1))</f>
        <v>0</v>
      </c>
      <c r="AN108" s="127">
        <v>0</v>
      </c>
      <c r="AO108" s="164">
        <f>AN108*(N108*(O108/100+1))</f>
        <v>0</v>
      </c>
      <c r="AP108" s="127">
        <v>0</v>
      </c>
      <c r="AQ108" s="164">
        <f>AP108*(N108*(O108/100+1))</f>
        <v>0</v>
      </c>
      <c r="AR108" s="127">
        <v>0</v>
      </c>
      <c r="AS108" s="164">
        <f>AR108*(N108*(O108/100+1))</f>
        <v>0</v>
      </c>
      <c r="AT108" s="127">
        <v>0</v>
      </c>
      <c r="AU108" s="164">
        <f>AT108*(N108*(O108/100+1))</f>
        <v>0</v>
      </c>
      <c r="AV108" s="127">
        <v>0</v>
      </c>
      <c r="AW108" s="164">
        <f>AV108*(N108*(O108/100+1))</f>
        <v>0</v>
      </c>
      <c r="AX108" s="127">
        <v>0</v>
      </c>
      <c r="AY108" s="164">
        <f>AX108*(N108*(O108/100+1))</f>
        <v>0</v>
      </c>
      <c r="AZ108" s="127">
        <v>0</v>
      </c>
      <c r="BA108" s="164">
        <f>AZ108*(N108*(O108/100+1))</f>
        <v>0</v>
      </c>
      <c r="BB108" s="127">
        <v>0</v>
      </c>
      <c r="BC108" s="164">
        <f>BB108*(N108*(O108/100+1))</f>
        <v>0</v>
      </c>
      <c r="BD108" s="127">
        <v>0</v>
      </c>
      <c r="BE108" s="164">
        <f>BD108*(N108*(O108/100+1))</f>
        <v>0</v>
      </c>
      <c r="BF108" s="256">
        <f>SUM(R108,T108,V108,X108)*(N108*(O108/100+1))</f>
        <v>0</v>
      </c>
      <c r="BG108" s="256">
        <f>SUM(AI108,AK108,AM108,AO108,AQ108,AS108,AU108,AW108,AY108,BA108,BC108,BE108)</f>
        <v>0</v>
      </c>
      <c r="BH108" s="255" t="b">
        <f>BF108=BG108</f>
        <v>1</v>
      </c>
      <c r="BI108" s="255">
        <f>BF108-BG108</f>
        <v>0</v>
      </c>
      <c r="BJ108" s="250">
        <f>D108</f>
        <v>21110229</v>
      </c>
      <c r="BK108" s="251">
        <v>348</v>
      </c>
      <c r="BL108" s="251">
        <v>5</v>
      </c>
      <c r="BM108" s="252">
        <f>R108</f>
        <v>0</v>
      </c>
      <c r="BN108" s="252">
        <f>T108</f>
        <v>0</v>
      </c>
      <c r="BO108" s="252">
        <f>V108</f>
        <v>0</v>
      </c>
      <c r="BP108" s="252">
        <f>X108</f>
        <v>0</v>
      </c>
      <c r="BQ108" s="254">
        <f>N108</f>
        <v>2.81</v>
      </c>
      <c r="BR108">
        <f>O108</f>
        <v>16</v>
      </c>
      <c r="BS108">
        <v>0</v>
      </c>
      <c r="BT108">
        <v>1</v>
      </c>
      <c r="BU108" t="s">
        <v>139</v>
      </c>
      <c r="BV108" t="str">
        <f>IF(AB108 = "X", "1", "0")</f>
        <v>0</v>
      </c>
      <c r="BW108" t="str">
        <f>IF(AC108 = "X", "1", "0")</f>
        <v>0</v>
      </c>
      <c r="BX108" t="str">
        <f>IF(AD108 = "X", "1", "0")</f>
        <v>1</v>
      </c>
      <c r="BY108" t="s">
        <v>23</v>
      </c>
      <c r="BZ108" s="253">
        <f>AI108</f>
        <v>0</v>
      </c>
      <c r="CA108" s="253">
        <f>AK108</f>
        <v>0</v>
      </c>
      <c r="CB108" s="253">
        <f>AM108</f>
        <v>0</v>
      </c>
      <c r="CC108" s="253">
        <f>AO108</f>
        <v>0</v>
      </c>
      <c r="CD108" s="253">
        <f>AQ108</f>
        <v>0</v>
      </c>
      <c r="CE108" s="253">
        <f>AS108</f>
        <v>0</v>
      </c>
      <c r="CF108" s="253">
        <f>AU108</f>
        <v>0</v>
      </c>
      <c r="CG108" s="253">
        <f>AW108</f>
        <v>0</v>
      </c>
      <c r="CH108" s="253">
        <f>AY108</f>
        <v>0</v>
      </c>
      <c r="CI108" s="253">
        <f>BA108</f>
        <v>0</v>
      </c>
      <c r="CJ108" s="253">
        <f>BC108</f>
        <v>0</v>
      </c>
      <c r="CK108" s="253">
        <f>BE108</f>
        <v>0</v>
      </c>
    </row>
    <row r="109" spans="2:89" s="218" customFormat="1" ht="20.399999999999999" x14ac:dyDescent="0.3">
      <c r="B109" s="194">
        <v>54</v>
      </c>
      <c r="C109" s="195">
        <v>211011</v>
      </c>
      <c r="D109" s="196">
        <v>21110229</v>
      </c>
      <c r="E109" s="197" t="s">
        <v>169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>R109+T109+V109+X109</f>
        <v>350</v>
      </c>
      <c r="L109" s="201" t="s">
        <v>20</v>
      </c>
      <c r="M109" s="262">
        <f>ROUND(N109,2)</f>
        <v>2.4</v>
      </c>
      <c r="N109" s="202">
        <v>2.4</v>
      </c>
      <c r="O109" s="260">
        <v>16</v>
      </c>
      <c r="P109" s="110">
        <f>(N109*(O109/100+1))*K109</f>
        <v>974.4</v>
      </c>
      <c r="Q109" s="204" t="s">
        <v>139</v>
      </c>
      <c r="R109" s="205">
        <f>AH109+AJ109+AL109</f>
        <v>0</v>
      </c>
      <c r="S109" s="114">
        <f>R109*(N109*(O109/100+1))</f>
        <v>0</v>
      </c>
      <c r="T109" s="205">
        <f>AN109+AP109+AR109</f>
        <v>100</v>
      </c>
      <c r="U109" s="114">
        <f>T109*(N109*(O109/100+1))</f>
        <v>278.39999999999998</v>
      </c>
      <c r="V109" s="113">
        <f>AT109+AV109+AX109</f>
        <v>150</v>
      </c>
      <c r="W109" s="114">
        <f>V109*(N109*(O109/100+1))</f>
        <v>417.59999999999997</v>
      </c>
      <c r="X109" s="205">
        <f>AZ109+BB109+BD109</f>
        <v>100</v>
      </c>
      <c r="Y109" s="114">
        <f>X109*(N109*(O109/100+1))</f>
        <v>278.39999999999998</v>
      </c>
      <c r="Z109" s="203">
        <f>S109+U109+W109+Y109</f>
        <v>974.4</v>
      </c>
      <c r="AA109" s="206" t="b">
        <f>K109=(SUM(X109,V109,T109,R109))</f>
        <v>1</v>
      </c>
      <c r="AB109" s="194"/>
      <c r="AC109" s="213"/>
      <c r="AD109" s="199" t="s">
        <v>22</v>
      </c>
      <c r="AE109" s="198" t="s">
        <v>23</v>
      </c>
      <c r="AF109" s="214"/>
      <c r="AG109" s="215"/>
      <c r="AH109" s="210">
        <v>0</v>
      </c>
      <c r="AI109" s="164">
        <f>AH109*(N109*(O109/100+1))</f>
        <v>0</v>
      </c>
      <c r="AJ109" s="210">
        <v>0</v>
      </c>
      <c r="AK109" s="164">
        <f>AJ109*(N109*(O109/100+1))</f>
        <v>0</v>
      </c>
      <c r="AL109" s="216">
        <v>0</v>
      </c>
      <c r="AM109" s="164">
        <f>AL109*(N109*(O109/100+1))</f>
        <v>0</v>
      </c>
      <c r="AN109" s="216">
        <v>0</v>
      </c>
      <c r="AO109" s="164">
        <f>AN109*(N109*(O109/100+1))</f>
        <v>0</v>
      </c>
      <c r="AP109" s="216">
        <v>50</v>
      </c>
      <c r="AQ109" s="164">
        <f>AP109*(N109*(O109/100+1))</f>
        <v>139.19999999999999</v>
      </c>
      <c r="AR109" s="216">
        <v>50</v>
      </c>
      <c r="AS109" s="164">
        <f>AR109*(N109*(O109/100+1))</f>
        <v>139.19999999999999</v>
      </c>
      <c r="AT109" s="216">
        <v>50</v>
      </c>
      <c r="AU109" s="164">
        <f>AT109*(N109*(O109/100+1))</f>
        <v>139.19999999999999</v>
      </c>
      <c r="AV109" s="216">
        <v>50</v>
      </c>
      <c r="AW109" s="164">
        <f>AV109*(N109*(O109/100+1))</f>
        <v>139.19999999999999</v>
      </c>
      <c r="AX109" s="216">
        <v>50</v>
      </c>
      <c r="AY109" s="164">
        <f>AX109*(N109*(O109/100+1))</f>
        <v>139.19999999999999</v>
      </c>
      <c r="AZ109" s="216">
        <v>50</v>
      </c>
      <c r="BA109" s="164">
        <f>AZ109*(N109*(O109/100+1))</f>
        <v>139.19999999999999</v>
      </c>
      <c r="BB109" s="216">
        <v>50</v>
      </c>
      <c r="BC109" s="164">
        <f>BB109*(N109*(O109/100+1))</f>
        <v>139.19999999999999</v>
      </c>
      <c r="BD109" s="216">
        <v>0</v>
      </c>
      <c r="BE109" s="164">
        <f>BD109*(N109*(O109/100+1))</f>
        <v>0</v>
      </c>
      <c r="BF109" s="256">
        <f>SUM(R109,T109,V109,X109)*(N109*(O109/100+1))</f>
        <v>974.4</v>
      </c>
      <c r="BG109" s="256">
        <f>SUM(AI109,AK109,AM109,AO109,AQ109,AS109,AU109,AW109,AY109,BA109,BC109,BE109)</f>
        <v>974.40000000000009</v>
      </c>
      <c r="BH109" s="255" t="b">
        <f>BF109=BG109</f>
        <v>1</v>
      </c>
      <c r="BI109" s="255">
        <f>BF109-BG109</f>
        <v>0</v>
      </c>
      <c r="BJ109" s="250">
        <f>D109</f>
        <v>21110229</v>
      </c>
      <c r="BK109" s="251">
        <v>348</v>
      </c>
      <c r="BL109" s="251">
        <v>5</v>
      </c>
      <c r="BM109" s="252">
        <f>R109</f>
        <v>0</v>
      </c>
      <c r="BN109" s="252">
        <f>T109</f>
        <v>100</v>
      </c>
      <c r="BO109" s="252">
        <f>V109</f>
        <v>150</v>
      </c>
      <c r="BP109" s="252">
        <f>X109</f>
        <v>100</v>
      </c>
      <c r="BQ109" s="254">
        <f>N109</f>
        <v>2.4</v>
      </c>
      <c r="BR109">
        <f>O109</f>
        <v>16</v>
      </c>
      <c r="BS109">
        <v>0</v>
      </c>
      <c r="BT109">
        <v>1</v>
      </c>
      <c r="BU109" t="s">
        <v>139</v>
      </c>
      <c r="BV109" t="str">
        <f>IF(AB109 = "X", "1", "0")</f>
        <v>0</v>
      </c>
      <c r="BW109" t="str">
        <f>IF(AC109 = "X", "1", "0")</f>
        <v>0</v>
      </c>
      <c r="BX109" t="str">
        <f>IF(AD109 = "X", "1", "0")</f>
        <v>1</v>
      </c>
      <c r="BY109" t="s">
        <v>23</v>
      </c>
      <c r="BZ109" s="253">
        <f>AI109</f>
        <v>0</v>
      </c>
      <c r="CA109" s="253">
        <f>AK109</f>
        <v>0</v>
      </c>
      <c r="CB109" s="253">
        <f>AM109</f>
        <v>0</v>
      </c>
      <c r="CC109" s="253">
        <f>AO109</f>
        <v>0</v>
      </c>
      <c r="CD109" s="253">
        <f>AQ109</f>
        <v>139.19999999999999</v>
      </c>
      <c r="CE109" s="253">
        <f>AS109</f>
        <v>139.19999999999999</v>
      </c>
      <c r="CF109" s="253">
        <f>AU109</f>
        <v>139.19999999999999</v>
      </c>
      <c r="CG109" s="253">
        <f>AW109</f>
        <v>139.19999999999999</v>
      </c>
      <c r="CH109" s="253">
        <f>AY109</f>
        <v>139.19999999999999</v>
      </c>
      <c r="CI109" s="253">
        <f>BA109</f>
        <v>139.19999999999999</v>
      </c>
      <c r="CJ109" s="253">
        <f>BC109</f>
        <v>139.19999999999999</v>
      </c>
      <c r="CK109" s="253">
        <f>BE109</f>
        <v>0</v>
      </c>
    </row>
    <row r="110" spans="2:89" ht="27.6" x14ac:dyDescent="0.3">
      <c r="B110" s="129">
        <v>55</v>
      </c>
      <c r="C110" s="107">
        <v>211011</v>
      </c>
      <c r="D110" s="101">
        <v>21110236</v>
      </c>
      <c r="E110" s="102" t="s">
        <v>170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>R110+T110+V110+X110</f>
        <v>0</v>
      </c>
      <c r="L110" s="104" t="s">
        <v>138</v>
      </c>
      <c r="M110" s="262">
        <f>ROUND(N110,2)</f>
        <v>16.43</v>
      </c>
      <c r="N110" s="106">
        <v>16.43</v>
      </c>
      <c r="O110" s="260">
        <v>16</v>
      </c>
      <c r="P110" s="110">
        <f>(N110*(O110/100+1))*K110</f>
        <v>0</v>
      </c>
      <c r="Q110" s="112" t="s">
        <v>139</v>
      </c>
      <c r="R110" s="113">
        <f>AH110+AJ110+AL110</f>
        <v>0</v>
      </c>
      <c r="S110" s="114">
        <f>R110*(N110*(O110/100+1))</f>
        <v>0</v>
      </c>
      <c r="T110" s="113">
        <f>AN110+AP110+AR110</f>
        <v>0</v>
      </c>
      <c r="U110" s="114">
        <f>T110*(N110*(O110/100+1))</f>
        <v>0</v>
      </c>
      <c r="V110" s="113">
        <f>AT110+AV110+AX110</f>
        <v>0</v>
      </c>
      <c r="W110" s="114">
        <f>V110*(N110*(O110/100+1))</f>
        <v>0</v>
      </c>
      <c r="X110" s="113">
        <f>AZ110+BB110+BD110</f>
        <v>0</v>
      </c>
      <c r="Y110" s="114">
        <f>X110*(N110*(O110/100+1))</f>
        <v>0</v>
      </c>
      <c r="Z110" s="116">
        <f>S110+U110+W110+Y110</f>
        <v>0</v>
      </c>
      <c r="AA110" s="117" t="b">
        <f>K110=(SUM(X110,V110,T110,R110))</f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>AH110*(N110*(O110/100+1))</f>
        <v>0</v>
      </c>
      <c r="AJ110" s="121">
        <v>0</v>
      </c>
      <c r="AK110" s="164">
        <f>AJ110*(N110*(O110/100+1))</f>
        <v>0</v>
      </c>
      <c r="AL110" s="127">
        <v>0</v>
      </c>
      <c r="AM110" s="164">
        <f>AL110*(N110*(O110/100+1))</f>
        <v>0</v>
      </c>
      <c r="AN110" s="127">
        <v>0</v>
      </c>
      <c r="AO110" s="164">
        <f>AN110*(N110*(O110/100+1))</f>
        <v>0</v>
      </c>
      <c r="AP110" s="127">
        <v>0</v>
      </c>
      <c r="AQ110" s="164">
        <f>AP110*(N110*(O110/100+1))</f>
        <v>0</v>
      </c>
      <c r="AR110" s="127">
        <v>0</v>
      </c>
      <c r="AS110" s="164">
        <f>AR110*(N110*(O110/100+1))</f>
        <v>0</v>
      </c>
      <c r="AT110" s="127">
        <v>0</v>
      </c>
      <c r="AU110" s="164">
        <f>AT110*(N110*(O110/100+1))</f>
        <v>0</v>
      </c>
      <c r="AV110" s="127">
        <v>0</v>
      </c>
      <c r="AW110" s="164">
        <f>AV110*(N110*(O110/100+1))</f>
        <v>0</v>
      </c>
      <c r="AX110" s="127">
        <v>0</v>
      </c>
      <c r="AY110" s="164">
        <f>AX110*(N110*(O110/100+1))</f>
        <v>0</v>
      </c>
      <c r="AZ110" s="127">
        <v>0</v>
      </c>
      <c r="BA110" s="164">
        <f>AZ110*(N110*(O110/100+1))</f>
        <v>0</v>
      </c>
      <c r="BB110" s="127">
        <v>0</v>
      </c>
      <c r="BC110" s="164">
        <f>BB110*(N110*(O110/100+1))</f>
        <v>0</v>
      </c>
      <c r="BD110" s="127">
        <v>0</v>
      </c>
      <c r="BE110" s="164">
        <f>BD110*(N110*(O110/100+1))</f>
        <v>0</v>
      </c>
      <c r="BF110" s="256">
        <f>SUM(R110,T110,V110,X110)*(N110*(O110/100+1))</f>
        <v>0</v>
      </c>
      <c r="BG110" s="256">
        <f>SUM(AI110,AK110,AM110,AO110,AQ110,AS110,AU110,AW110,AY110,BA110,BC110,BE110)</f>
        <v>0</v>
      </c>
      <c r="BH110" s="255" t="b">
        <f>BF110=BG110</f>
        <v>1</v>
      </c>
      <c r="BI110" s="255">
        <f>BF110-BG110</f>
        <v>0</v>
      </c>
      <c r="BJ110" s="250">
        <f>D110</f>
        <v>21110236</v>
      </c>
      <c r="BK110" s="251">
        <v>348</v>
      </c>
      <c r="BL110" s="251">
        <v>5</v>
      </c>
      <c r="BM110" s="252">
        <f>R110</f>
        <v>0</v>
      </c>
      <c r="BN110" s="252">
        <f>T110</f>
        <v>0</v>
      </c>
      <c r="BO110" s="252">
        <f>V110</f>
        <v>0</v>
      </c>
      <c r="BP110" s="252">
        <f>X110</f>
        <v>0</v>
      </c>
      <c r="BQ110" s="254">
        <f>N110</f>
        <v>16.43</v>
      </c>
      <c r="BR110">
        <f>O110</f>
        <v>16</v>
      </c>
      <c r="BS110">
        <v>0</v>
      </c>
      <c r="BT110">
        <v>1</v>
      </c>
      <c r="BU110" t="s">
        <v>139</v>
      </c>
      <c r="BV110" t="str">
        <f>IF(AB110 = "X", "1", "0")</f>
        <v>0</v>
      </c>
      <c r="BW110" t="str">
        <f>IF(AC110 = "X", "1", "0")</f>
        <v>0</v>
      </c>
      <c r="BX110" t="str">
        <f>IF(AD110 = "X", "1", "0")</f>
        <v>1</v>
      </c>
      <c r="BY110" t="s">
        <v>23</v>
      </c>
      <c r="BZ110" s="253">
        <f>AI110</f>
        <v>0</v>
      </c>
      <c r="CA110" s="253">
        <f>AK110</f>
        <v>0</v>
      </c>
      <c r="CB110" s="253">
        <f>AM110</f>
        <v>0</v>
      </c>
      <c r="CC110" s="253">
        <f>AO110</f>
        <v>0</v>
      </c>
      <c r="CD110" s="253">
        <f>AQ110</f>
        <v>0</v>
      </c>
      <c r="CE110" s="253">
        <f>AS110</f>
        <v>0</v>
      </c>
      <c r="CF110" s="253">
        <f>AU110</f>
        <v>0</v>
      </c>
      <c r="CG110" s="253">
        <f>AW110</f>
        <v>0</v>
      </c>
      <c r="CH110" s="253">
        <f>AY110</f>
        <v>0</v>
      </c>
      <c r="CI110" s="253">
        <f>BA110</f>
        <v>0</v>
      </c>
      <c r="CJ110" s="253">
        <f>BC110</f>
        <v>0</v>
      </c>
      <c r="CK110" s="253">
        <f>BE110</f>
        <v>0</v>
      </c>
    </row>
    <row r="111" spans="2:89" s="218" customFormat="1" ht="27.6" x14ac:dyDescent="0.3">
      <c r="B111" s="194">
        <v>55</v>
      </c>
      <c r="C111" s="195">
        <v>211011</v>
      </c>
      <c r="D111" s="196">
        <v>21110236</v>
      </c>
      <c r="E111" s="197" t="s">
        <v>170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>R111+T111+V111+X111</f>
        <v>12</v>
      </c>
      <c r="L111" s="201" t="s">
        <v>138</v>
      </c>
      <c r="M111" s="262">
        <f>ROUND(N111,2)</f>
        <v>19.809999999999999</v>
      </c>
      <c r="N111" s="202">
        <v>19.809999999999999</v>
      </c>
      <c r="O111" s="260">
        <v>16</v>
      </c>
      <c r="P111" s="110">
        <f>(N111*(O111/100+1))*K111</f>
        <v>275.75519999999995</v>
      </c>
      <c r="Q111" s="204" t="s">
        <v>139</v>
      </c>
      <c r="R111" s="205">
        <f>AH111+AJ111+AL111</f>
        <v>6</v>
      </c>
      <c r="S111" s="114">
        <f>R111*(N111*(O111/100+1))</f>
        <v>137.87759999999997</v>
      </c>
      <c r="T111" s="205">
        <f>AN111+AP111+AR111</f>
        <v>6</v>
      </c>
      <c r="U111" s="114">
        <f>T111*(N111*(O111/100+1))</f>
        <v>137.87759999999997</v>
      </c>
      <c r="V111" s="113">
        <f>AT111+AV111+AX111</f>
        <v>0</v>
      </c>
      <c r="W111" s="114">
        <f>V111*(N111*(O111/100+1))</f>
        <v>0</v>
      </c>
      <c r="X111" s="205">
        <f>AZ111+BB111+BD111</f>
        <v>0</v>
      </c>
      <c r="Y111" s="114">
        <f>X111*(N111*(O111/100+1))</f>
        <v>0</v>
      </c>
      <c r="Z111" s="203">
        <f>S111+U111+W111+Y111</f>
        <v>275.75519999999995</v>
      </c>
      <c r="AA111" s="206" t="b">
        <f>K111=(SUM(X111,V111,T111,R111))</f>
        <v>1</v>
      </c>
      <c r="AB111" s="194"/>
      <c r="AC111" s="213"/>
      <c r="AD111" s="199" t="s">
        <v>22</v>
      </c>
      <c r="AE111" s="198" t="s">
        <v>23</v>
      </c>
      <c r="AF111" s="214"/>
      <c r="AG111" s="215"/>
      <c r="AH111" s="210">
        <v>0</v>
      </c>
      <c r="AI111" s="164">
        <f>AH111*(N111*(O111/100+1))</f>
        <v>0</v>
      </c>
      <c r="AJ111" s="210">
        <v>0</v>
      </c>
      <c r="AK111" s="164">
        <f>AJ111*(N111*(O111/100+1))</f>
        <v>0</v>
      </c>
      <c r="AL111" s="216">
        <v>6</v>
      </c>
      <c r="AM111" s="164">
        <f>AL111*(N111*(O111/100+1))</f>
        <v>137.87759999999997</v>
      </c>
      <c r="AN111" s="216">
        <v>6</v>
      </c>
      <c r="AO111" s="164">
        <f>AN111*(N111*(O111/100+1))</f>
        <v>137.87759999999997</v>
      </c>
      <c r="AP111" s="216">
        <v>0</v>
      </c>
      <c r="AQ111" s="164">
        <f>AP111*(N111*(O111/100+1))</f>
        <v>0</v>
      </c>
      <c r="AR111" s="216">
        <v>0</v>
      </c>
      <c r="AS111" s="164">
        <f>AR111*(N111*(O111/100+1))</f>
        <v>0</v>
      </c>
      <c r="AT111" s="216">
        <v>0</v>
      </c>
      <c r="AU111" s="164">
        <f>AT111*(N111*(O111/100+1))</f>
        <v>0</v>
      </c>
      <c r="AV111" s="216">
        <v>0</v>
      </c>
      <c r="AW111" s="164">
        <f>AV111*(N111*(O111/100+1))</f>
        <v>0</v>
      </c>
      <c r="AX111" s="216">
        <v>0</v>
      </c>
      <c r="AY111" s="164">
        <f>AX111*(N111*(O111/100+1))</f>
        <v>0</v>
      </c>
      <c r="AZ111" s="216">
        <v>0</v>
      </c>
      <c r="BA111" s="164">
        <f>AZ111*(N111*(O111/100+1))</f>
        <v>0</v>
      </c>
      <c r="BB111" s="216">
        <v>0</v>
      </c>
      <c r="BC111" s="164">
        <f>BB111*(N111*(O111/100+1))</f>
        <v>0</v>
      </c>
      <c r="BD111" s="216">
        <v>0</v>
      </c>
      <c r="BE111" s="164">
        <f>BD111*(N111*(O111/100+1))</f>
        <v>0</v>
      </c>
      <c r="BF111" s="256">
        <f>SUM(R111,T111,V111,X111)*(N111*(O111/100+1))</f>
        <v>275.75519999999995</v>
      </c>
      <c r="BG111" s="256">
        <f>SUM(AI111,AK111,AM111,AO111,AQ111,AS111,AU111,AW111,AY111,BA111,BC111,BE111)</f>
        <v>275.75519999999995</v>
      </c>
      <c r="BH111" s="255" t="b">
        <f>BF111=BG111</f>
        <v>1</v>
      </c>
      <c r="BI111" s="255">
        <f>BF111-BG111</f>
        <v>0</v>
      </c>
      <c r="BJ111" s="250">
        <f>D111</f>
        <v>21110236</v>
      </c>
      <c r="BK111" s="251">
        <v>348</v>
      </c>
      <c r="BL111" s="251">
        <v>5</v>
      </c>
      <c r="BM111" s="252">
        <f>R111</f>
        <v>6</v>
      </c>
      <c r="BN111" s="252">
        <f>T111</f>
        <v>6</v>
      </c>
      <c r="BO111" s="252">
        <f>V111</f>
        <v>0</v>
      </c>
      <c r="BP111" s="252">
        <f>X111</f>
        <v>0</v>
      </c>
      <c r="BQ111" s="254">
        <f>N111</f>
        <v>19.809999999999999</v>
      </c>
      <c r="BR111">
        <f>O111</f>
        <v>16</v>
      </c>
      <c r="BS111">
        <v>0</v>
      </c>
      <c r="BT111">
        <v>1</v>
      </c>
      <c r="BU111" t="s">
        <v>139</v>
      </c>
      <c r="BV111" t="str">
        <f>IF(AB111 = "X", "1", "0")</f>
        <v>0</v>
      </c>
      <c r="BW111" t="str">
        <f>IF(AC111 = "X", "1", "0")</f>
        <v>0</v>
      </c>
      <c r="BX111" t="str">
        <f>IF(AD111 = "X", "1", "0")</f>
        <v>1</v>
      </c>
      <c r="BY111" t="s">
        <v>23</v>
      </c>
      <c r="BZ111" s="253">
        <f>AI111</f>
        <v>0</v>
      </c>
      <c r="CA111" s="253">
        <f>AK111</f>
        <v>0</v>
      </c>
      <c r="CB111" s="253">
        <f>AM111</f>
        <v>137.87759999999997</v>
      </c>
      <c r="CC111" s="253">
        <f>AO111</f>
        <v>137.87759999999997</v>
      </c>
      <c r="CD111" s="253">
        <f>AQ111</f>
        <v>0</v>
      </c>
      <c r="CE111" s="253">
        <f>AS111</f>
        <v>0</v>
      </c>
      <c r="CF111" s="253">
        <f>AU111</f>
        <v>0</v>
      </c>
      <c r="CG111" s="253">
        <f>AW111</f>
        <v>0</v>
      </c>
      <c r="CH111" s="253">
        <f>AY111</f>
        <v>0</v>
      </c>
      <c r="CI111" s="253">
        <f>BA111</f>
        <v>0</v>
      </c>
      <c r="CJ111" s="253">
        <f>BC111</f>
        <v>0</v>
      </c>
      <c r="CK111" s="253">
        <f>BE111</f>
        <v>0</v>
      </c>
    </row>
    <row r="112" spans="2:89" ht="27.6" x14ac:dyDescent="0.3">
      <c r="B112" s="129">
        <v>56</v>
      </c>
      <c r="C112" s="107">
        <v>211011</v>
      </c>
      <c r="D112" s="101">
        <v>21110237</v>
      </c>
      <c r="E112" s="102" t="s">
        <v>134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>R112+T112+V112+X112</f>
        <v>0</v>
      </c>
      <c r="L112" s="104" t="s">
        <v>138</v>
      </c>
      <c r="M112" s="262">
        <f>ROUND(N112,2)</f>
        <v>34.880000000000003</v>
      </c>
      <c r="N112" s="106">
        <v>34.880000000000003</v>
      </c>
      <c r="O112" s="260">
        <v>16</v>
      </c>
      <c r="P112" s="110">
        <f>(N112*(O112/100+1))*K112</f>
        <v>0</v>
      </c>
      <c r="Q112" s="112" t="s">
        <v>139</v>
      </c>
      <c r="R112" s="113">
        <f>AH112+AJ112+AL112</f>
        <v>0</v>
      </c>
      <c r="S112" s="114">
        <f>R112*(N112*(O112/100+1))</f>
        <v>0</v>
      </c>
      <c r="T112" s="113">
        <f>AN112+AP112+AR112</f>
        <v>0</v>
      </c>
      <c r="U112" s="114">
        <f>T112*(N112*(O112/100+1))</f>
        <v>0</v>
      </c>
      <c r="V112" s="113">
        <f>AT112+AV112+AX112</f>
        <v>0</v>
      </c>
      <c r="W112" s="114">
        <f>V112*(N112*(O112/100+1))</f>
        <v>0</v>
      </c>
      <c r="X112" s="113">
        <f>AZ112+BB112+BD112</f>
        <v>0</v>
      </c>
      <c r="Y112" s="114">
        <f>X112*(N112*(O112/100+1))</f>
        <v>0</v>
      </c>
      <c r="Z112" s="116">
        <f>S112+U112+W112+Y112</f>
        <v>0</v>
      </c>
      <c r="AA112" s="117" t="b">
        <f>K112=(SUM(X112,V112,T112,R112))</f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>AH112*(N112*(O112/100+1))</f>
        <v>0</v>
      </c>
      <c r="AJ112" s="121">
        <v>0</v>
      </c>
      <c r="AK112" s="164">
        <f>AJ112*(N112*(O112/100+1))</f>
        <v>0</v>
      </c>
      <c r="AL112" s="127">
        <v>0</v>
      </c>
      <c r="AM112" s="164">
        <f>AL112*(N112*(O112/100+1))</f>
        <v>0</v>
      </c>
      <c r="AN112" s="127">
        <v>0</v>
      </c>
      <c r="AO112" s="164">
        <f>AN112*(N112*(O112/100+1))</f>
        <v>0</v>
      </c>
      <c r="AP112" s="127">
        <v>0</v>
      </c>
      <c r="AQ112" s="164">
        <f>AP112*(N112*(O112/100+1))</f>
        <v>0</v>
      </c>
      <c r="AR112" s="127">
        <v>0</v>
      </c>
      <c r="AS112" s="164">
        <f>AR112*(N112*(O112/100+1))</f>
        <v>0</v>
      </c>
      <c r="AT112" s="127">
        <v>0</v>
      </c>
      <c r="AU112" s="164">
        <f>AT112*(N112*(O112/100+1))</f>
        <v>0</v>
      </c>
      <c r="AV112" s="127">
        <v>0</v>
      </c>
      <c r="AW112" s="164">
        <f>AV112*(N112*(O112/100+1))</f>
        <v>0</v>
      </c>
      <c r="AX112" s="127">
        <v>0</v>
      </c>
      <c r="AY112" s="164">
        <f>AX112*(N112*(O112/100+1))</f>
        <v>0</v>
      </c>
      <c r="AZ112" s="127">
        <v>0</v>
      </c>
      <c r="BA112" s="164">
        <f>AZ112*(N112*(O112/100+1))</f>
        <v>0</v>
      </c>
      <c r="BB112" s="127">
        <v>0</v>
      </c>
      <c r="BC112" s="164">
        <f>BB112*(N112*(O112/100+1))</f>
        <v>0</v>
      </c>
      <c r="BD112" s="127">
        <v>0</v>
      </c>
      <c r="BE112" s="164">
        <f>BD112*(N112*(O112/100+1))</f>
        <v>0</v>
      </c>
      <c r="BF112" s="256">
        <f>SUM(R112,T112,V112,X112)*(N112*(O112/100+1))</f>
        <v>0</v>
      </c>
      <c r="BG112" s="256">
        <f>SUM(AI112,AK112,AM112,AO112,AQ112,AS112,AU112,AW112,AY112,BA112,BC112,BE112)</f>
        <v>0</v>
      </c>
      <c r="BH112" s="255" t="b">
        <f>BF112=BG112</f>
        <v>1</v>
      </c>
      <c r="BI112" s="255">
        <f>BF112-BG112</f>
        <v>0</v>
      </c>
      <c r="BJ112" s="250">
        <f>D112</f>
        <v>21110237</v>
      </c>
      <c r="BK112" s="251">
        <v>348</v>
      </c>
      <c r="BL112" s="251">
        <v>5</v>
      </c>
      <c r="BM112" s="252">
        <f>R112</f>
        <v>0</v>
      </c>
      <c r="BN112" s="252">
        <f>T112</f>
        <v>0</v>
      </c>
      <c r="BO112" s="252">
        <f>V112</f>
        <v>0</v>
      </c>
      <c r="BP112" s="252">
        <f>X112</f>
        <v>0</v>
      </c>
      <c r="BQ112" s="254">
        <f>N112</f>
        <v>34.880000000000003</v>
      </c>
      <c r="BR112">
        <f>O112</f>
        <v>16</v>
      </c>
      <c r="BS112">
        <v>0</v>
      </c>
      <c r="BT112">
        <v>1</v>
      </c>
      <c r="BU112" t="s">
        <v>139</v>
      </c>
      <c r="BV112" t="str">
        <f>IF(AB112 = "X", "1", "0")</f>
        <v>0</v>
      </c>
      <c r="BW112" t="str">
        <f>IF(AC112 = "X", "1", "0")</f>
        <v>0</v>
      </c>
      <c r="BX112" t="str">
        <f>IF(AD112 = "X", "1", "0")</f>
        <v>1</v>
      </c>
      <c r="BY112" t="s">
        <v>23</v>
      </c>
      <c r="BZ112" s="253">
        <f>AI112</f>
        <v>0</v>
      </c>
      <c r="CA112" s="253">
        <f>AK112</f>
        <v>0</v>
      </c>
      <c r="CB112" s="253">
        <f>AM112</f>
        <v>0</v>
      </c>
      <c r="CC112" s="253">
        <f>AO112</f>
        <v>0</v>
      </c>
      <c r="CD112" s="253">
        <f>AQ112</f>
        <v>0</v>
      </c>
      <c r="CE112" s="253">
        <f>AS112</f>
        <v>0</v>
      </c>
      <c r="CF112" s="253">
        <f>AU112</f>
        <v>0</v>
      </c>
      <c r="CG112" s="253">
        <f>AW112</f>
        <v>0</v>
      </c>
      <c r="CH112" s="253">
        <f>AY112</f>
        <v>0</v>
      </c>
      <c r="CI112" s="253">
        <f>BA112</f>
        <v>0</v>
      </c>
      <c r="CJ112" s="253">
        <f>BC112</f>
        <v>0</v>
      </c>
      <c r="CK112" s="253">
        <f>BE112</f>
        <v>0</v>
      </c>
    </row>
    <row r="113" spans="2:89" s="218" customFormat="1" ht="27.6" x14ac:dyDescent="0.3">
      <c r="B113" s="194">
        <v>56</v>
      </c>
      <c r="C113" s="195">
        <v>211011</v>
      </c>
      <c r="D113" s="196">
        <v>21110237</v>
      </c>
      <c r="E113" s="197" t="s">
        <v>134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>R113+T113+V113+X113</f>
        <v>18</v>
      </c>
      <c r="L113" s="201" t="s">
        <v>138</v>
      </c>
      <c r="M113" s="262">
        <f>ROUND(N113,2)</f>
        <v>41.67</v>
      </c>
      <c r="N113" s="202">
        <v>41.67</v>
      </c>
      <c r="O113" s="260">
        <v>16</v>
      </c>
      <c r="P113" s="110">
        <f>(N113*(O113/100+1))*K113</f>
        <v>870.06959999999992</v>
      </c>
      <c r="Q113" s="204" t="s">
        <v>139</v>
      </c>
      <c r="R113" s="205">
        <f>AH113+AJ113+AL113</f>
        <v>6</v>
      </c>
      <c r="S113" s="114">
        <f>R113*(N113*(O113/100+1))</f>
        <v>290.02319999999997</v>
      </c>
      <c r="T113" s="205">
        <f>AN113+AP113+AR113</f>
        <v>6</v>
      </c>
      <c r="U113" s="114">
        <f>T113*(N113*(O113/100+1))</f>
        <v>290.02319999999997</v>
      </c>
      <c r="V113" s="113">
        <f>AT113+AV113+AX113</f>
        <v>3</v>
      </c>
      <c r="W113" s="114">
        <f>V113*(N113*(O113/100+1))</f>
        <v>145.01159999999999</v>
      </c>
      <c r="X113" s="205">
        <f>AZ113+BB113+BD113</f>
        <v>3</v>
      </c>
      <c r="Y113" s="114">
        <f>X113*(N113*(O113/100+1))</f>
        <v>145.01159999999999</v>
      </c>
      <c r="Z113" s="203">
        <f>S113+U113+W113+Y113</f>
        <v>870.06960000000004</v>
      </c>
      <c r="AA113" s="206" t="b">
        <f>K113=(SUM(X113,V113,T113,R113))</f>
        <v>1</v>
      </c>
      <c r="AB113" s="194"/>
      <c r="AC113" s="213"/>
      <c r="AD113" s="199" t="s">
        <v>22</v>
      </c>
      <c r="AE113" s="198" t="s">
        <v>23</v>
      </c>
      <c r="AF113" s="214"/>
      <c r="AG113" s="215"/>
      <c r="AH113" s="210">
        <v>0</v>
      </c>
      <c r="AI113" s="164">
        <f>AH113*(N113*(O113/100+1))</f>
        <v>0</v>
      </c>
      <c r="AJ113" s="210">
        <v>0</v>
      </c>
      <c r="AK113" s="164">
        <f>AJ113*(N113*(O113/100+1))</f>
        <v>0</v>
      </c>
      <c r="AL113" s="216">
        <v>6</v>
      </c>
      <c r="AM113" s="164">
        <f>AL113*(N113*(O113/100+1))</f>
        <v>290.02319999999997</v>
      </c>
      <c r="AN113" s="216">
        <v>4</v>
      </c>
      <c r="AO113" s="164">
        <f>AN113*(N113*(O113/100+1))</f>
        <v>193.34879999999998</v>
      </c>
      <c r="AP113" s="216">
        <v>1</v>
      </c>
      <c r="AQ113" s="164">
        <f>AP113*(N113*(O113/100+1))</f>
        <v>48.337199999999996</v>
      </c>
      <c r="AR113" s="216">
        <v>1</v>
      </c>
      <c r="AS113" s="164">
        <f>AR113*(N113*(O113/100+1))</f>
        <v>48.337199999999996</v>
      </c>
      <c r="AT113" s="216">
        <v>1</v>
      </c>
      <c r="AU113" s="164">
        <f>AT113*(N113*(O113/100+1))</f>
        <v>48.337199999999996</v>
      </c>
      <c r="AV113" s="216">
        <v>1</v>
      </c>
      <c r="AW113" s="164">
        <f>AV113*(N113*(O113/100+1))</f>
        <v>48.337199999999996</v>
      </c>
      <c r="AX113" s="216">
        <v>1</v>
      </c>
      <c r="AY113" s="164">
        <f>AX113*(N113*(O113/100+1))</f>
        <v>48.337199999999996</v>
      </c>
      <c r="AZ113" s="216">
        <v>1</v>
      </c>
      <c r="BA113" s="164">
        <f>AZ113*(N113*(O113/100+1))</f>
        <v>48.337199999999996</v>
      </c>
      <c r="BB113" s="216">
        <v>1</v>
      </c>
      <c r="BC113" s="164">
        <f>BB113*(N113*(O113/100+1))</f>
        <v>48.337199999999996</v>
      </c>
      <c r="BD113" s="216">
        <v>1</v>
      </c>
      <c r="BE113" s="164">
        <f>BD113*(N113*(O113/100+1))</f>
        <v>48.337199999999996</v>
      </c>
      <c r="BF113" s="256">
        <f>SUM(R113,T113,V113,X113)*(N113*(O113/100+1))</f>
        <v>870.06959999999992</v>
      </c>
      <c r="BG113" s="256">
        <f>SUM(AI113,AK113,AM113,AO113,AQ113,AS113,AU113,AW113,AY113,BA113,BC113,BE113)</f>
        <v>870.06959999999958</v>
      </c>
      <c r="BH113" s="255" t="b">
        <f>BF113=BG113</f>
        <v>1</v>
      </c>
      <c r="BI113" s="255">
        <f>BF113-BG113</f>
        <v>0</v>
      </c>
      <c r="BJ113" s="250">
        <f>D113</f>
        <v>21110237</v>
      </c>
      <c r="BK113" s="251">
        <v>348</v>
      </c>
      <c r="BL113" s="251">
        <v>5</v>
      </c>
      <c r="BM113" s="252">
        <f>R113</f>
        <v>6</v>
      </c>
      <c r="BN113" s="252">
        <f>T113</f>
        <v>6</v>
      </c>
      <c r="BO113" s="252">
        <f>V113</f>
        <v>3</v>
      </c>
      <c r="BP113" s="252">
        <f>X113</f>
        <v>3</v>
      </c>
      <c r="BQ113" s="254">
        <f>N113</f>
        <v>41.67</v>
      </c>
      <c r="BR113">
        <f>O113</f>
        <v>16</v>
      </c>
      <c r="BS113">
        <v>0</v>
      </c>
      <c r="BT113">
        <v>1</v>
      </c>
      <c r="BU113" t="s">
        <v>139</v>
      </c>
      <c r="BV113" t="str">
        <f>IF(AB113 = "X", "1", "0")</f>
        <v>0</v>
      </c>
      <c r="BW113" t="str">
        <f>IF(AC113 = "X", "1", "0")</f>
        <v>0</v>
      </c>
      <c r="BX113" t="str">
        <f>IF(AD113 = "X", "1", "0")</f>
        <v>1</v>
      </c>
      <c r="BY113" t="s">
        <v>23</v>
      </c>
      <c r="BZ113" s="253">
        <f>AI113</f>
        <v>0</v>
      </c>
      <c r="CA113" s="253">
        <f>AK113</f>
        <v>0</v>
      </c>
      <c r="CB113" s="253">
        <f>AM113</f>
        <v>290.02319999999997</v>
      </c>
      <c r="CC113" s="253">
        <f>AO113</f>
        <v>193.34879999999998</v>
      </c>
      <c r="CD113" s="253">
        <f>AQ113</f>
        <v>48.337199999999996</v>
      </c>
      <c r="CE113" s="253">
        <f>AS113</f>
        <v>48.337199999999996</v>
      </c>
      <c r="CF113" s="253">
        <f>AU113</f>
        <v>48.337199999999996</v>
      </c>
      <c r="CG113" s="253">
        <f>AW113</f>
        <v>48.337199999999996</v>
      </c>
      <c r="CH113" s="253">
        <f>AY113</f>
        <v>48.337199999999996</v>
      </c>
      <c r="CI113" s="253">
        <f>BA113</f>
        <v>48.337199999999996</v>
      </c>
      <c r="CJ113" s="253">
        <f>BC113</f>
        <v>48.337199999999996</v>
      </c>
      <c r="CK113" s="253">
        <f>BE113</f>
        <v>48.337199999999996</v>
      </c>
    </row>
    <row r="114" spans="2:89" ht="41.4" x14ac:dyDescent="0.3">
      <c r="B114" s="129">
        <v>57</v>
      </c>
      <c r="C114" s="107">
        <v>211011</v>
      </c>
      <c r="D114" s="101">
        <v>21110239</v>
      </c>
      <c r="E114" s="102" t="s">
        <v>135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>R114+T114+V114+X114</f>
        <v>0</v>
      </c>
      <c r="L114" s="104" t="s">
        <v>20</v>
      </c>
      <c r="M114" s="262">
        <f>ROUND(N114,2)</f>
        <v>23.85</v>
      </c>
      <c r="N114" s="106">
        <v>23.85</v>
      </c>
      <c r="O114" s="260">
        <v>16</v>
      </c>
      <c r="P114" s="110">
        <f>(N114*(O114/100+1))*K114</f>
        <v>0</v>
      </c>
      <c r="Q114" s="112" t="s">
        <v>139</v>
      </c>
      <c r="R114" s="113">
        <f>AH114+AJ114+AL114</f>
        <v>0</v>
      </c>
      <c r="S114" s="114">
        <f>R114*(N114*(O114/100+1))</f>
        <v>0</v>
      </c>
      <c r="T114" s="113">
        <f>AN114+AP114+AR114</f>
        <v>0</v>
      </c>
      <c r="U114" s="114">
        <f>T114*(N114*(O114/100+1))</f>
        <v>0</v>
      </c>
      <c r="V114" s="113">
        <f>AT114+AV114+AX114</f>
        <v>0</v>
      </c>
      <c r="W114" s="114">
        <f>V114*(N114*(O114/100+1))</f>
        <v>0</v>
      </c>
      <c r="X114" s="113">
        <f>AZ114+BB114+BD114</f>
        <v>0</v>
      </c>
      <c r="Y114" s="114">
        <f>X114*(N114*(O114/100+1))</f>
        <v>0</v>
      </c>
      <c r="Z114" s="116">
        <f>S114+U114+W114+Y114</f>
        <v>0</v>
      </c>
      <c r="AA114" s="117" t="b">
        <f>K114=(SUM(X114,V114,T114,R114))</f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>AH114*(N114*(O114/100+1))</f>
        <v>0</v>
      </c>
      <c r="AJ114" s="121">
        <v>0</v>
      </c>
      <c r="AK114" s="164">
        <f>AJ114*(N114*(O114/100+1))</f>
        <v>0</v>
      </c>
      <c r="AL114" s="127">
        <v>0</v>
      </c>
      <c r="AM114" s="164">
        <f>AL114*(N114*(O114/100+1))</f>
        <v>0</v>
      </c>
      <c r="AN114" s="127">
        <v>0</v>
      </c>
      <c r="AO114" s="164">
        <f>AN114*(N114*(O114/100+1))</f>
        <v>0</v>
      </c>
      <c r="AP114" s="127">
        <v>0</v>
      </c>
      <c r="AQ114" s="164">
        <f>AP114*(N114*(O114/100+1))</f>
        <v>0</v>
      </c>
      <c r="AR114" s="127">
        <v>0</v>
      </c>
      <c r="AS114" s="164">
        <f>AR114*(N114*(O114/100+1))</f>
        <v>0</v>
      </c>
      <c r="AT114" s="127">
        <v>0</v>
      </c>
      <c r="AU114" s="164">
        <f>AT114*(N114*(O114/100+1))</f>
        <v>0</v>
      </c>
      <c r="AV114" s="127">
        <v>0</v>
      </c>
      <c r="AW114" s="164">
        <f>AV114*(N114*(O114/100+1))</f>
        <v>0</v>
      </c>
      <c r="AX114" s="127">
        <v>0</v>
      </c>
      <c r="AY114" s="164">
        <f>AX114*(N114*(O114/100+1))</f>
        <v>0</v>
      </c>
      <c r="AZ114" s="127">
        <v>0</v>
      </c>
      <c r="BA114" s="164">
        <f>AZ114*(N114*(O114/100+1))</f>
        <v>0</v>
      </c>
      <c r="BB114" s="127">
        <v>0</v>
      </c>
      <c r="BC114" s="164">
        <f>BB114*(N114*(O114/100+1))</f>
        <v>0</v>
      </c>
      <c r="BD114" s="127">
        <v>0</v>
      </c>
      <c r="BE114" s="164">
        <f>BD114*(N114*(O114/100+1))</f>
        <v>0</v>
      </c>
      <c r="BF114" s="256">
        <f>SUM(R114,T114,V114,X114)*(N114*(O114/100+1))</f>
        <v>0</v>
      </c>
      <c r="BG114" s="256">
        <f>SUM(AI114,AK114,AM114,AO114,AQ114,AS114,AU114,AW114,AY114,BA114,BC114,BE114)</f>
        <v>0</v>
      </c>
      <c r="BH114" s="255" t="b">
        <f>BF114=BG114</f>
        <v>1</v>
      </c>
      <c r="BI114" s="255">
        <f>BF114-BG114</f>
        <v>0</v>
      </c>
      <c r="BJ114" s="250">
        <f>D114</f>
        <v>21110239</v>
      </c>
      <c r="BK114" s="251">
        <v>348</v>
      </c>
      <c r="BL114" s="251">
        <v>5</v>
      </c>
      <c r="BM114" s="252">
        <f>R114</f>
        <v>0</v>
      </c>
      <c r="BN114" s="252">
        <f>T114</f>
        <v>0</v>
      </c>
      <c r="BO114" s="252">
        <f>V114</f>
        <v>0</v>
      </c>
      <c r="BP114" s="252">
        <f>X114</f>
        <v>0</v>
      </c>
      <c r="BQ114" s="254">
        <f>N114</f>
        <v>23.85</v>
      </c>
      <c r="BR114">
        <f>O114</f>
        <v>16</v>
      </c>
      <c r="BS114">
        <v>0</v>
      </c>
      <c r="BT114">
        <v>1</v>
      </c>
      <c r="BU114" t="s">
        <v>139</v>
      </c>
      <c r="BV114" t="str">
        <f>IF(AB114 = "X", "1", "0")</f>
        <v>0</v>
      </c>
      <c r="BW114" t="str">
        <f>IF(AC114 = "X", "1", "0")</f>
        <v>0</v>
      </c>
      <c r="BX114" t="str">
        <f>IF(AD114 = "X", "1", "0")</f>
        <v>1</v>
      </c>
      <c r="BY114" t="s">
        <v>23</v>
      </c>
      <c r="BZ114" s="253">
        <f>AI114</f>
        <v>0</v>
      </c>
      <c r="CA114" s="253">
        <f>AK114</f>
        <v>0</v>
      </c>
      <c r="CB114" s="253">
        <f>AM114</f>
        <v>0</v>
      </c>
      <c r="CC114" s="253">
        <f>AO114</f>
        <v>0</v>
      </c>
      <c r="CD114" s="253">
        <f>AQ114</f>
        <v>0</v>
      </c>
      <c r="CE114" s="253">
        <f>AS114</f>
        <v>0</v>
      </c>
      <c r="CF114" s="253">
        <f>AU114</f>
        <v>0</v>
      </c>
      <c r="CG114" s="253">
        <f>AW114</f>
        <v>0</v>
      </c>
      <c r="CH114" s="253">
        <f>AY114</f>
        <v>0</v>
      </c>
      <c r="CI114" s="253">
        <f>BA114</f>
        <v>0</v>
      </c>
      <c r="CJ114" s="253">
        <f>BC114</f>
        <v>0</v>
      </c>
      <c r="CK114" s="253">
        <f>BE114</f>
        <v>0</v>
      </c>
    </row>
    <row r="115" spans="2:89" s="218" customFormat="1" ht="41.4" x14ac:dyDescent="0.3">
      <c r="B115" s="194">
        <v>57</v>
      </c>
      <c r="C115" s="195">
        <v>211011</v>
      </c>
      <c r="D115" s="196">
        <v>21110239</v>
      </c>
      <c r="E115" s="197" t="s">
        <v>135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>R115+T115+V115+X115</f>
        <v>8</v>
      </c>
      <c r="L115" s="201" t="s">
        <v>20</v>
      </c>
      <c r="M115" s="262">
        <f>ROUND(N115,2)</f>
        <v>23.48</v>
      </c>
      <c r="N115" s="202">
        <v>23.48</v>
      </c>
      <c r="O115" s="260">
        <v>16</v>
      </c>
      <c r="P115" s="110">
        <f>(N115*(O115/100+1))*K115</f>
        <v>217.89439999999999</v>
      </c>
      <c r="Q115" s="204" t="s">
        <v>139</v>
      </c>
      <c r="R115" s="205">
        <f>AH115+AJ115+AL115</f>
        <v>4</v>
      </c>
      <c r="S115" s="114">
        <f>R115*(N115*(O115/100+1))</f>
        <v>108.9472</v>
      </c>
      <c r="T115" s="205">
        <f>AN115+AP115+AR115</f>
        <v>4</v>
      </c>
      <c r="U115" s="114">
        <f>T115*(N115*(O115/100+1))</f>
        <v>108.9472</v>
      </c>
      <c r="V115" s="113">
        <f>AT115+AV115+AX115</f>
        <v>0</v>
      </c>
      <c r="W115" s="114">
        <f>V115*(N115*(O115/100+1))</f>
        <v>0</v>
      </c>
      <c r="X115" s="205">
        <f>AZ115+BB115+BD115</f>
        <v>0</v>
      </c>
      <c r="Y115" s="114">
        <f>X115*(N115*(O115/100+1))</f>
        <v>0</v>
      </c>
      <c r="Z115" s="203">
        <f>S115+U115+W115+Y115</f>
        <v>217.89439999999999</v>
      </c>
      <c r="AA115" s="206" t="b">
        <f>K115=(SUM(X115,V115,T115,R115))</f>
        <v>1</v>
      </c>
      <c r="AB115" s="194"/>
      <c r="AC115" s="213"/>
      <c r="AD115" s="199" t="s">
        <v>22</v>
      </c>
      <c r="AE115" s="198" t="s">
        <v>23</v>
      </c>
      <c r="AF115" s="214"/>
      <c r="AG115" s="215"/>
      <c r="AH115" s="210">
        <v>0</v>
      </c>
      <c r="AI115" s="164">
        <f>AH115*(N115*(O115/100+1))</f>
        <v>0</v>
      </c>
      <c r="AJ115" s="210">
        <v>0</v>
      </c>
      <c r="AK115" s="164">
        <f>AJ115*(N115*(O115/100+1))</f>
        <v>0</v>
      </c>
      <c r="AL115" s="216">
        <v>4</v>
      </c>
      <c r="AM115" s="164">
        <f>AL115*(N115*(O115/100+1))</f>
        <v>108.9472</v>
      </c>
      <c r="AN115" s="216">
        <v>4</v>
      </c>
      <c r="AO115" s="164">
        <f>AN115*(N115*(O115/100+1))</f>
        <v>108.9472</v>
      </c>
      <c r="AP115" s="216">
        <v>0</v>
      </c>
      <c r="AQ115" s="164">
        <f>AP115*(N115*(O115/100+1))</f>
        <v>0</v>
      </c>
      <c r="AR115" s="216">
        <v>0</v>
      </c>
      <c r="AS115" s="164">
        <f>AR115*(N115*(O115/100+1))</f>
        <v>0</v>
      </c>
      <c r="AT115" s="216">
        <v>0</v>
      </c>
      <c r="AU115" s="164">
        <f>AT115*(N115*(O115/100+1))</f>
        <v>0</v>
      </c>
      <c r="AV115" s="216">
        <v>0</v>
      </c>
      <c r="AW115" s="164">
        <f>AV115*(N115*(O115/100+1))</f>
        <v>0</v>
      </c>
      <c r="AX115" s="216">
        <v>0</v>
      </c>
      <c r="AY115" s="164">
        <f>AX115*(N115*(O115/100+1))</f>
        <v>0</v>
      </c>
      <c r="AZ115" s="216">
        <v>0</v>
      </c>
      <c r="BA115" s="164">
        <f>AZ115*(N115*(O115/100+1))</f>
        <v>0</v>
      </c>
      <c r="BB115" s="216">
        <v>0</v>
      </c>
      <c r="BC115" s="164">
        <f>BB115*(N115*(O115/100+1))</f>
        <v>0</v>
      </c>
      <c r="BD115" s="216">
        <v>0</v>
      </c>
      <c r="BE115" s="164">
        <f>BD115*(N115*(O115/100+1))</f>
        <v>0</v>
      </c>
      <c r="BF115" s="256">
        <f>SUM(R115,T115,V115,X115)*(N115*(O115/100+1))</f>
        <v>217.89439999999999</v>
      </c>
      <c r="BG115" s="256">
        <f>SUM(AI115,AK115,AM115,AO115,AQ115,AS115,AU115,AW115,AY115,BA115,BC115,BE115)</f>
        <v>217.89439999999999</v>
      </c>
      <c r="BH115" s="255" t="b">
        <f>BF115=BG115</f>
        <v>1</v>
      </c>
      <c r="BI115" s="255">
        <f>BF115-BG115</f>
        <v>0</v>
      </c>
      <c r="BJ115" s="250">
        <f>D115</f>
        <v>21110239</v>
      </c>
      <c r="BK115" s="251">
        <v>348</v>
      </c>
      <c r="BL115" s="251">
        <v>5</v>
      </c>
      <c r="BM115" s="252">
        <f>R115</f>
        <v>4</v>
      </c>
      <c r="BN115" s="252">
        <f>T115</f>
        <v>4</v>
      </c>
      <c r="BO115" s="252">
        <f>V115</f>
        <v>0</v>
      </c>
      <c r="BP115" s="252">
        <f>X115</f>
        <v>0</v>
      </c>
      <c r="BQ115" s="254">
        <f>N115</f>
        <v>23.48</v>
      </c>
      <c r="BR115">
        <f>O115</f>
        <v>16</v>
      </c>
      <c r="BS115">
        <v>0</v>
      </c>
      <c r="BT115">
        <v>1</v>
      </c>
      <c r="BU115" t="s">
        <v>139</v>
      </c>
      <c r="BV115" t="str">
        <f>IF(AB115 = "X", "1", "0")</f>
        <v>0</v>
      </c>
      <c r="BW115" t="str">
        <f>IF(AC115 = "X", "1", "0")</f>
        <v>0</v>
      </c>
      <c r="BX115" t="str">
        <f>IF(AD115 = "X", "1", "0")</f>
        <v>1</v>
      </c>
      <c r="BY115" t="s">
        <v>23</v>
      </c>
      <c r="BZ115" s="253">
        <f>AI115</f>
        <v>0</v>
      </c>
      <c r="CA115" s="253">
        <f>AK115</f>
        <v>0</v>
      </c>
      <c r="CB115" s="253">
        <f>AM115</f>
        <v>108.9472</v>
      </c>
      <c r="CC115" s="253">
        <f>AO115</f>
        <v>108.9472</v>
      </c>
      <c r="CD115" s="253">
        <f>AQ115</f>
        <v>0</v>
      </c>
      <c r="CE115" s="253">
        <f>AS115</f>
        <v>0</v>
      </c>
      <c r="CF115" s="253">
        <f>AU115</f>
        <v>0</v>
      </c>
      <c r="CG115" s="253">
        <f>AW115</f>
        <v>0</v>
      </c>
      <c r="CH115" s="253">
        <f>AY115</f>
        <v>0</v>
      </c>
      <c r="CI115" s="253">
        <f>BA115</f>
        <v>0</v>
      </c>
      <c r="CJ115" s="253">
        <f>BC115</f>
        <v>0</v>
      </c>
      <c r="CK115" s="253">
        <f>BE115</f>
        <v>0</v>
      </c>
    </row>
    <row r="116" spans="2:89" ht="27.6" x14ac:dyDescent="0.3">
      <c r="B116" s="129">
        <v>58</v>
      </c>
      <c r="C116" s="107">
        <v>211011</v>
      </c>
      <c r="D116" s="101">
        <v>21110241</v>
      </c>
      <c r="E116" s="102" t="s">
        <v>136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>R116+T116+V116+X116</f>
        <v>0</v>
      </c>
      <c r="L116" s="104" t="s">
        <v>20</v>
      </c>
      <c r="M116" s="262">
        <f>ROUND(N116,2)</f>
        <v>27.5</v>
      </c>
      <c r="N116" s="106">
        <v>27.5</v>
      </c>
      <c r="O116" s="260">
        <v>16</v>
      </c>
      <c r="P116" s="110">
        <f>(N116*(O116/100+1))*K116</f>
        <v>0</v>
      </c>
      <c r="Q116" s="112" t="s">
        <v>139</v>
      </c>
      <c r="R116" s="113">
        <f>AH116+AJ116+AL116</f>
        <v>0</v>
      </c>
      <c r="S116" s="114">
        <f>R116*(N116*(O116/100+1))</f>
        <v>0</v>
      </c>
      <c r="T116" s="113">
        <f>AN116+AP116+AR116</f>
        <v>0</v>
      </c>
      <c r="U116" s="114">
        <f>T116*(N116*(O116/100+1))</f>
        <v>0</v>
      </c>
      <c r="V116" s="113">
        <f>AT116+AV116+AX116</f>
        <v>0</v>
      </c>
      <c r="W116" s="114">
        <f>V116*(N116*(O116/100+1))</f>
        <v>0</v>
      </c>
      <c r="X116" s="113">
        <f>AZ116+BB116+BD116</f>
        <v>0</v>
      </c>
      <c r="Y116" s="114">
        <f>X116*(N116*(O116/100+1))</f>
        <v>0</v>
      </c>
      <c r="Z116" s="116">
        <f>S116+U116+W116+Y116</f>
        <v>0</v>
      </c>
      <c r="AA116" s="117" t="b">
        <f>K116=(SUM(X116,V116,T116,R116))</f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>AH116*(N116*(O116/100+1))</f>
        <v>0</v>
      </c>
      <c r="AJ116" s="121">
        <v>0</v>
      </c>
      <c r="AK116" s="164">
        <f>AJ116*(N116*(O116/100+1))</f>
        <v>0</v>
      </c>
      <c r="AL116" s="127">
        <v>0</v>
      </c>
      <c r="AM116" s="164">
        <f>AL116*(N116*(O116/100+1))</f>
        <v>0</v>
      </c>
      <c r="AN116" s="127">
        <v>0</v>
      </c>
      <c r="AO116" s="164">
        <f>AN116*(N116*(O116/100+1))</f>
        <v>0</v>
      </c>
      <c r="AP116" s="127">
        <v>0</v>
      </c>
      <c r="AQ116" s="164">
        <f>AP116*(N116*(O116/100+1))</f>
        <v>0</v>
      </c>
      <c r="AR116" s="127">
        <v>0</v>
      </c>
      <c r="AS116" s="164">
        <f>AR116*(N116*(O116/100+1))</f>
        <v>0</v>
      </c>
      <c r="AT116" s="127">
        <v>0</v>
      </c>
      <c r="AU116" s="164">
        <f>AT116*(N116*(O116/100+1))</f>
        <v>0</v>
      </c>
      <c r="AV116" s="127">
        <v>0</v>
      </c>
      <c r="AW116" s="164">
        <f>AV116*(N116*(O116/100+1))</f>
        <v>0</v>
      </c>
      <c r="AX116" s="127">
        <v>0</v>
      </c>
      <c r="AY116" s="164">
        <f>AX116*(N116*(O116/100+1))</f>
        <v>0</v>
      </c>
      <c r="AZ116" s="127">
        <v>0</v>
      </c>
      <c r="BA116" s="164">
        <f>AZ116*(N116*(O116/100+1))</f>
        <v>0</v>
      </c>
      <c r="BB116" s="127">
        <v>0</v>
      </c>
      <c r="BC116" s="164">
        <f>BB116*(N116*(O116/100+1))</f>
        <v>0</v>
      </c>
      <c r="BD116" s="127">
        <v>0</v>
      </c>
      <c r="BE116" s="164">
        <f>BD116*(N116*(O116/100+1))</f>
        <v>0</v>
      </c>
      <c r="BF116" s="256">
        <f>SUM(R116,T116,V116,X116)*(N116*(O116/100+1))</f>
        <v>0</v>
      </c>
      <c r="BG116" s="256">
        <f>SUM(AI116,AK116,AM116,AO116,AQ116,AS116,AU116,AW116,AY116,BA116,BC116,BE116)</f>
        <v>0</v>
      </c>
      <c r="BH116" s="255" t="b">
        <f>BF116=BG116</f>
        <v>1</v>
      </c>
      <c r="BI116" s="255">
        <f>BF116-BG116</f>
        <v>0</v>
      </c>
      <c r="BJ116" s="250">
        <f>D116</f>
        <v>21110241</v>
      </c>
      <c r="BK116" s="251">
        <v>348</v>
      </c>
      <c r="BL116" s="251">
        <v>5</v>
      </c>
      <c r="BM116" s="252">
        <f>R116</f>
        <v>0</v>
      </c>
      <c r="BN116" s="252">
        <f>T116</f>
        <v>0</v>
      </c>
      <c r="BO116" s="252">
        <f>V116</f>
        <v>0</v>
      </c>
      <c r="BP116" s="252">
        <f>X116</f>
        <v>0</v>
      </c>
      <c r="BQ116" s="254">
        <f>N116</f>
        <v>27.5</v>
      </c>
      <c r="BR116">
        <f>O116</f>
        <v>16</v>
      </c>
      <c r="BS116">
        <v>0</v>
      </c>
      <c r="BT116">
        <v>1</v>
      </c>
      <c r="BU116" t="s">
        <v>139</v>
      </c>
      <c r="BV116" t="str">
        <f>IF(AB116 = "X", "1", "0")</f>
        <v>0</v>
      </c>
      <c r="BW116" t="str">
        <f>IF(AC116 = "X", "1", "0")</f>
        <v>0</v>
      </c>
      <c r="BX116" t="str">
        <f>IF(AD116 = "X", "1", "0")</f>
        <v>1</v>
      </c>
      <c r="BY116" t="s">
        <v>23</v>
      </c>
      <c r="BZ116" s="253">
        <f>AI116</f>
        <v>0</v>
      </c>
      <c r="CA116" s="253">
        <f>AK116</f>
        <v>0</v>
      </c>
      <c r="CB116" s="253">
        <f>AM116</f>
        <v>0</v>
      </c>
      <c r="CC116" s="253">
        <f>AO116</f>
        <v>0</v>
      </c>
      <c r="CD116" s="253">
        <f>AQ116</f>
        <v>0</v>
      </c>
      <c r="CE116" s="253">
        <f>AS116</f>
        <v>0</v>
      </c>
      <c r="CF116" s="253">
        <f>AU116</f>
        <v>0</v>
      </c>
      <c r="CG116" s="253">
        <f>AW116</f>
        <v>0</v>
      </c>
      <c r="CH116" s="253">
        <f>AY116</f>
        <v>0</v>
      </c>
      <c r="CI116" s="253">
        <f>BA116</f>
        <v>0</v>
      </c>
      <c r="CJ116" s="253">
        <f>BC116</f>
        <v>0</v>
      </c>
      <c r="CK116" s="253">
        <f>BE116</f>
        <v>0</v>
      </c>
    </row>
    <row r="117" spans="2:89" s="218" customFormat="1" ht="27.6" x14ac:dyDescent="0.3">
      <c r="B117" s="194">
        <v>58</v>
      </c>
      <c r="C117" s="195">
        <v>211011</v>
      </c>
      <c r="D117" s="196">
        <v>21110241</v>
      </c>
      <c r="E117" s="197" t="s">
        <v>136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>R117+T117+V117+X117</f>
        <v>33</v>
      </c>
      <c r="L117" s="201" t="s">
        <v>20</v>
      </c>
      <c r="M117" s="262">
        <f>ROUND(N117,2)</f>
        <v>23.57</v>
      </c>
      <c r="N117" s="202">
        <v>23.57</v>
      </c>
      <c r="O117" s="260">
        <v>16</v>
      </c>
      <c r="P117" s="110">
        <f>(N117*(O117/100+1))*K117</f>
        <v>902.25959999999986</v>
      </c>
      <c r="Q117" s="204" t="s">
        <v>139</v>
      </c>
      <c r="R117" s="205">
        <f>AH117+AJ117+AL117</f>
        <v>6</v>
      </c>
      <c r="S117" s="114">
        <f>R117*(N117*(O117/100+1))</f>
        <v>164.04719999999998</v>
      </c>
      <c r="T117" s="205">
        <f>AN117+AP117+AR117</f>
        <v>12</v>
      </c>
      <c r="U117" s="114">
        <f>T117*(N117*(O117/100+1))</f>
        <v>328.09439999999995</v>
      </c>
      <c r="V117" s="113">
        <f>AT117+AV117+AX117</f>
        <v>9</v>
      </c>
      <c r="W117" s="114">
        <f>V117*(N117*(O117/100+1))</f>
        <v>246.07079999999996</v>
      </c>
      <c r="X117" s="205">
        <f>AZ117+BB117+BD117</f>
        <v>6</v>
      </c>
      <c r="Y117" s="114">
        <f>X117*(N117*(O117/100+1))</f>
        <v>164.04719999999998</v>
      </c>
      <c r="Z117" s="203">
        <f>S117+U117+W117+Y117</f>
        <v>902.25959999999986</v>
      </c>
      <c r="AA117" s="206" t="b">
        <f>K117=(SUM(X117,V117,T117,R117))</f>
        <v>1</v>
      </c>
      <c r="AB117" s="194"/>
      <c r="AC117" s="213"/>
      <c r="AD117" s="199" t="s">
        <v>22</v>
      </c>
      <c r="AE117" s="198" t="s">
        <v>23</v>
      </c>
      <c r="AF117" s="214"/>
      <c r="AG117" s="215"/>
      <c r="AH117" s="210">
        <v>0</v>
      </c>
      <c r="AI117" s="164">
        <f>AH117*(N117*(O117/100+1))</f>
        <v>0</v>
      </c>
      <c r="AJ117" s="210">
        <v>0</v>
      </c>
      <c r="AK117" s="164">
        <f>AJ117*(N117*(O117/100+1))</f>
        <v>0</v>
      </c>
      <c r="AL117" s="216">
        <v>6</v>
      </c>
      <c r="AM117" s="164">
        <f>AL117*(N117*(O117/100+1))</f>
        <v>164.04719999999998</v>
      </c>
      <c r="AN117" s="216">
        <v>6</v>
      </c>
      <c r="AO117" s="164">
        <f>AN117*(N117*(O117/100+1))</f>
        <v>164.04719999999998</v>
      </c>
      <c r="AP117" s="216">
        <v>3</v>
      </c>
      <c r="AQ117" s="164">
        <f>AP117*(N117*(O117/100+1))</f>
        <v>82.023599999999988</v>
      </c>
      <c r="AR117" s="216">
        <v>3</v>
      </c>
      <c r="AS117" s="164">
        <f>AR117*(N117*(O117/100+1))</f>
        <v>82.023599999999988</v>
      </c>
      <c r="AT117" s="216">
        <v>3</v>
      </c>
      <c r="AU117" s="164">
        <f>AT117*(N117*(O117/100+1))</f>
        <v>82.023599999999988</v>
      </c>
      <c r="AV117" s="216">
        <v>3</v>
      </c>
      <c r="AW117" s="164">
        <f>AV117*(N117*(O117/100+1))</f>
        <v>82.023599999999988</v>
      </c>
      <c r="AX117" s="216">
        <v>3</v>
      </c>
      <c r="AY117" s="164">
        <f>AX117*(N117*(O117/100+1))</f>
        <v>82.023599999999988</v>
      </c>
      <c r="AZ117" s="216">
        <v>3</v>
      </c>
      <c r="BA117" s="164">
        <f>AZ117*(N117*(O117/100+1))</f>
        <v>82.023599999999988</v>
      </c>
      <c r="BB117" s="216">
        <v>3</v>
      </c>
      <c r="BC117" s="164">
        <f>BB117*(N117*(O117/100+1))</f>
        <v>82.023599999999988</v>
      </c>
      <c r="BD117" s="216">
        <v>0</v>
      </c>
      <c r="BE117" s="164">
        <f>BD117*(N117*(O117/100+1))</f>
        <v>0</v>
      </c>
      <c r="BF117" s="256">
        <f>SUM(R117,T117,V117,X117)*(N117*(O117/100+1))</f>
        <v>902.25959999999986</v>
      </c>
      <c r="BG117" s="256">
        <f>SUM(AI117,AK117,AM117,AO117,AQ117,AS117,AU117,AW117,AY117,BA117,BC117,BE117)</f>
        <v>902.25959999999986</v>
      </c>
      <c r="BH117" s="255" t="b">
        <f>BF117=BG117</f>
        <v>1</v>
      </c>
      <c r="BI117" s="255">
        <f>BF117-BG117</f>
        <v>0</v>
      </c>
      <c r="BJ117" s="250">
        <f>D117</f>
        <v>21110241</v>
      </c>
      <c r="BK117" s="251">
        <v>348</v>
      </c>
      <c r="BL117" s="251">
        <v>5</v>
      </c>
      <c r="BM117" s="252">
        <f>R117</f>
        <v>6</v>
      </c>
      <c r="BN117" s="252">
        <f>T117</f>
        <v>12</v>
      </c>
      <c r="BO117" s="252">
        <f>V117</f>
        <v>9</v>
      </c>
      <c r="BP117" s="252">
        <f>X117</f>
        <v>6</v>
      </c>
      <c r="BQ117" s="254">
        <f>N117</f>
        <v>23.57</v>
      </c>
      <c r="BR117">
        <f>O117</f>
        <v>16</v>
      </c>
      <c r="BS117">
        <v>0</v>
      </c>
      <c r="BT117">
        <v>1</v>
      </c>
      <c r="BU117" t="s">
        <v>139</v>
      </c>
      <c r="BV117" t="str">
        <f>IF(AB117 = "X", "1", "0")</f>
        <v>0</v>
      </c>
      <c r="BW117" t="str">
        <f>IF(AC117 = "X", "1", "0")</f>
        <v>0</v>
      </c>
      <c r="BX117" t="str">
        <f>IF(AD117 = "X", "1", "0")</f>
        <v>1</v>
      </c>
      <c r="BY117" t="s">
        <v>23</v>
      </c>
      <c r="BZ117" s="253">
        <f>AI117</f>
        <v>0</v>
      </c>
      <c r="CA117" s="253">
        <f>AK117</f>
        <v>0</v>
      </c>
      <c r="CB117" s="253">
        <f>AM117</f>
        <v>164.04719999999998</v>
      </c>
      <c r="CC117" s="253">
        <f>AO117</f>
        <v>164.04719999999998</v>
      </c>
      <c r="CD117" s="253">
        <f>AQ117</f>
        <v>82.023599999999988</v>
      </c>
      <c r="CE117" s="253">
        <f>AS117</f>
        <v>82.023599999999988</v>
      </c>
      <c r="CF117" s="253">
        <f>AU117</f>
        <v>82.023599999999988</v>
      </c>
      <c r="CG117" s="253">
        <f>AW117</f>
        <v>82.023599999999988</v>
      </c>
      <c r="CH117" s="253">
        <f>AY117</f>
        <v>82.023599999999988</v>
      </c>
      <c r="CI117" s="253">
        <f>BA117</f>
        <v>82.023599999999988</v>
      </c>
      <c r="CJ117" s="253">
        <f>BC117</f>
        <v>82.023599999999988</v>
      </c>
      <c r="CK117" s="253">
        <f>BE117</f>
        <v>0</v>
      </c>
    </row>
    <row r="118" spans="2:89" ht="20.399999999999999" x14ac:dyDescent="0.3">
      <c r="B118" s="129">
        <v>59</v>
      </c>
      <c r="C118" s="107">
        <v>211011</v>
      </c>
      <c r="D118" s="101">
        <v>21110240</v>
      </c>
      <c r="E118" s="102" t="s">
        <v>137</v>
      </c>
      <c r="F118" s="108" t="s">
        <v>344</v>
      </c>
      <c r="G118" s="108" t="s">
        <v>345</v>
      </c>
      <c r="H118" s="109" t="s">
        <v>18</v>
      </c>
      <c r="I118" s="123"/>
      <c r="J118" s="109" t="s">
        <v>19</v>
      </c>
      <c r="K118" s="111">
        <f>R118+T118+V118+X118</f>
        <v>0</v>
      </c>
      <c r="L118" s="104" t="s">
        <v>20</v>
      </c>
      <c r="M118" s="262">
        <f>ROUND(N118,2)</f>
        <v>80</v>
      </c>
      <c r="N118" s="106">
        <v>80</v>
      </c>
      <c r="O118" s="260">
        <v>16</v>
      </c>
      <c r="P118" s="110">
        <f>(N118*(O118/100+1))*K118</f>
        <v>0</v>
      </c>
      <c r="Q118" s="112" t="s">
        <v>139</v>
      </c>
      <c r="R118" s="113">
        <f>AH118+AJ118+AL118</f>
        <v>0</v>
      </c>
      <c r="S118" s="114">
        <f>R118*(N118*(O118/100+1))</f>
        <v>0</v>
      </c>
      <c r="T118" s="113">
        <f>AN118+AP118+AR118</f>
        <v>0</v>
      </c>
      <c r="U118" s="114">
        <f>T118*(N118*(O118/100+1))</f>
        <v>0</v>
      </c>
      <c r="V118" s="113">
        <f>AT118+AV118+AX118</f>
        <v>0</v>
      </c>
      <c r="W118" s="114">
        <f>V118*(N118*(O118/100+1))</f>
        <v>0</v>
      </c>
      <c r="X118" s="113">
        <f>AZ118+BB118+BD118</f>
        <v>0</v>
      </c>
      <c r="Y118" s="114">
        <f>X118*(N118*(O118/100+1))</f>
        <v>0</v>
      </c>
      <c r="Z118" s="116">
        <f>S118+U118+W118+Y118</f>
        <v>0</v>
      </c>
      <c r="AA118" s="117" t="b">
        <f>K118=(SUM(X118,V118,T118,R118))</f>
        <v>1</v>
      </c>
      <c r="AB118" s="123"/>
      <c r="AC118" s="124"/>
      <c r="AD118" s="109" t="s">
        <v>22</v>
      </c>
      <c r="AE118" s="108" t="s">
        <v>23</v>
      </c>
      <c r="AF118" s="125"/>
      <c r="AG118" s="126"/>
      <c r="AH118" s="121">
        <v>0</v>
      </c>
      <c r="AI118" s="164">
        <f>AH118*(N118*(O118/100+1))</f>
        <v>0</v>
      </c>
      <c r="AJ118" s="121">
        <v>0</v>
      </c>
      <c r="AK118" s="164">
        <f>AJ118*(N118*(O118/100+1))</f>
        <v>0</v>
      </c>
      <c r="AL118" s="127">
        <v>0</v>
      </c>
      <c r="AM118" s="164">
        <f>AL118*(N118*(O118/100+1))</f>
        <v>0</v>
      </c>
      <c r="AN118" s="127">
        <v>0</v>
      </c>
      <c r="AO118" s="164">
        <f>AN118*(N118*(O118/100+1))</f>
        <v>0</v>
      </c>
      <c r="AP118" s="127">
        <v>0</v>
      </c>
      <c r="AQ118" s="164">
        <f>AP118*(N118*(O118/100+1))</f>
        <v>0</v>
      </c>
      <c r="AR118" s="127">
        <v>0</v>
      </c>
      <c r="AS118" s="164">
        <f>AR118*(N118*(O118/100+1))</f>
        <v>0</v>
      </c>
      <c r="AT118" s="127">
        <v>0</v>
      </c>
      <c r="AU118" s="164">
        <f>AT118*(N118*(O118/100+1))</f>
        <v>0</v>
      </c>
      <c r="AV118" s="127">
        <v>0</v>
      </c>
      <c r="AW118" s="164">
        <f>AV118*(N118*(O118/100+1))</f>
        <v>0</v>
      </c>
      <c r="AX118" s="127">
        <v>0</v>
      </c>
      <c r="AY118" s="164">
        <f>AX118*(N118*(O118/100+1))</f>
        <v>0</v>
      </c>
      <c r="AZ118" s="127">
        <v>0</v>
      </c>
      <c r="BA118" s="164">
        <f>AZ118*(N118*(O118/100+1))</f>
        <v>0</v>
      </c>
      <c r="BB118" s="127">
        <v>0</v>
      </c>
      <c r="BC118" s="164">
        <f>BB118*(N118*(O118/100+1))</f>
        <v>0</v>
      </c>
      <c r="BD118" s="127">
        <v>0</v>
      </c>
      <c r="BE118" s="164">
        <f>BD118*(N118*(O118/100+1))</f>
        <v>0</v>
      </c>
      <c r="BF118" s="256">
        <f>SUM(R118,T118,V118,X118)*(N118*(O118/100+1))</f>
        <v>0</v>
      </c>
      <c r="BG118" s="256">
        <f>SUM(AI118,AK118,AM118,AO118,AQ118,AS118,AU118,AW118,AY118,BA118,BC118,BE118)</f>
        <v>0</v>
      </c>
      <c r="BH118" s="255" t="b">
        <f>BF118=BG118</f>
        <v>1</v>
      </c>
      <c r="BI118" s="255">
        <f>BF118-BG118</f>
        <v>0</v>
      </c>
      <c r="BJ118" s="250">
        <f>D118</f>
        <v>21110240</v>
      </c>
      <c r="BK118" s="251">
        <v>348</v>
      </c>
      <c r="BL118" s="251">
        <v>5</v>
      </c>
      <c r="BM118" s="252">
        <f>R118</f>
        <v>0</v>
      </c>
      <c r="BN118" s="252">
        <f>T118</f>
        <v>0</v>
      </c>
      <c r="BO118" s="252">
        <f>V118</f>
        <v>0</v>
      </c>
      <c r="BP118" s="252">
        <f>X118</f>
        <v>0</v>
      </c>
      <c r="BQ118" s="254">
        <f>N118</f>
        <v>80</v>
      </c>
      <c r="BR118">
        <f>O118</f>
        <v>16</v>
      </c>
      <c r="BS118">
        <v>0</v>
      </c>
      <c r="BT118">
        <v>1</v>
      </c>
      <c r="BU118" t="s">
        <v>139</v>
      </c>
      <c r="BV118" t="str">
        <f>IF(AB118 = "X", "1", "0")</f>
        <v>0</v>
      </c>
      <c r="BW118" t="str">
        <f>IF(AC118 = "X", "1", "0")</f>
        <v>0</v>
      </c>
      <c r="BX118" t="str">
        <f>IF(AD118 = "X", "1", "0")</f>
        <v>1</v>
      </c>
      <c r="BY118" t="s">
        <v>23</v>
      </c>
      <c r="BZ118" s="253">
        <f>AI118</f>
        <v>0</v>
      </c>
      <c r="CA118" s="253">
        <f>AK118</f>
        <v>0</v>
      </c>
      <c r="CB118" s="253">
        <f>AM118</f>
        <v>0</v>
      </c>
      <c r="CC118" s="253">
        <f>AO118</f>
        <v>0</v>
      </c>
      <c r="CD118" s="253">
        <f>AQ118</f>
        <v>0</v>
      </c>
      <c r="CE118" s="253">
        <f>AS118</f>
        <v>0</v>
      </c>
      <c r="CF118" s="253">
        <f>AU118</f>
        <v>0</v>
      </c>
      <c r="CG118" s="253">
        <f>AW118</f>
        <v>0</v>
      </c>
      <c r="CH118" s="253">
        <f>AY118</f>
        <v>0</v>
      </c>
      <c r="CI118" s="253">
        <f>BA118</f>
        <v>0</v>
      </c>
      <c r="CJ118" s="253">
        <f>BC118</f>
        <v>0</v>
      </c>
      <c r="CK118" s="253">
        <f>BE118</f>
        <v>0</v>
      </c>
    </row>
    <row r="119" spans="2:89" s="218" customFormat="1" ht="20.399999999999999" x14ac:dyDescent="0.3">
      <c r="B119" s="194">
        <v>59</v>
      </c>
      <c r="C119" s="195">
        <v>211011</v>
      </c>
      <c r="D119" s="196">
        <v>21110240</v>
      </c>
      <c r="E119" s="197" t="s">
        <v>137</v>
      </c>
      <c r="F119" s="198" t="s">
        <v>344</v>
      </c>
      <c r="G119" s="198" t="s">
        <v>345</v>
      </c>
      <c r="H119" s="199" t="s">
        <v>18</v>
      </c>
      <c r="I119" s="194"/>
      <c r="J119" s="199" t="s">
        <v>19</v>
      </c>
      <c r="K119" s="200">
        <f>R119+T119+V119+X119</f>
        <v>0</v>
      </c>
      <c r="L119" s="201" t="s">
        <v>20</v>
      </c>
      <c r="M119" s="262">
        <f>ROUND(N119,2)</f>
        <v>80.87</v>
      </c>
      <c r="N119" s="202">
        <v>80.87</v>
      </c>
      <c r="O119" s="260">
        <v>16</v>
      </c>
      <c r="P119" s="110">
        <f>(N119*(O119/100+1))*K119</f>
        <v>0</v>
      </c>
      <c r="Q119" s="204" t="s">
        <v>139</v>
      </c>
      <c r="R119" s="205">
        <f>AH119+AJ119+AL119</f>
        <v>0</v>
      </c>
      <c r="S119" s="114">
        <f>R119*(N119*(O119/100+1))</f>
        <v>0</v>
      </c>
      <c r="T119" s="205">
        <f>AN119+AP119+AR119</f>
        <v>0</v>
      </c>
      <c r="U119" s="114">
        <f>T119*(N119*(O119/100+1))</f>
        <v>0</v>
      </c>
      <c r="V119" s="113">
        <f>AT119+AV119+AX119</f>
        <v>0</v>
      </c>
      <c r="W119" s="114">
        <f>V119*(N119*(O119/100+1))</f>
        <v>0</v>
      </c>
      <c r="X119" s="205">
        <f>AZ119+BB119+BD119</f>
        <v>0</v>
      </c>
      <c r="Y119" s="114">
        <f>X119*(N119*(O119/100+1))</f>
        <v>0</v>
      </c>
      <c r="Z119" s="203">
        <f>S119+U119+W119+Y119</f>
        <v>0</v>
      </c>
      <c r="AA119" s="206" t="b">
        <f>K119=(SUM(X119,V119,T119,R119))</f>
        <v>1</v>
      </c>
      <c r="AB119" s="194"/>
      <c r="AC119" s="213"/>
      <c r="AD119" s="199" t="s">
        <v>22</v>
      </c>
      <c r="AE119" s="198" t="s">
        <v>23</v>
      </c>
      <c r="AF119" s="214"/>
      <c r="AG119" s="215"/>
      <c r="AH119" s="210">
        <v>0</v>
      </c>
      <c r="AI119" s="164">
        <f>AH119*(N119*(O119/100+1))</f>
        <v>0</v>
      </c>
      <c r="AJ119" s="210">
        <v>0</v>
      </c>
      <c r="AK119" s="164">
        <f>AJ119*(N119*(O119/100+1))</f>
        <v>0</v>
      </c>
      <c r="AL119" s="216">
        <v>0</v>
      </c>
      <c r="AM119" s="164">
        <f>AL119*(N119*(O119/100+1))</f>
        <v>0</v>
      </c>
      <c r="AN119" s="216">
        <v>0</v>
      </c>
      <c r="AO119" s="164">
        <f>AN119*(N119*(O119/100+1))</f>
        <v>0</v>
      </c>
      <c r="AP119" s="216">
        <v>0</v>
      </c>
      <c r="AQ119" s="164">
        <f>AP119*(N119*(O119/100+1))</f>
        <v>0</v>
      </c>
      <c r="AR119" s="216">
        <v>0</v>
      </c>
      <c r="AS119" s="164">
        <f>AR119*(N119*(O119/100+1))</f>
        <v>0</v>
      </c>
      <c r="AT119" s="216">
        <v>0</v>
      </c>
      <c r="AU119" s="164">
        <f>AT119*(N119*(O119/100+1))</f>
        <v>0</v>
      </c>
      <c r="AV119" s="216">
        <v>0</v>
      </c>
      <c r="AW119" s="164">
        <f>AV119*(N119*(O119/100+1))</f>
        <v>0</v>
      </c>
      <c r="AX119" s="216">
        <v>0</v>
      </c>
      <c r="AY119" s="164">
        <f>AX119*(N119*(O119/100+1))</f>
        <v>0</v>
      </c>
      <c r="AZ119" s="216">
        <v>0</v>
      </c>
      <c r="BA119" s="164">
        <f>AZ119*(N119*(O119/100+1))</f>
        <v>0</v>
      </c>
      <c r="BB119" s="216">
        <v>0</v>
      </c>
      <c r="BC119" s="164">
        <f>BB119*(N119*(O119/100+1))</f>
        <v>0</v>
      </c>
      <c r="BD119" s="216">
        <v>0</v>
      </c>
      <c r="BE119" s="164">
        <f>BD119*(N119*(O119/100+1))</f>
        <v>0</v>
      </c>
      <c r="BF119" s="256">
        <f>SUM(R119,T119,V119,X119)*(N119*(O119/100+1))</f>
        <v>0</v>
      </c>
      <c r="BG119" s="256">
        <f>SUM(AI119,AK119,AM119,AO119,AQ119,AS119,AU119,AW119,AY119,BA119,BC119,BE119)</f>
        <v>0</v>
      </c>
      <c r="BH119" s="255" t="b">
        <f>BF119=BG119</f>
        <v>1</v>
      </c>
      <c r="BI119" s="255">
        <f>BF119-BG119</f>
        <v>0</v>
      </c>
      <c r="BJ119" s="250">
        <f>D119</f>
        <v>21110240</v>
      </c>
      <c r="BK119" s="251">
        <v>348</v>
      </c>
      <c r="BL119" s="251">
        <v>5</v>
      </c>
      <c r="BM119" s="252">
        <f>R119</f>
        <v>0</v>
      </c>
      <c r="BN119" s="252">
        <f>T119</f>
        <v>0</v>
      </c>
      <c r="BO119" s="252">
        <f>V119</f>
        <v>0</v>
      </c>
      <c r="BP119" s="252">
        <f>X119</f>
        <v>0</v>
      </c>
      <c r="BQ119" s="254">
        <f>N119</f>
        <v>80.87</v>
      </c>
      <c r="BR119">
        <f>O119</f>
        <v>16</v>
      </c>
      <c r="BS119">
        <v>0</v>
      </c>
      <c r="BT119">
        <v>1</v>
      </c>
      <c r="BU119" t="s">
        <v>139</v>
      </c>
      <c r="BV119" t="str">
        <f>IF(AB119 = "X", "1", "0")</f>
        <v>0</v>
      </c>
      <c r="BW119" t="str">
        <f>IF(AC119 = "X", "1", "0")</f>
        <v>0</v>
      </c>
      <c r="BX119" t="str">
        <f>IF(AD119 = "X", "1", "0")</f>
        <v>1</v>
      </c>
      <c r="BY119" t="s">
        <v>23</v>
      </c>
      <c r="BZ119" s="253">
        <f>AI119</f>
        <v>0</v>
      </c>
      <c r="CA119" s="253">
        <f>AK119</f>
        <v>0</v>
      </c>
      <c r="CB119" s="253">
        <f>AM119</f>
        <v>0</v>
      </c>
      <c r="CC119" s="253">
        <f>AO119</f>
        <v>0</v>
      </c>
      <c r="CD119" s="253">
        <f>AQ119</f>
        <v>0</v>
      </c>
      <c r="CE119" s="253">
        <f>AS119</f>
        <v>0</v>
      </c>
      <c r="CF119" s="253">
        <f>AU119</f>
        <v>0</v>
      </c>
      <c r="CG119" s="253">
        <f>AW119</f>
        <v>0</v>
      </c>
      <c r="CH119" s="253">
        <f>AY119</f>
        <v>0</v>
      </c>
      <c r="CI119" s="253">
        <f>BA119</f>
        <v>0</v>
      </c>
      <c r="CJ119" s="253">
        <f>BC119</f>
        <v>0</v>
      </c>
      <c r="CK119" s="253">
        <f>BE119</f>
        <v>0</v>
      </c>
    </row>
    <row r="120" spans="2:89" ht="27.6" x14ac:dyDescent="0.3">
      <c r="B120" s="129">
        <v>60</v>
      </c>
      <c r="C120" s="107">
        <v>214011</v>
      </c>
      <c r="D120" s="101">
        <v>21410598</v>
      </c>
      <c r="E120" s="128" t="s">
        <v>171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>R120+T120+V120+X120</f>
        <v>5</v>
      </c>
      <c r="L120" s="166" t="s">
        <v>20</v>
      </c>
      <c r="M120" s="262">
        <f>ROUND(N120,2)</f>
        <v>106.02</v>
      </c>
      <c r="N120" s="106">
        <v>106.02</v>
      </c>
      <c r="O120" s="260">
        <v>0</v>
      </c>
      <c r="P120" s="110">
        <f>(N120*(O120/100+1))*K120</f>
        <v>530.1</v>
      </c>
      <c r="Q120" s="112" t="s">
        <v>139</v>
      </c>
      <c r="R120" s="113">
        <f>AH120+AJ120+AL120</f>
        <v>2</v>
      </c>
      <c r="S120" s="114">
        <f>R120*(N120*(O120/100+1))</f>
        <v>212.04</v>
      </c>
      <c r="T120" s="113">
        <f>AN120+AP120+AR120</f>
        <v>2</v>
      </c>
      <c r="U120" s="114">
        <f>T120*(N120*(O120/100+1))</f>
        <v>212.04</v>
      </c>
      <c r="V120" s="113">
        <f>AT120+AV120+AX120</f>
        <v>0</v>
      </c>
      <c r="W120" s="114">
        <f>V120*(N120*(O120/100+1))</f>
        <v>0</v>
      </c>
      <c r="X120" s="113">
        <f>AZ120+BB120+BD120</f>
        <v>1</v>
      </c>
      <c r="Y120" s="114">
        <f>X120*(N120*(O120/100+1))</f>
        <v>106.02</v>
      </c>
      <c r="Z120" s="116">
        <f>S120+U120+W120+Y120</f>
        <v>530.1</v>
      </c>
      <c r="AA120" s="117" t="b">
        <f>K120=(SUM(X120,V120,T120,R120))</f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>AH120*(N120*(O120/100+1))</f>
        <v>0</v>
      </c>
      <c r="AJ120" s="21">
        <v>1</v>
      </c>
      <c r="AK120" s="164">
        <f>AJ120*(N120*(O120/100+1))</f>
        <v>106.02</v>
      </c>
      <c r="AL120" s="21">
        <v>1</v>
      </c>
      <c r="AM120" s="164">
        <f>AL120*(N120*(O120/100+1))</f>
        <v>106.02</v>
      </c>
      <c r="AN120" s="21">
        <v>1</v>
      </c>
      <c r="AO120" s="164">
        <f>AN120*(N120*(O120/100+1))</f>
        <v>106.02</v>
      </c>
      <c r="AP120" s="21">
        <v>1</v>
      </c>
      <c r="AQ120" s="164">
        <f>AP120*(N120*(O120/100+1))</f>
        <v>106.02</v>
      </c>
      <c r="AR120" s="21">
        <v>0</v>
      </c>
      <c r="AS120" s="164">
        <f>AR120*(N120*(O120/100+1))</f>
        <v>0</v>
      </c>
      <c r="AT120" s="21">
        <v>0</v>
      </c>
      <c r="AU120" s="164">
        <f>AT120*(N120*(O120/100+1))</f>
        <v>0</v>
      </c>
      <c r="AV120" s="21">
        <v>0</v>
      </c>
      <c r="AW120" s="164">
        <f>AV120*(N120*(O120/100+1))</f>
        <v>0</v>
      </c>
      <c r="AX120" s="21">
        <v>0</v>
      </c>
      <c r="AY120" s="164">
        <f>AX120*(N120*(O120/100+1))</f>
        <v>0</v>
      </c>
      <c r="AZ120" s="21">
        <v>1</v>
      </c>
      <c r="BA120" s="164">
        <f>AZ120*(N120*(O120/100+1))</f>
        <v>106.02</v>
      </c>
      <c r="BB120" s="21">
        <v>0</v>
      </c>
      <c r="BC120" s="164">
        <f>BB120*(N120*(O120/100+1))</f>
        <v>0</v>
      </c>
      <c r="BD120" s="21">
        <v>0</v>
      </c>
      <c r="BE120" s="164">
        <f>BD120*(N120*(O120/100+1))</f>
        <v>0</v>
      </c>
      <c r="BF120" s="256">
        <f>SUM(R120,T120,V120,X120)*(N120*(O120/100+1))</f>
        <v>530.1</v>
      </c>
      <c r="BG120" s="256">
        <f>SUM(AI120,AK120,AM120,AO120,AQ120,AS120,AU120,AW120,AY120,BA120,BC120,BE120)</f>
        <v>530.1</v>
      </c>
      <c r="BH120" s="255" t="b">
        <f>BF120=BG120</f>
        <v>1</v>
      </c>
      <c r="BI120" s="255">
        <f>BF120-BG120</f>
        <v>0</v>
      </c>
      <c r="BJ120" s="250">
        <f>D120</f>
        <v>21410598</v>
      </c>
      <c r="BK120" s="251">
        <v>348</v>
      </c>
      <c r="BL120" s="251">
        <v>5</v>
      </c>
      <c r="BM120" s="252">
        <f>R120</f>
        <v>2</v>
      </c>
      <c r="BN120" s="252">
        <f>T120</f>
        <v>2</v>
      </c>
      <c r="BO120" s="252">
        <f>V120</f>
        <v>0</v>
      </c>
      <c r="BP120" s="252">
        <f>X120</f>
        <v>1</v>
      </c>
      <c r="BQ120" s="254">
        <f>N120</f>
        <v>106.02</v>
      </c>
      <c r="BR120">
        <f>O120</f>
        <v>0</v>
      </c>
      <c r="BS120">
        <v>0</v>
      </c>
      <c r="BT120">
        <v>1</v>
      </c>
      <c r="BU120" t="s">
        <v>139</v>
      </c>
      <c r="BV120" t="str">
        <f>IF(AB120 = "X", "1", "0")</f>
        <v>0</v>
      </c>
      <c r="BW120" t="str">
        <f>IF(AC120 = "X", "1", "0")</f>
        <v>0</v>
      </c>
      <c r="BX120" t="str">
        <f>IF(AD120 = "X", "1", "0")</f>
        <v>1</v>
      </c>
      <c r="BY120" t="s">
        <v>23</v>
      </c>
      <c r="BZ120" s="253">
        <f>AI120</f>
        <v>0</v>
      </c>
      <c r="CA120" s="253">
        <f>AK120</f>
        <v>106.02</v>
      </c>
      <c r="CB120" s="253">
        <f>AM120</f>
        <v>106.02</v>
      </c>
      <c r="CC120" s="253">
        <f>AO120</f>
        <v>106.02</v>
      </c>
      <c r="CD120" s="253">
        <f>AQ120</f>
        <v>106.02</v>
      </c>
      <c r="CE120" s="253">
        <f>AS120</f>
        <v>0</v>
      </c>
      <c r="CF120" s="253">
        <f>AU120</f>
        <v>0</v>
      </c>
      <c r="CG120" s="253">
        <f>AW120</f>
        <v>0</v>
      </c>
      <c r="CH120" s="253">
        <f>AY120</f>
        <v>0</v>
      </c>
      <c r="CI120" s="253">
        <f>BA120</f>
        <v>106.02</v>
      </c>
      <c r="CJ120" s="253">
        <f>BC120</f>
        <v>0</v>
      </c>
      <c r="CK120" s="253">
        <f>BE120</f>
        <v>0</v>
      </c>
    </row>
    <row r="121" spans="2:89" ht="27.6" x14ac:dyDescent="0.3">
      <c r="B121" s="129">
        <v>61</v>
      </c>
      <c r="C121" s="107">
        <v>214011</v>
      </c>
      <c r="D121" s="101">
        <v>21410030</v>
      </c>
      <c r="E121" s="128" t="s">
        <v>346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>R121+T121+V121+X121</f>
        <v>0</v>
      </c>
      <c r="L121" s="166" t="s">
        <v>20</v>
      </c>
      <c r="M121" s="262">
        <f>ROUND(N121,2)</f>
        <v>516.17999999999995</v>
      </c>
      <c r="N121" s="106">
        <v>516.17999999999995</v>
      </c>
      <c r="O121" s="261">
        <v>0</v>
      </c>
      <c r="P121" s="110">
        <f>(N121*(O121/100+1))*K121</f>
        <v>0</v>
      </c>
      <c r="Q121" s="112" t="s">
        <v>139</v>
      </c>
      <c r="R121" s="113">
        <f>AH121+AJ121+AL121</f>
        <v>0</v>
      </c>
      <c r="S121" s="114">
        <f>R121*(N121*(O121/100+1))</f>
        <v>0</v>
      </c>
      <c r="T121" s="113">
        <f>AN121+AP121+AR121</f>
        <v>0</v>
      </c>
      <c r="U121" s="114">
        <f>T121*(N121*(O121/100+1))</f>
        <v>0</v>
      </c>
      <c r="V121" s="113">
        <f>AT121+AV121+AX121</f>
        <v>0</v>
      </c>
      <c r="W121" s="114">
        <f>V121*(N121*(O121/100+1))</f>
        <v>0</v>
      </c>
      <c r="X121" s="113">
        <f>AZ121+BB121+BD121</f>
        <v>0</v>
      </c>
      <c r="Y121" s="114">
        <f>X121*(N121*(O121/100+1))</f>
        <v>0</v>
      </c>
      <c r="Z121" s="116">
        <f>S121+U121+W121+Y121</f>
        <v>0</v>
      </c>
      <c r="AA121" s="117" t="b">
        <f>K121=(SUM(X121,V121,T121,R121))</f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>AH121*(N121*(O121/100+1))</f>
        <v>0</v>
      </c>
      <c r="AJ121" s="21">
        <v>0</v>
      </c>
      <c r="AK121" s="164">
        <f>AJ121*(N121*(O121/100+1))</f>
        <v>0</v>
      </c>
      <c r="AL121" s="21">
        <v>0</v>
      </c>
      <c r="AM121" s="164">
        <f>AL121*(N121*(O121/100+1))</f>
        <v>0</v>
      </c>
      <c r="AN121" s="21">
        <v>0</v>
      </c>
      <c r="AO121" s="164">
        <f>AN121*(N121*(O121/100+1))</f>
        <v>0</v>
      </c>
      <c r="AP121" s="21">
        <v>0</v>
      </c>
      <c r="AQ121" s="164">
        <f>AP121*(N121*(O121/100+1))</f>
        <v>0</v>
      </c>
      <c r="AR121" s="21">
        <v>0</v>
      </c>
      <c r="AS121" s="164">
        <f>AR121*(N121*(O121/100+1))</f>
        <v>0</v>
      </c>
      <c r="AT121" s="21">
        <v>0</v>
      </c>
      <c r="AU121" s="164">
        <f>AT121*(N121*(O121/100+1))</f>
        <v>0</v>
      </c>
      <c r="AV121" s="21">
        <v>0</v>
      </c>
      <c r="AW121" s="164">
        <f>AV121*(N121*(O121/100+1))</f>
        <v>0</v>
      </c>
      <c r="AX121" s="21">
        <v>0</v>
      </c>
      <c r="AY121" s="164">
        <f>AX121*(N121*(O121/100+1))</f>
        <v>0</v>
      </c>
      <c r="AZ121" s="21">
        <v>0</v>
      </c>
      <c r="BA121" s="164">
        <f>AZ121*(N121*(O121/100+1))</f>
        <v>0</v>
      </c>
      <c r="BB121" s="21">
        <v>0</v>
      </c>
      <c r="BC121" s="164">
        <f>BB121*(N121*(O121/100+1))</f>
        <v>0</v>
      </c>
      <c r="BD121" s="21">
        <v>0</v>
      </c>
      <c r="BE121" s="164">
        <f>BD121*(N121*(O121/100+1))</f>
        <v>0</v>
      </c>
      <c r="BF121" s="256">
        <f>SUM(R121,T121,V121,X121)*(N121*(O121/100+1))</f>
        <v>0</v>
      </c>
      <c r="BG121" s="256">
        <f>SUM(AI121,AK121,AM121,AO121,AQ121,AS121,AU121,AW121,AY121,BA121,BC121,BE121)</f>
        <v>0</v>
      </c>
      <c r="BH121" s="255" t="b">
        <f>BF121=BG121</f>
        <v>1</v>
      </c>
      <c r="BI121" s="255">
        <f>BF121-BG121</f>
        <v>0</v>
      </c>
      <c r="BJ121" s="250">
        <f>D121</f>
        <v>21410030</v>
      </c>
      <c r="BK121" s="251">
        <v>348</v>
      </c>
      <c r="BL121" s="251">
        <v>5</v>
      </c>
      <c r="BM121" s="252">
        <f>R121</f>
        <v>0</v>
      </c>
      <c r="BN121" s="252">
        <f>T121</f>
        <v>0</v>
      </c>
      <c r="BO121" s="252">
        <f>V121</f>
        <v>0</v>
      </c>
      <c r="BP121" s="252">
        <f>X121</f>
        <v>0</v>
      </c>
      <c r="BQ121" s="254">
        <f>N121</f>
        <v>516.17999999999995</v>
      </c>
      <c r="BR121">
        <f>O121</f>
        <v>0</v>
      </c>
      <c r="BS121">
        <v>0</v>
      </c>
      <c r="BT121">
        <v>1</v>
      </c>
      <c r="BU121" t="s">
        <v>139</v>
      </c>
      <c r="BV121" t="str">
        <f>IF(AB121 = "X", "1", "0")</f>
        <v>0</v>
      </c>
      <c r="BW121" t="str">
        <f>IF(AC121 = "X", "1", "0")</f>
        <v>0</v>
      </c>
      <c r="BX121" t="str">
        <f>IF(AD121 = "X", "1", "0")</f>
        <v>1</v>
      </c>
      <c r="BY121" t="s">
        <v>23</v>
      </c>
      <c r="BZ121" s="253">
        <f>AI121</f>
        <v>0</v>
      </c>
      <c r="CA121" s="253">
        <f>AK121</f>
        <v>0</v>
      </c>
      <c r="CB121" s="253">
        <f>AM121</f>
        <v>0</v>
      </c>
      <c r="CC121" s="253">
        <f>AO121</f>
        <v>0</v>
      </c>
      <c r="CD121" s="253">
        <f>AQ121</f>
        <v>0</v>
      </c>
      <c r="CE121" s="253">
        <f>AS121</f>
        <v>0</v>
      </c>
      <c r="CF121" s="253">
        <f>AU121</f>
        <v>0</v>
      </c>
      <c r="CG121" s="253">
        <f>AW121</f>
        <v>0</v>
      </c>
      <c r="CH121" s="253">
        <f>AY121</f>
        <v>0</v>
      </c>
      <c r="CI121" s="253">
        <f>BA121</f>
        <v>0</v>
      </c>
      <c r="CJ121" s="253">
        <f>BC121</f>
        <v>0</v>
      </c>
      <c r="CK121" s="253">
        <f>BE121</f>
        <v>0</v>
      </c>
    </row>
    <row r="122" spans="2:89" ht="27.6" x14ac:dyDescent="0.3">
      <c r="B122" s="129">
        <v>62</v>
      </c>
      <c r="C122" s="107">
        <v>214011</v>
      </c>
      <c r="D122" s="101">
        <v>21410031</v>
      </c>
      <c r="E122" s="128" t="s">
        <v>347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>R122+T122+V122+X122</f>
        <v>0</v>
      </c>
      <c r="L122" s="166" t="s">
        <v>20</v>
      </c>
      <c r="M122" s="262">
        <f>ROUND(N122,2)</f>
        <v>554.42999999999995</v>
      </c>
      <c r="N122" s="106">
        <v>554.42999999999995</v>
      </c>
      <c r="O122" s="260">
        <v>0</v>
      </c>
      <c r="P122" s="110">
        <f>(N122*(O122/100+1))*K122</f>
        <v>0</v>
      </c>
      <c r="Q122" s="112" t="s">
        <v>139</v>
      </c>
      <c r="R122" s="113">
        <f>AH122+AJ122+AL122</f>
        <v>0</v>
      </c>
      <c r="S122" s="114">
        <f>R122*(N122*(O122/100+1))</f>
        <v>0</v>
      </c>
      <c r="T122" s="113">
        <f>AN122+AP122+AR122</f>
        <v>0</v>
      </c>
      <c r="U122" s="114">
        <f>T122*(N122*(O122/100+1))</f>
        <v>0</v>
      </c>
      <c r="V122" s="113">
        <f>AT122+AV122+AX122</f>
        <v>0</v>
      </c>
      <c r="W122" s="114">
        <f>V122*(N122*(O122/100+1))</f>
        <v>0</v>
      </c>
      <c r="X122" s="113">
        <f>AZ122+BB122+BD122</f>
        <v>0</v>
      </c>
      <c r="Y122" s="114">
        <f>X122*(N122*(O122/100+1))</f>
        <v>0</v>
      </c>
      <c r="Z122" s="116">
        <f>S122+U122+W122+Y122</f>
        <v>0</v>
      </c>
      <c r="AA122" s="117" t="b">
        <f>K122=(SUM(X122,V122,T122,R122))</f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>AH122*(N122*(O122/100+1))</f>
        <v>0</v>
      </c>
      <c r="AJ122" s="21">
        <v>0</v>
      </c>
      <c r="AK122" s="164">
        <f>AJ122*(N122*(O122/100+1))</f>
        <v>0</v>
      </c>
      <c r="AL122" s="21">
        <v>0</v>
      </c>
      <c r="AM122" s="164">
        <f>AL122*(N122*(O122/100+1))</f>
        <v>0</v>
      </c>
      <c r="AN122" s="21">
        <v>0</v>
      </c>
      <c r="AO122" s="164">
        <f>AN122*(N122*(O122/100+1))</f>
        <v>0</v>
      </c>
      <c r="AP122" s="21">
        <v>0</v>
      </c>
      <c r="AQ122" s="164">
        <f>AP122*(N122*(O122/100+1))</f>
        <v>0</v>
      </c>
      <c r="AR122" s="21">
        <v>0</v>
      </c>
      <c r="AS122" s="164">
        <f>AR122*(N122*(O122/100+1))</f>
        <v>0</v>
      </c>
      <c r="AT122" s="21">
        <v>0</v>
      </c>
      <c r="AU122" s="164">
        <f>AT122*(N122*(O122/100+1))</f>
        <v>0</v>
      </c>
      <c r="AV122" s="21">
        <v>0</v>
      </c>
      <c r="AW122" s="164">
        <f>AV122*(N122*(O122/100+1))</f>
        <v>0</v>
      </c>
      <c r="AX122" s="21">
        <v>0</v>
      </c>
      <c r="AY122" s="164">
        <f>AX122*(N122*(O122/100+1))</f>
        <v>0</v>
      </c>
      <c r="AZ122" s="21">
        <v>0</v>
      </c>
      <c r="BA122" s="164">
        <f>AZ122*(N122*(O122/100+1))</f>
        <v>0</v>
      </c>
      <c r="BB122" s="21">
        <v>0</v>
      </c>
      <c r="BC122" s="164">
        <f>BB122*(N122*(O122/100+1))</f>
        <v>0</v>
      </c>
      <c r="BD122" s="21">
        <v>0</v>
      </c>
      <c r="BE122" s="164">
        <f>BD122*(N122*(O122/100+1))</f>
        <v>0</v>
      </c>
      <c r="BF122" s="256">
        <f>SUM(R122,T122,V122,X122)*(N122*(O122/100+1))</f>
        <v>0</v>
      </c>
      <c r="BG122" s="256">
        <f>SUM(AI122,AK122,AM122,AO122,AQ122,AS122,AU122,AW122,AY122,BA122,BC122,BE122)</f>
        <v>0</v>
      </c>
      <c r="BH122" s="255" t="b">
        <f>BF122=BG122</f>
        <v>1</v>
      </c>
      <c r="BI122" s="255">
        <f>BF122-BG122</f>
        <v>0</v>
      </c>
      <c r="BJ122" s="250">
        <f>D122</f>
        <v>21410031</v>
      </c>
      <c r="BK122" s="251">
        <v>348</v>
      </c>
      <c r="BL122" s="251">
        <v>5</v>
      </c>
      <c r="BM122" s="252">
        <f>R122</f>
        <v>0</v>
      </c>
      <c r="BN122" s="252">
        <f>T122</f>
        <v>0</v>
      </c>
      <c r="BO122" s="252">
        <f>V122</f>
        <v>0</v>
      </c>
      <c r="BP122" s="252">
        <f>X122</f>
        <v>0</v>
      </c>
      <c r="BQ122" s="254">
        <f>N122</f>
        <v>554.42999999999995</v>
      </c>
      <c r="BR122">
        <f>O122</f>
        <v>0</v>
      </c>
      <c r="BS122">
        <v>0</v>
      </c>
      <c r="BT122">
        <v>1</v>
      </c>
      <c r="BU122" t="s">
        <v>139</v>
      </c>
      <c r="BV122" t="str">
        <f>IF(AB122 = "X", "1", "0")</f>
        <v>0</v>
      </c>
      <c r="BW122" t="str">
        <f>IF(AC122 = "X", "1", "0")</f>
        <v>0</v>
      </c>
      <c r="BX122" t="str">
        <f>IF(AD122 = "X", "1", "0")</f>
        <v>1</v>
      </c>
      <c r="BY122" t="s">
        <v>23</v>
      </c>
      <c r="BZ122" s="253">
        <f>AI122</f>
        <v>0</v>
      </c>
      <c r="CA122" s="253">
        <f>AK122</f>
        <v>0</v>
      </c>
      <c r="CB122" s="253">
        <f>AM122</f>
        <v>0</v>
      </c>
      <c r="CC122" s="253">
        <f>AO122</f>
        <v>0</v>
      </c>
      <c r="CD122" s="253">
        <f>AQ122</f>
        <v>0</v>
      </c>
      <c r="CE122" s="253">
        <f>AS122</f>
        <v>0</v>
      </c>
      <c r="CF122" s="253">
        <f>AU122</f>
        <v>0</v>
      </c>
      <c r="CG122" s="253">
        <f>AW122</f>
        <v>0</v>
      </c>
      <c r="CH122" s="253">
        <f>AY122</f>
        <v>0</v>
      </c>
      <c r="CI122" s="253">
        <f>BA122</f>
        <v>0</v>
      </c>
      <c r="CJ122" s="253">
        <f>BC122</f>
        <v>0</v>
      </c>
      <c r="CK122" s="253">
        <f>BE122</f>
        <v>0</v>
      </c>
    </row>
    <row r="123" spans="2:89" ht="27.6" x14ac:dyDescent="0.3">
      <c r="B123" s="129">
        <v>63</v>
      </c>
      <c r="C123" s="107">
        <v>214011</v>
      </c>
      <c r="D123" s="101">
        <v>21410555</v>
      </c>
      <c r="E123" s="128" t="s">
        <v>172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>R123+T123+V123+X123</f>
        <v>0</v>
      </c>
      <c r="L123" s="166" t="s">
        <v>20</v>
      </c>
      <c r="M123" s="262">
        <f>ROUND(N123,2)</f>
        <v>1046.55</v>
      </c>
      <c r="N123" s="106">
        <v>1046.55</v>
      </c>
      <c r="O123" s="261">
        <v>0</v>
      </c>
      <c r="P123" s="110">
        <f>(N123*(O123/100+1))*K123</f>
        <v>0</v>
      </c>
      <c r="Q123" s="112" t="s">
        <v>139</v>
      </c>
      <c r="R123" s="113">
        <f>AH123+AJ123+AL123</f>
        <v>0</v>
      </c>
      <c r="S123" s="114">
        <f>R123*(N123*(O123/100+1))</f>
        <v>0</v>
      </c>
      <c r="T123" s="113">
        <f>AN123+AP123+AR123</f>
        <v>0</v>
      </c>
      <c r="U123" s="114">
        <f>T123*(N123*(O123/100+1))</f>
        <v>0</v>
      </c>
      <c r="V123" s="113">
        <f>AT123+AV123+AX123</f>
        <v>0</v>
      </c>
      <c r="W123" s="114">
        <f>V123*(N123*(O123/100+1))</f>
        <v>0</v>
      </c>
      <c r="X123" s="113">
        <f>AZ123+BB123+BD123</f>
        <v>0</v>
      </c>
      <c r="Y123" s="114">
        <f>X123*(N123*(O123/100+1))</f>
        <v>0</v>
      </c>
      <c r="Z123" s="116">
        <f>S123+U123+W123+Y123</f>
        <v>0</v>
      </c>
      <c r="AA123" s="117" t="b">
        <f>K123=(SUM(X123,V123,T123,R123))</f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>AH123*(N123*(O123/100+1))</f>
        <v>0</v>
      </c>
      <c r="AJ123" s="21">
        <v>0</v>
      </c>
      <c r="AK123" s="164">
        <f>AJ123*(N123*(O123/100+1))</f>
        <v>0</v>
      </c>
      <c r="AL123" s="21">
        <v>0</v>
      </c>
      <c r="AM123" s="164">
        <f>AL123*(N123*(O123/100+1))</f>
        <v>0</v>
      </c>
      <c r="AN123" s="21">
        <v>0</v>
      </c>
      <c r="AO123" s="164">
        <f>AN123*(N123*(O123/100+1))</f>
        <v>0</v>
      </c>
      <c r="AP123" s="21">
        <v>0</v>
      </c>
      <c r="AQ123" s="164">
        <f>AP123*(N123*(O123/100+1))</f>
        <v>0</v>
      </c>
      <c r="AR123" s="21">
        <v>0</v>
      </c>
      <c r="AS123" s="164">
        <f>AR123*(N123*(O123/100+1))</f>
        <v>0</v>
      </c>
      <c r="AT123" s="21">
        <v>0</v>
      </c>
      <c r="AU123" s="164">
        <f>AT123*(N123*(O123/100+1))</f>
        <v>0</v>
      </c>
      <c r="AV123" s="21">
        <v>0</v>
      </c>
      <c r="AW123" s="164">
        <f>AV123*(N123*(O123/100+1))</f>
        <v>0</v>
      </c>
      <c r="AX123" s="21">
        <v>0</v>
      </c>
      <c r="AY123" s="164">
        <f>AX123*(N123*(O123/100+1))</f>
        <v>0</v>
      </c>
      <c r="AZ123" s="21">
        <v>0</v>
      </c>
      <c r="BA123" s="164">
        <f>AZ123*(N123*(O123/100+1))</f>
        <v>0</v>
      </c>
      <c r="BB123" s="21">
        <v>0</v>
      </c>
      <c r="BC123" s="164">
        <f>BB123*(N123*(O123/100+1))</f>
        <v>0</v>
      </c>
      <c r="BD123" s="21">
        <v>0</v>
      </c>
      <c r="BE123" s="164">
        <f>BD123*(N123*(O123/100+1))</f>
        <v>0</v>
      </c>
      <c r="BF123" s="256">
        <f>SUM(R123,T123,V123,X123)*(N123*(O123/100+1))</f>
        <v>0</v>
      </c>
      <c r="BG123" s="256">
        <f>SUM(AI123,AK123,AM123,AO123,AQ123,AS123,AU123,AW123,AY123,BA123,BC123,BE123)</f>
        <v>0</v>
      </c>
      <c r="BH123" s="255" t="b">
        <f>BF123=BG123</f>
        <v>1</v>
      </c>
      <c r="BI123" s="255">
        <f>BF123-BG123</f>
        <v>0</v>
      </c>
      <c r="BJ123" s="250">
        <f>D123</f>
        <v>21410555</v>
      </c>
      <c r="BK123" s="251">
        <v>348</v>
      </c>
      <c r="BL123" s="251">
        <v>5</v>
      </c>
      <c r="BM123" s="252">
        <f>R123</f>
        <v>0</v>
      </c>
      <c r="BN123" s="252">
        <f>T123</f>
        <v>0</v>
      </c>
      <c r="BO123" s="252">
        <f>V123</f>
        <v>0</v>
      </c>
      <c r="BP123" s="252">
        <f>X123</f>
        <v>0</v>
      </c>
      <c r="BQ123" s="254">
        <f>N123</f>
        <v>1046.55</v>
      </c>
      <c r="BR123">
        <f>O123</f>
        <v>0</v>
      </c>
      <c r="BS123">
        <v>0</v>
      </c>
      <c r="BT123">
        <v>1</v>
      </c>
      <c r="BU123" t="s">
        <v>139</v>
      </c>
      <c r="BV123" t="str">
        <f>IF(AB123 = "X", "1", "0")</f>
        <v>0</v>
      </c>
      <c r="BW123" t="str">
        <f>IF(AC123 = "X", "1", "0")</f>
        <v>0</v>
      </c>
      <c r="BX123" t="str">
        <f>IF(AD123 = "X", "1", "0")</f>
        <v>1</v>
      </c>
      <c r="BY123" t="s">
        <v>23</v>
      </c>
      <c r="BZ123" s="253">
        <f>AI123</f>
        <v>0</v>
      </c>
      <c r="CA123" s="253">
        <f>AK123</f>
        <v>0</v>
      </c>
      <c r="CB123" s="253">
        <f>AM123</f>
        <v>0</v>
      </c>
      <c r="CC123" s="253">
        <f>AO123</f>
        <v>0</v>
      </c>
      <c r="CD123" s="253">
        <f>AQ123</f>
        <v>0</v>
      </c>
      <c r="CE123" s="253">
        <f>AS123</f>
        <v>0</v>
      </c>
      <c r="CF123" s="253">
        <f>AU123</f>
        <v>0</v>
      </c>
      <c r="CG123" s="253">
        <f>AW123</f>
        <v>0</v>
      </c>
      <c r="CH123" s="253">
        <f>AY123</f>
        <v>0</v>
      </c>
      <c r="CI123" s="253">
        <f>BA123</f>
        <v>0</v>
      </c>
      <c r="CJ123" s="253">
        <f>BC123</f>
        <v>0</v>
      </c>
      <c r="CK123" s="253">
        <f>BE123</f>
        <v>0</v>
      </c>
    </row>
    <row r="124" spans="2:89" ht="27.6" x14ac:dyDescent="0.3">
      <c r="B124" s="129">
        <v>64</v>
      </c>
      <c r="C124" s="107">
        <v>214011</v>
      </c>
      <c r="D124" s="101">
        <v>21410556</v>
      </c>
      <c r="E124" s="128" t="s">
        <v>173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>R124+T124+V124+X124</f>
        <v>0</v>
      </c>
      <c r="L124" s="166" t="s">
        <v>20</v>
      </c>
      <c r="M124" s="262">
        <f>ROUND(N124,2)</f>
        <v>730.92</v>
      </c>
      <c r="N124" s="106">
        <v>730.92</v>
      </c>
      <c r="O124" s="260">
        <v>0</v>
      </c>
      <c r="P124" s="110">
        <f>(N124*(O124/100+1))*K124</f>
        <v>0</v>
      </c>
      <c r="Q124" s="112" t="s">
        <v>139</v>
      </c>
      <c r="R124" s="113">
        <f>AH124+AJ124+AL124</f>
        <v>0</v>
      </c>
      <c r="S124" s="114">
        <f>R124*(N124*(O124/100+1))</f>
        <v>0</v>
      </c>
      <c r="T124" s="113">
        <f>AN124+AP124+AR124</f>
        <v>0</v>
      </c>
      <c r="U124" s="114">
        <f>T124*(N124*(O124/100+1))</f>
        <v>0</v>
      </c>
      <c r="V124" s="113">
        <f>AT124+AV124+AX124</f>
        <v>0</v>
      </c>
      <c r="W124" s="114">
        <f>V124*(N124*(O124/100+1))</f>
        <v>0</v>
      </c>
      <c r="X124" s="113">
        <f>AZ124+BB124+BD124</f>
        <v>0</v>
      </c>
      <c r="Y124" s="114">
        <f>X124*(N124*(O124/100+1))</f>
        <v>0</v>
      </c>
      <c r="Z124" s="116">
        <f>S124+U124+W124+Y124</f>
        <v>0</v>
      </c>
      <c r="AA124" s="117" t="b">
        <f>K124=(SUM(X124,V124,T124,R124))</f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>AH124*(N124*(O124/100+1))</f>
        <v>0</v>
      </c>
      <c r="AJ124" s="21">
        <v>0</v>
      </c>
      <c r="AK124" s="164">
        <f>AJ124*(N124*(O124/100+1))</f>
        <v>0</v>
      </c>
      <c r="AL124" s="21">
        <v>0</v>
      </c>
      <c r="AM124" s="164">
        <f>AL124*(N124*(O124/100+1))</f>
        <v>0</v>
      </c>
      <c r="AN124" s="21">
        <v>0</v>
      </c>
      <c r="AO124" s="164">
        <f>AN124*(N124*(O124/100+1))</f>
        <v>0</v>
      </c>
      <c r="AP124" s="21">
        <v>0</v>
      </c>
      <c r="AQ124" s="164">
        <f>AP124*(N124*(O124/100+1))</f>
        <v>0</v>
      </c>
      <c r="AR124" s="21">
        <v>0</v>
      </c>
      <c r="AS124" s="164">
        <f>AR124*(N124*(O124/100+1))</f>
        <v>0</v>
      </c>
      <c r="AT124" s="21">
        <v>0</v>
      </c>
      <c r="AU124" s="164">
        <f>AT124*(N124*(O124/100+1))</f>
        <v>0</v>
      </c>
      <c r="AV124" s="21">
        <v>0</v>
      </c>
      <c r="AW124" s="164">
        <f>AV124*(N124*(O124/100+1))</f>
        <v>0</v>
      </c>
      <c r="AX124" s="21">
        <v>0</v>
      </c>
      <c r="AY124" s="164">
        <f>AX124*(N124*(O124/100+1))</f>
        <v>0</v>
      </c>
      <c r="AZ124" s="21">
        <v>0</v>
      </c>
      <c r="BA124" s="164">
        <f>AZ124*(N124*(O124/100+1))</f>
        <v>0</v>
      </c>
      <c r="BB124" s="21">
        <v>0</v>
      </c>
      <c r="BC124" s="164">
        <f>BB124*(N124*(O124/100+1))</f>
        <v>0</v>
      </c>
      <c r="BD124" s="21">
        <v>0</v>
      </c>
      <c r="BE124" s="164">
        <f>BD124*(N124*(O124/100+1))</f>
        <v>0</v>
      </c>
      <c r="BF124" s="256">
        <f>SUM(R124,T124,V124,X124)*(N124*(O124/100+1))</f>
        <v>0</v>
      </c>
      <c r="BG124" s="256">
        <f>SUM(AI124,AK124,AM124,AO124,AQ124,AS124,AU124,AW124,AY124,BA124,BC124,BE124)</f>
        <v>0</v>
      </c>
      <c r="BH124" s="255" t="b">
        <f>BF124=BG124</f>
        <v>1</v>
      </c>
      <c r="BI124" s="255">
        <f>BF124-BG124</f>
        <v>0</v>
      </c>
      <c r="BJ124" s="250">
        <f>D124</f>
        <v>21410556</v>
      </c>
      <c r="BK124" s="251">
        <v>348</v>
      </c>
      <c r="BL124" s="251">
        <v>5</v>
      </c>
      <c r="BM124" s="252">
        <f>R124</f>
        <v>0</v>
      </c>
      <c r="BN124" s="252">
        <f>T124</f>
        <v>0</v>
      </c>
      <c r="BO124" s="252">
        <f>V124</f>
        <v>0</v>
      </c>
      <c r="BP124" s="252">
        <f>X124</f>
        <v>0</v>
      </c>
      <c r="BQ124" s="254">
        <f>N124</f>
        <v>730.92</v>
      </c>
      <c r="BR124">
        <f>O124</f>
        <v>0</v>
      </c>
      <c r="BS124">
        <v>0</v>
      </c>
      <c r="BT124">
        <v>1</v>
      </c>
      <c r="BU124" t="s">
        <v>139</v>
      </c>
      <c r="BV124" t="str">
        <f>IF(AB124 = "X", "1", "0")</f>
        <v>0</v>
      </c>
      <c r="BW124" t="str">
        <f>IF(AC124 = "X", "1", "0")</f>
        <v>0</v>
      </c>
      <c r="BX124" t="str">
        <f>IF(AD124 = "X", "1", "0")</f>
        <v>1</v>
      </c>
      <c r="BY124" t="s">
        <v>23</v>
      </c>
      <c r="BZ124" s="253">
        <f>AI124</f>
        <v>0</v>
      </c>
      <c r="CA124" s="253">
        <f>AK124</f>
        <v>0</v>
      </c>
      <c r="CB124" s="253">
        <f>AM124</f>
        <v>0</v>
      </c>
      <c r="CC124" s="253">
        <f>AO124</f>
        <v>0</v>
      </c>
      <c r="CD124" s="253">
        <f>AQ124</f>
        <v>0</v>
      </c>
      <c r="CE124" s="253">
        <f>AS124</f>
        <v>0</v>
      </c>
      <c r="CF124" s="253">
        <f>AU124</f>
        <v>0</v>
      </c>
      <c r="CG124" s="253">
        <f>AW124</f>
        <v>0</v>
      </c>
      <c r="CH124" s="253">
        <f>AY124</f>
        <v>0</v>
      </c>
      <c r="CI124" s="253">
        <f>BA124</f>
        <v>0</v>
      </c>
      <c r="CJ124" s="253">
        <f>BC124</f>
        <v>0</v>
      </c>
      <c r="CK124" s="253">
        <f>BE124</f>
        <v>0</v>
      </c>
    </row>
    <row r="125" spans="2:89" ht="27.6" x14ac:dyDescent="0.3">
      <c r="B125" s="129">
        <v>65</v>
      </c>
      <c r="C125" s="107">
        <v>214011</v>
      </c>
      <c r="D125" s="101">
        <v>21410557</v>
      </c>
      <c r="E125" s="128" t="s">
        <v>174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>R125+T125+V125+X125</f>
        <v>0</v>
      </c>
      <c r="L125" s="166" t="s">
        <v>20</v>
      </c>
      <c r="M125" s="262">
        <f>ROUND(N125,2)</f>
        <v>730.92</v>
      </c>
      <c r="N125" s="106">
        <v>730.92</v>
      </c>
      <c r="O125" s="261">
        <v>0</v>
      </c>
      <c r="P125" s="110">
        <f>(N125*(O125/100+1))*K125</f>
        <v>0</v>
      </c>
      <c r="Q125" s="112" t="s">
        <v>139</v>
      </c>
      <c r="R125" s="113">
        <f>AH125+AJ125+AL125</f>
        <v>0</v>
      </c>
      <c r="S125" s="114">
        <f>R125*(N125*(O125/100+1))</f>
        <v>0</v>
      </c>
      <c r="T125" s="113">
        <f>AN125+AP125+AR125</f>
        <v>0</v>
      </c>
      <c r="U125" s="114">
        <f>T125*(N125*(O125/100+1))</f>
        <v>0</v>
      </c>
      <c r="V125" s="113">
        <f>AT125+AV125+AX125</f>
        <v>0</v>
      </c>
      <c r="W125" s="114">
        <f>V125*(N125*(O125/100+1))</f>
        <v>0</v>
      </c>
      <c r="X125" s="113">
        <f>AZ125+BB125+BD125</f>
        <v>0</v>
      </c>
      <c r="Y125" s="114">
        <f>X125*(N125*(O125/100+1))</f>
        <v>0</v>
      </c>
      <c r="Z125" s="116">
        <f>S125+U125+W125+Y125</f>
        <v>0</v>
      </c>
      <c r="AA125" s="117" t="b">
        <f>K125=(SUM(X125,V125,T125,R125))</f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>AH125*(N125*(O125/100+1))</f>
        <v>0</v>
      </c>
      <c r="AJ125" s="21">
        <v>0</v>
      </c>
      <c r="AK125" s="164">
        <f>AJ125*(N125*(O125/100+1))</f>
        <v>0</v>
      </c>
      <c r="AL125" s="21">
        <v>0</v>
      </c>
      <c r="AM125" s="164">
        <f>AL125*(N125*(O125/100+1))</f>
        <v>0</v>
      </c>
      <c r="AN125" s="21">
        <v>0</v>
      </c>
      <c r="AO125" s="164">
        <f>AN125*(N125*(O125/100+1))</f>
        <v>0</v>
      </c>
      <c r="AP125" s="21">
        <v>0</v>
      </c>
      <c r="AQ125" s="164">
        <f>AP125*(N125*(O125/100+1))</f>
        <v>0</v>
      </c>
      <c r="AR125" s="21">
        <v>0</v>
      </c>
      <c r="AS125" s="164">
        <f>AR125*(N125*(O125/100+1))</f>
        <v>0</v>
      </c>
      <c r="AT125" s="21">
        <v>0</v>
      </c>
      <c r="AU125" s="164">
        <f>AT125*(N125*(O125/100+1))</f>
        <v>0</v>
      </c>
      <c r="AV125" s="21">
        <v>0</v>
      </c>
      <c r="AW125" s="164">
        <f>AV125*(N125*(O125/100+1))</f>
        <v>0</v>
      </c>
      <c r="AX125" s="21">
        <v>0</v>
      </c>
      <c r="AY125" s="164">
        <f>AX125*(N125*(O125/100+1))</f>
        <v>0</v>
      </c>
      <c r="AZ125" s="21">
        <v>0</v>
      </c>
      <c r="BA125" s="164">
        <f>AZ125*(N125*(O125/100+1))</f>
        <v>0</v>
      </c>
      <c r="BB125" s="21">
        <v>0</v>
      </c>
      <c r="BC125" s="164">
        <f>BB125*(N125*(O125/100+1))</f>
        <v>0</v>
      </c>
      <c r="BD125" s="21">
        <v>0</v>
      </c>
      <c r="BE125" s="164">
        <f>BD125*(N125*(O125/100+1))</f>
        <v>0</v>
      </c>
      <c r="BF125" s="256">
        <f>SUM(R125,T125,V125,X125)*(N125*(O125/100+1))</f>
        <v>0</v>
      </c>
      <c r="BG125" s="256">
        <f>SUM(AI125,AK125,AM125,AO125,AQ125,AS125,AU125,AW125,AY125,BA125,BC125,BE125)</f>
        <v>0</v>
      </c>
      <c r="BH125" s="255" t="b">
        <f>BF125=BG125</f>
        <v>1</v>
      </c>
      <c r="BI125" s="255">
        <f>BF125-BG125</f>
        <v>0</v>
      </c>
      <c r="BJ125" s="250">
        <f>D125</f>
        <v>21410557</v>
      </c>
      <c r="BK125" s="251">
        <v>348</v>
      </c>
      <c r="BL125" s="251">
        <v>5</v>
      </c>
      <c r="BM125" s="252">
        <f>R125</f>
        <v>0</v>
      </c>
      <c r="BN125" s="252">
        <f>T125</f>
        <v>0</v>
      </c>
      <c r="BO125" s="252">
        <f>V125</f>
        <v>0</v>
      </c>
      <c r="BP125" s="252">
        <f>X125</f>
        <v>0</v>
      </c>
      <c r="BQ125" s="254">
        <f>N125</f>
        <v>730.92</v>
      </c>
      <c r="BR125">
        <f>O125</f>
        <v>0</v>
      </c>
      <c r="BS125">
        <v>0</v>
      </c>
      <c r="BT125">
        <v>1</v>
      </c>
      <c r="BU125" t="s">
        <v>139</v>
      </c>
      <c r="BV125" t="str">
        <f>IF(AB125 = "X", "1", "0")</f>
        <v>0</v>
      </c>
      <c r="BW125" t="str">
        <f>IF(AC125 = "X", "1", "0")</f>
        <v>0</v>
      </c>
      <c r="BX125" t="str">
        <f>IF(AD125 = "X", "1", "0")</f>
        <v>1</v>
      </c>
      <c r="BY125" t="s">
        <v>23</v>
      </c>
      <c r="BZ125" s="253">
        <f>AI125</f>
        <v>0</v>
      </c>
      <c r="CA125" s="253">
        <f>AK125</f>
        <v>0</v>
      </c>
      <c r="CB125" s="253">
        <f>AM125</f>
        <v>0</v>
      </c>
      <c r="CC125" s="253">
        <f>AO125</f>
        <v>0</v>
      </c>
      <c r="CD125" s="253">
        <f>AQ125</f>
        <v>0</v>
      </c>
      <c r="CE125" s="253">
        <f>AS125</f>
        <v>0</v>
      </c>
      <c r="CF125" s="253">
        <f>AU125</f>
        <v>0</v>
      </c>
      <c r="CG125" s="253">
        <f>AW125</f>
        <v>0</v>
      </c>
      <c r="CH125" s="253">
        <f>AY125</f>
        <v>0</v>
      </c>
      <c r="CI125" s="253">
        <f>BA125</f>
        <v>0</v>
      </c>
      <c r="CJ125" s="253">
        <f>BC125</f>
        <v>0</v>
      </c>
      <c r="CK125" s="253">
        <f>BE125</f>
        <v>0</v>
      </c>
    </row>
    <row r="126" spans="2:89" ht="27.6" x14ac:dyDescent="0.3">
      <c r="B126" s="129">
        <v>66</v>
      </c>
      <c r="C126" s="107">
        <v>214011</v>
      </c>
      <c r="D126" s="101">
        <v>21410558</v>
      </c>
      <c r="E126" s="128" t="s">
        <v>175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>R126+T126+V126+X126</f>
        <v>0</v>
      </c>
      <c r="L126" s="166" t="s">
        <v>20</v>
      </c>
      <c r="M126" s="262">
        <f>ROUND(N126,2)</f>
        <v>730.92</v>
      </c>
      <c r="N126" s="106">
        <v>730.92</v>
      </c>
      <c r="O126" s="260">
        <v>0</v>
      </c>
      <c r="P126" s="110">
        <f>(N126*(O126/100+1))*K126</f>
        <v>0</v>
      </c>
      <c r="Q126" s="112" t="s">
        <v>139</v>
      </c>
      <c r="R126" s="113">
        <f>AH126+AJ126+AL126</f>
        <v>0</v>
      </c>
      <c r="S126" s="114">
        <f>R126*(N126*(O126/100+1))</f>
        <v>0</v>
      </c>
      <c r="T126" s="113">
        <f>AN126+AP126+AR126</f>
        <v>0</v>
      </c>
      <c r="U126" s="114">
        <f>T126*(N126*(O126/100+1))</f>
        <v>0</v>
      </c>
      <c r="V126" s="113">
        <f>AT126+AV126+AX126</f>
        <v>0</v>
      </c>
      <c r="W126" s="114">
        <f>V126*(N126*(O126/100+1))</f>
        <v>0</v>
      </c>
      <c r="X126" s="113">
        <f>AZ126+BB126+BD126</f>
        <v>0</v>
      </c>
      <c r="Y126" s="114">
        <f>X126*(N126*(O126/100+1))</f>
        <v>0</v>
      </c>
      <c r="Z126" s="116">
        <f>S126+U126+W126+Y126</f>
        <v>0</v>
      </c>
      <c r="AA126" s="117" t="b">
        <f>K126=(SUM(X126,V126,T126,R126))</f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>AH126*(N126*(O126/100+1))</f>
        <v>0</v>
      </c>
      <c r="AJ126" s="21">
        <v>0</v>
      </c>
      <c r="AK126" s="164">
        <f>AJ126*(N126*(O126/100+1))</f>
        <v>0</v>
      </c>
      <c r="AL126" s="21">
        <v>0</v>
      </c>
      <c r="AM126" s="164">
        <f>AL126*(N126*(O126/100+1))</f>
        <v>0</v>
      </c>
      <c r="AN126" s="21">
        <v>0</v>
      </c>
      <c r="AO126" s="164">
        <f>AN126*(N126*(O126/100+1))</f>
        <v>0</v>
      </c>
      <c r="AP126" s="21">
        <v>0</v>
      </c>
      <c r="AQ126" s="164">
        <f>AP126*(N126*(O126/100+1))</f>
        <v>0</v>
      </c>
      <c r="AR126" s="21">
        <v>0</v>
      </c>
      <c r="AS126" s="164">
        <f>AR126*(N126*(O126/100+1))</f>
        <v>0</v>
      </c>
      <c r="AT126" s="21">
        <v>0</v>
      </c>
      <c r="AU126" s="164">
        <f>AT126*(N126*(O126/100+1))</f>
        <v>0</v>
      </c>
      <c r="AV126" s="21">
        <v>0</v>
      </c>
      <c r="AW126" s="164">
        <f>AV126*(N126*(O126/100+1))</f>
        <v>0</v>
      </c>
      <c r="AX126" s="21">
        <v>0</v>
      </c>
      <c r="AY126" s="164">
        <f>AX126*(N126*(O126/100+1))</f>
        <v>0</v>
      </c>
      <c r="AZ126" s="21">
        <v>0</v>
      </c>
      <c r="BA126" s="164">
        <f>AZ126*(N126*(O126/100+1))</f>
        <v>0</v>
      </c>
      <c r="BB126" s="21">
        <v>0</v>
      </c>
      <c r="BC126" s="164">
        <f>BB126*(N126*(O126/100+1))</f>
        <v>0</v>
      </c>
      <c r="BD126" s="21">
        <v>0</v>
      </c>
      <c r="BE126" s="164">
        <f>BD126*(N126*(O126/100+1))</f>
        <v>0</v>
      </c>
      <c r="BF126" s="256">
        <f>SUM(R126,T126,V126,X126)*(N126*(O126/100+1))</f>
        <v>0</v>
      </c>
      <c r="BG126" s="256">
        <f>SUM(AI126,AK126,AM126,AO126,AQ126,AS126,AU126,AW126,AY126,BA126,BC126,BE126)</f>
        <v>0</v>
      </c>
      <c r="BH126" s="255" t="b">
        <f>BF126=BG126</f>
        <v>1</v>
      </c>
      <c r="BI126" s="255">
        <f>BF126-BG126</f>
        <v>0</v>
      </c>
      <c r="BJ126" s="250">
        <f>D126</f>
        <v>21410558</v>
      </c>
      <c r="BK126" s="251">
        <v>348</v>
      </c>
      <c r="BL126" s="251">
        <v>5</v>
      </c>
      <c r="BM126" s="252">
        <f>R126</f>
        <v>0</v>
      </c>
      <c r="BN126" s="252">
        <f>T126</f>
        <v>0</v>
      </c>
      <c r="BO126" s="252">
        <f>V126</f>
        <v>0</v>
      </c>
      <c r="BP126" s="252">
        <f>X126</f>
        <v>0</v>
      </c>
      <c r="BQ126" s="254">
        <f>N126</f>
        <v>730.92</v>
      </c>
      <c r="BR126">
        <f>O126</f>
        <v>0</v>
      </c>
      <c r="BS126">
        <v>0</v>
      </c>
      <c r="BT126">
        <v>1</v>
      </c>
      <c r="BU126" t="s">
        <v>139</v>
      </c>
      <c r="BV126" t="str">
        <f>IF(AB126 = "X", "1", "0")</f>
        <v>0</v>
      </c>
      <c r="BW126" t="str">
        <f>IF(AC126 = "X", "1", "0")</f>
        <v>0</v>
      </c>
      <c r="BX126" t="str">
        <f>IF(AD126 = "X", "1", "0")</f>
        <v>1</v>
      </c>
      <c r="BY126" t="s">
        <v>23</v>
      </c>
      <c r="BZ126" s="253">
        <f>AI126</f>
        <v>0</v>
      </c>
      <c r="CA126" s="253">
        <f>AK126</f>
        <v>0</v>
      </c>
      <c r="CB126" s="253">
        <f>AM126</f>
        <v>0</v>
      </c>
      <c r="CC126" s="253">
        <f>AO126</f>
        <v>0</v>
      </c>
      <c r="CD126" s="253">
        <f>AQ126</f>
        <v>0</v>
      </c>
      <c r="CE126" s="253">
        <f>AS126</f>
        <v>0</v>
      </c>
      <c r="CF126" s="253">
        <f>AU126</f>
        <v>0</v>
      </c>
      <c r="CG126" s="253">
        <f>AW126</f>
        <v>0</v>
      </c>
      <c r="CH126" s="253">
        <f>AY126</f>
        <v>0</v>
      </c>
      <c r="CI126" s="253">
        <f>BA126</f>
        <v>0</v>
      </c>
      <c r="CJ126" s="253">
        <f>BC126</f>
        <v>0</v>
      </c>
      <c r="CK126" s="253">
        <f>BE126</f>
        <v>0</v>
      </c>
    </row>
    <row r="127" spans="2:89" ht="27.6" x14ac:dyDescent="0.3">
      <c r="B127" s="129">
        <v>67</v>
      </c>
      <c r="C127" s="107">
        <v>214011</v>
      </c>
      <c r="D127" s="101">
        <v>21410750</v>
      </c>
      <c r="E127" s="128" t="s">
        <v>176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>R127+T127+V127+X127</f>
        <v>9</v>
      </c>
      <c r="L127" s="166" t="s">
        <v>187</v>
      </c>
      <c r="M127" s="262">
        <f>ROUND(N127,2)</f>
        <v>511.44</v>
      </c>
      <c r="N127" s="106">
        <v>511.44</v>
      </c>
      <c r="O127" s="261">
        <v>0</v>
      </c>
      <c r="P127" s="110">
        <f>(N127*(O127/100+1))*K127</f>
        <v>4602.96</v>
      </c>
      <c r="Q127" s="112" t="s">
        <v>139</v>
      </c>
      <c r="R127" s="113">
        <f>AH127+AJ127+AL127</f>
        <v>2</v>
      </c>
      <c r="S127" s="114">
        <f>R127*(N127*(O127/100+1))</f>
        <v>1022.88</v>
      </c>
      <c r="T127" s="113">
        <f>AN127+AP127+AR127</f>
        <v>3</v>
      </c>
      <c r="U127" s="114">
        <f>T127*(N127*(O127/100+1))</f>
        <v>1534.32</v>
      </c>
      <c r="V127" s="113">
        <f>AT127+AV127+AX127</f>
        <v>3</v>
      </c>
      <c r="W127" s="114">
        <f>V127*(N127*(O127/100+1))</f>
        <v>1534.32</v>
      </c>
      <c r="X127" s="113">
        <f>AZ127+BB127+BD127</f>
        <v>1</v>
      </c>
      <c r="Y127" s="114">
        <f>X127*(N127*(O127/100+1))</f>
        <v>511.44</v>
      </c>
      <c r="Z127" s="116">
        <f>S127+U127+W127+Y127</f>
        <v>4602.9599999999991</v>
      </c>
      <c r="AA127" s="117" t="b">
        <f>K127=(SUM(X127,V127,T127,R127))</f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>AH127*(N127*(O127/100+1))</f>
        <v>0</v>
      </c>
      <c r="AJ127" s="21">
        <v>1</v>
      </c>
      <c r="AK127" s="164">
        <f>AJ127*(N127*(O127/100+1))</f>
        <v>511.44</v>
      </c>
      <c r="AL127" s="21">
        <v>1</v>
      </c>
      <c r="AM127" s="164">
        <f>AL127*(N127*(O127/100+1))</f>
        <v>511.44</v>
      </c>
      <c r="AN127" s="21">
        <v>3</v>
      </c>
      <c r="AO127" s="164">
        <f>AN127*(N127*(O127/100+1))</f>
        <v>1534.32</v>
      </c>
      <c r="AP127" s="21">
        <v>0</v>
      </c>
      <c r="AQ127" s="164">
        <f>AP127*(N127*(O127/100+1))</f>
        <v>0</v>
      </c>
      <c r="AR127" s="21">
        <v>0</v>
      </c>
      <c r="AS127" s="164">
        <f>AR127*(N127*(O127/100+1))</f>
        <v>0</v>
      </c>
      <c r="AT127" s="21">
        <v>3</v>
      </c>
      <c r="AU127" s="164">
        <f>AT127*(N127*(O127/100+1))</f>
        <v>1534.32</v>
      </c>
      <c r="AV127" s="21">
        <v>0</v>
      </c>
      <c r="AW127" s="164">
        <f>AV127*(N127*(O127/100+1))</f>
        <v>0</v>
      </c>
      <c r="AX127" s="21">
        <v>0</v>
      </c>
      <c r="AY127" s="164">
        <f>AX127*(N127*(O127/100+1))</f>
        <v>0</v>
      </c>
      <c r="AZ127" s="21">
        <v>0</v>
      </c>
      <c r="BA127" s="164">
        <f>AZ127*(N127*(O127/100+1))</f>
        <v>0</v>
      </c>
      <c r="BB127" s="21">
        <v>0</v>
      </c>
      <c r="BC127" s="164">
        <f>BB127*(N127*(O127/100+1))</f>
        <v>0</v>
      </c>
      <c r="BD127" s="21">
        <v>1</v>
      </c>
      <c r="BE127" s="164">
        <f>BD127*(N127*(O127/100+1))</f>
        <v>511.44</v>
      </c>
      <c r="BF127" s="256">
        <f>SUM(R127,T127,V127,X127)*(N127*(O127/100+1))</f>
        <v>4602.96</v>
      </c>
      <c r="BG127" s="256">
        <f>SUM(AI127,AK127,AM127,AO127,AQ127,AS127,AU127,AW127,AY127,BA127,BC127,BE127)</f>
        <v>4602.9599999999991</v>
      </c>
      <c r="BH127" s="255" t="b">
        <f>BF127=BG127</f>
        <v>1</v>
      </c>
      <c r="BI127" s="255">
        <f>BF127-BG127</f>
        <v>0</v>
      </c>
      <c r="BJ127" s="250">
        <f>D127</f>
        <v>21410750</v>
      </c>
      <c r="BK127" s="251">
        <v>348</v>
      </c>
      <c r="BL127" s="251">
        <v>5</v>
      </c>
      <c r="BM127" s="252">
        <f>R127</f>
        <v>2</v>
      </c>
      <c r="BN127" s="252">
        <f>T127</f>
        <v>3</v>
      </c>
      <c r="BO127" s="252">
        <f>V127</f>
        <v>3</v>
      </c>
      <c r="BP127" s="252">
        <f>X127</f>
        <v>1</v>
      </c>
      <c r="BQ127" s="254">
        <f>N127</f>
        <v>511.44</v>
      </c>
      <c r="BR127">
        <f>O127</f>
        <v>0</v>
      </c>
      <c r="BS127">
        <v>0</v>
      </c>
      <c r="BT127">
        <v>1</v>
      </c>
      <c r="BU127" t="s">
        <v>139</v>
      </c>
      <c r="BV127" t="str">
        <f>IF(AB127 = "X", "1", "0")</f>
        <v>0</v>
      </c>
      <c r="BW127" t="str">
        <f>IF(AC127 = "X", "1", "0")</f>
        <v>0</v>
      </c>
      <c r="BX127" t="str">
        <f>IF(AD127 = "X", "1", "0")</f>
        <v>1</v>
      </c>
      <c r="BY127" t="s">
        <v>23</v>
      </c>
      <c r="BZ127" s="253">
        <f>AI127</f>
        <v>0</v>
      </c>
      <c r="CA127" s="253">
        <f>AK127</f>
        <v>511.44</v>
      </c>
      <c r="CB127" s="253">
        <f>AM127</f>
        <v>511.44</v>
      </c>
      <c r="CC127" s="253">
        <f>AO127</f>
        <v>1534.32</v>
      </c>
      <c r="CD127" s="253">
        <f>AQ127</f>
        <v>0</v>
      </c>
      <c r="CE127" s="253">
        <f>AS127</f>
        <v>0</v>
      </c>
      <c r="CF127" s="253">
        <f>AU127</f>
        <v>1534.32</v>
      </c>
      <c r="CG127" s="253">
        <f>AW127</f>
        <v>0</v>
      </c>
      <c r="CH127" s="253">
        <f>AY127</f>
        <v>0</v>
      </c>
      <c r="CI127" s="253">
        <f>BA127</f>
        <v>0</v>
      </c>
      <c r="CJ127" s="253">
        <f>BC127</f>
        <v>0</v>
      </c>
      <c r="CK127" s="253">
        <f>BE127</f>
        <v>511.44</v>
      </c>
    </row>
    <row r="128" spans="2:89" ht="27.6" x14ac:dyDescent="0.3">
      <c r="B128" s="129">
        <v>68</v>
      </c>
      <c r="C128" s="107">
        <v>214011</v>
      </c>
      <c r="D128" s="101">
        <v>21410751</v>
      </c>
      <c r="E128" s="128" t="s">
        <v>177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>R128+T128+V128+X128</f>
        <v>9</v>
      </c>
      <c r="L128" s="166" t="s">
        <v>187</v>
      </c>
      <c r="M128" s="262">
        <f>ROUND(N128,2)</f>
        <v>586.26</v>
      </c>
      <c r="N128" s="106">
        <v>586.26</v>
      </c>
      <c r="O128" s="260">
        <v>0</v>
      </c>
      <c r="P128" s="110">
        <f>(N128*(O128/100+1))*K128</f>
        <v>5276.34</v>
      </c>
      <c r="Q128" s="112" t="s">
        <v>139</v>
      </c>
      <c r="R128" s="113">
        <f>AH128+AJ128+AL128</f>
        <v>2</v>
      </c>
      <c r="S128" s="114">
        <f>R128*(N128*(O128/100+1))</f>
        <v>1172.52</v>
      </c>
      <c r="T128" s="113">
        <f>AN128+AP128+AR128</f>
        <v>2</v>
      </c>
      <c r="U128" s="114">
        <f>T128*(N128*(O128/100+1))</f>
        <v>1172.52</v>
      </c>
      <c r="V128" s="113">
        <f>AT128+AV128+AX128</f>
        <v>2</v>
      </c>
      <c r="W128" s="114">
        <f>V128*(N128*(O128/100+1))</f>
        <v>1172.52</v>
      </c>
      <c r="X128" s="113">
        <f>AZ128+BB128+BD128</f>
        <v>3</v>
      </c>
      <c r="Y128" s="114">
        <f>X128*(N128*(O128/100+1))</f>
        <v>1758.78</v>
      </c>
      <c r="Z128" s="116">
        <f>S128+U128+W128+Y128</f>
        <v>5276.34</v>
      </c>
      <c r="AA128" s="117" t="b">
        <f>K128=(SUM(X128,V128,T128,R128))</f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>AH128*(N128*(O128/100+1))</f>
        <v>0</v>
      </c>
      <c r="AJ128" s="21">
        <v>1</v>
      </c>
      <c r="AK128" s="164">
        <f>AJ128*(N128*(O128/100+1))</f>
        <v>586.26</v>
      </c>
      <c r="AL128" s="21">
        <v>1</v>
      </c>
      <c r="AM128" s="164">
        <f>AL128*(N128*(O128/100+1))</f>
        <v>586.26</v>
      </c>
      <c r="AN128" s="21">
        <v>1</v>
      </c>
      <c r="AO128" s="164">
        <f>AN128*(N128*(O128/100+1))</f>
        <v>586.26</v>
      </c>
      <c r="AP128" s="21">
        <v>1</v>
      </c>
      <c r="AQ128" s="164">
        <f>AP128*(N128*(O128/100+1))</f>
        <v>586.26</v>
      </c>
      <c r="AR128" s="21">
        <v>0</v>
      </c>
      <c r="AS128" s="164">
        <f>AR128*(N128*(O128/100+1))</f>
        <v>0</v>
      </c>
      <c r="AT128" s="21">
        <v>1</v>
      </c>
      <c r="AU128" s="164">
        <f>AT128*(N128*(O128/100+1))</f>
        <v>586.26</v>
      </c>
      <c r="AV128" s="21">
        <v>0</v>
      </c>
      <c r="AW128" s="164">
        <f>AV128*(N128*(O128/100+1))</f>
        <v>0</v>
      </c>
      <c r="AX128" s="21">
        <v>1</v>
      </c>
      <c r="AY128" s="164">
        <f>AX128*(N128*(O128/100+1))</f>
        <v>586.26</v>
      </c>
      <c r="AZ128" s="21">
        <v>1</v>
      </c>
      <c r="BA128" s="164">
        <f>AZ128*(N128*(O128/100+1))</f>
        <v>586.26</v>
      </c>
      <c r="BB128" s="21">
        <v>1</v>
      </c>
      <c r="BC128" s="164">
        <f>BB128*(N128*(O128/100+1))</f>
        <v>586.26</v>
      </c>
      <c r="BD128" s="21">
        <v>1</v>
      </c>
      <c r="BE128" s="164">
        <f>BD128*(N128*(O128/100+1))</f>
        <v>586.26</v>
      </c>
      <c r="BF128" s="256">
        <f>SUM(R128,T128,V128,X128)*(N128*(O128/100+1))</f>
        <v>5276.34</v>
      </c>
      <c r="BG128" s="256">
        <f>SUM(AI128,AK128,AM128,AO128,AQ128,AS128,AU128,AW128,AY128,BA128,BC128,BE128)</f>
        <v>5276.3400000000011</v>
      </c>
      <c r="BH128" s="255" t="b">
        <f>BF128=BG128</f>
        <v>1</v>
      </c>
      <c r="BI128" s="255">
        <f>BF128-BG128</f>
        <v>0</v>
      </c>
      <c r="BJ128" s="250">
        <f>D128</f>
        <v>21410751</v>
      </c>
      <c r="BK128" s="251">
        <v>348</v>
      </c>
      <c r="BL128" s="251">
        <v>5</v>
      </c>
      <c r="BM128" s="252">
        <f>R128</f>
        <v>2</v>
      </c>
      <c r="BN128" s="252">
        <f>T128</f>
        <v>2</v>
      </c>
      <c r="BO128" s="252">
        <f>V128</f>
        <v>2</v>
      </c>
      <c r="BP128" s="252">
        <f>X128</f>
        <v>3</v>
      </c>
      <c r="BQ128" s="254">
        <f>N128</f>
        <v>586.26</v>
      </c>
      <c r="BR128">
        <f>O128</f>
        <v>0</v>
      </c>
      <c r="BS128">
        <v>0</v>
      </c>
      <c r="BT128">
        <v>1</v>
      </c>
      <c r="BU128" t="s">
        <v>139</v>
      </c>
      <c r="BV128" t="str">
        <f>IF(AB128 = "X", "1", "0")</f>
        <v>0</v>
      </c>
      <c r="BW128" t="str">
        <f>IF(AC128 = "X", "1", "0")</f>
        <v>0</v>
      </c>
      <c r="BX128" t="str">
        <f>IF(AD128 = "X", "1", "0")</f>
        <v>1</v>
      </c>
      <c r="BY128" t="s">
        <v>23</v>
      </c>
      <c r="BZ128" s="253">
        <f>AI128</f>
        <v>0</v>
      </c>
      <c r="CA128" s="253">
        <f>AK128</f>
        <v>586.26</v>
      </c>
      <c r="CB128" s="253">
        <f>AM128</f>
        <v>586.26</v>
      </c>
      <c r="CC128" s="253">
        <f>AO128</f>
        <v>586.26</v>
      </c>
      <c r="CD128" s="253">
        <f>AQ128</f>
        <v>586.26</v>
      </c>
      <c r="CE128" s="253">
        <f>AS128</f>
        <v>0</v>
      </c>
      <c r="CF128" s="253">
        <f>AU128</f>
        <v>586.26</v>
      </c>
      <c r="CG128" s="253">
        <f>AW128</f>
        <v>0</v>
      </c>
      <c r="CH128" s="253">
        <f>AY128</f>
        <v>586.26</v>
      </c>
      <c r="CI128" s="253">
        <f>BA128</f>
        <v>586.26</v>
      </c>
      <c r="CJ128" s="253">
        <f>BC128</f>
        <v>586.26</v>
      </c>
      <c r="CK128" s="253">
        <f>BE128</f>
        <v>586.26</v>
      </c>
    </row>
    <row r="129" spans="2:89" ht="27.6" x14ac:dyDescent="0.3">
      <c r="B129" s="129">
        <v>69</v>
      </c>
      <c r="C129" s="107">
        <v>214011</v>
      </c>
      <c r="D129" s="101">
        <v>21410578</v>
      </c>
      <c r="E129" s="128" t="s">
        <v>178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>R129+T129+V129+X129</f>
        <v>0</v>
      </c>
      <c r="L129" s="166" t="s">
        <v>187</v>
      </c>
      <c r="M129" s="262">
        <f>ROUND(N129,2)</f>
        <v>2735.4</v>
      </c>
      <c r="N129" s="106">
        <v>2735.4</v>
      </c>
      <c r="O129" s="261">
        <v>0</v>
      </c>
      <c r="P129" s="110">
        <f>(N129*(O129/100+1))*K129</f>
        <v>0</v>
      </c>
      <c r="Q129" s="112" t="s">
        <v>139</v>
      </c>
      <c r="R129" s="113">
        <f>AH129+AJ129+AL129</f>
        <v>0</v>
      </c>
      <c r="S129" s="114">
        <f>R129*(N129*(O129/100+1))</f>
        <v>0</v>
      </c>
      <c r="T129" s="113">
        <f>AN129+AP129+AR129</f>
        <v>0</v>
      </c>
      <c r="U129" s="114">
        <f>T129*(N129*(O129/100+1))</f>
        <v>0</v>
      </c>
      <c r="V129" s="113">
        <f>AT129+AV129+AX129</f>
        <v>0</v>
      </c>
      <c r="W129" s="114">
        <f>V129*(N129*(O129/100+1))</f>
        <v>0</v>
      </c>
      <c r="X129" s="113">
        <f>AZ129+BB129+BD129</f>
        <v>0</v>
      </c>
      <c r="Y129" s="114">
        <f>X129*(N129*(O129/100+1))</f>
        <v>0</v>
      </c>
      <c r="Z129" s="116">
        <f>S129+U129+W129+Y129</f>
        <v>0</v>
      </c>
      <c r="AA129" s="117" t="b">
        <f>K129=(SUM(X129,V129,T129,R129))</f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>AH129*(N129*(O129/100+1))</f>
        <v>0</v>
      </c>
      <c r="AJ129" s="21">
        <v>0</v>
      </c>
      <c r="AK129" s="164">
        <f>AJ129*(N129*(O129/100+1))</f>
        <v>0</v>
      </c>
      <c r="AL129" s="21">
        <v>0</v>
      </c>
      <c r="AM129" s="164">
        <f>AL129*(N129*(O129/100+1))</f>
        <v>0</v>
      </c>
      <c r="AN129" s="21">
        <v>0</v>
      </c>
      <c r="AO129" s="164">
        <f>AN129*(N129*(O129/100+1))</f>
        <v>0</v>
      </c>
      <c r="AP129" s="21">
        <v>0</v>
      </c>
      <c r="AQ129" s="164">
        <f>AP129*(N129*(O129/100+1))</f>
        <v>0</v>
      </c>
      <c r="AR129" s="21">
        <v>0</v>
      </c>
      <c r="AS129" s="164">
        <f>AR129*(N129*(O129/100+1))</f>
        <v>0</v>
      </c>
      <c r="AT129" s="21">
        <v>0</v>
      </c>
      <c r="AU129" s="164">
        <f>AT129*(N129*(O129/100+1))</f>
        <v>0</v>
      </c>
      <c r="AV129" s="21">
        <v>0</v>
      </c>
      <c r="AW129" s="164">
        <f>AV129*(N129*(O129/100+1))</f>
        <v>0</v>
      </c>
      <c r="AX129" s="21">
        <v>0</v>
      </c>
      <c r="AY129" s="164">
        <f>AX129*(N129*(O129/100+1))</f>
        <v>0</v>
      </c>
      <c r="AZ129" s="21">
        <v>0</v>
      </c>
      <c r="BA129" s="164">
        <f>AZ129*(N129*(O129/100+1))</f>
        <v>0</v>
      </c>
      <c r="BB129" s="21">
        <v>0</v>
      </c>
      <c r="BC129" s="164">
        <f>BB129*(N129*(O129/100+1))</f>
        <v>0</v>
      </c>
      <c r="BD129" s="21">
        <v>0</v>
      </c>
      <c r="BE129" s="164">
        <f>BD129*(N129*(O129/100+1))</f>
        <v>0</v>
      </c>
      <c r="BF129" s="256">
        <f>SUM(R129,T129,V129,X129)*(N129*(O129/100+1))</f>
        <v>0</v>
      </c>
      <c r="BG129" s="256">
        <f>SUM(AI129,AK129,AM129,AO129,AQ129,AS129,AU129,AW129,AY129,BA129,BC129,BE129)</f>
        <v>0</v>
      </c>
      <c r="BH129" s="255" t="b">
        <f>BF129=BG129</f>
        <v>1</v>
      </c>
      <c r="BI129" s="255">
        <f>BF129-BG129</f>
        <v>0</v>
      </c>
      <c r="BJ129" s="250">
        <f>D129</f>
        <v>21410578</v>
      </c>
      <c r="BK129" s="251">
        <v>348</v>
      </c>
      <c r="BL129" s="251">
        <v>5</v>
      </c>
      <c r="BM129" s="252">
        <f>R129</f>
        <v>0</v>
      </c>
      <c r="BN129" s="252">
        <f>T129</f>
        <v>0</v>
      </c>
      <c r="BO129" s="252">
        <f>V129</f>
        <v>0</v>
      </c>
      <c r="BP129" s="252">
        <f>X129</f>
        <v>0</v>
      </c>
      <c r="BQ129" s="254">
        <f>N129</f>
        <v>2735.4</v>
      </c>
      <c r="BR129">
        <f>O129</f>
        <v>0</v>
      </c>
      <c r="BS129">
        <v>0</v>
      </c>
      <c r="BT129">
        <v>1</v>
      </c>
      <c r="BU129" t="s">
        <v>139</v>
      </c>
      <c r="BV129" t="str">
        <f>IF(AB129 = "X", "1", "0")</f>
        <v>0</v>
      </c>
      <c r="BW129" t="str">
        <f>IF(AC129 = "X", "1", "0")</f>
        <v>0</v>
      </c>
      <c r="BX129" t="str">
        <f>IF(AD129 = "X", "1", "0")</f>
        <v>1</v>
      </c>
      <c r="BY129" t="s">
        <v>23</v>
      </c>
      <c r="BZ129" s="253">
        <f>AI129</f>
        <v>0</v>
      </c>
      <c r="CA129" s="253">
        <f>AK129</f>
        <v>0</v>
      </c>
      <c r="CB129" s="253">
        <f>AM129</f>
        <v>0</v>
      </c>
      <c r="CC129" s="253">
        <f>AO129</f>
        <v>0</v>
      </c>
      <c r="CD129" s="253">
        <f>AQ129</f>
        <v>0</v>
      </c>
      <c r="CE129" s="253">
        <f>AS129</f>
        <v>0</v>
      </c>
      <c r="CF129" s="253">
        <f>AU129</f>
        <v>0</v>
      </c>
      <c r="CG129" s="253">
        <f>AW129</f>
        <v>0</v>
      </c>
      <c r="CH129" s="253">
        <f>AY129</f>
        <v>0</v>
      </c>
      <c r="CI129" s="253">
        <f>BA129</f>
        <v>0</v>
      </c>
      <c r="CJ129" s="253">
        <f>BC129</f>
        <v>0</v>
      </c>
      <c r="CK129" s="253">
        <f>BE129</f>
        <v>0</v>
      </c>
    </row>
    <row r="130" spans="2:89" ht="27.6" x14ac:dyDescent="0.3">
      <c r="B130" s="129">
        <v>70</v>
      </c>
      <c r="C130" s="107">
        <v>214011</v>
      </c>
      <c r="D130" s="101">
        <v>21411165</v>
      </c>
      <c r="E130" s="128" t="s">
        <v>348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>R130+T130+V130+X130</f>
        <v>7</v>
      </c>
      <c r="L130" s="166" t="s">
        <v>187</v>
      </c>
      <c r="M130" s="262">
        <f>ROUND(N130,2)</f>
        <v>598.67999999999995</v>
      </c>
      <c r="N130" s="106">
        <v>598.67999999999995</v>
      </c>
      <c r="O130" s="260">
        <v>0</v>
      </c>
      <c r="P130" s="110">
        <f>(N130*(O130/100+1))*K130</f>
        <v>4190.7599999999993</v>
      </c>
      <c r="Q130" s="112" t="s">
        <v>139</v>
      </c>
      <c r="R130" s="113">
        <f>AH130+AJ130+AL130</f>
        <v>2</v>
      </c>
      <c r="S130" s="114">
        <f>R130*(N130*(O130/100+1))</f>
        <v>1197.3599999999999</v>
      </c>
      <c r="T130" s="113">
        <f>AN130+AP130+AR130</f>
        <v>1</v>
      </c>
      <c r="U130" s="114">
        <f>T130*(N130*(O130/100+1))</f>
        <v>598.67999999999995</v>
      </c>
      <c r="V130" s="113">
        <f>AT130+AV130+AX130</f>
        <v>3</v>
      </c>
      <c r="W130" s="114">
        <f>V130*(N130*(O130/100+1))</f>
        <v>1796.04</v>
      </c>
      <c r="X130" s="113">
        <f>AZ130+BB130+BD130</f>
        <v>1</v>
      </c>
      <c r="Y130" s="114">
        <f>X130*(N130*(O130/100+1))</f>
        <v>598.67999999999995</v>
      </c>
      <c r="Z130" s="116">
        <f>S130+U130+W130+Y130</f>
        <v>4190.76</v>
      </c>
      <c r="AA130" s="117" t="b">
        <f>K130=(SUM(X130,V130,T130,R130))</f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>AH130*(N130*(O130/100+1))</f>
        <v>0</v>
      </c>
      <c r="AJ130" s="21">
        <v>1</v>
      </c>
      <c r="AK130" s="164">
        <f>AJ130*(N130*(O130/100+1))</f>
        <v>598.67999999999995</v>
      </c>
      <c r="AL130" s="21">
        <v>1</v>
      </c>
      <c r="AM130" s="164">
        <f>AL130*(N130*(O130/100+1))</f>
        <v>598.67999999999995</v>
      </c>
      <c r="AN130" s="21">
        <v>1</v>
      </c>
      <c r="AO130" s="164">
        <f>AN130*(N130*(O130/100+1))</f>
        <v>598.67999999999995</v>
      </c>
      <c r="AP130" s="21">
        <v>0</v>
      </c>
      <c r="AQ130" s="164">
        <f>AP130*(N130*(O130/100+1))</f>
        <v>0</v>
      </c>
      <c r="AR130" s="21">
        <v>0</v>
      </c>
      <c r="AS130" s="164">
        <f>AR130*(N130*(O130/100+1))</f>
        <v>0</v>
      </c>
      <c r="AT130" s="21">
        <v>0</v>
      </c>
      <c r="AU130" s="164">
        <f>AT130*(N130*(O130/100+1))</f>
        <v>0</v>
      </c>
      <c r="AV130" s="21">
        <v>2</v>
      </c>
      <c r="AW130" s="164">
        <f>AV130*(N130*(O130/100+1))</f>
        <v>1197.3599999999999</v>
      </c>
      <c r="AX130" s="21">
        <v>1</v>
      </c>
      <c r="AY130" s="164">
        <f>AX130*(N130*(O130/100+1))</f>
        <v>598.67999999999995</v>
      </c>
      <c r="AZ130" s="21">
        <v>0</v>
      </c>
      <c r="BA130" s="164">
        <f>AZ130*(N130*(O130/100+1))</f>
        <v>0</v>
      </c>
      <c r="BB130" s="21">
        <v>1</v>
      </c>
      <c r="BC130" s="164">
        <f>BB130*(N130*(O130/100+1))</f>
        <v>598.67999999999995</v>
      </c>
      <c r="BD130" s="21">
        <v>0</v>
      </c>
      <c r="BE130" s="164">
        <f>BD130*(N130*(O130/100+1))</f>
        <v>0</v>
      </c>
      <c r="BF130" s="256">
        <f>SUM(R130,T130,V130,X130)*(N130*(O130/100+1))</f>
        <v>4190.7599999999993</v>
      </c>
      <c r="BG130" s="256">
        <f>SUM(AI130,AK130,AM130,AO130,AQ130,AS130,AU130,AW130,AY130,BA130,BC130,BE130)</f>
        <v>4190.7599999999993</v>
      </c>
      <c r="BH130" s="255" t="b">
        <f>BF130=BG130</f>
        <v>1</v>
      </c>
      <c r="BI130" s="255">
        <f>BF130-BG130</f>
        <v>0</v>
      </c>
      <c r="BJ130" s="250">
        <f>D130</f>
        <v>21411165</v>
      </c>
      <c r="BK130" s="251">
        <v>348</v>
      </c>
      <c r="BL130" s="251">
        <v>5</v>
      </c>
      <c r="BM130" s="252">
        <f>R130</f>
        <v>2</v>
      </c>
      <c r="BN130" s="252">
        <f>T130</f>
        <v>1</v>
      </c>
      <c r="BO130" s="252">
        <f>V130</f>
        <v>3</v>
      </c>
      <c r="BP130" s="252">
        <f>X130</f>
        <v>1</v>
      </c>
      <c r="BQ130" s="254">
        <f>N130</f>
        <v>598.67999999999995</v>
      </c>
      <c r="BR130">
        <f>O130</f>
        <v>0</v>
      </c>
      <c r="BS130">
        <v>0</v>
      </c>
      <c r="BT130">
        <v>1</v>
      </c>
      <c r="BU130" t="s">
        <v>139</v>
      </c>
      <c r="BV130" t="str">
        <f>IF(AB130 = "X", "1", "0")</f>
        <v>0</v>
      </c>
      <c r="BW130" t="str">
        <f>IF(AC130 = "X", "1", "0")</f>
        <v>0</v>
      </c>
      <c r="BX130" t="str">
        <f>IF(AD130 = "X", "1", "0")</f>
        <v>1</v>
      </c>
      <c r="BY130" t="s">
        <v>23</v>
      </c>
      <c r="BZ130" s="253">
        <f>AI130</f>
        <v>0</v>
      </c>
      <c r="CA130" s="253">
        <f>AK130</f>
        <v>598.67999999999995</v>
      </c>
      <c r="CB130" s="253">
        <f>AM130</f>
        <v>598.67999999999995</v>
      </c>
      <c r="CC130" s="253">
        <f>AO130</f>
        <v>598.67999999999995</v>
      </c>
      <c r="CD130" s="253">
        <f>AQ130</f>
        <v>0</v>
      </c>
      <c r="CE130" s="253">
        <f>AS130</f>
        <v>0</v>
      </c>
      <c r="CF130" s="253">
        <f>AU130</f>
        <v>0</v>
      </c>
      <c r="CG130" s="253">
        <f>AW130</f>
        <v>1197.3599999999999</v>
      </c>
      <c r="CH130" s="253">
        <f>AY130</f>
        <v>598.67999999999995</v>
      </c>
      <c r="CI130" s="253">
        <f>BA130</f>
        <v>0</v>
      </c>
      <c r="CJ130" s="253">
        <f>BC130</f>
        <v>598.67999999999995</v>
      </c>
      <c r="CK130" s="253">
        <f>BE130</f>
        <v>0</v>
      </c>
    </row>
    <row r="131" spans="2:89" ht="27.6" x14ac:dyDescent="0.3">
      <c r="B131" s="129">
        <v>71</v>
      </c>
      <c r="C131" s="107">
        <v>214011</v>
      </c>
      <c r="D131" s="101">
        <v>21411166</v>
      </c>
      <c r="E131" s="128" t="s">
        <v>349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>R131+T131+V131+X131</f>
        <v>7</v>
      </c>
      <c r="L131" s="166" t="s">
        <v>187</v>
      </c>
      <c r="M131" s="262">
        <f>ROUND(N131,2)</f>
        <v>584.99</v>
      </c>
      <c r="N131" s="106">
        <v>584.99</v>
      </c>
      <c r="O131" s="261">
        <v>0</v>
      </c>
      <c r="P131" s="110">
        <f>(N131*(O131/100+1))*K131</f>
        <v>4094.9300000000003</v>
      </c>
      <c r="Q131" s="112" t="s">
        <v>139</v>
      </c>
      <c r="R131" s="113">
        <f>AH131+AJ131+AL131</f>
        <v>2</v>
      </c>
      <c r="S131" s="114">
        <f>R131*(N131*(O131/100+1))</f>
        <v>1169.98</v>
      </c>
      <c r="T131" s="113">
        <f>AN131+AP131+AR131</f>
        <v>1</v>
      </c>
      <c r="U131" s="114">
        <f>T131*(N131*(O131/100+1))</f>
        <v>584.99</v>
      </c>
      <c r="V131" s="113">
        <f>AT131+AV131+AX131</f>
        <v>3</v>
      </c>
      <c r="W131" s="114">
        <f>V131*(N131*(O131/100+1))</f>
        <v>1754.97</v>
      </c>
      <c r="X131" s="113">
        <f>AZ131+BB131+BD131</f>
        <v>1</v>
      </c>
      <c r="Y131" s="114">
        <f>X131*(N131*(O131/100+1))</f>
        <v>584.99</v>
      </c>
      <c r="Z131" s="116">
        <f>S131+U131+W131+Y131</f>
        <v>4094.9300000000003</v>
      </c>
      <c r="AA131" s="117" t="b">
        <f>K131=(SUM(X131,V131,T131,R131))</f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>AH131*(N131*(O131/100+1))</f>
        <v>0</v>
      </c>
      <c r="AJ131" s="21">
        <v>1</v>
      </c>
      <c r="AK131" s="164">
        <f>AJ131*(N131*(O131/100+1))</f>
        <v>584.99</v>
      </c>
      <c r="AL131" s="21">
        <v>1</v>
      </c>
      <c r="AM131" s="164">
        <f>AL131*(N131*(O131/100+1))</f>
        <v>584.99</v>
      </c>
      <c r="AN131" s="21">
        <v>1</v>
      </c>
      <c r="AO131" s="164">
        <f>AN131*(N131*(O131/100+1))</f>
        <v>584.99</v>
      </c>
      <c r="AP131" s="21">
        <v>0</v>
      </c>
      <c r="AQ131" s="164">
        <f>AP131*(N131*(O131/100+1))</f>
        <v>0</v>
      </c>
      <c r="AR131" s="21">
        <v>0</v>
      </c>
      <c r="AS131" s="164">
        <f>AR131*(N131*(O131/100+1))</f>
        <v>0</v>
      </c>
      <c r="AT131" s="21">
        <v>0</v>
      </c>
      <c r="AU131" s="164">
        <f>AT131*(N131*(O131/100+1))</f>
        <v>0</v>
      </c>
      <c r="AV131" s="21">
        <v>2</v>
      </c>
      <c r="AW131" s="164">
        <f>AV131*(N131*(O131/100+1))</f>
        <v>1169.98</v>
      </c>
      <c r="AX131" s="21">
        <v>1</v>
      </c>
      <c r="AY131" s="164">
        <f>AX131*(N131*(O131/100+1))</f>
        <v>584.99</v>
      </c>
      <c r="AZ131" s="21">
        <v>0</v>
      </c>
      <c r="BA131" s="164">
        <f>AZ131*(N131*(O131/100+1))</f>
        <v>0</v>
      </c>
      <c r="BB131" s="21">
        <v>1</v>
      </c>
      <c r="BC131" s="164">
        <f>BB131*(N131*(O131/100+1))</f>
        <v>584.99</v>
      </c>
      <c r="BD131" s="21">
        <v>0</v>
      </c>
      <c r="BE131" s="164">
        <f>BD131*(N131*(O131/100+1))</f>
        <v>0</v>
      </c>
      <c r="BF131" s="256">
        <f>SUM(R131,T131,V131,X131)*(N131*(O131/100+1))</f>
        <v>4094.9300000000003</v>
      </c>
      <c r="BG131" s="256">
        <f>SUM(AI131,AK131,AM131,AO131,AQ131,AS131,AU131,AW131,AY131,BA131,BC131,BE131)</f>
        <v>4094.9299999999994</v>
      </c>
      <c r="BH131" s="255" t="b">
        <f>BF131=BG131</f>
        <v>1</v>
      </c>
      <c r="BI131" s="255">
        <f>BF131-BG131</f>
        <v>0</v>
      </c>
      <c r="BJ131" s="250">
        <f>D131</f>
        <v>21411166</v>
      </c>
      <c r="BK131" s="251">
        <v>348</v>
      </c>
      <c r="BL131" s="251">
        <v>5</v>
      </c>
      <c r="BM131" s="252">
        <f>R131</f>
        <v>2</v>
      </c>
      <c r="BN131" s="252">
        <f>T131</f>
        <v>1</v>
      </c>
      <c r="BO131" s="252">
        <f>V131</f>
        <v>3</v>
      </c>
      <c r="BP131" s="252">
        <f>X131</f>
        <v>1</v>
      </c>
      <c r="BQ131" s="254">
        <f>N131</f>
        <v>584.99</v>
      </c>
      <c r="BR131">
        <f>O131</f>
        <v>0</v>
      </c>
      <c r="BS131">
        <v>0</v>
      </c>
      <c r="BT131">
        <v>1</v>
      </c>
      <c r="BU131" t="s">
        <v>139</v>
      </c>
      <c r="BV131" t="str">
        <f>IF(AB131 = "X", "1", "0")</f>
        <v>0</v>
      </c>
      <c r="BW131" t="str">
        <f>IF(AC131 = "X", "1", "0")</f>
        <v>0</v>
      </c>
      <c r="BX131" t="str">
        <f>IF(AD131 = "X", "1", "0")</f>
        <v>1</v>
      </c>
      <c r="BY131" t="s">
        <v>23</v>
      </c>
      <c r="BZ131" s="253">
        <f>AI131</f>
        <v>0</v>
      </c>
      <c r="CA131" s="253">
        <f>AK131</f>
        <v>584.99</v>
      </c>
      <c r="CB131" s="253">
        <f>AM131</f>
        <v>584.99</v>
      </c>
      <c r="CC131" s="253">
        <f>AO131</f>
        <v>584.99</v>
      </c>
      <c r="CD131" s="253">
        <f>AQ131</f>
        <v>0</v>
      </c>
      <c r="CE131" s="253">
        <f>AS131</f>
        <v>0</v>
      </c>
      <c r="CF131" s="253">
        <f>AU131</f>
        <v>0</v>
      </c>
      <c r="CG131" s="253">
        <f>AW131</f>
        <v>1169.98</v>
      </c>
      <c r="CH131" s="253">
        <f>AY131</f>
        <v>584.99</v>
      </c>
      <c r="CI131" s="253">
        <f>BA131</f>
        <v>0</v>
      </c>
      <c r="CJ131" s="253">
        <f>BC131</f>
        <v>584.99</v>
      </c>
      <c r="CK131" s="253">
        <f>BE131</f>
        <v>0</v>
      </c>
    </row>
    <row r="132" spans="2:89" ht="27.6" x14ac:dyDescent="0.3">
      <c r="B132" s="129">
        <v>72</v>
      </c>
      <c r="C132" s="107">
        <v>214011</v>
      </c>
      <c r="D132" s="101">
        <v>21410915</v>
      </c>
      <c r="E132" s="128" t="s">
        <v>350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>R132+T132+V132+X132</f>
        <v>21</v>
      </c>
      <c r="L132" s="166" t="s">
        <v>187</v>
      </c>
      <c r="M132" s="262">
        <f>ROUND(N132,2)</f>
        <v>14.38</v>
      </c>
      <c r="N132" s="106">
        <v>14.38</v>
      </c>
      <c r="O132" s="260">
        <v>0</v>
      </c>
      <c r="P132" s="110">
        <f>(N132*(O132/100+1))*K132</f>
        <v>301.98</v>
      </c>
      <c r="Q132" s="112" t="s">
        <v>139</v>
      </c>
      <c r="R132" s="113">
        <f>AH132+AJ132+AL132</f>
        <v>2</v>
      </c>
      <c r="S132" s="114">
        <f>R132*(N132*(O132/100+1))</f>
        <v>28.76</v>
      </c>
      <c r="T132" s="113">
        <f>AN132+AP132+AR132</f>
        <v>6</v>
      </c>
      <c r="U132" s="114">
        <f>T132*(N132*(O132/100+1))</f>
        <v>86.28</v>
      </c>
      <c r="V132" s="113">
        <f>AT132+AV132+AX132</f>
        <v>6</v>
      </c>
      <c r="W132" s="114">
        <f>V132*(N132*(O132/100+1))</f>
        <v>86.28</v>
      </c>
      <c r="X132" s="113">
        <f>AZ132+BB132+BD132</f>
        <v>7</v>
      </c>
      <c r="Y132" s="114">
        <f>X132*(N132*(O132/100+1))</f>
        <v>100.66000000000001</v>
      </c>
      <c r="Z132" s="116">
        <f>S132+U132+W132+Y132</f>
        <v>301.98</v>
      </c>
      <c r="AA132" s="117" t="b">
        <f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>AH132*(N132*(O132/100+1))</f>
        <v>0</v>
      </c>
      <c r="AJ132" s="21">
        <v>1</v>
      </c>
      <c r="AK132" s="164">
        <f>AJ132*(N132*(O132/100+1))</f>
        <v>14.38</v>
      </c>
      <c r="AL132" s="21">
        <v>1</v>
      </c>
      <c r="AM132" s="164">
        <f>AL132*(N132*(O132/100+1))</f>
        <v>14.38</v>
      </c>
      <c r="AN132" s="21">
        <v>1</v>
      </c>
      <c r="AO132" s="164">
        <f>AN132*(N132*(O132/100+1))</f>
        <v>14.38</v>
      </c>
      <c r="AP132" s="21">
        <v>0</v>
      </c>
      <c r="AQ132" s="164">
        <f>AP132*(N132*(O132/100+1))</f>
        <v>0</v>
      </c>
      <c r="AR132" s="21">
        <v>5</v>
      </c>
      <c r="AS132" s="164">
        <f>AR132*(N132*(O132/100+1))</f>
        <v>71.900000000000006</v>
      </c>
      <c r="AT132" s="21">
        <v>0</v>
      </c>
      <c r="AU132" s="164">
        <f>AT132*(N132*(O132/100+1))</f>
        <v>0</v>
      </c>
      <c r="AV132" s="21">
        <v>1</v>
      </c>
      <c r="AW132" s="164">
        <f>AV132*(N132*(O132/100+1))</f>
        <v>14.38</v>
      </c>
      <c r="AX132" s="21">
        <v>5</v>
      </c>
      <c r="AY132" s="164">
        <f>AX132*(N132*(O132/100+1))</f>
        <v>71.900000000000006</v>
      </c>
      <c r="AZ132" s="21">
        <v>0</v>
      </c>
      <c r="BA132" s="164">
        <f>AZ132*(N132*(O132/100+1))</f>
        <v>0</v>
      </c>
      <c r="BB132" s="21">
        <v>5</v>
      </c>
      <c r="BC132" s="164">
        <f>BB132*(N132*(O132/100+1))</f>
        <v>71.900000000000006</v>
      </c>
      <c r="BD132" s="21">
        <v>2</v>
      </c>
      <c r="BE132" s="164">
        <f>BD132*(N132*(O132/100+1))</f>
        <v>28.76</v>
      </c>
      <c r="BF132" s="256">
        <f>SUM(R132,T132,V132,X132)*(N132*(O132/100+1))</f>
        <v>301.98</v>
      </c>
      <c r="BG132" s="256">
        <f>SUM(AI132,AK132,AM132,AO132,AQ132,AS132,AU132,AW132,AY132,BA132,BC132,BE132)</f>
        <v>301.98</v>
      </c>
      <c r="BH132" s="255" t="b">
        <f>BF132=BG132</f>
        <v>1</v>
      </c>
      <c r="BI132" s="255">
        <f>BF132-BG132</f>
        <v>0</v>
      </c>
      <c r="BJ132" s="250">
        <f>D132</f>
        <v>21410915</v>
      </c>
      <c r="BK132" s="251">
        <v>348</v>
      </c>
      <c r="BL132" s="251">
        <v>5</v>
      </c>
      <c r="BM132" s="252">
        <f>R132</f>
        <v>2</v>
      </c>
      <c r="BN132" s="252">
        <f>T132</f>
        <v>6</v>
      </c>
      <c r="BO132" s="252">
        <f>V132</f>
        <v>6</v>
      </c>
      <c r="BP132" s="252">
        <f>X132</f>
        <v>7</v>
      </c>
      <c r="BQ132" s="254">
        <f>N132</f>
        <v>14.38</v>
      </c>
      <c r="BR132">
        <f>O132</f>
        <v>0</v>
      </c>
      <c r="BS132">
        <v>0</v>
      </c>
      <c r="BT132">
        <v>1</v>
      </c>
      <c r="BU132" t="s">
        <v>139</v>
      </c>
      <c r="BV132" t="str">
        <f>IF(AB132 = "X", "1", "0")</f>
        <v>0</v>
      </c>
      <c r="BW132" t="str">
        <f>IF(AC132 = "X", "1", "0")</f>
        <v>0</v>
      </c>
      <c r="BX132" t="str">
        <f>IF(AD132 = "X", "1", "0")</f>
        <v>1</v>
      </c>
      <c r="BY132" t="s">
        <v>23</v>
      </c>
      <c r="BZ132" s="253">
        <f>AI132</f>
        <v>0</v>
      </c>
      <c r="CA132" s="253">
        <f>AK132</f>
        <v>14.38</v>
      </c>
      <c r="CB132" s="253">
        <f>AM132</f>
        <v>14.38</v>
      </c>
      <c r="CC132" s="253">
        <f>AO132</f>
        <v>14.38</v>
      </c>
      <c r="CD132" s="253">
        <f>AQ132</f>
        <v>0</v>
      </c>
      <c r="CE132" s="253">
        <f>AS132</f>
        <v>71.900000000000006</v>
      </c>
      <c r="CF132" s="253">
        <f>AU132</f>
        <v>0</v>
      </c>
      <c r="CG132" s="253">
        <f>AW132</f>
        <v>14.38</v>
      </c>
      <c r="CH132" s="253">
        <f>AY132</f>
        <v>71.900000000000006</v>
      </c>
      <c r="CI132" s="253">
        <f>BA132</f>
        <v>0</v>
      </c>
      <c r="CJ132" s="253">
        <f>BC132</f>
        <v>71.900000000000006</v>
      </c>
      <c r="CK132" s="253">
        <f>BE132</f>
        <v>28.76</v>
      </c>
    </row>
    <row r="133" spans="2:89" ht="20.399999999999999" x14ac:dyDescent="0.3">
      <c r="B133" s="129">
        <v>73</v>
      </c>
      <c r="C133" s="107">
        <v>214011</v>
      </c>
      <c r="D133" s="101">
        <v>21410433</v>
      </c>
      <c r="E133" s="128" t="s">
        <v>351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>R133+T133+V133+X133</f>
        <v>1</v>
      </c>
      <c r="L133" s="166" t="s">
        <v>187</v>
      </c>
      <c r="M133" s="262">
        <f>ROUND(N133,2)</f>
        <v>1970.72</v>
      </c>
      <c r="N133" s="106">
        <v>1970.72</v>
      </c>
      <c r="O133" s="261">
        <v>0</v>
      </c>
      <c r="P133" s="110">
        <f>(N133*(O133/100+1))*K133</f>
        <v>1970.72</v>
      </c>
      <c r="Q133" s="112" t="s">
        <v>139</v>
      </c>
      <c r="R133" s="113">
        <f>AH133+AJ133+AL133</f>
        <v>0</v>
      </c>
      <c r="S133" s="114">
        <f>R133*(N133*(O133/100+1))</f>
        <v>0</v>
      </c>
      <c r="T133" s="113">
        <f>AN133+AP133+AR133</f>
        <v>0</v>
      </c>
      <c r="U133" s="114">
        <f>T133*(N133*(O133/100+1))</f>
        <v>0</v>
      </c>
      <c r="V133" s="113">
        <f>AT133+AV133+AX133</f>
        <v>0</v>
      </c>
      <c r="W133" s="114">
        <f>V133*(N133*(O133/100+1))</f>
        <v>0</v>
      </c>
      <c r="X133" s="113">
        <f>AZ133+BB133+BD133</f>
        <v>1</v>
      </c>
      <c r="Y133" s="114">
        <f>X133*(N133*(O133/100+1))</f>
        <v>1970.72</v>
      </c>
      <c r="Z133" s="116">
        <f>S133+U133+W133+Y133</f>
        <v>1970.72</v>
      </c>
      <c r="AA133" s="117" t="b">
        <f>K133=(SUM(X133,V133,T133,R133))</f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>AH133*(N133*(O133/100+1))</f>
        <v>0</v>
      </c>
      <c r="AJ133" s="21">
        <v>0</v>
      </c>
      <c r="AK133" s="164">
        <f>AJ133*(N133*(O133/100+1))</f>
        <v>0</v>
      </c>
      <c r="AL133" s="21">
        <v>0</v>
      </c>
      <c r="AM133" s="164">
        <f>AL133*(N133*(O133/100+1))</f>
        <v>0</v>
      </c>
      <c r="AN133" s="21">
        <v>0</v>
      </c>
      <c r="AO133" s="164">
        <f>AN133*(N133*(O133/100+1))</f>
        <v>0</v>
      </c>
      <c r="AP133" s="21">
        <v>0</v>
      </c>
      <c r="AQ133" s="164">
        <f>AP133*(N133*(O133/100+1))</f>
        <v>0</v>
      </c>
      <c r="AR133" s="21">
        <v>0</v>
      </c>
      <c r="AS133" s="164">
        <f>AR133*(N133*(O133/100+1))</f>
        <v>0</v>
      </c>
      <c r="AT133" s="21">
        <v>0</v>
      </c>
      <c r="AU133" s="164">
        <f>AT133*(N133*(O133/100+1))</f>
        <v>0</v>
      </c>
      <c r="AV133" s="21">
        <v>0</v>
      </c>
      <c r="AW133" s="164">
        <f>AV133*(N133*(O133/100+1))</f>
        <v>0</v>
      </c>
      <c r="AX133" s="21">
        <v>0</v>
      </c>
      <c r="AY133" s="164">
        <f>AX133*(N133*(O133/100+1))</f>
        <v>0</v>
      </c>
      <c r="AZ133" s="21">
        <v>0</v>
      </c>
      <c r="BA133" s="164">
        <f>AZ133*(N133*(O133/100+1))</f>
        <v>0</v>
      </c>
      <c r="BB133" s="21">
        <v>0</v>
      </c>
      <c r="BC133" s="164">
        <f>BB133*(N133*(O133/100+1))</f>
        <v>0</v>
      </c>
      <c r="BD133" s="21">
        <v>1</v>
      </c>
      <c r="BE133" s="164">
        <f>BD133*(N133*(O133/100+1))</f>
        <v>1970.72</v>
      </c>
      <c r="BF133" s="256">
        <f>SUM(R133,T133,V133,X133)*(N133*(O133/100+1))</f>
        <v>1970.72</v>
      </c>
      <c r="BG133" s="256">
        <f>SUM(AI133,AK133,AM133,AO133,AQ133,AS133,AU133,AW133,AY133,BA133,BC133,BE133)</f>
        <v>1970.72</v>
      </c>
      <c r="BH133" s="255" t="b">
        <f>BF133=BG133</f>
        <v>1</v>
      </c>
      <c r="BI133" s="255">
        <f>BF133-BG133</f>
        <v>0</v>
      </c>
      <c r="BJ133" s="250">
        <f>D133</f>
        <v>21410433</v>
      </c>
      <c r="BK133" s="251">
        <v>348</v>
      </c>
      <c r="BL133" s="251">
        <v>5</v>
      </c>
      <c r="BM133" s="252">
        <f>R133</f>
        <v>0</v>
      </c>
      <c r="BN133" s="252">
        <f>T133</f>
        <v>0</v>
      </c>
      <c r="BO133" s="252">
        <f>V133</f>
        <v>0</v>
      </c>
      <c r="BP133" s="252">
        <f>X133</f>
        <v>1</v>
      </c>
      <c r="BQ133" s="254">
        <f>N133</f>
        <v>1970.72</v>
      </c>
      <c r="BR133">
        <f>O133</f>
        <v>0</v>
      </c>
      <c r="BS133">
        <v>0</v>
      </c>
      <c r="BT133">
        <v>1</v>
      </c>
      <c r="BU133" t="s">
        <v>139</v>
      </c>
      <c r="BV133" t="str">
        <f>IF(AB133 = "X", "1", "0")</f>
        <v>0</v>
      </c>
      <c r="BW133" t="str">
        <f>IF(AC133 = "X", "1", "0")</f>
        <v>0</v>
      </c>
      <c r="BX133" t="str">
        <f>IF(AD133 = "X", "1", "0")</f>
        <v>1</v>
      </c>
      <c r="BY133" t="s">
        <v>23</v>
      </c>
      <c r="BZ133" s="253">
        <f>AI133</f>
        <v>0</v>
      </c>
      <c r="CA133" s="253">
        <f>AK133</f>
        <v>0</v>
      </c>
      <c r="CB133" s="253">
        <f>AM133</f>
        <v>0</v>
      </c>
      <c r="CC133" s="253">
        <f>AO133</f>
        <v>0</v>
      </c>
      <c r="CD133" s="253">
        <f>AQ133</f>
        <v>0</v>
      </c>
      <c r="CE133" s="253">
        <f>AS133</f>
        <v>0</v>
      </c>
      <c r="CF133" s="253">
        <f>AU133</f>
        <v>0</v>
      </c>
      <c r="CG133" s="253">
        <f>AW133</f>
        <v>0</v>
      </c>
      <c r="CH133" s="253">
        <f>AY133</f>
        <v>0</v>
      </c>
      <c r="CI133" s="253">
        <f>BA133</f>
        <v>0</v>
      </c>
      <c r="CJ133" s="253">
        <f>BC133</f>
        <v>0</v>
      </c>
      <c r="CK133" s="253">
        <f>BE133</f>
        <v>1970.72</v>
      </c>
    </row>
    <row r="134" spans="2:89" ht="20.399999999999999" x14ac:dyDescent="0.3">
      <c r="B134" s="129">
        <v>74</v>
      </c>
      <c r="C134" s="107">
        <v>214011</v>
      </c>
      <c r="D134" s="101">
        <v>21410294</v>
      </c>
      <c r="E134" s="128" t="s">
        <v>352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>R134+T134+V134+X134</f>
        <v>3</v>
      </c>
      <c r="L134" s="166" t="s">
        <v>187</v>
      </c>
      <c r="M134" s="262">
        <f>ROUND(N134,2)</f>
        <v>1721.32</v>
      </c>
      <c r="N134" s="106">
        <v>1721.32</v>
      </c>
      <c r="O134" s="260">
        <v>0</v>
      </c>
      <c r="P134" s="110">
        <f>(N134*(O134/100+1))*K134</f>
        <v>5163.96</v>
      </c>
      <c r="Q134" s="112" t="s">
        <v>139</v>
      </c>
      <c r="R134" s="113">
        <f>AH134+AJ134+AL134</f>
        <v>0</v>
      </c>
      <c r="S134" s="114">
        <f>R134*(N134*(O134/100+1))</f>
        <v>0</v>
      </c>
      <c r="T134" s="113">
        <f>AN134+AP134+AR134</f>
        <v>2</v>
      </c>
      <c r="U134" s="114">
        <f>T134*(N134*(O134/100+1))</f>
        <v>3442.64</v>
      </c>
      <c r="V134" s="113">
        <f>AT134+AV134+AX134</f>
        <v>0</v>
      </c>
      <c r="W134" s="114">
        <f>V134*(N134*(O134/100+1))</f>
        <v>0</v>
      </c>
      <c r="X134" s="113">
        <f>AZ134+BB134+BD134</f>
        <v>1</v>
      </c>
      <c r="Y134" s="114">
        <f>X134*(N134*(O134/100+1))</f>
        <v>1721.32</v>
      </c>
      <c r="Z134" s="116">
        <f>S134+U134+W134+Y134</f>
        <v>5163.96</v>
      </c>
      <c r="AA134" s="117" t="b">
        <f>K134=(SUM(X134,V134,T134,R134))</f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>AH134*(N134*(O134/100+1))</f>
        <v>0</v>
      </c>
      <c r="AJ134" s="21">
        <v>0</v>
      </c>
      <c r="AK134" s="164">
        <f>AJ134*(N134*(O134/100+1))</f>
        <v>0</v>
      </c>
      <c r="AL134" s="21">
        <v>0</v>
      </c>
      <c r="AM134" s="164">
        <f>AL134*(N134*(O134/100+1))</f>
        <v>0</v>
      </c>
      <c r="AN134" s="21">
        <v>0</v>
      </c>
      <c r="AO134" s="164">
        <f>AN134*(N134*(O134/100+1))</f>
        <v>0</v>
      </c>
      <c r="AP134" s="21">
        <v>1</v>
      </c>
      <c r="AQ134" s="164">
        <f>AP134*(N134*(O134/100+1))</f>
        <v>1721.32</v>
      </c>
      <c r="AR134" s="21">
        <v>1</v>
      </c>
      <c r="AS134" s="164">
        <f>AR134*(N134*(O134/100+1))</f>
        <v>1721.32</v>
      </c>
      <c r="AT134" s="21">
        <v>0</v>
      </c>
      <c r="AU134" s="164">
        <f>AT134*(N134*(O134/100+1))</f>
        <v>0</v>
      </c>
      <c r="AV134" s="21">
        <v>0</v>
      </c>
      <c r="AW134" s="164">
        <f>AV134*(N134*(O134/100+1))</f>
        <v>0</v>
      </c>
      <c r="AX134" s="21">
        <v>0</v>
      </c>
      <c r="AY134" s="164">
        <f>AX134*(N134*(O134/100+1))</f>
        <v>0</v>
      </c>
      <c r="AZ134" s="21">
        <v>1</v>
      </c>
      <c r="BA134" s="164">
        <f>AZ134*(N134*(O134/100+1))</f>
        <v>1721.32</v>
      </c>
      <c r="BB134" s="21">
        <v>0</v>
      </c>
      <c r="BC134" s="164">
        <f>BB134*(N134*(O134/100+1))</f>
        <v>0</v>
      </c>
      <c r="BD134" s="21">
        <v>0</v>
      </c>
      <c r="BE134" s="164">
        <f>BD134*(N134*(O134/100+1))</f>
        <v>0</v>
      </c>
      <c r="BF134" s="256">
        <f>SUM(R134,T134,V134,X134)*(N134*(O134/100+1))</f>
        <v>5163.96</v>
      </c>
      <c r="BG134" s="256">
        <f>SUM(AI134,AK134,AM134,AO134,AQ134,AS134,AU134,AW134,AY134,BA134,BC134,BE134)</f>
        <v>5163.96</v>
      </c>
      <c r="BH134" s="255" t="b">
        <f>BF134=BG134</f>
        <v>1</v>
      </c>
      <c r="BI134" s="255">
        <f>BF134-BG134</f>
        <v>0</v>
      </c>
      <c r="BJ134" s="250">
        <f>D134</f>
        <v>21410294</v>
      </c>
      <c r="BK134" s="251">
        <v>348</v>
      </c>
      <c r="BL134" s="251">
        <v>5</v>
      </c>
      <c r="BM134" s="252">
        <f>R134</f>
        <v>0</v>
      </c>
      <c r="BN134" s="252">
        <f>T134</f>
        <v>2</v>
      </c>
      <c r="BO134" s="252">
        <f>V134</f>
        <v>0</v>
      </c>
      <c r="BP134" s="252">
        <f>X134</f>
        <v>1</v>
      </c>
      <c r="BQ134" s="254">
        <f>N134</f>
        <v>1721.32</v>
      </c>
      <c r="BR134">
        <f>O134</f>
        <v>0</v>
      </c>
      <c r="BS134">
        <v>0</v>
      </c>
      <c r="BT134">
        <v>1</v>
      </c>
      <c r="BU134" t="s">
        <v>139</v>
      </c>
      <c r="BV134" t="str">
        <f>IF(AB134 = "X", "1", "0")</f>
        <v>0</v>
      </c>
      <c r="BW134" t="str">
        <f>IF(AC134 = "X", "1", "0")</f>
        <v>0</v>
      </c>
      <c r="BX134" t="str">
        <f>IF(AD134 = "X", "1", "0")</f>
        <v>1</v>
      </c>
      <c r="BY134" t="s">
        <v>23</v>
      </c>
      <c r="BZ134" s="253">
        <f>AI134</f>
        <v>0</v>
      </c>
      <c r="CA134" s="253">
        <f>AK134</f>
        <v>0</v>
      </c>
      <c r="CB134" s="253">
        <f>AM134</f>
        <v>0</v>
      </c>
      <c r="CC134" s="253">
        <f>AO134</f>
        <v>0</v>
      </c>
      <c r="CD134" s="253">
        <f>AQ134</f>
        <v>1721.32</v>
      </c>
      <c r="CE134" s="253">
        <f>AS134</f>
        <v>1721.32</v>
      </c>
      <c r="CF134" s="253">
        <f>AU134</f>
        <v>0</v>
      </c>
      <c r="CG134" s="253">
        <f>AW134</f>
        <v>0</v>
      </c>
      <c r="CH134" s="253">
        <f>AY134</f>
        <v>0</v>
      </c>
      <c r="CI134" s="253">
        <f>BA134</f>
        <v>1721.32</v>
      </c>
      <c r="CJ134" s="253">
        <f>BC134</f>
        <v>0</v>
      </c>
      <c r="CK134" s="253">
        <f>BE134</f>
        <v>0</v>
      </c>
    </row>
    <row r="135" spans="2:89" ht="20.399999999999999" x14ac:dyDescent="0.3">
      <c r="B135" s="129">
        <v>75</v>
      </c>
      <c r="C135" s="107">
        <v>214011</v>
      </c>
      <c r="D135" s="101">
        <v>21410914</v>
      </c>
      <c r="E135" s="128" t="s">
        <v>179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>R135+T135+V135+X135</f>
        <v>3</v>
      </c>
      <c r="L135" s="166" t="s">
        <v>187</v>
      </c>
      <c r="M135" s="262">
        <f>ROUND(N135,2)</f>
        <v>5363.49</v>
      </c>
      <c r="N135" s="106">
        <v>5363.49</v>
      </c>
      <c r="O135" s="261">
        <v>0</v>
      </c>
      <c r="P135" s="110">
        <f>(N135*(O135/100+1))*K135</f>
        <v>16090.47</v>
      </c>
      <c r="Q135" s="112" t="s">
        <v>139</v>
      </c>
      <c r="R135" s="113">
        <f>AH135+AJ135+AL135</f>
        <v>2</v>
      </c>
      <c r="S135" s="114">
        <f>R135*(N135*(O135/100+1))</f>
        <v>10726.98</v>
      </c>
      <c r="T135" s="113">
        <f>AN135+AP135+AR135</f>
        <v>1</v>
      </c>
      <c r="U135" s="114">
        <f>T135*(N135*(O135/100+1))</f>
        <v>5363.49</v>
      </c>
      <c r="V135" s="113">
        <f>AT135+AV135+AX135</f>
        <v>0</v>
      </c>
      <c r="W135" s="114">
        <f>V135*(N135*(O135/100+1))</f>
        <v>0</v>
      </c>
      <c r="X135" s="113">
        <f>AZ135+BB135+BD135</f>
        <v>0</v>
      </c>
      <c r="Y135" s="114">
        <f>X135*(N135*(O135/100+1))</f>
        <v>0</v>
      </c>
      <c r="Z135" s="116">
        <f>S135+U135+W135+Y135</f>
        <v>16090.47</v>
      </c>
      <c r="AA135" s="117" t="b">
        <f>K135=(SUM(X135,V135,T135,R135))</f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>AH135*(N135*(O135/100+1))</f>
        <v>0</v>
      </c>
      <c r="AJ135" s="21">
        <v>1</v>
      </c>
      <c r="AK135" s="164">
        <f>AJ135*(N135*(O135/100+1))</f>
        <v>5363.49</v>
      </c>
      <c r="AL135" s="21">
        <v>1</v>
      </c>
      <c r="AM135" s="164">
        <f>AL135*(N135*(O135/100+1))</f>
        <v>5363.49</v>
      </c>
      <c r="AN135" s="21">
        <v>1</v>
      </c>
      <c r="AO135" s="164">
        <f>AN135*(N135*(O135/100+1))</f>
        <v>5363.49</v>
      </c>
      <c r="AP135" s="21">
        <v>0</v>
      </c>
      <c r="AQ135" s="164">
        <f>AP135*(N135*(O135/100+1))</f>
        <v>0</v>
      </c>
      <c r="AR135" s="21">
        <v>0</v>
      </c>
      <c r="AS135" s="164">
        <f>AR135*(N135*(O135/100+1))</f>
        <v>0</v>
      </c>
      <c r="AT135" s="21">
        <v>0</v>
      </c>
      <c r="AU135" s="164">
        <f>AT135*(N135*(O135/100+1))</f>
        <v>0</v>
      </c>
      <c r="AV135" s="21">
        <v>0</v>
      </c>
      <c r="AW135" s="164">
        <f>AV135*(N135*(O135/100+1))</f>
        <v>0</v>
      </c>
      <c r="AX135" s="21">
        <v>0</v>
      </c>
      <c r="AY135" s="164">
        <f>AX135*(N135*(O135/100+1))</f>
        <v>0</v>
      </c>
      <c r="AZ135" s="21">
        <v>0</v>
      </c>
      <c r="BA135" s="164">
        <f>AZ135*(N135*(O135/100+1))</f>
        <v>0</v>
      </c>
      <c r="BB135" s="21">
        <v>0</v>
      </c>
      <c r="BC135" s="164">
        <f>BB135*(N135*(O135/100+1))</f>
        <v>0</v>
      </c>
      <c r="BD135" s="21">
        <v>0</v>
      </c>
      <c r="BE135" s="164">
        <f>BD135*(N135*(O135/100+1))</f>
        <v>0</v>
      </c>
      <c r="BF135" s="256">
        <f>SUM(R135,T135,V135,X135)*(N135*(O135/100+1))</f>
        <v>16090.47</v>
      </c>
      <c r="BG135" s="256">
        <f>SUM(AI135,AK135,AM135,AO135,AQ135,AS135,AU135,AW135,AY135,BA135,BC135,BE135)</f>
        <v>16090.47</v>
      </c>
      <c r="BH135" s="255" t="b">
        <f>BF135=BG135</f>
        <v>1</v>
      </c>
      <c r="BI135" s="255">
        <f>BF135-BG135</f>
        <v>0</v>
      </c>
      <c r="BJ135" s="250">
        <f>D135</f>
        <v>21410914</v>
      </c>
      <c r="BK135" s="251">
        <v>348</v>
      </c>
      <c r="BL135" s="251">
        <v>5</v>
      </c>
      <c r="BM135" s="252">
        <f>R135</f>
        <v>2</v>
      </c>
      <c r="BN135" s="252">
        <f>T135</f>
        <v>1</v>
      </c>
      <c r="BO135" s="252">
        <f>V135</f>
        <v>0</v>
      </c>
      <c r="BP135" s="252">
        <f>X135</f>
        <v>0</v>
      </c>
      <c r="BQ135" s="254">
        <f>N135</f>
        <v>5363.49</v>
      </c>
      <c r="BR135">
        <f>O135</f>
        <v>0</v>
      </c>
      <c r="BS135">
        <v>0</v>
      </c>
      <c r="BT135">
        <v>1</v>
      </c>
      <c r="BU135" t="s">
        <v>139</v>
      </c>
      <c r="BV135" t="str">
        <f>IF(AB135 = "X", "1", "0")</f>
        <v>0</v>
      </c>
      <c r="BW135" t="str">
        <f>IF(AC135 = "X", "1", "0")</f>
        <v>0</v>
      </c>
      <c r="BX135" t="str">
        <f>IF(AD135 = "X", "1", "0")</f>
        <v>1</v>
      </c>
      <c r="BY135" t="s">
        <v>23</v>
      </c>
      <c r="BZ135" s="253">
        <f>AI135</f>
        <v>0</v>
      </c>
      <c r="CA135" s="253">
        <f>AK135</f>
        <v>5363.49</v>
      </c>
      <c r="CB135" s="253">
        <f>AM135</f>
        <v>5363.49</v>
      </c>
      <c r="CC135" s="253">
        <f>AO135</f>
        <v>5363.49</v>
      </c>
      <c r="CD135" s="253">
        <f>AQ135</f>
        <v>0</v>
      </c>
      <c r="CE135" s="253">
        <f>AS135</f>
        <v>0</v>
      </c>
      <c r="CF135" s="253">
        <f>AU135</f>
        <v>0</v>
      </c>
      <c r="CG135" s="253">
        <f>AW135</f>
        <v>0</v>
      </c>
      <c r="CH135" s="253">
        <f>AY135</f>
        <v>0</v>
      </c>
      <c r="CI135" s="253">
        <f>BA135</f>
        <v>0</v>
      </c>
      <c r="CJ135" s="253">
        <f>BC135</f>
        <v>0</v>
      </c>
      <c r="CK135" s="253">
        <f>BE135</f>
        <v>0</v>
      </c>
    </row>
    <row r="136" spans="2:89" ht="27.6" x14ac:dyDescent="0.3">
      <c r="B136" s="129">
        <v>76</v>
      </c>
      <c r="C136" s="107">
        <v>214011</v>
      </c>
      <c r="D136" s="101">
        <v>21410579</v>
      </c>
      <c r="E136" s="128" t="s">
        <v>180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>R136+T136+V136+X136</f>
        <v>0</v>
      </c>
      <c r="L136" s="166" t="s">
        <v>187</v>
      </c>
      <c r="M136" s="262">
        <f>ROUND(N136,2)</f>
        <v>4340.6000000000004</v>
      </c>
      <c r="N136" s="106">
        <v>4340.6000000000004</v>
      </c>
      <c r="O136" s="260">
        <v>0</v>
      </c>
      <c r="P136" s="110">
        <f>(N136*(O136/100+1))*K136</f>
        <v>0</v>
      </c>
      <c r="Q136" s="112" t="s">
        <v>139</v>
      </c>
      <c r="R136" s="113">
        <f>AH136+AJ136+AL136</f>
        <v>0</v>
      </c>
      <c r="S136" s="114">
        <f>R136*(N136*(O136/100+1))</f>
        <v>0</v>
      </c>
      <c r="T136" s="113">
        <f>AN136+AP136+AR136</f>
        <v>0</v>
      </c>
      <c r="U136" s="114">
        <f>T136*(N136*(O136/100+1))</f>
        <v>0</v>
      </c>
      <c r="V136" s="113">
        <f>AT136+AV136+AX136</f>
        <v>0</v>
      </c>
      <c r="W136" s="114">
        <f>V136*(N136*(O136/100+1))</f>
        <v>0</v>
      </c>
      <c r="X136" s="113">
        <f>AZ136+BB136+BD136</f>
        <v>0</v>
      </c>
      <c r="Y136" s="114">
        <f>X136*(N136*(O136/100+1))</f>
        <v>0</v>
      </c>
      <c r="Z136" s="116">
        <f>S136+U136+W136+Y136</f>
        <v>0</v>
      </c>
      <c r="AA136" s="117" t="b">
        <f>K136=(SUM(X136,V136,T136,R136))</f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>AH136*(N136*(O136/100+1))</f>
        <v>0</v>
      </c>
      <c r="AJ136" s="21">
        <v>0</v>
      </c>
      <c r="AK136" s="164">
        <f>AJ136*(N136*(O136/100+1))</f>
        <v>0</v>
      </c>
      <c r="AL136" s="21">
        <v>0</v>
      </c>
      <c r="AM136" s="164">
        <f>AL136*(N136*(O136/100+1))</f>
        <v>0</v>
      </c>
      <c r="AN136" s="21">
        <v>0</v>
      </c>
      <c r="AO136" s="164">
        <f>AN136*(N136*(O136/100+1))</f>
        <v>0</v>
      </c>
      <c r="AP136" s="21">
        <v>0</v>
      </c>
      <c r="AQ136" s="164">
        <f>AP136*(N136*(O136/100+1))</f>
        <v>0</v>
      </c>
      <c r="AR136" s="21">
        <v>0</v>
      </c>
      <c r="AS136" s="164">
        <f>AR136*(N136*(O136/100+1))</f>
        <v>0</v>
      </c>
      <c r="AT136" s="21">
        <v>0</v>
      </c>
      <c r="AU136" s="164">
        <f>AT136*(N136*(O136/100+1))</f>
        <v>0</v>
      </c>
      <c r="AV136" s="21">
        <v>0</v>
      </c>
      <c r="AW136" s="164">
        <f>AV136*(N136*(O136/100+1))</f>
        <v>0</v>
      </c>
      <c r="AX136" s="21">
        <v>0</v>
      </c>
      <c r="AY136" s="164">
        <f>AX136*(N136*(O136/100+1))</f>
        <v>0</v>
      </c>
      <c r="AZ136" s="21">
        <v>0</v>
      </c>
      <c r="BA136" s="164">
        <f>AZ136*(N136*(O136/100+1))</f>
        <v>0</v>
      </c>
      <c r="BB136" s="21">
        <v>0</v>
      </c>
      <c r="BC136" s="164">
        <f>BB136*(N136*(O136/100+1))</f>
        <v>0</v>
      </c>
      <c r="BD136" s="21">
        <v>0</v>
      </c>
      <c r="BE136" s="164">
        <f>BD136*(N136*(O136/100+1))</f>
        <v>0</v>
      </c>
      <c r="BF136" s="256">
        <f>SUM(R136,T136,V136,X136)*(N136*(O136/100+1))</f>
        <v>0</v>
      </c>
      <c r="BG136" s="256">
        <f>SUM(AI136,AK136,AM136,AO136,AQ136,AS136,AU136,AW136,AY136,BA136,BC136,BE136)</f>
        <v>0</v>
      </c>
      <c r="BH136" s="255" t="b">
        <f>BF136=BG136</f>
        <v>1</v>
      </c>
      <c r="BI136" s="255">
        <f>BF136-BG136</f>
        <v>0</v>
      </c>
      <c r="BJ136" s="250">
        <f>D136</f>
        <v>21410579</v>
      </c>
      <c r="BK136" s="251">
        <v>348</v>
      </c>
      <c r="BL136" s="251">
        <v>5</v>
      </c>
      <c r="BM136" s="252">
        <f>R136</f>
        <v>0</v>
      </c>
      <c r="BN136" s="252">
        <f>T136</f>
        <v>0</v>
      </c>
      <c r="BO136" s="252">
        <f>V136</f>
        <v>0</v>
      </c>
      <c r="BP136" s="252">
        <f>X136</f>
        <v>0</v>
      </c>
      <c r="BQ136" s="254">
        <f>N136</f>
        <v>4340.6000000000004</v>
      </c>
      <c r="BR136">
        <f>O136</f>
        <v>0</v>
      </c>
      <c r="BS136">
        <v>0</v>
      </c>
      <c r="BT136">
        <v>1</v>
      </c>
      <c r="BU136" t="s">
        <v>139</v>
      </c>
      <c r="BV136" t="str">
        <f>IF(AB136 = "X", "1", "0")</f>
        <v>0</v>
      </c>
      <c r="BW136" t="str">
        <f>IF(AC136 = "X", "1", "0")</f>
        <v>0</v>
      </c>
      <c r="BX136" t="str">
        <f>IF(AD136 = "X", "1", "0")</f>
        <v>1</v>
      </c>
      <c r="BY136" t="s">
        <v>23</v>
      </c>
      <c r="BZ136" s="253">
        <f>AI136</f>
        <v>0</v>
      </c>
      <c r="CA136" s="253">
        <f>AK136</f>
        <v>0</v>
      </c>
      <c r="CB136" s="253">
        <f>AM136</f>
        <v>0</v>
      </c>
      <c r="CC136" s="253">
        <f>AO136</f>
        <v>0</v>
      </c>
      <c r="CD136" s="253">
        <f>AQ136</f>
        <v>0</v>
      </c>
      <c r="CE136" s="253">
        <f>AS136</f>
        <v>0</v>
      </c>
      <c r="CF136" s="253">
        <f>AU136</f>
        <v>0</v>
      </c>
      <c r="CG136" s="253">
        <f>AW136</f>
        <v>0</v>
      </c>
      <c r="CH136" s="253">
        <f>AY136</f>
        <v>0</v>
      </c>
      <c r="CI136" s="253">
        <f>BA136</f>
        <v>0</v>
      </c>
      <c r="CJ136" s="253">
        <f>BC136</f>
        <v>0</v>
      </c>
      <c r="CK136" s="253">
        <f>BE136</f>
        <v>0</v>
      </c>
    </row>
    <row r="137" spans="2:89" ht="20.399999999999999" x14ac:dyDescent="0.3">
      <c r="B137" s="129">
        <v>77</v>
      </c>
      <c r="C137" s="107">
        <v>214011</v>
      </c>
      <c r="D137" s="101">
        <v>21410862</v>
      </c>
      <c r="E137" s="128" t="s">
        <v>353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>R137+T137+V137+X137</f>
        <v>3</v>
      </c>
      <c r="L137" s="166" t="s">
        <v>187</v>
      </c>
      <c r="M137" s="262">
        <f>ROUND(N137,2)</f>
        <v>1621.56</v>
      </c>
      <c r="N137" s="106">
        <v>1621.56</v>
      </c>
      <c r="O137" s="261">
        <v>0</v>
      </c>
      <c r="P137" s="110">
        <f>(N137*(O137/100+1))*K137</f>
        <v>4864.68</v>
      </c>
      <c r="Q137" s="112" t="s">
        <v>139</v>
      </c>
      <c r="R137" s="113">
        <f>AH137+AJ137+AL137</f>
        <v>0</v>
      </c>
      <c r="S137" s="114">
        <f>R137*(N137*(O137/100+1))</f>
        <v>0</v>
      </c>
      <c r="T137" s="113">
        <f>AN137+AP137+AR137</f>
        <v>1</v>
      </c>
      <c r="U137" s="114">
        <f>T137*(N137*(O137/100+1))</f>
        <v>1621.56</v>
      </c>
      <c r="V137" s="113">
        <f>AT137+AV137+AX137</f>
        <v>1</v>
      </c>
      <c r="W137" s="114">
        <f>V137*(N137*(O137/100+1))</f>
        <v>1621.56</v>
      </c>
      <c r="X137" s="113">
        <f>AZ137+BB137+BD137</f>
        <v>1</v>
      </c>
      <c r="Y137" s="114">
        <f>X137*(N137*(O137/100+1))</f>
        <v>1621.56</v>
      </c>
      <c r="Z137" s="116">
        <f>S137+U137+W137+Y137</f>
        <v>4864.68</v>
      </c>
      <c r="AA137" s="117" t="b">
        <f>K137=(SUM(X137,V137,T137,R137))</f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>AH137*(N137*(O137/100+1))</f>
        <v>0</v>
      </c>
      <c r="AJ137" s="21">
        <v>0</v>
      </c>
      <c r="AK137" s="164">
        <f>AJ137*(N137*(O137/100+1))</f>
        <v>0</v>
      </c>
      <c r="AL137" s="21">
        <v>0</v>
      </c>
      <c r="AM137" s="164">
        <f>AL137*(N137*(O137/100+1))</f>
        <v>0</v>
      </c>
      <c r="AN137" s="21">
        <v>0</v>
      </c>
      <c r="AO137" s="164">
        <f>AN137*(N137*(O137/100+1))</f>
        <v>0</v>
      </c>
      <c r="AP137" s="21">
        <v>1</v>
      </c>
      <c r="AQ137" s="164">
        <f>AP137*(N137*(O137/100+1))</f>
        <v>1621.56</v>
      </c>
      <c r="AR137" s="21">
        <v>0</v>
      </c>
      <c r="AS137" s="164">
        <f>AR137*(N137*(O137/100+1))</f>
        <v>0</v>
      </c>
      <c r="AT137" s="21">
        <v>0</v>
      </c>
      <c r="AU137" s="164">
        <f>AT137*(N137*(O137/100+1))</f>
        <v>0</v>
      </c>
      <c r="AV137" s="21">
        <v>1</v>
      </c>
      <c r="AW137" s="164">
        <f>AV137*(N137*(O137/100+1))</f>
        <v>1621.56</v>
      </c>
      <c r="AX137" s="21">
        <v>0</v>
      </c>
      <c r="AY137" s="164">
        <f>AX137*(N137*(O137/100+1))</f>
        <v>0</v>
      </c>
      <c r="AZ137" s="21">
        <v>1</v>
      </c>
      <c r="BA137" s="164">
        <f>AZ137*(N137*(O137/100+1))</f>
        <v>1621.56</v>
      </c>
      <c r="BB137" s="21">
        <v>0</v>
      </c>
      <c r="BC137" s="164">
        <f>BB137*(N137*(O137/100+1))</f>
        <v>0</v>
      </c>
      <c r="BD137" s="21">
        <v>0</v>
      </c>
      <c r="BE137" s="164">
        <f>BD137*(N137*(O137/100+1))</f>
        <v>0</v>
      </c>
      <c r="BF137" s="256">
        <f>SUM(R137,T137,V137,X137)*(N137*(O137/100+1))</f>
        <v>4864.68</v>
      </c>
      <c r="BG137" s="256">
        <f>SUM(AI137,AK137,AM137,AO137,AQ137,AS137,AU137,AW137,AY137,BA137,BC137,BE137)</f>
        <v>4864.68</v>
      </c>
      <c r="BH137" s="255" t="b">
        <f>BF137=BG137</f>
        <v>1</v>
      </c>
      <c r="BI137" s="255">
        <f>BF137-BG137</f>
        <v>0</v>
      </c>
      <c r="BJ137" s="250">
        <f>D137</f>
        <v>21410862</v>
      </c>
      <c r="BK137" s="251">
        <v>348</v>
      </c>
      <c r="BL137" s="251">
        <v>5</v>
      </c>
      <c r="BM137" s="252">
        <f>R137</f>
        <v>0</v>
      </c>
      <c r="BN137" s="252">
        <f>T137</f>
        <v>1</v>
      </c>
      <c r="BO137" s="252">
        <f>V137</f>
        <v>1</v>
      </c>
      <c r="BP137" s="252">
        <f>X137</f>
        <v>1</v>
      </c>
      <c r="BQ137" s="254">
        <f>N137</f>
        <v>1621.56</v>
      </c>
      <c r="BR137">
        <f>O137</f>
        <v>0</v>
      </c>
      <c r="BS137">
        <v>0</v>
      </c>
      <c r="BT137">
        <v>1</v>
      </c>
      <c r="BU137" t="s">
        <v>139</v>
      </c>
      <c r="BV137" t="str">
        <f>IF(AB137 = "X", "1", "0")</f>
        <v>0</v>
      </c>
      <c r="BW137" t="str">
        <f>IF(AC137 = "X", "1", "0")</f>
        <v>0</v>
      </c>
      <c r="BX137" t="str">
        <f>IF(AD137 = "X", "1", "0")</f>
        <v>1</v>
      </c>
      <c r="BY137" t="s">
        <v>23</v>
      </c>
      <c r="BZ137" s="253">
        <f>AI137</f>
        <v>0</v>
      </c>
      <c r="CA137" s="253">
        <f>AK137</f>
        <v>0</v>
      </c>
      <c r="CB137" s="253">
        <f>AM137</f>
        <v>0</v>
      </c>
      <c r="CC137" s="253">
        <f>AO137</f>
        <v>0</v>
      </c>
      <c r="CD137" s="253">
        <f>AQ137</f>
        <v>1621.56</v>
      </c>
      <c r="CE137" s="253">
        <f>AS137</f>
        <v>0</v>
      </c>
      <c r="CF137" s="253">
        <f>AU137</f>
        <v>0</v>
      </c>
      <c r="CG137" s="253">
        <f>AW137</f>
        <v>1621.56</v>
      </c>
      <c r="CH137" s="253">
        <f>AY137</f>
        <v>0</v>
      </c>
      <c r="CI137" s="253">
        <f>BA137</f>
        <v>1621.56</v>
      </c>
      <c r="CJ137" s="253">
        <f>BC137</f>
        <v>0</v>
      </c>
      <c r="CK137" s="253">
        <f>BE137</f>
        <v>0</v>
      </c>
    </row>
    <row r="138" spans="2:89" ht="20.399999999999999" x14ac:dyDescent="0.3">
      <c r="B138" s="129">
        <v>78</v>
      </c>
      <c r="C138" s="107">
        <v>214011</v>
      </c>
      <c r="D138" s="101">
        <v>21410174</v>
      </c>
      <c r="E138" s="128" t="s">
        <v>354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>R138+T138+V138+X138</f>
        <v>0</v>
      </c>
      <c r="L138" s="166" t="s">
        <v>187</v>
      </c>
      <c r="M138" s="262">
        <f>ROUND(N138,2)</f>
        <v>2538.31</v>
      </c>
      <c r="N138" s="106">
        <v>2538.31</v>
      </c>
      <c r="O138" s="260">
        <v>0</v>
      </c>
      <c r="P138" s="110">
        <f>(N138*(O138/100+1))*K138</f>
        <v>0</v>
      </c>
      <c r="Q138" s="112" t="s">
        <v>139</v>
      </c>
      <c r="R138" s="113">
        <f>AH138+AJ138+AL138</f>
        <v>0</v>
      </c>
      <c r="S138" s="114">
        <f>R138*(N138*(O138/100+1))</f>
        <v>0</v>
      </c>
      <c r="T138" s="113">
        <f>AN138+AP138+AR138</f>
        <v>0</v>
      </c>
      <c r="U138" s="114">
        <f>T138*(N138*(O138/100+1))</f>
        <v>0</v>
      </c>
      <c r="V138" s="113">
        <f>AT138+AV138+AX138</f>
        <v>0</v>
      </c>
      <c r="W138" s="114">
        <f>V138*(N138*(O138/100+1))</f>
        <v>0</v>
      </c>
      <c r="X138" s="113">
        <f>AZ138+BB138+BD138</f>
        <v>0</v>
      </c>
      <c r="Y138" s="114">
        <f>X138*(N138*(O138/100+1))</f>
        <v>0</v>
      </c>
      <c r="Z138" s="116">
        <f>S138+U138+W138+Y138</f>
        <v>0</v>
      </c>
      <c r="AA138" s="117" t="b">
        <f>K138=(SUM(X138,V138,T138,R138))</f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>AH138*(N138*(O138/100+1))</f>
        <v>0</v>
      </c>
      <c r="AJ138" s="21">
        <v>0</v>
      </c>
      <c r="AK138" s="164">
        <f>AJ138*(N138*(O138/100+1))</f>
        <v>0</v>
      </c>
      <c r="AL138" s="21">
        <v>0</v>
      </c>
      <c r="AM138" s="164">
        <f>AL138*(N138*(O138/100+1))</f>
        <v>0</v>
      </c>
      <c r="AN138" s="21">
        <v>0</v>
      </c>
      <c r="AO138" s="164">
        <f>AN138*(N138*(O138/100+1))</f>
        <v>0</v>
      </c>
      <c r="AP138" s="21">
        <v>0</v>
      </c>
      <c r="AQ138" s="164">
        <f>AP138*(N138*(O138/100+1))</f>
        <v>0</v>
      </c>
      <c r="AR138" s="21">
        <v>0</v>
      </c>
      <c r="AS138" s="164">
        <f>AR138*(N138*(O138/100+1))</f>
        <v>0</v>
      </c>
      <c r="AT138" s="21">
        <v>0</v>
      </c>
      <c r="AU138" s="164">
        <f>AT138*(N138*(O138/100+1))</f>
        <v>0</v>
      </c>
      <c r="AV138" s="21">
        <v>0</v>
      </c>
      <c r="AW138" s="164">
        <f>AV138*(N138*(O138/100+1))</f>
        <v>0</v>
      </c>
      <c r="AX138" s="21">
        <v>0</v>
      </c>
      <c r="AY138" s="164">
        <f>AX138*(N138*(O138/100+1))</f>
        <v>0</v>
      </c>
      <c r="AZ138" s="21">
        <v>0</v>
      </c>
      <c r="BA138" s="164">
        <f>AZ138*(N138*(O138/100+1))</f>
        <v>0</v>
      </c>
      <c r="BB138" s="21">
        <v>0</v>
      </c>
      <c r="BC138" s="164">
        <f>BB138*(N138*(O138/100+1))</f>
        <v>0</v>
      </c>
      <c r="BD138" s="21">
        <v>0</v>
      </c>
      <c r="BE138" s="164">
        <f>BD138*(N138*(O138/100+1))</f>
        <v>0</v>
      </c>
      <c r="BF138" s="256">
        <f>SUM(R138,T138,V138,X138)*(N138*(O138/100+1))</f>
        <v>0</v>
      </c>
      <c r="BG138" s="256">
        <f>SUM(AI138,AK138,AM138,AO138,AQ138,AS138,AU138,AW138,AY138,BA138,BC138,BE138)</f>
        <v>0</v>
      </c>
      <c r="BH138" s="255" t="b">
        <f>BF138=BG138</f>
        <v>1</v>
      </c>
      <c r="BI138" s="255">
        <f>BF138-BG138</f>
        <v>0</v>
      </c>
      <c r="BJ138" s="250">
        <f>D138</f>
        <v>21410174</v>
      </c>
      <c r="BK138" s="251">
        <v>348</v>
      </c>
      <c r="BL138" s="251">
        <v>5</v>
      </c>
      <c r="BM138" s="252">
        <f>R138</f>
        <v>0</v>
      </c>
      <c r="BN138" s="252">
        <f>T138</f>
        <v>0</v>
      </c>
      <c r="BO138" s="252">
        <f>V138</f>
        <v>0</v>
      </c>
      <c r="BP138" s="252">
        <f>X138</f>
        <v>0</v>
      </c>
      <c r="BQ138" s="254">
        <f>N138</f>
        <v>2538.31</v>
      </c>
      <c r="BR138">
        <f>O138</f>
        <v>0</v>
      </c>
      <c r="BS138">
        <v>0</v>
      </c>
      <c r="BT138">
        <v>1</v>
      </c>
      <c r="BU138" t="s">
        <v>139</v>
      </c>
      <c r="BV138" t="str">
        <f>IF(AB138 = "X", "1", "0")</f>
        <v>0</v>
      </c>
      <c r="BW138" t="str">
        <f>IF(AC138 = "X", "1", "0")</f>
        <v>0</v>
      </c>
      <c r="BX138" t="str">
        <f>IF(AD138 = "X", "1", "0")</f>
        <v>1</v>
      </c>
      <c r="BY138" t="s">
        <v>23</v>
      </c>
      <c r="BZ138" s="253">
        <f>AI138</f>
        <v>0</v>
      </c>
      <c r="CA138" s="253">
        <f>AK138</f>
        <v>0</v>
      </c>
      <c r="CB138" s="253">
        <f>AM138</f>
        <v>0</v>
      </c>
      <c r="CC138" s="253">
        <f>AO138</f>
        <v>0</v>
      </c>
      <c r="CD138" s="253">
        <f>AQ138</f>
        <v>0</v>
      </c>
      <c r="CE138" s="253">
        <f>AS138</f>
        <v>0</v>
      </c>
      <c r="CF138" s="253">
        <f>AU138</f>
        <v>0</v>
      </c>
      <c r="CG138" s="253">
        <f>AW138</f>
        <v>0</v>
      </c>
      <c r="CH138" s="253">
        <f>AY138</f>
        <v>0</v>
      </c>
      <c r="CI138" s="253">
        <f>BA138</f>
        <v>0</v>
      </c>
      <c r="CJ138" s="253">
        <f>BC138</f>
        <v>0</v>
      </c>
      <c r="CK138" s="253">
        <f>BE138</f>
        <v>0</v>
      </c>
    </row>
    <row r="139" spans="2:89" ht="27.6" x14ac:dyDescent="0.3">
      <c r="B139" s="129">
        <v>79</v>
      </c>
      <c r="C139" s="107">
        <v>214011</v>
      </c>
      <c r="D139" s="101">
        <v>21410431</v>
      </c>
      <c r="E139" s="128" t="s">
        <v>181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>R139+T139+V139+X139</f>
        <v>0</v>
      </c>
      <c r="L139" s="166" t="s">
        <v>187</v>
      </c>
      <c r="M139" s="262">
        <f>ROUND(N139,2)</f>
        <v>4340.6000000000004</v>
      </c>
      <c r="N139" s="106">
        <v>4340.6000000000004</v>
      </c>
      <c r="O139" s="261">
        <v>0</v>
      </c>
      <c r="P139" s="110">
        <f>(N139*(O139/100+1))*K139</f>
        <v>0</v>
      </c>
      <c r="Q139" s="112" t="s">
        <v>139</v>
      </c>
      <c r="R139" s="113">
        <f>AH139+AJ139+AL139</f>
        <v>0</v>
      </c>
      <c r="S139" s="114">
        <f>R139*(N139*(O139/100+1))</f>
        <v>0</v>
      </c>
      <c r="T139" s="113">
        <f>AN139+AP139+AR139</f>
        <v>0</v>
      </c>
      <c r="U139" s="114">
        <f>T139*(N139*(O139/100+1))</f>
        <v>0</v>
      </c>
      <c r="V139" s="113">
        <f>AT139+AV139+AX139</f>
        <v>0</v>
      </c>
      <c r="W139" s="114">
        <f>V139*(N139*(O139/100+1))</f>
        <v>0</v>
      </c>
      <c r="X139" s="113">
        <f>AZ139+BB139+BD139</f>
        <v>0</v>
      </c>
      <c r="Y139" s="114">
        <f>X139*(N139*(O139/100+1))</f>
        <v>0</v>
      </c>
      <c r="Z139" s="116">
        <f>S139+U139+W139+Y139</f>
        <v>0</v>
      </c>
      <c r="AA139" s="117" t="b">
        <f>K139=(SUM(X139,V139,T139,R139))</f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>AH139*(N139*(O139/100+1))</f>
        <v>0</v>
      </c>
      <c r="AJ139" s="21">
        <v>0</v>
      </c>
      <c r="AK139" s="164">
        <f>AJ139*(N139*(O139/100+1))</f>
        <v>0</v>
      </c>
      <c r="AL139" s="21">
        <v>0</v>
      </c>
      <c r="AM139" s="164">
        <f>AL139*(N139*(O139/100+1))</f>
        <v>0</v>
      </c>
      <c r="AN139" s="21">
        <v>0</v>
      </c>
      <c r="AO139" s="164">
        <f>AN139*(N139*(O139/100+1))</f>
        <v>0</v>
      </c>
      <c r="AP139" s="21">
        <v>0</v>
      </c>
      <c r="AQ139" s="164">
        <f>AP139*(N139*(O139/100+1))</f>
        <v>0</v>
      </c>
      <c r="AR139" s="21">
        <v>0</v>
      </c>
      <c r="AS139" s="164">
        <f>AR139*(N139*(O139/100+1))</f>
        <v>0</v>
      </c>
      <c r="AT139" s="21">
        <v>0</v>
      </c>
      <c r="AU139" s="164">
        <f>AT139*(N139*(O139/100+1))</f>
        <v>0</v>
      </c>
      <c r="AV139" s="21">
        <v>0</v>
      </c>
      <c r="AW139" s="164">
        <f>AV139*(N139*(O139/100+1))</f>
        <v>0</v>
      </c>
      <c r="AX139" s="21">
        <v>0</v>
      </c>
      <c r="AY139" s="164">
        <f>AX139*(N139*(O139/100+1))</f>
        <v>0</v>
      </c>
      <c r="AZ139" s="21">
        <v>0</v>
      </c>
      <c r="BA139" s="164">
        <f>AZ139*(N139*(O139/100+1))</f>
        <v>0</v>
      </c>
      <c r="BB139" s="21">
        <v>0</v>
      </c>
      <c r="BC139" s="164">
        <f>BB139*(N139*(O139/100+1))</f>
        <v>0</v>
      </c>
      <c r="BD139" s="21">
        <v>0</v>
      </c>
      <c r="BE139" s="164">
        <f>BD139*(N139*(O139/100+1))</f>
        <v>0</v>
      </c>
      <c r="BF139" s="256">
        <f>SUM(R139,T139,V139,X139)*(N139*(O139/100+1))</f>
        <v>0</v>
      </c>
      <c r="BG139" s="256">
        <f>SUM(AI139,AK139,AM139,AO139,AQ139,AS139,AU139,AW139,AY139,BA139,BC139,BE139)</f>
        <v>0</v>
      </c>
      <c r="BH139" s="255" t="b">
        <f>BF139=BG139</f>
        <v>1</v>
      </c>
      <c r="BI139" s="255">
        <f>BF139-BG139</f>
        <v>0</v>
      </c>
      <c r="BJ139" s="250">
        <f>D139</f>
        <v>21410431</v>
      </c>
      <c r="BK139" s="251">
        <v>348</v>
      </c>
      <c r="BL139" s="251">
        <v>5</v>
      </c>
      <c r="BM139" s="252">
        <f>R139</f>
        <v>0</v>
      </c>
      <c r="BN139" s="252">
        <f>T139</f>
        <v>0</v>
      </c>
      <c r="BO139" s="252">
        <f>V139</f>
        <v>0</v>
      </c>
      <c r="BP139" s="252">
        <f>X139</f>
        <v>0</v>
      </c>
      <c r="BQ139" s="254">
        <f>N139</f>
        <v>4340.6000000000004</v>
      </c>
      <c r="BR139">
        <f>O139</f>
        <v>0</v>
      </c>
      <c r="BS139">
        <v>0</v>
      </c>
      <c r="BT139">
        <v>1</v>
      </c>
      <c r="BU139" t="s">
        <v>139</v>
      </c>
      <c r="BV139" t="str">
        <f>IF(AB139 = "X", "1", "0")</f>
        <v>0</v>
      </c>
      <c r="BW139" t="str">
        <f>IF(AC139 = "X", "1", "0")</f>
        <v>0</v>
      </c>
      <c r="BX139" t="str">
        <f>IF(AD139 = "X", "1", "0")</f>
        <v>1</v>
      </c>
      <c r="BY139" t="s">
        <v>23</v>
      </c>
      <c r="BZ139" s="253">
        <f>AI139</f>
        <v>0</v>
      </c>
      <c r="CA139" s="253">
        <f>AK139</f>
        <v>0</v>
      </c>
      <c r="CB139" s="253">
        <f>AM139</f>
        <v>0</v>
      </c>
      <c r="CC139" s="253">
        <f>AO139</f>
        <v>0</v>
      </c>
      <c r="CD139" s="253">
        <f>AQ139</f>
        <v>0</v>
      </c>
      <c r="CE139" s="253">
        <f>AS139</f>
        <v>0</v>
      </c>
      <c r="CF139" s="253">
        <f>AU139</f>
        <v>0</v>
      </c>
      <c r="CG139" s="253">
        <f>AW139</f>
        <v>0</v>
      </c>
      <c r="CH139" s="253">
        <f>AY139</f>
        <v>0</v>
      </c>
      <c r="CI139" s="253">
        <f>BA139</f>
        <v>0</v>
      </c>
      <c r="CJ139" s="253">
        <f>BC139</f>
        <v>0</v>
      </c>
      <c r="CK139" s="253">
        <f>BE139</f>
        <v>0</v>
      </c>
    </row>
    <row r="140" spans="2:89" ht="20.399999999999999" x14ac:dyDescent="0.3">
      <c r="B140" s="129">
        <v>80</v>
      </c>
      <c r="C140" s="107">
        <v>214011</v>
      </c>
      <c r="D140" s="101">
        <v>21410018</v>
      </c>
      <c r="E140" s="128" t="s">
        <v>276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>R140+T140+V140+X140</f>
        <v>0</v>
      </c>
      <c r="L140" s="166" t="s">
        <v>187</v>
      </c>
      <c r="M140" s="262">
        <f>ROUND(N140,2)</f>
        <v>300</v>
      </c>
      <c r="N140" s="106">
        <v>300</v>
      </c>
      <c r="O140" s="260">
        <v>0</v>
      </c>
      <c r="P140" s="110">
        <f>(N140*(O140/100+1))*K140</f>
        <v>0</v>
      </c>
      <c r="Q140" s="112" t="s">
        <v>139</v>
      </c>
      <c r="R140" s="113">
        <f>AH140+AJ140+AL140</f>
        <v>0</v>
      </c>
      <c r="S140" s="114">
        <f>R140*(N140*(O140/100+1))</f>
        <v>0</v>
      </c>
      <c r="T140" s="113">
        <f>AN140+AP140+AR140</f>
        <v>0</v>
      </c>
      <c r="U140" s="114">
        <f>T140*(N140*(O140/100+1))</f>
        <v>0</v>
      </c>
      <c r="V140" s="113">
        <f>AT140+AV140+AX140</f>
        <v>0</v>
      </c>
      <c r="W140" s="114">
        <f>V140*(N140*(O140/100+1))</f>
        <v>0</v>
      </c>
      <c r="X140" s="113">
        <f>AZ140+BB140+BD140</f>
        <v>0</v>
      </c>
      <c r="Y140" s="114">
        <f>X140*(N140*(O140/100+1))</f>
        <v>0</v>
      </c>
      <c r="Z140" s="116">
        <f>S140+U140+W140+Y140</f>
        <v>0</v>
      </c>
      <c r="AA140" s="117" t="b">
        <f>K140=(SUM(X140,V140,T140,R140))</f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>AH140*(N140*(O140/100+1))</f>
        <v>0</v>
      </c>
      <c r="AJ140" s="21">
        <v>0</v>
      </c>
      <c r="AK140" s="164">
        <f>AJ140*(N140*(O140/100+1))</f>
        <v>0</v>
      </c>
      <c r="AL140" s="21">
        <v>0</v>
      </c>
      <c r="AM140" s="164">
        <f>AL140*(N140*(O140/100+1))</f>
        <v>0</v>
      </c>
      <c r="AN140" s="21">
        <v>0</v>
      </c>
      <c r="AO140" s="164">
        <f>AN140*(N140*(O140/100+1))</f>
        <v>0</v>
      </c>
      <c r="AP140" s="21">
        <v>0</v>
      </c>
      <c r="AQ140" s="164">
        <f>AP140*(N140*(O140/100+1))</f>
        <v>0</v>
      </c>
      <c r="AR140" s="21">
        <v>0</v>
      </c>
      <c r="AS140" s="164">
        <f>AR140*(N140*(O140/100+1))</f>
        <v>0</v>
      </c>
      <c r="AT140" s="21">
        <v>0</v>
      </c>
      <c r="AU140" s="164">
        <f>AT140*(N140*(O140/100+1))</f>
        <v>0</v>
      </c>
      <c r="AV140" s="21">
        <v>0</v>
      </c>
      <c r="AW140" s="164">
        <f>AV140*(N140*(O140/100+1))</f>
        <v>0</v>
      </c>
      <c r="AX140" s="21">
        <v>0</v>
      </c>
      <c r="AY140" s="164">
        <f>AX140*(N140*(O140/100+1))</f>
        <v>0</v>
      </c>
      <c r="AZ140" s="21">
        <v>0</v>
      </c>
      <c r="BA140" s="164">
        <f>AZ140*(N140*(O140/100+1))</f>
        <v>0</v>
      </c>
      <c r="BB140" s="21">
        <v>0</v>
      </c>
      <c r="BC140" s="164">
        <f>BB140*(N140*(O140/100+1))</f>
        <v>0</v>
      </c>
      <c r="BD140" s="21">
        <v>0</v>
      </c>
      <c r="BE140" s="164">
        <f>BD140*(N140*(O140/100+1))</f>
        <v>0</v>
      </c>
      <c r="BF140" s="256">
        <f>SUM(R140,T140,V140,X140)*(N140*(O140/100+1))</f>
        <v>0</v>
      </c>
      <c r="BG140" s="256">
        <f>SUM(AI140,AK140,AM140,AO140,AQ140,AS140,AU140,AW140,AY140,BA140,BC140,BE140)</f>
        <v>0</v>
      </c>
      <c r="BH140" s="255" t="b">
        <f>BF140=BG140</f>
        <v>1</v>
      </c>
      <c r="BI140" s="255">
        <f>BF140-BG140</f>
        <v>0</v>
      </c>
      <c r="BJ140" s="250">
        <f>D140</f>
        <v>21410018</v>
      </c>
      <c r="BK140" s="251">
        <v>348</v>
      </c>
      <c r="BL140" s="251">
        <v>5</v>
      </c>
      <c r="BM140" s="252">
        <f>R140</f>
        <v>0</v>
      </c>
      <c r="BN140" s="252">
        <f>T140</f>
        <v>0</v>
      </c>
      <c r="BO140" s="252">
        <f>V140</f>
        <v>0</v>
      </c>
      <c r="BP140" s="252">
        <f>X140</f>
        <v>0</v>
      </c>
      <c r="BQ140" s="254">
        <f>N140</f>
        <v>300</v>
      </c>
      <c r="BR140">
        <f>O140</f>
        <v>0</v>
      </c>
      <c r="BS140">
        <v>0</v>
      </c>
      <c r="BT140">
        <v>1</v>
      </c>
      <c r="BU140" t="s">
        <v>139</v>
      </c>
      <c r="BV140" t="str">
        <f>IF(AB140 = "X", "1", "0")</f>
        <v>0</v>
      </c>
      <c r="BW140" t="str">
        <f>IF(AC140 = "X", "1", "0")</f>
        <v>0</v>
      </c>
      <c r="BX140" t="str">
        <f>IF(AD140 = "X", "1", "0")</f>
        <v>1</v>
      </c>
      <c r="BY140" t="s">
        <v>23</v>
      </c>
      <c r="BZ140" s="253">
        <f>AI140</f>
        <v>0</v>
      </c>
      <c r="CA140" s="253">
        <f>AK140</f>
        <v>0</v>
      </c>
      <c r="CB140" s="253">
        <f>AM140</f>
        <v>0</v>
      </c>
      <c r="CC140" s="253">
        <f>AO140</f>
        <v>0</v>
      </c>
      <c r="CD140" s="253">
        <f>AQ140</f>
        <v>0</v>
      </c>
      <c r="CE140" s="253">
        <f>AS140</f>
        <v>0</v>
      </c>
      <c r="CF140" s="253">
        <f>AU140</f>
        <v>0</v>
      </c>
      <c r="CG140" s="253">
        <f>AW140</f>
        <v>0</v>
      </c>
      <c r="CH140" s="253">
        <f>AY140</f>
        <v>0</v>
      </c>
      <c r="CI140" s="253">
        <f>BA140</f>
        <v>0</v>
      </c>
      <c r="CJ140" s="253">
        <f>BC140</f>
        <v>0</v>
      </c>
      <c r="CK140" s="253">
        <f>BE140</f>
        <v>0</v>
      </c>
    </row>
    <row r="141" spans="2:89" ht="27.6" x14ac:dyDescent="0.3">
      <c r="B141" s="129">
        <v>81</v>
      </c>
      <c r="C141" s="107">
        <v>214011</v>
      </c>
      <c r="D141" s="101">
        <v>21419282</v>
      </c>
      <c r="E141" s="128" t="s">
        <v>277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>R141+T141+V141+X141</f>
        <v>0</v>
      </c>
      <c r="L141" s="166" t="s">
        <v>187</v>
      </c>
      <c r="M141" s="262">
        <f>ROUND(N141,2)</f>
        <v>182.7</v>
      </c>
      <c r="N141" s="106">
        <v>182.7</v>
      </c>
      <c r="O141" s="261">
        <v>0</v>
      </c>
      <c r="P141" s="110">
        <f>(N141*(O141/100+1))*K141</f>
        <v>0</v>
      </c>
      <c r="Q141" s="112" t="s">
        <v>139</v>
      </c>
      <c r="R141" s="113">
        <f>AH141+AJ141+AL141</f>
        <v>0</v>
      </c>
      <c r="S141" s="114">
        <f>R141*(N141*(O141/100+1))</f>
        <v>0</v>
      </c>
      <c r="T141" s="113">
        <f>AN141+AP141+AR141</f>
        <v>0</v>
      </c>
      <c r="U141" s="114">
        <f>T141*(N141*(O141/100+1))</f>
        <v>0</v>
      </c>
      <c r="V141" s="113">
        <f>AT141+AV141+AX141</f>
        <v>0</v>
      </c>
      <c r="W141" s="114">
        <f>V141*(N141*(O141/100+1))</f>
        <v>0</v>
      </c>
      <c r="X141" s="113">
        <f>AZ141+BB141+BD141</f>
        <v>0</v>
      </c>
      <c r="Y141" s="114">
        <f>X141*(N141*(O141/100+1))</f>
        <v>0</v>
      </c>
      <c r="Z141" s="116">
        <f>S141+U141+W141+Y141</f>
        <v>0</v>
      </c>
      <c r="AA141" s="117" t="b">
        <f>K141=(SUM(X141,V141,T141,R141))</f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>AH141*(N141*(O141/100+1))</f>
        <v>0</v>
      </c>
      <c r="AJ141" s="21">
        <v>0</v>
      </c>
      <c r="AK141" s="164">
        <f>AJ141*(N141*(O141/100+1))</f>
        <v>0</v>
      </c>
      <c r="AL141" s="21">
        <v>0</v>
      </c>
      <c r="AM141" s="164">
        <f>AL141*(N141*(O141/100+1))</f>
        <v>0</v>
      </c>
      <c r="AN141" s="21">
        <v>0</v>
      </c>
      <c r="AO141" s="164">
        <f>AN141*(N141*(O141/100+1))</f>
        <v>0</v>
      </c>
      <c r="AP141" s="21">
        <v>0</v>
      </c>
      <c r="AQ141" s="164">
        <f>AP141*(N141*(O141/100+1))</f>
        <v>0</v>
      </c>
      <c r="AR141" s="21">
        <v>0</v>
      </c>
      <c r="AS141" s="164">
        <f>AR141*(N141*(O141/100+1))</f>
        <v>0</v>
      </c>
      <c r="AT141" s="21">
        <v>0</v>
      </c>
      <c r="AU141" s="164">
        <f>AT141*(N141*(O141/100+1))</f>
        <v>0</v>
      </c>
      <c r="AV141" s="21">
        <v>0</v>
      </c>
      <c r="AW141" s="164">
        <f>AV141*(N141*(O141/100+1))</f>
        <v>0</v>
      </c>
      <c r="AX141" s="21">
        <v>0</v>
      </c>
      <c r="AY141" s="164">
        <f>AX141*(N141*(O141/100+1))</f>
        <v>0</v>
      </c>
      <c r="AZ141" s="21">
        <v>0</v>
      </c>
      <c r="BA141" s="164">
        <f>AZ141*(N141*(O141/100+1))</f>
        <v>0</v>
      </c>
      <c r="BB141" s="21">
        <v>0</v>
      </c>
      <c r="BC141" s="164">
        <f>BB141*(N141*(O141/100+1))</f>
        <v>0</v>
      </c>
      <c r="BD141" s="21">
        <v>0</v>
      </c>
      <c r="BE141" s="164">
        <f>BD141*(N141*(O141/100+1))</f>
        <v>0</v>
      </c>
      <c r="BF141" s="256">
        <f>SUM(R141,T141,V141,X141)*(N141*(O141/100+1))</f>
        <v>0</v>
      </c>
      <c r="BG141" s="256">
        <f>SUM(AI141,AK141,AM141,AO141,AQ141,AS141,AU141,AW141,AY141,BA141,BC141,BE141)</f>
        <v>0</v>
      </c>
      <c r="BH141" s="255" t="b">
        <f>BF141=BG141</f>
        <v>1</v>
      </c>
      <c r="BI141" s="255">
        <f>BF141-BG141</f>
        <v>0</v>
      </c>
      <c r="BJ141" s="250">
        <f>D141</f>
        <v>21419282</v>
      </c>
      <c r="BK141" s="251">
        <v>348</v>
      </c>
      <c r="BL141" s="251">
        <v>5</v>
      </c>
      <c r="BM141" s="252">
        <f>R141</f>
        <v>0</v>
      </c>
      <c r="BN141" s="252">
        <f>T141</f>
        <v>0</v>
      </c>
      <c r="BO141" s="252">
        <f>V141</f>
        <v>0</v>
      </c>
      <c r="BP141" s="252">
        <f>X141</f>
        <v>0</v>
      </c>
      <c r="BQ141" s="254">
        <f>N141</f>
        <v>182.7</v>
      </c>
      <c r="BR141">
        <f>O141</f>
        <v>0</v>
      </c>
      <c r="BS141">
        <v>0</v>
      </c>
      <c r="BT141">
        <v>1</v>
      </c>
      <c r="BU141" t="s">
        <v>139</v>
      </c>
      <c r="BV141" t="str">
        <f>IF(AB141 = "X", "1", "0")</f>
        <v>0</v>
      </c>
      <c r="BW141" t="str">
        <f>IF(AC141 = "X", "1", "0")</f>
        <v>0</v>
      </c>
      <c r="BX141" t="str">
        <f>IF(AD141 = "X", "1", "0")</f>
        <v>1</v>
      </c>
      <c r="BY141" t="s">
        <v>23</v>
      </c>
      <c r="BZ141" s="253">
        <f>AI141</f>
        <v>0</v>
      </c>
      <c r="CA141" s="253">
        <f>AK141</f>
        <v>0</v>
      </c>
      <c r="CB141" s="253">
        <f>AM141</f>
        <v>0</v>
      </c>
      <c r="CC141" s="253">
        <f>AO141</f>
        <v>0</v>
      </c>
      <c r="CD141" s="253">
        <f>AQ141</f>
        <v>0</v>
      </c>
      <c r="CE141" s="253">
        <f>AS141</f>
        <v>0</v>
      </c>
      <c r="CF141" s="253">
        <f>AU141</f>
        <v>0</v>
      </c>
      <c r="CG141" s="253">
        <f>AW141</f>
        <v>0</v>
      </c>
      <c r="CH141" s="253">
        <f>AY141</f>
        <v>0</v>
      </c>
      <c r="CI141" s="253">
        <f>BA141</f>
        <v>0</v>
      </c>
      <c r="CJ141" s="253">
        <f>BC141</f>
        <v>0</v>
      </c>
      <c r="CK141" s="253">
        <f>BE141</f>
        <v>0</v>
      </c>
    </row>
    <row r="142" spans="2:89" ht="27.6" x14ac:dyDescent="0.3">
      <c r="B142" s="129">
        <v>82</v>
      </c>
      <c r="C142" s="107">
        <v>214011</v>
      </c>
      <c r="D142" s="101">
        <v>21419283</v>
      </c>
      <c r="E142" s="128" t="s">
        <v>278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>R142+T142+V142+X142</f>
        <v>0</v>
      </c>
      <c r="L142" s="166" t="s">
        <v>187</v>
      </c>
      <c r="M142" s="262">
        <f>ROUND(N142,2)</f>
        <v>182.7</v>
      </c>
      <c r="N142" s="106">
        <v>182.7</v>
      </c>
      <c r="O142" s="260">
        <v>0</v>
      </c>
      <c r="P142" s="110">
        <f>(N142*(O142/100+1))*K142</f>
        <v>0</v>
      </c>
      <c r="Q142" s="112" t="s">
        <v>139</v>
      </c>
      <c r="R142" s="113">
        <f>AH142+AJ142+AL142</f>
        <v>0</v>
      </c>
      <c r="S142" s="114">
        <f>R142*(N142*(O142/100+1))</f>
        <v>0</v>
      </c>
      <c r="T142" s="113">
        <f>AN142+AP142+AR142</f>
        <v>0</v>
      </c>
      <c r="U142" s="114">
        <f>T142*(N142*(O142/100+1))</f>
        <v>0</v>
      </c>
      <c r="V142" s="113">
        <f>AT142+AV142+AX142</f>
        <v>0</v>
      </c>
      <c r="W142" s="114">
        <f>V142*(N142*(O142/100+1))</f>
        <v>0</v>
      </c>
      <c r="X142" s="113">
        <f>AZ142+BB142+BD142</f>
        <v>0</v>
      </c>
      <c r="Y142" s="114">
        <f>X142*(N142*(O142/100+1))</f>
        <v>0</v>
      </c>
      <c r="Z142" s="116">
        <f>S142+U142+W142+Y142</f>
        <v>0</v>
      </c>
      <c r="AA142" s="117" t="b">
        <f>K142=(SUM(X142,V142,T142,R142))</f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>AH142*(N142*(O142/100+1))</f>
        <v>0</v>
      </c>
      <c r="AJ142" s="21">
        <v>0</v>
      </c>
      <c r="AK142" s="164">
        <f>AJ142*(N142*(O142/100+1))</f>
        <v>0</v>
      </c>
      <c r="AL142" s="21">
        <v>0</v>
      </c>
      <c r="AM142" s="164">
        <f>AL142*(N142*(O142/100+1))</f>
        <v>0</v>
      </c>
      <c r="AN142" s="21">
        <v>0</v>
      </c>
      <c r="AO142" s="164">
        <f>AN142*(N142*(O142/100+1))</f>
        <v>0</v>
      </c>
      <c r="AP142" s="21">
        <v>0</v>
      </c>
      <c r="AQ142" s="164">
        <f>AP142*(N142*(O142/100+1))</f>
        <v>0</v>
      </c>
      <c r="AR142" s="21">
        <v>0</v>
      </c>
      <c r="AS142" s="164">
        <f>AR142*(N142*(O142/100+1))</f>
        <v>0</v>
      </c>
      <c r="AT142" s="21">
        <v>0</v>
      </c>
      <c r="AU142" s="164">
        <f>AT142*(N142*(O142/100+1))</f>
        <v>0</v>
      </c>
      <c r="AV142" s="21">
        <v>0</v>
      </c>
      <c r="AW142" s="164">
        <f>AV142*(N142*(O142/100+1))</f>
        <v>0</v>
      </c>
      <c r="AX142" s="21">
        <v>0</v>
      </c>
      <c r="AY142" s="164">
        <f>AX142*(N142*(O142/100+1))</f>
        <v>0</v>
      </c>
      <c r="AZ142" s="21">
        <v>0</v>
      </c>
      <c r="BA142" s="164">
        <f>AZ142*(N142*(O142/100+1))</f>
        <v>0</v>
      </c>
      <c r="BB142" s="21">
        <v>0</v>
      </c>
      <c r="BC142" s="164">
        <f>BB142*(N142*(O142/100+1))</f>
        <v>0</v>
      </c>
      <c r="BD142" s="21">
        <v>0</v>
      </c>
      <c r="BE142" s="164">
        <f>BD142*(N142*(O142/100+1))</f>
        <v>0</v>
      </c>
      <c r="BF142" s="256">
        <f>SUM(R142,T142,V142,X142)*(N142*(O142/100+1))</f>
        <v>0</v>
      </c>
      <c r="BG142" s="256">
        <f>SUM(AI142,AK142,AM142,AO142,AQ142,AS142,AU142,AW142,AY142,BA142,BC142,BE142)</f>
        <v>0</v>
      </c>
      <c r="BH142" s="255" t="b">
        <f>BF142=BG142</f>
        <v>1</v>
      </c>
      <c r="BI142" s="255">
        <f>BF142-BG142</f>
        <v>0</v>
      </c>
      <c r="BJ142" s="250">
        <f>D142</f>
        <v>21419283</v>
      </c>
      <c r="BK142" s="251">
        <v>348</v>
      </c>
      <c r="BL142" s="251">
        <v>5</v>
      </c>
      <c r="BM142" s="252">
        <f>R142</f>
        <v>0</v>
      </c>
      <c r="BN142" s="252">
        <f>T142</f>
        <v>0</v>
      </c>
      <c r="BO142" s="252">
        <f>V142</f>
        <v>0</v>
      </c>
      <c r="BP142" s="252">
        <f>X142</f>
        <v>0</v>
      </c>
      <c r="BQ142" s="254">
        <f>N142</f>
        <v>182.7</v>
      </c>
      <c r="BR142">
        <f>O142</f>
        <v>0</v>
      </c>
      <c r="BS142">
        <v>0</v>
      </c>
      <c r="BT142">
        <v>1</v>
      </c>
      <c r="BU142" t="s">
        <v>139</v>
      </c>
      <c r="BV142" t="str">
        <f>IF(AB142 = "X", "1", "0")</f>
        <v>0</v>
      </c>
      <c r="BW142" t="str">
        <f>IF(AC142 = "X", "1", "0")</f>
        <v>0</v>
      </c>
      <c r="BX142" t="str">
        <f>IF(AD142 = "X", "1", "0")</f>
        <v>1</v>
      </c>
      <c r="BY142" t="s">
        <v>23</v>
      </c>
      <c r="BZ142" s="253">
        <f>AI142</f>
        <v>0</v>
      </c>
      <c r="CA142" s="253">
        <f>AK142</f>
        <v>0</v>
      </c>
      <c r="CB142" s="253">
        <f>AM142</f>
        <v>0</v>
      </c>
      <c r="CC142" s="253">
        <f>AO142</f>
        <v>0</v>
      </c>
      <c r="CD142" s="253">
        <f>AQ142</f>
        <v>0</v>
      </c>
      <c r="CE142" s="253">
        <f>AS142</f>
        <v>0</v>
      </c>
      <c r="CF142" s="253">
        <f>AU142</f>
        <v>0</v>
      </c>
      <c r="CG142" s="253">
        <f>AW142</f>
        <v>0</v>
      </c>
      <c r="CH142" s="253">
        <f>AY142</f>
        <v>0</v>
      </c>
      <c r="CI142" s="253">
        <f>BA142</f>
        <v>0</v>
      </c>
      <c r="CJ142" s="253">
        <f>BC142</f>
        <v>0</v>
      </c>
      <c r="CK142" s="253">
        <f>BE142</f>
        <v>0</v>
      </c>
    </row>
    <row r="143" spans="2:89" ht="27.6" x14ac:dyDescent="0.3">
      <c r="B143" s="129">
        <v>83</v>
      </c>
      <c r="C143" s="107">
        <v>214011</v>
      </c>
      <c r="D143" s="101">
        <v>21419284</v>
      </c>
      <c r="E143" s="128" t="s">
        <v>279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>R143+T143+V143+X143</f>
        <v>0</v>
      </c>
      <c r="L143" s="166" t="s">
        <v>187</v>
      </c>
      <c r="M143" s="262">
        <f>ROUND(N143,2)</f>
        <v>182.7</v>
      </c>
      <c r="N143" s="106">
        <v>182.7</v>
      </c>
      <c r="O143" s="261">
        <v>0</v>
      </c>
      <c r="P143" s="110">
        <f>(N143*(O143/100+1))*K143</f>
        <v>0</v>
      </c>
      <c r="Q143" s="112" t="s">
        <v>139</v>
      </c>
      <c r="R143" s="113">
        <f>AH143+AJ143+AL143</f>
        <v>0</v>
      </c>
      <c r="S143" s="114">
        <f>R143*(N143*(O143/100+1))</f>
        <v>0</v>
      </c>
      <c r="T143" s="113">
        <f>AN143+AP143+AR143</f>
        <v>0</v>
      </c>
      <c r="U143" s="114">
        <f>T143*(N143*(O143/100+1))</f>
        <v>0</v>
      </c>
      <c r="V143" s="113">
        <f>AT143+AV143+AX143</f>
        <v>0</v>
      </c>
      <c r="W143" s="114">
        <f>V143*(N143*(O143/100+1))</f>
        <v>0</v>
      </c>
      <c r="X143" s="113">
        <f>AZ143+BB143+BD143</f>
        <v>0</v>
      </c>
      <c r="Y143" s="114">
        <f>X143*(N143*(O143/100+1))</f>
        <v>0</v>
      </c>
      <c r="Z143" s="116">
        <f>S143+U143+W143+Y143</f>
        <v>0</v>
      </c>
      <c r="AA143" s="117" t="b">
        <f>K143=(SUM(X143,V143,T143,R143))</f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>AH143*(N143*(O143/100+1))</f>
        <v>0</v>
      </c>
      <c r="AJ143" s="21">
        <v>0</v>
      </c>
      <c r="AK143" s="164">
        <f>AJ143*(N143*(O143/100+1))</f>
        <v>0</v>
      </c>
      <c r="AL143" s="21">
        <v>0</v>
      </c>
      <c r="AM143" s="164">
        <f>AL143*(N143*(O143/100+1))</f>
        <v>0</v>
      </c>
      <c r="AN143" s="21">
        <v>0</v>
      </c>
      <c r="AO143" s="164">
        <f>AN143*(N143*(O143/100+1))</f>
        <v>0</v>
      </c>
      <c r="AP143" s="21">
        <v>0</v>
      </c>
      <c r="AQ143" s="164">
        <f>AP143*(N143*(O143/100+1))</f>
        <v>0</v>
      </c>
      <c r="AR143" s="21">
        <v>0</v>
      </c>
      <c r="AS143" s="164">
        <f>AR143*(N143*(O143/100+1))</f>
        <v>0</v>
      </c>
      <c r="AT143" s="21">
        <v>0</v>
      </c>
      <c r="AU143" s="164">
        <f>AT143*(N143*(O143/100+1))</f>
        <v>0</v>
      </c>
      <c r="AV143" s="21">
        <v>0</v>
      </c>
      <c r="AW143" s="164">
        <f>AV143*(N143*(O143/100+1))</f>
        <v>0</v>
      </c>
      <c r="AX143" s="21">
        <v>0</v>
      </c>
      <c r="AY143" s="164">
        <f>AX143*(N143*(O143/100+1))</f>
        <v>0</v>
      </c>
      <c r="AZ143" s="21">
        <v>0</v>
      </c>
      <c r="BA143" s="164">
        <f>AZ143*(N143*(O143/100+1))</f>
        <v>0</v>
      </c>
      <c r="BB143" s="21">
        <v>0</v>
      </c>
      <c r="BC143" s="164">
        <f>BB143*(N143*(O143/100+1))</f>
        <v>0</v>
      </c>
      <c r="BD143" s="21">
        <v>0</v>
      </c>
      <c r="BE143" s="164">
        <f>BD143*(N143*(O143/100+1))</f>
        <v>0</v>
      </c>
      <c r="BF143" s="256">
        <f>SUM(R143,T143,V143,X143)*(N143*(O143/100+1))</f>
        <v>0</v>
      </c>
      <c r="BG143" s="256">
        <f>SUM(AI143,AK143,AM143,AO143,AQ143,AS143,AU143,AW143,AY143,BA143,BC143,BE143)</f>
        <v>0</v>
      </c>
      <c r="BH143" s="255" t="b">
        <f>BF143=BG143</f>
        <v>1</v>
      </c>
      <c r="BI143" s="255">
        <f>BF143-BG143</f>
        <v>0</v>
      </c>
      <c r="BJ143" s="250">
        <f>D143</f>
        <v>21419284</v>
      </c>
      <c r="BK143" s="251">
        <v>348</v>
      </c>
      <c r="BL143" s="251">
        <v>5</v>
      </c>
      <c r="BM143" s="252">
        <f>R143</f>
        <v>0</v>
      </c>
      <c r="BN143" s="252">
        <f>T143</f>
        <v>0</v>
      </c>
      <c r="BO143" s="252">
        <f>V143</f>
        <v>0</v>
      </c>
      <c r="BP143" s="252">
        <f>X143</f>
        <v>0</v>
      </c>
      <c r="BQ143" s="254">
        <f>N143</f>
        <v>182.7</v>
      </c>
      <c r="BR143">
        <f>O143</f>
        <v>0</v>
      </c>
      <c r="BS143">
        <v>0</v>
      </c>
      <c r="BT143">
        <v>1</v>
      </c>
      <c r="BU143" t="s">
        <v>139</v>
      </c>
      <c r="BV143" t="str">
        <f>IF(AB143 = "X", "1", "0")</f>
        <v>0</v>
      </c>
      <c r="BW143" t="str">
        <f>IF(AC143 = "X", "1", "0")</f>
        <v>0</v>
      </c>
      <c r="BX143" t="str">
        <f>IF(AD143 = "X", "1", "0")</f>
        <v>1</v>
      </c>
      <c r="BY143" t="s">
        <v>23</v>
      </c>
      <c r="BZ143" s="253">
        <f>AI143</f>
        <v>0</v>
      </c>
      <c r="CA143" s="253">
        <f>AK143</f>
        <v>0</v>
      </c>
      <c r="CB143" s="253">
        <f>AM143</f>
        <v>0</v>
      </c>
      <c r="CC143" s="253">
        <f>AO143</f>
        <v>0</v>
      </c>
      <c r="CD143" s="253">
        <f>AQ143</f>
        <v>0</v>
      </c>
      <c r="CE143" s="253">
        <f>AS143</f>
        <v>0</v>
      </c>
      <c r="CF143" s="253">
        <f>AU143</f>
        <v>0</v>
      </c>
      <c r="CG143" s="253">
        <f>AW143</f>
        <v>0</v>
      </c>
      <c r="CH143" s="253">
        <f>AY143</f>
        <v>0</v>
      </c>
      <c r="CI143" s="253">
        <f>BA143</f>
        <v>0</v>
      </c>
      <c r="CJ143" s="253">
        <f>BC143</f>
        <v>0</v>
      </c>
      <c r="CK143" s="253">
        <f>BE143</f>
        <v>0</v>
      </c>
    </row>
    <row r="144" spans="2:89" ht="27.6" x14ac:dyDescent="0.3">
      <c r="B144" s="129">
        <v>84</v>
      </c>
      <c r="C144" s="107">
        <v>214011</v>
      </c>
      <c r="D144" s="101">
        <v>21411045</v>
      </c>
      <c r="E144" s="128" t="s">
        <v>182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>R144+T144+V144+X144</f>
        <v>6</v>
      </c>
      <c r="L144" s="166" t="s">
        <v>187</v>
      </c>
      <c r="M144" s="262">
        <f>ROUND(N144,2)</f>
        <v>2232.65</v>
      </c>
      <c r="N144" s="106">
        <v>2232.65</v>
      </c>
      <c r="O144" s="260">
        <v>0</v>
      </c>
      <c r="P144" s="110">
        <f>(N144*(O144/100+1))*K144</f>
        <v>13395.900000000001</v>
      </c>
      <c r="Q144" s="112" t="s">
        <v>139</v>
      </c>
      <c r="R144" s="113">
        <f>AH144+AJ144+AL144</f>
        <v>2</v>
      </c>
      <c r="S144" s="114">
        <f>R144*(N144*(O144/100+1))</f>
        <v>4465.3</v>
      </c>
      <c r="T144" s="113">
        <f>AN144+AP144+AR144</f>
        <v>2</v>
      </c>
      <c r="U144" s="114">
        <f>T144*(N144*(O144/100+1))</f>
        <v>4465.3</v>
      </c>
      <c r="V144" s="113">
        <f>AT144+AV144+AX144</f>
        <v>1</v>
      </c>
      <c r="W144" s="114">
        <f>V144*(N144*(O144/100+1))</f>
        <v>2232.65</v>
      </c>
      <c r="X144" s="113">
        <f>AZ144+BB144+BD144</f>
        <v>1</v>
      </c>
      <c r="Y144" s="114">
        <f>X144*(N144*(O144/100+1))</f>
        <v>2232.65</v>
      </c>
      <c r="Z144" s="116">
        <f>S144+U144+W144+Y144</f>
        <v>13395.9</v>
      </c>
      <c r="AA144" s="117" t="b">
        <f>K144=(SUM(X144,V144,T144,R144))</f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>AH144*(N144*(O144/100+1))</f>
        <v>0</v>
      </c>
      <c r="AJ144" s="21">
        <v>1</v>
      </c>
      <c r="AK144" s="164">
        <f>AJ144*(N144*(O144/100+1))</f>
        <v>2232.65</v>
      </c>
      <c r="AL144" s="21">
        <v>1</v>
      </c>
      <c r="AM144" s="164">
        <f>AL144*(N144*(O144/100+1))</f>
        <v>2232.65</v>
      </c>
      <c r="AN144" s="21">
        <v>1</v>
      </c>
      <c r="AO144" s="164">
        <f>AN144*(N144*(O144/100+1))</f>
        <v>2232.65</v>
      </c>
      <c r="AP144" s="21">
        <v>0</v>
      </c>
      <c r="AQ144" s="164">
        <f>AP144*(N144*(O144/100+1))</f>
        <v>0</v>
      </c>
      <c r="AR144" s="21">
        <v>1</v>
      </c>
      <c r="AS144" s="164">
        <f>AR144*(N144*(O144/100+1))</f>
        <v>2232.65</v>
      </c>
      <c r="AT144" s="21">
        <v>0</v>
      </c>
      <c r="AU144" s="164">
        <f>AT144*(N144*(O144/100+1))</f>
        <v>0</v>
      </c>
      <c r="AV144" s="21">
        <v>0</v>
      </c>
      <c r="AW144" s="164">
        <f>AV144*(N144*(O144/100+1))</f>
        <v>0</v>
      </c>
      <c r="AX144" s="21">
        <v>1</v>
      </c>
      <c r="AY144" s="164">
        <f>AX144*(N144*(O144/100+1))</f>
        <v>2232.65</v>
      </c>
      <c r="AZ144" s="21">
        <v>0</v>
      </c>
      <c r="BA144" s="164">
        <f>AZ144*(N144*(O144/100+1))</f>
        <v>0</v>
      </c>
      <c r="BB144" s="21">
        <v>1</v>
      </c>
      <c r="BC144" s="164">
        <f>BB144*(N144*(O144/100+1))</f>
        <v>2232.65</v>
      </c>
      <c r="BD144" s="21">
        <v>0</v>
      </c>
      <c r="BE144" s="164">
        <f>BD144*(N144*(O144/100+1))</f>
        <v>0</v>
      </c>
      <c r="BF144" s="256">
        <f>SUM(R144,T144,V144,X144)*(N144*(O144/100+1))</f>
        <v>13395.900000000001</v>
      </c>
      <c r="BG144" s="256">
        <f>SUM(AI144,AK144,AM144,AO144,AQ144,AS144,AU144,AW144,AY144,BA144,BC144,BE144)</f>
        <v>13395.9</v>
      </c>
      <c r="BH144" s="255" t="b">
        <f>BF144=BG144</f>
        <v>1</v>
      </c>
      <c r="BI144" s="255">
        <f>BF144-BG144</f>
        <v>0</v>
      </c>
      <c r="BJ144" s="250">
        <f>D144</f>
        <v>21411045</v>
      </c>
      <c r="BK144" s="251">
        <v>348</v>
      </c>
      <c r="BL144" s="251">
        <v>5</v>
      </c>
      <c r="BM144" s="252">
        <f>R144</f>
        <v>2</v>
      </c>
      <c r="BN144" s="252">
        <f>T144</f>
        <v>2</v>
      </c>
      <c r="BO144" s="252">
        <f>V144</f>
        <v>1</v>
      </c>
      <c r="BP144" s="252">
        <f>X144</f>
        <v>1</v>
      </c>
      <c r="BQ144" s="254">
        <f>N144</f>
        <v>2232.65</v>
      </c>
      <c r="BR144">
        <f>O144</f>
        <v>0</v>
      </c>
      <c r="BS144">
        <v>0</v>
      </c>
      <c r="BT144">
        <v>1</v>
      </c>
      <c r="BU144" t="s">
        <v>139</v>
      </c>
      <c r="BV144" t="str">
        <f>IF(AB144 = "X", "1", "0")</f>
        <v>0</v>
      </c>
      <c r="BW144" t="str">
        <f>IF(AC144 = "X", "1", "0")</f>
        <v>0</v>
      </c>
      <c r="BX144" t="str">
        <f>IF(AD144 = "X", "1", "0")</f>
        <v>1</v>
      </c>
      <c r="BY144" t="s">
        <v>23</v>
      </c>
      <c r="BZ144" s="253">
        <f>AI144</f>
        <v>0</v>
      </c>
      <c r="CA144" s="253">
        <f>AK144</f>
        <v>2232.65</v>
      </c>
      <c r="CB144" s="253">
        <f>AM144</f>
        <v>2232.65</v>
      </c>
      <c r="CC144" s="253">
        <f>AO144</f>
        <v>2232.65</v>
      </c>
      <c r="CD144" s="253">
        <f>AQ144</f>
        <v>0</v>
      </c>
      <c r="CE144" s="253">
        <f>AS144</f>
        <v>2232.65</v>
      </c>
      <c r="CF144" s="253">
        <f>AU144</f>
        <v>0</v>
      </c>
      <c r="CG144" s="253">
        <f>AW144</f>
        <v>0</v>
      </c>
      <c r="CH144" s="253">
        <f>AY144</f>
        <v>2232.65</v>
      </c>
      <c r="CI144" s="253">
        <f>BA144</f>
        <v>0</v>
      </c>
      <c r="CJ144" s="253">
        <f>BC144</f>
        <v>2232.65</v>
      </c>
      <c r="CK144" s="253">
        <f>BE144</f>
        <v>0</v>
      </c>
    </row>
    <row r="145" spans="2:89" ht="27.6" x14ac:dyDescent="0.3">
      <c r="B145" s="129">
        <v>85</v>
      </c>
      <c r="C145" s="107">
        <v>214011</v>
      </c>
      <c r="D145" s="101">
        <v>21410951</v>
      </c>
      <c r="E145" s="128" t="s">
        <v>183</v>
      </c>
      <c r="F145" s="108" t="s">
        <v>344</v>
      </c>
      <c r="G145" s="108" t="s">
        <v>345</v>
      </c>
      <c r="H145" s="109" t="s">
        <v>18</v>
      </c>
      <c r="I145" s="130"/>
      <c r="J145" s="109" t="s">
        <v>19</v>
      </c>
      <c r="K145" s="111">
        <f>R145+T145+V145+X145</f>
        <v>0</v>
      </c>
      <c r="L145" s="166" t="s">
        <v>187</v>
      </c>
      <c r="M145" s="262">
        <f>ROUND(N145,2)</f>
        <v>2868.8</v>
      </c>
      <c r="N145" s="106">
        <v>2868.8</v>
      </c>
      <c r="O145" s="261">
        <v>0</v>
      </c>
      <c r="P145" s="110">
        <f>(N145*(O145/100+1))*K145</f>
        <v>0</v>
      </c>
      <c r="Q145" s="112" t="s">
        <v>139</v>
      </c>
      <c r="R145" s="113">
        <f>AH145+AJ145+AL145</f>
        <v>0</v>
      </c>
      <c r="S145" s="114">
        <f>R145*(N145*(O145/100+1))</f>
        <v>0</v>
      </c>
      <c r="T145" s="113">
        <f>AN145+AP145+AR145</f>
        <v>0</v>
      </c>
      <c r="U145" s="114">
        <f>T145*(N145*(O145/100+1))</f>
        <v>0</v>
      </c>
      <c r="V145" s="113">
        <f>AT145+AV145+AX145</f>
        <v>0</v>
      </c>
      <c r="W145" s="114">
        <f>V145*(N145*(O145/100+1))</f>
        <v>0</v>
      </c>
      <c r="X145" s="113">
        <f>AZ145+BB145+BD145</f>
        <v>0</v>
      </c>
      <c r="Y145" s="114">
        <f>X145*(N145*(O145/100+1))</f>
        <v>0</v>
      </c>
      <c r="Z145" s="116">
        <f>S145+U145+W145+Y145</f>
        <v>0</v>
      </c>
      <c r="AA145" s="117" t="b">
        <f>K145=(SUM(X145,V145,T145,R145))</f>
        <v>1</v>
      </c>
      <c r="AB145" s="130"/>
      <c r="AC145" s="132"/>
      <c r="AD145" s="109" t="s">
        <v>22</v>
      </c>
      <c r="AE145" s="108" t="s">
        <v>23</v>
      </c>
      <c r="AF145" s="133"/>
      <c r="AG145" s="134"/>
      <c r="AH145" s="121">
        <v>0</v>
      </c>
      <c r="AI145" s="164">
        <f>AH145*(N145*(O145/100+1))</f>
        <v>0</v>
      </c>
      <c r="AJ145" s="21">
        <v>0</v>
      </c>
      <c r="AK145" s="164">
        <f>AJ145*(N145*(O145/100+1))</f>
        <v>0</v>
      </c>
      <c r="AL145" s="21">
        <v>0</v>
      </c>
      <c r="AM145" s="164">
        <f>AL145*(N145*(O145/100+1))</f>
        <v>0</v>
      </c>
      <c r="AN145" s="21">
        <v>0</v>
      </c>
      <c r="AO145" s="164">
        <f>AN145*(N145*(O145/100+1))</f>
        <v>0</v>
      </c>
      <c r="AP145" s="21">
        <v>0</v>
      </c>
      <c r="AQ145" s="164">
        <f>AP145*(N145*(O145/100+1))</f>
        <v>0</v>
      </c>
      <c r="AR145" s="21">
        <v>0</v>
      </c>
      <c r="AS145" s="164">
        <f>AR145*(N145*(O145/100+1))</f>
        <v>0</v>
      </c>
      <c r="AT145" s="21">
        <v>0</v>
      </c>
      <c r="AU145" s="164">
        <f>AT145*(N145*(O145/100+1))</f>
        <v>0</v>
      </c>
      <c r="AV145" s="21">
        <v>0</v>
      </c>
      <c r="AW145" s="164">
        <f>AV145*(N145*(O145/100+1))</f>
        <v>0</v>
      </c>
      <c r="AX145" s="21">
        <v>0</v>
      </c>
      <c r="AY145" s="164">
        <f>AX145*(N145*(O145/100+1))</f>
        <v>0</v>
      </c>
      <c r="AZ145" s="21">
        <v>0</v>
      </c>
      <c r="BA145" s="164">
        <f>AZ145*(N145*(O145/100+1))</f>
        <v>0</v>
      </c>
      <c r="BB145" s="21">
        <v>0</v>
      </c>
      <c r="BC145" s="164">
        <f>BB145*(N145*(O145/100+1))</f>
        <v>0</v>
      </c>
      <c r="BD145" s="21">
        <v>0</v>
      </c>
      <c r="BE145" s="164">
        <f>BD145*(N145*(O145/100+1))</f>
        <v>0</v>
      </c>
      <c r="BF145" s="256">
        <f>SUM(R145,T145,V145,X145)*(N145*(O145/100+1))</f>
        <v>0</v>
      </c>
      <c r="BG145" s="256">
        <f>SUM(AI145,AK145,AM145,AO145,AQ145,AS145,AU145,AW145,AY145,BA145,BC145,BE145)</f>
        <v>0</v>
      </c>
      <c r="BH145" s="255" t="b">
        <f>BF145=BG145</f>
        <v>1</v>
      </c>
      <c r="BI145" s="255">
        <f>BF145-BG145</f>
        <v>0</v>
      </c>
      <c r="BJ145" s="250">
        <f>D145</f>
        <v>21410951</v>
      </c>
      <c r="BK145" s="251">
        <v>348</v>
      </c>
      <c r="BL145" s="251">
        <v>5</v>
      </c>
      <c r="BM145" s="252">
        <f>R145</f>
        <v>0</v>
      </c>
      <c r="BN145" s="252">
        <f>T145</f>
        <v>0</v>
      </c>
      <c r="BO145" s="252">
        <f>V145</f>
        <v>0</v>
      </c>
      <c r="BP145" s="252">
        <f>X145</f>
        <v>0</v>
      </c>
      <c r="BQ145" s="254">
        <f>N145</f>
        <v>2868.8</v>
      </c>
      <c r="BR145">
        <f>O145</f>
        <v>0</v>
      </c>
      <c r="BS145">
        <v>0</v>
      </c>
      <c r="BT145">
        <v>1</v>
      </c>
      <c r="BU145" t="s">
        <v>139</v>
      </c>
      <c r="BV145" t="str">
        <f>IF(AB145 = "X", "1", "0")</f>
        <v>0</v>
      </c>
      <c r="BW145" t="str">
        <f>IF(AC145 = "X", "1", "0")</f>
        <v>0</v>
      </c>
      <c r="BX145" t="str">
        <f>IF(AD145 = "X", "1", "0")</f>
        <v>1</v>
      </c>
      <c r="BY145" t="s">
        <v>23</v>
      </c>
      <c r="BZ145" s="253">
        <f>AI145</f>
        <v>0</v>
      </c>
      <c r="CA145" s="253">
        <f>AK145</f>
        <v>0</v>
      </c>
      <c r="CB145" s="253">
        <f>AM145</f>
        <v>0</v>
      </c>
      <c r="CC145" s="253">
        <f>AO145</f>
        <v>0</v>
      </c>
      <c r="CD145" s="253">
        <f>AQ145</f>
        <v>0</v>
      </c>
      <c r="CE145" s="253">
        <f>AS145</f>
        <v>0</v>
      </c>
      <c r="CF145" s="253">
        <f>AU145</f>
        <v>0</v>
      </c>
      <c r="CG145" s="253">
        <f>AW145</f>
        <v>0</v>
      </c>
      <c r="CH145" s="253">
        <f>AY145</f>
        <v>0</v>
      </c>
      <c r="CI145" s="253">
        <f>BA145</f>
        <v>0</v>
      </c>
      <c r="CJ145" s="253">
        <f>BC145</f>
        <v>0</v>
      </c>
      <c r="CK145" s="253">
        <f>BE145</f>
        <v>0</v>
      </c>
    </row>
    <row r="146" spans="2:89" ht="27.6" x14ac:dyDescent="0.3">
      <c r="B146" s="129">
        <v>86</v>
      </c>
      <c r="C146" s="107">
        <v>214011</v>
      </c>
      <c r="D146" s="101">
        <v>21410952</v>
      </c>
      <c r="E146" s="128" t="s">
        <v>184</v>
      </c>
      <c r="F146" s="108" t="s">
        <v>344</v>
      </c>
      <c r="G146" s="108" t="s">
        <v>345</v>
      </c>
      <c r="H146" s="109" t="s">
        <v>18</v>
      </c>
      <c r="I146" s="130"/>
      <c r="J146" s="109" t="s">
        <v>19</v>
      </c>
      <c r="K146" s="111">
        <f>R146+T146+V146+X146</f>
        <v>0</v>
      </c>
      <c r="L146" s="166" t="s">
        <v>187</v>
      </c>
      <c r="M146" s="262">
        <f>ROUND(N146,2)</f>
        <v>2868.8</v>
      </c>
      <c r="N146" s="106">
        <v>2868.8</v>
      </c>
      <c r="O146" s="260">
        <v>0</v>
      </c>
      <c r="P146" s="110">
        <f>(N146*(O146/100+1))*K146</f>
        <v>0</v>
      </c>
      <c r="Q146" s="112" t="s">
        <v>139</v>
      </c>
      <c r="R146" s="113">
        <f>AH146+AJ146+AL146</f>
        <v>0</v>
      </c>
      <c r="S146" s="114">
        <f>R146*(N146*(O146/100+1))</f>
        <v>0</v>
      </c>
      <c r="T146" s="113">
        <f>AN146+AP146+AR146</f>
        <v>0</v>
      </c>
      <c r="U146" s="114">
        <f>T146*(N146*(O146/100+1))</f>
        <v>0</v>
      </c>
      <c r="V146" s="113">
        <f>AT146+AV146+AX146</f>
        <v>0</v>
      </c>
      <c r="W146" s="114">
        <f>V146*(N146*(O146/100+1))</f>
        <v>0</v>
      </c>
      <c r="X146" s="113">
        <f>AZ146+BB146+BD146</f>
        <v>0</v>
      </c>
      <c r="Y146" s="114">
        <f>X146*(N146*(O146/100+1))</f>
        <v>0</v>
      </c>
      <c r="Z146" s="116">
        <f>S146+U146+W146+Y146</f>
        <v>0</v>
      </c>
      <c r="AA146" s="117" t="b">
        <f>K146=(SUM(X146,V146,T146,R146))</f>
        <v>1</v>
      </c>
      <c r="AB146" s="130"/>
      <c r="AC146" s="132"/>
      <c r="AD146" s="109" t="s">
        <v>22</v>
      </c>
      <c r="AE146" s="108" t="s">
        <v>23</v>
      </c>
      <c r="AF146" s="133"/>
      <c r="AG146" s="134"/>
      <c r="AH146" s="121">
        <v>0</v>
      </c>
      <c r="AI146" s="164">
        <f>AH146*(N146*(O146/100+1))</f>
        <v>0</v>
      </c>
      <c r="AJ146" s="21">
        <v>0</v>
      </c>
      <c r="AK146" s="164">
        <f>AJ146*(N146*(O146/100+1))</f>
        <v>0</v>
      </c>
      <c r="AL146" s="21">
        <v>0</v>
      </c>
      <c r="AM146" s="164">
        <f>AL146*(N146*(O146/100+1))</f>
        <v>0</v>
      </c>
      <c r="AN146" s="21">
        <v>0</v>
      </c>
      <c r="AO146" s="164">
        <f>AN146*(N146*(O146/100+1))</f>
        <v>0</v>
      </c>
      <c r="AP146" s="21">
        <v>0</v>
      </c>
      <c r="AQ146" s="164">
        <f>AP146*(N146*(O146/100+1))</f>
        <v>0</v>
      </c>
      <c r="AR146" s="21">
        <v>0</v>
      </c>
      <c r="AS146" s="164">
        <f>AR146*(N146*(O146/100+1))</f>
        <v>0</v>
      </c>
      <c r="AT146" s="21">
        <v>0</v>
      </c>
      <c r="AU146" s="164">
        <f>AT146*(N146*(O146/100+1))</f>
        <v>0</v>
      </c>
      <c r="AV146" s="21">
        <v>0</v>
      </c>
      <c r="AW146" s="164">
        <f>AV146*(N146*(O146/100+1))</f>
        <v>0</v>
      </c>
      <c r="AX146" s="21">
        <v>0</v>
      </c>
      <c r="AY146" s="164">
        <f>AX146*(N146*(O146/100+1))</f>
        <v>0</v>
      </c>
      <c r="AZ146" s="21">
        <v>0</v>
      </c>
      <c r="BA146" s="164">
        <f>AZ146*(N146*(O146/100+1))</f>
        <v>0</v>
      </c>
      <c r="BB146" s="21">
        <v>0</v>
      </c>
      <c r="BC146" s="164">
        <f>BB146*(N146*(O146/100+1))</f>
        <v>0</v>
      </c>
      <c r="BD146" s="21">
        <v>0</v>
      </c>
      <c r="BE146" s="164">
        <f>BD146*(N146*(O146/100+1))</f>
        <v>0</v>
      </c>
      <c r="BF146" s="256">
        <f>SUM(R146,T146,V146,X146)*(N146*(O146/100+1))</f>
        <v>0</v>
      </c>
      <c r="BG146" s="256">
        <f>SUM(AI146,AK146,AM146,AO146,AQ146,AS146,AU146,AW146,AY146,BA146,BC146,BE146)</f>
        <v>0</v>
      </c>
      <c r="BH146" s="255" t="b">
        <f>BF146=BG146</f>
        <v>1</v>
      </c>
      <c r="BI146" s="255">
        <f>BF146-BG146</f>
        <v>0</v>
      </c>
      <c r="BJ146" s="250">
        <f>D146</f>
        <v>21410952</v>
      </c>
      <c r="BK146" s="251">
        <v>348</v>
      </c>
      <c r="BL146" s="251">
        <v>5</v>
      </c>
      <c r="BM146" s="252">
        <f>R146</f>
        <v>0</v>
      </c>
      <c r="BN146" s="252">
        <f>T146</f>
        <v>0</v>
      </c>
      <c r="BO146" s="252">
        <f>V146</f>
        <v>0</v>
      </c>
      <c r="BP146" s="252">
        <f>X146</f>
        <v>0</v>
      </c>
      <c r="BQ146" s="254">
        <f>N146</f>
        <v>2868.8</v>
      </c>
      <c r="BR146">
        <f>O146</f>
        <v>0</v>
      </c>
      <c r="BS146">
        <v>0</v>
      </c>
      <c r="BT146">
        <v>1</v>
      </c>
      <c r="BU146" t="s">
        <v>139</v>
      </c>
      <c r="BV146" t="str">
        <f>IF(AB146 = "X", "1", "0")</f>
        <v>0</v>
      </c>
      <c r="BW146" t="str">
        <f>IF(AC146 = "X", "1", "0")</f>
        <v>0</v>
      </c>
      <c r="BX146" t="str">
        <f>IF(AD146 = "X", "1", "0")</f>
        <v>1</v>
      </c>
      <c r="BY146" t="s">
        <v>23</v>
      </c>
      <c r="BZ146" s="253">
        <f>AI146</f>
        <v>0</v>
      </c>
      <c r="CA146" s="253">
        <f>AK146</f>
        <v>0</v>
      </c>
      <c r="CB146" s="253">
        <f>AM146</f>
        <v>0</v>
      </c>
      <c r="CC146" s="253">
        <f>AO146</f>
        <v>0</v>
      </c>
      <c r="CD146" s="253">
        <f>AQ146</f>
        <v>0</v>
      </c>
      <c r="CE146" s="253">
        <f>AS146</f>
        <v>0</v>
      </c>
      <c r="CF146" s="253">
        <f>AU146</f>
        <v>0</v>
      </c>
      <c r="CG146" s="253">
        <f>AW146</f>
        <v>0</v>
      </c>
      <c r="CH146" s="253">
        <f>AY146</f>
        <v>0</v>
      </c>
      <c r="CI146" s="253">
        <f>BA146</f>
        <v>0</v>
      </c>
      <c r="CJ146" s="253">
        <f>BC146</f>
        <v>0</v>
      </c>
      <c r="CK146" s="253">
        <f>BE146</f>
        <v>0</v>
      </c>
    </row>
    <row r="147" spans="2:89" ht="27.6" x14ac:dyDescent="0.3">
      <c r="B147" s="129">
        <v>87</v>
      </c>
      <c r="C147" s="107">
        <v>214011</v>
      </c>
      <c r="D147" s="101">
        <v>21410953</v>
      </c>
      <c r="E147" s="128" t="s">
        <v>185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>R147+T147+V147+X147</f>
        <v>0</v>
      </c>
      <c r="L147" s="166" t="s">
        <v>187</v>
      </c>
      <c r="M147" s="262">
        <f>ROUND(N147,2)</f>
        <v>2868.8</v>
      </c>
      <c r="N147" s="106">
        <v>2868.8</v>
      </c>
      <c r="O147" s="261">
        <v>0</v>
      </c>
      <c r="P147" s="110">
        <f>(N147*(O147/100+1))*K147</f>
        <v>0</v>
      </c>
      <c r="Q147" s="112" t="s">
        <v>139</v>
      </c>
      <c r="R147" s="113">
        <f>AH147+AJ147+AL147</f>
        <v>0</v>
      </c>
      <c r="S147" s="114">
        <f>R147*(N147*(O147/100+1))</f>
        <v>0</v>
      </c>
      <c r="T147" s="113">
        <f>AN147+AP147+AR147</f>
        <v>0</v>
      </c>
      <c r="U147" s="114">
        <f>T147*(N147*(O147/100+1))</f>
        <v>0</v>
      </c>
      <c r="V147" s="113">
        <f>AT147+AV147+AX147</f>
        <v>0</v>
      </c>
      <c r="W147" s="114">
        <f>V147*(N147*(O147/100+1))</f>
        <v>0</v>
      </c>
      <c r="X147" s="113">
        <f>AZ147+BB147+BD147</f>
        <v>0</v>
      </c>
      <c r="Y147" s="114">
        <f>X147*(N147*(O147/100+1))</f>
        <v>0</v>
      </c>
      <c r="Z147" s="116">
        <f>S147+U147+W147+Y147</f>
        <v>0</v>
      </c>
      <c r="AA147" s="117" t="b">
        <f>K147=(SUM(X147,V147,T147,R147))</f>
        <v>1</v>
      </c>
      <c r="AB147" s="130"/>
      <c r="AC147" s="13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>AH147*(N147*(O147/100+1))</f>
        <v>0</v>
      </c>
      <c r="AJ147" s="21">
        <v>0</v>
      </c>
      <c r="AK147" s="164">
        <f>AJ147*(N147*(O147/100+1))</f>
        <v>0</v>
      </c>
      <c r="AL147" s="21">
        <v>0</v>
      </c>
      <c r="AM147" s="164">
        <f>AL147*(N147*(O147/100+1))</f>
        <v>0</v>
      </c>
      <c r="AN147" s="21">
        <v>0</v>
      </c>
      <c r="AO147" s="164">
        <f>AN147*(N147*(O147/100+1))</f>
        <v>0</v>
      </c>
      <c r="AP147" s="21">
        <v>0</v>
      </c>
      <c r="AQ147" s="164">
        <f>AP147*(N147*(O147/100+1))</f>
        <v>0</v>
      </c>
      <c r="AR147" s="21">
        <v>0</v>
      </c>
      <c r="AS147" s="164">
        <f>AR147*(N147*(O147/100+1))</f>
        <v>0</v>
      </c>
      <c r="AT147" s="21">
        <v>0</v>
      </c>
      <c r="AU147" s="164">
        <f>AT147*(N147*(O147/100+1))</f>
        <v>0</v>
      </c>
      <c r="AV147" s="21">
        <v>0</v>
      </c>
      <c r="AW147" s="164">
        <f>AV147*(N147*(O147/100+1))</f>
        <v>0</v>
      </c>
      <c r="AX147" s="21">
        <v>0</v>
      </c>
      <c r="AY147" s="164">
        <f>AX147*(N147*(O147/100+1))</f>
        <v>0</v>
      </c>
      <c r="AZ147" s="21">
        <v>0</v>
      </c>
      <c r="BA147" s="164">
        <f>AZ147*(N147*(O147/100+1))</f>
        <v>0</v>
      </c>
      <c r="BB147" s="21">
        <v>0</v>
      </c>
      <c r="BC147" s="164">
        <f>BB147*(N147*(O147/100+1))</f>
        <v>0</v>
      </c>
      <c r="BD147" s="21">
        <v>0</v>
      </c>
      <c r="BE147" s="164">
        <f>BD147*(N147*(O147/100+1))</f>
        <v>0</v>
      </c>
      <c r="BF147" s="256">
        <f>SUM(R147,T147,V147,X147)*(N147*(O147/100+1))</f>
        <v>0</v>
      </c>
      <c r="BG147" s="256">
        <f>SUM(AI147,AK147,AM147,AO147,AQ147,AS147,AU147,AW147,AY147,BA147,BC147,BE147)</f>
        <v>0</v>
      </c>
      <c r="BH147" s="255" t="b">
        <f>BF147=BG147</f>
        <v>1</v>
      </c>
      <c r="BI147" s="255">
        <f>BF147-BG147</f>
        <v>0</v>
      </c>
      <c r="BJ147" s="250">
        <f>D147</f>
        <v>21410953</v>
      </c>
      <c r="BK147" s="251">
        <v>348</v>
      </c>
      <c r="BL147" s="251">
        <v>5</v>
      </c>
      <c r="BM147" s="252">
        <f>R147</f>
        <v>0</v>
      </c>
      <c r="BN147" s="252">
        <f>T147</f>
        <v>0</v>
      </c>
      <c r="BO147" s="252">
        <f>V147</f>
        <v>0</v>
      </c>
      <c r="BP147" s="252">
        <f>X147</f>
        <v>0</v>
      </c>
      <c r="BQ147" s="254">
        <f>N147</f>
        <v>2868.8</v>
      </c>
      <c r="BR147">
        <f>O147</f>
        <v>0</v>
      </c>
      <c r="BS147">
        <v>0</v>
      </c>
      <c r="BT147">
        <v>1</v>
      </c>
      <c r="BU147" t="s">
        <v>139</v>
      </c>
      <c r="BV147" t="str">
        <f>IF(AB147 = "X", "1", "0")</f>
        <v>0</v>
      </c>
      <c r="BW147" t="str">
        <f>IF(AC147 = "X", "1", "0")</f>
        <v>0</v>
      </c>
      <c r="BX147" t="str">
        <f>IF(AD147 = "X", "1", "0")</f>
        <v>1</v>
      </c>
      <c r="BY147" t="s">
        <v>23</v>
      </c>
      <c r="BZ147" s="253">
        <f>AI147</f>
        <v>0</v>
      </c>
      <c r="CA147" s="253">
        <f>AK147</f>
        <v>0</v>
      </c>
      <c r="CB147" s="253">
        <f>AM147</f>
        <v>0</v>
      </c>
      <c r="CC147" s="253">
        <f>AO147</f>
        <v>0</v>
      </c>
      <c r="CD147" s="253">
        <f>AQ147</f>
        <v>0</v>
      </c>
      <c r="CE147" s="253">
        <f>AS147</f>
        <v>0</v>
      </c>
      <c r="CF147" s="253">
        <f>AU147</f>
        <v>0</v>
      </c>
      <c r="CG147" s="253">
        <f>AW147</f>
        <v>0</v>
      </c>
      <c r="CH147" s="253">
        <f>AY147</f>
        <v>0</v>
      </c>
      <c r="CI147" s="253">
        <f>BA147</f>
        <v>0</v>
      </c>
      <c r="CJ147" s="253">
        <f>BC147</f>
        <v>0</v>
      </c>
      <c r="CK147" s="253">
        <f>BE147</f>
        <v>0</v>
      </c>
    </row>
    <row r="148" spans="2:89" ht="20.399999999999999" x14ac:dyDescent="0.3">
      <c r="B148" s="129">
        <v>88</v>
      </c>
      <c r="C148" s="107">
        <v>214011</v>
      </c>
      <c r="D148" s="101">
        <v>21411262</v>
      </c>
      <c r="E148" s="128" t="s">
        <v>186</v>
      </c>
      <c r="F148" s="108" t="s">
        <v>344</v>
      </c>
      <c r="G148" s="108" t="s">
        <v>345</v>
      </c>
      <c r="H148" s="109" t="s">
        <v>18</v>
      </c>
      <c r="I148" s="110"/>
      <c r="J148" s="109" t="s">
        <v>19</v>
      </c>
      <c r="K148" s="111">
        <f>R148+T148+V148+X148</f>
        <v>0</v>
      </c>
      <c r="L148" s="166" t="s">
        <v>187</v>
      </c>
      <c r="M148" s="262">
        <f>ROUND(N148,2)</f>
        <v>1445.59</v>
      </c>
      <c r="N148" s="106">
        <v>1445.59</v>
      </c>
      <c r="O148" s="260">
        <v>0</v>
      </c>
      <c r="P148" s="110">
        <f>(N148*(O148/100+1))*K148</f>
        <v>0</v>
      </c>
      <c r="Q148" s="112" t="s">
        <v>139</v>
      </c>
      <c r="R148" s="113">
        <f>AH148+AJ148+AL148</f>
        <v>0</v>
      </c>
      <c r="S148" s="114">
        <f>R148*(N148*(O148/100+1))</f>
        <v>0</v>
      </c>
      <c r="T148" s="113">
        <f>AN148+AP148+AR148</f>
        <v>0</v>
      </c>
      <c r="U148" s="114">
        <f>T148*(N148*(O148/100+1))</f>
        <v>0</v>
      </c>
      <c r="V148" s="113">
        <f>AT148+AV148+AX148</f>
        <v>0</v>
      </c>
      <c r="W148" s="114">
        <f>V148*(N148*(O148/100+1))</f>
        <v>0</v>
      </c>
      <c r="X148" s="113">
        <f>AZ148+BB148+BD148</f>
        <v>0</v>
      </c>
      <c r="Y148" s="114">
        <f>X148*(N148*(O148/100+1))</f>
        <v>0</v>
      </c>
      <c r="Z148" s="116">
        <f>S148+U148+W148+Y148</f>
        <v>0</v>
      </c>
      <c r="AA148" s="117" t="b">
        <f>K148=(SUM(X148,V148,T148,R148))</f>
        <v>1</v>
      </c>
      <c r="AB148" s="109"/>
      <c r="AC148" s="122"/>
      <c r="AD148" s="109" t="s">
        <v>22</v>
      </c>
      <c r="AE148" s="108" t="s">
        <v>23</v>
      </c>
      <c r="AF148" s="119"/>
      <c r="AG148" s="120"/>
      <c r="AH148" s="121">
        <v>0</v>
      </c>
      <c r="AI148" s="164">
        <f>AH148*(N148*(O148/100+1))</f>
        <v>0</v>
      </c>
      <c r="AJ148" s="21">
        <v>0</v>
      </c>
      <c r="AK148" s="164">
        <f>AJ148*(N148*(O148/100+1))</f>
        <v>0</v>
      </c>
      <c r="AL148" s="21">
        <v>0</v>
      </c>
      <c r="AM148" s="164">
        <f>AL148*(N148*(O148/100+1))</f>
        <v>0</v>
      </c>
      <c r="AN148" s="21">
        <v>0</v>
      </c>
      <c r="AO148" s="164">
        <f>AN148*(N148*(O148/100+1))</f>
        <v>0</v>
      </c>
      <c r="AP148" s="21">
        <v>0</v>
      </c>
      <c r="AQ148" s="164">
        <f>AP148*(N148*(O148/100+1))</f>
        <v>0</v>
      </c>
      <c r="AR148" s="21">
        <v>0</v>
      </c>
      <c r="AS148" s="164">
        <f>AR148*(N148*(O148/100+1))</f>
        <v>0</v>
      </c>
      <c r="AT148" s="21">
        <v>0</v>
      </c>
      <c r="AU148" s="164">
        <f>AT148*(N148*(O148/100+1))</f>
        <v>0</v>
      </c>
      <c r="AV148" s="21">
        <v>0</v>
      </c>
      <c r="AW148" s="164">
        <f>AV148*(N148*(O148/100+1))</f>
        <v>0</v>
      </c>
      <c r="AX148" s="21">
        <v>0</v>
      </c>
      <c r="AY148" s="164">
        <f>AX148*(N148*(O148/100+1))</f>
        <v>0</v>
      </c>
      <c r="AZ148" s="21">
        <v>0</v>
      </c>
      <c r="BA148" s="164">
        <f>AZ148*(N148*(O148/100+1))</f>
        <v>0</v>
      </c>
      <c r="BB148" s="21">
        <v>0</v>
      </c>
      <c r="BC148" s="164">
        <f>BB148*(N148*(O148/100+1))</f>
        <v>0</v>
      </c>
      <c r="BD148" s="21">
        <v>0</v>
      </c>
      <c r="BE148" s="164">
        <f>BD148*(N148*(O148/100+1))</f>
        <v>0</v>
      </c>
      <c r="BF148" s="256">
        <f>SUM(R148,T148,V148,X148)*(N148*(O148/100+1))</f>
        <v>0</v>
      </c>
      <c r="BG148" s="256">
        <f>SUM(AI148,AK148,AM148,AO148,AQ148,AS148,AU148,AW148,AY148,BA148,BC148,BE148)</f>
        <v>0</v>
      </c>
      <c r="BH148" s="255" t="b">
        <f>BF148=BG148</f>
        <v>1</v>
      </c>
      <c r="BI148" s="255">
        <f>BF148-BG148</f>
        <v>0</v>
      </c>
      <c r="BJ148" s="250">
        <f>D148</f>
        <v>21411262</v>
      </c>
      <c r="BK148" s="251">
        <v>348</v>
      </c>
      <c r="BL148" s="251">
        <v>5</v>
      </c>
      <c r="BM148" s="252">
        <f>R148</f>
        <v>0</v>
      </c>
      <c r="BN148" s="252">
        <f>T148</f>
        <v>0</v>
      </c>
      <c r="BO148" s="252">
        <f>V148</f>
        <v>0</v>
      </c>
      <c r="BP148" s="252">
        <f>X148</f>
        <v>0</v>
      </c>
      <c r="BQ148" s="254">
        <f>N148</f>
        <v>1445.59</v>
      </c>
      <c r="BR148">
        <f>O148</f>
        <v>0</v>
      </c>
      <c r="BS148">
        <v>0</v>
      </c>
      <c r="BT148">
        <v>1</v>
      </c>
      <c r="BU148" t="s">
        <v>139</v>
      </c>
      <c r="BV148" t="str">
        <f>IF(AB148 = "X", "1", "0")</f>
        <v>0</v>
      </c>
      <c r="BW148" t="str">
        <f>IF(AC148 = "X", "1", "0")</f>
        <v>0</v>
      </c>
      <c r="BX148" t="str">
        <f>IF(AD148 = "X", "1", "0")</f>
        <v>1</v>
      </c>
      <c r="BY148" t="s">
        <v>23</v>
      </c>
      <c r="BZ148" s="253">
        <f>AI148</f>
        <v>0</v>
      </c>
      <c r="CA148" s="253">
        <f>AK148</f>
        <v>0</v>
      </c>
      <c r="CB148" s="253">
        <f>AM148</f>
        <v>0</v>
      </c>
      <c r="CC148" s="253">
        <f>AO148</f>
        <v>0</v>
      </c>
      <c r="CD148" s="253">
        <f>AQ148</f>
        <v>0</v>
      </c>
      <c r="CE148" s="253">
        <f>AS148</f>
        <v>0</v>
      </c>
      <c r="CF148" s="253">
        <f>AU148</f>
        <v>0</v>
      </c>
      <c r="CG148" s="253">
        <f>AW148</f>
        <v>0</v>
      </c>
      <c r="CH148" s="253">
        <f>AY148</f>
        <v>0</v>
      </c>
      <c r="CI148" s="253">
        <f>BA148</f>
        <v>0</v>
      </c>
      <c r="CJ148" s="253">
        <f>BC148</f>
        <v>0</v>
      </c>
      <c r="CK148" s="253">
        <f>BE148</f>
        <v>0</v>
      </c>
    </row>
    <row r="149" spans="2:89" ht="51" x14ac:dyDescent="0.3">
      <c r="B149" s="129">
        <v>91</v>
      </c>
      <c r="C149" s="107">
        <v>215021</v>
      </c>
      <c r="D149" s="135">
        <v>21520084</v>
      </c>
      <c r="E149" s="167" t="s">
        <v>357</v>
      </c>
      <c r="F149" s="108" t="s">
        <v>344</v>
      </c>
      <c r="G149" s="108" t="s">
        <v>345</v>
      </c>
      <c r="H149" s="109" t="s">
        <v>18</v>
      </c>
      <c r="I149" s="110"/>
      <c r="J149" s="109" t="s">
        <v>19</v>
      </c>
      <c r="K149" s="111">
        <f>R149+T149+V149+X149</f>
        <v>0</v>
      </c>
      <c r="L149" s="166" t="s">
        <v>187</v>
      </c>
      <c r="M149" s="262">
        <f>ROUND(N149,2)</f>
        <v>5.38</v>
      </c>
      <c r="N149" s="137">
        <v>5.38</v>
      </c>
      <c r="O149" s="261">
        <v>0</v>
      </c>
      <c r="P149" s="110">
        <f>(N149*(O149/100+1))*K149</f>
        <v>0</v>
      </c>
      <c r="Q149" s="112" t="s">
        <v>139</v>
      </c>
      <c r="R149" s="113">
        <f>AH149+AJ149+AL149</f>
        <v>0</v>
      </c>
      <c r="S149" s="114">
        <f>R149*(N149*(O149/100+1))</f>
        <v>0</v>
      </c>
      <c r="T149" s="113">
        <f>AN149+AP149+AR149</f>
        <v>0</v>
      </c>
      <c r="U149" s="114">
        <f>T149*(N149*(O149/100+1))</f>
        <v>0</v>
      </c>
      <c r="V149" s="113">
        <f>AT149+AV149+AX149</f>
        <v>0</v>
      </c>
      <c r="W149" s="114">
        <f>V149*(N149*(O149/100+1))</f>
        <v>0</v>
      </c>
      <c r="X149" s="113">
        <f>AZ149+BB149+BD149</f>
        <v>0</v>
      </c>
      <c r="Y149" s="114">
        <f>X149*(N149*(O149/100+1))</f>
        <v>0</v>
      </c>
      <c r="Z149" s="116">
        <f>SUM(S149,U149,W149,Y149)</f>
        <v>0</v>
      </c>
      <c r="AA149" s="117" t="b">
        <f>K149=(SUM(X149,V149,T149,R149))</f>
        <v>1</v>
      </c>
      <c r="AB149" s="109"/>
      <c r="AC149" s="122"/>
      <c r="AD149" s="109" t="s">
        <v>22</v>
      </c>
      <c r="AE149" s="108" t="s">
        <v>23</v>
      </c>
      <c r="AF149" s="119"/>
      <c r="AG149" s="120"/>
      <c r="AH149" s="121">
        <v>0</v>
      </c>
      <c r="AI149" s="164">
        <f>AH149*(N149*(O149/100+1))</f>
        <v>0</v>
      </c>
      <c r="AJ149" s="21">
        <v>0</v>
      </c>
      <c r="AK149" s="164">
        <f>AJ149*(N149*(O149/100+1))</f>
        <v>0</v>
      </c>
      <c r="AL149" s="21">
        <v>0</v>
      </c>
      <c r="AM149" s="164">
        <f>AL149*(N149*(O149/100+1))</f>
        <v>0</v>
      </c>
      <c r="AN149" s="21">
        <v>0</v>
      </c>
      <c r="AO149" s="164">
        <f>AN149*(N149*(O149/100+1))</f>
        <v>0</v>
      </c>
      <c r="AP149" s="21">
        <v>0</v>
      </c>
      <c r="AQ149" s="164">
        <f>AP149*(N149*(O149/100+1))</f>
        <v>0</v>
      </c>
      <c r="AR149" s="21">
        <v>0</v>
      </c>
      <c r="AS149" s="164">
        <f>AR149*(N149*(O149/100+1))</f>
        <v>0</v>
      </c>
      <c r="AT149" s="21">
        <v>0</v>
      </c>
      <c r="AU149" s="164">
        <f>AT149*(N149*(O149/100+1))</f>
        <v>0</v>
      </c>
      <c r="AV149" s="21">
        <v>0</v>
      </c>
      <c r="AW149" s="164">
        <f>AV149*(N149*(O149/100+1))</f>
        <v>0</v>
      </c>
      <c r="AX149" s="21">
        <v>0</v>
      </c>
      <c r="AY149" s="164">
        <f>AX149*(N149*(O149/100+1))</f>
        <v>0</v>
      </c>
      <c r="AZ149" s="21">
        <v>0</v>
      </c>
      <c r="BA149" s="164">
        <f>AZ149*(N149*(O149/100+1))</f>
        <v>0</v>
      </c>
      <c r="BB149" s="21">
        <v>0</v>
      </c>
      <c r="BC149" s="164">
        <f>BB149*(N149*(O149/100+1))</f>
        <v>0</v>
      </c>
      <c r="BD149" s="21">
        <v>0</v>
      </c>
      <c r="BE149" s="164">
        <f>BD149*(N149*(O149/100+1))</f>
        <v>0</v>
      </c>
      <c r="BF149" s="256">
        <f>SUM(R149,T149,V149,X149)*(N149*(O149/100+1))</f>
        <v>0</v>
      </c>
      <c r="BG149" s="256">
        <f>SUM(AI149,AK149,AM149,AO149,AQ149,AS149,AU149,AW149,AY149,BA149,BC149,BE149)</f>
        <v>0</v>
      </c>
      <c r="BH149" s="255" t="b">
        <f>BF149=BG149</f>
        <v>1</v>
      </c>
      <c r="BI149" s="255">
        <f>BF149-BG149</f>
        <v>0</v>
      </c>
      <c r="BJ149" s="250">
        <f>D149</f>
        <v>21520084</v>
      </c>
      <c r="BK149" s="251">
        <v>348</v>
      </c>
      <c r="BL149" s="251">
        <v>5</v>
      </c>
      <c r="BM149" s="252">
        <f>R149</f>
        <v>0</v>
      </c>
      <c r="BN149" s="252">
        <f>T149</f>
        <v>0</v>
      </c>
      <c r="BO149" s="252">
        <f>V149</f>
        <v>0</v>
      </c>
      <c r="BP149" s="252">
        <f>X149</f>
        <v>0</v>
      </c>
      <c r="BQ149" s="254">
        <f>N149</f>
        <v>5.38</v>
      </c>
      <c r="BR149">
        <f>O149</f>
        <v>0</v>
      </c>
      <c r="BS149">
        <v>0</v>
      </c>
      <c r="BT149">
        <v>1</v>
      </c>
      <c r="BU149" t="s">
        <v>139</v>
      </c>
      <c r="BV149" t="str">
        <f>IF(AB149 = "X", "1", "0")</f>
        <v>0</v>
      </c>
      <c r="BW149" t="str">
        <f>IF(AC149 = "X", "1", "0")</f>
        <v>0</v>
      </c>
      <c r="BX149" t="str">
        <f>IF(AD149 = "X", "1", "0")</f>
        <v>1</v>
      </c>
      <c r="BY149" t="s">
        <v>23</v>
      </c>
      <c r="BZ149" s="253">
        <f>AI149</f>
        <v>0</v>
      </c>
      <c r="CA149" s="253">
        <f>AK149</f>
        <v>0</v>
      </c>
      <c r="CB149" s="253">
        <f>AM149</f>
        <v>0</v>
      </c>
      <c r="CC149" s="253">
        <f>AO149</f>
        <v>0</v>
      </c>
      <c r="CD149" s="253">
        <f>AQ149</f>
        <v>0</v>
      </c>
      <c r="CE149" s="253">
        <f>AS149</f>
        <v>0</v>
      </c>
      <c r="CF149" s="253">
        <f>AU149</f>
        <v>0</v>
      </c>
      <c r="CG149" s="253">
        <f>AW149</f>
        <v>0</v>
      </c>
      <c r="CH149" s="253">
        <f>AY149</f>
        <v>0</v>
      </c>
      <c r="CI149" s="253">
        <f>BA149</f>
        <v>0</v>
      </c>
      <c r="CJ149" s="253">
        <f>BC149</f>
        <v>0</v>
      </c>
      <c r="CK149" s="253">
        <f>BE149</f>
        <v>0</v>
      </c>
    </row>
    <row r="150" spans="2:89" ht="20.399999999999999" x14ac:dyDescent="0.3">
      <c r="B150" s="129">
        <v>92</v>
      </c>
      <c r="C150" s="138">
        <v>216011</v>
      </c>
      <c r="D150" s="138">
        <v>21610002</v>
      </c>
      <c r="E150" s="139" t="s">
        <v>217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>R150+T150+V150+X150</f>
        <v>0</v>
      </c>
      <c r="L150" s="140" t="s">
        <v>208</v>
      </c>
      <c r="M150" s="262">
        <f>ROUND(N150,2)</f>
        <v>188</v>
      </c>
      <c r="N150" s="141">
        <v>188</v>
      </c>
      <c r="O150" s="260">
        <v>16</v>
      </c>
      <c r="P150" s="110">
        <f>(N150*(O150/100+1))*K150</f>
        <v>0</v>
      </c>
      <c r="Q150" s="112" t="s">
        <v>139</v>
      </c>
      <c r="R150" s="113">
        <f>AH150+AJ150+AL150</f>
        <v>0</v>
      </c>
      <c r="S150" s="114">
        <f>R150*(N150*(O150/100+1))</f>
        <v>0</v>
      </c>
      <c r="T150" s="113">
        <f>AN150+AP150+AR150</f>
        <v>0</v>
      </c>
      <c r="U150" s="114">
        <f>T150*(N150*(O150/100+1))</f>
        <v>0</v>
      </c>
      <c r="V150" s="113">
        <f>AT150+AV150+AX150</f>
        <v>0</v>
      </c>
      <c r="W150" s="114">
        <f>V150*(N150*(O150/100+1))</f>
        <v>0</v>
      </c>
      <c r="X150" s="113">
        <f>AZ150+BB150+BD150</f>
        <v>0</v>
      </c>
      <c r="Y150" s="114">
        <f>X150*(N150*(O150/100+1))</f>
        <v>0</v>
      </c>
      <c r="Z150" s="116">
        <f>S150+U150+W150+Y150</f>
        <v>0</v>
      </c>
      <c r="AA150" s="117" t="b">
        <f>K150=(SUM(X150,V150,T150,R150))</f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>AH150*(N150*(O150/100+1))</f>
        <v>0</v>
      </c>
      <c r="AJ150" s="22">
        <v>0</v>
      </c>
      <c r="AK150" s="164">
        <f>AJ150*(N150*(O150/100+1))</f>
        <v>0</v>
      </c>
      <c r="AL150" s="22">
        <v>0</v>
      </c>
      <c r="AM150" s="164">
        <f>AL150*(N150*(O150/100+1))</f>
        <v>0</v>
      </c>
      <c r="AN150" s="22">
        <v>0</v>
      </c>
      <c r="AO150" s="164">
        <f>AN150*(N150*(O150/100+1))</f>
        <v>0</v>
      </c>
      <c r="AP150" s="22">
        <v>0</v>
      </c>
      <c r="AQ150" s="164">
        <f>AP150*(N150*(O150/100+1))</f>
        <v>0</v>
      </c>
      <c r="AR150" s="22">
        <v>0</v>
      </c>
      <c r="AS150" s="164">
        <f>AR150*(N150*(O150/100+1))</f>
        <v>0</v>
      </c>
      <c r="AT150" s="22">
        <v>0</v>
      </c>
      <c r="AU150" s="164">
        <f>AT150*(N150*(O150/100+1))</f>
        <v>0</v>
      </c>
      <c r="AV150" s="22">
        <v>0</v>
      </c>
      <c r="AW150" s="164">
        <f>AV150*(N150*(O150/100+1))</f>
        <v>0</v>
      </c>
      <c r="AX150" s="22">
        <v>0</v>
      </c>
      <c r="AY150" s="164">
        <f>AX150*(N150*(O150/100+1))</f>
        <v>0</v>
      </c>
      <c r="AZ150" s="22">
        <v>0</v>
      </c>
      <c r="BA150" s="164">
        <f>AZ150*(N150*(O150/100+1))</f>
        <v>0</v>
      </c>
      <c r="BB150" s="22">
        <v>0</v>
      </c>
      <c r="BC150" s="164">
        <f>BB150*(N150*(O150/100+1))</f>
        <v>0</v>
      </c>
      <c r="BD150" s="22">
        <v>0</v>
      </c>
      <c r="BE150" s="164">
        <f>BD150*(N150*(O150/100+1))</f>
        <v>0</v>
      </c>
      <c r="BF150" s="256">
        <f>SUM(R150,T150,V150,X150)*(N150*(O150/100+1))</f>
        <v>0</v>
      </c>
      <c r="BG150" s="256">
        <f>SUM(AI150,AK150,AM150,AO150,AQ150,AS150,AU150,AW150,AY150,BA150,BC150,BE150)</f>
        <v>0</v>
      </c>
      <c r="BH150" s="255" t="b">
        <f>BF150=BG150</f>
        <v>1</v>
      </c>
      <c r="BI150" s="255">
        <f>BF150-BG150</f>
        <v>0</v>
      </c>
      <c r="BJ150" s="250">
        <f>D150</f>
        <v>21610002</v>
      </c>
      <c r="BK150" s="251">
        <v>348</v>
      </c>
      <c r="BL150" s="251">
        <v>5</v>
      </c>
      <c r="BM150" s="252">
        <f>R150</f>
        <v>0</v>
      </c>
      <c r="BN150" s="252">
        <f>T150</f>
        <v>0</v>
      </c>
      <c r="BO150" s="252">
        <f>V150</f>
        <v>0</v>
      </c>
      <c r="BP150" s="252">
        <f>X150</f>
        <v>0</v>
      </c>
      <c r="BQ150" s="254">
        <f>N150</f>
        <v>188</v>
      </c>
      <c r="BR150">
        <f>O150</f>
        <v>16</v>
      </c>
      <c r="BS150">
        <v>0</v>
      </c>
      <c r="BT150">
        <v>1</v>
      </c>
      <c r="BU150" t="s">
        <v>139</v>
      </c>
      <c r="BV150" t="str">
        <f>IF(AB150 = "X", "1", "0")</f>
        <v>0</v>
      </c>
      <c r="BW150" t="str">
        <f>IF(AC150 = "X", "1", "0")</f>
        <v>0</v>
      </c>
      <c r="BX150" t="str">
        <f>IF(AD150 = "X", "1", "0")</f>
        <v>1</v>
      </c>
      <c r="BY150" t="s">
        <v>23</v>
      </c>
      <c r="BZ150" s="253">
        <f>AI150</f>
        <v>0</v>
      </c>
      <c r="CA150" s="253">
        <f>AK150</f>
        <v>0</v>
      </c>
      <c r="CB150" s="253">
        <f>AM150</f>
        <v>0</v>
      </c>
      <c r="CC150" s="253">
        <f>AO150</f>
        <v>0</v>
      </c>
      <c r="CD150" s="253">
        <f>AQ150</f>
        <v>0</v>
      </c>
      <c r="CE150" s="253">
        <f>AS150</f>
        <v>0</v>
      </c>
      <c r="CF150" s="253">
        <f>AU150</f>
        <v>0</v>
      </c>
      <c r="CG150" s="253">
        <f>AW150</f>
        <v>0</v>
      </c>
      <c r="CH150" s="253">
        <f>AY150</f>
        <v>0</v>
      </c>
      <c r="CI150" s="253">
        <f>BA150</f>
        <v>0</v>
      </c>
      <c r="CJ150" s="253">
        <f>BC150</f>
        <v>0</v>
      </c>
      <c r="CK150" s="253">
        <f>BE150</f>
        <v>0</v>
      </c>
    </row>
    <row r="151" spans="2:89" s="218" customFormat="1" ht="20.399999999999999" x14ac:dyDescent="0.3">
      <c r="B151" s="194">
        <v>92</v>
      </c>
      <c r="C151" s="219">
        <v>216011</v>
      </c>
      <c r="D151" s="219">
        <v>21610002</v>
      </c>
      <c r="E151" s="220" t="s">
        <v>217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>R151+T151+V151+X151</f>
        <v>4</v>
      </c>
      <c r="L151" s="221" t="s">
        <v>208</v>
      </c>
      <c r="M151" s="262">
        <f>ROUND(N151,2)</f>
        <v>188</v>
      </c>
      <c r="N151" s="222">
        <v>188</v>
      </c>
      <c r="O151" s="260">
        <v>16</v>
      </c>
      <c r="P151" s="110">
        <f>(N151*(O151/100+1))*K151</f>
        <v>872.31999999999994</v>
      </c>
      <c r="Q151" s="204" t="s">
        <v>139</v>
      </c>
      <c r="R151" s="205">
        <f>AH151+AJ151+AL151</f>
        <v>2</v>
      </c>
      <c r="S151" s="114">
        <f>R151*(N151*(O151/100+1))</f>
        <v>436.15999999999997</v>
      </c>
      <c r="T151" s="205">
        <f>AN151+AP151+AR151</f>
        <v>2</v>
      </c>
      <c r="U151" s="114">
        <f>T151*(N151*(O151/100+1))</f>
        <v>436.15999999999997</v>
      </c>
      <c r="V151" s="205">
        <f>AT151+AV151+AX151</f>
        <v>0</v>
      </c>
      <c r="W151" s="114">
        <f>V151*(N151*(O151/100+1))</f>
        <v>0</v>
      </c>
      <c r="X151" s="205">
        <f>AZ151+BB151+BD151</f>
        <v>0</v>
      </c>
      <c r="Y151" s="114">
        <f>X151*(N151*(O151/100+1))</f>
        <v>0</v>
      </c>
      <c r="Z151" s="203">
        <f>S151+U151+W151+Y151</f>
        <v>872.31999999999994</v>
      </c>
      <c r="AA151" s="206" t="b">
        <f>K151=(SUM(X151,V151,T151,R151))</f>
        <v>1</v>
      </c>
      <c r="AB151" s="194"/>
      <c r="AC151" s="213"/>
      <c r="AD151" s="199" t="s">
        <v>22</v>
      </c>
      <c r="AE151" s="198" t="s">
        <v>23</v>
      </c>
      <c r="AF151" s="214"/>
      <c r="AG151" s="215"/>
      <c r="AH151" s="210">
        <v>0</v>
      </c>
      <c r="AI151" s="164">
        <f>AH151*(N151*(O151/100+1))</f>
        <v>0</v>
      </c>
      <c r="AJ151" s="223">
        <v>0</v>
      </c>
      <c r="AK151" s="164">
        <f>AJ151*(N151*(O151/100+1))</f>
        <v>0</v>
      </c>
      <c r="AL151" s="223">
        <v>2</v>
      </c>
      <c r="AM151" s="164">
        <f>AL151*(N151*(O151/100+1))</f>
        <v>436.15999999999997</v>
      </c>
      <c r="AN151" s="223">
        <v>2</v>
      </c>
      <c r="AO151" s="164">
        <f>AN151*(N151*(O151/100+1))</f>
        <v>436.15999999999997</v>
      </c>
      <c r="AP151" s="223">
        <v>0</v>
      </c>
      <c r="AQ151" s="164">
        <f>AP151*(N151*(O151/100+1))</f>
        <v>0</v>
      </c>
      <c r="AR151" s="223">
        <v>0</v>
      </c>
      <c r="AS151" s="164">
        <f>AR151*(N151*(O151/100+1))</f>
        <v>0</v>
      </c>
      <c r="AT151" s="223">
        <v>0</v>
      </c>
      <c r="AU151" s="164">
        <f>AT151*(N151*(O151/100+1))</f>
        <v>0</v>
      </c>
      <c r="AV151" s="223">
        <v>0</v>
      </c>
      <c r="AW151" s="164">
        <f>AV151*(N151*(O151/100+1))</f>
        <v>0</v>
      </c>
      <c r="AX151" s="223">
        <v>0</v>
      </c>
      <c r="AY151" s="164">
        <f>AX151*(N151*(O151/100+1))</f>
        <v>0</v>
      </c>
      <c r="AZ151" s="223">
        <v>0</v>
      </c>
      <c r="BA151" s="164">
        <f>AZ151*(N151*(O151/100+1))</f>
        <v>0</v>
      </c>
      <c r="BB151" s="223">
        <v>0</v>
      </c>
      <c r="BC151" s="164">
        <f>BB151*(N151*(O151/100+1))</f>
        <v>0</v>
      </c>
      <c r="BD151" s="223">
        <v>0</v>
      </c>
      <c r="BE151" s="164">
        <f>BD151*(N151*(O151/100+1))</f>
        <v>0</v>
      </c>
      <c r="BF151" s="256">
        <f>SUM(R151,T151,V151,X151)*(N151*(O151/100+1))</f>
        <v>872.31999999999994</v>
      </c>
      <c r="BG151" s="256">
        <f>SUM(AI151,AK151,AM151,AO151,AQ151,AS151,AU151,AW151,AY151,BA151,BC151,BE151)</f>
        <v>872.31999999999994</v>
      </c>
      <c r="BH151" s="255" t="b">
        <f>BF151=BG151</f>
        <v>1</v>
      </c>
      <c r="BI151" s="255">
        <f>BF151-BG151</f>
        <v>0</v>
      </c>
      <c r="BJ151" s="250">
        <f>D151</f>
        <v>21610002</v>
      </c>
      <c r="BK151" s="251">
        <v>348</v>
      </c>
      <c r="BL151" s="251">
        <v>5</v>
      </c>
      <c r="BM151" s="252">
        <f>R151</f>
        <v>2</v>
      </c>
      <c r="BN151" s="252">
        <f>T151</f>
        <v>2</v>
      </c>
      <c r="BO151" s="252">
        <f>V151</f>
        <v>0</v>
      </c>
      <c r="BP151" s="252">
        <f>X151</f>
        <v>0</v>
      </c>
      <c r="BQ151" s="254">
        <f>N151</f>
        <v>188</v>
      </c>
      <c r="BR151">
        <f>O151</f>
        <v>16</v>
      </c>
      <c r="BS151">
        <v>0</v>
      </c>
      <c r="BT151">
        <v>1</v>
      </c>
      <c r="BU151" t="s">
        <v>139</v>
      </c>
      <c r="BV151" t="str">
        <f>IF(AB151 = "X", "1", "0")</f>
        <v>0</v>
      </c>
      <c r="BW151" t="str">
        <f>IF(AC151 = "X", "1", "0")</f>
        <v>0</v>
      </c>
      <c r="BX151" t="str">
        <f>IF(AD151 = "X", "1", "0")</f>
        <v>1</v>
      </c>
      <c r="BY151" t="s">
        <v>23</v>
      </c>
      <c r="BZ151" s="253">
        <f>AI151</f>
        <v>0</v>
      </c>
      <c r="CA151" s="253">
        <f>AK151</f>
        <v>0</v>
      </c>
      <c r="CB151" s="253">
        <f>AM151</f>
        <v>436.15999999999997</v>
      </c>
      <c r="CC151" s="253">
        <f>AO151</f>
        <v>436.15999999999997</v>
      </c>
      <c r="CD151" s="253">
        <f>AQ151</f>
        <v>0</v>
      </c>
      <c r="CE151" s="253">
        <f>AS151</f>
        <v>0</v>
      </c>
      <c r="CF151" s="253">
        <f>AU151</f>
        <v>0</v>
      </c>
      <c r="CG151" s="253">
        <f>AW151</f>
        <v>0</v>
      </c>
      <c r="CH151" s="253">
        <f>AY151</f>
        <v>0</v>
      </c>
      <c r="CI151" s="253">
        <f>BA151</f>
        <v>0</v>
      </c>
      <c r="CJ151" s="253">
        <f>BC151</f>
        <v>0</v>
      </c>
      <c r="CK151" s="253">
        <f>BE151</f>
        <v>0</v>
      </c>
    </row>
    <row r="152" spans="2:89" ht="20.399999999999999" x14ac:dyDescent="0.3">
      <c r="B152" s="129">
        <v>93</v>
      </c>
      <c r="C152" s="138">
        <v>216011</v>
      </c>
      <c r="D152" s="138">
        <v>21610006</v>
      </c>
      <c r="E152" s="139" t="s">
        <v>188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>R152+T152+V152+X152</f>
        <v>5</v>
      </c>
      <c r="L152" s="142" t="s">
        <v>206</v>
      </c>
      <c r="M152" s="262">
        <f>ROUND(N152,2)</f>
        <v>19</v>
      </c>
      <c r="N152" s="141">
        <v>19</v>
      </c>
      <c r="O152" s="260">
        <v>16</v>
      </c>
      <c r="P152" s="110">
        <f>(N152*(O152/100+1))*K152</f>
        <v>110.19999999999999</v>
      </c>
      <c r="Q152" s="112" t="s">
        <v>139</v>
      </c>
      <c r="R152" s="113">
        <f>AH152+AJ152+AL152</f>
        <v>5</v>
      </c>
      <c r="S152" s="114">
        <f>R152*(N152*(O152/100+1))</f>
        <v>110.19999999999999</v>
      </c>
      <c r="T152" s="113">
        <f>AN152+AP152+AR152</f>
        <v>0</v>
      </c>
      <c r="U152" s="114">
        <f>T152*(N152*(O152/100+1))</f>
        <v>0</v>
      </c>
      <c r="V152" s="113">
        <f>AT152+AV152+AX152</f>
        <v>0</v>
      </c>
      <c r="W152" s="114">
        <f>V152*(N152*(O152/100+1))</f>
        <v>0</v>
      </c>
      <c r="X152" s="113">
        <f>AZ152+BB152+BD152</f>
        <v>0</v>
      </c>
      <c r="Y152" s="114">
        <f>X152*(N152*(O152/100+1))</f>
        <v>0</v>
      </c>
      <c r="Z152" s="116">
        <f>S152+U152+W152+Y152</f>
        <v>110.19999999999999</v>
      </c>
      <c r="AA152" s="117" t="b">
        <f>K152=(SUM(X152,V152,T152,R152))</f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>AH152*(N152*(O152/100+1))</f>
        <v>0</v>
      </c>
      <c r="AJ152" s="22">
        <v>5</v>
      </c>
      <c r="AK152" s="164">
        <f>AJ152*(N152*(O152/100+1))</f>
        <v>110.19999999999999</v>
      </c>
      <c r="AL152" s="22">
        <v>0</v>
      </c>
      <c r="AM152" s="164">
        <f>AL152*(N152*(O152/100+1))</f>
        <v>0</v>
      </c>
      <c r="AN152" s="22"/>
      <c r="AO152" s="164">
        <f>AN152*(N152*(O152/100+1))</f>
        <v>0</v>
      </c>
      <c r="AP152" s="22"/>
      <c r="AQ152" s="164">
        <f>AP152*(N152*(O152/100+1))</f>
        <v>0</v>
      </c>
      <c r="AR152" s="22"/>
      <c r="AS152" s="164">
        <f>AR152*(N152*(O152/100+1))</f>
        <v>0</v>
      </c>
      <c r="AT152" s="22"/>
      <c r="AU152" s="164">
        <f>AT152*(N152*(O152/100+1))</f>
        <v>0</v>
      </c>
      <c r="AV152" s="22"/>
      <c r="AW152" s="164">
        <f>AV152*(N152*(O152/100+1))</f>
        <v>0</v>
      </c>
      <c r="AX152" s="22"/>
      <c r="AY152" s="164">
        <f>AX152*(N152*(O152/100+1))</f>
        <v>0</v>
      </c>
      <c r="AZ152" s="22"/>
      <c r="BA152" s="164">
        <f>AZ152*(N152*(O152/100+1))</f>
        <v>0</v>
      </c>
      <c r="BB152" s="22"/>
      <c r="BC152" s="164">
        <f>BB152*(N152*(O152/100+1))</f>
        <v>0</v>
      </c>
      <c r="BD152" s="22"/>
      <c r="BE152" s="164">
        <f>BD152*(N152*(O152/100+1))</f>
        <v>0</v>
      </c>
      <c r="BF152" s="256">
        <f>SUM(R152,T152,V152,X152)*(N152*(O152/100+1))</f>
        <v>110.19999999999999</v>
      </c>
      <c r="BG152" s="256">
        <f>SUM(AI152,AK152,AM152,AO152,AQ152,AS152,AU152,AW152,AY152,BA152,BC152,BE152)</f>
        <v>110.19999999999999</v>
      </c>
      <c r="BH152" s="255" t="b">
        <f>BF152=BG152</f>
        <v>1</v>
      </c>
      <c r="BI152" s="255">
        <f>BF152-BG152</f>
        <v>0</v>
      </c>
      <c r="BJ152" s="250">
        <f>D152</f>
        <v>21610006</v>
      </c>
      <c r="BK152" s="251">
        <v>348</v>
      </c>
      <c r="BL152" s="251">
        <v>5</v>
      </c>
      <c r="BM152" s="252">
        <f>R152</f>
        <v>5</v>
      </c>
      <c r="BN152" s="252">
        <f>T152</f>
        <v>0</v>
      </c>
      <c r="BO152" s="252">
        <f>V152</f>
        <v>0</v>
      </c>
      <c r="BP152" s="252">
        <f>X152</f>
        <v>0</v>
      </c>
      <c r="BQ152" s="254">
        <f>N152</f>
        <v>19</v>
      </c>
      <c r="BR152">
        <f>O152</f>
        <v>16</v>
      </c>
      <c r="BS152">
        <v>0</v>
      </c>
      <c r="BT152">
        <v>1</v>
      </c>
      <c r="BU152" t="s">
        <v>139</v>
      </c>
      <c r="BV152" t="str">
        <f>IF(AB152 = "X", "1", "0")</f>
        <v>0</v>
      </c>
      <c r="BW152" t="str">
        <f>IF(AC152 = "X", "1", "0")</f>
        <v>0</v>
      </c>
      <c r="BX152" t="str">
        <f>IF(AD152 = "X", "1", "0")</f>
        <v>1</v>
      </c>
      <c r="BY152" t="s">
        <v>23</v>
      </c>
      <c r="BZ152" s="253">
        <f>AI152</f>
        <v>0</v>
      </c>
      <c r="CA152" s="253">
        <f>AK152</f>
        <v>110.19999999999999</v>
      </c>
      <c r="CB152" s="253">
        <f>AM152</f>
        <v>0</v>
      </c>
      <c r="CC152" s="253">
        <f>AO152</f>
        <v>0</v>
      </c>
      <c r="CD152" s="253">
        <f>AQ152</f>
        <v>0</v>
      </c>
      <c r="CE152" s="253">
        <f>AS152</f>
        <v>0</v>
      </c>
      <c r="CF152" s="253">
        <f>AU152</f>
        <v>0</v>
      </c>
      <c r="CG152" s="253">
        <f>AW152</f>
        <v>0</v>
      </c>
      <c r="CH152" s="253">
        <f>AY152</f>
        <v>0</v>
      </c>
      <c r="CI152" s="253">
        <f>BA152</f>
        <v>0</v>
      </c>
      <c r="CJ152" s="253">
        <f>BC152</f>
        <v>0</v>
      </c>
      <c r="CK152" s="253">
        <f>BE152</f>
        <v>0</v>
      </c>
    </row>
    <row r="153" spans="2:89" s="218" customFormat="1" ht="20.399999999999999" x14ac:dyDescent="0.3">
      <c r="B153" s="194">
        <v>93</v>
      </c>
      <c r="C153" s="219">
        <v>216011</v>
      </c>
      <c r="D153" s="219">
        <v>21610006</v>
      </c>
      <c r="E153" s="220" t="s">
        <v>188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>R153+T153+V153+X153</f>
        <v>27</v>
      </c>
      <c r="L153" s="224" t="s">
        <v>206</v>
      </c>
      <c r="M153" s="262">
        <f>ROUND(N153,2)</f>
        <v>19</v>
      </c>
      <c r="N153" s="222">
        <v>19</v>
      </c>
      <c r="O153" s="260">
        <v>16</v>
      </c>
      <c r="P153" s="110">
        <f>(N153*(O153/100+1))*K153</f>
        <v>595.07999999999993</v>
      </c>
      <c r="Q153" s="204" t="s">
        <v>139</v>
      </c>
      <c r="R153" s="205">
        <f>AH153+AJ153+AL153</f>
        <v>10</v>
      </c>
      <c r="S153" s="114">
        <f>R153*(N153*(O153/100+1))</f>
        <v>220.39999999999998</v>
      </c>
      <c r="T153" s="205">
        <f>AN153+AP153+AR153</f>
        <v>9</v>
      </c>
      <c r="U153" s="114">
        <f>T153*(N153*(O153/100+1))</f>
        <v>198.35999999999999</v>
      </c>
      <c r="V153" s="205">
        <f>AT153+AV153+AX153</f>
        <v>4</v>
      </c>
      <c r="W153" s="114">
        <f>V153*(N153*(O153/100+1))</f>
        <v>88.16</v>
      </c>
      <c r="X153" s="205">
        <f>AZ153+BB153+BD153</f>
        <v>4</v>
      </c>
      <c r="Y153" s="114">
        <f>X153*(N153*(O153/100+1))</f>
        <v>88.16</v>
      </c>
      <c r="Z153" s="203">
        <f>S153+U153+W153+Y153</f>
        <v>595.07999999999993</v>
      </c>
      <c r="AA153" s="206" t="b">
        <f>K153=(SUM(X153,V153,T153,R153))</f>
        <v>1</v>
      </c>
      <c r="AB153" s="194"/>
      <c r="AC153" s="213"/>
      <c r="AD153" s="199" t="s">
        <v>22</v>
      </c>
      <c r="AE153" s="198" t="s">
        <v>23</v>
      </c>
      <c r="AF153" s="214"/>
      <c r="AG153" s="215"/>
      <c r="AH153" s="210"/>
      <c r="AI153" s="164">
        <f>AH153*(N153*(O153/100+1))</f>
        <v>0</v>
      </c>
      <c r="AJ153" s="223"/>
      <c r="AK153" s="164">
        <f>AJ153*(N153*(O153/100+1))</f>
        <v>0</v>
      </c>
      <c r="AL153" s="223">
        <v>10</v>
      </c>
      <c r="AM153" s="164">
        <f>AL153*(N153*(O153/100+1))</f>
        <v>220.39999999999998</v>
      </c>
      <c r="AN153" s="223">
        <v>5</v>
      </c>
      <c r="AO153" s="164">
        <f>AN153*(N153*(O153/100+1))</f>
        <v>110.19999999999999</v>
      </c>
      <c r="AP153" s="223">
        <v>2</v>
      </c>
      <c r="AQ153" s="164">
        <f>AP153*(N153*(O153/100+1))</f>
        <v>44.08</v>
      </c>
      <c r="AR153" s="223">
        <v>2</v>
      </c>
      <c r="AS153" s="164">
        <f>AR153*(N153*(O153/100+1))</f>
        <v>44.08</v>
      </c>
      <c r="AT153" s="223">
        <v>0</v>
      </c>
      <c r="AU153" s="164">
        <f>AT153*(N153*(O153/100+1))</f>
        <v>0</v>
      </c>
      <c r="AV153" s="223">
        <v>2</v>
      </c>
      <c r="AW153" s="164">
        <f>AV153*(N153*(O153/100+1))</f>
        <v>44.08</v>
      </c>
      <c r="AX153" s="223">
        <v>2</v>
      </c>
      <c r="AY153" s="164">
        <f>AX153*(N153*(O153/100+1))</f>
        <v>44.08</v>
      </c>
      <c r="AZ153" s="223">
        <v>2</v>
      </c>
      <c r="BA153" s="164">
        <f>AZ153*(N153*(O153/100+1))</f>
        <v>44.08</v>
      </c>
      <c r="BB153" s="223">
        <v>2</v>
      </c>
      <c r="BC153" s="164">
        <f>BB153*(N153*(O153/100+1))</f>
        <v>44.08</v>
      </c>
      <c r="BD153" s="223">
        <v>0</v>
      </c>
      <c r="BE153" s="164">
        <f>BD153*(N153*(O153/100+1))</f>
        <v>0</v>
      </c>
      <c r="BF153" s="256">
        <f>SUM(R153,T153,V153,X153)*(N153*(O153/100+1))</f>
        <v>595.07999999999993</v>
      </c>
      <c r="BG153" s="256">
        <f>SUM(AI153,AK153,AM153,AO153,AQ153,AS153,AU153,AW153,AY153,BA153,BC153,BE153)</f>
        <v>595.07999999999993</v>
      </c>
      <c r="BH153" s="255" t="b">
        <f>BF153=BG153</f>
        <v>1</v>
      </c>
      <c r="BI153" s="255">
        <f>BF153-BG153</f>
        <v>0</v>
      </c>
      <c r="BJ153" s="250">
        <f>D153</f>
        <v>21610006</v>
      </c>
      <c r="BK153" s="251">
        <v>348</v>
      </c>
      <c r="BL153" s="251">
        <v>5</v>
      </c>
      <c r="BM153" s="252">
        <f>R153</f>
        <v>10</v>
      </c>
      <c r="BN153" s="252">
        <f>T153</f>
        <v>9</v>
      </c>
      <c r="BO153" s="252">
        <f>V153</f>
        <v>4</v>
      </c>
      <c r="BP153" s="252">
        <f>X153</f>
        <v>4</v>
      </c>
      <c r="BQ153" s="254">
        <f>N153</f>
        <v>19</v>
      </c>
      <c r="BR153">
        <f>O153</f>
        <v>16</v>
      </c>
      <c r="BS153">
        <v>0</v>
      </c>
      <c r="BT153">
        <v>1</v>
      </c>
      <c r="BU153" t="s">
        <v>139</v>
      </c>
      <c r="BV153" t="str">
        <f>IF(AB153 = "X", "1", "0")</f>
        <v>0</v>
      </c>
      <c r="BW153" t="str">
        <f>IF(AC153 = "X", "1", "0")</f>
        <v>0</v>
      </c>
      <c r="BX153" t="str">
        <f>IF(AD153 = "X", "1", "0")</f>
        <v>1</v>
      </c>
      <c r="BY153" t="s">
        <v>23</v>
      </c>
      <c r="BZ153" s="253">
        <f>AI153</f>
        <v>0</v>
      </c>
      <c r="CA153" s="253">
        <f>AK153</f>
        <v>0</v>
      </c>
      <c r="CB153" s="253">
        <f>AM153</f>
        <v>220.39999999999998</v>
      </c>
      <c r="CC153" s="253">
        <f>AO153</f>
        <v>110.19999999999999</v>
      </c>
      <c r="CD153" s="253">
        <f>AQ153</f>
        <v>44.08</v>
      </c>
      <c r="CE153" s="253">
        <f>AS153</f>
        <v>44.08</v>
      </c>
      <c r="CF153" s="253">
        <f>AU153</f>
        <v>0</v>
      </c>
      <c r="CG153" s="253">
        <f>AW153</f>
        <v>44.08</v>
      </c>
      <c r="CH153" s="253">
        <f>AY153</f>
        <v>44.08</v>
      </c>
      <c r="CI153" s="253">
        <f>BA153</f>
        <v>44.08</v>
      </c>
      <c r="CJ153" s="253">
        <f>BC153</f>
        <v>44.08</v>
      </c>
      <c r="CK153" s="253">
        <f>BE153</f>
        <v>0</v>
      </c>
    </row>
    <row r="154" spans="2:89" ht="20.399999999999999" x14ac:dyDescent="0.3">
      <c r="B154" s="129">
        <v>94</v>
      </c>
      <c r="C154" s="138">
        <v>216011</v>
      </c>
      <c r="D154" s="138">
        <v>21610013</v>
      </c>
      <c r="E154" s="143" t="s">
        <v>189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>R154+T154+V154+X154</f>
        <v>0</v>
      </c>
      <c r="L154" s="142" t="s">
        <v>20</v>
      </c>
      <c r="M154" s="262">
        <f>ROUND(N154,2)</f>
        <v>28.5</v>
      </c>
      <c r="N154" s="141">
        <v>28.5</v>
      </c>
      <c r="O154" s="260">
        <v>16</v>
      </c>
      <c r="P154" s="110">
        <f>(N154*(O154/100+1))*K154</f>
        <v>0</v>
      </c>
      <c r="Q154" s="112" t="s">
        <v>139</v>
      </c>
      <c r="R154" s="113">
        <f>AH154+AJ154+AL154</f>
        <v>0</v>
      </c>
      <c r="S154" s="114">
        <f>R154*(N154*(O154/100+1))</f>
        <v>0</v>
      </c>
      <c r="T154" s="113">
        <f>AN154+AP154+AR154</f>
        <v>0</v>
      </c>
      <c r="U154" s="114">
        <f>T154*(N154*(O154/100+1))</f>
        <v>0</v>
      </c>
      <c r="V154" s="113">
        <f>AT154+AV154+AX154</f>
        <v>0</v>
      </c>
      <c r="W154" s="114">
        <f>V154*(N154*(O154/100+1))</f>
        <v>0</v>
      </c>
      <c r="X154" s="113">
        <f>AZ154+BB154+BD154</f>
        <v>0</v>
      </c>
      <c r="Y154" s="114">
        <f>X154*(N154*(O154/100+1))</f>
        <v>0</v>
      </c>
      <c r="Z154" s="116">
        <f>S154+U154+W154+Y154</f>
        <v>0</v>
      </c>
      <c r="AA154" s="117" t="b">
        <f>K154=(SUM(X154,V154,T154,R154))</f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>AH154*(N154*(O154/100+1))</f>
        <v>0</v>
      </c>
      <c r="AJ154" s="22">
        <v>0</v>
      </c>
      <c r="AK154" s="164">
        <f>AJ154*(N154*(O154/100+1))</f>
        <v>0</v>
      </c>
      <c r="AL154" s="22">
        <v>0</v>
      </c>
      <c r="AM154" s="164">
        <f>AL154*(N154*(O154/100+1))</f>
        <v>0</v>
      </c>
      <c r="AN154" s="22"/>
      <c r="AO154" s="164">
        <f>AN154*(N154*(O154/100+1))</f>
        <v>0</v>
      </c>
      <c r="AP154" s="22"/>
      <c r="AQ154" s="164">
        <f>AP154*(N154*(O154/100+1))</f>
        <v>0</v>
      </c>
      <c r="AR154" s="22"/>
      <c r="AS154" s="164">
        <f>AR154*(N154*(O154/100+1))</f>
        <v>0</v>
      </c>
      <c r="AT154" s="22"/>
      <c r="AU154" s="164">
        <f>AT154*(N154*(O154/100+1))</f>
        <v>0</v>
      </c>
      <c r="AV154" s="22"/>
      <c r="AW154" s="164">
        <f>AV154*(N154*(O154/100+1))</f>
        <v>0</v>
      </c>
      <c r="AX154" s="22"/>
      <c r="AY154" s="164">
        <f>AX154*(N154*(O154/100+1))</f>
        <v>0</v>
      </c>
      <c r="AZ154" s="22"/>
      <c r="BA154" s="164">
        <f>AZ154*(N154*(O154/100+1))</f>
        <v>0</v>
      </c>
      <c r="BB154" s="22"/>
      <c r="BC154" s="164">
        <f>BB154*(N154*(O154/100+1))</f>
        <v>0</v>
      </c>
      <c r="BD154" s="22"/>
      <c r="BE154" s="164">
        <f>BD154*(N154*(O154/100+1))</f>
        <v>0</v>
      </c>
      <c r="BF154" s="256">
        <f>SUM(R154,T154,V154,X154)*(N154*(O154/100+1))</f>
        <v>0</v>
      </c>
      <c r="BG154" s="256">
        <f>SUM(AI154,AK154,AM154,AO154,AQ154,AS154,AU154,AW154,AY154,BA154,BC154,BE154)</f>
        <v>0</v>
      </c>
      <c r="BH154" s="255" t="b">
        <f>BF154=BG154</f>
        <v>1</v>
      </c>
      <c r="BI154" s="255">
        <f>BF154-BG154</f>
        <v>0</v>
      </c>
      <c r="BJ154" s="250">
        <f>D154</f>
        <v>21610013</v>
      </c>
      <c r="BK154" s="251">
        <v>348</v>
      </c>
      <c r="BL154" s="251">
        <v>5</v>
      </c>
      <c r="BM154" s="252">
        <f>R154</f>
        <v>0</v>
      </c>
      <c r="BN154" s="252">
        <f>T154</f>
        <v>0</v>
      </c>
      <c r="BO154" s="252">
        <f>V154</f>
        <v>0</v>
      </c>
      <c r="BP154" s="252">
        <f>X154</f>
        <v>0</v>
      </c>
      <c r="BQ154" s="254">
        <f>N154</f>
        <v>28.5</v>
      </c>
      <c r="BR154">
        <f>O154</f>
        <v>16</v>
      </c>
      <c r="BS154">
        <v>0</v>
      </c>
      <c r="BT154">
        <v>1</v>
      </c>
      <c r="BU154" t="s">
        <v>139</v>
      </c>
      <c r="BV154" t="str">
        <f>IF(AB154 = "X", "1", "0")</f>
        <v>0</v>
      </c>
      <c r="BW154" t="str">
        <f>IF(AC154 = "X", "1", "0")</f>
        <v>0</v>
      </c>
      <c r="BX154" t="str">
        <f>IF(AD154 = "X", "1", "0")</f>
        <v>1</v>
      </c>
      <c r="BY154" t="s">
        <v>23</v>
      </c>
      <c r="BZ154" s="253">
        <f>AI154</f>
        <v>0</v>
      </c>
      <c r="CA154" s="253">
        <f>AK154</f>
        <v>0</v>
      </c>
      <c r="CB154" s="253">
        <f>AM154</f>
        <v>0</v>
      </c>
      <c r="CC154" s="253">
        <f>AO154</f>
        <v>0</v>
      </c>
      <c r="CD154" s="253">
        <f>AQ154</f>
        <v>0</v>
      </c>
      <c r="CE154" s="253">
        <f>AS154</f>
        <v>0</v>
      </c>
      <c r="CF154" s="253">
        <f>AU154</f>
        <v>0</v>
      </c>
      <c r="CG154" s="253">
        <f>AW154</f>
        <v>0</v>
      </c>
      <c r="CH154" s="253">
        <f>AY154</f>
        <v>0</v>
      </c>
      <c r="CI154" s="253">
        <f>BA154</f>
        <v>0</v>
      </c>
      <c r="CJ154" s="253">
        <f>BC154</f>
        <v>0</v>
      </c>
      <c r="CK154" s="253">
        <f>BE154</f>
        <v>0</v>
      </c>
    </row>
    <row r="155" spans="2:89" s="218" customFormat="1" ht="20.399999999999999" x14ac:dyDescent="0.3">
      <c r="B155" s="194">
        <v>94</v>
      </c>
      <c r="C155" s="219">
        <v>216011</v>
      </c>
      <c r="D155" s="219">
        <v>21610013</v>
      </c>
      <c r="E155" s="225" t="s">
        <v>189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>R155+T155+V155+X155</f>
        <v>12</v>
      </c>
      <c r="L155" s="224" t="s">
        <v>20</v>
      </c>
      <c r="M155" s="262">
        <f>ROUND(N155,2)</f>
        <v>28</v>
      </c>
      <c r="N155" s="222">
        <v>28</v>
      </c>
      <c r="O155" s="260">
        <v>16</v>
      </c>
      <c r="P155" s="110">
        <f>(N155*(O155/100+1))*K155</f>
        <v>389.76</v>
      </c>
      <c r="Q155" s="204" t="s">
        <v>139</v>
      </c>
      <c r="R155" s="205">
        <f>AH155+AJ155+AL155</f>
        <v>3</v>
      </c>
      <c r="S155" s="114">
        <f>R155*(N155*(O155/100+1))</f>
        <v>97.44</v>
      </c>
      <c r="T155" s="205">
        <f>AN155+AP155+AR155</f>
        <v>5</v>
      </c>
      <c r="U155" s="114">
        <f>T155*(N155*(O155/100+1))</f>
        <v>162.39999999999998</v>
      </c>
      <c r="V155" s="205">
        <f>AT155+AV155+AX155</f>
        <v>2</v>
      </c>
      <c r="W155" s="114">
        <f>V155*(N155*(O155/100+1))</f>
        <v>64.959999999999994</v>
      </c>
      <c r="X155" s="205">
        <f>AZ155+BB155+BD155</f>
        <v>2</v>
      </c>
      <c r="Y155" s="114">
        <f>X155*(N155*(O155/100+1))</f>
        <v>64.959999999999994</v>
      </c>
      <c r="Z155" s="203">
        <f>S155+U155+W155+Y155</f>
        <v>389.75999999999993</v>
      </c>
      <c r="AA155" s="206" t="b">
        <f>K155=(SUM(X155,V155,T155,R155))</f>
        <v>1</v>
      </c>
      <c r="AB155" s="194"/>
      <c r="AC155" s="213"/>
      <c r="AD155" s="199" t="s">
        <v>22</v>
      </c>
      <c r="AE155" s="198" t="s">
        <v>23</v>
      </c>
      <c r="AF155" s="214"/>
      <c r="AG155" s="215"/>
      <c r="AH155" s="210">
        <v>0</v>
      </c>
      <c r="AI155" s="164">
        <f>AH155*(N155*(O155/100+1))</f>
        <v>0</v>
      </c>
      <c r="AJ155" s="223">
        <v>0</v>
      </c>
      <c r="AK155" s="164">
        <f>AJ155*(N155*(O155/100+1))</f>
        <v>0</v>
      </c>
      <c r="AL155" s="223">
        <v>3</v>
      </c>
      <c r="AM155" s="164">
        <f>AL155*(N155*(O155/100+1))</f>
        <v>97.44</v>
      </c>
      <c r="AN155" s="223">
        <v>3</v>
      </c>
      <c r="AO155" s="164">
        <f>AN155*(N155*(O155/100+1))</f>
        <v>97.44</v>
      </c>
      <c r="AP155" s="223">
        <v>1</v>
      </c>
      <c r="AQ155" s="164">
        <f>AP155*(N155*(O155/100+1))</f>
        <v>32.479999999999997</v>
      </c>
      <c r="AR155" s="223">
        <v>1</v>
      </c>
      <c r="AS155" s="164">
        <f>AR155*(N155*(O155/100+1))</f>
        <v>32.479999999999997</v>
      </c>
      <c r="AT155" s="223">
        <v>0</v>
      </c>
      <c r="AU155" s="164">
        <f>AT155*(N155*(O155/100+1))</f>
        <v>0</v>
      </c>
      <c r="AV155" s="223">
        <v>1</v>
      </c>
      <c r="AW155" s="164">
        <f>AV155*(N155*(O155/100+1))</f>
        <v>32.479999999999997</v>
      </c>
      <c r="AX155" s="223">
        <v>1</v>
      </c>
      <c r="AY155" s="164">
        <f>AX155*(N155*(O155/100+1))</f>
        <v>32.479999999999997</v>
      </c>
      <c r="AZ155" s="223">
        <v>1</v>
      </c>
      <c r="BA155" s="164">
        <f>AZ155*(N155*(O155/100+1))</f>
        <v>32.479999999999997</v>
      </c>
      <c r="BB155" s="223">
        <v>1</v>
      </c>
      <c r="BC155" s="164">
        <f>BB155*(N155*(O155/100+1))</f>
        <v>32.479999999999997</v>
      </c>
      <c r="BD155" s="223">
        <v>0</v>
      </c>
      <c r="BE155" s="164">
        <f>BD155*(N155*(O155/100+1))</f>
        <v>0</v>
      </c>
      <c r="BF155" s="256">
        <f>SUM(R155,T155,V155,X155)*(N155*(O155/100+1))</f>
        <v>389.76</v>
      </c>
      <c r="BG155" s="256">
        <f>SUM(AI155,AK155,AM155,AO155,AQ155,AS155,AU155,AW155,AY155,BA155,BC155,BE155)</f>
        <v>389.76000000000005</v>
      </c>
      <c r="BH155" s="255" t="b">
        <f>BF155=BG155</f>
        <v>1</v>
      </c>
      <c r="BI155" s="255">
        <f>BF155-BG155</f>
        <v>0</v>
      </c>
      <c r="BJ155" s="250">
        <f>D155</f>
        <v>21610013</v>
      </c>
      <c r="BK155" s="251">
        <v>348</v>
      </c>
      <c r="BL155" s="251">
        <v>5</v>
      </c>
      <c r="BM155" s="252">
        <f>R155</f>
        <v>3</v>
      </c>
      <c r="BN155" s="252">
        <f>T155</f>
        <v>5</v>
      </c>
      <c r="BO155" s="252">
        <f>V155</f>
        <v>2</v>
      </c>
      <c r="BP155" s="252">
        <f>X155</f>
        <v>2</v>
      </c>
      <c r="BQ155" s="254">
        <f>N155</f>
        <v>28</v>
      </c>
      <c r="BR155">
        <f>O155</f>
        <v>16</v>
      </c>
      <c r="BS155">
        <v>0</v>
      </c>
      <c r="BT155">
        <v>1</v>
      </c>
      <c r="BU155" t="s">
        <v>139</v>
      </c>
      <c r="BV155" t="str">
        <f>IF(AB155 = "X", "1", "0")</f>
        <v>0</v>
      </c>
      <c r="BW155" t="str">
        <f>IF(AC155 = "X", "1", "0")</f>
        <v>0</v>
      </c>
      <c r="BX155" t="str">
        <f>IF(AD155 = "X", "1", "0")</f>
        <v>1</v>
      </c>
      <c r="BY155" t="s">
        <v>23</v>
      </c>
      <c r="BZ155" s="253">
        <f>AI155</f>
        <v>0</v>
      </c>
      <c r="CA155" s="253">
        <f>AK155</f>
        <v>0</v>
      </c>
      <c r="CB155" s="253">
        <f>AM155</f>
        <v>97.44</v>
      </c>
      <c r="CC155" s="253">
        <f>AO155</f>
        <v>97.44</v>
      </c>
      <c r="CD155" s="253">
        <f>AQ155</f>
        <v>32.479999999999997</v>
      </c>
      <c r="CE155" s="253">
        <f>AS155</f>
        <v>32.479999999999997</v>
      </c>
      <c r="CF155" s="253">
        <f>AU155</f>
        <v>0</v>
      </c>
      <c r="CG155" s="253">
        <f>AW155</f>
        <v>32.479999999999997</v>
      </c>
      <c r="CH155" s="253">
        <f>AY155</f>
        <v>32.479999999999997</v>
      </c>
      <c r="CI155" s="253">
        <f>BA155</f>
        <v>32.479999999999997</v>
      </c>
      <c r="CJ155" s="253">
        <f>BC155</f>
        <v>32.479999999999997</v>
      </c>
      <c r="CK155" s="253">
        <f>BE155</f>
        <v>0</v>
      </c>
    </row>
    <row r="156" spans="2:89" ht="30.6" x14ac:dyDescent="0.3">
      <c r="B156" s="129">
        <v>95</v>
      </c>
      <c r="C156" s="138">
        <v>216011</v>
      </c>
      <c r="D156" s="138">
        <v>21610033</v>
      </c>
      <c r="E156" s="139" t="s">
        <v>210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>R156+T156+V156+X156</f>
        <v>25</v>
      </c>
      <c r="L156" s="144" t="s">
        <v>207</v>
      </c>
      <c r="M156" s="262">
        <f>ROUND(N156,2)</f>
        <v>37</v>
      </c>
      <c r="N156" s="141">
        <v>37</v>
      </c>
      <c r="O156" s="260">
        <v>16</v>
      </c>
      <c r="P156" s="110">
        <f>(N156*(O156/100+1))*K156</f>
        <v>1072.9999999999998</v>
      </c>
      <c r="Q156" s="112" t="s">
        <v>139</v>
      </c>
      <c r="R156" s="113">
        <f>AH156+AJ156+AL156</f>
        <v>25</v>
      </c>
      <c r="S156" s="114">
        <f>R156*(N156*(O156/100+1))</f>
        <v>1072.9999999999998</v>
      </c>
      <c r="T156" s="113">
        <f>AN156+AP156+AR156</f>
        <v>0</v>
      </c>
      <c r="U156" s="114">
        <f>T156*(N156*(O156/100+1))</f>
        <v>0</v>
      </c>
      <c r="V156" s="113">
        <f>AT156+AV156+AX156</f>
        <v>0</v>
      </c>
      <c r="W156" s="114">
        <f>V156*(N156*(O156/100+1))</f>
        <v>0</v>
      </c>
      <c r="X156" s="113">
        <f>AZ156+BB156+BD156</f>
        <v>0</v>
      </c>
      <c r="Y156" s="114">
        <f>X156*(N156*(O156/100+1))</f>
        <v>0</v>
      </c>
      <c r="Z156" s="116">
        <f>S156+U156+W156+Y156</f>
        <v>1072.9999999999998</v>
      </c>
      <c r="AA156" s="117" t="b">
        <f>K156=(SUM(X156,V156,T156,R156))</f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>AH156*(N156*(O156/100+1))</f>
        <v>0</v>
      </c>
      <c r="AJ156" s="22">
        <v>25</v>
      </c>
      <c r="AK156" s="164">
        <f>AJ156*(N156*(O156/100+1))</f>
        <v>1072.9999999999998</v>
      </c>
      <c r="AL156" s="22">
        <v>0</v>
      </c>
      <c r="AM156" s="164">
        <f>AL156*(N156*(O156/100+1))</f>
        <v>0</v>
      </c>
      <c r="AN156" s="22"/>
      <c r="AO156" s="164">
        <f>AN156*(N156*(O156/100+1))</f>
        <v>0</v>
      </c>
      <c r="AP156" s="22"/>
      <c r="AQ156" s="164">
        <f>AP156*(N156*(O156/100+1))</f>
        <v>0</v>
      </c>
      <c r="AR156" s="22"/>
      <c r="AS156" s="164">
        <f>AR156*(N156*(O156/100+1))</f>
        <v>0</v>
      </c>
      <c r="AT156" s="22"/>
      <c r="AU156" s="164">
        <f>AT156*(N156*(O156/100+1))</f>
        <v>0</v>
      </c>
      <c r="AV156" s="22"/>
      <c r="AW156" s="164">
        <f>AV156*(N156*(O156/100+1))</f>
        <v>0</v>
      </c>
      <c r="AX156" s="22"/>
      <c r="AY156" s="164">
        <f>AX156*(N156*(O156/100+1))</f>
        <v>0</v>
      </c>
      <c r="AZ156" s="22"/>
      <c r="BA156" s="164">
        <f>AZ156*(N156*(O156/100+1))</f>
        <v>0</v>
      </c>
      <c r="BB156" s="22"/>
      <c r="BC156" s="164">
        <f>BB156*(N156*(O156/100+1))</f>
        <v>0</v>
      </c>
      <c r="BD156" s="22"/>
      <c r="BE156" s="164">
        <f>BD156*(N156*(O156/100+1))</f>
        <v>0</v>
      </c>
      <c r="BF156" s="256">
        <f>SUM(R156,T156,V156,X156)*(N156*(O156/100+1))</f>
        <v>1072.9999999999998</v>
      </c>
      <c r="BG156" s="256">
        <f>SUM(AI156,AK156,AM156,AO156,AQ156,AS156,AU156,AW156,AY156,BA156,BC156,BE156)</f>
        <v>1072.9999999999998</v>
      </c>
      <c r="BH156" s="255" t="b">
        <f>BF156=BG156</f>
        <v>1</v>
      </c>
      <c r="BI156" s="255">
        <f>BF156-BG156</f>
        <v>0</v>
      </c>
      <c r="BJ156" s="250">
        <f>D156</f>
        <v>21610033</v>
      </c>
      <c r="BK156" s="251">
        <v>348</v>
      </c>
      <c r="BL156" s="251">
        <v>5</v>
      </c>
      <c r="BM156" s="252">
        <f>R156</f>
        <v>25</v>
      </c>
      <c r="BN156" s="252">
        <f>T156</f>
        <v>0</v>
      </c>
      <c r="BO156" s="252">
        <f>V156</f>
        <v>0</v>
      </c>
      <c r="BP156" s="252">
        <f>X156</f>
        <v>0</v>
      </c>
      <c r="BQ156" s="254">
        <f>N156</f>
        <v>37</v>
      </c>
      <c r="BR156">
        <f>O156</f>
        <v>16</v>
      </c>
      <c r="BS156">
        <v>0</v>
      </c>
      <c r="BT156">
        <v>1</v>
      </c>
      <c r="BU156" t="s">
        <v>139</v>
      </c>
      <c r="BV156" t="str">
        <f>IF(AB156 = "X", "1", "0")</f>
        <v>0</v>
      </c>
      <c r="BW156" t="str">
        <f>IF(AC156 = "X", "1", "0")</f>
        <v>0</v>
      </c>
      <c r="BX156" t="str">
        <f>IF(AD156 = "X", "1", "0")</f>
        <v>1</v>
      </c>
      <c r="BY156" t="s">
        <v>23</v>
      </c>
      <c r="BZ156" s="253">
        <f>AI156</f>
        <v>0</v>
      </c>
      <c r="CA156" s="253">
        <f>AK156</f>
        <v>1072.9999999999998</v>
      </c>
      <c r="CB156" s="253">
        <f>AM156</f>
        <v>0</v>
      </c>
      <c r="CC156" s="253">
        <f>AO156</f>
        <v>0</v>
      </c>
      <c r="CD156" s="253">
        <f>AQ156</f>
        <v>0</v>
      </c>
      <c r="CE156" s="253">
        <f>AS156</f>
        <v>0</v>
      </c>
      <c r="CF156" s="253">
        <f>AU156</f>
        <v>0</v>
      </c>
      <c r="CG156" s="253">
        <f>AW156</f>
        <v>0</v>
      </c>
      <c r="CH156" s="253">
        <f>AY156</f>
        <v>0</v>
      </c>
      <c r="CI156" s="253">
        <f>BA156</f>
        <v>0</v>
      </c>
      <c r="CJ156" s="253">
        <f>BC156</f>
        <v>0</v>
      </c>
      <c r="CK156" s="253">
        <f>BE156</f>
        <v>0</v>
      </c>
    </row>
    <row r="157" spans="2:89" s="218" customFormat="1" ht="30.6" x14ac:dyDescent="0.3">
      <c r="B157" s="194">
        <v>95</v>
      </c>
      <c r="C157" s="219">
        <v>216011</v>
      </c>
      <c r="D157" s="219">
        <v>21610033</v>
      </c>
      <c r="E157" s="220" t="s">
        <v>210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>R157+T157+V157+X157</f>
        <v>58</v>
      </c>
      <c r="L157" s="226" t="s">
        <v>207</v>
      </c>
      <c r="M157" s="262">
        <f>ROUND(N157,2)</f>
        <v>35</v>
      </c>
      <c r="N157" s="222">
        <v>35</v>
      </c>
      <c r="O157" s="260">
        <v>16</v>
      </c>
      <c r="P157" s="110">
        <f>(N157*(O157/100+1))*K157</f>
        <v>2354.7999999999997</v>
      </c>
      <c r="Q157" s="204" t="s">
        <v>139</v>
      </c>
      <c r="R157" s="205">
        <f>AH157+AJ157+AL157</f>
        <v>20</v>
      </c>
      <c r="S157" s="114">
        <f>R157*(N157*(O157/100+1))</f>
        <v>811.99999999999989</v>
      </c>
      <c r="T157" s="205">
        <f>AN157+AP157+AR157</f>
        <v>26</v>
      </c>
      <c r="U157" s="114">
        <f>T157*(N157*(O157/100+1))</f>
        <v>1055.5999999999999</v>
      </c>
      <c r="V157" s="205">
        <f>AT157+AV157+AX157</f>
        <v>6</v>
      </c>
      <c r="W157" s="114">
        <f>V157*(N157*(O157/100+1))</f>
        <v>243.59999999999997</v>
      </c>
      <c r="X157" s="205">
        <f>AZ157+BB157+BD157</f>
        <v>6</v>
      </c>
      <c r="Y157" s="114">
        <f>X157*(N157*(O157/100+1))</f>
        <v>243.59999999999997</v>
      </c>
      <c r="Z157" s="203">
        <f>S157+U157+W157+Y157</f>
        <v>2354.7999999999997</v>
      </c>
      <c r="AA157" s="206" t="b">
        <f>K157=(SUM(X157,V157,T157,R157))</f>
        <v>1</v>
      </c>
      <c r="AB157" s="194"/>
      <c r="AC157" s="213"/>
      <c r="AD157" s="199" t="s">
        <v>22</v>
      </c>
      <c r="AE157" s="198" t="s">
        <v>23</v>
      </c>
      <c r="AF157" s="214"/>
      <c r="AG157" s="215"/>
      <c r="AH157" s="210"/>
      <c r="AI157" s="164">
        <f>AH157*(N157*(O157/100+1))</f>
        <v>0</v>
      </c>
      <c r="AJ157" s="223"/>
      <c r="AK157" s="164">
        <f>AJ157*(N157*(O157/100+1))</f>
        <v>0</v>
      </c>
      <c r="AL157" s="223">
        <v>20</v>
      </c>
      <c r="AM157" s="164">
        <f>AL157*(N157*(O157/100+1))</f>
        <v>811.99999999999989</v>
      </c>
      <c r="AN157" s="223">
        <v>20</v>
      </c>
      <c r="AO157" s="164">
        <f>AN157*(N157*(O157/100+1))</f>
        <v>811.99999999999989</v>
      </c>
      <c r="AP157" s="223">
        <v>3</v>
      </c>
      <c r="AQ157" s="164">
        <f>AP157*(N157*(O157/100+1))</f>
        <v>121.79999999999998</v>
      </c>
      <c r="AR157" s="223">
        <v>3</v>
      </c>
      <c r="AS157" s="164">
        <f>AR157*(N157*(O157/100+1))</f>
        <v>121.79999999999998</v>
      </c>
      <c r="AT157" s="223">
        <v>0</v>
      </c>
      <c r="AU157" s="164">
        <f>AT157*(N157*(O157/100+1))</f>
        <v>0</v>
      </c>
      <c r="AV157" s="223">
        <v>3</v>
      </c>
      <c r="AW157" s="164">
        <f>AV157*(N157*(O157/100+1))</f>
        <v>121.79999999999998</v>
      </c>
      <c r="AX157" s="223">
        <v>3</v>
      </c>
      <c r="AY157" s="164">
        <f>AX157*(N157*(O157/100+1))</f>
        <v>121.79999999999998</v>
      </c>
      <c r="AZ157" s="223">
        <v>3</v>
      </c>
      <c r="BA157" s="164">
        <f>AZ157*(N157*(O157/100+1))</f>
        <v>121.79999999999998</v>
      </c>
      <c r="BB157" s="223">
        <v>3</v>
      </c>
      <c r="BC157" s="164">
        <f>BB157*(N157*(O157/100+1))</f>
        <v>121.79999999999998</v>
      </c>
      <c r="BD157" s="223">
        <v>0</v>
      </c>
      <c r="BE157" s="164">
        <f>BD157*(N157*(O157/100+1))</f>
        <v>0</v>
      </c>
      <c r="BF157" s="256">
        <f>SUM(R157,T157,V157,X157)*(N157*(O157/100+1))</f>
        <v>2354.7999999999997</v>
      </c>
      <c r="BG157" s="256">
        <f>SUM(AI157,AK157,AM157,AO157,AQ157,AS157,AU157,AW157,AY157,BA157,BC157,BE157)</f>
        <v>2354.8000000000002</v>
      </c>
      <c r="BH157" s="255" t="b">
        <f>BF157=BG157</f>
        <v>1</v>
      </c>
      <c r="BI157" s="255">
        <f>BF157-BG157</f>
        <v>0</v>
      </c>
      <c r="BJ157" s="250">
        <f>D157</f>
        <v>21610033</v>
      </c>
      <c r="BK157" s="251">
        <v>348</v>
      </c>
      <c r="BL157" s="251">
        <v>5</v>
      </c>
      <c r="BM157" s="252">
        <f>R157</f>
        <v>20</v>
      </c>
      <c r="BN157" s="252">
        <f>T157</f>
        <v>26</v>
      </c>
      <c r="BO157" s="252">
        <f>V157</f>
        <v>6</v>
      </c>
      <c r="BP157" s="252">
        <f>X157</f>
        <v>6</v>
      </c>
      <c r="BQ157" s="254">
        <f>N157</f>
        <v>35</v>
      </c>
      <c r="BR157">
        <f>O157</f>
        <v>16</v>
      </c>
      <c r="BS157">
        <v>0</v>
      </c>
      <c r="BT157">
        <v>1</v>
      </c>
      <c r="BU157" t="s">
        <v>139</v>
      </c>
      <c r="BV157" t="str">
        <f>IF(AB157 = "X", "1", "0")</f>
        <v>0</v>
      </c>
      <c r="BW157" t="str">
        <f>IF(AC157 = "X", "1", "0")</f>
        <v>0</v>
      </c>
      <c r="BX157" t="str">
        <f>IF(AD157 = "X", "1", "0")</f>
        <v>1</v>
      </c>
      <c r="BY157" t="s">
        <v>23</v>
      </c>
      <c r="BZ157" s="253">
        <f>AI157</f>
        <v>0</v>
      </c>
      <c r="CA157" s="253">
        <f>AK157</f>
        <v>0</v>
      </c>
      <c r="CB157" s="253">
        <f>AM157</f>
        <v>811.99999999999989</v>
      </c>
      <c r="CC157" s="253">
        <f>AO157</f>
        <v>811.99999999999989</v>
      </c>
      <c r="CD157" s="253">
        <f>AQ157</f>
        <v>121.79999999999998</v>
      </c>
      <c r="CE157" s="253">
        <f>AS157</f>
        <v>121.79999999999998</v>
      </c>
      <c r="CF157" s="253">
        <f>AU157</f>
        <v>0</v>
      </c>
      <c r="CG157" s="253">
        <f>AW157</f>
        <v>121.79999999999998</v>
      </c>
      <c r="CH157" s="253">
        <f>AY157</f>
        <v>121.79999999999998</v>
      </c>
      <c r="CI157" s="253">
        <f>BA157</f>
        <v>121.79999999999998</v>
      </c>
      <c r="CJ157" s="253">
        <f>BC157</f>
        <v>121.79999999999998</v>
      </c>
      <c r="CK157" s="253">
        <f>BE157</f>
        <v>0</v>
      </c>
    </row>
    <row r="158" spans="2:89" ht="20.399999999999999" x14ac:dyDescent="0.3">
      <c r="B158" s="129">
        <v>96</v>
      </c>
      <c r="C158" s="138">
        <v>216011</v>
      </c>
      <c r="D158" s="138">
        <v>21610032</v>
      </c>
      <c r="E158" s="139" t="s">
        <v>211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>R158+T158+V158+X158</f>
        <v>25</v>
      </c>
      <c r="L158" s="144" t="s">
        <v>207</v>
      </c>
      <c r="M158" s="262">
        <f>ROUND(N158,2)</f>
        <v>14.9</v>
      </c>
      <c r="N158" s="141">
        <v>14.9</v>
      </c>
      <c r="O158" s="260">
        <v>16</v>
      </c>
      <c r="P158" s="110">
        <f>(N158*(O158/100+1))*K158</f>
        <v>432.09999999999997</v>
      </c>
      <c r="Q158" s="112" t="s">
        <v>139</v>
      </c>
      <c r="R158" s="113">
        <f>AH158+AJ158+AL158</f>
        <v>25</v>
      </c>
      <c r="S158" s="114">
        <f>R158*(N158*(O158/100+1))</f>
        <v>432.09999999999997</v>
      </c>
      <c r="T158" s="113">
        <f>AN158+AP158+AR158</f>
        <v>0</v>
      </c>
      <c r="U158" s="114">
        <f>T158*(N158*(O158/100+1))</f>
        <v>0</v>
      </c>
      <c r="V158" s="113">
        <f>AT158+AV158+AX158</f>
        <v>0</v>
      </c>
      <c r="W158" s="114">
        <f>V158*(N158*(O158/100+1))</f>
        <v>0</v>
      </c>
      <c r="X158" s="113">
        <f>AZ158+BB158+BD158</f>
        <v>0</v>
      </c>
      <c r="Y158" s="114">
        <f>X158*(N158*(O158/100+1))</f>
        <v>0</v>
      </c>
      <c r="Z158" s="116">
        <f>S158+U158+W158+Y158</f>
        <v>432.09999999999997</v>
      </c>
      <c r="AA158" s="117" t="b">
        <f>K158=(SUM(X158,V158,T158,R158))</f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>AH158*(N158*(O158/100+1))</f>
        <v>0</v>
      </c>
      <c r="AJ158" s="22">
        <v>25</v>
      </c>
      <c r="AK158" s="164">
        <f>AJ158*(N158*(O158/100+1))</f>
        <v>432.09999999999997</v>
      </c>
      <c r="AL158" s="22">
        <v>0</v>
      </c>
      <c r="AM158" s="164">
        <f>AL158*(N158*(O158/100+1))</f>
        <v>0</v>
      </c>
      <c r="AN158" s="22"/>
      <c r="AO158" s="164">
        <f>AN158*(N158*(O158/100+1))</f>
        <v>0</v>
      </c>
      <c r="AP158" s="22"/>
      <c r="AQ158" s="164">
        <f>AP158*(N158*(O158/100+1))</f>
        <v>0</v>
      </c>
      <c r="AR158" s="22"/>
      <c r="AS158" s="164">
        <f>AR158*(N158*(O158/100+1))</f>
        <v>0</v>
      </c>
      <c r="AT158" s="22"/>
      <c r="AU158" s="164">
        <f>AT158*(N158*(O158/100+1))</f>
        <v>0</v>
      </c>
      <c r="AV158" s="22"/>
      <c r="AW158" s="164">
        <f>AV158*(N158*(O158/100+1))</f>
        <v>0</v>
      </c>
      <c r="AX158" s="22"/>
      <c r="AY158" s="164">
        <f>AX158*(N158*(O158/100+1))</f>
        <v>0</v>
      </c>
      <c r="AZ158" s="22"/>
      <c r="BA158" s="164">
        <f>AZ158*(N158*(O158/100+1))</f>
        <v>0</v>
      </c>
      <c r="BB158" s="22"/>
      <c r="BC158" s="164">
        <f>BB158*(N158*(O158/100+1))</f>
        <v>0</v>
      </c>
      <c r="BD158" s="22"/>
      <c r="BE158" s="164">
        <f>BD158*(N158*(O158/100+1))</f>
        <v>0</v>
      </c>
      <c r="BF158" s="256">
        <f>SUM(R158,T158,V158,X158)*(N158*(O158/100+1))</f>
        <v>432.09999999999997</v>
      </c>
      <c r="BG158" s="256">
        <f>SUM(AI158,AK158,AM158,AO158,AQ158,AS158,AU158,AW158,AY158,BA158,BC158,BE158)</f>
        <v>432.09999999999997</v>
      </c>
      <c r="BH158" s="255" t="b">
        <f>BF158=BG158</f>
        <v>1</v>
      </c>
      <c r="BI158" s="255">
        <f>BF158-BG158</f>
        <v>0</v>
      </c>
      <c r="BJ158" s="250">
        <f>D158</f>
        <v>21610032</v>
      </c>
      <c r="BK158" s="251">
        <v>348</v>
      </c>
      <c r="BL158" s="251">
        <v>5</v>
      </c>
      <c r="BM158" s="252">
        <f>R158</f>
        <v>25</v>
      </c>
      <c r="BN158" s="252">
        <f>T158</f>
        <v>0</v>
      </c>
      <c r="BO158" s="252">
        <f>V158</f>
        <v>0</v>
      </c>
      <c r="BP158" s="252">
        <f>X158</f>
        <v>0</v>
      </c>
      <c r="BQ158" s="254">
        <f>N158</f>
        <v>14.9</v>
      </c>
      <c r="BR158">
        <f>O158</f>
        <v>16</v>
      </c>
      <c r="BS158">
        <v>0</v>
      </c>
      <c r="BT158">
        <v>1</v>
      </c>
      <c r="BU158" t="s">
        <v>139</v>
      </c>
      <c r="BV158" t="str">
        <f>IF(AB158 = "X", "1", "0")</f>
        <v>0</v>
      </c>
      <c r="BW158" t="str">
        <f>IF(AC158 = "X", "1", "0")</f>
        <v>0</v>
      </c>
      <c r="BX158" t="str">
        <f>IF(AD158 = "X", "1", "0")</f>
        <v>1</v>
      </c>
      <c r="BY158" t="s">
        <v>23</v>
      </c>
      <c r="BZ158" s="253">
        <f>AI158</f>
        <v>0</v>
      </c>
      <c r="CA158" s="253">
        <f>AK158</f>
        <v>432.09999999999997</v>
      </c>
      <c r="CB158" s="253">
        <f>AM158</f>
        <v>0</v>
      </c>
      <c r="CC158" s="253">
        <f>AO158</f>
        <v>0</v>
      </c>
      <c r="CD158" s="253">
        <f>AQ158</f>
        <v>0</v>
      </c>
      <c r="CE158" s="253">
        <f>AS158</f>
        <v>0</v>
      </c>
      <c r="CF158" s="253">
        <f>AU158</f>
        <v>0</v>
      </c>
      <c r="CG158" s="253">
        <f>AW158</f>
        <v>0</v>
      </c>
      <c r="CH158" s="253">
        <f>AY158</f>
        <v>0</v>
      </c>
      <c r="CI158" s="253">
        <f>BA158</f>
        <v>0</v>
      </c>
      <c r="CJ158" s="253">
        <f>BC158</f>
        <v>0</v>
      </c>
      <c r="CK158" s="253">
        <f>BE158</f>
        <v>0</v>
      </c>
    </row>
    <row r="159" spans="2:89" s="218" customFormat="1" ht="20.399999999999999" x14ac:dyDescent="0.3">
      <c r="B159" s="194">
        <v>96</v>
      </c>
      <c r="C159" s="219">
        <v>216011</v>
      </c>
      <c r="D159" s="219">
        <v>21610032</v>
      </c>
      <c r="E159" s="220" t="s">
        <v>211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>R159+T159+V159+X159</f>
        <v>48</v>
      </c>
      <c r="L159" s="226" t="s">
        <v>207</v>
      </c>
      <c r="M159" s="262">
        <f>ROUND(N159,2)</f>
        <v>14.9</v>
      </c>
      <c r="N159" s="222">
        <v>14.9</v>
      </c>
      <c r="O159" s="260">
        <v>16</v>
      </c>
      <c r="P159" s="110">
        <f>(N159*(O159/100+1))*K159</f>
        <v>829.63199999999995</v>
      </c>
      <c r="Q159" s="204" t="s">
        <v>139</v>
      </c>
      <c r="R159" s="205">
        <f>AH159+AJ159+AL159</f>
        <v>20</v>
      </c>
      <c r="S159" s="114">
        <f>R159*(N159*(O159/100+1))</f>
        <v>345.67999999999995</v>
      </c>
      <c r="T159" s="205">
        <f>AN159+AP159+AR159</f>
        <v>22</v>
      </c>
      <c r="U159" s="114">
        <f>T159*(N159*(O159/100+1))</f>
        <v>380.24799999999999</v>
      </c>
      <c r="V159" s="205">
        <f>AT159+AV159+AX159</f>
        <v>3</v>
      </c>
      <c r="W159" s="114">
        <f>V159*(N159*(O159/100+1))</f>
        <v>51.851999999999997</v>
      </c>
      <c r="X159" s="205">
        <f>AZ159+BB159+BD159</f>
        <v>3</v>
      </c>
      <c r="Y159" s="114">
        <f>X159*(N159*(O159/100+1))</f>
        <v>51.851999999999997</v>
      </c>
      <c r="Z159" s="203">
        <f>S159+U159+W159+Y159</f>
        <v>829.63199999999983</v>
      </c>
      <c r="AA159" s="206" t="b">
        <f>K159=(SUM(X159,V159,T159,R159))</f>
        <v>1</v>
      </c>
      <c r="AB159" s="194"/>
      <c r="AC159" s="213"/>
      <c r="AD159" s="199" t="s">
        <v>22</v>
      </c>
      <c r="AE159" s="198" t="s">
        <v>23</v>
      </c>
      <c r="AF159" s="214"/>
      <c r="AG159" s="215"/>
      <c r="AH159" s="210"/>
      <c r="AI159" s="164">
        <f>AH159*(N159*(O159/100+1))</f>
        <v>0</v>
      </c>
      <c r="AJ159" s="223"/>
      <c r="AK159" s="164">
        <f>AJ159*(N159*(O159/100+1))</f>
        <v>0</v>
      </c>
      <c r="AL159" s="223">
        <v>20</v>
      </c>
      <c r="AM159" s="164">
        <f>AL159*(N159*(O159/100+1))</f>
        <v>345.67999999999995</v>
      </c>
      <c r="AN159" s="223">
        <v>20</v>
      </c>
      <c r="AO159" s="164">
        <f>AN159*(N159*(O159/100+1))</f>
        <v>345.67999999999995</v>
      </c>
      <c r="AP159" s="223">
        <v>1</v>
      </c>
      <c r="AQ159" s="164">
        <f>AP159*(N159*(O159/100+1))</f>
        <v>17.283999999999999</v>
      </c>
      <c r="AR159" s="223">
        <v>1</v>
      </c>
      <c r="AS159" s="164">
        <f>AR159*(N159*(O159/100+1))</f>
        <v>17.283999999999999</v>
      </c>
      <c r="AT159" s="223">
        <v>1</v>
      </c>
      <c r="AU159" s="164">
        <f>AT159*(N159*(O159/100+1))</f>
        <v>17.283999999999999</v>
      </c>
      <c r="AV159" s="223">
        <v>1</v>
      </c>
      <c r="AW159" s="164">
        <f>AV159*(N159*(O159/100+1))</f>
        <v>17.283999999999999</v>
      </c>
      <c r="AX159" s="223">
        <v>1</v>
      </c>
      <c r="AY159" s="164">
        <f>AX159*(N159*(O159/100+1))</f>
        <v>17.283999999999999</v>
      </c>
      <c r="AZ159" s="223">
        <v>1</v>
      </c>
      <c r="BA159" s="164">
        <f>AZ159*(N159*(O159/100+1))</f>
        <v>17.283999999999999</v>
      </c>
      <c r="BB159" s="223">
        <v>1</v>
      </c>
      <c r="BC159" s="164">
        <f>BB159*(N159*(O159/100+1))</f>
        <v>17.283999999999999</v>
      </c>
      <c r="BD159" s="223">
        <v>1</v>
      </c>
      <c r="BE159" s="164">
        <f>BD159*(N159*(O159/100+1))</f>
        <v>17.283999999999999</v>
      </c>
      <c r="BF159" s="256">
        <f>SUM(R159,T159,V159,X159)*(N159*(O159/100+1))</f>
        <v>829.63199999999995</v>
      </c>
      <c r="BG159" s="256">
        <f>SUM(AI159,AK159,AM159,AO159,AQ159,AS159,AU159,AW159,AY159,BA159,BC159,BE159)</f>
        <v>829.63199999999983</v>
      </c>
      <c r="BH159" s="255" t="b">
        <f>BF159=BG159</f>
        <v>1</v>
      </c>
      <c r="BI159" s="255">
        <f>BF159-BG159</f>
        <v>0</v>
      </c>
      <c r="BJ159" s="250">
        <f>D159</f>
        <v>21610032</v>
      </c>
      <c r="BK159" s="251">
        <v>348</v>
      </c>
      <c r="BL159" s="251">
        <v>5</v>
      </c>
      <c r="BM159" s="252">
        <f>R159</f>
        <v>20</v>
      </c>
      <c r="BN159" s="252">
        <f>T159</f>
        <v>22</v>
      </c>
      <c r="BO159" s="252">
        <f>V159</f>
        <v>3</v>
      </c>
      <c r="BP159" s="252">
        <f>X159</f>
        <v>3</v>
      </c>
      <c r="BQ159" s="254">
        <f>N159</f>
        <v>14.9</v>
      </c>
      <c r="BR159">
        <f>O159</f>
        <v>16</v>
      </c>
      <c r="BS159">
        <v>0</v>
      </c>
      <c r="BT159">
        <v>1</v>
      </c>
      <c r="BU159" t="s">
        <v>139</v>
      </c>
      <c r="BV159" t="str">
        <f>IF(AB159 = "X", "1", "0")</f>
        <v>0</v>
      </c>
      <c r="BW159" t="str">
        <f>IF(AC159 = "X", "1", "0")</f>
        <v>0</v>
      </c>
      <c r="BX159" t="str">
        <f>IF(AD159 = "X", "1", "0")</f>
        <v>1</v>
      </c>
      <c r="BY159" t="s">
        <v>23</v>
      </c>
      <c r="BZ159" s="253">
        <f>AI159</f>
        <v>0</v>
      </c>
      <c r="CA159" s="253">
        <f>AK159</f>
        <v>0</v>
      </c>
      <c r="CB159" s="253">
        <f>AM159</f>
        <v>345.67999999999995</v>
      </c>
      <c r="CC159" s="253">
        <f>AO159</f>
        <v>345.67999999999995</v>
      </c>
      <c r="CD159" s="253">
        <f>AQ159</f>
        <v>17.283999999999999</v>
      </c>
      <c r="CE159" s="253">
        <f>AS159</f>
        <v>17.283999999999999</v>
      </c>
      <c r="CF159" s="253">
        <f>AU159</f>
        <v>17.283999999999999</v>
      </c>
      <c r="CG159" s="253">
        <f>AW159</f>
        <v>17.283999999999999</v>
      </c>
      <c r="CH159" s="253">
        <f>AY159</f>
        <v>17.283999999999999</v>
      </c>
      <c r="CI159" s="253">
        <f>BA159</f>
        <v>17.283999999999999</v>
      </c>
      <c r="CJ159" s="253">
        <f>BC159</f>
        <v>17.283999999999999</v>
      </c>
      <c r="CK159" s="253">
        <f>BE159</f>
        <v>17.283999999999999</v>
      </c>
    </row>
    <row r="160" spans="2:89" ht="20.399999999999999" x14ac:dyDescent="0.3">
      <c r="B160" s="129">
        <v>97</v>
      </c>
      <c r="C160" s="138">
        <v>216011</v>
      </c>
      <c r="D160" s="138">
        <v>21610040</v>
      </c>
      <c r="E160" s="139" t="s">
        <v>190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>R160+T160+V160+X160</f>
        <v>0</v>
      </c>
      <c r="L160" s="142" t="s">
        <v>20</v>
      </c>
      <c r="M160" s="262">
        <f>ROUND(N160,2)</f>
        <v>23</v>
      </c>
      <c r="N160" s="141">
        <v>23</v>
      </c>
      <c r="O160" s="260">
        <v>16</v>
      </c>
      <c r="P160" s="110">
        <f>(N160*(O160/100+1))*K160</f>
        <v>0</v>
      </c>
      <c r="Q160" s="112" t="s">
        <v>139</v>
      </c>
      <c r="R160" s="113">
        <f>AH160+AJ160+AL160</f>
        <v>0</v>
      </c>
      <c r="S160" s="114">
        <f>R160*(N160*(O160/100+1))</f>
        <v>0</v>
      </c>
      <c r="T160" s="113">
        <f>AN160+AP160+AR160</f>
        <v>0</v>
      </c>
      <c r="U160" s="114">
        <f>T160*(N160*(O160/100+1))</f>
        <v>0</v>
      </c>
      <c r="V160" s="113">
        <f>AT160+AV160+AX160</f>
        <v>0</v>
      </c>
      <c r="W160" s="114">
        <f>V160*(N160*(O160/100+1))</f>
        <v>0</v>
      </c>
      <c r="X160" s="113">
        <f>AZ160+BB160+BD160</f>
        <v>0</v>
      </c>
      <c r="Y160" s="114">
        <f>X160*(N160*(O160/100+1))</f>
        <v>0</v>
      </c>
      <c r="Z160" s="116">
        <f>S160+U160+W160+Y160</f>
        <v>0</v>
      </c>
      <c r="AA160" s="117" t="b">
        <f>K160=(SUM(X160,V160,T160,R160))</f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>AH160*(N160*(O160/100+1))</f>
        <v>0</v>
      </c>
      <c r="AJ160" s="22">
        <v>0</v>
      </c>
      <c r="AK160" s="164">
        <f>AJ160*(N160*(O160/100+1))</f>
        <v>0</v>
      </c>
      <c r="AL160" s="22">
        <v>0</v>
      </c>
      <c r="AM160" s="164">
        <f>AL160*(N160*(O160/100+1))</f>
        <v>0</v>
      </c>
      <c r="AN160" s="22"/>
      <c r="AO160" s="164">
        <f>AN160*(N160*(O160/100+1))</f>
        <v>0</v>
      </c>
      <c r="AP160" s="22"/>
      <c r="AQ160" s="164">
        <f>AP160*(N160*(O160/100+1))</f>
        <v>0</v>
      </c>
      <c r="AR160" s="22"/>
      <c r="AS160" s="164">
        <f>AR160*(N160*(O160/100+1))</f>
        <v>0</v>
      </c>
      <c r="AT160" s="22"/>
      <c r="AU160" s="164">
        <f>AT160*(N160*(O160/100+1))</f>
        <v>0</v>
      </c>
      <c r="AV160" s="22"/>
      <c r="AW160" s="164">
        <f>AV160*(N160*(O160/100+1))</f>
        <v>0</v>
      </c>
      <c r="AX160" s="22"/>
      <c r="AY160" s="164">
        <f>AX160*(N160*(O160/100+1))</f>
        <v>0</v>
      </c>
      <c r="AZ160" s="22"/>
      <c r="BA160" s="164">
        <f>AZ160*(N160*(O160/100+1))</f>
        <v>0</v>
      </c>
      <c r="BB160" s="22"/>
      <c r="BC160" s="164">
        <f>BB160*(N160*(O160/100+1))</f>
        <v>0</v>
      </c>
      <c r="BD160" s="22"/>
      <c r="BE160" s="164">
        <f>BD160*(N160*(O160/100+1))</f>
        <v>0</v>
      </c>
      <c r="BF160" s="256">
        <f>SUM(R160,T160,V160,X160)*(N160*(O160/100+1))</f>
        <v>0</v>
      </c>
      <c r="BG160" s="256">
        <f>SUM(AI160,AK160,AM160,AO160,AQ160,AS160,AU160,AW160,AY160,BA160,BC160,BE160)</f>
        <v>0</v>
      </c>
      <c r="BH160" s="255" t="b">
        <f>BF160=BG160</f>
        <v>1</v>
      </c>
      <c r="BI160" s="255">
        <f>BF160-BG160</f>
        <v>0</v>
      </c>
      <c r="BJ160" s="250">
        <f>D160</f>
        <v>21610040</v>
      </c>
      <c r="BK160" s="251">
        <v>348</v>
      </c>
      <c r="BL160" s="251">
        <v>5</v>
      </c>
      <c r="BM160" s="252">
        <f>R160</f>
        <v>0</v>
      </c>
      <c r="BN160" s="252">
        <f>T160</f>
        <v>0</v>
      </c>
      <c r="BO160" s="252">
        <f>V160</f>
        <v>0</v>
      </c>
      <c r="BP160" s="252">
        <f>X160</f>
        <v>0</v>
      </c>
      <c r="BQ160" s="254">
        <f>N160</f>
        <v>23</v>
      </c>
      <c r="BR160">
        <f>O160</f>
        <v>16</v>
      </c>
      <c r="BS160">
        <v>0</v>
      </c>
      <c r="BT160">
        <v>1</v>
      </c>
      <c r="BU160" t="s">
        <v>139</v>
      </c>
      <c r="BV160" t="str">
        <f>IF(AB160 = "X", "1", "0")</f>
        <v>0</v>
      </c>
      <c r="BW160" t="str">
        <f>IF(AC160 = "X", "1", "0")</f>
        <v>0</v>
      </c>
      <c r="BX160" t="str">
        <f>IF(AD160 = "X", "1", "0")</f>
        <v>1</v>
      </c>
      <c r="BY160" t="s">
        <v>23</v>
      </c>
      <c r="BZ160" s="253">
        <f>AI160</f>
        <v>0</v>
      </c>
      <c r="CA160" s="253">
        <f>AK160</f>
        <v>0</v>
      </c>
      <c r="CB160" s="253">
        <f>AM160</f>
        <v>0</v>
      </c>
      <c r="CC160" s="253">
        <f>AO160</f>
        <v>0</v>
      </c>
      <c r="CD160" s="253">
        <f>AQ160</f>
        <v>0</v>
      </c>
      <c r="CE160" s="253">
        <f>AS160</f>
        <v>0</v>
      </c>
      <c r="CF160" s="253">
        <f>AU160</f>
        <v>0</v>
      </c>
      <c r="CG160" s="253">
        <f>AW160</f>
        <v>0</v>
      </c>
      <c r="CH160" s="253">
        <f>AY160</f>
        <v>0</v>
      </c>
      <c r="CI160" s="253">
        <f>BA160</f>
        <v>0</v>
      </c>
      <c r="CJ160" s="253">
        <f>BC160</f>
        <v>0</v>
      </c>
      <c r="CK160" s="253">
        <f>BE160</f>
        <v>0</v>
      </c>
    </row>
    <row r="161" spans="2:89" s="218" customFormat="1" ht="20.399999999999999" x14ac:dyDescent="0.3">
      <c r="B161" s="194">
        <v>97</v>
      </c>
      <c r="C161" s="219">
        <v>216011</v>
      </c>
      <c r="D161" s="219">
        <v>21610040</v>
      </c>
      <c r="E161" s="220" t="s">
        <v>190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>R161+T161+V161+X161</f>
        <v>16</v>
      </c>
      <c r="L161" s="224" t="s">
        <v>20</v>
      </c>
      <c r="M161" s="262">
        <f>ROUND(N161,2)</f>
        <v>23</v>
      </c>
      <c r="N161" s="222">
        <v>23</v>
      </c>
      <c r="O161" s="260">
        <v>16</v>
      </c>
      <c r="P161" s="110">
        <f>(N161*(O161/100+1))*K161</f>
        <v>426.88</v>
      </c>
      <c r="Q161" s="204" t="s">
        <v>139</v>
      </c>
      <c r="R161" s="205">
        <f>AH161+AJ161+AL161</f>
        <v>4</v>
      </c>
      <c r="S161" s="114">
        <f>R161*(N161*(O161/100+1))</f>
        <v>106.72</v>
      </c>
      <c r="T161" s="205">
        <f>AN161+AP161+AR161</f>
        <v>8</v>
      </c>
      <c r="U161" s="114">
        <f>T161*(N161*(O161/100+1))</f>
        <v>213.44</v>
      </c>
      <c r="V161" s="205">
        <f>AT161+AV161+AX161</f>
        <v>2</v>
      </c>
      <c r="W161" s="114">
        <f>V161*(N161*(O161/100+1))</f>
        <v>53.36</v>
      </c>
      <c r="X161" s="205">
        <f>AZ161+BB161+BD161</f>
        <v>2</v>
      </c>
      <c r="Y161" s="114">
        <f>X161*(N161*(O161/100+1))</f>
        <v>53.36</v>
      </c>
      <c r="Z161" s="203">
        <f>S161+U161+W161+Y161</f>
        <v>426.88</v>
      </c>
      <c r="AA161" s="206" t="b">
        <f>K161=(SUM(X161,V161,T161,R161))</f>
        <v>1</v>
      </c>
      <c r="AB161" s="194"/>
      <c r="AC161" s="213"/>
      <c r="AD161" s="199" t="s">
        <v>22</v>
      </c>
      <c r="AE161" s="198" t="s">
        <v>23</v>
      </c>
      <c r="AF161" s="214"/>
      <c r="AG161" s="215"/>
      <c r="AH161" s="210">
        <v>0</v>
      </c>
      <c r="AI161" s="164">
        <f>AH161*(N161*(O161/100+1))</f>
        <v>0</v>
      </c>
      <c r="AJ161" s="223">
        <v>0</v>
      </c>
      <c r="AK161" s="164">
        <f>AJ161*(N161*(O161/100+1))</f>
        <v>0</v>
      </c>
      <c r="AL161" s="223">
        <v>4</v>
      </c>
      <c r="AM161" s="164">
        <f>AL161*(N161*(O161/100+1))</f>
        <v>106.72</v>
      </c>
      <c r="AN161" s="223">
        <v>6</v>
      </c>
      <c r="AO161" s="164">
        <f>AN161*(N161*(O161/100+1))</f>
        <v>160.07999999999998</v>
      </c>
      <c r="AP161" s="223">
        <v>1</v>
      </c>
      <c r="AQ161" s="164">
        <f>AP161*(N161*(O161/100+1))</f>
        <v>26.68</v>
      </c>
      <c r="AR161" s="223">
        <v>1</v>
      </c>
      <c r="AS161" s="164">
        <f>AR161*(N161*(O161/100+1))</f>
        <v>26.68</v>
      </c>
      <c r="AT161" s="223">
        <v>0</v>
      </c>
      <c r="AU161" s="164">
        <f>AT161*(N161*(O161/100+1))</f>
        <v>0</v>
      </c>
      <c r="AV161" s="223">
        <v>1</v>
      </c>
      <c r="AW161" s="164">
        <f>AV161*(N161*(O161/100+1))</f>
        <v>26.68</v>
      </c>
      <c r="AX161" s="223">
        <v>1</v>
      </c>
      <c r="AY161" s="164">
        <f>AX161*(N161*(O161/100+1))</f>
        <v>26.68</v>
      </c>
      <c r="AZ161" s="223">
        <v>1</v>
      </c>
      <c r="BA161" s="164">
        <f>AZ161*(N161*(O161/100+1))</f>
        <v>26.68</v>
      </c>
      <c r="BB161" s="223">
        <v>1</v>
      </c>
      <c r="BC161" s="164">
        <f>BB161*(N161*(O161/100+1))</f>
        <v>26.68</v>
      </c>
      <c r="BD161" s="223">
        <v>0</v>
      </c>
      <c r="BE161" s="164">
        <f>BD161*(N161*(O161/100+1))</f>
        <v>0</v>
      </c>
      <c r="BF161" s="256">
        <f>SUM(R161,T161,V161,X161)*(N161*(O161/100+1))</f>
        <v>426.88</v>
      </c>
      <c r="BG161" s="256">
        <f>SUM(AI161,AK161,AM161,AO161,AQ161,AS161,AU161,AW161,AY161,BA161,BC161,BE161)</f>
        <v>426.88</v>
      </c>
      <c r="BH161" s="255" t="b">
        <f>BF161=BG161</f>
        <v>1</v>
      </c>
      <c r="BI161" s="255">
        <f>BF161-BG161</f>
        <v>0</v>
      </c>
      <c r="BJ161" s="250">
        <f>D161</f>
        <v>21610040</v>
      </c>
      <c r="BK161" s="251">
        <v>348</v>
      </c>
      <c r="BL161" s="251">
        <v>5</v>
      </c>
      <c r="BM161" s="252">
        <f>R161</f>
        <v>4</v>
      </c>
      <c r="BN161" s="252">
        <f>T161</f>
        <v>8</v>
      </c>
      <c r="BO161" s="252">
        <f>V161</f>
        <v>2</v>
      </c>
      <c r="BP161" s="252">
        <f>X161</f>
        <v>2</v>
      </c>
      <c r="BQ161" s="254">
        <f>N161</f>
        <v>23</v>
      </c>
      <c r="BR161">
        <f>O161</f>
        <v>16</v>
      </c>
      <c r="BS161">
        <v>0</v>
      </c>
      <c r="BT161">
        <v>1</v>
      </c>
      <c r="BU161" t="s">
        <v>139</v>
      </c>
      <c r="BV161" t="str">
        <f>IF(AB161 = "X", "1", "0")</f>
        <v>0</v>
      </c>
      <c r="BW161" t="str">
        <f>IF(AC161 = "X", "1", "0")</f>
        <v>0</v>
      </c>
      <c r="BX161" t="str">
        <f>IF(AD161 = "X", "1", "0")</f>
        <v>1</v>
      </c>
      <c r="BY161" t="s">
        <v>23</v>
      </c>
      <c r="BZ161" s="253">
        <f>AI161</f>
        <v>0</v>
      </c>
      <c r="CA161" s="253">
        <f>AK161</f>
        <v>0</v>
      </c>
      <c r="CB161" s="253">
        <f>AM161</f>
        <v>106.72</v>
      </c>
      <c r="CC161" s="253">
        <f>AO161</f>
        <v>160.07999999999998</v>
      </c>
      <c r="CD161" s="253">
        <f>AQ161</f>
        <v>26.68</v>
      </c>
      <c r="CE161" s="253">
        <f>AS161</f>
        <v>26.68</v>
      </c>
      <c r="CF161" s="253">
        <f>AU161</f>
        <v>0</v>
      </c>
      <c r="CG161" s="253">
        <f>AW161</f>
        <v>26.68</v>
      </c>
      <c r="CH161" s="253">
        <f>AY161</f>
        <v>26.68</v>
      </c>
      <c r="CI161" s="253">
        <f>BA161</f>
        <v>26.68</v>
      </c>
      <c r="CJ161" s="253">
        <f>BC161</f>
        <v>26.68</v>
      </c>
      <c r="CK161" s="253">
        <f>BE161</f>
        <v>0</v>
      </c>
    </row>
    <row r="162" spans="2:89" ht="20.399999999999999" x14ac:dyDescent="0.3">
      <c r="B162" s="129">
        <v>98</v>
      </c>
      <c r="C162" s="138">
        <v>216011</v>
      </c>
      <c r="D162" s="138">
        <v>21610046</v>
      </c>
      <c r="E162" s="139" t="s">
        <v>191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>R162+T162+V162+X162</f>
        <v>0</v>
      </c>
      <c r="L162" s="142" t="s">
        <v>20</v>
      </c>
      <c r="M162" s="262">
        <f>ROUND(N162,2)</f>
        <v>30</v>
      </c>
      <c r="N162" s="141">
        <v>30</v>
      </c>
      <c r="O162" s="260">
        <v>16</v>
      </c>
      <c r="P162" s="110">
        <f>(N162*(O162/100+1))*K162</f>
        <v>0</v>
      </c>
      <c r="Q162" s="112" t="s">
        <v>139</v>
      </c>
      <c r="R162" s="113">
        <f>AH162+AJ162+AL162</f>
        <v>0</v>
      </c>
      <c r="S162" s="114">
        <f>R162*(N162*(O162/100+1))</f>
        <v>0</v>
      </c>
      <c r="T162" s="113">
        <f>AN162+AP162+AR162</f>
        <v>0</v>
      </c>
      <c r="U162" s="114">
        <f>T162*(N162*(O162/100+1))</f>
        <v>0</v>
      </c>
      <c r="V162" s="113">
        <f>AT162+AV162+AX162</f>
        <v>0</v>
      </c>
      <c r="W162" s="114">
        <f>V162*(N162*(O162/100+1))</f>
        <v>0</v>
      </c>
      <c r="X162" s="113">
        <f>AZ162+BB162+BD162</f>
        <v>0</v>
      </c>
      <c r="Y162" s="114">
        <f>X162*(N162*(O162/100+1))</f>
        <v>0</v>
      </c>
      <c r="Z162" s="116">
        <f>S162+U162+W162+Y162</f>
        <v>0</v>
      </c>
      <c r="AA162" s="117" t="b">
        <f>K162=(SUM(X162,V162,T162,R162))</f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>AH162*(N162*(O162/100+1))</f>
        <v>0</v>
      </c>
      <c r="AJ162" s="22">
        <v>0</v>
      </c>
      <c r="AK162" s="164">
        <f>AJ162*(N162*(O162/100+1))</f>
        <v>0</v>
      </c>
      <c r="AL162" s="22">
        <v>0</v>
      </c>
      <c r="AM162" s="164">
        <f>AL162*(N162*(O162/100+1))</f>
        <v>0</v>
      </c>
      <c r="AN162" s="22"/>
      <c r="AO162" s="164">
        <f>AN162*(N162*(O162/100+1))</f>
        <v>0</v>
      </c>
      <c r="AP162" s="22"/>
      <c r="AQ162" s="164">
        <f>AP162*(N162*(O162/100+1))</f>
        <v>0</v>
      </c>
      <c r="AR162" s="22"/>
      <c r="AS162" s="164">
        <f>AR162*(N162*(O162/100+1))</f>
        <v>0</v>
      </c>
      <c r="AT162" s="22"/>
      <c r="AU162" s="164">
        <f>AT162*(N162*(O162/100+1))</f>
        <v>0</v>
      </c>
      <c r="AV162" s="22"/>
      <c r="AW162" s="164">
        <f>AV162*(N162*(O162/100+1))</f>
        <v>0</v>
      </c>
      <c r="AX162" s="22"/>
      <c r="AY162" s="164">
        <f>AX162*(N162*(O162/100+1))</f>
        <v>0</v>
      </c>
      <c r="AZ162" s="22"/>
      <c r="BA162" s="164">
        <f>AZ162*(N162*(O162/100+1))</f>
        <v>0</v>
      </c>
      <c r="BB162" s="22"/>
      <c r="BC162" s="164">
        <f>BB162*(N162*(O162/100+1))</f>
        <v>0</v>
      </c>
      <c r="BD162" s="22"/>
      <c r="BE162" s="164">
        <f>BD162*(N162*(O162/100+1))</f>
        <v>0</v>
      </c>
      <c r="BF162" s="256">
        <f>SUM(R162,T162,V162,X162)*(N162*(O162/100+1))</f>
        <v>0</v>
      </c>
      <c r="BG162" s="256">
        <f>SUM(AI162,AK162,AM162,AO162,AQ162,AS162,AU162,AW162,AY162,BA162,BC162,BE162)</f>
        <v>0</v>
      </c>
      <c r="BH162" s="255" t="b">
        <f>BF162=BG162</f>
        <v>1</v>
      </c>
      <c r="BI162" s="255">
        <f>BF162-BG162</f>
        <v>0</v>
      </c>
      <c r="BJ162" s="250">
        <f>D162</f>
        <v>21610046</v>
      </c>
      <c r="BK162" s="251">
        <v>348</v>
      </c>
      <c r="BL162" s="251">
        <v>5</v>
      </c>
      <c r="BM162" s="252">
        <f>R162</f>
        <v>0</v>
      </c>
      <c r="BN162" s="252">
        <f>T162</f>
        <v>0</v>
      </c>
      <c r="BO162" s="252">
        <f>V162</f>
        <v>0</v>
      </c>
      <c r="BP162" s="252">
        <f>X162</f>
        <v>0</v>
      </c>
      <c r="BQ162" s="254">
        <f>N162</f>
        <v>30</v>
      </c>
      <c r="BR162">
        <f>O162</f>
        <v>16</v>
      </c>
      <c r="BS162">
        <v>0</v>
      </c>
      <c r="BT162">
        <v>1</v>
      </c>
      <c r="BU162" t="s">
        <v>139</v>
      </c>
      <c r="BV162" t="str">
        <f>IF(AB162 = "X", "1", "0")</f>
        <v>0</v>
      </c>
      <c r="BW162" t="str">
        <f>IF(AC162 = "X", "1", "0")</f>
        <v>0</v>
      </c>
      <c r="BX162" t="str">
        <f>IF(AD162 = "X", "1", "0")</f>
        <v>1</v>
      </c>
      <c r="BY162" t="s">
        <v>23</v>
      </c>
      <c r="BZ162" s="253">
        <f>AI162</f>
        <v>0</v>
      </c>
      <c r="CA162" s="253">
        <f>AK162</f>
        <v>0</v>
      </c>
      <c r="CB162" s="253">
        <f>AM162</f>
        <v>0</v>
      </c>
      <c r="CC162" s="253">
        <f>AO162</f>
        <v>0</v>
      </c>
      <c r="CD162" s="253">
        <f>AQ162</f>
        <v>0</v>
      </c>
      <c r="CE162" s="253">
        <f>AS162</f>
        <v>0</v>
      </c>
      <c r="CF162" s="253">
        <f>AU162</f>
        <v>0</v>
      </c>
      <c r="CG162" s="253">
        <f>AW162</f>
        <v>0</v>
      </c>
      <c r="CH162" s="253">
        <f>AY162</f>
        <v>0</v>
      </c>
      <c r="CI162" s="253">
        <f>BA162</f>
        <v>0</v>
      </c>
      <c r="CJ162" s="253">
        <f>BC162</f>
        <v>0</v>
      </c>
      <c r="CK162" s="253">
        <f>BE162</f>
        <v>0</v>
      </c>
    </row>
    <row r="163" spans="2:89" s="218" customFormat="1" ht="20.399999999999999" x14ac:dyDescent="0.3">
      <c r="B163" s="194">
        <v>98</v>
      </c>
      <c r="C163" s="219">
        <v>216011</v>
      </c>
      <c r="D163" s="219">
        <v>21610046</v>
      </c>
      <c r="E163" s="220" t="s">
        <v>191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>R163+T163+V163+X163</f>
        <v>9</v>
      </c>
      <c r="L163" s="224" t="s">
        <v>20</v>
      </c>
      <c r="M163" s="262">
        <f>ROUND(N163,2)</f>
        <v>30</v>
      </c>
      <c r="N163" s="222">
        <v>30</v>
      </c>
      <c r="O163" s="260">
        <v>16</v>
      </c>
      <c r="P163" s="110">
        <f>(N163*(O163/100+1))*K163</f>
        <v>313.2</v>
      </c>
      <c r="Q163" s="204" t="s">
        <v>139</v>
      </c>
      <c r="R163" s="205">
        <f>AH163+AJ163+AL163</f>
        <v>1</v>
      </c>
      <c r="S163" s="114">
        <f>R163*(N163*(O163/100+1))</f>
        <v>34.799999999999997</v>
      </c>
      <c r="T163" s="205">
        <f>AN163+AP163+AR163</f>
        <v>4</v>
      </c>
      <c r="U163" s="114">
        <f>T163*(N163*(O163/100+1))</f>
        <v>139.19999999999999</v>
      </c>
      <c r="V163" s="205">
        <f>AT163+AV163+AX163</f>
        <v>2</v>
      </c>
      <c r="W163" s="114">
        <f>V163*(N163*(O163/100+1))</f>
        <v>69.599999999999994</v>
      </c>
      <c r="X163" s="205">
        <f>AZ163+BB163+BD163</f>
        <v>2</v>
      </c>
      <c r="Y163" s="114">
        <f>X163*(N163*(O163/100+1))</f>
        <v>69.599999999999994</v>
      </c>
      <c r="Z163" s="203">
        <f>S163+U163+W163+Y163</f>
        <v>313.2</v>
      </c>
      <c r="AA163" s="206" t="b">
        <f>K163=(SUM(X163,V163,T163,R163))</f>
        <v>1</v>
      </c>
      <c r="AB163" s="194"/>
      <c r="AC163" s="213"/>
      <c r="AD163" s="199" t="s">
        <v>22</v>
      </c>
      <c r="AE163" s="198" t="s">
        <v>23</v>
      </c>
      <c r="AF163" s="214"/>
      <c r="AG163" s="215"/>
      <c r="AH163" s="210">
        <v>0</v>
      </c>
      <c r="AI163" s="164">
        <f>AH163*(N163*(O163/100+1))</f>
        <v>0</v>
      </c>
      <c r="AJ163" s="223">
        <v>0</v>
      </c>
      <c r="AK163" s="164">
        <f>AJ163*(N163*(O163/100+1))</f>
        <v>0</v>
      </c>
      <c r="AL163" s="223">
        <v>1</v>
      </c>
      <c r="AM163" s="164">
        <f>AL163*(N163*(O163/100+1))</f>
        <v>34.799999999999997</v>
      </c>
      <c r="AN163" s="223">
        <v>2</v>
      </c>
      <c r="AO163" s="164">
        <f>AN163*(N163*(O163/100+1))</f>
        <v>69.599999999999994</v>
      </c>
      <c r="AP163" s="223">
        <v>1</v>
      </c>
      <c r="AQ163" s="164">
        <f>AP163*(N163*(O163/100+1))</f>
        <v>34.799999999999997</v>
      </c>
      <c r="AR163" s="223">
        <v>1</v>
      </c>
      <c r="AS163" s="164">
        <f>AR163*(N163*(O163/100+1))</f>
        <v>34.799999999999997</v>
      </c>
      <c r="AT163" s="223">
        <v>0</v>
      </c>
      <c r="AU163" s="164">
        <f>AT163*(N163*(O163/100+1))</f>
        <v>0</v>
      </c>
      <c r="AV163" s="223">
        <v>1</v>
      </c>
      <c r="AW163" s="164">
        <f>AV163*(N163*(O163/100+1))</f>
        <v>34.799999999999997</v>
      </c>
      <c r="AX163" s="223">
        <v>1</v>
      </c>
      <c r="AY163" s="164">
        <f>AX163*(N163*(O163/100+1))</f>
        <v>34.799999999999997</v>
      </c>
      <c r="AZ163" s="223">
        <v>1</v>
      </c>
      <c r="BA163" s="164">
        <f>AZ163*(N163*(O163/100+1))</f>
        <v>34.799999999999997</v>
      </c>
      <c r="BB163" s="223">
        <v>1</v>
      </c>
      <c r="BC163" s="164">
        <f>BB163*(N163*(O163/100+1))</f>
        <v>34.799999999999997</v>
      </c>
      <c r="BD163" s="223">
        <v>0</v>
      </c>
      <c r="BE163" s="164">
        <f>BD163*(N163*(O163/100+1))</f>
        <v>0</v>
      </c>
      <c r="BF163" s="256">
        <f>SUM(R163,T163,V163,X163)*(N163*(O163/100+1))</f>
        <v>313.2</v>
      </c>
      <c r="BG163" s="256">
        <f>SUM(AI163,AK163,AM163,AO163,AQ163,AS163,AU163,AW163,AY163,BA163,BC163,BE163)</f>
        <v>313.20000000000005</v>
      </c>
      <c r="BH163" s="255" t="b">
        <f>BF163=BG163</f>
        <v>1</v>
      </c>
      <c r="BI163" s="255">
        <f>BF163-BG163</f>
        <v>0</v>
      </c>
      <c r="BJ163" s="250">
        <f>D163</f>
        <v>21610046</v>
      </c>
      <c r="BK163" s="251">
        <v>348</v>
      </c>
      <c r="BL163" s="251">
        <v>5</v>
      </c>
      <c r="BM163" s="252">
        <f>R163</f>
        <v>1</v>
      </c>
      <c r="BN163" s="252">
        <f>T163</f>
        <v>4</v>
      </c>
      <c r="BO163" s="252">
        <f>V163</f>
        <v>2</v>
      </c>
      <c r="BP163" s="252">
        <f>X163</f>
        <v>2</v>
      </c>
      <c r="BQ163" s="254">
        <f>N163</f>
        <v>30</v>
      </c>
      <c r="BR163">
        <f>O163</f>
        <v>16</v>
      </c>
      <c r="BS163">
        <v>0</v>
      </c>
      <c r="BT163">
        <v>1</v>
      </c>
      <c r="BU163" t="s">
        <v>139</v>
      </c>
      <c r="BV163" t="str">
        <f>IF(AB163 = "X", "1", "0")</f>
        <v>0</v>
      </c>
      <c r="BW163" t="str">
        <f>IF(AC163 = "X", "1", "0")</f>
        <v>0</v>
      </c>
      <c r="BX163" t="str">
        <f>IF(AD163 = "X", "1", "0")</f>
        <v>1</v>
      </c>
      <c r="BY163" t="s">
        <v>23</v>
      </c>
      <c r="BZ163" s="253">
        <f>AI163</f>
        <v>0</v>
      </c>
      <c r="CA163" s="253">
        <f>AK163</f>
        <v>0</v>
      </c>
      <c r="CB163" s="253">
        <f>AM163</f>
        <v>34.799999999999997</v>
      </c>
      <c r="CC163" s="253">
        <f>AO163</f>
        <v>69.599999999999994</v>
      </c>
      <c r="CD163" s="253">
        <f>AQ163</f>
        <v>34.799999999999997</v>
      </c>
      <c r="CE163" s="253">
        <f>AS163</f>
        <v>34.799999999999997</v>
      </c>
      <c r="CF163" s="253">
        <f>AU163</f>
        <v>0</v>
      </c>
      <c r="CG163" s="253">
        <f>AW163</f>
        <v>34.799999999999997</v>
      </c>
      <c r="CH163" s="253">
        <f>AY163</f>
        <v>34.799999999999997</v>
      </c>
      <c r="CI163" s="253">
        <f>BA163</f>
        <v>34.799999999999997</v>
      </c>
      <c r="CJ163" s="253">
        <f>BC163</f>
        <v>34.799999999999997</v>
      </c>
      <c r="CK163" s="253">
        <f>BE163</f>
        <v>0</v>
      </c>
    </row>
    <row r="164" spans="2:89" ht="20.399999999999999" x14ac:dyDescent="0.3">
      <c r="B164" s="129">
        <v>99</v>
      </c>
      <c r="C164" s="138">
        <v>216011</v>
      </c>
      <c r="D164" s="138">
        <v>21610049</v>
      </c>
      <c r="E164" s="139" t="s">
        <v>218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>R164+T164+V164+X164</f>
        <v>0</v>
      </c>
      <c r="L164" s="142" t="s">
        <v>20</v>
      </c>
      <c r="M164" s="262">
        <f>ROUND(N164,2)</f>
        <v>88</v>
      </c>
      <c r="N164" s="141">
        <v>88</v>
      </c>
      <c r="O164" s="260">
        <v>16</v>
      </c>
      <c r="P164" s="110">
        <f>(N164*(O164/100+1))*K164</f>
        <v>0</v>
      </c>
      <c r="Q164" s="112" t="s">
        <v>139</v>
      </c>
      <c r="R164" s="113">
        <f>AH164+AJ164+AL164</f>
        <v>0</v>
      </c>
      <c r="S164" s="114">
        <f>R164*(N164*(O164/100+1))</f>
        <v>0</v>
      </c>
      <c r="T164" s="113">
        <f>AN164+AP164+AR164</f>
        <v>0</v>
      </c>
      <c r="U164" s="114">
        <f>T164*(N164*(O164/100+1))</f>
        <v>0</v>
      </c>
      <c r="V164" s="113">
        <f>AT164+AV164+AX164</f>
        <v>0</v>
      </c>
      <c r="W164" s="114">
        <f>V164*(N164*(O164/100+1))</f>
        <v>0</v>
      </c>
      <c r="X164" s="113">
        <f>AZ164+BB164+BD164</f>
        <v>0</v>
      </c>
      <c r="Y164" s="114">
        <f>X164*(N164*(O164/100+1))</f>
        <v>0</v>
      </c>
      <c r="Z164" s="116">
        <f>S164+U164+W164+Y164</f>
        <v>0</v>
      </c>
      <c r="AA164" s="117" t="b">
        <f>K164=(SUM(X164,V164,T164,R164))</f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>AH164*(N164*(O164/100+1))</f>
        <v>0</v>
      </c>
      <c r="AJ164" s="22">
        <v>0</v>
      </c>
      <c r="AK164" s="164">
        <f>AJ164*(N164*(O164/100+1))</f>
        <v>0</v>
      </c>
      <c r="AL164" s="22">
        <v>0</v>
      </c>
      <c r="AM164" s="164">
        <f>AL164*(N164*(O164/100+1))</f>
        <v>0</v>
      </c>
      <c r="AN164" s="22"/>
      <c r="AO164" s="164">
        <f>AN164*(N164*(O164/100+1))</f>
        <v>0</v>
      </c>
      <c r="AP164" s="22"/>
      <c r="AQ164" s="164">
        <f>AP164*(N164*(O164/100+1))</f>
        <v>0</v>
      </c>
      <c r="AR164" s="22"/>
      <c r="AS164" s="164">
        <f>AR164*(N164*(O164/100+1))</f>
        <v>0</v>
      </c>
      <c r="AT164" s="22"/>
      <c r="AU164" s="164">
        <f>AT164*(N164*(O164/100+1))</f>
        <v>0</v>
      </c>
      <c r="AV164" s="22"/>
      <c r="AW164" s="164">
        <f>AV164*(N164*(O164/100+1))</f>
        <v>0</v>
      </c>
      <c r="AX164" s="22"/>
      <c r="AY164" s="164">
        <f>AX164*(N164*(O164/100+1))</f>
        <v>0</v>
      </c>
      <c r="AZ164" s="22"/>
      <c r="BA164" s="164">
        <f>AZ164*(N164*(O164/100+1))</f>
        <v>0</v>
      </c>
      <c r="BB164" s="22"/>
      <c r="BC164" s="164">
        <f>BB164*(N164*(O164/100+1))</f>
        <v>0</v>
      </c>
      <c r="BD164" s="22"/>
      <c r="BE164" s="164">
        <f>BD164*(N164*(O164/100+1))</f>
        <v>0</v>
      </c>
      <c r="BF164" s="256">
        <f>SUM(R164,T164,V164,X164)*(N164*(O164/100+1))</f>
        <v>0</v>
      </c>
      <c r="BG164" s="256">
        <f>SUM(AI164,AK164,AM164,AO164,AQ164,AS164,AU164,AW164,AY164,BA164,BC164,BE164)</f>
        <v>0</v>
      </c>
      <c r="BH164" s="255" t="b">
        <f>BF164=BG164</f>
        <v>1</v>
      </c>
      <c r="BI164" s="255">
        <f>BF164-BG164</f>
        <v>0</v>
      </c>
      <c r="BJ164" s="250">
        <f>D164</f>
        <v>21610049</v>
      </c>
      <c r="BK164" s="251">
        <v>348</v>
      </c>
      <c r="BL164" s="251">
        <v>5</v>
      </c>
      <c r="BM164" s="252">
        <f>R164</f>
        <v>0</v>
      </c>
      <c r="BN164" s="252">
        <f>T164</f>
        <v>0</v>
      </c>
      <c r="BO164" s="252">
        <f>V164</f>
        <v>0</v>
      </c>
      <c r="BP164" s="252">
        <f>X164</f>
        <v>0</v>
      </c>
      <c r="BQ164" s="254">
        <f>N164</f>
        <v>88</v>
      </c>
      <c r="BR164">
        <f>O164</f>
        <v>16</v>
      </c>
      <c r="BS164">
        <v>0</v>
      </c>
      <c r="BT164">
        <v>1</v>
      </c>
      <c r="BU164" t="s">
        <v>139</v>
      </c>
      <c r="BV164" t="str">
        <f>IF(AB164 = "X", "1", "0")</f>
        <v>0</v>
      </c>
      <c r="BW164" t="str">
        <f>IF(AC164 = "X", "1", "0")</f>
        <v>0</v>
      </c>
      <c r="BX164" t="str">
        <f>IF(AD164 = "X", "1", "0")</f>
        <v>1</v>
      </c>
      <c r="BY164" t="s">
        <v>23</v>
      </c>
      <c r="BZ164" s="253">
        <f>AI164</f>
        <v>0</v>
      </c>
      <c r="CA164" s="253">
        <f>AK164</f>
        <v>0</v>
      </c>
      <c r="CB164" s="253">
        <f>AM164</f>
        <v>0</v>
      </c>
      <c r="CC164" s="253">
        <f>AO164</f>
        <v>0</v>
      </c>
      <c r="CD164" s="253">
        <f>AQ164</f>
        <v>0</v>
      </c>
      <c r="CE164" s="253">
        <f>AS164</f>
        <v>0</v>
      </c>
      <c r="CF164" s="253">
        <f>AU164</f>
        <v>0</v>
      </c>
      <c r="CG164" s="253">
        <f>AW164</f>
        <v>0</v>
      </c>
      <c r="CH164" s="253">
        <f>AY164</f>
        <v>0</v>
      </c>
      <c r="CI164" s="253">
        <f>BA164</f>
        <v>0</v>
      </c>
      <c r="CJ164" s="253">
        <f>BC164</f>
        <v>0</v>
      </c>
      <c r="CK164" s="253">
        <f>BE164</f>
        <v>0</v>
      </c>
    </row>
    <row r="165" spans="2:89" s="218" customFormat="1" ht="20.399999999999999" x14ac:dyDescent="0.3">
      <c r="B165" s="194">
        <v>99</v>
      </c>
      <c r="C165" s="219">
        <v>216011</v>
      </c>
      <c r="D165" s="219">
        <v>21610049</v>
      </c>
      <c r="E165" s="220" t="s">
        <v>218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>R165+T165+V165+X165</f>
        <v>22</v>
      </c>
      <c r="L165" s="224" t="s">
        <v>20</v>
      </c>
      <c r="M165" s="262">
        <f>ROUND(N165,2)</f>
        <v>88</v>
      </c>
      <c r="N165" s="222">
        <v>88</v>
      </c>
      <c r="O165" s="260">
        <v>16</v>
      </c>
      <c r="P165" s="110">
        <f>(N165*(O165/100+1))*K165</f>
        <v>2245.7599999999998</v>
      </c>
      <c r="Q165" s="204" t="s">
        <v>139</v>
      </c>
      <c r="R165" s="205">
        <f>AH165+AJ165+AL165</f>
        <v>10</v>
      </c>
      <c r="S165" s="114">
        <f>R165*(N165*(O165/100+1))</f>
        <v>1020.8</v>
      </c>
      <c r="T165" s="205">
        <f>AN165+AP165+AR165</f>
        <v>8</v>
      </c>
      <c r="U165" s="114">
        <f>T165*(N165*(O165/100+1))</f>
        <v>816.64</v>
      </c>
      <c r="V165" s="205">
        <f>AT165+AV165+AX165</f>
        <v>2</v>
      </c>
      <c r="W165" s="114">
        <f>V165*(N165*(O165/100+1))</f>
        <v>204.16</v>
      </c>
      <c r="X165" s="205">
        <f>AZ165+BB165+BD165</f>
        <v>2</v>
      </c>
      <c r="Y165" s="114">
        <f>X165*(N165*(O165/100+1))</f>
        <v>204.16</v>
      </c>
      <c r="Z165" s="203">
        <f>S165+U165+W165+Y165</f>
        <v>2245.7600000000002</v>
      </c>
      <c r="AA165" s="206" t="b">
        <f>K165=(SUM(X165,V165,T165,R165))</f>
        <v>1</v>
      </c>
      <c r="AB165" s="194"/>
      <c r="AC165" s="213"/>
      <c r="AD165" s="199" t="s">
        <v>22</v>
      </c>
      <c r="AE165" s="198" t="s">
        <v>23</v>
      </c>
      <c r="AF165" s="214"/>
      <c r="AG165" s="215"/>
      <c r="AH165" s="210">
        <v>0</v>
      </c>
      <c r="AI165" s="164">
        <f>AH165*(N165*(O165/100+1))</f>
        <v>0</v>
      </c>
      <c r="AJ165" s="223">
        <v>0</v>
      </c>
      <c r="AK165" s="164">
        <f>AJ165*(N165*(O165/100+1))</f>
        <v>0</v>
      </c>
      <c r="AL165" s="223">
        <v>10</v>
      </c>
      <c r="AM165" s="164">
        <f>AL165*(N165*(O165/100+1))</f>
        <v>1020.8</v>
      </c>
      <c r="AN165" s="223">
        <v>6</v>
      </c>
      <c r="AO165" s="164">
        <f>AN165*(N165*(O165/100+1))</f>
        <v>612.48</v>
      </c>
      <c r="AP165" s="223">
        <v>1</v>
      </c>
      <c r="AQ165" s="164">
        <f>AP165*(N165*(O165/100+1))</f>
        <v>102.08</v>
      </c>
      <c r="AR165" s="223">
        <v>1</v>
      </c>
      <c r="AS165" s="164">
        <f>AR165*(N165*(O165/100+1))</f>
        <v>102.08</v>
      </c>
      <c r="AT165" s="223">
        <v>0</v>
      </c>
      <c r="AU165" s="164">
        <f>AT165*(N165*(O165/100+1))</f>
        <v>0</v>
      </c>
      <c r="AV165" s="223">
        <v>1</v>
      </c>
      <c r="AW165" s="164">
        <f>AV165*(N165*(O165/100+1))</f>
        <v>102.08</v>
      </c>
      <c r="AX165" s="223">
        <v>1</v>
      </c>
      <c r="AY165" s="164">
        <f>AX165*(N165*(O165/100+1))</f>
        <v>102.08</v>
      </c>
      <c r="AZ165" s="223">
        <v>1</v>
      </c>
      <c r="BA165" s="164">
        <f>AZ165*(N165*(O165/100+1))</f>
        <v>102.08</v>
      </c>
      <c r="BB165" s="223">
        <v>1</v>
      </c>
      <c r="BC165" s="164">
        <f>BB165*(N165*(O165/100+1))</f>
        <v>102.08</v>
      </c>
      <c r="BD165" s="223">
        <v>0</v>
      </c>
      <c r="BE165" s="164">
        <f>BD165*(N165*(O165/100+1))</f>
        <v>0</v>
      </c>
      <c r="BF165" s="256">
        <f>SUM(R165,T165,V165,X165)*(N165*(O165/100+1))</f>
        <v>2245.7599999999998</v>
      </c>
      <c r="BG165" s="256">
        <f>SUM(AI165,AK165,AM165,AO165,AQ165,AS165,AU165,AW165,AY165,BA165,BC165,BE165)</f>
        <v>2245.7599999999998</v>
      </c>
      <c r="BH165" s="255" t="b">
        <f>BF165=BG165</f>
        <v>1</v>
      </c>
      <c r="BI165" s="255">
        <f>BF165-BG165</f>
        <v>0</v>
      </c>
      <c r="BJ165" s="250">
        <f>D165</f>
        <v>21610049</v>
      </c>
      <c r="BK165" s="251">
        <v>348</v>
      </c>
      <c r="BL165" s="251">
        <v>5</v>
      </c>
      <c r="BM165" s="252">
        <f>R165</f>
        <v>10</v>
      </c>
      <c r="BN165" s="252">
        <f>T165</f>
        <v>8</v>
      </c>
      <c r="BO165" s="252">
        <f>V165</f>
        <v>2</v>
      </c>
      <c r="BP165" s="252">
        <f>X165</f>
        <v>2</v>
      </c>
      <c r="BQ165" s="254">
        <f>N165</f>
        <v>88</v>
      </c>
      <c r="BR165">
        <f>O165</f>
        <v>16</v>
      </c>
      <c r="BS165">
        <v>0</v>
      </c>
      <c r="BT165">
        <v>1</v>
      </c>
      <c r="BU165" t="s">
        <v>139</v>
      </c>
      <c r="BV165" t="str">
        <f>IF(AB165 = "X", "1", "0")</f>
        <v>0</v>
      </c>
      <c r="BW165" t="str">
        <f>IF(AC165 = "X", "1", "0")</f>
        <v>0</v>
      </c>
      <c r="BX165" t="str">
        <f>IF(AD165 = "X", "1", "0")</f>
        <v>1</v>
      </c>
      <c r="BY165" t="s">
        <v>23</v>
      </c>
      <c r="BZ165" s="253">
        <f>AI165</f>
        <v>0</v>
      </c>
      <c r="CA165" s="253">
        <f>AK165</f>
        <v>0</v>
      </c>
      <c r="CB165" s="253">
        <f>AM165</f>
        <v>1020.8</v>
      </c>
      <c r="CC165" s="253">
        <f>AO165</f>
        <v>612.48</v>
      </c>
      <c r="CD165" s="253">
        <f>AQ165</f>
        <v>102.08</v>
      </c>
      <c r="CE165" s="253">
        <f>AS165</f>
        <v>102.08</v>
      </c>
      <c r="CF165" s="253">
        <f>AU165</f>
        <v>0</v>
      </c>
      <c r="CG165" s="253">
        <f>AW165</f>
        <v>102.08</v>
      </c>
      <c r="CH165" s="253">
        <f>AY165</f>
        <v>102.08</v>
      </c>
      <c r="CI165" s="253">
        <f>BA165</f>
        <v>102.08</v>
      </c>
      <c r="CJ165" s="253">
        <f>BC165</f>
        <v>102.08</v>
      </c>
      <c r="CK165" s="253">
        <f>BE165</f>
        <v>0</v>
      </c>
    </row>
    <row r="166" spans="2:89" ht="20.399999999999999" x14ac:dyDescent="0.3">
      <c r="B166" s="129">
        <v>100</v>
      </c>
      <c r="C166" s="138">
        <v>216011</v>
      </c>
      <c r="D166" s="138">
        <v>21610055</v>
      </c>
      <c r="E166" s="139" t="s">
        <v>192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>R166+T166+V166+X166</f>
        <v>19</v>
      </c>
      <c r="L166" s="142" t="s">
        <v>206</v>
      </c>
      <c r="M166" s="262">
        <f>ROUND(N166,2)</f>
        <v>20</v>
      </c>
      <c r="N166" s="141">
        <v>20</v>
      </c>
      <c r="O166" s="260">
        <v>16</v>
      </c>
      <c r="P166" s="110">
        <f>(N166*(O166/100+1))*K166</f>
        <v>440.8</v>
      </c>
      <c r="Q166" s="112" t="s">
        <v>139</v>
      </c>
      <c r="R166" s="113">
        <f>AH166+AJ166+AL166</f>
        <v>19</v>
      </c>
      <c r="S166" s="114">
        <f>R166*(N166*(O166/100+1))</f>
        <v>440.8</v>
      </c>
      <c r="T166" s="113">
        <f>AN166+AP166+AR166</f>
        <v>0</v>
      </c>
      <c r="U166" s="114">
        <f>T166*(N166*(O166/100+1))</f>
        <v>0</v>
      </c>
      <c r="V166" s="113">
        <f>AT166+AV166+AX166</f>
        <v>0</v>
      </c>
      <c r="W166" s="114">
        <f>V166*(N166*(O166/100+1))</f>
        <v>0</v>
      </c>
      <c r="X166" s="113">
        <f>AZ166+BB166+BD166</f>
        <v>0</v>
      </c>
      <c r="Y166" s="114">
        <f>X166*(N166*(O166/100+1))</f>
        <v>0</v>
      </c>
      <c r="Z166" s="116">
        <f>S166+U166+W166+Y166</f>
        <v>440.8</v>
      </c>
      <c r="AA166" s="117" t="b">
        <f>K166=(SUM(X166,V166,T166,R166))</f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>AH166*(N166*(O166/100+1))</f>
        <v>0</v>
      </c>
      <c r="AJ166" s="22">
        <v>19</v>
      </c>
      <c r="AK166" s="164">
        <f>AJ166*(N166*(O166/100+1))</f>
        <v>440.8</v>
      </c>
      <c r="AL166" s="22">
        <v>0</v>
      </c>
      <c r="AM166" s="164">
        <f>AL166*(N166*(O166/100+1))</f>
        <v>0</v>
      </c>
      <c r="AN166" s="22"/>
      <c r="AO166" s="164">
        <f>AN166*(N166*(O166/100+1))</f>
        <v>0</v>
      </c>
      <c r="AP166" s="22"/>
      <c r="AQ166" s="164">
        <f>AP166*(N166*(O166/100+1))</f>
        <v>0</v>
      </c>
      <c r="AR166" s="22"/>
      <c r="AS166" s="164">
        <f>AR166*(N166*(O166/100+1))</f>
        <v>0</v>
      </c>
      <c r="AT166" s="22"/>
      <c r="AU166" s="164">
        <f>AT166*(N166*(O166/100+1))</f>
        <v>0</v>
      </c>
      <c r="AV166" s="22"/>
      <c r="AW166" s="164">
        <f>AV166*(N166*(O166/100+1))</f>
        <v>0</v>
      </c>
      <c r="AX166" s="22"/>
      <c r="AY166" s="164">
        <f>AX166*(N166*(O166/100+1))</f>
        <v>0</v>
      </c>
      <c r="AZ166" s="22"/>
      <c r="BA166" s="164">
        <f>AZ166*(N166*(O166/100+1))</f>
        <v>0</v>
      </c>
      <c r="BB166" s="22"/>
      <c r="BC166" s="164">
        <f>BB166*(N166*(O166/100+1))</f>
        <v>0</v>
      </c>
      <c r="BD166" s="22"/>
      <c r="BE166" s="164">
        <f>BD166*(N166*(O166/100+1))</f>
        <v>0</v>
      </c>
      <c r="BF166" s="256">
        <f>SUM(R166,T166,V166,X166)*(N166*(O166/100+1))</f>
        <v>440.8</v>
      </c>
      <c r="BG166" s="256">
        <f>SUM(AI166,AK166,AM166,AO166,AQ166,AS166,AU166,AW166,AY166,BA166,BC166,BE166)</f>
        <v>440.8</v>
      </c>
      <c r="BH166" s="255" t="b">
        <f>BF166=BG166</f>
        <v>1</v>
      </c>
      <c r="BI166" s="255">
        <f>BF166-BG166</f>
        <v>0</v>
      </c>
      <c r="BJ166" s="250">
        <f>D166</f>
        <v>21610055</v>
      </c>
      <c r="BK166" s="251">
        <v>348</v>
      </c>
      <c r="BL166" s="251">
        <v>5</v>
      </c>
      <c r="BM166" s="252">
        <f>R166</f>
        <v>19</v>
      </c>
      <c r="BN166" s="252">
        <f>T166</f>
        <v>0</v>
      </c>
      <c r="BO166" s="252">
        <f>V166</f>
        <v>0</v>
      </c>
      <c r="BP166" s="252">
        <f>X166</f>
        <v>0</v>
      </c>
      <c r="BQ166" s="254">
        <f>N166</f>
        <v>20</v>
      </c>
      <c r="BR166">
        <f>O166</f>
        <v>16</v>
      </c>
      <c r="BS166">
        <v>0</v>
      </c>
      <c r="BT166">
        <v>1</v>
      </c>
      <c r="BU166" t="s">
        <v>139</v>
      </c>
      <c r="BV166" t="str">
        <f>IF(AB166 = "X", "1", "0")</f>
        <v>0</v>
      </c>
      <c r="BW166" t="str">
        <f>IF(AC166 = "X", "1", "0")</f>
        <v>0</v>
      </c>
      <c r="BX166" t="str">
        <f>IF(AD166 = "X", "1", "0")</f>
        <v>1</v>
      </c>
      <c r="BY166" t="s">
        <v>23</v>
      </c>
      <c r="BZ166" s="253">
        <f>AI166</f>
        <v>0</v>
      </c>
      <c r="CA166" s="253">
        <f>AK166</f>
        <v>440.8</v>
      </c>
      <c r="CB166" s="253">
        <f>AM166</f>
        <v>0</v>
      </c>
      <c r="CC166" s="253">
        <f>AO166</f>
        <v>0</v>
      </c>
      <c r="CD166" s="253">
        <f>AQ166</f>
        <v>0</v>
      </c>
      <c r="CE166" s="253">
        <f>AS166</f>
        <v>0</v>
      </c>
      <c r="CF166" s="253">
        <f>AU166</f>
        <v>0</v>
      </c>
      <c r="CG166" s="253">
        <f>AW166</f>
        <v>0</v>
      </c>
      <c r="CH166" s="253">
        <f>AY166</f>
        <v>0</v>
      </c>
      <c r="CI166" s="253">
        <f>BA166</f>
        <v>0</v>
      </c>
      <c r="CJ166" s="253">
        <f>BC166</f>
        <v>0</v>
      </c>
      <c r="CK166" s="253">
        <f>BE166</f>
        <v>0</v>
      </c>
    </row>
    <row r="167" spans="2:89" s="218" customFormat="1" ht="20.399999999999999" x14ac:dyDescent="0.3">
      <c r="B167" s="194">
        <v>100</v>
      </c>
      <c r="C167" s="219">
        <v>216011</v>
      </c>
      <c r="D167" s="219">
        <v>21610055</v>
      </c>
      <c r="E167" s="220" t="s">
        <v>192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>R167+T167+V167+X167</f>
        <v>50</v>
      </c>
      <c r="L167" s="224" t="s">
        <v>206</v>
      </c>
      <c r="M167" s="262">
        <f>ROUND(N167,2)</f>
        <v>16</v>
      </c>
      <c r="N167" s="222">
        <v>16</v>
      </c>
      <c r="O167" s="260">
        <v>16</v>
      </c>
      <c r="P167" s="110">
        <f>(N167*(O167/100+1))*K167</f>
        <v>927.99999999999989</v>
      </c>
      <c r="Q167" s="204" t="s">
        <v>139</v>
      </c>
      <c r="R167" s="205">
        <f>AH167+AJ167+AL167</f>
        <v>30</v>
      </c>
      <c r="S167" s="114">
        <f>R167*(N167*(O167/100+1))</f>
        <v>556.79999999999995</v>
      </c>
      <c r="T167" s="205">
        <f>AN167+AP167+AR167</f>
        <v>20</v>
      </c>
      <c r="U167" s="114">
        <f>T167*(N167*(O167/100+1))</f>
        <v>371.2</v>
      </c>
      <c r="V167" s="205">
        <f>AT167+AV167+AX167</f>
        <v>0</v>
      </c>
      <c r="W167" s="114">
        <f>V167*(N167*(O167/100+1))</f>
        <v>0</v>
      </c>
      <c r="X167" s="205">
        <f>AZ167+BB167+BD167</f>
        <v>0</v>
      </c>
      <c r="Y167" s="114">
        <f>X167*(N167*(O167/100+1))</f>
        <v>0</v>
      </c>
      <c r="Z167" s="203">
        <f>S167+U167+W167+Y167</f>
        <v>928</v>
      </c>
      <c r="AA167" s="206" t="b">
        <f>K167=(SUM(X167,V167,T167,R167))</f>
        <v>1</v>
      </c>
      <c r="AB167" s="194"/>
      <c r="AC167" s="213"/>
      <c r="AD167" s="199" t="s">
        <v>22</v>
      </c>
      <c r="AE167" s="198" t="s">
        <v>23</v>
      </c>
      <c r="AF167" s="214"/>
      <c r="AG167" s="215"/>
      <c r="AH167" s="210"/>
      <c r="AI167" s="164">
        <f>AH167*(N167*(O167/100+1))</f>
        <v>0</v>
      </c>
      <c r="AJ167" s="223"/>
      <c r="AK167" s="164">
        <f>AJ167*(N167*(O167/100+1))</f>
        <v>0</v>
      </c>
      <c r="AL167" s="223">
        <v>30</v>
      </c>
      <c r="AM167" s="164">
        <f>AL167*(N167*(O167/100+1))</f>
        <v>556.79999999999995</v>
      </c>
      <c r="AN167" s="223">
        <v>20</v>
      </c>
      <c r="AO167" s="164">
        <f>AN167*(N167*(O167/100+1))</f>
        <v>371.2</v>
      </c>
      <c r="AP167" s="223">
        <v>0</v>
      </c>
      <c r="AQ167" s="164">
        <f>AP167*(N167*(O167/100+1))</f>
        <v>0</v>
      </c>
      <c r="AR167" s="223">
        <v>0</v>
      </c>
      <c r="AS167" s="164">
        <f>AR167*(N167*(O167/100+1))</f>
        <v>0</v>
      </c>
      <c r="AT167" s="223">
        <v>0</v>
      </c>
      <c r="AU167" s="164">
        <f>AT167*(N167*(O167/100+1))</f>
        <v>0</v>
      </c>
      <c r="AV167" s="223">
        <v>0</v>
      </c>
      <c r="AW167" s="164">
        <f>AV167*(N167*(O167/100+1))</f>
        <v>0</v>
      </c>
      <c r="AX167" s="223">
        <v>0</v>
      </c>
      <c r="AY167" s="164">
        <f>AX167*(N167*(O167/100+1))</f>
        <v>0</v>
      </c>
      <c r="AZ167" s="223">
        <v>0</v>
      </c>
      <c r="BA167" s="164">
        <f>AZ167*(N167*(O167/100+1))</f>
        <v>0</v>
      </c>
      <c r="BB167" s="223">
        <v>0</v>
      </c>
      <c r="BC167" s="164">
        <f>BB167*(N167*(O167/100+1))</f>
        <v>0</v>
      </c>
      <c r="BD167" s="223">
        <v>0</v>
      </c>
      <c r="BE167" s="164">
        <f>BD167*(N167*(O167/100+1))</f>
        <v>0</v>
      </c>
      <c r="BF167" s="256">
        <f>SUM(R167,T167,V167,X167)*(N167*(O167/100+1))</f>
        <v>927.99999999999989</v>
      </c>
      <c r="BG167" s="256">
        <f>SUM(AI167,AK167,AM167,AO167,AQ167,AS167,AU167,AW167,AY167,BA167,BC167,BE167)</f>
        <v>928</v>
      </c>
      <c r="BH167" s="255" t="b">
        <f>BF167=BG167</f>
        <v>1</v>
      </c>
      <c r="BI167" s="255">
        <f>BF167-BG167</f>
        <v>0</v>
      </c>
      <c r="BJ167" s="250">
        <f>D167</f>
        <v>21610055</v>
      </c>
      <c r="BK167" s="251">
        <v>348</v>
      </c>
      <c r="BL167" s="251">
        <v>5</v>
      </c>
      <c r="BM167" s="252">
        <f>R167</f>
        <v>30</v>
      </c>
      <c r="BN167" s="252">
        <f>T167</f>
        <v>20</v>
      </c>
      <c r="BO167" s="252">
        <f>V167</f>
        <v>0</v>
      </c>
      <c r="BP167" s="252">
        <f>X167</f>
        <v>0</v>
      </c>
      <c r="BQ167" s="254">
        <f>N167</f>
        <v>16</v>
      </c>
      <c r="BR167">
        <f>O167</f>
        <v>16</v>
      </c>
      <c r="BS167">
        <v>0</v>
      </c>
      <c r="BT167">
        <v>1</v>
      </c>
      <c r="BU167" t="s">
        <v>139</v>
      </c>
      <c r="BV167" t="str">
        <f>IF(AB167 = "X", "1", "0")</f>
        <v>0</v>
      </c>
      <c r="BW167" t="str">
        <f>IF(AC167 = "X", "1", "0")</f>
        <v>0</v>
      </c>
      <c r="BX167" t="str">
        <f>IF(AD167 = "X", "1", "0")</f>
        <v>1</v>
      </c>
      <c r="BY167" t="s">
        <v>23</v>
      </c>
      <c r="BZ167" s="253">
        <f>AI167</f>
        <v>0</v>
      </c>
      <c r="CA167" s="253">
        <f>AK167</f>
        <v>0</v>
      </c>
      <c r="CB167" s="253">
        <f>AM167</f>
        <v>556.79999999999995</v>
      </c>
      <c r="CC167" s="253">
        <f>AO167</f>
        <v>371.2</v>
      </c>
      <c r="CD167" s="253">
        <f>AQ167</f>
        <v>0</v>
      </c>
      <c r="CE167" s="253">
        <f>AS167</f>
        <v>0</v>
      </c>
      <c r="CF167" s="253">
        <f>AU167</f>
        <v>0</v>
      </c>
      <c r="CG167" s="253">
        <f>AW167</f>
        <v>0</v>
      </c>
      <c r="CH167" s="253">
        <f>AY167</f>
        <v>0</v>
      </c>
      <c r="CI167" s="253">
        <f>BA167</f>
        <v>0</v>
      </c>
      <c r="CJ167" s="253">
        <f>BC167</f>
        <v>0</v>
      </c>
      <c r="CK167" s="253">
        <f>BE167</f>
        <v>0</v>
      </c>
    </row>
    <row r="168" spans="2:89" ht="20.399999999999999" x14ac:dyDescent="0.3">
      <c r="B168" s="129">
        <v>101</v>
      </c>
      <c r="C168" s="138">
        <v>216011</v>
      </c>
      <c r="D168" s="138">
        <v>21610104</v>
      </c>
      <c r="E168" s="139" t="s">
        <v>212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>R168+T168+V168+X168</f>
        <v>10</v>
      </c>
      <c r="L168" s="142" t="s">
        <v>20</v>
      </c>
      <c r="M168" s="262">
        <f>ROUND(N168,2)</f>
        <v>5</v>
      </c>
      <c r="N168" s="141">
        <v>5</v>
      </c>
      <c r="O168" s="260">
        <v>16</v>
      </c>
      <c r="P168" s="110">
        <f>(N168*(O168/100+1))*K168</f>
        <v>58</v>
      </c>
      <c r="Q168" s="112" t="s">
        <v>139</v>
      </c>
      <c r="R168" s="113">
        <f>AH168+AJ168+AL168</f>
        <v>10</v>
      </c>
      <c r="S168" s="114">
        <f>R168*(N168*(O168/100+1))</f>
        <v>58</v>
      </c>
      <c r="T168" s="113">
        <f>AN168+AP168+AR168</f>
        <v>0</v>
      </c>
      <c r="U168" s="114">
        <f>T168*(N168*(O168/100+1))</f>
        <v>0</v>
      </c>
      <c r="V168" s="113">
        <f>AT168+AV168+AX168</f>
        <v>0</v>
      </c>
      <c r="W168" s="114">
        <f>V168*(N168*(O168/100+1))</f>
        <v>0</v>
      </c>
      <c r="X168" s="113">
        <f>AZ168+BB168+BD168</f>
        <v>0</v>
      </c>
      <c r="Y168" s="114">
        <f>X168*(N168*(O168/100+1))</f>
        <v>0</v>
      </c>
      <c r="Z168" s="116">
        <f>S168+U168+W168+Y168</f>
        <v>58</v>
      </c>
      <c r="AA168" s="117" t="b">
        <f>K168=(SUM(X168,V168,T168,R168))</f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>AH168*(N168*(O168/100+1))</f>
        <v>0</v>
      </c>
      <c r="AJ168" s="22">
        <v>10</v>
      </c>
      <c r="AK168" s="164">
        <f>AJ168*(N168*(O168/100+1))</f>
        <v>58</v>
      </c>
      <c r="AL168" s="22">
        <v>0</v>
      </c>
      <c r="AM168" s="164">
        <f>AL168*(N168*(O168/100+1))</f>
        <v>0</v>
      </c>
      <c r="AN168" s="22"/>
      <c r="AO168" s="164">
        <f>AN168*(N168*(O168/100+1))</f>
        <v>0</v>
      </c>
      <c r="AP168" s="22"/>
      <c r="AQ168" s="164">
        <f>AP168*(N168*(O168/100+1))</f>
        <v>0</v>
      </c>
      <c r="AR168" s="22"/>
      <c r="AS168" s="164">
        <f>AR168*(N168*(O168/100+1))</f>
        <v>0</v>
      </c>
      <c r="AT168" s="22"/>
      <c r="AU168" s="164">
        <f>AT168*(N168*(O168/100+1))</f>
        <v>0</v>
      </c>
      <c r="AV168" s="22"/>
      <c r="AW168" s="164">
        <f>AV168*(N168*(O168/100+1))</f>
        <v>0</v>
      </c>
      <c r="AX168" s="22"/>
      <c r="AY168" s="164">
        <f>AX168*(N168*(O168/100+1))</f>
        <v>0</v>
      </c>
      <c r="AZ168" s="22"/>
      <c r="BA168" s="164">
        <f>AZ168*(N168*(O168/100+1))</f>
        <v>0</v>
      </c>
      <c r="BB168" s="22"/>
      <c r="BC168" s="164">
        <f>BB168*(N168*(O168/100+1))</f>
        <v>0</v>
      </c>
      <c r="BD168" s="22"/>
      <c r="BE168" s="164">
        <f>BD168*(N168*(O168/100+1))</f>
        <v>0</v>
      </c>
      <c r="BF168" s="256">
        <f>SUM(R168,T168,V168,X168)*(N168*(O168/100+1))</f>
        <v>58</v>
      </c>
      <c r="BG168" s="256">
        <f>SUM(AI168,AK168,AM168,AO168,AQ168,AS168,AU168,AW168,AY168,BA168,BC168,BE168)</f>
        <v>58</v>
      </c>
      <c r="BH168" s="255" t="b">
        <f>BF168=BG168</f>
        <v>1</v>
      </c>
      <c r="BI168" s="255">
        <f>BF168-BG168</f>
        <v>0</v>
      </c>
      <c r="BJ168" s="250">
        <f>D168</f>
        <v>21610104</v>
      </c>
      <c r="BK168" s="251">
        <v>348</v>
      </c>
      <c r="BL168" s="251">
        <v>5</v>
      </c>
      <c r="BM168" s="252">
        <f>R168</f>
        <v>10</v>
      </c>
      <c r="BN168" s="252">
        <f>T168</f>
        <v>0</v>
      </c>
      <c r="BO168" s="252">
        <f>V168</f>
        <v>0</v>
      </c>
      <c r="BP168" s="252">
        <f>X168</f>
        <v>0</v>
      </c>
      <c r="BQ168" s="254">
        <f>N168</f>
        <v>5</v>
      </c>
      <c r="BR168">
        <f>O168</f>
        <v>16</v>
      </c>
      <c r="BS168">
        <v>0</v>
      </c>
      <c r="BT168">
        <v>1</v>
      </c>
      <c r="BU168" t="s">
        <v>139</v>
      </c>
      <c r="BV168" t="str">
        <f>IF(AB168 = "X", "1", "0")</f>
        <v>0</v>
      </c>
      <c r="BW168" t="str">
        <f>IF(AC168 = "X", "1", "0")</f>
        <v>0</v>
      </c>
      <c r="BX168" t="str">
        <f>IF(AD168 = "X", "1", "0")</f>
        <v>1</v>
      </c>
      <c r="BY168" t="s">
        <v>23</v>
      </c>
      <c r="BZ168" s="253">
        <f>AI168</f>
        <v>0</v>
      </c>
      <c r="CA168" s="253">
        <f>AK168</f>
        <v>58</v>
      </c>
      <c r="CB168" s="253">
        <f>AM168</f>
        <v>0</v>
      </c>
      <c r="CC168" s="253">
        <f>AO168</f>
        <v>0</v>
      </c>
      <c r="CD168" s="253">
        <f>AQ168</f>
        <v>0</v>
      </c>
      <c r="CE168" s="253">
        <f>AS168</f>
        <v>0</v>
      </c>
      <c r="CF168" s="253">
        <f>AU168</f>
        <v>0</v>
      </c>
      <c r="CG168" s="253">
        <f>AW168</f>
        <v>0</v>
      </c>
      <c r="CH168" s="253">
        <f>AY168</f>
        <v>0</v>
      </c>
      <c r="CI168" s="253">
        <f>BA168</f>
        <v>0</v>
      </c>
      <c r="CJ168" s="253">
        <f>BC168</f>
        <v>0</v>
      </c>
      <c r="CK168" s="253">
        <f>BE168</f>
        <v>0</v>
      </c>
    </row>
    <row r="169" spans="2:89" s="218" customFormat="1" ht="20.399999999999999" x14ac:dyDescent="0.3">
      <c r="B169" s="194">
        <v>101</v>
      </c>
      <c r="C169" s="219">
        <v>216011</v>
      </c>
      <c r="D169" s="219">
        <v>21610104</v>
      </c>
      <c r="E169" s="220" t="s">
        <v>212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>R169+T169+V169+X169</f>
        <v>38</v>
      </c>
      <c r="L169" s="224" t="s">
        <v>20</v>
      </c>
      <c r="M169" s="262">
        <f>ROUND(N169,2)</f>
        <v>5</v>
      </c>
      <c r="N169" s="222">
        <v>5</v>
      </c>
      <c r="O169" s="260">
        <v>16</v>
      </c>
      <c r="P169" s="110">
        <f>(N169*(O169/100+1))*K169</f>
        <v>220.4</v>
      </c>
      <c r="Q169" s="204" t="s">
        <v>139</v>
      </c>
      <c r="R169" s="205">
        <f>AH169+AJ169+AL169</f>
        <v>16</v>
      </c>
      <c r="S169" s="114">
        <f>R169*(N169*(O169/100+1))</f>
        <v>92.8</v>
      </c>
      <c r="T169" s="205">
        <f>AN169+AP169+AR169</f>
        <v>14</v>
      </c>
      <c r="U169" s="114">
        <f>T169*(N169*(O169/100+1))</f>
        <v>81.2</v>
      </c>
      <c r="V169" s="205">
        <f>AT169+AV169+AX169</f>
        <v>4</v>
      </c>
      <c r="W169" s="114">
        <f>V169*(N169*(O169/100+1))</f>
        <v>23.2</v>
      </c>
      <c r="X169" s="205">
        <f>AZ169+BB169+BD169</f>
        <v>4</v>
      </c>
      <c r="Y169" s="114">
        <f>X169*(N169*(O169/100+1))</f>
        <v>23.2</v>
      </c>
      <c r="Z169" s="203">
        <f>S169+U169+W169+Y169</f>
        <v>220.39999999999998</v>
      </c>
      <c r="AA169" s="206" t="b">
        <f>K169=(SUM(X169,V169,T169,R169))</f>
        <v>1</v>
      </c>
      <c r="AB169" s="194"/>
      <c r="AC169" s="213"/>
      <c r="AD169" s="199" t="s">
        <v>22</v>
      </c>
      <c r="AE169" s="198" t="s">
        <v>23</v>
      </c>
      <c r="AF169" s="214"/>
      <c r="AG169" s="215"/>
      <c r="AH169" s="210"/>
      <c r="AI169" s="164">
        <f>AH169*(N169*(O169/100+1))</f>
        <v>0</v>
      </c>
      <c r="AJ169" s="223"/>
      <c r="AK169" s="164">
        <f>AJ169*(N169*(O169/100+1))</f>
        <v>0</v>
      </c>
      <c r="AL169" s="223">
        <v>16</v>
      </c>
      <c r="AM169" s="164">
        <f>AL169*(N169*(O169/100+1))</f>
        <v>92.8</v>
      </c>
      <c r="AN169" s="223">
        <v>10</v>
      </c>
      <c r="AO169" s="164">
        <f>AN169*(N169*(O169/100+1))</f>
        <v>58</v>
      </c>
      <c r="AP169" s="223">
        <v>2</v>
      </c>
      <c r="AQ169" s="164">
        <f>AP169*(N169*(O169/100+1))</f>
        <v>11.6</v>
      </c>
      <c r="AR169" s="223">
        <v>2</v>
      </c>
      <c r="AS169" s="164">
        <f>AR169*(N169*(O169/100+1))</f>
        <v>11.6</v>
      </c>
      <c r="AT169" s="223">
        <v>0</v>
      </c>
      <c r="AU169" s="164">
        <f>AT169*(N169*(O169/100+1))</f>
        <v>0</v>
      </c>
      <c r="AV169" s="223">
        <v>2</v>
      </c>
      <c r="AW169" s="164">
        <f>AV169*(N169*(O169/100+1))</f>
        <v>11.6</v>
      </c>
      <c r="AX169" s="223">
        <v>2</v>
      </c>
      <c r="AY169" s="164">
        <f>AX169*(N169*(O169/100+1))</f>
        <v>11.6</v>
      </c>
      <c r="AZ169" s="223">
        <v>2</v>
      </c>
      <c r="BA169" s="164">
        <f>AZ169*(N169*(O169/100+1))</f>
        <v>11.6</v>
      </c>
      <c r="BB169" s="223">
        <v>2</v>
      </c>
      <c r="BC169" s="164">
        <f>BB169*(N169*(O169/100+1))</f>
        <v>11.6</v>
      </c>
      <c r="BD169" s="223">
        <v>0</v>
      </c>
      <c r="BE169" s="164">
        <f>BD169*(N169*(O169/100+1))</f>
        <v>0</v>
      </c>
      <c r="BF169" s="256">
        <f>SUM(R169,T169,V169,X169)*(N169*(O169/100+1))</f>
        <v>220.4</v>
      </c>
      <c r="BG169" s="256">
        <f>SUM(AI169,AK169,AM169,AO169,AQ169,AS169,AU169,AW169,AY169,BA169,BC169,BE169)</f>
        <v>220.39999999999998</v>
      </c>
      <c r="BH169" s="255" t="b">
        <f>BF169=BG169</f>
        <v>1</v>
      </c>
      <c r="BI169" s="255">
        <f>BF169-BG169</f>
        <v>0</v>
      </c>
      <c r="BJ169" s="250">
        <f>D169</f>
        <v>21610104</v>
      </c>
      <c r="BK169" s="251">
        <v>348</v>
      </c>
      <c r="BL169" s="251">
        <v>5</v>
      </c>
      <c r="BM169" s="252">
        <f>R169</f>
        <v>16</v>
      </c>
      <c r="BN169" s="252">
        <f>T169</f>
        <v>14</v>
      </c>
      <c r="BO169" s="252">
        <f>V169</f>
        <v>4</v>
      </c>
      <c r="BP169" s="252">
        <f>X169</f>
        <v>4</v>
      </c>
      <c r="BQ169" s="254">
        <f>N169</f>
        <v>5</v>
      </c>
      <c r="BR169">
        <f>O169</f>
        <v>16</v>
      </c>
      <c r="BS169">
        <v>0</v>
      </c>
      <c r="BT169">
        <v>1</v>
      </c>
      <c r="BU169" t="s">
        <v>139</v>
      </c>
      <c r="BV169" t="str">
        <f>IF(AB169 = "X", "1", "0")</f>
        <v>0</v>
      </c>
      <c r="BW169" t="str">
        <f>IF(AC169 = "X", "1", "0")</f>
        <v>0</v>
      </c>
      <c r="BX169" t="str">
        <f>IF(AD169 = "X", "1", "0")</f>
        <v>1</v>
      </c>
      <c r="BY169" t="s">
        <v>23</v>
      </c>
      <c r="BZ169" s="253">
        <f>AI169</f>
        <v>0</v>
      </c>
      <c r="CA169" s="253">
        <f>AK169</f>
        <v>0</v>
      </c>
      <c r="CB169" s="253">
        <f>AM169</f>
        <v>92.8</v>
      </c>
      <c r="CC169" s="253">
        <f>AO169</f>
        <v>58</v>
      </c>
      <c r="CD169" s="253">
        <f>AQ169</f>
        <v>11.6</v>
      </c>
      <c r="CE169" s="253">
        <f>AS169</f>
        <v>11.6</v>
      </c>
      <c r="CF169" s="253">
        <f>AU169</f>
        <v>0</v>
      </c>
      <c r="CG169" s="253">
        <f>AW169</f>
        <v>11.6</v>
      </c>
      <c r="CH169" s="253">
        <f>AY169</f>
        <v>11.6</v>
      </c>
      <c r="CI169" s="253">
        <f>BA169</f>
        <v>11.6</v>
      </c>
      <c r="CJ169" s="253">
        <f>BC169</f>
        <v>11.6</v>
      </c>
      <c r="CK169" s="253">
        <f>BE169</f>
        <v>0</v>
      </c>
    </row>
    <row r="170" spans="2:89" ht="30.6" x14ac:dyDescent="0.3">
      <c r="B170" s="129">
        <v>102</v>
      </c>
      <c r="C170" s="138">
        <v>216011</v>
      </c>
      <c r="D170" s="275">
        <v>21610063</v>
      </c>
      <c r="E170" s="139" t="s">
        <v>193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>R170+T170+V170+X170</f>
        <v>0</v>
      </c>
      <c r="L170" s="142" t="s">
        <v>20</v>
      </c>
      <c r="M170" s="262">
        <f>ROUND(N170,2)</f>
        <v>1320</v>
      </c>
      <c r="N170" s="141">
        <v>1320</v>
      </c>
      <c r="O170" s="260">
        <v>16</v>
      </c>
      <c r="P170" s="110">
        <f>(N170*(O170/100+1))*K170</f>
        <v>0</v>
      </c>
      <c r="Q170" s="112" t="s">
        <v>139</v>
      </c>
      <c r="R170" s="113">
        <f>AH170+AJ170+AL170</f>
        <v>0</v>
      </c>
      <c r="S170" s="114">
        <f>R170*(N170*(O170/100+1))</f>
        <v>0</v>
      </c>
      <c r="T170" s="113">
        <f>AN170+AP170+AR170</f>
        <v>0</v>
      </c>
      <c r="U170" s="114">
        <f>T170*(N170*(O170/100+1))</f>
        <v>0</v>
      </c>
      <c r="V170" s="113">
        <f>AT170+AV170+AX170</f>
        <v>0</v>
      </c>
      <c r="W170" s="114">
        <f>V170*(N170*(O170/100+1))</f>
        <v>0</v>
      </c>
      <c r="X170" s="113">
        <f>AZ170+BB170+BD170</f>
        <v>0</v>
      </c>
      <c r="Y170" s="114">
        <f>X170*(N170*(O170/100+1))</f>
        <v>0</v>
      </c>
      <c r="Z170" s="116">
        <f>S170+U170+W170+Y170</f>
        <v>0</v>
      </c>
      <c r="AA170" s="117" t="b">
        <f>K170=(SUM(X170,V170,T170,R170))</f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>AH170*(N170*(O170/100+1))</f>
        <v>0</v>
      </c>
      <c r="AJ170" s="22">
        <v>0</v>
      </c>
      <c r="AK170" s="164">
        <f>AJ170*(N170*(O170/100+1))</f>
        <v>0</v>
      </c>
      <c r="AL170" s="22">
        <v>0</v>
      </c>
      <c r="AM170" s="164">
        <f>AL170*(N170*(O170/100+1))</f>
        <v>0</v>
      </c>
      <c r="AN170" s="22">
        <v>0</v>
      </c>
      <c r="AO170" s="164">
        <f>AN170*(N170*(O170/100+1))</f>
        <v>0</v>
      </c>
      <c r="AP170" s="22">
        <v>0</v>
      </c>
      <c r="AQ170" s="164">
        <f>AP170*(N170*(O170/100+1))</f>
        <v>0</v>
      </c>
      <c r="AR170" s="22">
        <v>0</v>
      </c>
      <c r="AS170" s="164">
        <f>AR170*(N170*(O170/100+1))</f>
        <v>0</v>
      </c>
      <c r="AT170" s="22">
        <v>0</v>
      </c>
      <c r="AU170" s="164">
        <f>AT170*(N170*(O170/100+1))</f>
        <v>0</v>
      </c>
      <c r="AV170" s="22">
        <v>0</v>
      </c>
      <c r="AW170" s="164">
        <f>AV170*(N170*(O170/100+1))</f>
        <v>0</v>
      </c>
      <c r="AX170" s="22">
        <v>0</v>
      </c>
      <c r="AY170" s="164">
        <f>AX170*(N170*(O170/100+1))</f>
        <v>0</v>
      </c>
      <c r="AZ170" s="22">
        <v>0</v>
      </c>
      <c r="BA170" s="164">
        <f>AZ170*(N170*(O170/100+1))</f>
        <v>0</v>
      </c>
      <c r="BB170" s="22">
        <v>0</v>
      </c>
      <c r="BC170" s="164">
        <f>BB170*(N170*(O170/100+1))</f>
        <v>0</v>
      </c>
      <c r="BD170" s="22">
        <v>0</v>
      </c>
      <c r="BE170" s="164">
        <f>BD170*(N170*(O170/100+1))</f>
        <v>0</v>
      </c>
      <c r="BF170" s="256">
        <f>SUM(R170,T170,V170,X170)*(N170*(O170/100+1))</f>
        <v>0</v>
      </c>
      <c r="BG170" s="256">
        <f>SUM(AI170,AK170,AM170,AO170,AQ170,AS170,AU170,AW170,AY170,BA170,BC170,BE170)</f>
        <v>0</v>
      </c>
      <c r="BH170" s="255" t="b">
        <f>BF170=BG170</f>
        <v>1</v>
      </c>
      <c r="BI170" s="255">
        <f>BF170-BG170</f>
        <v>0</v>
      </c>
      <c r="BJ170" s="250">
        <f>D170</f>
        <v>21610063</v>
      </c>
      <c r="BK170" s="251">
        <v>348</v>
      </c>
      <c r="BL170" s="251">
        <v>5</v>
      </c>
      <c r="BM170" s="252">
        <f>R170</f>
        <v>0</v>
      </c>
      <c r="BN170" s="252">
        <f>T170</f>
        <v>0</v>
      </c>
      <c r="BO170" s="252">
        <f>V170</f>
        <v>0</v>
      </c>
      <c r="BP170" s="252">
        <f>X170</f>
        <v>0</v>
      </c>
      <c r="BQ170" s="254">
        <f>N170</f>
        <v>1320</v>
      </c>
      <c r="BR170">
        <f>O170</f>
        <v>16</v>
      </c>
      <c r="BS170">
        <v>0</v>
      </c>
      <c r="BT170">
        <v>1</v>
      </c>
      <c r="BU170" t="s">
        <v>139</v>
      </c>
      <c r="BV170" t="str">
        <f>IF(AB170 = "X", "1", "0")</f>
        <v>0</v>
      </c>
      <c r="BW170" t="str">
        <f>IF(AC170 = "X", "1", "0")</f>
        <v>0</v>
      </c>
      <c r="BX170" t="str">
        <f>IF(AD170 = "X", "1", "0")</f>
        <v>1</v>
      </c>
      <c r="BY170" t="s">
        <v>23</v>
      </c>
      <c r="BZ170" s="253">
        <f>AI170</f>
        <v>0</v>
      </c>
      <c r="CA170" s="253">
        <f>AK170</f>
        <v>0</v>
      </c>
      <c r="CB170" s="253">
        <f>AM170</f>
        <v>0</v>
      </c>
      <c r="CC170" s="253">
        <f>AO170</f>
        <v>0</v>
      </c>
      <c r="CD170" s="253">
        <f>AQ170</f>
        <v>0</v>
      </c>
      <c r="CE170" s="253">
        <f>AS170</f>
        <v>0</v>
      </c>
      <c r="CF170" s="253">
        <f>AU170</f>
        <v>0</v>
      </c>
      <c r="CG170" s="253">
        <f>AW170</f>
        <v>0</v>
      </c>
      <c r="CH170" s="253">
        <f>AY170</f>
        <v>0</v>
      </c>
      <c r="CI170" s="253">
        <f>BA170</f>
        <v>0</v>
      </c>
      <c r="CJ170" s="253">
        <f>BC170</f>
        <v>0</v>
      </c>
      <c r="CK170" s="253">
        <f>BE170</f>
        <v>0</v>
      </c>
    </row>
    <row r="171" spans="2:89" s="218" customFormat="1" ht="30.6" x14ac:dyDescent="0.3">
      <c r="B171" s="194">
        <v>102</v>
      </c>
      <c r="C171" s="219">
        <v>216011</v>
      </c>
      <c r="D171" s="276">
        <v>21610063</v>
      </c>
      <c r="E171" s="220" t="s">
        <v>193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>R171+T171+V171+X171</f>
        <v>1</v>
      </c>
      <c r="L171" s="224" t="s">
        <v>20</v>
      </c>
      <c r="M171" s="262">
        <f>ROUND(N171,2)</f>
        <v>999</v>
      </c>
      <c r="N171" s="222">
        <v>999</v>
      </c>
      <c r="O171" s="260">
        <v>16</v>
      </c>
      <c r="P171" s="110">
        <f>(N171*(O171/100+1))*K171</f>
        <v>1158.8399999999999</v>
      </c>
      <c r="Q171" s="204" t="s">
        <v>139</v>
      </c>
      <c r="R171" s="205">
        <f>AH171+AJ171+AL171</f>
        <v>1</v>
      </c>
      <c r="S171" s="114">
        <f>R171*(N171*(O171/100+1))</f>
        <v>1158.8399999999999</v>
      </c>
      <c r="T171" s="205">
        <f>AN171+AP171+AR171</f>
        <v>0</v>
      </c>
      <c r="U171" s="114">
        <f>T171*(N171*(O171/100+1))</f>
        <v>0</v>
      </c>
      <c r="V171" s="205">
        <f>AT171+AV171+AX171</f>
        <v>0</v>
      </c>
      <c r="W171" s="114">
        <f>V171*(N171*(O171/100+1))</f>
        <v>0</v>
      </c>
      <c r="X171" s="205">
        <f>AZ171+BB171+BD171</f>
        <v>0</v>
      </c>
      <c r="Y171" s="114">
        <f>X171*(N171*(O171/100+1))</f>
        <v>0</v>
      </c>
      <c r="Z171" s="203">
        <f>S171+U171+W171+Y171</f>
        <v>1158.8399999999999</v>
      </c>
      <c r="AA171" s="206" t="b">
        <f>K171=(SUM(X171,V171,T171,R171))</f>
        <v>1</v>
      </c>
      <c r="AB171" s="194"/>
      <c r="AC171" s="213"/>
      <c r="AD171" s="199" t="s">
        <v>22</v>
      </c>
      <c r="AE171" s="198" t="s">
        <v>23</v>
      </c>
      <c r="AF171" s="214"/>
      <c r="AG171" s="215"/>
      <c r="AH171" s="210">
        <v>0</v>
      </c>
      <c r="AI171" s="164">
        <f>AH171*(N171*(O171/100+1))</f>
        <v>0</v>
      </c>
      <c r="AJ171" s="223">
        <v>0</v>
      </c>
      <c r="AK171" s="164">
        <f>AJ171*(N171*(O171/100+1))</f>
        <v>0</v>
      </c>
      <c r="AL171" s="223">
        <v>1</v>
      </c>
      <c r="AM171" s="164">
        <f>AL171*(N171*(O171/100+1))</f>
        <v>1158.8399999999999</v>
      </c>
      <c r="AN171" s="223">
        <v>0</v>
      </c>
      <c r="AO171" s="164">
        <f>AN171*(N171*(O171/100+1))</f>
        <v>0</v>
      </c>
      <c r="AP171" s="223">
        <v>0</v>
      </c>
      <c r="AQ171" s="164">
        <f>AP171*(N171*(O171/100+1))</f>
        <v>0</v>
      </c>
      <c r="AR171" s="223">
        <v>0</v>
      </c>
      <c r="AS171" s="164">
        <f>AR171*(N171*(O171/100+1))</f>
        <v>0</v>
      </c>
      <c r="AT171" s="223">
        <v>0</v>
      </c>
      <c r="AU171" s="164">
        <f>AT171*(N171*(O171/100+1))</f>
        <v>0</v>
      </c>
      <c r="AV171" s="223">
        <v>0</v>
      </c>
      <c r="AW171" s="164">
        <f>AV171*(N171*(O171/100+1))</f>
        <v>0</v>
      </c>
      <c r="AX171" s="223">
        <v>0</v>
      </c>
      <c r="AY171" s="164">
        <f>AX171*(N171*(O171/100+1))</f>
        <v>0</v>
      </c>
      <c r="AZ171" s="223">
        <v>0</v>
      </c>
      <c r="BA171" s="164">
        <f>AZ171*(N171*(O171/100+1))</f>
        <v>0</v>
      </c>
      <c r="BB171" s="223">
        <v>0</v>
      </c>
      <c r="BC171" s="164">
        <f>BB171*(N171*(O171/100+1))</f>
        <v>0</v>
      </c>
      <c r="BD171" s="223">
        <v>0</v>
      </c>
      <c r="BE171" s="164">
        <f>BD171*(N171*(O171/100+1))</f>
        <v>0</v>
      </c>
      <c r="BF171" s="256">
        <f>SUM(R171,T171,V171,X171)*(N171*(O171/100+1))</f>
        <v>1158.8399999999999</v>
      </c>
      <c r="BG171" s="256">
        <f>SUM(AI171,AK171,AM171,AO171,AQ171,AS171,AU171,AW171,AY171,BA171,BC171,BE171)</f>
        <v>1158.8399999999999</v>
      </c>
      <c r="BH171" s="255" t="b">
        <f>BF171=BG171</f>
        <v>1</v>
      </c>
      <c r="BI171" s="255">
        <f>BF171-BG171</f>
        <v>0</v>
      </c>
      <c r="BJ171" s="250">
        <f>D171</f>
        <v>21610063</v>
      </c>
      <c r="BK171" s="251">
        <v>348</v>
      </c>
      <c r="BL171" s="251">
        <v>5</v>
      </c>
      <c r="BM171" s="252">
        <f>R171</f>
        <v>1</v>
      </c>
      <c r="BN171" s="252">
        <f>T171</f>
        <v>0</v>
      </c>
      <c r="BO171" s="252">
        <f>V171</f>
        <v>0</v>
      </c>
      <c r="BP171" s="252">
        <f>X171</f>
        <v>0</v>
      </c>
      <c r="BQ171" s="254">
        <f>N171</f>
        <v>999</v>
      </c>
      <c r="BR171">
        <f>O171</f>
        <v>16</v>
      </c>
      <c r="BS171">
        <v>0</v>
      </c>
      <c r="BT171">
        <v>1</v>
      </c>
      <c r="BU171" t="s">
        <v>139</v>
      </c>
      <c r="BV171" t="str">
        <f>IF(AB171 = "X", "1", "0")</f>
        <v>0</v>
      </c>
      <c r="BW171" t="str">
        <f>IF(AC171 = "X", "1", "0")</f>
        <v>0</v>
      </c>
      <c r="BX171" t="str">
        <f>IF(AD171 = "X", "1", "0")</f>
        <v>1</v>
      </c>
      <c r="BY171" t="s">
        <v>23</v>
      </c>
      <c r="BZ171" s="253">
        <f>AI171</f>
        <v>0</v>
      </c>
      <c r="CA171" s="253">
        <f>AK171</f>
        <v>0</v>
      </c>
      <c r="CB171" s="253">
        <f>AM171</f>
        <v>1158.8399999999999</v>
      </c>
      <c r="CC171" s="253">
        <f>AO171</f>
        <v>0</v>
      </c>
      <c r="CD171" s="253">
        <f>AQ171</f>
        <v>0</v>
      </c>
      <c r="CE171" s="253">
        <f>AS171</f>
        <v>0</v>
      </c>
      <c r="CF171" s="253">
        <f>AU171</f>
        <v>0</v>
      </c>
      <c r="CG171" s="253">
        <f>AW171</f>
        <v>0</v>
      </c>
      <c r="CH171" s="253">
        <f>AY171</f>
        <v>0</v>
      </c>
      <c r="CI171" s="253">
        <f>BA171</f>
        <v>0</v>
      </c>
      <c r="CJ171" s="253">
        <f>BC171</f>
        <v>0</v>
      </c>
      <c r="CK171" s="253">
        <f>BE171</f>
        <v>0</v>
      </c>
    </row>
    <row r="172" spans="2:89" ht="20.399999999999999" x14ac:dyDescent="0.3">
      <c r="B172" s="129">
        <v>103</v>
      </c>
      <c r="C172" s="138">
        <v>216011</v>
      </c>
      <c r="D172" s="138">
        <v>21610011</v>
      </c>
      <c r="E172" s="139" t="s">
        <v>194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>R172+T172+V172+X172</f>
        <v>2</v>
      </c>
      <c r="L172" s="142" t="s">
        <v>20</v>
      </c>
      <c r="M172" s="262">
        <f>ROUND(N172,2)</f>
        <v>34.5</v>
      </c>
      <c r="N172" s="141">
        <v>34.5</v>
      </c>
      <c r="O172" s="260">
        <v>16</v>
      </c>
      <c r="P172" s="110">
        <f>(N172*(O172/100+1))*K172</f>
        <v>80.039999999999992</v>
      </c>
      <c r="Q172" s="112" t="s">
        <v>139</v>
      </c>
      <c r="R172" s="113">
        <f>AH172+AJ172+AL172</f>
        <v>2</v>
      </c>
      <c r="S172" s="114">
        <f>R172*(N172*(O172/100+1))</f>
        <v>80.039999999999992</v>
      </c>
      <c r="T172" s="113">
        <f>AN172+AP172+AR172</f>
        <v>0</v>
      </c>
      <c r="U172" s="114">
        <f>T172*(N172*(O172/100+1))</f>
        <v>0</v>
      </c>
      <c r="V172" s="113">
        <f>AT172+AV172+AX172</f>
        <v>0</v>
      </c>
      <c r="W172" s="114">
        <f>V172*(N172*(O172/100+1))</f>
        <v>0</v>
      </c>
      <c r="X172" s="113">
        <f>AZ172+BB172+BD172</f>
        <v>0</v>
      </c>
      <c r="Y172" s="114">
        <f>X172*(N172*(O172/100+1))</f>
        <v>0</v>
      </c>
      <c r="Z172" s="116">
        <f>S172+U172+W172+Y172</f>
        <v>80.039999999999992</v>
      </c>
      <c r="AA172" s="117" t="b">
        <f>K172=(SUM(X172,V172,T172,R172))</f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>AH172*(N172*(O172/100+1))</f>
        <v>0</v>
      </c>
      <c r="AJ172" s="22">
        <v>2</v>
      </c>
      <c r="AK172" s="164">
        <f>AJ172*(N172*(O172/100+1))</f>
        <v>80.039999999999992</v>
      </c>
      <c r="AL172" s="22">
        <v>0</v>
      </c>
      <c r="AM172" s="164">
        <f>AL172*(N172*(O172/100+1))</f>
        <v>0</v>
      </c>
      <c r="AN172" s="22"/>
      <c r="AO172" s="164">
        <f>AN172*(N172*(O172/100+1))</f>
        <v>0</v>
      </c>
      <c r="AP172" s="22">
        <v>0</v>
      </c>
      <c r="AQ172" s="164">
        <f>AP172*(N172*(O172/100+1))</f>
        <v>0</v>
      </c>
      <c r="AR172" s="22">
        <v>0</v>
      </c>
      <c r="AS172" s="164">
        <f>AR172*(N172*(O172/100+1))</f>
        <v>0</v>
      </c>
      <c r="AT172" s="22">
        <v>0</v>
      </c>
      <c r="AU172" s="164">
        <f>AT172*(N172*(O172/100+1))</f>
        <v>0</v>
      </c>
      <c r="AV172" s="22">
        <v>0</v>
      </c>
      <c r="AW172" s="164">
        <f>AV172*(N172*(O172/100+1))</f>
        <v>0</v>
      </c>
      <c r="AX172" s="22">
        <v>0</v>
      </c>
      <c r="AY172" s="164">
        <f>AX172*(N172*(O172/100+1))</f>
        <v>0</v>
      </c>
      <c r="AZ172" s="22">
        <v>0</v>
      </c>
      <c r="BA172" s="164">
        <f>AZ172*(N172*(O172/100+1))</f>
        <v>0</v>
      </c>
      <c r="BB172" s="22">
        <v>0</v>
      </c>
      <c r="BC172" s="164">
        <f>BB172*(N172*(O172/100+1))</f>
        <v>0</v>
      </c>
      <c r="BD172" s="22">
        <v>0</v>
      </c>
      <c r="BE172" s="164">
        <f>BD172*(N172*(O172/100+1))</f>
        <v>0</v>
      </c>
      <c r="BF172" s="256">
        <f>SUM(R172,T172,V172,X172)*(N172*(O172/100+1))</f>
        <v>80.039999999999992</v>
      </c>
      <c r="BG172" s="256">
        <f>SUM(AI172,AK172,AM172,AO172,AQ172,AS172,AU172,AW172,AY172,BA172,BC172,BE172)</f>
        <v>80.039999999999992</v>
      </c>
      <c r="BH172" s="255" t="b">
        <f>BF172=BG172</f>
        <v>1</v>
      </c>
      <c r="BI172" s="255">
        <f>BF172-BG172</f>
        <v>0</v>
      </c>
      <c r="BJ172" s="250">
        <f>D172</f>
        <v>21610011</v>
      </c>
      <c r="BK172" s="251">
        <v>348</v>
      </c>
      <c r="BL172" s="251">
        <v>5</v>
      </c>
      <c r="BM172" s="252">
        <f>R172</f>
        <v>2</v>
      </c>
      <c r="BN172" s="252">
        <f>T172</f>
        <v>0</v>
      </c>
      <c r="BO172" s="252">
        <f>V172</f>
        <v>0</v>
      </c>
      <c r="BP172" s="252">
        <f>X172</f>
        <v>0</v>
      </c>
      <c r="BQ172" s="254">
        <f>N172</f>
        <v>34.5</v>
      </c>
      <c r="BR172">
        <f>O172</f>
        <v>16</v>
      </c>
      <c r="BS172">
        <v>0</v>
      </c>
      <c r="BT172">
        <v>1</v>
      </c>
      <c r="BU172" t="s">
        <v>139</v>
      </c>
      <c r="BV172" t="str">
        <f>IF(AB172 = "X", "1", "0")</f>
        <v>0</v>
      </c>
      <c r="BW172" t="str">
        <f>IF(AC172 = "X", "1", "0")</f>
        <v>0</v>
      </c>
      <c r="BX172" t="str">
        <f>IF(AD172 = "X", "1", "0")</f>
        <v>1</v>
      </c>
      <c r="BY172" t="s">
        <v>23</v>
      </c>
      <c r="BZ172" s="253">
        <f>AI172</f>
        <v>0</v>
      </c>
      <c r="CA172" s="253">
        <f>AK172</f>
        <v>80.039999999999992</v>
      </c>
      <c r="CB172" s="253">
        <f>AM172</f>
        <v>0</v>
      </c>
      <c r="CC172" s="253">
        <f>AO172</f>
        <v>0</v>
      </c>
      <c r="CD172" s="253">
        <f>AQ172</f>
        <v>0</v>
      </c>
      <c r="CE172" s="253">
        <f>AS172</f>
        <v>0</v>
      </c>
      <c r="CF172" s="253">
        <f>AU172</f>
        <v>0</v>
      </c>
      <c r="CG172" s="253">
        <f>AW172</f>
        <v>0</v>
      </c>
      <c r="CH172" s="253">
        <f>AY172</f>
        <v>0</v>
      </c>
      <c r="CI172" s="253">
        <f>BA172</f>
        <v>0</v>
      </c>
      <c r="CJ172" s="253">
        <f>BC172</f>
        <v>0</v>
      </c>
      <c r="CK172" s="253">
        <f>BE172</f>
        <v>0</v>
      </c>
    </row>
    <row r="173" spans="2:89" s="218" customFormat="1" ht="20.399999999999999" x14ac:dyDescent="0.3">
      <c r="B173" s="194">
        <v>103</v>
      </c>
      <c r="C173" s="219">
        <v>216011</v>
      </c>
      <c r="D173" s="219">
        <v>21610011</v>
      </c>
      <c r="E173" s="220" t="s">
        <v>194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>R173+T173+V173+X173</f>
        <v>18</v>
      </c>
      <c r="L173" s="224" t="s">
        <v>20</v>
      </c>
      <c r="M173" s="262">
        <f>ROUND(N173,2)</f>
        <v>25</v>
      </c>
      <c r="N173" s="222">
        <v>25</v>
      </c>
      <c r="O173" s="260">
        <v>16</v>
      </c>
      <c r="P173" s="110">
        <f>(N173*(O173/100+1))*K173</f>
        <v>521.99999999999989</v>
      </c>
      <c r="Q173" s="204" t="s">
        <v>139</v>
      </c>
      <c r="R173" s="205">
        <f>AH173+AJ173+AL173</f>
        <v>8</v>
      </c>
      <c r="S173" s="114">
        <f>R173*(N173*(O173/100+1))</f>
        <v>231.99999999999997</v>
      </c>
      <c r="T173" s="205">
        <f>AN173+AP173+AR173</f>
        <v>10</v>
      </c>
      <c r="U173" s="114">
        <f>T173*(N173*(O173/100+1))</f>
        <v>289.99999999999994</v>
      </c>
      <c r="V173" s="205">
        <f>AT173+AV173+AX173</f>
        <v>0</v>
      </c>
      <c r="W173" s="114">
        <f>V173*(N173*(O173/100+1))</f>
        <v>0</v>
      </c>
      <c r="X173" s="205">
        <f>AZ173+BB173+BD173</f>
        <v>0</v>
      </c>
      <c r="Y173" s="114">
        <f>X173*(N173*(O173/100+1))</f>
        <v>0</v>
      </c>
      <c r="Z173" s="203">
        <f>S173+U173+W173+Y173</f>
        <v>521.99999999999989</v>
      </c>
      <c r="AA173" s="206" t="b">
        <f>K173=(SUM(X173,V173,T173,R173))</f>
        <v>1</v>
      </c>
      <c r="AB173" s="194"/>
      <c r="AC173" s="213"/>
      <c r="AD173" s="199" t="s">
        <v>22</v>
      </c>
      <c r="AE173" s="198" t="s">
        <v>23</v>
      </c>
      <c r="AF173" s="214"/>
      <c r="AG173" s="215"/>
      <c r="AH173" s="210"/>
      <c r="AI173" s="164">
        <f>AH173*(N173*(O173/100+1))</f>
        <v>0</v>
      </c>
      <c r="AJ173" s="223"/>
      <c r="AK173" s="164">
        <f>AJ173*(N173*(O173/100+1))</f>
        <v>0</v>
      </c>
      <c r="AL173" s="223">
        <v>8</v>
      </c>
      <c r="AM173" s="164">
        <f>AL173*(N173*(O173/100+1))</f>
        <v>231.99999999999997</v>
      </c>
      <c r="AN173" s="223">
        <v>10</v>
      </c>
      <c r="AO173" s="164">
        <f>AN173*(N173*(O173/100+1))</f>
        <v>289.99999999999994</v>
      </c>
      <c r="AP173" s="223">
        <v>0</v>
      </c>
      <c r="AQ173" s="164">
        <f>AP173*(N173*(O173/100+1))</f>
        <v>0</v>
      </c>
      <c r="AR173" s="223">
        <v>0</v>
      </c>
      <c r="AS173" s="164">
        <f>AR173*(N173*(O173/100+1))</f>
        <v>0</v>
      </c>
      <c r="AT173" s="223">
        <v>0</v>
      </c>
      <c r="AU173" s="164">
        <f>AT173*(N173*(O173/100+1))</f>
        <v>0</v>
      </c>
      <c r="AV173" s="223">
        <v>0</v>
      </c>
      <c r="AW173" s="164">
        <f>AV173*(N173*(O173/100+1))</f>
        <v>0</v>
      </c>
      <c r="AX173" s="223">
        <v>0</v>
      </c>
      <c r="AY173" s="164">
        <f>AX173*(N173*(O173/100+1))</f>
        <v>0</v>
      </c>
      <c r="AZ173" s="223">
        <v>0</v>
      </c>
      <c r="BA173" s="164">
        <f>AZ173*(N173*(O173/100+1))</f>
        <v>0</v>
      </c>
      <c r="BB173" s="223">
        <v>0</v>
      </c>
      <c r="BC173" s="164">
        <f>BB173*(N173*(O173/100+1))</f>
        <v>0</v>
      </c>
      <c r="BD173" s="223">
        <v>0</v>
      </c>
      <c r="BE173" s="164">
        <f>BD173*(N173*(O173/100+1))</f>
        <v>0</v>
      </c>
      <c r="BF173" s="256">
        <f>SUM(R173,T173,V173,X173)*(N173*(O173/100+1))</f>
        <v>521.99999999999989</v>
      </c>
      <c r="BG173" s="256">
        <f>SUM(AI173,AK173,AM173,AO173,AQ173,AS173,AU173,AW173,AY173,BA173,BC173,BE173)</f>
        <v>521.99999999999989</v>
      </c>
      <c r="BH173" s="255" t="b">
        <f>BF173=BG173</f>
        <v>1</v>
      </c>
      <c r="BI173" s="255">
        <f>BF173-BG173</f>
        <v>0</v>
      </c>
      <c r="BJ173" s="250">
        <f>D173</f>
        <v>21610011</v>
      </c>
      <c r="BK173" s="251">
        <v>348</v>
      </c>
      <c r="BL173" s="251">
        <v>5</v>
      </c>
      <c r="BM173" s="252">
        <f>R173</f>
        <v>8</v>
      </c>
      <c r="BN173" s="252">
        <f>T173</f>
        <v>10</v>
      </c>
      <c r="BO173" s="252">
        <f>V173</f>
        <v>0</v>
      </c>
      <c r="BP173" s="252">
        <f>X173</f>
        <v>0</v>
      </c>
      <c r="BQ173" s="254">
        <f>N173</f>
        <v>25</v>
      </c>
      <c r="BR173">
        <f>O173</f>
        <v>16</v>
      </c>
      <c r="BS173">
        <v>0</v>
      </c>
      <c r="BT173">
        <v>1</v>
      </c>
      <c r="BU173" t="s">
        <v>139</v>
      </c>
      <c r="BV173" t="str">
        <f>IF(AB173 = "X", "1", "0")</f>
        <v>0</v>
      </c>
      <c r="BW173" t="str">
        <f>IF(AC173 = "X", "1", "0")</f>
        <v>0</v>
      </c>
      <c r="BX173" t="str">
        <f>IF(AD173 = "X", "1", "0")</f>
        <v>1</v>
      </c>
      <c r="BY173" t="s">
        <v>23</v>
      </c>
      <c r="BZ173" s="253">
        <f>AI173</f>
        <v>0</v>
      </c>
      <c r="CA173" s="253">
        <f>AK173</f>
        <v>0</v>
      </c>
      <c r="CB173" s="253">
        <f>AM173</f>
        <v>231.99999999999997</v>
      </c>
      <c r="CC173" s="253">
        <f>AO173</f>
        <v>289.99999999999994</v>
      </c>
      <c r="CD173" s="253">
        <f>AQ173</f>
        <v>0</v>
      </c>
      <c r="CE173" s="253">
        <f>AS173</f>
        <v>0</v>
      </c>
      <c r="CF173" s="253">
        <f>AU173</f>
        <v>0</v>
      </c>
      <c r="CG173" s="253">
        <f>AW173</f>
        <v>0</v>
      </c>
      <c r="CH173" s="253">
        <f>AY173</f>
        <v>0</v>
      </c>
      <c r="CI173" s="253">
        <f>BA173</f>
        <v>0</v>
      </c>
      <c r="CJ173" s="253">
        <f>BC173</f>
        <v>0</v>
      </c>
      <c r="CK173" s="253">
        <f>BE173</f>
        <v>0</v>
      </c>
    </row>
    <row r="174" spans="2:89" ht="20.399999999999999" x14ac:dyDescent="0.3">
      <c r="B174" s="129">
        <v>104</v>
      </c>
      <c r="C174" s="138">
        <v>216011</v>
      </c>
      <c r="D174" s="138">
        <v>21610078</v>
      </c>
      <c r="E174" s="139" t="s">
        <v>195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>R174+T174+V174+X174</f>
        <v>30</v>
      </c>
      <c r="L174" s="142" t="s">
        <v>215</v>
      </c>
      <c r="M174" s="262">
        <f>ROUND(N174,2)</f>
        <v>21</v>
      </c>
      <c r="N174" s="141">
        <v>21</v>
      </c>
      <c r="O174" s="260">
        <v>16</v>
      </c>
      <c r="P174" s="110">
        <f>(N174*(O174/100+1))*K174</f>
        <v>730.8</v>
      </c>
      <c r="Q174" s="112" t="s">
        <v>139</v>
      </c>
      <c r="R174" s="113">
        <f>AH174+AJ174+AL174</f>
        <v>30</v>
      </c>
      <c r="S174" s="114">
        <f>R174*(N174*(O174/100+1))</f>
        <v>730.8</v>
      </c>
      <c r="T174" s="113">
        <f>AN174+AP174+AR174</f>
        <v>0</v>
      </c>
      <c r="U174" s="114">
        <f>T174*(N174*(O174/100+1))</f>
        <v>0</v>
      </c>
      <c r="V174" s="113">
        <f>AT174+AV174+AX174</f>
        <v>0</v>
      </c>
      <c r="W174" s="114">
        <f>V174*(N174*(O174/100+1))</f>
        <v>0</v>
      </c>
      <c r="X174" s="113">
        <f>AZ174+BB174+BD174</f>
        <v>0</v>
      </c>
      <c r="Y174" s="114">
        <f>X174*(N174*(O174/100+1))</f>
        <v>0</v>
      </c>
      <c r="Z174" s="116">
        <f>S174+U174+W174+Y174</f>
        <v>730.8</v>
      </c>
      <c r="AA174" s="117" t="b">
        <f>K174=(SUM(X174,V174,T174,R174))</f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>AH174*(N174*(O174/100+1))</f>
        <v>0</v>
      </c>
      <c r="AJ174" s="22">
        <v>30</v>
      </c>
      <c r="AK174" s="164">
        <f>AJ174*(N174*(O174/100+1))</f>
        <v>730.8</v>
      </c>
      <c r="AL174" s="22">
        <v>0</v>
      </c>
      <c r="AM174" s="164">
        <f>AL174*(N174*(O174/100+1))</f>
        <v>0</v>
      </c>
      <c r="AN174" s="22"/>
      <c r="AO174" s="164">
        <f>AN174*(N174*(O174/100+1))</f>
        <v>0</v>
      </c>
      <c r="AP174" s="22"/>
      <c r="AQ174" s="164">
        <f>AP174*(N174*(O174/100+1))</f>
        <v>0</v>
      </c>
      <c r="AR174" s="22"/>
      <c r="AS174" s="164">
        <f>AR174*(N174*(O174/100+1))</f>
        <v>0</v>
      </c>
      <c r="AT174" s="22"/>
      <c r="AU174" s="164">
        <f>AT174*(N174*(O174/100+1))</f>
        <v>0</v>
      </c>
      <c r="AV174" s="22"/>
      <c r="AW174" s="164">
        <f>AV174*(N174*(O174/100+1))</f>
        <v>0</v>
      </c>
      <c r="AX174" s="22"/>
      <c r="AY174" s="164">
        <f>AX174*(N174*(O174/100+1))</f>
        <v>0</v>
      </c>
      <c r="AZ174" s="22"/>
      <c r="BA174" s="164">
        <f>AZ174*(N174*(O174/100+1))</f>
        <v>0</v>
      </c>
      <c r="BB174" s="22"/>
      <c r="BC174" s="164">
        <f>BB174*(N174*(O174/100+1))</f>
        <v>0</v>
      </c>
      <c r="BD174" s="22">
        <v>0</v>
      </c>
      <c r="BE174" s="164">
        <f>BD174*(N174*(O174/100+1))</f>
        <v>0</v>
      </c>
      <c r="BF174" s="256">
        <f>SUM(R174,T174,V174,X174)*(N174*(O174/100+1))</f>
        <v>730.8</v>
      </c>
      <c r="BG174" s="256">
        <f>SUM(AI174,AK174,AM174,AO174,AQ174,AS174,AU174,AW174,AY174,BA174,BC174,BE174)</f>
        <v>730.8</v>
      </c>
      <c r="BH174" s="255" t="b">
        <f>BF174=BG174</f>
        <v>1</v>
      </c>
      <c r="BI174" s="255">
        <f>BF174-BG174</f>
        <v>0</v>
      </c>
      <c r="BJ174" s="250">
        <f>D174</f>
        <v>21610078</v>
      </c>
      <c r="BK174" s="251">
        <v>348</v>
      </c>
      <c r="BL174" s="251">
        <v>5</v>
      </c>
      <c r="BM174" s="252">
        <f>R174</f>
        <v>30</v>
      </c>
      <c r="BN174" s="252">
        <f>T174</f>
        <v>0</v>
      </c>
      <c r="BO174" s="252">
        <f>V174</f>
        <v>0</v>
      </c>
      <c r="BP174" s="252">
        <f>X174</f>
        <v>0</v>
      </c>
      <c r="BQ174" s="254">
        <f>N174</f>
        <v>21</v>
      </c>
      <c r="BR174">
        <f>O174</f>
        <v>16</v>
      </c>
      <c r="BS174">
        <v>0</v>
      </c>
      <c r="BT174">
        <v>1</v>
      </c>
      <c r="BU174" t="s">
        <v>139</v>
      </c>
      <c r="BV174" t="str">
        <f>IF(AB174 = "X", "1", "0")</f>
        <v>0</v>
      </c>
      <c r="BW174" t="str">
        <f>IF(AC174 = "X", "1", "0")</f>
        <v>0</v>
      </c>
      <c r="BX174" t="str">
        <f>IF(AD174 = "X", "1", "0")</f>
        <v>1</v>
      </c>
      <c r="BY174" t="s">
        <v>23</v>
      </c>
      <c r="BZ174" s="253">
        <f>AI174</f>
        <v>0</v>
      </c>
      <c r="CA174" s="253">
        <f>AK174</f>
        <v>730.8</v>
      </c>
      <c r="CB174" s="253">
        <f>AM174</f>
        <v>0</v>
      </c>
      <c r="CC174" s="253">
        <f>AO174</f>
        <v>0</v>
      </c>
      <c r="CD174" s="253">
        <f>AQ174</f>
        <v>0</v>
      </c>
      <c r="CE174" s="253">
        <f>AS174</f>
        <v>0</v>
      </c>
      <c r="CF174" s="253">
        <f>AU174</f>
        <v>0</v>
      </c>
      <c r="CG174" s="253">
        <f>AW174</f>
        <v>0</v>
      </c>
      <c r="CH174" s="253">
        <f>AY174</f>
        <v>0</v>
      </c>
      <c r="CI174" s="253">
        <f>BA174</f>
        <v>0</v>
      </c>
      <c r="CJ174" s="253">
        <f>BC174</f>
        <v>0</v>
      </c>
      <c r="CK174" s="253">
        <f>BE174</f>
        <v>0</v>
      </c>
    </row>
    <row r="175" spans="2:89" s="218" customFormat="1" ht="20.399999999999999" x14ac:dyDescent="0.3">
      <c r="B175" s="194">
        <v>104</v>
      </c>
      <c r="C175" s="219">
        <v>216011</v>
      </c>
      <c r="D175" s="219">
        <v>21610078</v>
      </c>
      <c r="E175" s="220" t="s">
        <v>195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>R175+T175+V175+X175</f>
        <v>96</v>
      </c>
      <c r="L175" s="224" t="s">
        <v>215</v>
      </c>
      <c r="M175" s="262">
        <f>ROUND(N175,2)</f>
        <v>18</v>
      </c>
      <c r="N175" s="222">
        <v>18</v>
      </c>
      <c r="O175" s="260">
        <v>16</v>
      </c>
      <c r="P175" s="110">
        <f>(N175*(O175/100+1))*K175</f>
        <v>2004.48</v>
      </c>
      <c r="Q175" s="204" t="s">
        <v>139</v>
      </c>
      <c r="R175" s="205">
        <f>AH175+AJ175+AL175</f>
        <v>30</v>
      </c>
      <c r="S175" s="114">
        <f>R175*(N175*(O175/100+1))</f>
        <v>626.4</v>
      </c>
      <c r="T175" s="205">
        <f>AN175+AP175+AR175</f>
        <v>42</v>
      </c>
      <c r="U175" s="114">
        <f>T175*(N175*(O175/100+1))</f>
        <v>876.95999999999992</v>
      </c>
      <c r="V175" s="205">
        <f>AT175+AV175+AX175</f>
        <v>12</v>
      </c>
      <c r="W175" s="114">
        <f>V175*(N175*(O175/100+1))</f>
        <v>250.56</v>
      </c>
      <c r="X175" s="205">
        <f>AZ175+BB175+BD175</f>
        <v>12</v>
      </c>
      <c r="Y175" s="114">
        <f>X175*(N175*(O175/100+1))</f>
        <v>250.56</v>
      </c>
      <c r="Z175" s="203">
        <f>S175+U175+W175+Y175</f>
        <v>2004.4799999999998</v>
      </c>
      <c r="AA175" s="206" t="b">
        <f>K175=(SUM(X175,V175,T175,R175))</f>
        <v>1</v>
      </c>
      <c r="AB175" s="194"/>
      <c r="AC175" s="213"/>
      <c r="AD175" s="199" t="s">
        <v>22</v>
      </c>
      <c r="AE175" s="198" t="s">
        <v>23</v>
      </c>
      <c r="AF175" s="214"/>
      <c r="AG175" s="215"/>
      <c r="AH175" s="210"/>
      <c r="AI175" s="164">
        <f>AH175*(N175*(O175/100+1))</f>
        <v>0</v>
      </c>
      <c r="AJ175" s="223"/>
      <c r="AK175" s="164">
        <f>AJ175*(N175*(O175/100+1))</f>
        <v>0</v>
      </c>
      <c r="AL175" s="223">
        <v>30</v>
      </c>
      <c r="AM175" s="164">
        <f>AL175*(N175*(O175/100+1))</f>
        <v>626.4</v>
      </c>
      <c r="AN175" s="223">
        <v>30</v>
      </c>
      <c r="AO175" s="164">
        <f>AN175*(N175*(O175/100+1))</f>
        <v>626.4</v>
      </c>
      <c r="AP175" s="223">
        <v>6</v>
      </c>
      <c r="AQ175" s="164">
        <f>AP175*(N175*(O175/100+1))</f>
        <v>125.28</v>
      </c>
      <c r="AR175" s="223">
        <v>6</v>
      </c>
      <c r="AS175" s="164">
        <f>AR175*(N175*(O175/100+1))</f>
        <v>125.28</v>
      </c>
      <c r="AT175" s="223">
        <v>0</v>
      </c>
      <c r="AU175" s="164">
        <f>AT175*(N175*(O175/100+1))</f>
        <v>0</v>
      </c>
      <c r="AV175" s="223">
        <v>6</v>
      </c>
      <c r="AW175" s="164">
        <f>AV175*(N175*(O175/100+1))</f>
        <v>125.28</v>
      </c>
      <c r="AX175" s="223">
        <v>6</v>
      </c>
      <c r="AY175" s="164">
        <f>AX175*(N175*(O175/100+1))</f>
        <v>125.28</v>
      </c>
      <c r="AZ175" s="223">
        <v>6</v>
      </c>
      <c r="BA175" s="164">
        <f>AZ175*(N175*(O175/100+1))</f>
        <v>125.28</v>
      </c>
      <c r="BB175" s="223">
        <v>6</v>
      </c>
      <c r="BC175" s="164">
        <f>BB175*(N175*(O175/100+1))</f>
        <v>125.28</v>
      </c>
      <c r="BD175" s="223">
        <v>0</v>
      </c>
      <c r="BE175" s="164">
        <f>BD175*(N175*(O175/100+1))</f>
        <v>0</v>
      </c>
      <c r="BF175" s="256">
        <f>SUM(R175,T175,V175,X175)*(N175*(O175/100+1))</f>
        <v>2004.48</v>
      </c>
      <c r="BG175" s="256">
        <f>SUM(AI175,AK175,AM175,AO175,AQ175,AS175,AU175,AW175,AY175,BA175,BC175,BE175)</f>
        <v>2004.4799999999998</v>
      </c>
      <c r="BH175" s="255" t="b">
        <f>BF175=BG175</f>
        <v>1</v>
      </c>
      <c r="BI175" s="255">
        <f>BF175-BG175</f>
        <v>0</v>
      </c>
      <c r="BJ175" s="250">
        <f>D175</f>
        <v>21610078</v>
      </c>
      <c r="BK175" s="251">
        <v>348</v>
      </c>
      <c r="BL175" s="251">
        <v>5</v>
      </c>
      <c r="BM175" s="252">
        <f>R175</f>
        <v>30</v>
      </c>
      <c r="BN175" s="252">
        <f>T175</f>
        <v>42</v>
      </c>
      <c r="BO175" s="252">
        <f>V175</f>
        <v>12</v>
      </c>
      <c r="BP175" s="252">
        <f>X175</f>
        <v>12</v>
      </c>
      <c r="BQ175" s="254">
        <f>N175</f>
        <v>18</v>
      </c>
      <c r="BR175">
        <f>O175</f>
        <v>16</v>
      </c>
      <c r="BS175">
        <v>0</v>
      </c>
      <c r="BT175">
        <v>1</v>
      </c>
      <c r="BU175" t="s">
        <v>139</v>
      </c>
      <c r="BV175" t="str">
        <f>IF(AB175 = "X", "1", "0")</f>
        <v>0</v>
      </c>
      <c r="BW175" t="str">
        <f>IF(AC175 = "X", "1", "0")</f>
        <v>0</v>
      </c>
      <c r="BX175" t="str">
        <f>IF(AD175 = "X", "1", "0")</f>
        <v>1</v>
      </c>
      <c r="BY175" t="s">
        <v>23</v>
      </c>
      <c r="BZ175" s="253">
        <f>AI175</f>
        <v>0</v>
      </c>
      <c r="CA175" s="253">
        <f>AK175</f>
        <v>0</v>
      </c>
      <c r="CB175" s="253">
        <f>AM175</f>
        <v>626.4</v>
      </c>
      <c r="CC175" s="253">
        <f>AO175</f>
        <v>626.4</v>
      </c>
      <c r="CD175" s="253">
        <f>AQ175</f>
        <v>125.28</v>
      </c>
      <c r="CE175" s="253">
        <f>AS175</f>
        <v>125.28</v>
      </c>
      <c r="CF175" s="253">
        <f>AU175</f>
        <v>0</v>
      </c>
      <c r="CG175" s="253">
        <f>AW175</f>
        <v>125.28</v>
      </c>
      <c r="CH175" s="253">
        <f>AY175</f>
        <v>125.28</v>
      </c>
      <c r="CI175" s="253">
        <f>BA175</f>
        <v>125.28</v>
      </c>
      <c r="CJ175" s="253">
        <f>BC175</f>
        <v>125.28</v>
      </c>
      <c r="CK175" s="253">
        <f>BE175</f>
        <v>0</v>
      </c>
    </row>
    <row r="176" spans="2:89" ht="20.399999999999999" x14ac:dyDescent="0.3">
      <c r="B176" s="129">
        <v>105</v>
      </c>
      <c r="C176" s="138">
        <v>216011</v>
      </c>
      <c r="D176" s="138">
        <v>21610106</v>
      </c>
      <c r="E176" s="139" t="s">
        <v>196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>R176+T176+V176+X176</f>
        <v>20</v>
      </c>
      <c r="L176" s="142" t="s">
        <v>216</v>
      </c>
      <c r="M176" s="262">
        <f>ROUND(N176,2)</f>
        <v>9</v>
      </c>
      <c r="N176" s="141">
        <v>9</v>
      </c>
      <c r="O176" s="260">
        <v>16</v>
      </c>
      <c r="P176" s="110">
        <f>(N176*(O176/100+1))*K176</f>
        <v>208.79999999999998</v>
      </c>
      <c r="Q176" s="112" t="s">
        <v>139</v>
      </c>
      <c r="R176" s="113">
        <f>AH176+AJ176+AL176</f>
        <v>20</v>
      </c>
      <c r="S176" s="114">
        <f>R176*(N176*(O176/100+1))</f>
        <v>208.79999999999998</v>
      </c>
      <c r="T176" s="113">
        <f>AN176+AP176+AR176</f>
        <v>0</v>
      </c>
      <c r="U176" s="114">
        <f>T176*(N176*(O176/100+1))</f>
        <v>0</v>
      </c>
      <c r="V176" s="113">
        <f>AT176+AV176+AX176</f>
        <v>0</v>
      </c>
      <c r="W176" s="114">
        <f>V176*(N176*(O176/100+1))</f>
        <v>0</v>
      </c>
      <c r="X176" s="113">
        <f>AZ176+BB176+BD176</f>
        <v>0</v>
      </c>
      <c r="Y176" s="114">
        <f>X176*(N176*(O176/100+1))</f>
        <v>0</v>
      </c>
      <c r="Z176" s="116">
        <f>S176+U176+W176+Y176</f>
        <v>208.79999999999998</v>
      </c>
      <c r="AA176" s="117" t="b">
        <f>K176=(SUM(X176,V176,T176,R176))</f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>AH176*(N176*(O176/100+1))</f>
        <v>0</v>
      </c>
      <c r="AJ176" s="22">
        <v>20</v>
      </c>
      <c r="AK176" s="164">
        <f>AJ176*(N176*(O176/100+1))</f>
        <v>208.79999999999998</v>
      </c>
      <c r="AL176" s="22">
        <v>0</v>
      </c>
      <c r="AM176" s="164">
        <f>AL176*(N176*(O176/100+1))</f>
        <v>0</v>
      </c>
      <c r="AN176" s="22"/>
      <c r="AO176" s="164">
        <f>AN176*(N176*(O176/100+1))</f>
        <v>0</v>
      </c>
      <c r="AP176" s="22"/>
      <c r="AQ176" s="164">
        <f>AP176*(N176*(O176/100+1))</f>
        <v>0</v>
      </c>
      <c r="AR176" s="22"/>
      <c r="AS176" s="164">
        <f>AR176*(N176*(O176/100+1))</f>
        <v>0</v>
      </c>
      <c r="AT176" s="22"/>
      <c r="AU176" s="164">
        <f>AT176*(N176*(O176/100+1))</f>
        <v>0</v>
      </c>
      <c r="AV176" s="22"/>
      <c r="AW176" s="164">
        <f>AV176*(N176*(O176/100+1))</f>
        <v>0</v>
      </c>
      <c r="AX176" s="22"/>
      <c r="AY176" s="164">
        <f>AX176*(N176*(O176/100+1))</f>
        <v>0</v>
      </c>
      <c r="AZ176" s="22"/>
      <c r="BA176" s="164">
        <f>AZ176*(N176*(O176/100+1))</f>
        <v>0</v>
      </c>
      <c r="BB176" s="22"/>
      <c r="BC176" s="164">
        <f>BB176*(N176*(O176/100+1))</f>
        <v>0</v>
      </c>
      <c r="BD176" s="22">
        <v>0</v>
      </c>
      <c r="BE176" s="164">
        <f>BD176*(N176*(O176/100+1))</f>
        <v>0</v>
      </c>
      <c r="BF176" s="256">
        <f>SUM(R176,T176,V176,X176)*(N176*(O176/100+1))</f>
        <v>208.79999999999998</v>
      </c>
      <c r="BG176" s="256">
        <f>SUM(AI176,AK176,AM176,AO176,AQ176,AS176,AU176,AW176,AY176,BA176,BC176,BE176)</f>
        <v>208.79999999999998</v>
      </c>
      <c r="BH176" s="255" t="b">
        <f>BF176=BG176</f>
        <v>1</v>
      </c>
      <c r="BI176" s="255">
        <f>BF176-BG176</f>
        <v>0</v>
      </c>
      <c r="BJ176" s="250">
        <f>D176</f>
        <v>21610106</v>
      </c>
      <c r="BK176" s="251">
        <v>348</v>
      </c>
      <c r="BL176" s="251">
        <v>5</v>
      </c>
      <c r="BM176" s="252">
        <f>R176</f>
        <v>20</v>
      </c>
      <c r="BN176" s="252">
        <f>T176</f>
        <v>0</v>
      </c>
      <c r="BO176" s="252">
        <f>V176</f>
        <v>0</v>
      </c>
      <c r="BP176" s="252">
        <f>X176</f>
        <v>0</v>
      </c>
      <c r="BQ176" s="254">
        <f>N176</f>
        <v>9</v>
      </c>
      <c r="BR176">
        <f>O176</f>
        <v>16</v>
      </c>
      <c r="BS176">
        <v>0</v>
      </c>
      <c r="BT176">
        <v>1</v>
      </c>
      <c r="BU176" t="s">
        <v>139</v>
      </c>
      <c r="BV176" t="str">
        <f>IF(AB176 = "X", "1", "0")</f>
        <v>0</v>
      </c>
      <c r="BW176" t="str">
        <f>IF(AC176 = "X", "1", "0")</f>
        <v>0</v>
      </c>
      <c r="BX176" t="str">
        <f>IF(AD176 = "X", "1", "0")</f>
        <v>1</v>
      </c>
      <c r="BY176" t="s">
        <v>23</v>
      </c>
      <c r="BZ176" s="253">
        <f>AI176</f>
        <v>0</v>
      </c>
      <c r="CA176" s="253">
        <f>AK176</f>
        <v>208.79999999999998</v>
      </c>
      <c r="CB176" s="253">
        <f>AM176</f>
        <v>0</v>
      </c>
      <c r="CC176" s="253">
        <f>AO176</f>
        <v>0</v>
      </c>
      <c r="CD176" s="253">
        <f>AQ176</f>
        <v>0</v>
      </c>
      <c r="CE176" s="253">
        <f>AS176</f>
        <v>0</v>
      </c>
      <c r="CF176" s="253">
        <f>AU176</f>
        <v>0</v>
      </c>
      <c r="CG176" s="253">
        <f>AW176</f>
        <v>0</v>
      </c>
      <c r="CH176" s="253">
        <f>AY176</f>
        <v>0</v>
      </c>
      <c r="CI176" s="253">
        <f>BA176</f>
        <v>0</v>
      </c>
      <c r="CJ176" s="253">
        <f>BC176</f>
        <v>0</v>
      </c>
      <c r="CK176" s="253">
        <f>BE176</f>
        <v>0</v>
      </c>
    </row>
    <row r="177" spans="2:89" s="218" customFormat="1" ht="20.399999999999999" x14ac:dyDescent="0.3">
      <c r="B177" s="194">
        <v>105</v>
      </c>
      <c r="C177" s="219">
        <v>216011</v>
      </c>
      <c r="D177" s="219">
        <v>21610106</v>
      </c>
      <c r="E177" s="220" t="s">
        <v>196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>R177+T177+V177+X177</f>
        <v>90</v>
      </c>
      <c r="L177" s="224" t="s">
        <v>216</v>
      </c>
      <c r="M177" s="262">
        <f>ROUND(N177,2)</f>
        <v>9</v>
      </c>
      <c r="N177" s="222">
        <v>9</v>
      </c>
      <c r="O177" s="260">
        <v>16</v>
      </c>
      <c r="P177" s="110">
        <f>(N177*(O177/100+1))*K177</f>
        <v>939.59999999999991</v>
      </c>
      <c r="Q177" s="204" t="s">
        <v>139</v>
      </c>
      <c r="R177" s="205">
        <f>AH177+AJ177+AL177</f>
        <v>40</v>
      </c>
      <c r="S177" s="114">
        <f>R177*(N177*(O177/100+1))</f>
        <v>417.59999999999997</v>
      </c>
      <c r="T177" s="205">
        <f>AN177+AP177+AR177</f>
        <v>30</v>
      </c>
      <c r="U177" s="114">
        <f>T177*(N177*(O177/100+1))</f>
        <v>313.2</v>
      </c>
      <c r="V177" s="205">
        <f>AT177+AV177+AX177</f>
        <v>10</v>
      </c>
      <c r="W177" s="114">
        <f>V177*(N177*(O177/100+1))</f>
        <v>104.39999999999999</v>
      </c>
      <c r="X177" s="205">
        <f>AZ177+BB177+BD177</f>
        <v>10</v>
      </c>
      <c r="Y177" s="114">
        <f>X177*(N177*(O177/100+1))</f>
        <v>104.39999999999999</v>
      </c>
      <c r="Z177" s="203">
        <f>S177+U177+W177+Y177</f>
        <v>939.59999999999991</v>
      </c>
      <c r="AA177" s="206" t="b">
        <f>K177=(SUM(X177,V177,T177,R177))</f>
        <v>1</v>
      </c>
      <c r="AB177" s="194"/>
      <c r="AC177" s="213"/>
      <c r="AD177" s="199" t="s">
        <v>22</v>
      </c>
      <c r="AE177" s="198" t="s">
        <v>23</v>
      </c>
      <c r="AF177" s="214"/>
      <c r="AG177" s="215"/>
      <c r="AH177" s="210">
        <v>0</v>
      </c>
      <c r="AI177" s="164">
        <f>AH177*(N177*(O177/100+1))</f>
        <v>0</v>
      </c>
      <c r="AJ177" s="223">
        <v>20</v>
      </c>
      <c r="AK177" s="164">
        <f>AJ177*(N177*(O177/100+1))</f>
        <v>208.79999999999998</v>
      </c>
      <c r="AL177" s="223">
        <v>20</v>
      </c>
      <c r="AM177" s="164">
        <f>AL177*(N177*(O177/100+1))</f>
        <v>208.79999999999998</v>
      </c>
      <c r="AN177" s="223">
        <v>20</v>
      </c>
      <c r="AO177" s="164">
        <f>AN177*(N177*(O177/100+1))</f>
        <v>208.79999999999998</v>
      </c>
      <c r="AP177" s="223">
        <v>5</v>
      </c>
      <c r="AQ177" s="164">
        <f>AP177*(N177*(O177/100+1))</f>
        <v>52.199999999999996</v>
      </c>
      <c r="AR177" s="223">
        <v>5</v>
      </c>
      <c r="AS177" s="164">
        <f>AR177*(N177*(O177/100+1))</f>
        <v>52.199999999999996</v>
      </c>
      <c r="AT177" s="223">
        <v>0</v>
      </c>
      <c r="AU177" s="164">
        <f>AT177*(N177*(O177/100+1))</f>
        <v>0</v>
      </c>
      <c r="AV177" s="223">
        <v>5</v>
      </c>
      <c r="AW177" s="164">
        <f>AV177*(N177*(O177/100+1))</f>
        <v>52.199999999999996</v>
      </c>
      <c r="AX177" s="223">
        <v>5</v>
      </c>
      <c r="AY177" s="164">
        <f>AX177*(N177*(O177/100+1))</f>
        <v>52.199999999999996</v>
      </c>
      <c r="AZ177" s="223">
        <v>5</v>
      </c>
      <c r="BA177" s="164">
        <f>AZ177*(N177*(O177/100+1))</f>
        <v>52.199999999999996</v>
      </c>
      <c r="BB177" s="223">
        <v>5</v>
      </c>
      <c r="BC177" s="164">
        <f>BB177*(N177*(O177/100+1))</f>
        <v>52.199999999999996</v>
      </c>
      <c r="BD177" s="223">
        <v>0</v>
      </c>
      <c r="BE177" s="164">
        <f>BD177*(N177*(O177/100+1))</f>
        <v>0</v>
      </c>
      <c r="BF177" s="256">
        <f>SUM(R177,T177,V177,X177)*(N177*(O177/100+1))</f>
        <v>939.59999999999991</v>
      </c>
      <c r="BG177" s="256">
        <f>SUM(AI177,AK177,AM177,AO177,AQ177,AS177,AU177,AW177,AY177,BA177,BC177,BE177)</f>
        <v>939.60000000000025</v>
      </c>
      <c r="BH177" s="255" t="b">
        <f>BF177=BG177</f>
        <v>1</v>
      </c>
      <c r="BI177" s="255">
        <f>BF177-BG177</f>
        <v>0</v>
      </c>
      <c r="BJ177" s="250">
        <f>D177</f>
        <v>21610106</v>
      </c>
      <c r="BK177" s="251">
        <v>348</v>
      </c>
      <c r="BL177" s="251">
        <v>5</v>
      </c>
      <c r="BM177" s="252">
        <f>R177</f>
        <v>40</v>
      </c>
      <c r="BN177" s="252">
        <f>T177</f>
        <v>30</v>
      </c>
      <c r="BO177" s="252">
        <f>V177</f>
        <v>10</v>
      </c>
      <c r="BP177" s="252">
        <f>X177</f>
        <v>10</v>
      </c>
      <c r="BQ177" s="254">
        <f>N177</f>
        <v>9</v>
      </c>
      <c r="BR177">
        <f>O177</f>
        <v>16</v>
      </c>
      <c r="BS177">
        <v>0</v>
      </c>
      <c r="BT177">
        <v>1</v>
      </c>
      <c r="BU177" t="s">
        <v>139</v>
      </c>
      <c r="BV177" t="str">
        <f>IF(AB177 = "X", "1", "0")</f>
        <v>0</v>
      </c>
      <c r="BW177" t="str">
        <f>IF(AC177 = "X", "1", "0")</f>
        <v>0</v>
      </c>
      <c r="BX177" t="str">
        <f>IF(AD177 = "X", "1", "0")</f>
        <v>1</v>
      </c>
      <c r="BY177" t="s">
        <v>23</v>
      </c>
      <c r="BZ177" s="253">
        <f>AI177</f>
        <v>0</v>
      </c>
      <c r="CA177" s="253">
        <f>AK177</f>
        <v>208.79999999999998</v>
      </c>
      <c r="CB177" s="253">
        <f>AM177</f>
        <v>208.79999999999998</v>
      </c>
      <c r="CC177" s="253">
        <f>AO177</f>
        <v>208.79999999999998</v>
      </c>
      <c r="CD177" s="253">
        <f>AQ177</f>
        <v>52.199999999999996</v>
      </c>
      <c r="CE177" s="253">
        <f>AS177</f>
        <v>52.199999999999996</v>
      </c>
      <c r="CF177" s="253">
        <f>AU177</f>
        <v>0</v>
      </c>
      <c r="CG177" s="253">
        <f>AW177</f>
        <v>52.199999999999996</v>
      </c>
      <c r="CH177" s="253">
        <f>AY177</f>
        <v>52.199999999999996</v>
      </c>
      <c r="CI177" s="253">
        <f>BA177</f>
        <v>52.199999999999996</v>
      </c>
      <c r="CJ177" s="253">
        <f>BC177</f>
        <v>52.199999999999996</v>
      </c>
      <c r="CK177" s="253">
        <f>BE177</f>
        <v>0</v>
      </c>
    </row>
    <row r="178" spans="2:89" ht="20.399999999999999" x14ac:dyDescent="0.3">
      <c r="B178" s="129">
        <v>106</v>
      </c>
      <c r="C178" s="138">
        <v>216011</v>
      </c>
      <c r="D178" s="138">
        <v>21610115</v>
      </c>
      <c r="E178" s="139" t="s">
        <v>197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>R178+T178+V178+X178</f>
        <v>12</v>
      </c>
      <c r="L178" s="142" t="s">
        <v>213</v>
      </c>
      <c r="M178" s="262">
        <f>ROUND(N178,2)</f>
        <v>11</v>
      </c>
      <c r="N178" s="141">
        <v>11</v>
      </c>
      <c r="O178" s="260">
        <v>16</v>
      </c>
      <c r="P178" s="110">
        <f>(N178*(O178/100+1))*K178</f>
        <v>153.12</v>
      </c>
      <c r="Q178" s="112" t="s">
        <v>139</v>
      </c>
      <c r="R178" s="113">
        <f>AH178+AJ178+AL178</f>
        <v>12</v>
      </c>
      <c r="S178" s="114">
        <f>R178*(N178*(O178/100+1))</f>
        <v>153.12</v>
      </c>
      <c r="T178" s="113">
        <f>AN178+AP178+AR178</f>
        <v>0</v>
      </c>
      <c r="U178" s="114">
        <f>T178*(N178*(O178/100+1))</f>
        <v>0</v>
      </c>
      <c r="V178" s="113">
        <f>AT178+AV178+AX178</f>
        <v>0</v>
      </c>
      <c r="W178" s="114">
        <f>V178*(N178*(O178/100+1))</f>
        <v>0</v>
      </c>
      <c r="X178" s="113">
        <f>AZ178+BB178+BD178</f>
        <v>0</v>
      </c>
      <c r="Y178" s="114">
        <f>X178*(N178*(O178/100+1))</f>
        <v>0</v>
      </c>
      <c r="Z178" s="116">
        <f>S178+U178+W178+Y178</f>
        <v>153.12</v>
      </c>
      <c r="AA178" s="117" t="b">
        <f>K178=(SUM(X178,V178,T178,R178))</f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>AH178*(N178*(O178/100+1))</f>
        <v>0</v>
      </c>
      <c r="AJ178" s="22">
        <v>12</v>
      </c>
      <c r="AK178" s="164">
        <f>AJ178*(N178*(O178/100+1))</f>
        <v>153.12</v>
      </c>
      <c r="AL178" s="22">
        <v>0</v>
      </c>
      <c r="AM178" s="164">
        <f>AL178*(N178*(O178/100+1))</f>
        <v>0</v>
      </c>
      <c r="AN178" s="22"/>
      <c r="AO178" s="164">
        <f>AN178*(N178*(O178/100+1))</f>
        <v>0</v>
      </c>
      <c r="AP178" s="22"/>
      <c r="AQ178" s="164">
        <f>AP178*(N178*(O178/100+1))</f>
        <v>0</v>
      </c>
      <c r="AR178" s="22"/>
      <c r="AS178" s="164">
        <f>AR178*(N178*(O178/100+1))</f>
        <v>0</v>
      </c>
      <c r="AT178" s="22"/>
      <c r="AU178" s="164">
        <f>AT178*(N178*(O178/100+1))</f>
        <v>0</v>
      </c>
      <c r="AV178" s="22"/>
      <c r="AW178" s="164">
        <f>AV178*(N178*(O178/100+1))</f>
        <v>0</v>
      </c>
      <c r="AX178" s="22"/>
      <c r="AY178" s="164">
        <f>AX178*(N178*(O178/100+1))</f>
        <v>0</v>
      </c>
      <c r="AZ178" s="22"/>
      <c r="BA178" s="164">
        <f>AZ178*(N178*(O178/100+1))</f>
        <v>0</v>
      </c>
      <c r="BB178" s="22"/>
      <c r="BC178" s="164">
        <f>BB178*(N178*(O178/100+1))</f>
        <v>0</v>
      </c>
      <c r="BD178" s="22">
        <v>0</v>
      </c>
      <c r="BE178" s="164">
        <f>BD178*(N178*(O178/100+1))</f>
        <v>0</v>
      </c>
      <c r="BF178" s="256">
        <f>SUM(R178,T178,V178,X178)*(N178*(O178/100+1))</f>
        <v>153.12</v>
      </c>
      <c r="BG178" s="256">
        <f>SUM(AI178,AK178,AM178,AO178,AQ178,AS178,AU178,AW178,AY178,BA178,BC178,BE178)</f>
        <v>153.12</v>
      </c>
      <c r="BH178" s="255" t="b">
        <f>BF178=BG178</f>
        <v>1</v>
      </c>
      <c r="BI178" s="255">
        <f>BF178-BG178</f>
        <v>0</v>
      </c>
      <c r="BJ178" s="250">
        <f>D178</f>
        <v>21610115</v>
      </c>
      <c r="BK178" s="251">
        <v>348</v>
      </c>
      <c r="BL178" s="251">
        <v>5</v>
      </c>
      <c r="BM178" s="252">
        <f>R178</f>
        <v>12</v>
      </c>
      <c r="BN178" s="252">
        <f>T178</f>
        <v>0</v>
      </c>
      <c r="BO178" s="252">
        <f>V178</f>
        <v>0</v>
      </c>
      <c r="BP178" s="252">
        <f>X178</f>
        <v>0</v>
      </c>
      <c r="BQ178" s="254">
        <f>N178</f>
        <v>11</v>
      </c>
      <c r="BR178">
        <f>O178</f>
        <v>16</v>
      </c>
      <c r="BS178">
        <v>0</v>
      </c>
      <c r="BT178">
        <v>1</v>
      </c>
      <c r="BU178" t="s">
        <v>139</v>
      </c>
      <c r="BV178" t="str">
        <f>IF(AB178 = "X", "1", "0")</f>
        <v>0</v>
      </c>
      <c r="BW178" t="str">
        <f>IF(AC178 = "X", "1", "0")</f>
        <v>0</v>
      </c>
      <c r="BX178" t="str">
        <f>IF(AD178 = "X", "1", "0")</f>
        <v>1</v>
      </c>
      <c r="BY178" t="s">
        <v>23</v>
      </c>
      <c r="BZ178" s="253">
        <f>AI178</f>
        <v>0</v>
      </c>
      <c r="CA178" s="253">
        <f>AK178</f>
        <v>153.12</v>
      </c>
      <c r="CB178" s="253">
        <f>AM178</f>
        <v>0</v>
      </c>
      <c r="CC178" s="253">
        <f>AO178</f>
        <v>0</v>
      </c>
      <c r="CD178" s="253">
        <f>AQ178</f>
        <v>0</v>
      </c>
      <c r="CE178" s="253">
        <f>AS178</f>
        <v>0</v>
      </c>
      <c r="CF178" s="253">
        <f>AU178</f>
        <v>0</v>
      </c>
      <c r="CG178" s="253">
        <f>AW178</f>
        <v>0</v>
      </c>
      <c r="CH178" s="253">
        <f>AY178</f>
        <v>0</v>
      </c>
      <c r="CI178" s="253">
        <f>BA178</f>
        <v>0</v>
      </c>
      <c r="CJ178" s="253">
        <f>BC178</f>
        <v>0</v>
      </c>
      <c r="CK178" s="253">
        <f>BE178</f>
        <v>0</v>
      </c>
    </row>
    <row r="179" spans="2:89" s="218" customFormat="1" ht="20.399999999999999" x14ac:dyDescent="0.3">
      <c r="B179" s="194">
        <v>106</v>
      </c>
      <c r="C179" s="219">
        <v>216011</v>
      </c>
      <c r="D179" s="219">
        <v>21610115</v>
      </c>
      <c r="E179" s="220" t="s">
        <v>197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>R179+T179+V179+X179</f>
        <v>64</v>
      </c>
      <c r="L179" s="224" t="s">
        <v>213</v>
      </c>
      <c r="M179" s="262">
        <f>ROUND(N179,2)</f>
        <v>11</v>
      </c>
      <c r="N179" s="222">
        <v>11</v>
      </c>
      <c r="O179" s="260">
        <v>16</v>
      </c>
      <c r="P179" s="110">
        <f>(N179*(O179/100+1))*K179</f>
        <v>816.64</v>
      </c>
      <c r="Q179" s="204" t="s">
        <v>139</v>
      </c>
      <c r="R179" s="205">
        <f>AH179+AJ179+AL179</f>
        <v>20</v>
      </c>
      <c r="S179" s="114">
        <f>R179*(N179*(O179/100+1))</f>
        <v>255.2</v>
      </c>
      <c r="T179" s="205">
        <f>AN179+AP179+AR179</f>
        <v>28</v>
      </c>
      <c r="U179" s="114">
        <f>T179*(N179*(O179/100+1))</f>
        <v>357.28</v>
      </c>
      <c r="V179" s="205">
        <f>AT179+AV179+AX179</f>
        <v>8</v>
      </c>
      <c r="W179" s="114">
        <f>V179*(N179*(O179/100+1))</f>
        <v>102.08</v>
      </c>
      <c r="X179" s="205">
        <f>AZ179+BB179+BD179</f>
        <v>8</v>
      </c>
      <c r="Y179" s="114">
        <f>X179*(N179*(O179/100+1))</f>
        <v>102.08</v>
      </c>
      <c r="Z179" s="203">
        <f>S179+U179+W179+Y179</f>
        <v>816.6400000000001</v>
      </c>
      <c r="AA179" s="206" t="b">
        <f>K179=(SUM(X179,V179,T179,R179))</f>
        <v>1</v>
      </c>
      <c r="AB179" s="194"/>
      <c r="AC179" s="213"/>
      <c r="AD179" s="199" t="s">
        <v>22</v>
      </c>
      <c r="AE179" s="198" t="s">
        <v>23</v>
      </c>
      <c r="AF179" s="214"/>
      <c r="AG179" s="215"/>
      <c r="AH179" s="210"/>
      <c r="AI179" s="164">
        <f>AH179*(N179*(O179/100+1))</f>
        <v>0</v>
      </c>
      <c r="AJ179" s="223"/>
      <c r="AK179" s="164">
        <f>AJ179*(N179*(O179/100+1))</f>
        <v>0</v>
      </c>
      <c r="AL179" s="223">
        <v>20</v>
      </c>
      <c r="AM179" s="164">
        <f>AL179*(N179*(O179/100+1))</f>
        <v>255.2</v>
      </c>
      <c r="AN179" s="223">
        <v>20</v>
      </c>
      <c r="AO179" s="164">
        <f>AN179*(N179*(O179/100+1))</f>
        <v>255.2</v>
      </c>
      <c r="AP179" s="223">
        <v>4</v>
      </c>
      <c r="AQ179" s="164">
        <f>AP179*(N179*(O179/100+1))</f>
        <v>51.04</v>
      </c>
      <c r="AR179" s="223">
        <v>4</v>
      </c>
      <c r="AS179" s="164">
        <f>AR179*(N179*(O179/100+1))</f>
        <v>51.04</v>
      </c>
      <c r="AT179" s="223">
        <v>0</v>
      </c>
      <c r="AU179" s="164">
        <f>AT179*(N179*(O179/100+1))</f>
        <v>0</v>
      </c>
      <c r="AV179" s="223">
        <v>4</v>
      </c>
      <c r="AW179" s="164">
        <f>AV179*(N179*(O179/100+1))</f>
        <v>51.04</v>
      </c>
      <c r="AX179" s="223">
        <v>4</v>
      </c>
      <c r="AY179" s="164">
        <f>AX179*(N179*(O179/100+1))</f>
        <v>51.04</v>
      </c>
      <c r="AZ179" s="223">
        <v>4</v>
      </c>
      <c r="BA179" s="164">
        <f>AZ179*(N179*(O179/100+1))</f>
        <v>51.04</v>
      </c>
      <c r="BB179" s="223">
        <v>4</v>
      </c>
      <c r="BC179" s="164">
        <f>BB179*(N179*(O179/100+1))</f>
        <v>51.04</v>
      </c>
      <c r="BD179" s="223">
        <v>0</v>
      </c>
      <c r="BE179" s="164">
        <f>BD179*(N179*(O179/100+1))</f>
        <v>0</v>
      </c>
      <c r="BF179" s="256">
        <f>SUM(R179,T179,V179,X179)*(N179*(O179/100+1))</f>
        <v>816.64</v>
      </c>
      <c r="BG179" s="256">
        <f>SUM(AI179,AK179,AM179,AO179,AQ179,AS179,AU179,AW179,AY179,BA179,BC179,BE179)</f>
        <v>816.63999999999976</v>
      </c>
      <c r="BH179" s="255" t="b">
        <f>BF179=BG179</f>
        <v>1</v>
      </c>
      <c r="BI179" s="255">
        <f>BF179-BG179</f>
        <v>0</v>
      </c>
      <c r="BJ179" s="250">
        <f>D179</f>
        <v>21610115</v>
      </c>
      <c r="BK179" s="251">
        <v>348</v>
      </c>
      <c r="BL179" s="251">
        <v>5</v>
      </c>
      <c r="BM179" s="252">
        <f>R179</f>
        <v>20</v>
      </c>
      <c r="BN179" s="252">
        <f>T179</f>
        <v>28</v>
      </c>
      <c r="BO179" s="252">
        <f>V179</f>
        <v>8</v>
      </c>
      <c r="BP179" s="252">
        <f>X179</f>
        <v>8</v>
      </c>
      <c r="BQ179" s="254">
        <f>N179</f>
        <v>11</v>
      </c>
      <c r="BR179">
        <f>O179</f>
        <v>16</v>
      </c>
      <c r="BS179">
        <v>0</v>
      </c>
      <c r="BT179">
        <v>1</v>
      </c>
      <c r="BU179" t="s">
        <v>139</v>
      </c>
      <c r="BV179" t="str">
        <f>IF(AB179 = "X", "1", "0")</f>
        <v>0</v>
      </c>
      <c r="BW179" t="str">
        <f>IF(AC179 = "X", "1", "0")</f>
        <v>0</v>
      </c>
      <c r="BX179" t="str">
        <f>IF(AD179 = "X", "1", "0")</f>
        <v>1</v>
      </c>
      <c r="BY179" t="s">
        <v>23</v>
      </c>
      <c r="BZ179" s="253">
        <f>AI179</f>
        <v>0</v>
      </c>
      <c r="CA179" s="253">
        <f>AK179</f>
        <v>0</v>
      </c>
      <c r="CB179" s="253">
        <f>AM179</f>
        <v>255.2</v>
      </c>
      <c r="CC179" s="253">
        <f>AO179</f>
        <v>255.2</v>
      </c>
      <c r="CD179" s="253">
        <f>AQ179</f>
        <v>51.04</v>
      </c>
      <c r="CE179" s="253">
        <f>AS179</f>
        <v>51.04</v>
      </c>
      <c r="CF179" s="253">
        <f>AU179</f>
        <v>0</v>
      </c>
      <c r="CG179" s="253">
        <f>AW179</f>
        <v>51.04</v>
      </c>
      <c r="CH179" s="253">
        <f>AY179</f>
        <v>51.04</v>
      </c>
      <c r="CI179" s="253">
        <f>BA179</f>
        <v>51.04</v>
      </c>
      <c r="CJ179" s="253">
        <f>BC179</f>
        <v>51.04</v>
      </c>
      <c r="CK179" s="253">
        <f>BE179</f>
        <v>0</v>
      </c>
    </row>
    <row r="180" spans="2:89" ht="20.399999999999999" x14ac:dyDescent="0.3">
      <c r="B180" s="129">
        <v>107</v>
      </c>
      <c r="C180" s="138">
        <v>216011</v>
      </c>
      <c r="D180" s="138">
        <v>21610128</v>
      </c>
      <c r="E180" s="139" t="s">
        <v>198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>R180+T180+V180+X180</f>
        <v>7</v>
      </c>
      <c r="L180" s="142" t="s">
        <v>20</v>
      </c>
      <c r="M180" s="262">
        <f>ROUND(N180,2)</f>
        <v>84.9</v>
      </c>
      <c r="N180" s="141">
        <v>84.9</v>
      </c>
      <c r="O180" s="260">
        <v>16</v>
      </c>
      <c r="P180" s="110">
        <f>(N180*(O180/100+1))*K180</f>
        <v>689.38799999999992</v>
      </c>
      <c r="Q180" s="112" t="s">
        <v>139</v>
      </c>
      <c r="R180" s="113">
        <f>AH180+AJ180+AL180</f>
        <v>7</v>
      </c>
      <c r="S180" s="114">
        <f>R180*(N180*(O180/100+1))</f>
        <v>689.38799999999992</v>
      </c>
      <c r="T180" s="113">
        <f>AN180+AP180+AR180</f>
        <v>0</v>
      </c>
      <c r="U180" s="114">
        <f>T180*(N180*(O180/100+1))</f>
        <v>0</v>
      </c>
      <c r="V180" s="113">
        <f>AT180+AV180+AX180</f>
        <v>0</v>
      </c>
      <c r="W180" s="114">
        <f>V180*(N180*(O180/100+1))</f>
        <v>0</v>
      </c>
      <c r="X180" s="113">
        <f>AZ180+BB180+BD180</f>
        <v>0</v>
      </c>
      <c r="Y180" s="114">
        <f>X180*(N180*(O180/100+1))</f>
        <v>0</v>
      </c>
      <c r="Z180" s="116">
        <f>S180+U180+W180+Y180</f>
        <v>689.38799999999992</v>
      </c>
      <c r="AA180" s="117" t="b">
        <f>K180=(SUM(X180,V180,T180,R180))</f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>AH180*(N180*(O180/100+1))</f>
        <v>0</v>
      </c>
      <c r="AJ180" s="22">
        <v>7</v>
      </c>
      <c r="AK180" s="164">
        <f>AJ180*(N180*(O180/100+1))</f>
        <v>689.38799999999992</v>
      </c>
      <c r="AL180" s="22">
        <v>0</v>
      </c>
      <c r="AM180" s="164">
        <f>AL180*(N180*(O180/100+1))</f>
        <v>0</v>
      </c>
      <c r="AN180" s="22"/>
      <c r="AO180" s="164">
        <f>AN180*(N180*(O180/100+1))</f>
        <v>0</v>
      </c>
      <c r="AP180" s="22"/>
      <c r="AQ180" s="164">
        <f>AP180*(N180*(O180/100+1))</f>
        <v>0</v>
      </c>
      <c r="AR180" s="22"/>
      <c r="AS180" s="164">
        <f>AR180*(N180*(O180/100+1))</f>
        <v>0</v>
      </c>
      <c r="AT180" s="22"/>
      <c r="AU180" s="164">
        <f>AT180*(N180*(O180/100+1))</f>
        <v>0</v>
      </c>
      <c r="AV180" s="22"/>
      <c r="AW180" s="164">
        <f>AV180*(N180*(O180/100+1))</f>
        <v>0</v>
      </c>
      <c r="AX180" s="22"/>
      <c r="AY180" s="164">
        <f>AX180*(N180*(O180/100+1))</f>
        <v>0</v>
      </c>
      <c r="AZ180" s="22"/>
      <c r="BA180" s="164">
        <f>AZ180*(N180*(O180/100+1))</f>
        <v>0</v>
      </c>
      <c r="BB180" s="22"/>
      <c r="BC180" s="164">
        <f>BB180*(N180*(O180/100+1))</f>
        <v>0</v>
      </c>
      <c r="BD180" s="22"/>
      <c r="BE180" s="164">
        <f>BD180*(N180*(O180/100+1))</f>
        <v>0</v>
      </c>
      <c r="BF180" s="256">
        <f>SUM(R180,T180,V180,X180)*(N180*(O180/100+1))</f>
        <v>689.38799999999992</v>
      </c>
      <c r="BG180" s="256">
        <f>SUM(AI180,AK180,AM180,AO180,AQ180,AS180,AU180,AW180,AY180,BA180,BC180,BE180)</f>
        <v>689.38799999999992</v>
      </c>
      <c r="BH180" s="255" t="b">
        <f>BF180=BG180</f>
        <v>1</v>
      </c>
      <c r="BI180" s="255">
        <f>BF180-BG180</f>
        <v>0</v>
      </c>
      <c r="BJ180" s="250">
        <f>D180</f>
        <v>21610128</v>
      </c>
      <c r="BK180" s="251">
        <v>348</v>
      </c>
      <c r="BL180" s="251">
        <v>5</v>
      </c>
      <c r="BM180" s="252">
        <f>R180</f>
        <v>7</v>
      </c>
      <c r="BN180" s="252">
        <f>T180</f>
        <v>0</v>
      </c>
      <c r="BO180" s="252">
        <f>V180</f>
        <v>0</v>
      </c>
      <c r="BP180" s="252">
        <f>X180</f>
        <v>0</v>
      </c>
      <c r="BQ180" s="254">
        <f>N180</f>
        <v>84.9</v>
      </c>
      <c r="BR180">
        <f>O180</f>
        <v>16</v>
      </c>
      <c r="BS180">
        <v>0</v>
      </c>
      <c r="BT180">
        <v>1</v>
      </c>
      <c r="BU180" t="s">
        <v>139</v>
      </c>
      <c r="BV180" t="str">
        <f>IF(AB180 = "X", "1", "0")</f>
        <v>0</v>
      </c>
      <c r="BW180" t="str">
        <f>IF(AC180 = "X", "1", "0")</f>
        <v>0</v>
      </c>
      <c r="BX180" t="str">
        <f>IF(AD180 = "X", "1", "0")</f>
        <v>1</v>
      </c>
      <c r="BY180" t="s">
        <v>23</v>
      </c>
      <c r="BZ180" s="253">
        <f>AI180</f>
        <v>0</v>
      </c>
      <c r="CA180" s="253">
        <f>AK180</f>
        <v>689.38799999999992</v>
      </c>
      <c r="CB180" s="253">
        <f>AM180</f>
        <v>0</v>
      </c>
      <c r="CC180" s="253">
        <f>AO180</f>
        <v>0</v>
      </c>
      <c r="CD180" s="253">
        <f>AQ180</f>
        <v>0</v>
      </c>
      <c r="CE180" s="253">
        <f>AS180</f>
        <v>0</v>
      </c>
      <c r="CF180" s="253">
        <f>AU180</f>
        <v>0</v>
      </c>
      <c r="CG180" s="253">
        <f>AW180</f>
        <v>0</v>
      </c>
      <c r="CH180" s="253">
        <f>AY180</f>
        <v>0</v>
      </c>
      <c r="CI180" s="253">
        <f>BA180</f>
        <v>0</v>
      </c>
      <c r="CJ180" s="253">
        <f>BC180</f>
        <v>0</v>
      </c>
      <c r="CK180" s="253">
        <f>BE180</f>
        <v>0</v>
      </c>
    </row>
    <row r="181" spans="2:89" s="218" customFormat="1" ht="20.399999999999999" x14ac:dyDescent="0.3">
      <c r="B181" s="194">
        <v>107</v>
      </c>
      <c r="C181" s="219">
        <v>216011</v>
      </c>
      <c r="D181" s="219">
        <v>21610128</v>
      </c>
      <c r="E181" s="220" t="s">
        <v>198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>R181+T181+V181+X181</f>
        <v>52</v>
      </c>
      <c r="L181" s="224" t="s">
        <v>20</v>
      </c>
      <c r="M181" s="262">
        <f>ROUND(N181,2)</f>
        <v>72</v>
      </c>
      <c r="N181" s="222">
        <v>72</v>
      </c>
      <c r="O181" s="260">
        <v>16</v>
      </c>
      <c r="P181" s="110">
        <f>(N181*(O181/100+1))*K181</f>
        <v>4343.04</v>
      </c>
      <c r="Q181" s="204" t="s">
        <v>139</v>
      </c>
      <c r="R181" s="205">
        <f>AH181+AJ181+AL181</f>
        <v>20</v>
      </c>
      <c r="S181" s="114">
        <f>R181*(N181*(O181/100+1))</f>
        <v>1670.3999999999999</v>
      </c>
      <c r="T181" s="205">
        <f>AN181+AP181+AR181</f>
        <v>22</v>
      </c>
      <c r="U181" s="114">
        <f>T181*(N181*(O181/100+1))</f>
        <v>1837.4399999999998</v>
      </c>
      <c r="V181" s="205">
        <f>AT181+AV181+AX181</f>
        <v>5</v>
      </c>
      <c r="W181" s="114">
        <f>V181*(N181*(O181/100+1))</f>
        <v>417.59999999999997</v>
      </c>
      <c r="X181" s="205">
        <f>AZ181+BB181+BD181</f>
        <v>5</v>
      </c>
      <c r="Y181" s="114">
        <f>X181*(N181*(O181/100+1))</f>
        <v>417.59999999999997</v>
      </c>
      <c r="Z181" s="203">
        <f>S181+U181+W181+Y181</f>
        <v>4343.04</v>
      </c>
      <c r="AA181" s="206" t="b">
        <f>K181=(SUM(X181,V181,T181,R181))</f>
        <v>1</v>
      </c>
      <c r="AB181" s="194"/>
      <c r="AC181" s="213"/>
      <c r="AD181" s="199" t="s">
        <v>22</v>
      </c>
      <c r="AE181" s="198" t="s">
        <v>23</v>
      </c>
      <c r="AF181" s="214"/>
      <c r="AG181" s="215"/>
      <c r="AH181" s="210"/>
      <c r="AI181" s="164">
        <f>AH181*(N181*(O181/100+1))</f>
        <v>0</v>
      </c>
      <c r="AJ181" s="223"/>
      <c r="AK181" s="164">
        <f>AJ181*(N181*(O181/100+1))</f>
        <v>0</v>
      </c>
      <c r="AL181" s="223">
        <v>20</v>
      </c>
      <c r="AM181" s="164">
        <f>AL181*(N181*(O181/100+1))</f>
        <v>1670.3999999999999</v>
      </c>
      <c r="AN181" s="223">
        <v>20</v>
      </c>
      <c r="AO181" s="164">
        <f>AN181*(N181*(O181/100+1))</f>
        <v>1670.3999999999999</v>
      </c>
      <c r="AP181" s="223">
        <v>1</v>
      </c>
      <c r="AQ181" s="164">
        <f>AP181*(N181*(O181/100+1))</f>
        <v>83.52</v>
      </c>
      <c r="AR181" s="223">
        <v>1</v>
      </c>
      <c r="AS181" s="164">
        <f>AR181*(N181*(O181/100+1))</f>
        <v>83.52</v>
      </c>
      <c r="AT181" s="223">
        <v>3</v>
      </c>
      <c r="AU181" s="164">
        <f>AT181*(N181*(O181/100+1))</f>
        <v>250.56</v>
      </c>
      <c r="AV181" s="223">
        <v>1</v>
      </c>
      <c r="AW181" s="164">
        <f>AV181*(N181*(O181/100+1))</f>
        <v>83.52</v>
      </c>
      <c r="AX181" s="223">
        <v>1</v>
      </c>
      <c r="AY181" s="164">
        <f>AX181*(N181*(O181/100+1))</f>
        <v>83.52</v>
      </c>
      <c r="AZ181" s="223">
        <v>1</v>
      </c>
      <c r="BA181" s="164">
        <f>AZ181*(N181*(O181/100+1))</f>
        <v>83.52</v>
      </c>
      <c r="BB181" s="223">
        <v>1</v>
      </c>
      <c r="BC181" s="164">
        <f>BB181*(N181*(O181/100+1))</f>
        <v>83.52</v>
      </c>
      <c r="BD181" s="223">
        <v>3</v>
      </c>
      <c r="BE181" s="164">
        <f>BD181*(N181*(O181/100+1))</f>
        <v>250.56</v>
      </c>
      <c r="BF181" s="256">
        <f>SUM(R181,T181,V181,X181)*(N181*(O181/100+1))</f>
        <v>4343.04</v>
      </c>
      <c r="BG181" s="256">
        <f>SUM(AI181,AK181,AM181,AO181,AQ181,AS181,AU181,AW181,AY181,BA181,BC181,BE181)</f>
        <v>4343.04</v>
      </c>
      <c r="BH181" s="255" t="b">
        <f>BF181=BG181</f>
        <v>1</v>
      </c>
      <c r="BI181" s="255">
        <f>BF181-BG181</f>
        <v>0</v>
      </c>
      <c r="BJ181" s="250">
        <f>D181</f>
        <v>21610128</v>
      </c>
      <c r="BK181" s="251">
        <v>348</v>
      </c>
      <c r="BL181" s="251">
        <v>5</v>
      </c>
      <c r="BM181" s="252">
        <f>R181</f>
        <v>20</v>
      </c>
      <c r="BN181" s="252">
        <f>T181</f>
        <v>22</v>
      </c>
      <c r="BO181" s="252">
        <f>V181</f>
        <v>5</v>
      </c>
      <c r="BP181" s="252">
        <f>X181</f>
        <v>5</v>
      </c>
      <c r="BQ181" s="254">
        <f>N181</f>
        <v>72</v>
      </c>
      <c r="BR181">
        <f>O181</f>
        <v>16</v>
      </c>
      <c r="BS181">
        <v>0</v>
      </c>
      <c r="BT181">
        <v>1</v>
      </c>
      <c r="BU181" t="s">
        <v>139</v>
      </c>
      <c r="BV181" t="str">
        <f>IF(AB181 = "X", "1", "0")</f>
        <v>0</v>
      </c>
      <c r="BW181" t="str">
        <f>IF(AC181 = "X", "1", "0")</f>
        <v>0</v>
      </c>
      <c r="BX181" t="str">
        <f>IF(AD181 = "X", "1", "0")</f>
        <v>1</v>
      </c>
      <c r="BY181" t="s">
        <v>23</v>
      </c>
      <c r="BZ181" s="253">
        <f>AI181</f>
        <v>0</v>
      </c>
      <c r="CA181" s="253">
        <f>AK181</f>
        <v>0</v>
      </c>
      <c r="CB181" s="253">
        <f>AM181</f>
        <v>1670.3999999999999</v>
      </c>
      <c r="CC181" s="253">
        <f>AO181</f>
        <v>1670.3999999999999</v>
      </c>
      <c r="CD181" s="253">
        <f>AQ181</f>
        <v>83.52</v>
      </c>
      <c r="CE181" s="253">
        <f>AS181</f>
        <v>83.52</v>
      </c>
      <c r="CF181" s="253">
        <f>AU181</f>
        <v>250.56</v>
      </c>
      <c r="CG181" s="253">
        <f>AW181</f>
        <v>83.52</v>
      </c>
      <c r="CH181" s="253">
        <f>AY181</f>
        <v>83.52</v>
      </c>
      <c r="CI181" s="253">
        <f>BA181</f>
        <v>83.52</v>
      </c>
      <c r="CJ181" s="253">
        <f>BC181</f>
        <v>83.52</v>
      </c>
      <c r="CK181" s="253">
        <f>BE181</f>
        <v>250.56</v>
      </c>
    </row>
    <row r="182" spans="2:89" ht="20.399999999999999" x14ac:dyDescent="0.3">
      <c r="B182" s="129">
        <v>108</v>
      </c>
      <c r="C182" s="138">
        <v>216011</v>
      </c>
      <c r="D182" s="138">
        <v>21610149</v>
      </c>
      <c r="E182" s="139" t="s">
        <v>199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>R182+T182+V182+X182</f>
        <v>7</v>
      </c>
      <c r="L182" s="140" t="s">
        <v>20</v>
      </c>
      <c r="M182" s="262">
        <f>ROUND(N182,2)</f>
        <v>24.8</v>
      </c>
      <c r="N182" s="141">
        <v>24.8</v>
      </c>
      <c r="O182" s="260">
        <v>16</v>
      </c>
      <c r="P182" s="110">
        <f>(N182*(O182/100+1))*K182</f>
        <v>201.37599999999998</v>
      </c>
      <c r="Q182" s="112" t="s">
        <v>139</v>
      </c>
      <c r="R182" s="113">
        <f>AH182+AJ182+AL182</f>
        <v>7</v>
      </c>
      <c r="S182" s="114">
        <f>R182*(N182*(O182/100+1))</f>
        <v>201.37599999999998</v>
      </c>
      <c r="T182" s="113">
        <f>AN182+AP182+AR182</f>
        <v>0</v>
      </c>
      <c r="U182" s="114">
        <f>T182*(N182*(O182/100+1))</f>
        <v>0</v>
      </c>
      <c r="V182" s="113">
        <f>AT182+AV182+AX182</f>
        <v>0</v>
      </c>
      <c r="W182" s="114">
        <f>V182*(N182*(O182/100+1))</f>
        <v>0</v>
      </c>
      <c r="X182" s="113">
        <f>AZ182+BB182+BD182</f>
        <v>0</v>
      </c>
      <c r="Y182" s="114">
        <f>X182*(N182*(O182/100+1))</f>
        <v>0</v>
      </c>
      <c r="Z182" s="116">
        <f>S182+U182+W182+Y182</f>
        <v>201.37599999999998</v>
      </c>
      <c r="AA182" s="117" t="b">
        <f>K182=(SUM(X182,V182,T182,R182))</f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>AH182*(N182*(O182/100+1))</f>
        <v>0</v>
      </c>
      <c r="AJ182" s="22">
        <v>7</v>
      </c>
      <c r="AK182" s="164">
        <f>AJ182*(N182*(O182/100+1))</f>
        <v>201.37599999999998</v>
      </c>
      <c r="AL182" s="22"/>
      <c r="AM182" s="164">
        <f>AL182*(N182*(O182/100+1))</f>
        <v>0</v>
      </c>
      <c r="AN182" s="22"/>
      <c r="AO182" s="164">
        <f>AN182*(N182*(O182/100+1))</f>
        <v>0</v>
      </c>
      <c r="AP182" s="22"/>
      <c r="AQ182" s="164">
        <f>AP182*(N182*(O182/100+1))</f>
        <v>0</v>
      </c>
      <c r="AR182" s="22"/>
      <c r="AS182" s="164">
        <f>AR182*(N182*(O182/100+1))</f>
        <v>0</v>
      </c>
      <c r="AT182" s="22"/>
      <c r="AU182" s="164">
        <f>AT182*(N182*(O182/100+1))</f>
        <v>0</v>
      </c>
      <c r="AV182" s="22"/>
      <c r="AW182" s="164">
        <f>AV182*(N182*(O182/100+1))</f>
        <v>0</v>
      </c>
      <c r="AX182" s="22"/>
      <c r="AY182" s="164">
        <f>AX182*(N182*(O182/100+1))</f>
        <v>0</v>
      </c>
      <c r="AZ182" s="22"/>
      <c r="BA182" s="164">
        <f>AZ182*(N182*(O182/100+1))</f>
        <v>0</v>
      </c>
      <c r="BB182" s="22"/>
      <c r="BC182" s="164">
        <f>BB182*(N182*(O182/100+1))</f>
        <v>0</v>
      </c>
      <c r="BD182" s="22"/>
      <c r="BE182" s="164">
        <f>BD182*(N182*(O182/100+1))</f>
        <v>0</v>
      </c>
      <c r="BF182" s="256">
        <f>SUM(R182,T182,V182,X182)*(N182*(O182/100+1))</f>
        <v>201.37599999999998</v>
      </c>
      <c r="BG182" s="256">
        <f>SUM(AI182,AK182,AM182,AO182,AQ182,AS182,AU182,AW182,AY182,BA182,BC182,BE182)</f>
        <v>201.37599999999998</v>
      </c>
      <c r="BH182" s="255" t="b">
        <f>BF182=BG182</f>
        <v>1</v>
      </c>
      <c r="BI182" s="255">
        <f>BF182-BG182</f>
        <v>0</v>
      </c>
      <c r="BJ182" s="250">
        <f>D182</f>
        <v>21610149</v>
      </c>
      <c r="BK182" s="251">
        <v>348</v>
      </c>
      <c r="BL182" s="251">
        <v>5</v>
      </c>
      <c r="BM182" s="252">
        <f>R182</f>
        <v>7</v>
      </c>
      <c r="BN182" s="252">
        <f>T182</f>
        <v>0</v>
      </c>
      <c r="BO182" s="252">
        <f>V182</f>
        <v>0</v>
      </c>
      <c r="BP182" s="252">
        <f>X182</f>
        <v>0</v>
      </c>
      <c r="BQ182" s="254">
        <f>N182</f>
        <v>24.8</v>
      </c>
      <c r="BR182">
        <f>O182</f>
        <v>16</v>
      </c>
      <c r="BS182">
        <v>0</v>
      </c>
      <c r="BT182">
        <v>1</v>
      </c>
      <c r="BU182" t="s">
        <v>139</v>
      </c>
      <c r="BV182" t="str">
        <f>IF(AB182 = "X", "1", "0")</f>
        <v>0</v>
      </c>
      <c r="BW182" t="str">
        <f>IF(AC182 = "X", "1", "0")</f>
        <v>0</v>
      </c>
      <c r="BX182" t="str">
        <f>IF(AD182 = "X", "1", "0")</f>
        <v>1</v>
      </c>
      <c r="BY182" t="s">
        <v>23</v>
      </c>
      <c r="BZ182" s="253">
        <f>AI182</f>
        <v>0</v>
      </c>
      <c r="CA182" s="253">
        <f>AK182</f>
        <v>201.37599999999998</v>
      </c>
      <c r="CB182" s="253">
        <f>AM182</f>
        <v>0</v>
      </c>
      <c r="CC182" s="253">
        <f>AO182</f>
        <v>0</v>
      </c>
      <c r="CD182" s="253">
        <f>AQ182</f>
        <v>0</v>
      </c>
      <c r="CE182" s="253">
        <f>AS182</f>
        <v>0</v>
      </c>
      <c r="CF182" s="253">
        <f>AU182</f>
        <v>0</v>
      </c>
      <c r="CG182" s="253">
        <f>AW182</f>
        <v>0</v>
      </c>
      <c r="CH182" s="253">
        <f>AY182</f>
        <v>0</v>
      </c>
      <c r="CI182" s="253">
        <f>BA182</f>
        <v>0</v>
      </c>
      <c r="CJ182" s="253">
        <f>BC182</f>
        <v>0</v>
      </c>
      <c r="CK182" s="253">
        <f>BE182</f>
        <v>0</v>
      </c>
    </row>
    <row r="183" spans="2:89" s="218" customFormat="1" ht="20.399999999999999" x14ac:dyDescent="0.3">
      <c r="B183" s="194">
        <v>108</v>
      </c>
      <c r="C183" s="219">
        <v>216011</v>
      </c>
      <c r="D183" s="219">
        <v>21610149</v>
      </c>
      <c r="E183" s="220" t="s">
        <v>199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>R183+T183+V183+X183</f>
        <v>46</v>
      </c>
      <c r="L183" s="221" t="s">
        <v>20</v>
      </c>
      <c r="M183" s="262">
        <f>ROUND(N183,2)</f>
        <v>18</v>
      </c>
      <c r="N183" s="222">
        <v>18</v>
      </c>
      <c r="O183" s="260">
        <v>16</v>
      </c>
      <c r="P183" s="110">
        <f>(N183*(O183/100+1))*K183</f>
        <v>960.4799999999999</v>
      </c>
      <c r="Q183" s="204" t="s">
        <v>139</v>
      </c>
      <c r="R183" s="205">
        <f>AH183+AJ183+AL183</f>
        <v>20</v>
      </c>
      <c r="S183" s="114">
        <f>R183*(N183*(O183/100+1))</f>
        <v>417.59999999999997</v>
      </c>
      <c r="T183" s="205">
        <f>AN183+AP183+AR183</f>
        <v>22</v>
      </c>
      <c r="U183" s="114">
        <f>T183*(N183*(O183/100+1))</f>
        <v>459.35999999999996</v>
      </c>
      <c r="V183" s="205">
        <f>AT183+AV183+AX183</f>
        <v>2</v>
      </c>
      <c r="W183" s="114">
        <f>V183*(N183*(O183/100+1))</f>
        <v>41.76</v>
      </c>
      <c r="X183" s="205">
        <f>AZ183+BB183+BD183</f>
        <v>2</v>
      </c>
      <c r="Y183" s="114">
        <f>X183*(N183*(O183/100+1))</f>
        <v>41.76</v>
      </c>
      <c r="Z183" s="203">
        <f>S183+U183+W183+Y183</f>
        <v>960.4799999999999</v>
      </c>
      <c r="AA183" s="206" t="b">
        <f>K183=(SUM(X183,V183,T183,R183))</f>
        <v>1</v>
      </c>
      <c r="AB183" s="194"/>
      <c r="AC183" s="213"/>
      <c r="AD183" s="199" t="s">
        <v>22</v>
      </c>
      <c r="AE183" s="198" t="s">
        <v>23</v>
      </c>
      <c r="AF183" s="214"/>
      <c r="AG183" s="215"/>
      <c r="AH183" s="210"/>
      <c r="AI183" s="164">
        <f>AH183*(N183*(O183/100+1))</f>
        <v>0</v>
      </c>
      <c r="AJ183" s="223"/>
      <c r="AK183" s="164">
        <f>AJ183*(N183*(O183/100+1))</f>
        <v>0</v>
      </c>
      <c r="AL183" s="223">
        <v>20</v>
      </c>
      <c r="AM183" s="164">
        <f>AL183*(N183*(O183/100+1))</f>
        <v>417.59999999999997</v>
      </c>
      <c r="AN183" s="223">
        <v>20</v>
      </c>
      <c r="AO183" s="164">
        <f>AN183*(N183*(O183/100+1))</f>
        <v>417.59999999999997</v>
      </c>
      <c r="AP183" s="223">
        <v>1</v>
      </c>
      <c r="AQ183" s="164">
        <f>AP183*(N183*(O183/100+1))</f>
        <v>20.88</v>
      </c>
      <c r="AR183" s="223">
        <v>1</v>
      </c>
      <c r="AS183" s="164">
        <f>AR183*(N183*(O183/100+1))</f>
        <v>20.88</v>
      </c>
      <c r="AT183" s="223">
        <v>0</v>
      </c>
      <c r="AU183" s="164">
        <f>AT183*(N183*(O183/100+1))</f>
        <v>0</v>
      </c>
      <c r="AV183" s="223">
        <v>1</v>
      </c>
      <c r="AW183" s="164">
        <f>AV183*(N183*(O183/100+1))</f>
        <v>20.88</v>
      </c>
      <c r="AX183" s="223">
        <v>1</v>
      </c>
      <c r="AY183" s="164">
        <f>AX183*(N183*(O183/100+1))</f>
        <v>20.88</v>
      </c>
      <c r="AZ183" s="223">
        <v>1</v>
      </c>
      <c r="BA183" s="164">
        <f>AZ183*(N183*(O183/100+1))</f>
        <v>20.88</v>
      </c>
      <c r="BB183" s="223">
        <v>1</v>
      </c>
      <c r="BC183" s="164">
        <f>BB183*(N183*(O183/100+1))</f>
        <v>20.88</v>
      </c>
      <c r="BD183" s="223">
        <v>0</v>
      </c>
      <c r="BE183" s="164">
        <f>BD183*(N183*(O183/100+1))</f>
        <v>0</v>
      </c>
      <c r="BF183" s="256">
        <f>SUM(R183,T183,V183,X183)*(N183*(O183/100+1))</f>
        <v>960.4799999999999</v>
      </c>
      <c r="BG183" s="256">
        <f>SUM(AI183,AK183,AM183,AO183,AQ183,AS183,AU183,AW183,AY183,BA183,BC183,BE183)</f>
        <v>960.4799999999999</v>
      </c>
      <c r="BH183" s="255" t="b">
        <f>BF183=BG183</f>
        <v>1</v>
      </c>
      <c r="BI183" s="255">
        <f>BF183-BG183</f>
        <v>0</v>
      </c>
      <c r="BJ183" s="250">
        <f>D183</f>
        <v>21610149</v>
      </c>
      <c r="BK183" s="251">
        <v>348</v>
      </c>
      <c r="BL183" s="251">
        <v>5</v>
      </c>
      <c r="BM183" s="252">
        <f>R183</f>
        <v>20</v>
      </c>
      <c r="BN183" s="252">
        <f>T183</f>
        <v>22</v>
      </c>
      <c r="BO183" s="252">
        <f>V183</f>
        <v>2</v>
      </c>
      <c r="BP183" s="252">
        <f>X183</f>
        <v>2</v>
      </c>
      <c r="BQ183" s="254">
        <f>N183</f>
        <v>18</v>
      </c>
      <c r="BR183">
        <f>O183</f>
        <v>16</v>
      </c>
      <c r="BS183">
        <v>0</v>
      </c>
      <c r="BT183">
        <v>1</v>
      </c>
      <c r="BU183" t="s">
        <v>139</v>
      </c>
      <c r="BV183" t="str">
        <f>IF(AB183 = "X", "1", "0")</f>
        <v>0</v>
      </c>
      <c r="BW183" t="str">
        <f>IF(AC183 = "X", "1", "0")</f>
        <v>0</v>
      </c>
      <c r="BX183" t="str">
        <f>IF(AD183 = "X", "1", "0")</f>
        <v>1</v>
      </c>
      <c r="BY183" t="s">
        <v>23</v>
      </c>
      <c r="BZ183" s="253">
        <f>AI183</f>
        <v>0</v>
      </c>
      <c r="CA183" s="253">
        <f>AK183</f>
        <v>0</v>
      </c>
      <c r="CB183" s="253">
        <f>AM183</f>
        <v>417.59999999999997</v>
      </c>
      <c r="CC183" s="253">
        <f>AO183</f>
        <v>417.59999999999997</v>
      </c>
      <c r="CD183" s="253">
        <f>AQ183</f>
        <v>20.88</v>
      </c>
      <c r="CE183" s="253">
        <f>AS183</f>
        <v>20.88</v>
      </c>
      <c r="CF183" s="253">
        <f>AU183</f>
        <v>0</v>
      </c>
      <c r="CG183" s="253">
        <f>AW183</f>
        <v>20.88</v>
      </c>
      <c r="CH183" s="253">
        <f>AY183</f>
        <v>20.88</v>
      </c>
      <c r="CI183" s="253">
        <f>BA183</f>
        <v>20.88</v>
      </c>
      <c r="CJ183" s="253">
        <f>BC183</f>
        <v>20.88</v>
      </c>
      <c r="CK183" s="253">
        <f>BE183</f>
        <v>0</v>
      </c>
    </row>
    <row r="184" spans="2:89" ht="20.399999999999999" x14ac:dyDescent="0.3">
      <c r="B184" s="129">
        <v>109</v>
      </c>
      <c r="C184" s="138">
        <v>216011</v>
      </c>
      <c r="D184" s="138">
        <v>21610139</v>
      </c>
      <c r="E184" s="139" t="s">
        <v>219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>R184+T184+V184+X184</f>
        <v>19</v>
      </c>
      <c r="L184" s="142" t="s">
        <v>208</v>
      </c>
      <c r="M184" s="262">
        <f>ROUND(N184,2)</f>
        <v>48.8</v>
      </c>
      <c r="N184" s="141">
        <v>48.8</v>
      </c>
      <c r="O184" s="260">
        <v>16</v>
      </c>
      <c r="P184" s="110">
        <f>(N184*(O184/100+1))*K184</f>
        <v>1075.5519999999999</v>
      </c>
      <c r="Q184" s="112" t="s">
        <v>139</v>
      </c>
      <c r="R184" s="113">
        <f>AH184+AJ184+AL184</f>
        <v>19</v>
      </c>
      <c r="S184" s="114">
        <f>R184*(N184*(O184/100+1))</f>
        <v>1075.5519999999999</v>
      </c>
      <c r="T184" s="113">
        <f>AN184+AP184+AR184</f>
        <v>0</v>
      </c>
      <c r="U184" s="114">
        <f>T184*(N184*(O184/100+1))</f>
        <v>0</v>
      </c>
      <c r="V184" s="113">
        <f>AT184+AV184+AX184</f>
        <v>0</v>
      </c>
      <c r="W184" s="114">
        <f>V184*(N184*(O184/100+1))</f>
        <v>0</v>
      </c>
      <c r="X184" s="113">
        <f>AZ184+BB184+BD184</f>
        <v>0</v>
      </c>
      <c r="Y184" s="114">
        <f>X184*(N184*(O184/100+1))</f>
        <v>0</v>
      </c>
      <c r="Z184" s="116">
        <f>S184+U184+W184+Y184</f>
        <v>1075.5519999999999</v>
      </c>
      <c r="AA184" s="117" t="b">
        <f>K184=(SUM(X184,V184,T184,R184))</f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>AH184*(N184*(O184/100+1))</f>
        <v>0</v>
      </c>
      <c r="AJ184" s="22">
        <v>19</v>
      </c>
      <c r="AK184" s="164">
        <f>AJ184*(N184*(O184/100+1))</f>
        <v>1075.5519999999999</v>
      </c>
      <c r="AL184" s="22"/>
      <c r="AM184" s="164">
        <f>AL184*(N184*(O184/100+1))</f>
        <v>0</v>
      </c>
      <c r="AN184" s="22"/>
      <c r="AO184" s="164">
        <f>AN184*(N184*(O184/100+1))</f>
        <v>0</v>
      </c>
      <c r="AP184" s="22"/>
      <c r="AQ184" s="164">
        <f>AP184*(N184*(O184/100+1))</f>
        <v>0</v>
      </c>
      <c r="AR184" s="22"/>
      <c r="AS184" s="164">
        <f>AR184*(N184*(O184/100+1))</f>
        <v>0</v>
      </c>
      <c r="AT184" s="22"/>
      <c r="AU184" s="164">
        <f>AT184*(N184*(O184/100+1))</f>
        <v>0</v>
      </c>
      <c r="AV184" s="22"/>
      <c r="AW184" s="164">
        <f>AV184*(N184*(O184/100+1))</f>
        <v>0</v>
      </c>
      <c r="AX184" s="22"/>
      <c r="AY184" s="164">
        <f>AX184*(N184*(O184/100+1))</f>
        <v>0</v>
      </c>
      <c r="AZ184" s="22"/>
      <c r="BA184" s="164">
        <f>AZ184*(N184*(O184/100+1))</f>
        <v>0</v>
      </c>
      <c r="BB184" s="22"/>
      <c r="BC184" s="164">
        <f>BB184*(N184*(O184/100+1))</f>
        <v>0</v>
      </c>
      <c r="BD184" s="22"/>
      <c r="BE184" s="164">
        <f>BD184*(N184*(O184/100+1))</f>
        <v>0</v>
      </c>
      <c r="BF184" s="256">
        <f>SUM(R184,T184,V184,X184)*(N184*(O184/100+1))</f>
        <v>1075.5519999999999</v>
      </c>
      <c r="BG184" s="256">
        <f>SUM(AI184,AK184,AM184,AO184,AQ184,AS184,AU184,AW184,AY184,BA184,BC184,BE184)</f>
        <v>1075.5519999999999</v>
      </c>
      <c r="BH184" s="255" t="b">
        <f>BF184=BG184</f>
        <v>1</v>
      </c>
      <c r="BI184" s="255">
        <f>BF184-BG184</f>
        <v>0</v>
      </c>
      <c r="BJ184" s="250">
        <f>D184</f>
        <v>21610139</v>
      </c>
      <c r="BK184" s="251">
        <v>348</v>
      </c>
      <c r="BL184" s="251">
        <v>5</v>
      </c>
      <c r="BM184" s="252">
        <f>R184</f>
        <v>19</v>
      </c>
      <c r="BN184" s="252">
        <f>T184</f>
        <v>0</v>
      </c>
      <c r="BO184" s="252">
        <f>V184</f>
        <v>0</v>
      </c>
      <c r="BP184" s="252">
        <f>X184</f>
        <v>0</v>
      </c>
      <c r="BQ184" s="254">
        <f>N184</f>
        <v>48.8</v>
      </c>
      <c r="BR184">
        <f>O184</f>
        <v>16</v>
      </c>
      <c r="BS184">
        <v>0</v>
      </c>
      <c r="BT184">
        <v>1</v>
      </c>
      <c r="BU184" t="s">
        <v>139</v>
      </c>
      <c r="BV184" t="str">
        <f>IF(AB184 = "X", "1", "0")</f>
        <v>0</v>
      </c>
      <c r="BW184" t="str">
        <f>IF(AC184 = "X", "1", "0")</f>
        <v>0</v>
      </c>
      <c r="BX184" t="str">
        <f>IF(AD184 = "X", "1", "0")</f>
        <v>1</v>
      </c>
      <c r="BY184" t="s">
        <v>23</v>
      </c>
      <c r="BZ184" s="253">
        <f>AI184</f>
        <v>0</v>
      </c>
      <c r="CA184" s="253">
        <f>AK184</f>
        <v>1075.5519999999999</v>
      </c>
      <c r="CB184" s="253">
        <f>AM184</f>
        <v>0</v>
      </c>
      <c r="CC184" s="253">
        <f>AO184</f>
        <v>0</v>
      </c>
      <c r="CD184" s="253">
        <f>AQ184</f>
        <v>0</v>
      </c>
      <c r="CE184" s="253">
        <f>AS184</f>
        <v>0</v>
      </c>
      <c r="CF184" s="253">
        <f>AU184</f>
        <v>0</v>
      </c>
      <c r="CG184" s="253">
        <f>AW184</f>
        <v>0</v>
      </c>
      <c r="CH184" s="253">
        <f>AY184</f>
        <v>0</v>
      </c>
      <c r="CI184" s="253">
        <f>BA184</f>
        <v>0</v>
      </c>
      <c r="CJ184" s="253">
        <f>BC184</f>
        <v>0</v>
      </c>
      <c r="CK184" s="253">
        <f>BE184</f>
        <v>0</v>
      </c>
    </row>
    <row r="185" spans="2:89" s="218" customFormat="1" ht="20.399999999999999" x14ac:dyDescent="0.3">
      <c r="B185" s="194">
        <v>109</v>
      </c>
      <c r="C185" s="219">
        <v>216011</v>
      </c>
      <c r="D185" s="219">
        <v>21610139</v>
      </c>
      <c r="E185" s="220" t="s">
        <v>219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>R185+T185+V185+X185</f>
        <v>162</v>
      </c>
      <c r="L185" s="224" t="s">
        <v>208</v>
      </c>
      <c r="M185" s="262">
        <f>ROUND(N185,2)</f>
        <v>42</v>
      </c>
      <c r="N185" s="222">
        <v>42</v>
      </c>
      <c r="O185" s="260">
        <v>16</v>
      </c>
      <c r="P185" s="110">
        <f>(N185*(O185/100+1))*K185</f>
        <v>7892.6399999999994</v>
      </c>
      <c r="Q185" s="204" t="s">
        <v>139</v>
      </c>
      <c r="R185" s="205">
        <f>AH185+AJ185+AL185</f>
        <v>60</v>
      </c>
      <c r="S185" s="114">
        <f>R185*(N185*(O185/100+1))</f>
        <v>2923.2</v>
      </c>
      <c r="T185" s="205">
        <f>AN185+AP185+AR185</f>
        <v>76</v>
      </c>
      <c r="U185" s="114">
        <f>T185*(N185*(O185/100+1))</f>
        <v>3702.72</v>
      </c>
      <c r="V185" s="205">
        <f>AT185+AV185+AX185</f>
        <v>13</v>
      </c>
      <c r="W185" s="114">
        <f>V185*(N185*(O185/100+1))</f>
        <v>633.36</v>
      </c>
      <c r="X185" s="205">
        <f>AZ185+BB185+BD185</f>
        <v>13</v>
      </c>
      <c r="Y185" s="114">
        <f>X185*(N185*(O185/100+1))</f>
        <v>633.36</v>
      </c>
      <c r="Z185" s="203">
        <f>S185+U185+W185+Y185</f>
        <v>7892.6399999999994</v>
      </c>
      <c r="AA185" s="206" t="b">
        <f>K185=(SUM(X185,V185,T185,R185))</f>
        <v>1</v>
      </c>
      <c r="AB185" s="194"/>
      <c r="AC185" s="213"/>
      <c r="AD185" s="199" t="s">
        <v>22</v>
      </c>
      <c r="AE185" s="198" t="s">
        <v>23</v>
      </c>
      <c r="AF185" s="214"/>
      <c r="AG185" s="215"/>
      <c r="AH185" s="210"/>
      <c r="AI185" s="164">
        <f>AH185*(N185*(O185/100+1))</f>
        <v>0</v>
      </c>
      <c r="AJ185" s="223"/>
      <c r="AK185" s="164">
        <f>AJ185*(N185*(O185/100+1))</f>
        <v>0</v>
      </c>
      <c r="AL185" s="223">
        <v>60</v>
      </c>
      <c r="AM185" s="164">
        <f>AL185*(N185*(O185/100+1))</f>
        <v>2923.2</v>
      </c>
      <c r="AN185" s="223">
        <v>64</v>
      </c>
      <c r="AO185" s="164">
        <f>AN185*(N185*(O185/100+1))</f>
        <v>3118.08</v>
      </c>
      <c r="AP185" s="223">
        <v>6</v>
      </c>
      <c r="AQ185" s="164">
        <f>AP185*(N185*(O185/100+1))</f>
        <v>292.32</v>
      </c>
      <c r="AR185" s="223">
        <v>6</v>
      </c>
      <c r="AS185" s="164">
        <f>AR185*(N185*(O185/100+1))</f>
        <v>292.32</v>
      </c>
      <c r="AT185" s="223">
        <v>1</v>
      </c>
      <c r="AU185" s="164">
        <f>AT185*(N185*(O185/100+1))</f>
        <v>48.72</v>
      </c>
      <c r="AV185" s="223">
        <v>6</v>
      </c>
      <c r="AW185" s="164">
        <f>AV185*(N185*(O185/100+1))</f>
        <v>292.32</v>
      </c>
      <c r="AX185" s="223">
        <v>6</v>
      </c>
      <c r="AY185" s="164">
        <f>AX185*(N185*(O185/100+1))</f>
        <v>292.32</v>
      </c>
      <c r="AZ185" s="223">
        <v>6</v>
      </c>
      <c r="BA185" s="164">
        <f>AZ185*(N185*(O185/100+1))</f>
        <v>292.32</v>
      </c>
      <c r="BB185" s="223">
        <v>6</v>
      </c>
      <c r="BC185" s="164">
        <f>BB185*(N185*(O185/100+1))</f>
        <v>292.32</v>
      </c>
      <c r="BD185" s="223">
        <v>1</v>
      </c>
      <c r="BE185" s="164">
        <f>BD185*(N185*(O185/100+1))</f>
        <v>48.72</v>
      </c>
      <c r="BF185" s="256">
        <f>SUM(R185,T185,V185,X185)*(N185*(O185/100+1))</f>
        <v>7892.6399999999994</v>
      </c>
      <c r="BG185" s="256">
        <f>SUM(AI185,AK185,AM185,AO185,AQ185,AS185,AU185,AW185,AY185,BA185,BC185,BE185)</f>
        <v>7892.6399999999985</v>
      </c>
      <c r="BH185" s="255" t="b">
        <f>BF185=BG185</f>
        <v>1</v>
      </c>
      <c r="BI185" s="255">
        <f>BF185-BG185</f>
        <v>0</v>
      </c>
      <c r="BJ185" s="250">
        <f>D185</f>
        <v>21610139</v>
      </c>
      <c r="BK185" s="251">
        <v>348</v>
      </c>
      <c r="BL185" s="251">
        <v>5</v>
      </c>
      <c r="BM185" s="252">
        <f>R185</f>
        <v>60</v>
      </c>
      <c r="BN185" s="252">
        <f>T185</f>
        <v>76</v>
      </c>
      <c r="BO185" s="252">
        <f>V185</f>
        <v>13</v>
      </c>
      <c r="BP185" s="252">
        <f>X185</f>
        <v>13</v>
      </c>
      <c r="BQ185" s="254">
        <f>N185</f>
        <v>42</v>
      </c>
      <c r="BR185">
        <f>O185</f>
        <v>16</v>
      </c>
      <c r="BS185">
        <v>0</v>
      </c>
      <c r="BT185">
        <v>1</v>
      </c>
      <c r="BU185" t="s">
        <v>139</v>
      </c>
      <c r="BV185" t="str">
        <f>IF(AB185 = "X", "1", "0")</f>
        <v>0</v>
      </c>
      <c r="BW185" t="str">
        <f>IF(AC185 = "X", "1", "0")</f>
        <v>0</v>
      </c>
      <c r="BX185" t="str">
        <f>IF(AD185 = "X", "1", "0")</f>
        <v>1</v>
      </c>
      <c r="BY185" t="s">
        <v>23</v>
      </c>
      <c r="BZ185" s="253">
        <f>AI185</f>
        <v>0</v>
      </c>
      <c r="CA185" s="253">
        <f>AK185</f>
        <v>0</v>
      </c>
      <c r="CB185" s="253">
        <f>AM185</f>
        <v>2923.2</v>
      </c>
      <c r="CC185" s="253">
        <f>AO185</f>
        <v>3118.08</v>
      </c>
      <c r="CD185" s="253">
        <f>AQ185</f>
        <v>292.32</v>
      </c>
      <c r="CE185" s="253">
        <f>AS185</f>
        <v>292.32</v>
      </c>
      <c r="CF185" s="253">
        <f>AU185</f>
        <v>48.72</v>
      </c>
      <c r="CG185" s="253">
        <f>AW185</f>
        <v>292.32</v>
      </c>
      <c r="CH185" s="253">
        <f>AY185</f>
        <v>292.32</v>
      </c>
      <c r="CI185" s="253">
        <f>BA185</f>
        <v>292.32</v>
      </c>
      <c r="CJ185" s="253">
        <f>BC185</f>
        <v>292.32</v>
      </c>
      <c r="CK185" s="253">
        <f>BE185</f>
        <v>48.72</v>
      </c>
    </row>
    <row r="186" spans="2:89" ht="20.399999999999999" x14ac:dyDescent="0.3">
      <c r="B186" s="129">
        <v>110</v>
      </c>
      <c r="C186" s="138">
        <v>216011</v>
      </c>
      <c r="D186" s="138">
        <v>21610145</v>
      </c>
      <c r="E186" s="139" t="s">
        <v>220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>R186+T186+V186+X186</f>
        <v>0</v>
      </c>
      <c r="L186" s="142" t="s">
        <v>208</v>
      </c>
      <c r="M186" s="262">
        <f>ROUND(N186,2)</f>
        <v>50.5</v>
      </c>
      <c r="N186" s="141">
        <v>50.5</v>
      </c>
      <c r="O186" s="260">
        <v>16</v>
      </c>
      <c r="P186" s="110">
        <f>(N186*(O186/100+1))*K186</f>
        <v>0</v>
      </c>
      <c r="Q186" s="112" t="s">
        <v>139</v>
      </c>
      <c r="R186" s="113">
        <f>AH186+AJ186+AL186</f>
        <v>0</v>
      </c>
      <c r="S186" s="114">
        <f>R186*(N186*(O186/100+1))</f>
        <v>0</v>
      </c>
      <c r="T186" s="113">
        <f>AN186+AP186+AR186</f>
        <v>0</v>
      </c>
      <c r="U186" s="114">
        <f>T186*(N186*(O186/100+1))</f>
        <v>0</v>
      </c>
      <c r="V186" s="113">
        <f>AT186+AV186+AX186</f>
        <v>0</v>
      </c>
      <c r="W186" s="114">
        <f>V186*(N186*(O186/100+1))</f>
        <v>0</v>
      </c>
      <c r="X186" s="113">
        <f>AZ186+BB186+BD186</f>
        <v>0</v>
      </c>
      <c r="Y186" s="114">
        <f>X186*(N186*(O186/100+1))</f>
        <v>0</v>
      </c>
      <c r="Z186" s="116">
        <f>S186+U186+W186+Y186</f>
        <v>0</v>
      </c>
      <c r="AA186" s="117" t="b">
        <f>K186=(SUM(X186,V186,T186,R186))</f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>AH186*(N186*(O186/100+1))</f>
        <v>0</v>
      </c>
      <c r="AJ186" s="22">
        <v>0</v>
      </c>
      <c r="AK186" s="164">
        <f>AJ186*(N186*(O186/100+1))</f>
        <v>0</v>
      </c>
      <c r="AL186" s="22"/>
      <c r="AM186" s="164">
        <f>AL186*(N186*(O186/100+1))</f>
        <v>0</v>
      </c>
      <c r="AN186" s="22"/>
      <c r="AO186" s="164">
        <f>AN186*(N186*(O186/100+1))</f>
        <v>0</v>
      </c>
      <c r="AP186" s="22"/>
      <c r="AQ186" s="164">
        <f>AP186*(N186*(O186/100+1))</f>
        <v>0</v>
      </c>
      <c r="AR186" s="22"/>
      <c r="AS186" s="164">
        <f>AR186*(N186*(O186/100+1))</f>
        <v>0</v>
      </c>
      <c r="AT186" s="22"/>
      <c r="AU186" s="164">
        <f>AT186*(N186*(O186/100+1))</f>
        <v>0</v>
      </c>
      <c r="AV186" s="22"/>
      <c r="AW186" s="164">
        <f>AV186*(N186*(O186/100+1))</f>
        <v>0</v>
      </c>
      <c r="AX186" s="22"/>
      <c r="AY186" s="164">
        <f>AX186*(N186*(O186/100+1))</f>
        <v>0</v>
      </c>
      <c r="AZ186" s="22"/>
      <c r="BA186" s="164">
        <f>AZ186*(N186*(O186/100+1))</f>
        <v>0</v>
      </c>
      <c r="BB186" s="22"/>
      <c r="BC186" s="164">
        <f>BB186*(N186*(O186/100+1))</f>
        <v>0</v>
      </c>
      <c r="BD186" s="22"/>
      <c r="BE186" s="164">
        <f>BD186*(N186*(O186/100+1))</f>
        <v>0</v>
      </c>
      <c r="BF186" s="256">
        <f>SUM(R186,T186,V186,X186)*(N186*(O186/100+1))</f>
        <v>0</v>
      </c>
      <c r="BG186" s="256">
        <f>SUM(AI186,AK186,AM186,AO186,AQ186,AS186,AU186,AW186,AY186,BA186,BC186,BE186)</f>
        <v>0</v>
      </c>
      <c r="BH186" s="255" t="b">
        <f>BF186=BG186</f>
        <v>1</v>
      </c>
      <c r="BI186" s="255">
        <f>BF186-BG186</f>
        <v>0</v>
      </c>
      <c r="BJ186" s="250">
        <f>D186</f>
        <v>21610145</v>
      </c>
      <c r="BK186" s="251">
        <v>348</v>
      </c>
      <c r="BL186" s="251">
        <v>5</v>
      </c>
      <c r="BM186" s="252">
        <f>R186</f>
        <v>0</v>
      </c>
      <c r="BN186" s="252">
        <f>T186</f>
        <v>0</v>
      </c>
      <c r="BO186" s="252">
        <f>V186</f>
        <v>0</v>
      </c>
      <c r="BP186" s="252">
        <f>X186</f>
        <v>0</v>
      </c>
      <c r="BQ186" s="254">
        <f>N186</f>
        <v>50.5</v>
      </c>
      <c r="BR186">
        <f>O186</f>
        <v>16</v>
      </c>
      <c r="BS186">
        <v>0</v>
      </c>
      <c r="BT186">
        <v>1</v>
      </c>
      <c r="BU186" t="s">
        <v>139</v>
      </c>
      <c r="BV186" t="str">
        <f>IF(AB186 = "X", "1", "0")</f>
        <v>0</v>
      </c>
      <c r="BW186" t="str">
        <f>IF(AC186 = "X", "1", "0")</f>
        <v>0</v>
      </c>
      <c r="BX186" t="str">
        <f>IF(AD186 = "X", "1", "0")</f>
        <v>1</v>
      </c>
      <c r="BY186" t="s">
        <v>23</v>
      </c>
      <c r="BZ186" s="253">
        <f>AI186</f>
        <v>0</v>
      </c>
      <c r="CA186" s="253">
        <f>AK186</f>
        <v>0</v>
      </c>
      <c r="CB186" s="253">
        <f>AM186</f>
        <v>0</v>
      </c>
      <c r="CC186" s="253">
        <f>AO186</f>
        <v>0</v>
      </c>
      <c r="CD186" s="253">
        <f>AQ186</f>
        <v>0</v>
      </c>
      <c r="CE186" s="253">
        <f>AS186</f>
        <v>0</v>
      </c>
      <c r="CF186" s="253">
        <f>AU186</f>
        <v>0</v>
      </c>
      <c r="CG186" s="253">
        <f>AW186</f>
        <v>0</v>
      </c>
      <c r="CH186" s="253">
        <f>AY186</f>
        <v>0</v>
      </c>
      <c r="CI186" s="253">
        <f>BA186</f>
        <v>0</v>
      </c>
      <c r="CJ186" s="253">
        <f>BC186</f>
        <v>0</v>
      </c>
      <c r="CK186" s="253">
        <f>BE186</f>
        <v>0</v>
      </c>
    </row>
    <row r="187" spans="2:89" s="218" customFormat="1" ht="20.399999999999999" x14ac:dyDescent="0.3">
      <c r="B187" s="194">
        <v>110</v>
      </c>
      <c r="C187" s="219">
        <v>216011</v>
      </c>
      <c r="D187" s="219">
        <v>21610145</v>
      </c>
      <c r="E187" s="220" t="s">
        <v>220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>R187+T187+V187+X187</f>
        <v>70</v>
      </c>
      <c r="L187" s="224" t="s">
        <v>208</v>
      </c>
      <c r="M187" s="262">
        <f>ROUND(N187,2)</f>
        <v>36</v>
      </c>
      <c r="N187" s="222">
        <v>36</v>
      </c>
      <c r="O187" s="260">
        <v>16</v>
      </c>
      <c r="P187" s="110">
        <f>(N187*(O187/100+1))*K187</f>
        <v>2923.2</v>
      </c>
      <c r="Q187" s="204" t="s">
        <v>139</v>
      </c>
      <c r="R187" s="205">
        <f>AH187+AJ187+AL187</f>
        <v>28</v>
      </c>
      <c r="S187" s="114">
        <f>R187*(N187*(O187/100+1))</f>
        <v>1169.28</v>
      </c>
      <c r="T187" s="205">
        <f>AN187+AP187+AR187</f>
        <v>32</v>
      </c>
      <c r="U187" s="114">
        <f>T187*(N187*(O187/100+1))</f>
        <v>1336.32</v>
      </c>
      <c r="V187" s="205">
        <f>AT187+AV187+AX187</f>
        <v>5</v>
      </c>
      <c r="W187" s="114">
        <f>V187*(N187*(O187/100+1))</f>
        <v>208.79999999999998</v>
      </c>
      <c r="X187" s="205">
        <f>AZ187+BB187+BD187</f>
        <v>5</v>
      </c>
      <c r="Y187" s="114">
        <f>X187*(N187*(O187/100+1))</f>
        <v>208.79999999999998</v>
      </c>
      <c r="Z187" s="203">
        <f>S187+U187+W187+Y187</f>
        <v>2923.2000000000003</v>
      </c>
      <c r="AA187" s="206" t="b">
        <f>K187=(SUM(X187,V187,T187,R187))</f>
        <v>1</v>
      </c>
      <c r="AB187" s="194"/>
      <c r="AC187" s="213"/>
      <c r="AD187" s="199" t="s">
        <v>22</v>
      </c>
      <c r="AE187" s="198" t="s">
        <v>23</v>
      </c>
      <c r="AF187" s="214"/>
      <c r="AG187" s="215"/>
      <c r="AH187" s="210">
        <v>0</v>
      </c>
      <c r="AI187" s="164">
        <f>AH187*(N187*(O187/100+1))</f>
        <v>0</v>
      </c>
      <c r="AJ187" s="223">
        <v>0</v>
      </c>
      <c r="AK187" s="164">
        <f>AJ187*(N187*(O187/100+1))</f>
        <v>0</v>
      </c>
      <c r="AL187" s="223">
        <v>28</v>
      </c>
      <c r="AM187" s="164">
        <f>AL187*(N187*(O187/100+1))</f>
        <v>1169.28</v>
      </c>
      <c r="AN187" s="223">
        <v>28</v>
      </c>
      <c r="AO187" s="164">
        <f>AN187*(N187*(O187/100+1))</f>
        <v>1169.28</v>
      </c>
      <c r="AP187" s="223">
        <v>2</v>
      </c>
      <c r="AQ187" s="164">
        <f>AP187*(N187*(O187/100+1))</f>
        <v>83.52</v>
      </c>
      <c r="AR187" s="223">
        <v>2</v>
      </c>
      <c r="AS187" s="164">
        <f>AR187*(N187*(O187/100+1))</f>
        <v>83.52</v>
      </c>
      <c r="AT187" s="223">
        <v>1</v>
      </c>
      <c r="AU187" s="164">
        <f>AT187*(N187*(O187/100+1))</f>
        <v>41.76</v>
      </c>
      <c r="AV187" s="223">
        <v>2</v>
      </c>
      <c r="AW187" s="164">
        <f>AV187*(N187*(O187/100+1))</f>
        <v>83.52</v>
      </c>
      <c r="AX187" s="223">
        <v>2</v>
      </c>
      <c r="AY187" s="164">
        <f>AX187*(N187*(O187/100+1))</f>
        <v>83.52</v>
      </c>
      <c r="AZ187" s="223">
        <v>2</v>
      </c>
      <c r="BA187" s="164">
        <f>AZ187*(N187*(O187/100+1))</f>
        <v>83.52</v>
      </c>
      <c r="BB187" s="223">
        <v>2</v>
      </c>
      <c r="BC187" s="164">
        <f>BB187*(N187*(O187/100+1))</f>
        <v>83.52</v>
      </c>
      <c r="BD187" s="223">
        <v>1</v>
      </c>
      <c r="BE187" s="164">
        <f>BD187*(N187*(O187/100+1))</f>
        <v>41.76</v>
      </c>
      <c r="BF187" s="256">
        <f>SUM(R187,T187,V187,X187)*(N187*(O187/100+1))</f>
        <v>2923.2</v>
      </c>
      <c r="BG187" s="256">
        <f>SUM(AI187,AK187,AM187,AO187,AQ187,AS187,AU187,AW187,AY187,BA187,BC187,BE187)</f>
        <v>2923.2000000000003</v>
      </c>
      <c r="BH187" s="255" t="b">
        <f>BF187=BG187</f>
        <v>1</v>
      </c>
      <c r="BI187" s="255">
        <f>BF187-BG187</f>
        <v>0</v>
      </c>
      <c r="BJ187" s="250">
        <f>D187</f>
        <v>21610145</v>
      </c>
      <c r="BK187" s="251">
        <v>348</v>
      </c>
      <c r="BL187" s="251">
        <v>5</v>
      </c>
      <c r="BM187" s="252">
        <f>R187</f>
        <v>28</v>
      </c>
      <c r="BN187" s="252">
        <f>T187</f>
        <v>32</v>
      </c>
      <c r="BO187" s="252">
        <f>V187</f>
        <v>5</v>
      </c>
      <c r="BP187" s="252">
        <f>X187</f>
        <v>5</v>
      </c>
      <c r="BQ187" s="254">
        <f>N187</f>
        <v>36</v>
      </c>
      <c r="BR187">
        <f>O187</f>
        <v>16</v>
      </c>
      <c r="BS187">
        <v>0</v>
      </c>
      <c r="BT187">
        <v>1</v>
      </c>
      <c r="BU187" t="s">
        <v>139</v>
      </c>
      <c r="BV187" t="str">
        <f>IF(AB187 = "X", "1", "0")</f>
        <v>0</v>
      </c>
      <c r="BW187" t="str">
        <f>IF(AC187 = "X", "1", "0")</f>
        <v>0</v>
      </c>
      <c r="BX187" t="str">
        <f>IF(AD187 = "X", "1", "0")</f>
        <v>1</v>
      </c>
      <c r="BY187" t="s">
        <v>23</v>
      </c>
      <c r="BZ187" s="253">
        <f>AI187</f>
        <v>0</v>
      </c>
      <c r="CA187" s="253">
        <f>AK187</f>
        <v>0</v>
      </c>
      <c r="CB187" s="253">
        <f>AM187</f>
        <v>1169.28</v>
      </c>
      <c r="CC187" s="253">
        <f>AO187</f>
        <v>1169.28</v>
      </c>
      <c r="CD187" s="253">
        <f>AQ187</f>
        <v>83.52</v>
      </c>
      <c r="CE187" s="253">
        <f>AS187</f>
        <v>83.52</v>
      </c>
      <c r="CF187" s="253">
        <f>AU187</f>
        <v>41.76</v>
      </c>
      <c r="CG187" s="253">
        <f>AW187</f>
        <v>83.52</v>
      </c>
      <c r="CH187" s="253">
        <f>AY187</f>
        <v>83.52</v>
      </c>
      <c r="CI187" s="253">
        <f>BA187</f>
        <v>83.52</v>
      </c>
      <c r="CJ187" s="253">
        <f>BC187</f>
        <v>83.52</v>
      </c>
      <c r="CK187" s="253">
        <f>BE187</f>
        <v>41.76</v>
      </c>
    </row>
    <row r="188" spans="2:89" ht="20.399999999999999" x14ac:dyDescent="0.3">
      <c r="B188" s="129">
        <v>111</v>
      </c>
      <c r="C188" s="138">
        <v>216011</v>
      </c>
      <c r="D188" s="275">
        <v>21610175</v>
      </c>
      <c r="E188" s="139" t="s">
        <v>200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>R188+T188+V188+X188</f>
        <v>0</v>
      </c>
      <c r="L188" s="142" t="s">
        <v>20</v>
      </c>
      <c r="M188" s="262">
        <f>ROUND(N188,2)</f>
        <v>75</v>
      </c>
      <c r="N188" s="141">
        <v>75</v>
      </c>
      <c r="O188" s="260">
        <v>16</v>
      </c>
      <c r="P188" s="110">
        <f>(N188*(O188/100+1))*K188</f>
        <v>0</v>
      </c>
      <c r="Q188" s="112" t="s">
        <v>139</v>
      </c>
      <c r="R188" s="113">
        <f>AH188+AJ188+AL188</f>
        <v>0</v>
      </c>
      <c r="S188" s="114">
        <f>R188*(N188*(O188/100+1))</f>
        <v>0</v>
      </c>
      <c r="T188" s="113">
        <f>AN188+AP188+AR188</f>
        <v>0</v>
      </c>
      <c r="U188" s="114">
        <f>T188*(N188*(O188/100+1))</f>
        <v>0</v>
      </c>
      <c r="V188" s="113">
        <f>AT188+AV188+AX188</f>
        <v>0</v>
      </c>
      <c r="W188" s="114">
        <f>V188*(N188*(O188/100+1))</f>
        <v>0</v>
      </c>
      <c r="X188" s="113">
        <f>AZ188+BB188+BD188</f>
        <v>0</v>
      </c>
      <c r="Y188" s="114">
        <f>X188*(N188*(O188/100+1))</f>
        <v>0</v>
      </c>
      <c r="Z188" s="116">
        <f>S188+U188+W188+Y188</f>
        <v>0</v>
      </c>
      <c r="AA188" s="117" t="b">
        <f>K188=(SUM(X188,V188,T188,R188))</f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>AH188*(N188*(O188/100+1))</f>
        <v>0</v>
      </c>
      <c r="AJ188" s="22">
        <v>0</v>
      </c>
      <c r="AK188" s="164">
        <f>AJ188*(N188*(O188/100+1))</f>
        <v>0</v>
      </c>
      <c r="AL188" s="22"/>
      <c r="AM188" s="164">
        <f>AL188*(N188*(O188/100+1))</f>
        <v>0</v>
      </c>
      <c r="AN188" s="22"/>
      <c r="AO188" s="164">
        <f>AN188*(N188*(O188/100+1))</f>
        <v>0</v>
      </c>
      <c r="AP188" s="22"/>
      <c r="AQ188" s="164">
        <f>AP188*(N188*(O188/100+1))</f>
        <v>0</v>
      </c>
      <c r="AR188" s="22"/>
      <c r="AS188" s="164">
        <f>AR188*(N188*(O188/100+1))</f>
        <v>0</v>
      </c>
      <c r="AT188" s="22"/>
      <c r="AU188" s="164">
        <f>AT188*(N188*(O188/100+1))</f>
        <v>0</v>
      </c>
      <c r="AV188" s="22"/>
      <c r="AW188" s="164">
        <f>AV188*(N188*(O188/100+1))</f>
        <v>0</v>
      </c>
      <c r="AX188" s="22"/>
      <c r="AY188" s="164">
        <f>AX188*(N188*(O188/100+1))</f>
        <v>0</v>
      </c>
      <c r="AZ188" s="22"/>
      <c r="BA188" s="164">
        <f>AZ188*(N188*(O188/100+1))</f>
        <v>0</v>
      </c>
      <c r="BB188" s="22"/>
      <c r="BC188" s="164">
        <f>BB188*(N188*(O188/100+1))</f>
        <v>0</v>
      </c>
      <c r="BD188" s="22"/>
      <c r="BE188" s="164">
        <f>BD188*(N188*(O188/100+1))</f>
        <v>0</v>
      </c>
      <c r="BF188" s="256">
        <f>SUM(R188,T188,V188,X188)*(N188*(O188/100+1))</f>
        <v>0</v>
      </c>
      <c r="BG188" s="256">
        <f>SUM(AI188,AK188,AM188,AO188,AQ188,AS188,AU188,AW188,AY188,BA188,BC188,BE188)</f>
        <v>0</v>
      </c>
      <c r="BH188" s="255" t="b">
        <f>BF188=BG188</f>
        <v>1</v>
      </c>
      <c r="BI188" s="255">
        <f>BF188-BG188</f>
        <v>0</v>
      </c>
      <c r="BJ188" s="250">
        <f>D188</f>
        <v>21610175</v>
      </c>
      <c r="BK188" s="251">
        <v>348</v>
      </c>
      <c r="BL188" s="251">
        <v>5</v>
      </c>
      <c r="BM188" s="252">
        <f>R188</f>
        <v>0</v>
      </c>
      <c r="BN188" s="252">
        <f>T188</f>
        <v>0</v>
      </c>
      <c r="BO188" s="252">
        <f>V188</f>
        <v>0</v>
      </c>
      <c r="BP188" s="252">
        <f>X188</f>
        <v>0</v>
      </c>
      <c r="BQ188" s="254">
        <f>N188</f>
        <v>75</v>
      </c>
      <c r="BR188">
        <f>O188</f>
        <v>16</v>
      </c>
      <c r="BS188">
        <v>0</v>
      </c>
      <c r="BT188">
        <v>1</v>
      </c>
      <c r="BU188" t="s">
        <v>139</v>
      </c>
      <c r="BV188" t="str">
        <f>IF(AB188 = "X", "1", "0")</f>
        <v>0</v>
      </c>
      <c r="BW188" t="str">
        <f>IF(AC188 = "X", "1", "0")</f>
        <v>0</v>
      </c>
      <c r="BX188" t="str">
        <f>IF(AD188 = "X", "1", "0")</f>
        <v>1</v>
      </c>
      <c r="BY188" t="s">
        <v>23</v>
      </c>
      <c r="BZ188" s="253">
        <f>AI188</f>
        <v>0</v>
      </c>
      <c r="CA188" s="253">
        <f>AK188</f>
        <v>0</v>
      </c>
      <c r="CB188" s="253">
        <f>AM188</f>
        <v>0</v>
      </c>
      <c r="CC188" s="253">
        <f>AO188</f>
        <v>0</v>
      </c>
      <c r="CD188" s="253">
        <f>AQ188</f>
        <v>0</v>
      </c>
      <c r="CE188" s="253">
        <f>AS188</f>
        <v>0</v>
      </c>
      <c r="CF188" s="253">
        <f>AU188</f>
        <v>0</v>
      </c>
      <c r="CG188" s="253">
        <f>AW188</f>
        <v>0</v>
      </c>
      <c r="CH188" s="253">
        <f>AY188</f>
        <v>0</v>
      </c>
      <c r="CI188" s="253">
        <f>BA188</f>
        <v>0</v>
      </c>
      <c r="CJ188" s="253">
        <f>BC188</f>
        <v>0</v>
      </c>
      <c r="CK188" s="253">
        <f>BE188</f>
        <v>0</v>
      </c>
    </row>
    <row r="189" spans="2:89" s="218" customFormat="1" ht="20.399999999999999" x14ac:dyDescent="0.3">
      <c r="B189" s="194">
        <v>111</v>
      </c>
      <c r="C189" s="219">
        <v>216011</v>
      </c>
      <c r="D189" s="276">
        <v>21610175</v>
      </c>
      <c r="E189" s="220" t="s">
        <v>200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>R189+T189+V189+X189</f>
        <v>2</v>
      </c>
      <c r="L189" s="224" t="s">
        <v>20</v>
      </c>
      <c r="M189" s="262">
        <f>ROUND(N189,2)</f>
        <v>66</v>
      </c>
      <c r="N189" s="222">
        <v>66</v>
      </c>
      <c r="O189" s="260">
        <v>16</v>
      </c>
      <c r="P189" s="110">
        <f>(N189*(O189/100+1))*K189</f>
        <v>153.11999999999998</v>
      </c>
      <c r="Q189" s="204" t="s">
        <v>139</v>
      </c>
      <c r="R189" s="205">
        <f>AH189+AJ189+AL189</f>
        <v>1</v>
      </c>
      <c r="S189" s="114">
        <f>R189*(N189*(O189/100+1))</f>
        <v>76.559999999999988</v>
      </c>
      <c r="T189" s="205">
        <f>AN189+AP189+AR189</f>
        <v>1</v>
      </c>
      <c r="U189" s="114">
        <f>T189*(N189*(O189/100+1))</f>
        <v>76.559999999999988</v>
      </c>
      <c r="V189" s="205">
        <f>AT189+AV189+AX189</f>
        <v>0</v>
      </c>
      <c r="W189" s="114">
        <f>V189*(N189*(O189/100+1))</f>
        <v>0</v>
      </c>
      <c r="X189" s="205">
        <f>AZ189+BB189+BD189</f>
        <v>0</v>
      </c>
      <c r="Y189" s="114">
        <f>X189*(N189*(O189/100+1))</f>
        <v>0</v>
      </c>
      <c r="Z189" s="203">
        <f>S189+U189+W189+Y189</f>
        <v>153.11999999999998</v>
      </c>
      <c r="AA189" s="206" t="b">
        <f>K189=(SUM(X189,V189,T189,R189))</f>
        <v>1</v>
      </c>
      <c r="AB189" s="194"/>
      <c r="AC189" s="213"/>
      <c r="AD189" s="199" t="s">
        <v>22</v>
      </c>
      <c r="AE189" s="198" t="s">
        <v>23</v>
      </c>
      <c r="AF189" s="214"/>
      <c r="AG189" s="215"/>
      <c r="AH189" s="210">
        <v>0</v>
      </c>
      <c r="AI189" s="164">
        <f>AH189*(N189*(O189/100+1))</f>
        <v>0</v>
      </c>
      <c r="AJ189" s="223">
        <v>0</v>
      </c>
      <c r="AK189" s="164">
        <f>AJ189*(N189*(O189/100+1))</f>
        <v>0</v>
      </c>
      <c r="AL189" s="223">
        <v>1</v>
      </c>
      <c r="AM189" s="164">
        <f>AL189*(N189*(O189/100+1))</f>
        <v>76.559999999999988</v>
      </c>
      <c r="AN189" s="223">
        <v>1</v>
      </c>
      <c r="AO189" s="164">
        <f>AN189*(N189*(O189/100+1))</f>
        <v>76.559999999999988</v>
      </c>
      <c r="AP189" s="223">
        <v>0</v>
      </c>
      <c r="AQ189" s="164">
        <f>AP189*(N189*(O189/100+1))</f>
        <v>0</v>
      </c>
      <c r="AR189" s="223">
        <v>0</v>
      </c>
      <c r="AS189" s="164">
        <f>AR189*(N189*(O189/100+1))</f>
        <v>0</v>
      </c>
      <c r="AT189" s="223">
        <v>0</v>
      </c>
      <c r="AU189" s="164">
        <f>AT189*(N189*(O189/100+1))</f>
        <v>0</v>
      </c>
      <c r="AV189" s="223">
        <v>0</v>
      </c>
      <c r="AW189" s="164">
        <f>AV189*(N189*(O189/100+1))</f>
        <v>0</v>
      </c>
      <c r="AX189" s="223">
        <v>0</v>
      </c>
      <c r="AY189" s="164">
        <f>AX189*(N189*(O189/100+1))</f>
        <v>0</v>
      </c>
      <c r="AZ189" s="223">
        <v>0</v>
      </c>
      <c r="BA189" s="164">
        <f>AZ189*(N189*(O189/100+1))</f>
        <v>0</v>
      </c>
      <c r="BB189" s="223">
        <v>0</v>
      </c>
      <c r="BC189" s="164">
        <f>BB189*(N189*(O189/100+1))</f>
        <v>0</v>
      </c>
      <c r="BD189" s="223">
        <v>0</v>
      </c>
      <c r="BE189" s="164">
        <f>BD189*(N189*(O189/100+1))</f>
        <v>0</v>
      </c>
      <c r="BF189" s="256">
        <f>SUM(R189,T189,V189,X189)*(N189*(O189/100+1))</f>
        <v>153.11999999999998</v>
      </c>
      <c r="BG189" s="256">
        <f>SUM(AI189,AK189,AM189,AO189,AQ189,AS189,AU189,AW189,AY189,BA189,BC189,BE189)</f>
        <v>153.11999999999998</v>
      </c>
      <c r="BH189" s="255" t="b">
        <f>BF189=BG189</f>
        <v>1</v>
      </c>
      <c r="BI189" s="255">
        <f>BF189-BG189</f>
        <v>0</v>
      </c>
      <c r="BJ189" s="250">
        <f>D189</f>
        <v>21610175</v>
      </c>
      <c r="BK189" s="251">
        <v>348</v>
      </c>
      <c r="BL189" s="251">
        <v>5</v>
      </c>
      <c r="BM189" s="252">
        <f>R189</f>
        <v>1</v>
      </c>
      <c r="BN189" s="252">
        <f>T189</f>
        <v>1</v>
      </c>
      <c r="BO189" s="252">
        <f>V189</f>
        <v>0</v>
      </c>
      <c r="BP189" s="252">
        <f>X189</f>
        <v>0</v>
      </c>
      <c r="BQ189" s="254">
        <f>N189</f>
        <v>66</v>
      </c>
      <c r="BR189">
        <f>O189</f>
        <v>16</v>
      </c>
      <c r="BS189">
        <v>0</v>
      </c>
      <c r="BT189">
        <v>1</v>
      </c>
      <c r="BU189" t="s">
        <v>139</v>
      </c>
      <c r="BV189" t="str">
        <f>IF(AB189 = "X", "1", "0")</f>
        <v>0</v>
      </c>
      <c r="BW189" t="str">
        <f>IF(AC189 = "X", "1", "0")</f>
        <v>0</v>
      </c>
      <c r="BX189" t="str">
        <f>IF(AD189 = "X", "1", "0")</f>
        <v>1</v>
      </c>
      <c r="BY189" t="s">
        <v>23</v>
      </c>
      <c r="BZ189" s="253">
        <f>AI189</f>
        <v>0</v>
      </c>
      <c r="CA189" s="253">
        <f>AK189</f>
        <v>0</v>
      </c>
      <c r="CB189" s="253">
        <f>AM189</f>
        <v>76.559999999999988</v>
      </c>
      <c r="CC189" s="253">
        <f>AO189</f>
        <v>76.559999999999988</v>
      </c>
      <c r="CD189" s="253">
        <f>AQ189</f>
        <v>0</v>
      </c>
      <c r="CE189" s="253">
        <f>AS189</f>
        <v>0</v>
      </c>
      <c r="CF189" s="253">
        <f>AU189</f>
        <v>0</v>
      </c>
      <c r="CG189" s="253">
        <f>AW189</f>
        <v>0</v>
      </c>
      <c r="CH189" s="253">
        <f>AY189</f>
        <v>0</v>
      </c>
      <c r="CI189" s="253">
        <f>BA189</f>
        <v>0</v>
      </c>
      <c r="CJ189" s="253">
        <f>BC189</f>
        <v>0</v>
      </c>
      <c r="CK189" s="253">
        <f>BE189</f>
        <v>0</v>
      </c>
    </row>
    <row r="190" spans="2:89" ht="20.399999999999999" x14ac:dyDescent="0.3">
      <c r="B190" s="129">
        <v>112</v>
      </c>
      <c r="C190" s="138">
        <v>216011</v>
      </c>
      <c r="D190" s="138">
        <v>21610163</v>
      </c>
      <c r="E190" s="139" t="s">
        <v>201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>R190+T190+V190+X190</f>
        <v>24</v>
      </c>
      <c r="L190" s="140" t="s">
        <v>20</v>
      </c>
      <c r="M190" s="262">
        <f>ROUND(N190,2)</f>
        <v>25.3</v>
      </c>
      <c r="N190" s="141">
        <v>25.3</v>
      </c>
      <c r="O190" s="260">
        <v>16</v>
      </c>
      <c r="P190" s="110">
        <f>(N190*(O190/100+1))*K190</f>
        <v>704.35199999999998</v>
      </c>
      <c r="Q190" s="112" t="s">
        <v>139</v>
      </c>
      <c r="R190" s="113">
        <f>AH190+AJ190+AL190</f>
        <v>24</v>
      </c>
      <c r="S190" s="114">
        <f>R190*(N190*(O190/100+1))</f>
        <v>704.35199999999998</v>
      </c>
      <c r="T190" s="113">
        <f>AN190+AP190+AR190</f>
        <v>0</v>
      </c>
      <c r="U190" s="114">
        <f>T190*(N190*(O190/100+1))</f>
        <v>0</v>
      </c>
      <c r="V190" s="113">
        <f>AT190+AV190+AX190</f>
        <v>0</v>
      </c>
      <c r="W190" s="114">
        <f>V190*(N190*(O190/100+1))</f>
        <v>0</v>
      </c>
      <c r="X190" s="113">
        <f>AZ190+BB190+BD190</f>
        <v>0</v>
      </c>
      <c r="Y190" s="114">
        <f>X190*(N190*(O190/100+1))</f>
        <v>0</v>
      </c>
      <c r="Z190" s="116">
        <f>S190+U190+W190+Y190</f>
        <v>704.35199999999998</v>
      </c>
      <c r="AA190" s="117" t="b">
        <f>K190=(SUM(X190,V190,T190,R190))</f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>AH190*(N190*(O190/100+1))</f>
        <v>0</v>
      </c>
      <c r="AJ190" s="22">
        <v>24</v>
      </c>
      <c r="AK190" s="164">
        <f>AJ190*(N190*(O190/100+1))</f>
        <v>704.35199999999998</v>
      </c>
      <c r="AL190" s="22"/>
      <c r="AM190" s="164">
        <f>AL190*(N190*(O190/100+1))</f>
        <v>0</v>
      </c>
      <c r="AN190" s="22"/>
      <c r="AO190" s="164">
        <f>AN190*(N190*(O190/100+1))</f>
        <v>0</v>
      </c>
      <c r="AP190" s="22"/>
      <c r="AQ190" s="164">
        <f>AP190*(N190*(O190/100+1))</f>
        <v>0</v>
      </c>
      <c r="AR190" s="22"/>
      <c r="AS190" s="164">
        <f>AR190*(N190*(O190/100+1))</f>
        <v>0</v>
      </c>
      <c r="AT190" s="22"/>
      <c r="AU190" s="164">
        <f>AT190*(N190*(O190/100+1))</f>
        <v>0</v>
      </c>
      <c r="AV190" s="22"/>
      <c r="AW190" s="164">
        <f>AV190*(N190*(O190/100+1))</f>
        <v>0</v>
      </c>
      <c r="AX190" s="22"/>
      <c r="AY190" s="164">
        <f>AX190*(N190*(O190/100+1))</f>
        <v>0</v>
      </c>
      <c r="AZ190" s="22"/>
      <c r="BA190" s="164">
        <f>AZ190*(N190*(O190/100+1))</f>
        <v>0</v>
      </c>
      <c r="BB190" s="22"/>
      <c r="BC190" s="164">
        <f>BB190*(N190*(O190/100+1))</f>
        <v>0</v>
      </c>
      <c r="BD190" s="22"/>
      <c r="BE190" s="164">
        <f>BD190*(N190*(O190/100+1))</f>
        <v>0</v>
      </c>
      <c r="BF190" s="256">
        <f>SUM(R190,T190,V190,X190)*(N190*(O190/100+1))</f>
        <v>704.35199999999998</v>
      </c>
      <c r="BG190" s="256">
        <f>SUM(AI190,AK190,AM190,AO190,AQ190,AS190,AU190,AW190,AY190,BA190,BC190,BE190)</f>
        <v>704.35199999999998</v>
      </c>
      <c r="BH190" s="255" t="b">
        <f>BF190=BG190</f>
        <v>1</v>
      </c>
      <c r="BI190" s="255">
        <f>BF190-BG190</f>
        <v>0</v>
      </c>
      <c r="BJ190" s="250">
        <f>D190</f>
        <v>21610163</v>
      </c>
      <c r="BK190" s="251">
        <v>348</v>
      </c>
      <c r="BL190" s="251">
        <v>5</v>
      </c>
      <c r="BM190" s="252">
        <f>R190</f>
        <v>24</v>
      </c>
      <c r="BN190" s="252">
        <f>T190</f>
        <v>0</v>
      </c>
      <c r="BO190" s="252">
        <f>V190</f>
        <v>0</v>
      </c>
      <c r="BP190" s="252">
        <f>X190</f>
        <v>0</v>
      </c>
      <c r="BQ190" s="254">
        <f>N190</f>
        <v>25.3</v>
      </c>
      <c r="BR190">
        <f>O190</f>
        <v>16</v>
      </c>
      <c r="BS190">
        <v>0</v>
      </c>
      <c r="BT190">
        <v>1</v>
      </c>
      <c r="BU190" t="s">
        <v>139</v>
      </c>
      <c r="BV190" t="str">
        <f>IF(AB190 = "X", "1", "0")</f>
        <v>0</v>
      </c>
      <c r="BW190" t="str">
        <f>IF(AC190 = "X", "1", "0")</f>
        <v>0</v>
      </c>
      <c r="BX190" t="str">
        <f>IF(AD190 = "X", "1", "0")</f>
        <v>1</v>
      </c>
      <c r="BY190" t="s">
        <v>23</v>
      </c>
      <c r="BZ190" s="253">
        <f>AI190</f>
        <v>0</v>
      </c>
      <c r="CA190" s="253">
        <f>AK190</f>
        <v>704.35199999999998</v>
      </c>
      <c r="CB190" s="253">
        <f>AM190</f>
        <v>0</v>
      </c>
      <c r="CC190" s="253">
        <f>AO190</f>
        <v>0</v>
      </c>
      <c r="CD190" s="253">
        <f>AQ190</f>
        <v>0</v>
      </c>
      <c r="CE190" s="253">
        <f>AS190</f>
        <v>0</v>
      </c>
      <c r="CF190" s="253">
        <f>AU190</f>
        <v>0</v>
      </c>
      <c r="CG190" s="253">
        <f>AW190</f>
        <v>0</v>
      </c>
      <c r="CH190" s="253">
        <f>AY190</f>
        <v>0</v>
      </c>
      <c r="CI190" s="253">
        <f>BA190</f>
        <v>0</v>
      </c>
      <c r="CJ190" s="253">
        <f>BC190</f>
        <v>0</v>
      </c>
      <c r="CK190" s="253">
        <f>BE190</f>
        <v>0</v>
      </c>
    </row>
    <row r="191" spans="2:89" s="218" customFormat="1" ht="20.399999999999999" x14ac:dyDescent="0.3">
      <c r="B191" s="194">
        <v>112</v>
      </c>
      <c r="C191" s="219">
        <v>216011</v>
      </c>
      <c r="D191" s="219">
        <v>21610163</v>
      </c>
      <c r="E191" s="220" t="s">
        <v>201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>R191+T191+V191+X191</f>
        <v>912</v>
      </c>
      <c r="L191" s="221" t="s">
        <v>20</v>
      </c>
      <c r="M191" s="262">
        <f>ROUND(N191,2)</f>
        <v>23.7</v>
      </c>
      <c r="N191" s="222">
        <v>23.7</v>
      </c>
      <c r="O191" s="260">
        <v>16</v>
      </c>
      <c r="P191" s="110">
        <f>(N191*(O191/100+1))*K191</f>
        <v>25072.703999999998</v>
      </c>
      <c r="Q191" s="204" t="s">
        <v>139</v>
      </c>
      <c r="R191" s="205">
        <f>AH191+AJ191+AL191</f>
        <v>372</v>
      </c>
      <c r="S191" s="114">
        <f>R191*(N191*(O191/100+1))</f>
        <v>10227.023999999999</v>
      </c>
      <c r="T191" s="205">
        <f>AN191+AP191+AR191</f>
        <v>372</v>
      </c>
      <c r="U191" s="114">
        <f>T191*(N191*(O191/100+1))</f>
        <v>10227.023999999999</v>
      </c>
      <c r="V191" s="205">
        <f>AT191+AV191+AX191</f>
        <v>84</v>
      </c>
      <c r="W191" s="114">
        <f>V191*(N191*(O191/100+1))</f>
        <v>2309.328</v>
      </c>
      <c r="X191" s="205">
        <f>AZ191+BB191+BD191</f>
        <v>84</v>
      </c>
      <c r="Y191" s="114">
        <f>X191*(N191*(O191/100+1))</f>
        <v>2309.328</v>
      </c>
      <c r="Z191" s="203">
        <f>S191+U191+W191+Y191</f>
        <v>25072.704000000002</v>
      </c>
      <c r="AA191" s="206" t="b">
        <f>K191=(SUM(X191,V191,T191,R191))</f>
        <v>1</v>
      </c>
      <c r="AB191" s="194"/>
      <c r="AC191" s="213"/>
      <c r="AD191" s="199" t="s">
        <v>22</v>
      </c>
      <c r="AE191" s="198" t="s">
        <v>23</v>
      </c>
      <c r="AF191" s="214"/>
      <c r="AG191" s="215"/>
      <c r="AH191" s="210"/>
      <c r="AI191" s="164">
        <f>AH191*(N191*(O191/100+1))</f>
        <v>0</v>
      </c>
      <c r="AJ191" s="223"/>
      <c r="AK191" s="164">
        <f>AJ191*(N191*(O191/100+1))</f>
        <v>0</v>
      </c>
      <c r="AL191" s="223">
        <v>372</v>
      </c>
      <c r="AM191" s="164">
        <f>AL191*(N191*(O191/100+1))</f>
        <v>10227.023999999999</v>
      </c>
      <c r="AN191" s="223">
        <v>300</v>
      </c>
      <c r="AO191" s="164">
        <f>AN191*(N191*(O191/100+1))</f>
        <v>8247.5999999999985</v>
      </c>
      <c r="AP191" s="223">
        <v>36</v>
      </c>
      <c r="AQ191" s="164">
        <f>AP191*(N191*(O191/100+1))</f>
        <v>989.71199999999988</v>
      </c>
      <c r="AR191" s="223">
        <v>36</v>
      </c>
      <c r="AS191" s="164">
        <f>AR191*(N191*(O191/100+1))</f>
        <v>989.71199999999988</v>
      </c>
      <c r="AT191" s="223">
        <v>12</v>
      </c>
      <c r="AU191" s="164">
        <f>AT191*(N191*(O191/100+1))</f>
        <v>329.904</v>
      </c>
      <c r="AV191" s="223">
        <v>36</v>
      </c>
      <c r="AW191" s="164">
        <f>AV191*(N191*(O191/100+1))</f>
        <v>989.71199999999988</v>
      </c>
      <c r="AX191" s="223">
        <v>36</v>
      </c>
      <c r="AY191" s="164">
        <f>AX191*(N191*(O191/100+1))</f>
        <v>989.71199999999988</v>
      </c>
      <c r="AZ191" s="223">
        <v>36</v>
      </c>
      <c r="BA191" s="164">
        <f>AZ191*(N191*(O191/100+1))</f>
        <v>989.71199999999988</v>
      </c>
      <c r="BB191" s="223">
        <v>36</v>
      </c>
      <c r="BC191" s="164">
        <f>BB191*(N191*(O191/100+1))</f>
        <v>989.71199999999988</v>
      </c>
      <c r="BD191" s="223">
        <v>12</v>
      </c>
      <c r="BE191" s="164">
        <f>BD191*(N191*(O191/100+1))</f>
        <v>329.904</v>
      </c>
      <c r="BF191" s="256">
        <f>SUM(R191,T191,V191,X191)*(N191*(O191/100+1))</f>
        <v>25072.703999999998</v>
      </c>
      <c r="BG191" s="256">
        <f>SUM(AI191,AK191,AM191,AO191,AQ191,AS191,AU191,AW191,AY191,BA191,BC191,BE191)</f>
        <v>25072.703999999991</v>
      </c>
      <c r="BH191" s="255" t="b">
        <f>BF191=BG191</f>
        <v>1</v>
      </c>
      <c r="BI191" s="255">
        <f>BF191-BG191</f>
        <v>0</v>
      </c>
      <c r="BJ191" s="250">
        <f>D191</f>
        <v>21610163</v>
      </c>
      <c r="BK191" s="251">
        <v>348</v>
      </c>
      <c r="BL191" s="251">
        <v>5</v>
      </c>
      <c r="BM191" s="252">
        <f>R191</f>
        <v>372</v>
      </c>
      <c r="BN191" s="252">
        <f>T191</f>
        <v>372</v>
      </c>
      <c r="BO191" s="252">
        <f>V191</f>
        <v>84</v>
      </c>
      <c r="BP191" s="252">
        <f>X191</f>
        <v>84</v>
      </c>
      <c r="BQ191" s="254">
        <f>N191</f>
        <v>23.7</v>
      </c>
      <c r="BR191">
        <f>O191</f>
        <v>16</v>
      </c>
      <c r="BS191">
        <v>0</v>
      </c>
      <c r="BT191">
        <v>1</v>
      </c>
      <c r="BU191" t="s">
        <v>139</v>
      </c>
      <c r="BV191" t="str">
        <f>IF(AB191 = "X", "1", "0")</f>
        <v>0</v>
      </c>
      <c r="BW191" t="str">
        <f>IF(AC191 = "X", "1", "0")</f>
        <v>0</v>
      </c>
      <c r="BX191" t="str">
        <f>IF(AD191 = "X", "1", "0")</f>
        <v>1</v>
      </c>
      <c r="BY191" t="s">
        <v>23</v>
      </c>
      <c r="BZ191" s="253">
        <f>AI191</f>
        <v>0</v>
      </c>
      <c r="CA191" s="253">
        <f>AK191</f>
        <v>0</v>
      </c>
      <c r="CB191" s="253">
        <f>AM191</f>
        <v>10227.023999999999</v>
      </c>
      <c r="CC191" s="253">
        <f>AO191</f>
        <v>8247.5999999999985</v>
      </c>
      <c r="CD191" s="253">
        <f>AQ191</f>
        <v>989.71199999999988</v>
      </c>
      <c r="CE191" s="253">
        <f>AS191</f>
        <v>989.71199999999988</v>
      </c>
      <c r="CF191" s="253">
        <f>AU191</f>
        <v>329.904</v>
      </c>
      <c r="CG191" s="253">
        <f>AW191</f>
        <v>989.71199999999988</v>
      </c>
      <c r="CH191" s="253">
        <f>AY191</f>
        <v>989.71199999999988</v>
      </c>
      <c r="CI191" s="253">
        <f>BA191</f>
        <v>989.71199999999988</v>
      </c>
      <c r="CJ191" s="253">
        <f>BC191</f>
        <v>989.71199999999988</v>
      </c>
      <c r="CK191" s="253">
        <f>BE191</f>
        <v>329.904</v>
      </c>
    </row>
    <row r="192" spans="2:89" ht="20.399999999999999" x14ac:dyDescent="0.3">
      <c r="B192" s="129">
        <v>113</v>
      </c>
      <c r="C192" s="138">
        <v>216011</v>
      </c>
      <c r="D192" s="138">
        <v>21610168</v>
      </c>
      <c r="E192" s="139" t="s">
        <v>202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>R192+T192+V192+X192</f>
        <v>0</v>
      </c>
      <c r="L192" s="140" t="s">
        <v>20</v>
      </c>
      <c r="M192" s="262">
        <f>ROUND(N192,2)</f>
        <v>8</v>
      </c>
      <c r="N192" s="141">
        <v>8</v>
      </c>
      <c r="O192" s="260">
        <v>16</v>
      </c>
      <c r="P192" s="110">
        <f>(N192*(O192/100+1))*K192</f>
        <v>0</v>
      </c>
      <c r="Q192" s="112" t="s">
        <v>139</v>
      </c>
      <c r="R192" s="113">
        <f>AH192+AJ192+AL192</f>
        <v>0</v>
      </c>
      <c r="S192" s="114">
        <f>R192*(N192*(O192/100+1))</f>
        <v>0</v>
      </c>
      <c r="T192" s="113">
        <f>AN192+AP192+AR192</f>
        <v>0</v>
      </c>
      <c r="U192" s="114">
        <f>T192*(N192*(O192/100+1))</f>
        <v>0</v>
      </c>
      <c r="V192" s="113">
        <f>AT192+AV192+AX192</f>
        <v>0</v>
      </c>
      <c r="W192" s="114">
        <f>V192*(N192*(O192/100+1))</f>
        <v>0</v>
      </c>
      <c r="X192" s="113">
        <f>AZ192+BB192+BD192</f>
        <v>0</v>
      </c>
      <c r="Y192" s="114">
        <f>X192*(N192*(O192/100+1))</f>
        <v>0</v>
      </c>
      <c r="Z192" s="116">
        <f>S192+U192+W192+Y192</f>
        <v>0</v>
      </c>
      <c r="AA192" s="117" t="b">
        <f>K192=(SUM(X192,V192,T192,R192))</f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>AH192*(N192*(O192/100+1))</f>
        <v>0</v>
      </c>
      <c r="AJ192" s="22">
        <v>0</v>
      </c>
      <c r="AK192" s="164">
        <f>AJ192*(N192*(O192/100+1))</f>
        <v>0</v>
      </c>
      <c r="AL192" s="22"/>
      <c r="AM192" s="164">
        <f>AL192*(N192*(O192/100+1))</f>
        <v>0</v>
      </c>
      <c r="AN192" s="22"/>
      <c r="AO192" s="164">
        <f>AN192*(N192*(O192/100+1))</f>
        <v>0</v>
      </c>
      <c r="AP192" s="22"/>
      <c r="AQ192" s="164">
        <f>AP192*(N192*(O192/100+1))</f>
        <v>0</v>
      </c>
      <c r="AR192" s="22"/>
      <c r="AS192" s="164">
        <f>AR192*(N192*(O192/100+1))</f>
        <v>0</v>
      </c>
      <c r="AT192" s="22"/>
      <c r="AU192" s="164">
        <f>AT192*(N192*(O192/100+1))</f>
        <v>0</v>
      </c>
      <c r="AV192" s="22"/>
      <c r="AW192" s="164">
        <f>AV192*(N192*(O192/100+1))</f>
        <v>0</v>
      </c>
      <c r="AX192" s="22"/>
      <c r="AY192" s="164">
        <f>AX192*(N192*(O192/100+1))</f>
        <v>0</v>
      </c>
      <c r="AZ192" s="22"/>
      <c r="BA192" s="164">
        <f>AZ192*(N192*(O192/100+1))</f>
        <v>0</v>
      </c>
      <c r="BB192" s="22"/>
      <c r="BC192" s="164">
        <f>BB192*(N192*(O192/100+1))</f>
        <v>0</v>
      </c>
      <c r="BD192" s="22"/>
      <c r="BE192" s="164">
        <f>BD192*(N192*(O192/100+1))</f>
        <v>0</v>
      </c>
      <c r="BF192" s="256">
        <f>SUM(R192,T192,V192,X192)*(N192*(O192/100+1))</f>
        <v>0</v>
      </c>
      <c r="BG192" s="256">
        <f>SUM(AI192,AK192,AM192,AO192,AQ192,AS192,AU192,AW192,AY192,BA192,BC192,BE192)</f>
        <v>0</v>
      </c>
      <c r="BH192" s="255" t="b">
        <f>BF192=BG192</f>
        <v>1</v>
      </c>
      <c r="BI192" s="255">
        <f>BF192-BG192</f>
        <v>0</v>
      </c>
      <c r="BJ192" s="250">
        <f>D192</f>
        <v>21610168</v>
      </c>
      <c r="BK192" s="251">
        <v>348</v>
      </c>
      <c r="BL192" s="251">
        <v>5</v>
      </c>
      <c r="BM192" s="252">
        <f>R192</f>
        <v>0</v>
      </c>
      <c r="BN192" s="252">
        <f>T192</f>
        <v>0</v>
      </c>
      <c r="BO192" s="252">
        <f>V192</f>
        <v>0</v>
      </c>
      <c r="BP192" s="252">
        <f>X192</f>
        <v>0</v>
      </c>
      <c r="BQ192" s="254">
        <f>N192</f>
        <v>8</v>
      </c>
      <c r="BR192">
        <f>O192</f>
        <v>16</v>
      </c>
      <c r="BS192">
        <v>0</v>
      </c>
      <c r="BT192">
        <v>1</v>
      </c>
      <c r="BU192" t="s">
        <v>139</v>
      </c>
      <c r="BV192" t="str">
        <f>IF(AB192 = "X", "1", "0")</f>
        <v>0</v>
      </c>
      <c r="BW192" t="str">
        <f>IF(AC192 = "X", "1", "0")</f>
        <v>0</v>
      </c>
      <c r="BX192" t="str">
        <f>IF(AD192 = "X", "1", "0")</f>
        <v>1</v>
      </c>
      <c r="BY192" t="s">
        <v>23</v>
      </c>
      <c r="BZ192" s="253">
        <f>AI192</f>
        <v>0</v>
      </c>
      <c r="CA192" s="253">
        <f>AK192</f>
        <v>0</v>
      </c>
      <c r="CB192" s="253">
        <f>AM192</f>
        <v>0</v>
      </c>
      <c r="CC192" s="253">
        <f>AO192</f>
        <v>0</v>
      </c>
      <c r="CD192" s="253">
        <f>AQ192</f>
        <v>0</v>
      </c>
      <c r="CE192" s="253">
        <f>AS192</f>
        <v>0</v>
      </c>
      <c r="CF192" s="253">
        <f>AU192</f>
        <v>0</v>
      </c>
      <c r="CG192" s="253">
        <f>AW192</f>
        <v>0</v>
      </c>
      <c r="CH192" s="253">
        <f>AY192</f>
        <v>0</v>
      </c>
      <c r="CI192" s="253">
        <f>BA192</f>
        <v>0</v>
      </c>
      <c r="CJ192" s="253">
        <f>BC192</f>
        <v>0</v>
      </c>
      <c r="CK192" s="253">
        <f>BE192</f>
        <v>0</v>
      </c>
    </row>
    <row r="193" spans="2:89" s="218" customFormat="1" ht="20.399999999999999" x14ac:dyDescent="0.3">
      <c r="B193" s="194">
        <v>113</v>
      </c>
      <c r="C193" s="219">
        <v>216011</v>
      </c>
      <c r="D193" s="219">
        <v>21610168</v>
      </c>
      <c r="E193" s="220" t="s">
        <v>202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>R193+T193+V193+X193</f>
        <v>114</v>
      </c>
      <c r="L193" s="221" t="s">
        <v>20</v>
      </c>
      <c r="M193" s="262">
        <f>ROUND(N193,2)</f>
        <v>8</v>
      </c>
      <c r="N193" s="222">
        <v>8</v>
      </c>
      <c r="O193" s="260">
        <v>16</v>
      </c>
      <c r="P193" s="110">
        <f>(N193*(O193/100+1))*K193</f>
        <v>1057.9199999999998</v>
      </c>
      <c r="Q193" s="204" t="s">
        <v>139</v>
      </c>
      <c r="R193" s="205">
        <f>AH193+AJ193+AL193</f>
        <v>50</v>
      </c>
      <c r="S193" s="114">
        <f>R193*(N193*(O193/100+1))</f>
        <v>463.99999999999994</v>
      </c>
      <c r="T193" s="205">
        <f>AN193+AP193+AR193</f>
        <v>54</v>
      </c>
      <c r="U193" s="114">
        <f>T193*(N193*(O193/100+1))</f>
        <v>501.11999999999995</v>
      </c>
      <c r="V193" s="205">
        <f>AT193+AV193+AX193</f>
        <v>5</v>
      </c>
      <c r="W193" s="114">
        <f>V193*(N193*(O193/100+1))</f>
        <v>46.4</v>
      </c>
      <c r="X193" s="205">
        <f>AZ193+BB193+BD193</f>
        <v>5</v>
      </c>
      <c r="Y193" s="114">
        <f>X193*(N193*(O193/100+1))</f>
        <v>46.4</v>
      </c>
      <c r="Z193" s="203">
        <f>S193+U193+W193+Y193</f>
        <v>1057.9199999999998</v>
      </c>
      <c r="AA193" s="206" t="b">
        <f>K193=(SUM(X193,V193,T193,R193))</f>
        <v>1</v>
      </c>
      <c r="AB193" s="194"/>
      <c r="AC193" s="213"/>
      <c r="AD193" s="199" t="s">
        <v>22</v>
      </c>
      <c r="AE193" s="198" t="s">
        <v>23</v>
      </c>
      <c r="AF193" s="214"/>
      <c r="AG193" s="215"/>
      <c r="AH193" s="210"/>
      <c r="AI193" s="164">
        <f>AH193*(N193*(O193/100+1))</f>
        <v>0</v>
      </c>
      <c r="AJ193" s="223"/>
      <c r="AK193" s="164">
        <f>AJ193*(N193*(O193/100+1))</f>
        <v>0</v>
      </c>
      <c r="AL193" s="223">
        <v>50</v>
      </c>
      <c r="AM193" s="164">
        <f>AL193*(N193*(O193/100+1))</f>
        <v>463.99999999999994</v>
      </c>
      <c r="AN193" s="223">
        <v>50</v>
      </c>
      <c r="AO193" s="164">
        <f>AN193*(N193*(O193/100+1))</f>
        <v>463.99999999999994</v>
      </c>
      <c r="AP193" s="223">
        <v>2</v>
      </c>
      <c r="AQ193" s="164">
        <f>AP193*(N193*(O193/100+1))</f>
        <v>18.559999999999999</v>
      </c>
      <c r="AR193" s="223">
        <v>2</v>
      </c>
      <c r="AS193" s="164">
        <f>AR193*(N193*(O193/100+1))</f>
        <v>18.559999999999999</v>
      </c>
      <c r="AT193" s="223">
        <v>1</v>
      </c>
      <c r="AU193" s="164">
        <f>AT193*(N193*(O193/100+1))</f>
        <v>9.2799999999999994</v>
      </c>
      <c r="AV193" s="223">
        <v>2</v>
      </c>
      <c r="AW193" s="164">
        <f>AV193*(N193*(O193/100+1))</f>
        <v>18.559999999999999</v>
      </c>
      <c r="AX193" s="223">
        <v>2</v>
      </c>
      <c r="AY193" s="164">
        <f>AX193*(N193*(O193/100+1))</f>
        <v>18.559999999999999</v>
      </c>
      <c r="AZ193" s="223">
        <v>2</v>
      </c>
      <c r="BA193" s="164">
        <f>AZ193*(N193*(O193/100+1))</f>
        <v>18.559999999999999</v>
      </c>
      <c r="BB193" s="223">
        <v>2</v>
      </c>
      <c r="BC193" s="164">
        <f>BB193*(N193*(O193/100+1))</f>
        <v>18.559999999999999</v>
      </c>
      <c r="BD193" s="223">
        <v>1</v>
      </c>
      <c r="BE193" s="164">
        <f>BD193*(N193*(O193/100+1))</f>
        <v>9.2799999999999994</v>
      </c>
      <c r="BF193" s="256">
        <f>SUM(R193,T193,V193,X193)*(N193*(O193/100+1))</f>
        <v>1057.9199999999998</v>
      </c>
      <c r="BG193" s="256">
        <f>SUM(AI193,AK193,AM193,AO193,AQ193,AS193,AU193,AW193,AY193,BA193,BC193,BE193)</f>
        <v>1057.9199999999996</v>
      </c>
      <c r="BH193" s="255" t="b">
        <f>BF193=BG193</f>
        <v>1</v>
      </c>
      <c r="BI193" s="255">
        <f>BF193-BG193</f>
        <v>0</v>
      </c>
      <c r="BJ193" s="250">
        <f>D193</f>
        <v>21610168</v>
      </c>
      <c r="BK193" s="251">
        <v>348</v>
      </c>
      <c r="BL193" s="251">
        <v>5</v>
      </c>
      <c r="BM193" s="252">
        <f>R193</f>
        <v>50</v>
      </c>
      <c r="BN193" s="252">
        <f>T193</f>
        <v>54</v>
      </c>
      <c r="BO193" s="252">
        <f>V193</f>
        <v>5</v>
      </c>
      <c r="BP193" s="252">
        <f>X193</f>
        <v>5</v>
      </c>
      <c r="BQ193" s="254">
        <f>N193</f>
        <v>8</v>
      </c>
      <c r="BR193">
        <f>O193</f>
        <v>16</v>
      </c>
      <c r="BS193">
        <v>0</v>
      </c>
      <c r="BT193">
        <v>1</v>
      </c>
      <c r="BU193" t="s">
        <v>139</v>
      </c>
      <c r="BV193" t="str">
        <f>IF(AB193 = "X", "1", "0")</f>
        <v>0</v>
      </c>
      <c r="BW193" t="str">
        <f>IF(AC193 = "X", "1", "0")</f>
        <v>0</v>
      </c>
      <c r="BX193" t="str">
        <f>IF(AD193 = "X", "1", "0")</f>
        <v>1</v>
      </c>
      <c r="BY193" t="s">
        <v>23</v>
      </c>
      <c r="BZ193" s="253">
        <f>AI193</f>
        <v>0</v>
      </c>
      <c r="CA193" s="253">
        <f>AK193</f>
        <v>0</v>
      </c>
      <c r="CB193" s="253">
        <f>AM193</f>
        <v>463.99999999999994</v>
      </c>
      <c r="CC193" s="253">
        <f>AO193</f>
        <v>463.99999999999994</v>
      </c>
      <c r="CD193" s="253">
        <f>AQ193</f>
        <v>18.559999999999999</v>
      </c>
      <c r="CE193" s="253">
        <f>AS193</f>
        <v>18.559999999999999</v>
      </c>
      <c r="CF193" s="253">
        <f>AU193</f>
        <v>9.2799999999999994</v>
      </c>
      <c r="CG193" s="253">
        <f>AW193</f>
        <v>18.559999999999999</v>
      </c>
      <c r="CH193" s="253">
        <f>AY193</f>
        <v>18.559999999999999</v>
      </c>
      <c r="CI193" s="253">
        <f>BA193</f>
        <v>18.559999999999999</v>
      </c>
      <c r="CJ193" s="253">
        <f>BC193</f>
        <v>18.559999999999999</v>
      </c>
      <c r="CK193" s="253">
        <f>BE193</f>
        <v>9.2799999999999994</v>
      </c>
    </row>
    <row r="194" spans="2:89" ht="20.399999999999999" x14ac:dyDescent="0.3">
      <c r="B194" s="129">
        <v>114</v>
      </c>
      <c r="C194" s="138">
        <v>216011</v>
      </c>
      <c r="D194" s="138">
        <v>21610170</v>
      </c>
      <c r="E194" s="139" t="s">
        <v>203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>R194+T194+V194+X194</f>
        <v>0</v>
      </c>
      <c r="L194" s="140" t="s">
        <v>20</v>
      </c>
      <c r="M194" s="262">
        <f>ROUND(N194,2)</f>
        <v>42</v>
      </c>
      <c r="N194" s="141">
        <v>42</v>
      </c>
      <c r="O194" s="260">
        <v>16</v>
      </c>
      <c r="P194" s="110">
        <f>(N194*(O194/100+1))*K194</f>
        <v>0</v>
      </c>
      <c r="Q194" s="112" t="s">
        <v>139</v>
      </c>
      <c r="R194" s="113">
        <f>AH194+AJ194+AL194</f>
        <v>0</v>
      </c>
      <c r="S194" s="114">
        <f>R194*(N194*(O194/100+1))</f>
        <v>0</v>
      </c>
      <c r="T194" s="113">
        <f>AN194+AP194+AR194</f>
        <v>0</v>
      </c>
      <c r="U194" s="114">
        <f>T194*(N194*(O194/100+1))</f>
        <v>0</v>
      </c>
      <c r="V194" s="113">
        <f>AT194+AV194+AX194</f>
        <v>0</v>
      </c>
      <c r="W194" s="114">
        <f>V194*(N194*(O194/100+1))</f>
        <v>0</v>
      </c>
      <c r="X194" s="113">
        <f>AZ194+BB194+BD194</f>
        <v>0</v>
      </c>
      <c r="Y194" s="114">
        <f>X194*(N194*(O194/100+1))</f>
        <v>0</v>
      </c>
      <c r="Z194" s="116">
        <f>S194+U194+W194+Y194</f>
        <v>0</v>
      </c>
      <c r="AA194" s="117" t="b">
        <f>K194=(SUM(X194,V194,T194,R194))</f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>AH194*(N194*(O194/100+1))</f>
        <v>0</v>
      </c>
      <c r="AJ194" s="22">
        <v>0</v>
      </c>
      <c r="AK194" s="164">
        <f>AJ194*(N194*(O194/100+1))</f>
        <v>0</v>
      </c>
      <c r="AL194" s="22"/>
      <c r="AM194" s="164">
        <f>AL194*(N194*(O194/100+1))</f>
        <v>0</v>
      </c>
      <c r="AN194" s="22"/>
      <c r="AO194" s="164">
        <f>AN194*(N194*(O194/100+1))</f>
        <v>0</v>
      </c>
      <c r="AP194" s="22"/>
      <c r="AQ194" s="164">
        <f>AP194*(N194*(O194/100+1))</f>
        <v>0</v>
      </c>
      <c r="AR194" s="22"/>
      <c r="AS194" s="164">
        <f>AR194*(N194*(O194/100+1))</f>
        <v>0</v>
      </c>
      <c r="AT194" s="22"/>
      <c r="AU194" s="164">
        <f>AT194*(N194*(O194/100+1))</f>
        <v>0</v>
      </c>
      <c r="AV194" s="22"/>
      <c r="AW194" s="164">
        <f>AV194*(N194*(O194/100+1))</f>
        <v>0</v>
      </c>
      <c r="AX194" s="22"/>
      <c r="AY194" s="164">
        <f>AX194*(N194*(O194/100+1))</f>
        <v>0</v>
      </c>
      <c r="AZ194" s="22"/>
      <c r="BA194" s="164">
        <f>AZ194*(N194*(O194/100+1))</f>
        <v>0</v>
      </c>
      <c r="BB194" s="22"/>
      <c r="BC194" s="164">
        <f>BB194*(N194*(O194/100+1))</f>
        <v>0</v>
      </c>
      <c r="BD194" s="22"/>
      <c r="BE194" s="164">
        <f>BD194*(N194*(O194/100+1))</f>
        <v>0</v>
      </c>
      <c r="BF194" s="256">
        <f>SUM(R194,T194,V194,X194)*(N194*(O194/100+1))</f>
        <v>0</v>
      </c>
      <c r="BG194" s="256">
        <f>SUM(AI194,AK194,AM194,AO194,AQ194,AS194,AU194,AW194,AY194,BA194,BC194,BE194)</f>
        <v>0</v>
      </c>
      <c r="BH194" s="255" t="b">
        <f>BF194=BG194</f>
        <v>1</v>
      </c>
      <c r="BI194" s="255">
        <f>BF194-BG194</f>
        <v>0</v>
      </c>
      <c r="BJ194" s="250">
        <f>D194</f>
        <v>21610170</v>
      </c>
      <c r="BK194" s="251">
        <v>348</v>
      </c>
      <c r="BL194" s="251">
        <v>5</v>
      </c>
      <c r="BM194" s="252">
        <f>R194</f>
        <v>0</v>
      </c>
      <c r="BN194" s="252">
        <f>T194</f>
        <v>0</v>
      </c>
      <c r="BO194" s="252">
        <f>V194</f>
        <v>0</v>
      </c>
      <c r="BP194" s="252">
        <f>X194</f>
        <v>0</v>
      </c>
      <c r="BQ194" s="254">
        <f>N194</f>
        <v>42</v>
      </c>
      <c r="BR194">
        <f>O194</f>
        <v>16</v>
      </c>
      <c r="BS194">
        <v>0</v>
      </c>
      <c r="BT194">
        <v>1</v>
      </c>
      <c r="BU194" t="s">
        <v>139</v>
      </c>
      <c r="BV194" t="str">
        <f>IF(AB194 = "X", "1", "0")</f>
        <v>0</v>
      </c>
      <c r="BW194" t="str">
        <f>IF(AC194 = "X", "1", "0")</f>
        <v>0</v>
      </c>
      <c r="BX194" t="str">
        <f>IF(AD194 = "X", "1", "0")</f>
        <v>1</v>
      </c>
      <c r="BY194" t="s">
        <v>23</v>
      </c>
      <c r="BZ194" s="253">
        <f>AI194</f>
        <v>0</v>
      </c>
      <c r="CA194" s="253">
        <f>AK194</f>
        <v>0</v>
      </c>
      <c r="CB194" s="253">
        <f>AM194</f>
        <v>0</v>
      </c>
      <c r="CC194" s="253">
        <f>AO194</f>
        <v>0</v>
      </c>
      <c r="CD194" s="253">
        <f>AQ194</f>
        <v>0</v>
      </c>
      <c r="CE194" s="253">
        <f>AS194</f>
        <v>0</v>
      </c>
      <c r="CF194" s="253">
        <f>AU194</f>
        <v>0</v>
      </c>
      <c r="CG194" s="253">
        <f>AW194</f>
        <v>0</v>
      </c>
      <c r="CH194" s="253">
        <f>AY194</f>
        <v>0</v>
      </c>
      <c r="CI194" s="253">
        <f>BA194</f>
        <v>0</v>
      </c>
      <c r="CJ194" s="253">
        <f>BC194</f>
        <v>0</v>
      </c>
      <c r="CK194" s="253">
        <f>BE194</f>
        <v>0</v>
      </c>
    </row>
    <row r="195" spans="2:89" s="218" customFormat="1" ht="20.399999999999999" x14ac:dyDescent="0.3">
      <c r="B195" s="194">
        <v>114</v>
      </c>
      <c r="C195" s="219">
        <v>216011</v>
      </c>
      <c r="D195" s="219">
        <v>21610170</v>
      </c>
      <c r="E195" s="220" t="s">
        <v>203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>R195+T195+V195+X195</f>
        <v>10</v>
      </c>
      <c r="L195" s="221" t="s">
        <v>20</v>
      </c>
      <c r="M195" s="262">
        <f>ROUND(N195,2)</f>
        <v>42</v>
      </c>
      <c r="N195" s="222">
        <v>42</v>
      </c>
      <c r="O195" s="260">
        <v>16</v>
      </c>
      <c r="P195" s="110">
        <f>(N195*(O195/100+1))*K195</f>
        <v>487.2</v>
      </c>
      <c r="Q195" s="204" t="s">
        <v>139</v>
      </c>
      <c r="R195" s="205">
        <f>AH195+AJ195+AL195</f>
        <v>5</v>
      </c>
      <c r="S195" s="114">
        <f>R195*(N195*(O195/100+1))</f>
        <v>243.6</v>
      </c>
      <c r="T195" s="205">
        <f>AN195+AP195+AR195</f>
        <v>5</v>
      </c>
      <c r="U195" s="114">
        <f>T195*(N195*(O195/100+1))</f>
        <v>243.6</v>
      </c>
      <c r="V195" s="205">
        <f>AT195+AV195+AX195</f>
        <v>0</v>
      </c>
      <c r="W195" s="114">
        <f>V195*(N195*(O195/100+1))</f>
        <v>0</v>
      </c>
      <c r="X195" s="205">
        <f>AZ195+BB195+BD195</f>
        <v>0</v>
      </c>
      <c r="Y195" s="114">
        <f>X195*(N195*(O195/100+1))</f>
        <v>0</v>
      </c>
      <c r="Z195" s="203">
        <f>S195+U195+W195+Y195</f>
        <v>487.2</v>
      </c>
      <c r="AA195" s="206" t="b">
        <f>K195=(SUM(X195,V195,T195,R195))</f>
        <v>1</v>
      </c>
      <c r="AB195" s="194"/>
      <c r="AC195" s="213"/>
      <c r="AD195" s="199" t="s">
        <v>22</v>
      </c>
      <c r="AE195" s="198" t="s">
        <v>23</v>
      </c>
      <c r="AF195" s="214"/>
      <c r="AG195" s="215"/>
      <c r="AH195" s="210"/>
      <c r="AI195" s="164">
        <f>AH195*(N195*(O195/100+1))</f>
        <v>0</v>
      </c>
      <c r="AJ195" s="223"/>
      <c r="AK195" s="164">
        <f>AJ195*(N195*(O195/100+1))</f>
        <v>0</v>
      </c>
      <c r="AL195" s="223">
        <v>5</v>
      </c>
      <c r="AM195" s="164">
        <f>AL195*(N195*(O195/100+1))</f>
        <v>243.6</v>
      </c>
      <c r="AN195" s="223">
        <v>5</v>
      </c>
      <c r="AO195" s="164">
        <f>AN195*(N195*(O195/100+1))</f>
        <v>243.6</v>
      </c>
      <c r="AP195" s="223">
        <v>0</v>
      </c>
      <c r="AQ195" s="164">
        <f>AP195*(N195*(O195/100+1))</f>
        <v>0</v>
      </c>
      <c r="AR195" s="223">
        <v>0</v>
      </c>
      <c r="AS195" s="164">
        <f>AR195*(N195*(O195/100+1))</f>
        <v>0</v>
      </c>
      <c r="AT195" s="223">
        <v>0</v>
      </c>
      <c r="AU195" s="164">
        <f>AT195*(N195*(O195/100+1))</f>
        <v>0</v>
      </c>
      <c r="AV195" s="223">
        <v>0</v>
      </c>
      <c r="AW195" s="164">
        <f>AV195*(N195*(O195/100+1))</f>
        <v>0</v>
      </c>
      <c r="AX195" s="223">
        <v>0</v>
      </c>
      <c r="AY195" s="164">
        <f>AX195*(N195*(O195/100+1))</f>
        <v>0</v>
      </c>
      <c r="AZ195" s="223">
        <v>0</v>
      </c>
      <c r="BA195" s="164">
        <f>AZ195*(N195*(O195/100+1))</f>
        <v>0</v>
      </c>
      <c r="BB195" s="223">
        <v>0</v>
      </c>
      <c r="BC195" s="164">
        <f>BB195*(N195*(O195/100+1))</f>
        <v>0</v>
      </c>
      <c r="BD195" s="223">
        <v>0</v>
      </c>
      <c r="BE195" s="164">
        <f>BD195*(N195*(O195/100+1))</f>
        <v>0</v>
      </c>
      <c r="BF195" s="256">
        <f>SUM(R195,T195,V195,X195)*(N195*(O195/100+1))</f>
        <v>487.2</v>
      </c>
      <c r="BG195" s="256">
        <f>SUM(AI195,AK195,AM195,AO195,AQ195,AS195,AU195,AW195,AY195,BA195,BC195,BE195)</f>
        <v>487.2</v>
      </c>
      <c r="BH195" s="255" t="b">
        <f>BF195=BG195</f>
        <v>1</v>
      </c>
      <c r="BI195" s="255">
        <f>BF195-BG195</f>
        <v>0</v>
      </c>
      <c r="BJ195" s="250">
        <f>D195</f>
        <v>21610170</v>
      </c>
      <c r="BK195" s="251">
        <v>348</v>
      </c>
      <c r="BL195" s="251">
        <v>5</v>
      </c>
      <c r="BM195" s="252">
        <f>R195</f>
        <v>5</v>
      </c>
      <c r="BN195" s="252">
        <f>T195</f>
        <v>5</v>
      </c>
      <c r="BO195" s="252">
        <f>V195</f>
        <v>0</v>
      </c>
      <c r="BP195" s="252">
        <f>X195</f>
        <v>0</v>
      </c>
      <c r="BQ195" s="254">
        <f>N195</f>
        <v>42</v>
      </c>
      <c r="BR195">
        <f>O195</f>
        <v>16</v>
      </c>
      <c r="BS195">
        <v>0</v>
      </c>
      <c r="BT195">
        <v>1</v>
      </c>
      <c r="BU195" t="s">
        <v>139</v>
      </c>
      <c r="BV195" t="str">
        <f>IF(AB195 = "X", "1", "0")</f>
        <v>0</v>
      </c>
      <c r="BW195" t="str">
        <f>IF(AC195 = "X", "1", "0")</f>
        <v>0</v>
      </c>
      <c r="BX195" t="str">
        <f>IF(AD195 = "X", "1", "0")</f>
        <v>1</v>
      </c>
      <c r="BY195" t="s">
        <v>23</v>
      </c>
      <c r="BZ195" s="253">
        <f>AI195</f>
        <v>0</v>
      </c>
      <c r="CA195" s="253">
        <f>AK195</f>
        <v>0</v>
      </c>
      <c r="CB195" s="253">
        <f>AM195</f>
        <v>243.6</v>
      </c>
      <c r="CC195" s="253">
        <f>AO195</f>
        <v>243.6</v>
      </c>
      <c r="CD195" s="253">
        <f>AQ195</f>
        <v>0</v>
      </c>
      <c r="CE195" s="253">
        <f>AS195</f>
        <v>0</v>
      </c>
      <c r="CF195" s="253">
        <f>AU195</f>
        <v>0</v>
      </c>
      <c r="CG195" s="253">
        <f>AW195</f>
        <v>0</v>
      </c>
      <c r="CH195" s="253">
        <f>AY195</f>
        <v>0</v>
      </c>
      <c r="CI195" s="253">
        <f>BA195</f>
        <v>0</v>
      </c>
      <c r="CJ195" s="253">
        <f>BC195</f>
        <v>0</v>
      </c>
      <c r="CK195" s="253">
        <f>BE195</f>
        <v>0</v>
      </c>
    </row>
    <row r="196" spans="2:89" ht="20.399999999999999" x14ac:dyDescent="0.3">
      <c r="B196" s="129">
        <v>115</v>
      </c>
      <c r="C196" s="138">
        <v>216011</v>
      </c>
      <c r="D196" s="138">
        <v>21610194</v>
      </c>
      <c r="E196" s="139" t="s">
        <v>214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>R196+T196+V196+X196</f>
        <v>3</v>
      </c>
      <c r="L196" s="140" t="s">
        <v>138</v>
      </c>
      <c r="M196" s="262">
        <f>ROUND(N196,2)</f>
        <v>11</v>
      </c>
      <c r="N196" s="141">
        <v>11</v>
      </c>
      <c r="O196" s="260">
        <v>16</v>
      </c>
      <c r="P196" s="110">
        <f>(N196*(O196/100+1))*K196</f>
        <v>38.28</v>
      </c>
      <c r="Q196" s="112" t="s">
        <v>139</v>
      </c>
      <c r="R196" s="113">
        <f>AH196+AJ196+AL196</f>
        <v>3</v>
      </c>
      <c r="S196" s="114">
        <f>R196*(N196*(O196/100+1))</f>
        <v>38.28</v>
      </c>
      <c r="T196" s="113">
        <f>AN196+AP196+AR196</f>
        <v>0</v>
      </c>
      <c r="U196" s="114">
        <f>T196*(N196*(O196/100+1))</f>
        <v>0</v>
      </c>
      <c r="V196" s="113">
        <f>AT196+AV196+AX196</f>
        <v>0</v>
      </c>
      <c r="W196" s="114">
        <f>V196*(N196*(O196/100+1))</f>
        <v>0</v>
      </c>
      <c r="X196" s="113">
        <f>AZ196+BB196+BD196</f>
        <v>0</v>
      </c>
      <c r="Y196" s="114">
        <f>X196*(N196*(O196/100+1))</f>
        <v>0</v>
      </c>
      <c r="Z196" s="116">
        <f>S196+U196+W196+Y196</f>
        <v>38.28</v>
      </c>
      <c r="AA196" s="117" t="b">
        <f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>AH196*(N196*(O196/100+1))</f>
        <v>0</v>
      </c>
      <c r="AJ196" s="22">
        <v>3</v>
      </c>
      <c r="AK196" s="164">
        <f>AJ196*(N196*(O196/100+1))</f>
        <v>38.28</v>
      </c>
      <c r="AL196" s="22"/>
      <c r="AM196" s="164">
        <f>AL196*(N196*(O196/100+1))</f>
        <v>0</v>
      </c>
      <c r="AN196" s="22"/>
      <c r="AO196" s="164">
        <f>AN196*(N196*(O196/100+1))</f>
        <v>0</v>
      </c>
      <c r="AP196" s="22"/>
      <c r="AQ196" s="164">
        <f>AP196*(N196*(O196/100+1))</f>
        <v>0</v>
      </c>
      <c r="AR196" s="22"/>
      <c r="AS196" s="164">
        <f>AR196*(N196*(O196/100+1))</f>
        <v>0</v>
      </c>
      <c r="AT196" s="22"/>
      <c r="AU196" s="164">
        <f>AT196*(N196*(O196/100+1))</f>
        <v>0</v>
      </c>
      <c r="AV196" s="22"/>
      <c r="AW196" s="164">
        <f>AV196*(N196*(O196/100+1))</f>
        <v>0</v>
      </c>
      <c r="AX196" s="22"/>
      <c r="AY196" s="164">
        <f>AX196*(N196*(O196/100+1))</f>
        <v>0</v>
      </c>
      <c r="AZ196" s="22"/>
      <c r="BA196" s="164">
        <f>AZ196*(N196*(O196/100+1))</f>
        <v>0</v>
      </c>
      <c r="BB196" s="22"/>
      <c r="BC196" s="164">
        <f>BB196*(N196*(O196/100+1))</f>
        <v>0</v>
      </c>
      <c r="BD196" s="22"/>
      <c r="BE196" s="164">
        <f>BD196*(N196*(O196/100+1))</f>
        <v>0</v>
      </c>
      <c r="BF196" s="256">
        <f>SUM(R196,T196,V196,X196)*(N196*(O196/100+1))</f>
        <v>38.28</v>
      </c>
      <c r="BG196" s="256">
        <f>SUM(AI196,AK196,AM196,AO196,AQ196,AS196,AU196,AW196,AY196,BA196,BC196,BE196)</f>
        <v>38.28</v>
      </c>
      <c r="BH196" s="255" t="b">
        <f>BF196=BG196</f>
        <v>1</v>
      </c>
      <c r="BI196" s="255">
        <f>BF196-BG196</f>
        <v>0</v>
      </c>
      <c r="BJ196" s="250">
        <f>D196</f>
        <v>21610194</v>
      </c>
      <c r="BK196" s="251">
        <v>348</v>
      </c>
      <c r="BL196" s="251">
        <v>5</v>
      </c>
      <c r="BM196" s="252">
        <f>R196</f>
        <v>3</v>
      </c>
      <c r="BN196" s="252">
        <f>T196</f>
        <v>0</v>
      </c>
      <c r="BO196" s="252">
        <f>V196</f>
        <v>0</v>
      </c>
      <c r="BP196" s="252">
        <f>X196</f>
        <v>0</v>
      </c>
      <c r="BQ196" s="254">
        <f>N196</f>
        <v>11</v>
      </c>
      <c r="BR196">
        <f>O196</f>
        <v>16</v>
      </c>
      <c r="BS196">
        <v>0</v>
      </c>
      <c r="BT196">
        <v>1</v>
      </c>
      <c r="BU196" t="s">
        <v>139</v>
      </c>
      <c r="BV196" t="str">
        <f>IF(AB196 = "X", "1", "0")</f>
        <v>0</v>
      </c>
      <c r="BW196" t="str">
        <f>IF(AC196 = "X", "1", "0")</f>
        <v>0</v>
      </c>
      <c r="BX196" t="str">
        <f>IF(AD196 = "X", "1", "0")</f>
        <v>1</v>
      </c>
      <c r="BY196" t="s">
        <v>23</v>
      </c>
      <c r="BZ196" s="253">
        <f>AI196</f>
        <v>0</v>
      </c>
      <c r="CA196" s="253">
        <f>AK196</f>
        <v>38.28</v>
      </c>
      <c r="CB196" s="253">
        <f>AM196</f>
        <v>0</v>
      </c>
      <c r="CC196" s="253">
        <f>AO196</f>
        <v>0</v>
      </c>
      <c r="CD196" s="253">
        <f>AQ196</f>
        <v>0</v>
      </c>
      <c r="CE196" s="253">
        <f>AS196</f>
        <v>0</v>
      </c>
      <c r="CF196" s="253">
        <f>AU196</f>
        <v>0</v>
      </c>
      <c r="CG196" s="253">
        <f>AW196</f>
        <v>0</v>
      </c>
      <c r="CH196" s="253">
        <f>AY196</f>
        <v>0</v>
      </c>
      <c r="CI196" s="253">
        <f>BA196</f>
        <v>0</v>
      </c>
      <c r="CJ196" s="253">
        <f>BC196</f>
        <v>0</v>
      </c>
      <c r="CK196" s="253">
        <f>BE196</f>
        <v>0</v>
      </c>
    </row>
    <row r="197" spans="2:89" s="218" customFormat="1" ht="20.399999999999999" x14ac:dyDescent="0.3">
      <c r="B197" s="194">
        <v>115</v>
      </c>
      <c r="C197" s="219">
        <v>216011</v>
      </c>
      <c r="D197" s="219">
        <v>21610194</v>
      </c>
      <c r="E197" s="220" t="s">
        <v>214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>R197+T197+V197+X197</f>
        <v>23</v>
      </c>
      <c r="L197" s="221" t="s">
        <v>138</v>
      </c>
      <c r="M197" s="262">
        <f>ROUND(N197,2)</f>
        <v>11</v>
      </c>
      <c r="N197" s="222">
        <v>11</v>
      </c>
      <c r="O197" s="260">
        <v>16</v>
      </c>
      <c r="P197" s="110">
        <f>(N197*(O197/100+1))*K197</f>
        <v>293.48</v>
      </c>
      <c r="Q197" s="204" t="s">
        <v>139</v>
      </c>
      <c r="R197" s="205">
        <f>AH197+AJ197+AL197</f>
        <v>23</v>
      </c>
      <c r="S197" s="114">
        <f>R197*(N197*(O197/100+1))</f>
        <v>293.48</v>
      </c>
      <c r="T197" s="205">
        <f>AN197+AP197+AR197</f>
        <v>0</v>
      </c>
      <c r="U197" s="114">
        <f>T197*(N197*(O197/100+1))</f>
        <v>0</v>
      </c>
      <c r="V197" s="205">
        <f>AT197+AV197+AX197</f>
        <v>0</v>
      </c>
      <c r="W197" s="114">
        <f>V197*(N197*(O197/100+1))</f>
        <v>0</v>
      </c>
      <c r="X197" s="205">
        <f>AZ197+BB197+BD197</f>
        <v>0</v>
      </c>
      <c r="Y197" s="114">
        <f>X197*(N197*(O197/100+1))</f>
        <v>0</v>
      </c>
      <c r="Z197" s="203">
        <f>S197+U197+W197+Y197</f>
        <v>293.48</v>
      </c>
      <c r="AA197" s="206" t="b">
        <f>K197=(SUM(X197,V197,T197,R197))</f>
        <v>1</v>
      </c>
      <c r="AB197" s="194"/>
      <c r="AC197" s="213"/>
      <c r="AD197" s="199" t="s">
        <v>22</v>
      </c>
      <c r="AE197" s="198" t="s">
        <v>23</v>
      </c>
      <c r="AF197" s="214"/>
      <c r="AG197" s="215"/>
      <c r="AH197" s="210">
        <v>0</v>
      </c>
      <c r="AI197" s="164">
        <f>AH197*(N197*(O197/100+1))</f>
        <v>0</v>
      </c>
      <c r="AJ197" s="223">
        <v>3</v>
      </c>
      <c r="AK197" s="164">
        <f>AJ197*(N197*(O197/100+1))</f>
        <v>38.28</v>
      </c>
      <c r="AL197" s="223">
        <v>20</v>
      </c>
      <c r="AM197" s="164">
        <f>AL197*(N197*(O197/100+1))</f>
        <v>255.2</v>
      </c>
      <c r="AN197" s="223">
        <v>0</v>
      </c>
      <c r="AO197" s="164">
        <f>AN197*(N197*(O197/100+1))</f>
        <v>0</v>
      </c>
      <c r="AP197" s="223">
        <v>0</v>
      </c>
      <c r="AQ197" s="164">
        <f>AP197*(N197*(O197/100+1))</f>
        <v>0</v>
      </c>
      <c r="AR197" s="223">
        <v>0</v>
      </c>
      <c r="AS197" s="164">
        <f>AR197*(N197*(O197/100+1))</f>
        <v>0</v>
      </c>
      <c r="AT197" s="223">
        <v>0</v>
      </c>
      <c r="AU197" s="164">
        <f>AT197*(N197*(O197/100+1))</f>
        <v>0</v>
      </c>
      <c r="AV197" s="223">
        <v>0</v>
      </c>
      <c r="AW197" s="164">
        <f>AV197*(N197*(O197/100+1))</f>
        <v>0</v>
      </c>
      <c r="AX197" s="223">
        <v>0</v>
      </c>
      <c r="AY197" s="164">
        <f>AX197*(N197*(O197/100+1))</f>
        <v>0</v>
      </c>
      <c r="AZ197" s="223">
        <v>0</v>
      </c>
      <c r="BA197" s="164">
        <f>AZ197*(N197*(O197/100+1))</f>
        <v>0</v>
      </c>
      <c r="BB197" s="223">
        <v>0</v>
      </c>
      <c r="BC197" s="164">
        <f>BB197*(N197*(O197/100+1))</f>
        <v>0</v>
      </c>
      <c r="BD197" s="223">
        <v>0</v>
      </c>
      <c r="BE197" s="164">
        <f>BD197*(N197*(O197/100+1))</f>
        <v>0</v>
      </c>
      <c r="BF197" s="256">
        <f>SUM(R197,T197,V197,X197)*(N197*(O197/100+1))</f>
        <v>293.48</v>
      </c>
      <c r="BG197" s="256">
        <f>SUM(AI197,AK197,AM197,AO197,AQ197,AS197,AU197,AW197,AY197,BA197,BC197,BE197)</f>
        <v>293.48</v>
      </c>
      <c r="BH197" s="255" t="b">
        <f>BF197=BG197</f>
        <v>1</v>
      </c>
      <c r="BI197" s="255">
        <f>BF197-BG197</f>
        <v>0</v>
      </c>
      <c r="BJ197" s="250">
        <f>D197</f>
        <v>21610194</v>
      </c>
      <c r="BK197" s="251">
        <v>348</v>
      </c>
      <c r="BL197" s="251">
        <v>5</v>
      </c>
      <c r="BM197" s="252">
        <f>R197</f>
        <v>23</v>
      </c>
      <c r="BN197" s="252">
        <f>T197</f>
        <v>0</v>
      </c>
      <c r="BO197" s="252">
        <f>V197</f>
        <v>0</v>
      </c>
      <c r="BP197" s="252">
        <f>X197</f>
        <v>0</v>
      </c>
      <c r="BQ197" s="254">
        <f>N197</f>
        <v>11</v>
      </c>
      <c r="BR197">
        <f>O197</f>
        <v>16</v>
      </c>
      <c r="BS197">
        <v>0</v>
      </c>
      <c r="BT197">
        <v>1</v>
      </c>
      <c r="BU197" t="s">
        <v>139</v>
      </c>
      <c r="BV197" t="str">
        <f>IF(AB197 = "X", "1", "0")</f>
        <v>0</v>
      </c>
      <c r="BW197" t="str">
        <f>IF(AC197 = "X", "1", "0")</f>
        <v>0</v>
      </c>
      <c r="BX197" t="str">
        <f>IF(AD197 = "X", "1", "0")</f>
        <v>1</v>
      </c>
      <c r="BY197" t="s">
        <v>23</v>
      </c>
      <c r="BZ197" s="253">
        <f>AI197</f>
        <v>0</v>
      </c>
      <c r="CA197" s="253">
        <f>AK197</f>
        <v>38.28</v>
      </c>
      <c r="CB197" s="253">
        <f>AM197</f>
        <v>255.2</v>
      </c>
      <c r="CC197" s="253">
        <f>AO197</f>
        <v>0</v>
      </c>
      <c r="CD197" s="253">
        <f>AQ197</f>
        <v>0</v>
      </c>
      <c r="CE197" s="253">
        <f>AS197</f>
        <v>0</v>
      </c>
      <c r="CF197" s="253">
        <f>AU197</f>
        <v>0</v>
      </c>
      <c r="CG197" s="253">
        <f>AW197</f>
        <v>0</v>
      </c>
      <c r="CH197" s="253">
        <f>AY197</f>
        <v>0</v>
      </c>
      <c r="CI197" s="253">
        <f>BA197</f>
        <v>0</v>
      </c>
      <c r="CJ197" s="253">
        <f>BC197</f>
        <v>0</v>
      </c>
      <c r="CK197" s="253">
        <f>BE197</f>
        <v>0</v>
      </c>
    </row>
    <row r="198" spans="2:89" ht="20.399999999999999" x14ac:dyDescent="0.3">
      <c r="B198" s="129">
        <v>116</v>
      </c>
      <c r="C198" s="138">
        <v>216011</v>
      </c>
      <c r="D198" s="138">
        <v>21610199</v>
      </c>
      <c r="E198" s="139" t="s">
        <v>204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>R198+T198+V198+X198</f>
        <v>0</v>
      </c>
      <c r="L198" s="140" t="s">
        <v>20</v>
      </c>
      <c r="M198" s="262">
        <f>ROUND(N198,2)</f>
        <v>40</v>
      </c>
      <c r="N198" s="141">
        <v>40</v>
      </c>
      <c r="O198" s="260">
        <v>16</v>
      </c>
      <c r="P198" s="110">
        <f>(N198*(O198/100+1))*K198</f>
        <v>0</v>
      </c>
      <c r="Q198" s="112" t="s">
        <v>139</v>
      </c>
      <c r="R198" s="113">
        <f>AH198+AJ198+AL198</f>
        <v>0</v>
      </c>
      <c r="S198" s="114">
        <f>R198*(N198*(O198/100+1))</f>
        <v>0</v>
      </c>
      <c r="T198" s="113">
        <f>AN198+AP198+AR198</f>
        <v>0</v>
      </c>
      <c r="U198" s="114">
        <f>T198*(N198*(O198/100+1))</f>
        <v>0</v>
      </c>
      <c r="V198" s="113">
        <f>AT198+AV198+AX198</f>
        <v>0</v>
      </c>
      <c r="W198" s="114">
        <f>V198*(N198*(O198/100+1))</f>
        <v>0</v>
      </c>
      <c r="X198" s="113">
        <f>AZ198+BB198+BD198</f>
        <v>0</v>
      </c>
      <c r="Y198" s="114">
        <f>X198*(N198*(O198/100+1))</f>
        <v>0</v>
      </c>
      <c r="Z198" s="116">
        <f>S198+U198+W198+Y198</f>
        <v>0</v>
      </c>
      <c r="AA198" s="117" t="b">
        <f>K198=(SUM(X198,V198,T198,R198))</f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>AH198*(N198*(O198/100+1))</f>
        <v>0</v>
      </c>
      <c r="AJ198" s="22">
        <v>0</v>
      </c>
      <c r="AK198" s="164">
        <f>AJ198*(N198*(O198/100+1))</f>
        <v>0</v>
      </c>
      <c r="AL198" s="22">
        <v>0</v>
      </c>
      <c r="AM198" s="164">
        <f>AL198*(N198*(O198/100+1))</f>
        <v>0</v>
      </c>
      <c r="AN198" s="22"/>
      <c r="AO198" s="164">
        <f>AN198*(N198*(O198/100+1))</f>
        <v>0</v>
      </c>
      <c r="AP198" s="22"/>
      <c r="AQ198" s="164">
        <f>AP198*(N198*(O198/100+1))</f>
        <v>0</v>
      </c>
      <c r="AR198" s="22"/>
      <c r="AS198" s="164">
        <f>AR198*(N198*(O198/100+1))</f>
        <v>0</v>
      </c>
      <c r="AT198" s="22"/>
      <c r="AU198" s="164">
        <f>AT198*(N198*(O198/100+1))</f>
        <v>0</v>
      </c>
      <c r="AV198" s="22"/>
      <c r="AW198" s="164">
        <f>AV198*(N198*(O198/100+1))</f>
        <v>0</v>
      </c>
      <c r="AX198" s="22"/>
      <c r="AY198" s="164">
        <f>AX198*(N198*(O198/100+1))</f>
        <v>0</v>
      </c>
      <c r="AZ198" s="22"/>
      <c r="BA198" s="164">
        <f>AZ198*(N198*(O198/100+1))</f>
        <v>0</v>
      </c>
      <c r="BB198" s="22"/>
      <c r="BC198" s="164">
        <f>BB198*(N198*(O198/100+1))</f>
        <v>0</v>
      </c>
      <c r="BD198" s="22"/>
      <c r="BE198" s="164">
        <f>BD198*(N198*(O198/100+1))</f>
        <v>0</v>
      </c>
      <c r="BF198" s="256">
        <f>SUM(R198,T198,V198,X198)*(N198*(O198/100+1))</f>
        <v>0</v>
      </c>
      <c r="BG198" s="256">
        <f>SUM(AI198,AK198,AM198,AO198,AQ198,AS198,AU198,AW198,AY198,BA198,BC198,BE198)</f>
        <v>0</v>
      </c>
      <c r="BH198" s="255" t="b">
        <f>BF198=BG198</f>
        <v>1</v>
      </c>
      <c r="BI198" s="255">
        <f>BF198-BG198</f>
        <v>0</v>
      </c>
      <c r="BJ198" s="250">
        <f>D198</f>
        <v>21610199</v>
      </c>
      <c r="BK198" s="251">
        <v>348</v>
      </c>
      <c r="BL198" s="251">
        <v>5</v>
      </c>
      <c r="BM198" s="252">
        <f>R198</f>
        <v>0</v>
      </c>
      <c r="BN198" s="252">
        <f>T198</f>
        <v>0</v>
      </c>
      <c r="BO198" s="252">
        <f>V198</f>
        <v>0</v>
      </c>
      <c r="BP198" s="252">
        <f>X198</f>
        <v>0</v>
      </c>
      <c r="BQ198" s="254">
        <f>N198</f>
        <v>40</v>
      </c>
      <c r="BR198">
        <f>O198</f>
        <v>16</v>
      </c>
      <c r="BS198">
        <v>0</v>
      </c>
      <c r="BT198">
        <v>1</v>
      </c>
      <c r="BU198" t="s">
        <v>139</v>
      </c>
      <c r="BV198" t="str">
        <f>IF(AB198 = "X", "1", "0")</f>
        <v>0</v>
      </c>
      <c r="BW198" t="str">
        <f>IF(AC198 = "X", "1", "0")</f>
        <v>0</v>
      </c>
      <c r="BX198" t="str">
        <f>IF(AD198 = "X", "1", "0")</f>
        <v>1</v>
      </c>
      <c r="BY198" t="s">
        <v>23</v>
      </c>
      <c r="BZ198" s="253">
        <f>AI198</f>
        <v>0</v>
      </c>
      <c r="CA198" s="253">
        <f>AK198</f>
        <v>0</v>
      </c>
      <c r="CB198" s="253">
        <f>AM198</f>
        <v>0</v>
      </c>
      <c r="CC198" s="253">
        <f>AO198</f>
        <v>0</v>
      </c>
      <c r="CD198" s="253">
        <f>AQ198</f>
        <v>0</v>
      </c>
      <c r="CE198" s="253">
        <f>AS198</f>
        <v>0</v>
      </c>
      <c r="CF198" s="253">
        <f>AU198</f>
        <v>0</v>
      </c>
      <c r="CG198" s="253">
        <f>AW198</f>
        <v>0</v>
      </c>
      <c r="CH198" s="253">
        <f>AY198</f>
        <v>0</v>
      </c>
      <c r="CI198" s="253">
        <f>BA198</f>
        <v>0</v>
      </c>
      <c r="CJ198" s="253">
        <f>BC198</f>
        <v>0</v>
      </c>
      <c r="CK198" s="253">
        <f>BE198</f>
        <v>0</v>
      </c>
    </row>
    <row r="199" spans="2:89" s="218" customFormat="1" ht="20.399999999999999" x14ac:dyDescent="0.3">
      <c r="B199" s="194">
        <v>116</v>
      </c>
      <c r="C199" s="219">
        <v>216011</v>
      </c>
      <c r="D199" s="219">
        <v>21610199</v>
      </c>
      <c r="E199" s="220" t="s">
        <v>204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>R199+T199+V199+X199</f>
        <v>28</v>
      </c>
      <c r="L199" s="221" t="s">
        <v>20</v>
      </c>
      <c r="M199" s="262">
        <f>ROUND(N199,2)</f>
        <v>40</v>
      </c>
      <c r="N199" s="222">
        <v>40</v>
      </c>
      <c r="O199" s="260">
        <v>16</v>
      </c>
      <c r="P199" s="110">
        <f>(N199*(O199/100+1))*K199</f>
        <v>1299.2</v>
      </c>
      <c r="Q199" s="204" t="s">
        <v>139</v>
      </c>
      <c r="R199" s="205">
        <f>AH199+AJ199+AL199</f>
        <v>10</v>
      </c>
      <c r="S199" s="114">
        <f>R199*(N199*(O199/100+1))</f>
        <v>464</v>
      </c>
      <c r="T199" s="205">
        <f>AN199+AP199+AR199</f>
        <v>10</v>
      </c>
      <c r="U199" s="114">
        <f>T199*(N199*(O199/100+1))</f>
        <v>464</v>
      </c>
      <c r="V199" s="205">
        <f>AT199+AV199+AX199</f>
        <v>4</v>
      </c>
      <c r="W199" s="114">
        <f>V199*(N199*(O199/100+1))</f>
        <v>185.6</v>
      </c>
      <c r="X199" s="205">
        <f>AZ199+BB199+BD199</f>
        <v>4</v>
      </c>
      <c r="Y199" s="114">
        <f>X199*(N199*(O199/100+1))</f>
        <v>185.6</v>
      </c>
      <c r="Z199" s="203">
        <f>S199+U199+W199+Y199</f>
        <v>1299.1999999999998</v>
      </c>
      <c r="AA199" s="206" t="b">
        <f>K199=(SUM(X199,V199,T199,R199))</f>
        <v>1</v>
      </c>
      <c r="AB199" s="194"/>
      <c r="AC199" s="213"/>
      <c r="AD199" s="199" t="s">
        <v>22</v>
      </c>
      <c r="AE199" s="198" t="s">
        <v>23</v>
      </c>
      <c r="AF199" s="214"/>
      <c r="AG199" s="215"/>
      <c r="AH199" s="210"/>
      <c r="AI199" s="164">
        <f>AH199*(N199*(O199/100+1))</f>
        <v>0</v>
      </c>
      <c r="AJ199" s="223"/>
      <c r="AK199" s="164">
        <f>AJ199*(N199*(O199/100+1))</f>
        <v>0</v>
      </c>
      <c r="AL199" s="223">
        <v>10</v>
      </c>
      <c r="AM199" s="164">
        <f>AL199*(N199*(O199/100+1))</f>
        <v>464</v>
      </c>
      <c r="AN199" s="223">
        <v>6</v>
      </c>
      <c r="AO199" s="164">
        <f>AN199*(N199*(O199/100+1))</f>
        <v>278.39999999999998</v>
      </c>
      <c r="AP199" s="223">
        <v>2</v>
      </c>
      <c r="AQ199" s="164">
        <f>AP199*(N199*(O199/100+1))</f>
        <v>92.8</v>
      </c>
      <c r="AR199" s="223">
        <v>2</v>
      </c>
      <c r="AS199" s="164">
        <f>AR199*(N199*(O199/100+1))</f>
        <v>92.8</v>
      </c>
      <c r="AT199" s="223">
        <v>0</v>
      </c>
      <c r="AU199" s="164">
        <f>AT199*(N199*(O199/100+1))</f>
        <v>0</v>
      </c>
      <c r="AV199" s="223">
        <v>2</v>
      </c>
      <c r="AW199" s="164">
        <f>AV199*(N199*(O199/100+1))</f>
        <v>92.8</v>
      </c>
      <c r="AX199" s="223">
        <v>2</v>
      </c>
      <c r="AY199" s="164">
        <f>AX199*(N199*(O199/100+1))</f>
        <v>92.8</v>
      </c>
      <c r="AZ199" s="223">
        <v>2</v>
      </c>
      <c r="BA199" s="164">
        <f>AZ199*(N199*(O199/100+1))</f>
        <v>92.8</v>
      </c>
      <c r="BB199" s="223">
        <v>2</v>
      </c>
      <c r="BC199" s="164">
        <f>BB199*(N199*(O199/100+1))</f>
        <v>92.8</v>
      </c>
      <c r="BD199" s="223">
        <v>0</v>
      </c>
      <c r="BE199" s="164">
        <f>BD199*(N199*(O199/100+1))</f>
        <v>0</v>
      </c>
      <c r="BF199" s="256">
        <f>SUM(R199,T199,V199,X199)*(N199*(O199/100+1))</f>
        <v>1299.2</v>
      </c>
      <c r="BG199" s="256">
        <f>SUM(AI199,AK199,AM199,AO199,AQ199,AS199,AU199,AW199,AY199,BA199,BC199,BE199)</f>
        <v>1299.1999999999998</v>
      </c>
      <c r="BH199" s="255" t="b">
        <f>BF199=BG199</f>
        <v>1</v>
      </c>
      <c r="BI199" s="255">
        <f>BF199-BG199</f>
        <v>0</v>
      </c>
      <c r="BJ199" s="250">
        <f>D199</f>
        <v>21610199</v>
      </c>
      <c r="BK199" s="251">
        <v>348</v>
      </c>
      <c r="BL199" s="251">
        <v>5</v>
      </c>
      <c r="BM199" s="252">
        <f>R199</f>
        <v>10</v>
      </c>
      <c r="BN199" s="252">
        <f>T199</f>
        <v>10</v>
      </c>
      <c r="BO199" s="252">
        <f>V199</f>
        <v>4</v>
      </c>
      <c r="BP199" s="252">
        <f>X199</f>
        <v>4</v>
      </c>
      <c r="BQ199" s="254">
        <f>N199</f>
        <v>40</v>
      </c>
      <c r="BR199">
        <f>O199</f>
        <v>16</v>
      </c>
      <c r="BS199">
        <v>0</v>
      </c>
      <c r="BT199">
        <v>1</v>
      </c>
      <c r="BU199" t="s">
        <v>139</v>
      </c>
      <c r="BV199" t="str">
        <f>IF(AB199 = "X", "1", "0")</f>
        <v>0</v>
      </c>
      <c r="BW199" t="str">
        <f>IF(AC199 = "X", "1", "0")</f>
        <v>0</v>
      </c>
      <c r="BX199" t="str">
        <f>IF(AD199 = "X", "1", "0")</f>
        <v>1</v>
      </c>
      <c r="BY199" t="s">
        <v>23</v>
      </c>
      <c r="BZ199" s="253">
        <f>AI199</f>
        <v>0</v>
      </c>
      <c r="CA199" s="253">
        <f>AK199</f>
        <v>0</v>
      </c>
      <c r="CB199" s="253">
        <f>AM199</f>
        <v>464</v>
      </c>
      <c r="CC199" s="253">
        <f>AO199</f>
        <v>278.39999999999998</v>
      </c>
      <c r="CD199" s="253">
        <f>AQ199</f>
        <v>92.8</v>
      </c>
      <c r="CE199" s="253">
        <f>AS199</f>
        <v>92.8</v>
      </c>
      <c r="CF199" s="253">
        <f>AU199</f>
        <v>0</v>
      </c>
      <c r="CG199" s="253">
        <f>AW199</f>
        <v>92.8</v>
      </c>
      <c r="CH199" s="253">
        <f>AY199</f>
        <v>92.8</v>
      </c>
      <c r="CI199" s="253">
        <f>BA199</f>
        <v>92.8</v>
      </c>
      <c r="CJ199" s="253">
        <f>BC199</f>
        <v>92.8</v>
      </c>
      <c r="CK199" s="253">
        <f>BE199</f>
        <v>0</v>
      </c>
    </row>
    <row r="200" spans="2:89" ht="20.399999999999999" x14ac:dyDescent="0.3">
      <c r="B200" s="129">
        <v>117</v>
      </c>
      <c r="C200" s="138">
        <v>216011</v>
      </c>
      <c r="D200" s="138">
        <v>21610094</v>
      </c>
      <c r="E200" s="139" t="s">
        <v>205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>R200+T200+V200+X200</f>
        <v>0</v>
      </c>
      <c r="L200" s="140" t="s">
        <v>20</v>
      </c>
      <c r="M200" s="262">
        <f>ROUND(N200,2)</f>
        <v>40</v>
      </c>
      <c r="N200" s="141">
        <v>40</v>
      </c>
      <c r="O200" s="260">
        <v>16</v>
      </c>
      <c r="P200" s="110">
        <f>(N200*(O200/100+1))*K200</f>
        <v>0</v>
      </c>
      <c r="Q200" s="112" t="s">
        <v>139</v>
      </c>
      <c r="R200" s="113">
        <f>AH200+AJ200+AL200</f>
        <v>0</v>
      </c>
      <c r="S200" s="114">
        <f>R200*(N200*(O200/100+1))</f>
        <v>0</v>
      </c>
      <c r="T200" s="113">
        <f>AN200+AP200+AR200</f>
        <v>0</v>
      </c>
      <c r="U200" s="114">
        <f>T200*(N200*(O200/100+1))</f>
        <v>0</v>
      </c>
      <c r="V200" s="113">
        <f>AT200+AV200+AX200</f>
        <v>0</v>
      </c>
      <c r="W200" s="114">
        <f>V200*(N200*(O200/100+1))</f>
        <v>0</v>
      </c>
      <c r="X200" s="113">
        <f>AZ200+BB200+BD200</f>
        <v>0</v>
      </c>
      <c r="Y200" s="114">
        <f>X200*(N200*(O200/100+1))</f>
        <v>0</v>
      </c>
      <c r="Z200" s="116">
        <f>S200+U200+W200+Y200</f>
        <v>0</v>
      </c>
      <c r="AA200" s="117" t="b">
        <f>K200=(SUM(X200,V200,T200,R200))</f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>AH200*(N200*(O200/100+1))</f>
        <v>0</v>
      </c>
      <c r="AJ200" s="22">
        <v>0</v>
      </c>
      <c r="AK200" s="164">
        <f>AJ200*(N200*(O200/100+1))</f>
        <v>0</v>
      </c>
      <c r="AL200" s="22"/>
      <c r="AM200" s="164">
        <f>AL200*(N200*(O200/100+1))</f>
        <v>0</v>
      </c>
      <c r="AN200" s="22"/>
      <c r="AO200" s="164">
        <f>AN200*(N200*(O200/100+1))</f>
        <v>0</v>
      </c>
      <c r="AP200" s="22"/>
      <c r="AQ200" s="164">
        <f>AP200*(N200*(O200/100+1))</f>
        <v>0</v>
      </c>
      <c r="AR200" s="22"/>
      <c r="AS200" s="164">
        <f>AR200*(N200*(O200/100+1))</f>
        <v>0</v>
      </c>
      <c r="AT200" s="22"/>
      <c r="AU200" s="164">
        <f>AT200*(N200*(O200/100+1))</f>
        <v>0</v>
      </c>
      <c r="AV200" s="22"/>
      <c r="AW200" s="164">
        <f>AV200*(N200*(O200/100+1))</f>
        <v>0</v>
      </c>
      <c r="AX200" s="22"/>
      <c r="AY200" s="164">
        <f>AX200*(N200*(O200/100+1))</f>
        <v>0</v>
      </c>
      <c r="AZ200" s="22"/>
      <c r="BA200" s="164">
        <f>AZ200*(N200*(O200/100+1))</f>
        <v>0</v>
      </c>
      <c r="BB200" s="22"/>
      <c r="BC200" s="164">
        <f>BB200*(N200*(O200/100+1))</f>
        <v>0</v>
      </c>
      <c r="BD200" s="22"/>
      <c r="BE200" s="164">
        <f>BD200*(N200*(O200/100+1))</f>
        <v>0</v>
      </c>
      <c r="BF200" s="256">
        <f>SUM(R200,T200,V200,X200)*(N200*(O200/100+1))</f>
        <v>0</v>
      </c>
      <c r="BG200" s="256">
        <f>SUM(AI200,AK200,AM200,AO200,AQ200,AS200,AU200,AW200,AY200,BA200,BC200,BE200)</f>
        <v>0</v>
      </c>
      <c r="BH200" s="255" t="b">
        <f>BF200=BG200</f>
        <v>1</v>
      </c>
      <c r="BI200" s="255">
        <f>BF200-BG200</f>
        <v>0</v>
      </c>
      <c r="BJ200" s="250">
        <f>D200</f>
        <v>21610094</v>
      </c>
      <c r="BK200" s="251">
        <v>348</v>
      </c>
      <c r="BL200" s="251">
        <v>5</v>
      </c>
      <c r="BM200" s="252">
        <f>R200</f>
        <v>0</v>
      </c>
      <c r="BN200" s="252">
        <f>T200</f>
        <v>0</v>
      </c>
      <c r="BO200" s="252">
        <f>V200</f>
        <v>0</v>
      </c>
      <c r="BP200" s="252">
        <f>X200</f>
        <v>0</v>
      </c>
      <c r="BQ200" s="254">
        <f>N200</f>
        <v>40</v>
      </c>
      <c r="BR200">
        <f>O200</f>
        <v>16</v>
      </c>
      <c r="BS200">
        <v>0</v>
      </c>
      <c r="BT200">
        <v>1</v>
      </c>
      <c r="BU200" t="s">
        <v>139</v>
      </c>
      <c r="BV200" t="str">
        <f>IF(AB200 = "X", "1", "0")</f>
        <v>0</v>
      </c>
      <c r="BW200" t="str">
        <f>IF(AC200 = "X", "1", "0")</f>
        <v>0</v>
      </c>
      <c r="BX200" t="str">
        <f>IF(AD200 = "X", "1", "0")</f>
        <v>1</v>
      </c>
      <c r="BY200" t="s">
        <v>23</v>
      </c>
      <c r="BZ200" s="253">
        <f>AI200</f>
        <v>0</v>
      </c>
      <c r="CA200" s="253">
        <f>AK200</f>
        <v>0</v>
      </c>
      <c r="CB200" s="253">
        <f>AM200</f>
        <v>0</v>
      </c>
      <c r="CC200" s="253">
        <f>AO200</f>
        <v>0</v>
      </c>
      <c r="CD200" s="253">
        <f>AQ200</f>
        <v>0</v>
      </c>
      <c r="CE200" s="253">
        <f>AS200</f>
        <v>0</v>
      </c>
      <c r="CF200" s="253">
        <f>AU200</f>
        <v>0</v>
      </c>
      <c r="CG200" s="253">
        <f>AW200</f>
        <v>0</v>
      </c>
      <c r="CH200" s="253">
        <f>AY200</f>
        <v>0</v>
      </c>
      <c r="CI200" s="253">
        <f>BA200</f>
        <v>0</v>
      </c>
      <c r="CJ200" s="253">
        <f>BC200</f>
        <v>0</v>
      </c>
      <c r="CK200" s="253">
        <f>BE200</f>
        <v>0</v>
      </c>
    </row>
    <row r="201" spans="2:89" s="218" customFormat="1" ht="20.399999999999999" x14ac:dyDescent="0.3">
      <c r="B201" s="194">
        <v>117</v>
      </c>
      <c r="C201" s="219">
        <v>216011</v>
      </c>
      <c r="D201" s="219">
        <v>21610094</v>
      </c>
      <c r="E201" s="220" t="s">
        <v>205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>R201+T201+V201+X201</f>
        <v>28</v>
      </c>
      <c r="L201" s="221" t="s">
        <v>20</v>
      </c>
      <c r="M201" s="262">
        <f>ROUND(N201,2)</f>
        <v>38</v>
      </c>
      <c r="N201" s="222">
        <v>38</v>
      </c>
      <c r="O201" s="260">
        <v>16</v>
      </c>
      <c r="P201" s="110">
        <f>(N201*(O201/100+1))*K201</f>
        <v>1234.24</v>
      </c>
      <c r="Q201" s="204" t="s">
        <v>139</v>
      </c>
      <c r="R201" s="205">
        <f>AH201+AJ201+AL201</f>
        <v>10</v>
      </c>
      <c r="S201" s="114">
        <f>R201*(N201*(O201/100+1))</f>
        <v>440.79999999999995</v>
      </c>
      <c r="T201" s="205">
        <f>AN201+AP201+AR201</f>
        <v>10</v>
      </c>
      <c r="U201" s="114">
        <f>T201*(N201*(O201/100+1))</f>
        <v>440.79999999999995</v>
      </c>
      <c r="V201" s="205">
        <f>AT201+AV201+AX201</f>
        <v>4</v>
      </c>
      <c r="W201" s="114">
        <f>V201*(N201*(O201/100+1))</f>
        <v>176.32</v>
      </c>
      <c r="X201" s="205">
        <f>AZ201+BB201+BD201</f>
        <v>4</v>
      </c>
      <c r="Y201" s="114">
        <f>X201*(N201*(O201/100+1))</f>
        <v>176.32</v>
      </c>
      <c r="Z201" s="203">
        <f>S201+U201+W201+Y201</f>
        <v>1234.2399999999998</v>
      </c>
      <c r="AA201" s="206" t="b">
        <f>K201=(SUM(X201,V201,T201,R201))</f>
        <v>1</v>
      </c>
      <c r="AB201" s="194"/>
      <c r="AC201" s="213"/>
      <c r="AD201" s="199" t="s">
        <v>22</v>
      </c>
      <c r="AE201" s="198" t="s">
        <v>23</v>
      </c>
      <c r="AF201" s="214"/>
      <c r="AG201" s="215"/>
      <c r="AH201" s="210">
        <v>0</v>
      </c>
      <c r="AI201" s="164">
        <f>AH201*(N201*(O201/100+1))</f>
        <v>0</v>
      </c>
      <c r="AJ201" s="223">
        <v>0</v>
      </c>
      <c r="AK201" s="164">
        <f>AJ201*(N201*(O201/100+1))</f>
        <v>0</v>
      </c>
      <c r="AL201" s="223">
        <v>10</v>
      </c>
      <c r="AM201" s="164">
        <f>AL201*(N201*(O201/100+1))</f>
        <v>440.79999999999995</v>
      </c>
      <c r="AN201" s="223">
        <v>6</v>
      </c>
      <c r="AO201" s="164">
        <f>AN201*(N201*(O201/100+1))</f>
        <v>264.48</v>
      </c>
      <c r="AP201" s="223">
        <v>2</v>
      </c>
      <c r="AQ201" s="164">
        <f>AP201*(N201*(O201/100+1))</f>
        <v>88.16</v>
      </c>
      <c r="AR201" s="223">
        <v>2</v>
      </c>
      <c r="AS201" s="164">
        <f>AR201*(N201*(O201/100+1))</f>
        <v>88.16</v>
      </c>
      <c r="AT201" s="223">
        <v>0</v>
      </c>
      <c r="AU201" s="164">
        <f>AT201*(N201*(O201/100+1))</f>
        <v>0</v>
      </c>
      <c r="AV201" s="223">
        <v>2</v>
      </c>
      <c r="AW201" s="164">
        <f>AV201*(N201*(O201/100+1))</f>
        <v>88.16</v>
      </c>
      <c r="AX201" s="223">
        <v>2</v>
      </c>
      <c r="AY201" s="164">
        <f>AX201*(N201*(O201/100+1))</f>
        <v>88.16</v>
      </c>
      <c r="AZ201" s="223">
        <v>2</v>
      </c>
      <c r="BA201" s="164">
        <f>AZ201*(N201*(O201/100+1))</f>
        <v>88.16</v>
      </c>
      <c r="BB201" s="223">
        <v>2</v>
      </c>
      <c r="BC201" s="164">
        <f>BB201*(N201*(O201/100+1))</f>
        <v>88.16</v>
      </c>
      <c r="BD201" s="223">
        <v>0</v>
      </c>
      <c r="BE201" s="164">
        <f>BD201*(N201*(O201/100+1))</f>
        <v>0</v>
      </c>
      <c r="BF201" s="256">
        <f>SUM(R201,T201,V201,X201)*(N201*(O201/100+1))</f>
        <v>1234.24</v>
      </c>
      <c r="BG201" s="256">
        <f>SUM(AI201,AK201,AM201,AO201,AQ201,AS201,AU201,AW201,AY201,BA201,BC201,BE201)</f>
        <v>1234.24</v>
      </c>
      <c r="BH201" s="255" t="b">
        <f>BF201=BG201</f>
        <v>1</v>
      </c>
      <c r="BI201" s="255">
        <f>BF201-BG201</f>
        <v>0</v>
      </c>
      <c r="BJ201" s="250">
        <f>D201</f>
        <v>21610094</v>
      </c>
      <c r="BK201" s="251">
        <v>348</v>
      </c>
      <c r="BL201" s="251">
        <v>5</v>
      </c>
      <c r="BM201" s="252">
        <f>R201</f>
        <v>10</v>
      </c>
      <c r="BN201" s="252">
        <f>T201</f>
        <v>10</v>
      </c>
      <c r="BO201" s="252">
        <f>V201</f>
        <v>4</v>
      </c>
      <c r="BP201" s="252">
        <f>X201</f>
        <v>4</v>
      </c>
      <c r="BQ201" s="254">
        <f>N201</f>
        <v>38</v>
      </c>
      <c r="BR201">
        <f>O201</f>
        <v>16</v>
      </c>
      <c r="BS201">
        <v>0</v>
      </c>
      <c r="BT201">
        <v>1</v>
      </c>
      <c r="BU201" t="s">
        <v>139</v>
      </c>
      <c r="BV201" t="str">
        <f>IF(AB201 = "X", "1", "0")</f>
        <v>0</v>
      </c>
      <c r="BW201" t="str">
        <f>IF(AC201 = "X", "1", "0")</f>
        <v>0</v>
      </c>
      <c r="BX201" t="str">
        <f>IF(AD201 = "X", "1", "0")</f>
        <v>1</v>
      </c>
      <c r="BY201" t="s">
        <v>23</v>
      </c>
      <c r="BZ201" s="253">
        <f>AI201</f>
        <v>0</v>
      </c>
      <c r="CA201" s="253">
        <f>AK201</f>
        <v>0</v>
      </c>
      <c r="CB201" s="253">
        <f>AM201</f>
        <v>440.79999999999995</v>
      </c>
      <c r="CC201" s="253">
        <f>AO201</f>
        <v>264.48</v>
      </c>
      <c r="CD201" s="253">
        <f>AQ201</f>
        <v>88.16</v>
      </c>
      <c r="CE201" s="253">
        <f>AS201</f>
        <v>88.16</v>
      </c>
      <c r="CF201" s="253">
        <f>AU201</f>
        <v>0</v>
      </c>
      <c r="CG201" s="253">
        <f>AW201</f>
        <v>88.16</v>
      </c>
      <c r="CH201" s="253">
        <f>AY201</f>
        <v>88.16</v>
      </c>
      <c r="CI201" s="253">
        <f>BA201</f>
        <v>88.16</v>
      </c>
      <c r="CJ201" s="253">
        <f>BC201</f>
        <v>88.16</v>
      </c>
      <c r="CK201" s="253">
        <f>BE201</f>
        <v>0</v>
      </c>
    </row>
    <row r="202" spans="2:89" ht="20.399999999999999" x14ac:dyDescent="0.3">
      <c r="B202" s="129">
        <v>118</v>
      </c>
      <c r="C202" s="138">
        <v>216011</v>
      </c>
      <c r="D202" s="135">
        <v>21610113</v>
      </c>
      <c r="E202" s="145" t="s">
        <v>221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>R202+T202+V202+X202</f>
        <v>0</v>
      </c>
      <c r="L202" s="142" t="s">
        <v>208</v>
      </c>
      <c r="M202" s="262">
        <f>ROUND(N202,2)</f>
        <v>224</v>
      </c>
      <c r="N202" s="141">
        <v>224</v>
      </c>
      <c r="O202" s="260">
        <v>16</v>
      </c>
      <c r="P202" s="110">
        <f>(N202*(O202/100+1))*K202</f>
        <v>0</v>
      </c>
      <c r="Q202" s="112" t="s">
        <v>139</v>
      </c>
      <c r="R202" s="113">
        <f>AH202+AJ202+AL202</f>
        <v>0</v>
      </c>
      <c r="S202" s="114">
        <f>R202*(N202*(O202/100+1))</f>
        <v>0</v>
      </c>
      <c r="T202" s="113">
        <f>AN202+AP202+AR202</f>
        <v>0</v>
      </c>
      <c r="U202" s="114">
        <f>T202*(N202*(O202/100+1))</f>
        <v>0</v>
      </c>
      <c r="V202" s="113">
        <f>AT202+AV202+AX202</f>
        <v>0</v>
      </c>
      <c r="W202" s="114">
        <f>V202*(N202*(O202/100+1))</f>
        <v>0</v>
      </c>
      <c r="X202" s="113">
        <f>AZ202+BB202+BD202</f>
        <v>0</v>
      </c>
      <c r="Y202" s="114">
        <f>X202*(N202*(O202/100+1))</f>
        <v>0</v>
      </c>
      <c r="Z202" s="116">
        <f>S202+U202+W202+Y202</f>
        <v>0</v>
      </c>
      <c r="AA202" s="117" t="b">
        <f>K202=(SUM(X202,V202,T202,R202))</f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>AH202*(N202*(O202/100+1))</f>
        <v>0</v>
      </c>
      <c r="AJ202" s="22">
        <v>0</v>
      </c>
      <c r="AK202" s="164">
        <f>AJ202*(N202*(O202/100+1))</f>
        <v>0</v>
      </c>
      <c r="AL202" s="22"/>
      <c r="AM202" s="164">
        <f>AL202*(N202*(O202/100+1))</f>
        <v>0</v>
      </c>
      <c r="AN202" s="22">
        <v>0</v>
      </c>
      <c r="AO202" s="164">
        <f>AN202*(N202*(O202/100+1))</f>
        <v>0</v>
      </c>
      <c r="AP202" s="22">
        <v>0</v>
      </c>
      <c r="AQ202" s="164">
        <f>AP202*(N202*(O202/100+1))</f>
        <v>0</v>
      </c>
      <c r="AR202" s="22">
        <v>0</v>
      </c>
      <c r="AS202" s="164">
        <f>AR202*(N202*(O202/100+1))</f>
        <v>0</v>
      </c>
      <c r="AT202" s="22">
        <v>0</v>
      </c>
      <c r="AU202" s="164">
        <f>AT202*(N202*(O202/100+1))</f>
        <v>0</v>
      </c>
      <c r="AV202" s="22">
        <v>0</v>
      </c>
      <c r="AW202" s="164">
        <f>AV202*(N202*(O202/100+1))</f>
        <v>0</v>
      </c>
      <c r="AX202" s="22">
        <v>0</v>
      </c>
      <c r="AY202" s="164">
        <f>AX202*(N202*(O202/100+1))</f>
        <v>0</v>
      </c>
      <c r="AZ202" s="22">
        <v>0</v>
      </c>
      <c r="BA202" s="164">
        <f>AZ202*(N202*(O202/100+1))</f>
        <v>0</v>
      </c>
      <c r="BB202" s="22">
        <v>0</v>
      </c>
      <c r="BC202" s="164">
        <f>BB202*(N202*(O202/100+1))</f>
        <v>0</v>
      </c>
      <c r="BD202" s="22">
        <v>0</v>
      </c>
      <c r="BE202" s="164">
        <f>BD202*(N202*(O202/100+1))</f>
        <v>0</v>
      </c>
      <c r="BF202" s="256">
        <f>SUM(R202,T202,V202,X202)*(N202*(O202/100+1))</f>
        <v>0</v>
      </c>
      <c r="BG202" s="256">
        <f>SUM(AI202,AK202,AM202,AO202,AQ202,AS202,AU202,AW202,AY202,BA202,BC202,BE202)</f>
        <v>0</v>
      </c>
      <c r="BH202" s="255" t="b">
        <f>BF202=BG202</f>
        <v>1</v>
      </c>
      <c r="BI202" s="255">
        <f>BF202-BG202</f>
        <v>0</v>
      </c>
      <c r="BJ202" s="250">
        <f>D202</f>
        <v>21610113</v>
      </c>
      <c r="BK202" s="251">
        <v>348</v>
      </c>
      <c r="BL202" s="251">
        <v>5</v>
      </c>
      <c r="BM202" s="252">
        <f>R202</f>
        <v>0</v>
      </c>
      <c r="BN202" s="252">
        <f>T202</f>
        <v>0</v>
      </c>
      <c r="BO202" s="252">
        <f>V202</f>
        <v>0</v>
      </c>
      <c r="BP202" s="252">
        <f>X202</f>
        <v>0</v>
      </c>
      <c r="BQ202" s="254">
        <f>N202</f>
        <v>224</v>
      </c>
      <c r="BR202">
        <f>O202</f>
        <v>16</v>
      </c>
      <c r="BS202">
        <v>0</v>
      </c>
      <c r="BT202">
        <v>1</v>
      </c>
      <c r="BU202" t="s">
        <v>139</v>
      </c>
      <c r="BV202" t="str">
        <f>IF(AB202 = "X", "1", "0")</f>
        <v>0</v>
      </c>
      <c r="BW202" t="str">
        <f>IF(AC202 = "X", "1", "0")</f>
        <v>0</v>
      </c>
      <c r="BX202" t="str">
        <f>IF(AD202 = "X", "1", "0")</f>
        <v>1</v>
      </c>
      <c r="BY202" t="s">
        <v>23</v>
      </c>
      <c r="BZ202" s="253">
        <f>AI202</f>
        <v>0</v>
      </c>
      <c r="CA202" s="253">
        <f>AK202</f>
        <v>0</v>
      </c>
      <c r="CB202" s="253">
        <f>AM202</f>
        <v>0</v>
      </c>
      <c r="CC202" s="253">
        <f>AO202</f>
        <v>0</v>
      </c>
      <c r="CD202" s="253">
        <f>AQ202</f>
        <v>0</v>
      </c>
      <c r="CE202" s="253">
        <f>AS202</f>
        <v>0</v>
      </c>
      <c r="CF202" s="253">
        <f>AU202</f>
        <v>0</v>
      </c>
      <c r="CG202" s="253">
        <f>AW202</f>
        <v>0</v>
      </c>
      <c r="CH202" s="253">
        <f>AY202</f>
        <v>0</v>
      </c>
      <c r="CI202" s="253">
        <f>BA202</f>
        <v>0</v>
      </c>
      <c r="CJ202" s="253">
        <f>BC202</f>
        <v>0</v>
      </c>
      <c r="CK202" s="253">
        <f>BE202</f>
        <v>0</v>
      </c>
    </row>
    <row r="203" spans="2:89" s="218" customFormat="1" ht="20.399999999999999" x14ac:dyDescent="0.3">
      <c r="B203" s="194">
        <v>118</v>
      </c>
      <c r="C203" s="219">
        <v>216011</v>
      </c>
      <c r="D203" s="219">
        <v>21610113</v>
      </c>
      <c r="E203" s="220" t="s">
        <v>221</v>
      </c>
      <c r="F203" s="198" t="s">
        <v>344</v>
      </c>
      <c r="G203" s="198" t="s">
        <v>345</v>
      </c>
      <c r="H203" s="199" t="s">
        <v>18</v>
      </c>
      <c r="I203" s="194"/>
      <c r="J203" s="199" t="s">
        <v>19</v>
      </c>
      <c r="K203" s="200">
        <f>R203+T203+V203+X203</f>
        <v>4</v>
      </c>
      <c r="L203" s="224" t="s">
        <v>208</v>
      </c>
      <c r="M203" s="262">
        <f>ROUND(N203,2)</f>
        <v>160</v>
      </c>
      <c r="N203" s="222">
        <v>160</v>
      </c>
      <c r="O203" s="260">
        <v>16</v>
      </c>
      <c r="P203" s="110">
        <f>(N203*(O203/100+1))*K203</f>
        <v>742.4</v>
      </c>
      <c r="Q203" s="204" t="s">
        <v>139</v>
      </c>
      <c r="R203" s="205">
        <f>AH203+AJ203+AL203</f>
        <v>2</v>
      </c>
      <c r="S203" s="114">
        <f>R203*(N203*(O203/100+1))</f>
        <v>371.2</v>
      </c>
      <c r="T203" s="205">
        <f>AN203+AP203+AR203</f>
        <v>2</v>
      </c>
      <c r="U203" s="114">
        <f>T203*(N203*(O203/100+1))</f>
        <v>371.2</v>
      </c>
      <c r="V203" s="205">
        <f>AT203+AV203+AX203</f>
        <v>0</v>
      </c>
      <c r="W203" s="114">
        <f>V203*(N203*(O203/100+1))</f>
        <v>0</v>
      </c>
      <c r="X203" s="205">
        <f>AZ203+BB203+BD203</f>
        <v>0</v>
      </c>
      <c r="Y203" s="114">
        <f>X203*(N203*(O203/100+1))</f>
        <v>0</v>
      </c>
      <c r="Z203" s="203">
        <f>S203+U203+W203+Y203</f>
        <v>742.4</v>
      </c>
      <c r="AA203" s="206" t="b">
        <f>K203=(SUM(X203,V203,T203,R203))</f>
        <v>1</v>
      </c>
      <c r="AB203" s="194"/>
      <c r="AC203" s="213"/>
      <c r="AD203" s="199" t="s">
        <v>22</v>
      </c>
      <c r="AE203" s="198" t="s">
        <v>23</v>
      </c>
      <c r="AF203" s="214"/>
      <c r="AG203" s="215"/>
      <c r="AH203" s="210"/>
      <c r="AI203" s="164">
        <f>AH203*(N203*(O203/100+1))</f>
        <v>0</v>
      </c>
      <c r="AJ203" s="223"/>
      <c r="AK203" s="164">
        <f>AJ203*(N203*(O203/100+1))</f>
        <v>0</v>
      </c>
      <c r="AL203" s="223">
        <v>2</v>
      </c>
      <c r="AM203" s="164">
        <f>AL203*(N203*(O203/100+1))</f>
        <v>371.2</v>
      </c>
      <c r="AN203" s="223">
        <v>2</v>
      </c>
      <c r="AO203" s="164">
        <f>AN203*(N203*(O203/100+1))</f>
        <v>371.2</v>
      </c>
      <c r="AP203" s="223">
        <v>0</v>
      </c>
      <c r="AQ203" s="164">
        <f>AP203*(N203*(O203/100+1))</f>
        <v>0</v>
      </c>
      <c r="AR203" s="223">
        <v>0</v>
      </c>
      <c r="AS203" s="164">
        <f>AR203*(N203*(O203/100+1))</f>
        <v>0</v>
      </c>
      <c r="AT203" s="223">
        <v>0</v>
      </c>
      <c r="AU203" s="164">
        <f>AT203*(N203*(O203/100+1))</f>
        <v>0</v>
      </c>
      <c r="AV203" s="223">
        <v>0</v>
      </c>
      <c r="AW203" s="164">
        <f>AV203*(N203*(O203/100+1))</f>
        <v>0</v>
      </c>
      <c r="AX203" s="223">
        <v>0</v>
      </c>
      <c r="AY203" s="164">
        <f>AX203*(N203*(O203/100+1))</f>
        <v>0</v>
      </c>
      <c r="AZ203" s="223">
        <v>0</v>
      </c>
      <c r="BA203" s="164">
        <f>AZ203*(N203*(O203/100+1))</f>
        <v>0</v>
      </c>
      <c r="BB203" s="223">
        <v>0</v>
      </c>
      <c r="BC203" s="164">
        <f>BB203*(N203*(O203/100+1))</f>
        <v>0</v>
      </c>
      <c r="BD203" s="223">
        <v>0</v>
      </c>
      <c r="BE203" s="164">
        <f>BD203*(N203*(O203/100+1))</f>
        <v>0</v>
      </c>
      <c r="BF203" s="256">
        <f>SUM(R203,T203,V203,X203)*(N203*(O203/100+1))</f>
        <v>742.4</v>
      </c>
      <c r="BG203" s="256">
        <f>SUM(AI203,AK203,AM203,AO203,AQ203,AS203,AU203,AW203,AY203,BA203,BC203,BE203)</f>
        <v>742.4</v>
      </c>
      <c r="BH203" s="255" t="b">
        <f>BF203=BG203</f>
        <v>1</v>
      </c>
      <c r="BI203" s="255">
        <f>BF203-BG203</f>
        <v>0</v>
      </c>
      <c r="BJ203" s="250">
        <f>D203</f>
        <v>21610113</v>
      </c>
      <c r="BK203" s="251">
        <v>348</v>
      </c>
      <c r="BL203" s="251">
        <v>5</v>
      </c>
      <c r="BM203" s="252">
        <f>R203</f>
        <v>2</v>
      </c>
      <c r="BN203" s="252">
        <f>T203</f>
        <v>2</v>
      </c>
      <c r="BO203" s="252">
        <f>V203</f>
        <v>0</v>
      </c>
      <c r="BP203" s="252">
        <f>X203</f>
        <v>0</v>
      </c>
      <c r="BQ203" s="254">
        <f>N203</f>
        <v>160</v>
      </c>
      <c r="BR203">
        <f>O203</f>
        <v>16</v>
      </c>
      <c r="BS203">
        <v>0</v>
      </c>
      <c r="BT203">
        <v>1</v>
      </c>
      <c r="BU203" t="s">
        <v>139</v>
      </c>
      <c r="BV203" t="str">
        <f>IF(AB203 = "X", "1", "0")</f>
        <v>0</v>
      </c>
      <c r="BW203" t="str">
        <f>IF(AC203 = "X", "1", "0")</f>
        <v>0</v>
      </c>
      <c r="BX203" t="str">
        <f>IF(AD203 = "X", "1", "0")</f>
        <v>1</v>
      </c>
      <c r="BY203" t="s">
        <v>23</v>
      </c>
      <c r="BZ203" s="253">
        <f>AI203</f>
        <v>0</v>
      </c>
      <c r="CA203" s="253">
        <f>AK203</f>
        <v>0</v>
      </c>
      <c r="CB203" s="253">
        <f>AM203</f>
        <v>371.2</v>
      </c>
      <c r="CC203" s="253">
        <f>AO203</f>
        <v>371.2</v>
      </c>
      <c r="CD203" s="253">
        <f>AQ203</f>
        <v>0</v>
      </c>
      <c r="CE203" s="253">
        <f>AS203</f>
        <v>0</v>
      </c>
      <c r="CF203" s="253">
        <f>AU203</f>
        <v>0</v>
      </c>
      <c r="CG203" s="253">
        <f>AW203</f>
        <v>0</v>
      </c>
      <c r="CH203" s="253">
        <f>AY203</f>
        <v>0</v>
      </c>
      <c r="CI203" s="253">
        <f>BA203</f>
        <v>0</v>
      </c>
      <c r="CJ203" s="253">
        <f>BC203</f>
        <v>0</v>
      </c>
      <c r="CK203" s="253">
        <f>BE203</f>
        <v>0</v>
      </c>
    </row>
    <row r="204" spans="2:89" ht="20.399999999999999" x14ac:dyDescent="0.3">
      <c r="B204" s="129">
        <v>119</v>
      </c>
      <c r="C204" s="138">
        <v>217011</v>
      </c>
      <c r="D204" s="146">
        <v>21110175</v>
      </c>
      <c r="E204" s="146" t="s">
        <v>222</v>
      </c>
      <c r="F204" s="108" t="s">
        <v>344</v>
      </c>
      <c r="G204" s="108" t="s">
        <v>345</v>
      </c>
      <c r="H204" s="109" t="s">
        <v>18</v>
      </c>
      <c r="I204" s="123"/>
      <c r="J204" s="109" t="s">
        <v>19</v>
      </c>
      <c r="K204" s="111">
        <f>R204+T204+V204+X204</f>
        <v>40</v>
      </c>
      <c r="L204" s="140" t="s">
        <v>20</v>
      </c>
      <c r="M204" s="262">
        <f>ROUND(N204,2)</f>
        <v>21</v>
      </c>
      <c r="N204" s="147">
        <v>21</v>
      </c>
      <c r="O204" s="260">
        <v>0</v>
      </c>
      <c r="P204" s="110">
        <f>(N204*(O204/100+1))*K204</f>
        <v>840</v>
      </c>
      <c r="Q204" s="112" t="s">
        <v>139</v>
      </c>
      <c r="R204" s="113">
        <f>AH204+AJ204+AL204</f>
        <v>19</v>
      </c>
      <c r="S204" s="114">
        <f>R204*(N204*(O204/100+1))</f>
        <v>399</v>
      </c>
      <c r="T204" s="113">
        <f>AN204+AP204+AR204</f>
        <v>21</v>
      </c>
      <c r="U204" s="114">
        <f>T204*(N204*(O204/100+1))</f>
        <v>441</v>
      </c>
      <c r="V204" s="113">
        <f>AT204+AV204+AX204</f>
        <v>0</v>
      </c>
      <c r="W204" s="114">
        <f>V204*(N204*(O204/100+1))</f>
        <v>0</v>
      </c>
      <c r="X204" s="113">
        <f>AZ204+BB204+BD204</f>
        <v>0</v>
      </c>
      <c r="Y204" s="114">
        <f>X204*(N204*(O204/100+1))</f>
        <v>0</v>
      </c>
      <c r="Z204" s="116">
        <f>S204+U204+W204+Y204</f>
        <v>840</v>
      </c>
      <c r="AA204" s="117" t="b">
        <f>K204=(SUM(X204,V204,T204,R204))</f>
        <v>1</v>
      </c>
      <c r="AB204" s="123"/>
      <c r="AC204" s="124"/>
      <c r="AD204" s="109" t="s">
        <v>22</v>
      </c>
      <c r="AE204" s="108" t="s">
        <v>23</v>
      </c>
      <c r="AF204" s="125"/>
      <c r="AG204" s="126"/>
      <c r="AH204" s="121">
        <v>0</v>
      </c>
      <c r="AI204" s="164">
        <f>AH204*(N204*(O204/100+1))</f>
        <v>0</v>
      </c>
      <c r="AJ204" s="22">
        <v>19</v>
      </c>
      <c r="AK204" s="164">
        <f>AJ204*(N204*(O204/100+1))</f>
        <v>399</v>
      </c>
      <c r="AL204" s="22">
        <v>0</v>
      </c>
      <c r="AM204" s="164">
        <f>AL204*(N204*(O204/100+1))</f>
        <v>0</v>
      </c>
      <c r="AN204" s="22">
        <v>21</v>
      </c>
      <c r="AO204" s="164">
        <f>AN204*(N204*(O204/100+1))</f>
        <v>441</v>
      </c>
      <c r="AP204" s="22">
        <v>0</v>
      </c>
      <c r="AQ204" s="164">
        <f>AP204*(N204*(O204/100+1))</f>
        <v>0</v>
      </c>
      <c r="AR204" s="22">
        <v>0</v>
      </c>
      <c r="AS204" s="164">
        <f>AR204*(N204*(O204/100+1))</f>
        <v>0</v>
      </c>
      <c r="AT204" s="22">
        <v>0</v>
      </c>
      <c r="AU204" s="164">
        <f>AT204*(N204*(O204/100+1))</f>
        <v>0</v>
      </c>
      <c r="AV204" s="22">
        <v>0</v>
      </c>
      <c r="AW204" s="164">
        <f>AV204*(N204*(O204/100+1))</f>
        <v>0</v>
      </c>
      <c r="AX204" s="22">
        <v>0</v>
      </c>
      <c r="AY204" s="164">
        <f>AX204*(N204*(O204/100+1))</f>
        <v>0</v>
      </c>
      <c r="AZ204" s="22">
        <v>0</v>
      </c>
      <c r="BA204" s="164">
        <f>AZ204*(N204*(O204/100+1))</f>
        <v>0</v>
      </c>
      <c r="BB204" s="22">
        <v>0</v>
      </c>
      <c r="BC204" s="164">
        <f>BB204*(N204*(O204/100+1))</f>
        <v>0</v>
      </c>
      <c r="BD204" s="22">
        <v>0</v>
      </c>
      <c r="BE204" s="164">
        <f>BD204*(N204*(O204/100+1))</f>
        <v>0</v>
      </c>
      <c r="BF204" s="256">
        <f>SUM(R204,T204,V204,X204)*(N204*(O204/100+1))</f>
        <v>840</v>
      </c>
      <c r="BG204" s="256">
        <f>SUM(AI204,AK204,AM204,AO204,AQ204,AS204,AU204,AW204,AY204,BA204,BC204,BE204)</f>
        <v>840</v>
      </c>
      <c r="BH204" s="255" t="b">
        <f>BF204=BG204</f>
        <v>1</v>
      </c>
      <c r="BI204" s="255">
        <f>BF204-BG204</f>
        <v>0</v>
      </c>
      <c r="BJ204" s="250">
        <f>D204</f>
        <v>21110175</v>
      </c>
      <c r="BK204" s="251">
        <v>348</v>
      </c>
      <c r="BL204" s="251">
        <v>5</v>
      </c>
      <c r="BM204" s="252">
        <f>R204</f>
        <v>19</v>
      </c>
      <c r="BN204" s="252">
        <f>T204</f>
        <v>21</v>
      </c>
      <c r="BO204" s="252">
        <f>V204</f>
        <v>0</v>
      </c>
      <c r="BP204" s="252">
        <f>X204</f>
        <v>0</v>
      </c>
      <c r="BQ204" s="254">
        <f>N204</f>
        <v>21</v>
      </c>
      <c r="BR204">
        <f>O204</f>
        <v>0</v>
      </c>
      <c r="BS204">
        <v>0</v>
      </c>
      <c r="BT204">
        <v>1</v>
      </c>
      <c r="BU204" t="s">
        <v>139</v>
      </c>
      <c r="BV204" t="str">
        <f>IF(AB204 = "X", "1", "0")</f>
        <v>0</v>
      </c>
      <c r="BW204" t="str">
        <f>IF(AC204 = "X", "1", "0")</f>
        <v>0</v>
      </c>
      <c r="BX204" t="str">
        <f>IF(AD204 = "X", "1", "0")</f>
        <v>1</v>
      </c>
      <c r="BY204" t="s">
        <v>23</v>
      </c>
      <c r="BZ204" s="253">
        <f>AI204</f>
        <v>0</v>
      </c>
      <c r="CA204" s="253">
        <f>AK204</f>
        <v>399</v>
      </c>
      <c r="CB204" s="253">
        <f>AM204</f>
        <v>0</v>
      </c>
      <c r="CC204" s="253">
        <f>AO204</f>
        <v>441</v>
      </c>
      <c r="CD204" s="253">
        <f>AQ204</f>
        <v>0</v>
      </c>
      <c r="CE204" s="253">
        <f>AS204</f>
        <v>0</v>
      </c>
      <c r="CF204" s="253">
        <f>AU204</f>
        <v>0</v>
      </c>
      <c r="CG204" s="253">
        <f>AW204</f>
        <v>0</v>
      </c>
      <c r="CH204" s="253">
        <f>AY204</f>
        <v>0</v>
      </c>
      <c r="CI204" s="253">
        <f>BA204</f>
        <v>0</v>
      </c>
      <c r="CJ204" s="253">
        <f>BC204</f>
        <v>0</v>
      </c>
      <c r="CK204" s="253">
        <f>BE204</f>
        <v>0</v>
      </c>
    </row>
    <row r="205" spans="2:89" ht="20.399999999999999" x14ac:dyDescent="0.3">
      <c r="B205" s="129">
        <v>120</v>
      </c>
      <c r="C205" s="138">
        <v>217011</v>
      </c>
      <c r="D205" s="146">
        <v>21110176</v>
      </c>
      <c r="E205" s="146" t="s">
        <v>223</v>
      </c>
      <c r="F205" s="108" t="s">
        <v>344</v>
      </c>
      <c r="G205" s="108" t="s">
        <v>345</v>
      </c>
      <c r="H205" s="109" t="s">
        <v>18</v>
      </c>
      <c r="I205" s="110"/>
      <c r="J205" s="109" t="s">
        <v>19</v>
      </c>
      <c r="K205" s="111">
        <f>R205+T205+V205+X205</f>
        <v>41</v>
      </c>
      <c r="L205" s="140" t="s">
        <v>20</v>
      </c>
      <c r="M205" s="262">
        <f>ROUND(N205,2)</f>
        <v>23</v>
      </c>
      <c r="N205" s="147">
        <v>23</v>
      </c>
      <c r="O205" s="261">
        <v>0</v>
      </c>
      <c r="P205" s="110">
        <f>(N205*(O205/100+1))*K205</f>
        <v>943</v>
      </c>
      <c r="Q205" s="112" t="s">
        <v>139</v>
      </c>
      <c r="R205" s="113">
        <f>AH205+AJ205+AL205</f>
        <v>20</v>
      </c>
      <c r="S205" s="114">
        <f>R205*(N205*(O205/100+1))</f>
        <v>460</v>
      </c>
      <c r="T205" s="113">
        <f>AN205+AP205+AR205</f>
        <v>21</v>
      </c>
      <c r="U205" s="114">
        <f>T205*(N205*(O205/100+1))</f>
        <v>483</v>
      </c>
      <c r="V205" s="113">
        <f>AT205+AV205+AX205</f>
        <v>0</v>
      </c>
      <c r="W205" s="114">
        <f>V205*(N205*(O205/100+1))</f>
        <v>0</v>
      </c>
      <c r="X205" s="113">
        <f>AZ205+BB205+BD205</f>
        <v>0</v>
      </c>
      <c r="Y205" s="114">
        <f>X205*(N205*(O205/100+1))</f>
        <v>0</v>
      </c>
      <c r="Z205" s="116">
        <f>S205+U205+W205+Y205</f>
        <v>943</v>
      </c>
      <c r="AA205" s="117" t="b">
        <f>K205=(SUM(X205,V205,T205,R205))</f>
        <v>1</v>
      </c>
      <c r="AB205" s="109"/>
      <c r="AC205" s="122"/>
      <c r="AD205" s="109" t="s">
        <v>22</v>
      </c>
      <c r="AE205" s="108" t="s">
        <v>23</v>
      </c>
      <c r="AF205" s="119"/>
      <c r="AG205" s="120"/>
      <c r="AH205" s="121">
        <v>0</v>
      </c>
      <c r="AI205" s="164">
        <f>AH205*(N205*(O205/100+1))</f>
        <v>0</v>
      </c>
      <c r="AJ205" s="121">
        <v>20</v>
      </c>
      <c r="AK205" s="164">
        <f>AJ205*(N205*(O205/100+1))</f>
        <v>460</v>
      </c>
      <c r="AL205" s="121">
        <v>0</v>
      </c>
      <c r="AM205" s="164">
        <f>AL205*(N205*(O205/100+1))</f>
        <v>0</v>
      </c>
      <c r="AN205" s="23">
        <v>21</v>
      </c>
      <c r="AO205" s="164">
        <f>AN205*(N205*(O205/100+1))</f>
        <v>483</v>
      </c>
      <c r="AP205" s="23">
        <v>0</v>
      </c>
      <c r="AQ205" s="164">
        <f>AP205*(N205*(O205/100+1))</f>
        <v>0</v>
      </c>
      <c r="AR205" s="23">
        <v>0</v>
      </c>
      <c r="AS205" s="164">
        <f>AR205*(N205*(O205/100+1))</f>
        <v>0</v>
      </c>
      <c r="AT205" s="23">
        <v>0</v>
      </c>
      <c r="AU205" s="164">
        <f>AT205*(N205*(O205/100+1))</f>
        <v>0</v>
      </c>
      <c r="AV205" s="23">
        <v>0</v>
      </c>
      <c r="AW205" s="164">
        <f>AV205*(N205*(O205/100+1))</f>
        <v>0</v>
      </c>
      <c r="AX205" s="23">
        <v>0</v>
      </c>
      <c r="AY205" s="164">
        <f>AX205*(N205*(O205/100+1))</f>
        <v>0</v>
      </c>
      <c r="AZ205" s="23">
        <v>0</v>
      </c>
      <c r="BA205" s="164">
        <f>AZ205*(N205*(O205/100+1))</f>
        <v>0</v>
      </c>
      <c r="BB205" s="23">
        <v>0</v>
      </c>
      <c r="BC205" s="164">
        <f>BB205*(N205*(O205/100+1))</f>
        <v>0</v>
      </c>
      <c r="BD205" s="23">
        <v>0</v>
      </c>
      <c r="BE205" s="164">
        <f>BD205*(N205*(O205/100+1))</f>
        <v>0</v>
      </c>
      <c r="BF205" s="256">
        <f>SUM(R205,T205,V205,X205)*(N205*(O205/100+1))</f>
        <v>943</v>
      </c>
      <c r="BG205" s="256">
        <f>SUM(AI205,AK205,AM205,AO205,AQ205,AS205,AU205,AW205,AY205,BA205,BC205,BE205)</f>
        <v>943</v>
      </c>
      <c r="BH205" s="255" t="b">
        <f>BF205=BG205</f>
        <v>1</v>
      </c>
      <c r="BI205" s="255">
        <f>BF205-BG205</f>
        <v>0</v>
      </c>
      <c r="BJ205" s="250">
        <f>D205</f>
        <v>21110176</v>
      </c>
      <c r="BK205" s="251">
        <v>348</v>
      </c>
      <c r="BL205" s="251">
        <v>5</v>
      </c>
      <c r="BM205" s="252">
        <f>R205</f>
        <v>20</v>
      </c>
      <c r="BN205" s="252">
        <f>T205</f>
        <v>21</v>
      </c>
      <c r="BO205" s="252">
        <f>V205</f>
        <v>0</v>
      </c>
      <c r="BP205" s="252">
        <f>X205</f>
        <v>0</v>
      </c>
      <c r="BQ205" s="254">
        <f>N205</f>
        <v>23</v>
      </c>
      <c r="BR205">
        <f>O205</f>
        <v>0</v>
      </c>
      <c r="BS205">
        <v>0</v>
      </c>
      <c r="BT205">
        <v>1</v>
      </c>
      <c r="BU205" t="s">
        <v>139</v>
      </c>
      <c r="BV205" t="str">
        <f>IF(AB205 = "X", "1", "0")</f>
        <v>0</v>
      </c>
      <c r="BW205" t="str">
        <f>IF(AC205 = "X", "1", "0")</f>
        <v>0</v>
      </c>
      <c r="BX205" t="str">
        <f>IF(AD205 = "X", "1", "0")</f>
        <v>1</v>
      </c>
      <c r="BY205" t="s">
        <v>23</v>
      </c>
      <c r="BZ205" s="253">
        <f>AI205</f>
        <v>0</v>
      </c>
      <c r="CA205" s="253">
        <f>AK205</f>
        <v>460</v>
      </c>
      <c r="CB205" s="253">
        <f>AM205</f>
        <v>0</v>
      </c>
      <c r="CC205" s="253">
        <f>AO205</f>
        <v>483</v>
      </c>
      <c r="CD205" s="253">
        <f>AQ205</f>
        <v>0</v>
      </c>
      <c r="CE205" s="253">
        <f>AS205</f>
        <v>0</v>
      </c>
      <c r="CF205" s="253">
        <f>AU205</f>
        <v>0</v>
      </c>
      <c r="CG205" s="253">
        <f>AW205</f>
        <v>0</v>
      </c>
      <c r="CH205" s="253">
        <f>AY205</f>
        <v>0</v>
      </c>
      <c r="CI205" s="253">
        <f>BA205</f>
        <v>0</v>
      </c>
      <c r="CJ205" s="253">
        <f>BC205</f>
        <v>0</v>
      </c>
      <c r="CK205" s="253">
        <f>BE205</f>
        <v>0</v>
      </c>
    </row>
    <row r="206" spans="2:89" ht="20.399999999999999" x14ac:dyDescent="0.3">
      <c r="B206" s="129">
        <v>121</v>
      </c>
      <c r="C206" s="138">
        <v>217011</v>
      </c>
      <c r="D206" s="146">
        <v>21110174</v>
      </c>
      <c r="E206" s="146" t="s">
        <v>224</v>
      </c>
      <c r="F206" s="108" t="s">
        <v>344</v>
      </c>
      <c r="G206" s="108" t="s">
        <v>345</v>
      </c>
      <c r="H206" s="109" t="s">
        <v>18</v>
      </c>
      <c r="I206" s="110"/>
      <c r="J206" s="109" t="s">
        <v>19</v>
      </c>
      <c r="K206" s="111">
        <f>R206+T206+V206+X206</f>
        <v>22</v>
      </c>
      <c r="L206" s="140" t="s">
        <v>20</v>
      </c>
      <c r="M206" s="262">
        <f>ROUND(N206,2)</f>
        <v>95</v>
      </c>
      <c r="N206" s="147">
        <v>95</v>
      </c>
      <c r="O206" s="260">
        <v>0</v>
      </c>
      <c r="P206" s="110">
        <f>(N206*(O206/100+1))*K206</f>
        <v>2090</v>
      </c>
      <c r="Q206" s="112" t="s">
        <v>139</v>
      </c>
      <c r="R206" s="113">
        <f>AH206+AJ206+AL206</f>
        <v>12</v>
      </c>
      <c r="S206" s="114">
        <f>R206*(N206*(O206/100+1))</f>
        <v>1140</v>
      </c>
      <c r="T206" s="113">
        <f>AN206+AP206+AR206</f>
        <v>10</v>
      </c>
      <c r="U206" s="114">
        <f>T206*(N206*(O206/100+1))</f>
        <v>950</v>
      </c>
      <c r="V206" s="113">
        <f>AT206+AV206+AX206</f>
        <v>0</v>
      </c>
      <c r="W206" s="114">
        <f>V206*(N206*(O206/100+1))</f>
        <v>0</v>
      </c>
      <c r="X206" s="113">
        <f>AZ206+BB206+BD206</f>
        <v>0</v>
      </c>
      <c r="Y206" s="114">
        <f>X206*(N206*(O206/100+1))</f>
        <v>0</v>
      </c>
      <c r="Z206" s="116">
        <f>S206+U206+W206+Y206</f>
        <v>2090</v>
      </c>
      <c r="AA206" s="117" t="b">
        <f>K206=(SUM(X206,V206,T206,R206))</f>
        <v>1</v>
      </c>
      <c r="AB206" s="109"/>
      <c r="AC206" s="122"/>
      <c r="AD206" s="109" t="s">
        <v>22</v>
      </c>
      <c r="AE206" s="108" t="s">
        <v>23</v>
      </c>
      <c r="AF206" s="119"/>
      <c r="AG206" s="120"/>
      <c r="AH206" s="121">
        <v>0</v>
      </c>
      <c r="AI206" s="164">
        <f>AH206*(N206*(O206/100+1))</f>
        <v>0</v>
      </c>
      <c r="AJ206" s="21">
        <v>12</v>
      </c>
      <c r="AK206" s="164">
        <f>AJ206*(N206*(O206/100+1))</f>
        <v>1140</v>
      </c>
      <c r="AL206" s="21">
        <v>0</v>
      </c>
      <c r="AM206" s="164">
        <f>AL206*(N206*(O206/100+1))</f>
        <v>0</v>
      </c>
      <c r="AN206" s="21">
        <v>10</v>
      </c>
      <c r="AO206" s="164">
        <f>AN206*(N206*(O206/100+1))</f>
        <v>950</v>
      </c>
      <c r="AP206" s="21">
        <v>0</v>
      </c>
      <c r="AQ206" s="164">
        <f>AP206*(N206*(O206/100+1))</f>
        <v>0</v>
      </c>
      <c r="AR206" s="21">
        <v>0</v>
      </c>
      <c r="AS206" s="164">
        <f>AR206*(N206*(O206/100+1))</f>
        <v>0</v>
      </c>
      <c r="AT206" s="21">
        <v>0</v>
      </c>
      <c r="AU206" s="164">
        <f>AT206*(N206*(O206/100+1))</f>
        <v>0</v>
      </c>
      <c r="AV206" s="21">
        <v>0</v>
      </c>
      <c r="AW206" s="164">
        <f>AV206*(N206*(O206/100+1))</f>
        <v>0</v>
      </c>
      <c r="AX206" s="21">
        <v>0</v>
      </c>
      <c r="AY206" s="164">
        <f>AX206*(N206*(O206/100+1))</f>
        <v>0</v>
      </c>
      <c r="AZ206" s="21">
        <v>0</v>
      </c>
      <c r="BA206" s="164">
        <f>AZ206*(N206*(O206/100+1))</f>
        <v>0</v>
      </c>
      <c r="BB206" s="21">
        <v>0</v>
      </c>
      <c r="BC206" s="164">
        <f>BB206*(N206*(O206/100+1))</f>
        <v>0</v>
      </c>
      <c r="BD206" s="21">
        <v>0</v>
      </c>
      <c r="BE206" s="164">
        <f>BD206*(N206*(O206/100+1))</f>
        <v>0</v>
      </c>
      <c r="BF206" s="256">
        <f>SUM(R206,T206,V206,X206)*(N206*(O206/100+1))</f>
        <v>2090</v>
      </c>
      <c r="BG206" s="256">
        <f>SUM(AI206,AK206,AM206,AO206,AQ206,AS206,AU206,AW206,AY206,BA206,BC206,BE206)</f>
        <v>2090</v>
      </c>
      <c r="BH206" s="255" t="b">
        <f>BF206=BG206</f>
        <v>1</v>
      </c>
      <c r="BI206" s="255">
        <f>BF206-BG206</f>
        <v>0</v>
      </c>
      <c r="BJ206" s="250">
        <f>D206</f>
        <v>21110174</v>
      </c>
      <c r="BK206" s="251">
        <v>348</v>
      </c>
      <c r="BL206" s="251">
        <v>5</v>
      </c>
      <c r="BM206" s="252">
        <f>R206</f>
        <v>12</v>
      </c>
      <c r="BN206" s="252">
        <f>T206</f>
        <v>10</v>
      </c>
      <c r="BO206" s="252">
        <f>V206</f>
        <v>0</v>
      </c>
      <c r="BP206" s="252">
        <f>X206</f>
        <v>0</v>
      </c>
      <c r="BQ206" s="254">
        <f>N206</f>
        <v>95</v>
      </c>
      <c r="BR206">
        <f>O206</f>
        <v>0</v>
      </c>
      <c r="BS206">
        <v>0</v>
      </c>
      <c r="BT206">
        <v>1</v>
      </c>
      <c r="BU206" t="s">
        <v>139</v>
      </c>
      <c r="BV206" t="str">
        <f>IF(AB206 = "X", "1", "0")</f>
        <v>0</v>
      </c>
      <c r="BW206" t="str">
        <f>IF(AC206 = "X", "1", "0")</f>
        <v>0</v>
      </c>
      <c r="BX206" t="str">
        <f>IF(AD206 = "X", "1", "0")</f>
        <v>1</v>
      </c>
      <c r="BY206" t="s">
        <v>23</v>
      </c>
      <c r="BZ206" s="253">
        <f>AI206</f>
        <v>0</v>
      </c>
      <c r="CA206" s="253">
        <f>AK206</f>
        <v>1140</v>
      </c>
      <c r="CB206" s="253">
        <f>AM206</f>
        <v>0</v>
      </c>
      <c r="CC206" s="253">
        <f>AO206</f>
        <v>950</v>
      </c>
      <c r="CD206" s="253">
        <f>AQ206</f>
        <v>0</v>
      </c>
      <c r="CE206" s="253">
        <f>AS206</f>
        <v>0</v>
      </c>
      <c r="CF206" s="253">
        <f>AU206</f>
        <v>0</v>
      </c>
      <c r="CG206" s="253">
        <f>AW206</f>
        <v>0</v>
      </c>
      <c r="CH206" s="253">
        <f>AY206</f>
        <v>0</v>
      </c>
      <c r="CI206" s="253">
        <f>BA206</f>
        <v>0</v>
      </c>
      <c r="CJ206" s="253">
        <f>BC206</f>
        <v>0</v>
      </c>
      <c r="CK206" s="253">
        <f>BE206</f>
        <v>0</v>
      </c>
    </row>
    <row r="207" spans="2:89" s="228" customFormat="1" ht="20.399999999999999" x14ac:dyDescent="0.3">
      <c r="B207" s="227">
        <v>122</v>
      </c>
      <c r="C207" s="193">
        <v>221011</v>
      </c>
      <c r="D207" s="190">
        <v>22110004</v>
      </c>
      <c r="E207" s="151" t="s">
        <v>225</v>
      </c>
      <c r="F207" s="229" t="s">
        <v>344</v>
      </c>
      <c r="G207" s="229" t="s">
        <v>345</v>
      </c>
      <c r="H207" s="230" t="s">
        <v>18</v>
      </c>
      <c r="I207" s="227"/>
      <c r="J207" s="230" t="s">
        <v>19</v>
      </c>
      <c r="K207" s="232">
        <f>R207+T207+V207+X207</f>
        <v>54</v>
      </c>
      <c r="L207" s="193" t="s">
        <v>231</v>
      </c>
      <c r="M207" s="370">
        <f>ROUND(N207,2)</f>
        <v>40</v>
      </c>
      <c r="N207" s="380">
        <v>40</v>
      </c>
      <c r="O207" s="371">
        <v>0</v>
      </c>
      <c r="P207" s="234">
        <f>(N207*(O207/100+1))*K207</f>
        <v>2160</v>
      </c>
      <c r="Q207" s="160" t="s">
        <v>139</v>
      </c>
      <c r="R207" s="235">
        <f>AH207+AJ207+AL207</f>
        <v>0</v>
      </c>
      <c r="S207" s="234">
        <f>R207*(N207*(O207/100+1))</f>
        <v>0</v>
      </c>
      <c r="T207" s="235">
        <f>AN207+AP207+AR207</f>
        <v>24</v>
      </c>
      <c r="U207" s="234">
        <f>T207*(N207*(O207/100+1))</f>
        <v>960</v>
      </c>
      <c r="V207" s="235">
        <f>AT207+AV207+AX207</f>
        <v>15</v>
      </c>
      <c r="W207" s="234">
        <f>V207*(N207*(O207/100+1))</f>
        <v>600</v>
      </c>
      <c r="X207" s="235">
        <f>AZ207+BB207+BD207</f>
        <v>15</v>
      </c>
      <c r="Y207" s="234">
        <f>X207*(N207*(O207/100+1))</f>
        <v>600</v>
      </c>
      <c r="Z207" s="234">
        <f>S207+U207+W207+Y207</f>
        <v>2160</v>
      </c>
      <c r="AA207" s="236" t="b">
        <f>K207=(SUM(X207,V207,T207,R207))</f>
        <v>1</v>
      </c>
      <c r="AB207" s="227"/>
      <c r="AC207" s="246"/>
      <c r="AD207" s="230" t="s">
        <v>22</v>
      </c>
      <c r="AE207" s="229" t="s">
        <v>23</v>
      </c>
      <c r="AF207" s="247"/>
      <c r="AG207" s="248"/>
      <c r="AH207" s="249">
        <v>0</v>
      </c>
      <c r="AI207" s="373">
        <f>AH207*(N207*(O207/100+1))</f>
        <v>0</v>
      </c>
      <c r="AJ207" s="249">
        <v>0</v>
      </c>
      <c r="AK207" s="373">
        <f>AJ207*(N207*(O207/100+1))</f>
        <v>0</v>
      </c>
      <c r="AL207" s="249">
        <v>0</v>
      </c>
      <c r="AM207" s="373">
        <f>AL207*(N207*(O207/100+1))</f>
        <v>0</v>
      </c>
      <c r="AN207" s="249">
        <v>10</v>
      </c>
      <c r="AO207" s="373">
        <f>AN207*(N207*(O207/100+1))</f>
        <v>400</v>
      </c>
      <c r="AP207" s="249">
        <v>7</v>
      </c>
      <c r="AQ207" s="373">
        <f>AP207*(N207*(O207/100+1))</f>
        <v>280</v>
      </c>
      <c r="AR207" s="249">
        <v>7</v>
      </c>
      <c r="AS207" s="373">
        <f>AR207*(N207*(O207/100+1))</f>
        <v>280</v>
      </c>
      <c r="AT207" s="249">
        <v>1</v>
      </c>
      <c r="AU207" s="373">
        <f>AT207*(N207*(O207/100+1))</f>
        <v>40</v>
      </c>
      <c r="AV207" s="249">
        <v>7</v>
      </c>
      <c r="AW207" s="373">
        <f>AV207*(N207*(O207/100+1))</f>
        <v>280</v>
      </c>
      <c r="AX207" s="249">
        <v>7</v>
      </c>
      <c r="AY207" s="373">
        <f>AX207*(N207*(O207/100+1))</f>
        <v>280</v>
      </c>
      <c r="AZ207" s="249">
        <v>7</v>
      </c>
      <c r="BA207" s="373">
        <f>AZ207*(N207*(O207/100+1))</f>
        <v>280</v>
      </c>
      <c r="BB207" s="249">
        <v>7</v>
      </c>
      <c r="BC207" s="373">
        <f>BB207*(N207*(O207/100+1))</f>
        <v>280</v>
      </c>
      <c r="BD207" s="249">
        <v>1</v>
      </c>
      <c r="BE207" s="373">
        <f>BD207*(N207*(O207/100+1))</f>
        <v>40</v>
      </c>
      <c r="BF207" s="374">
        <f>SUM(R207,T207,V207,X207)*(N207*(O207/100+1))</f>
        <v>2160</v>
      </c>
      <c r="BG207" s="374">
        <f>SUM(AI207,AK207,AM207,AO207,AQ207,AS207,AU207,AW207,AY207,BA207,BC207,BE207)</f>
        <v>2160</v>
      </c>
      <c r="BH207" s="375" t="b">
        <f>BF207=BG207</f>
        <v>1</v>
      </c>
      <c r="BI207" s="375">
        <f>BF207-BG207</f>
        <v>0</v>
      </c>
      <c r="BJ207" s="376">
        <f>D207</f>
        <v>22110004</v>
      </c>
      <c r="BK207" s="384">
        <v>348</v>
      </c>
      <c r="BL207" s="384">
        <v>5</v>
      </c>
      <c r="BM207" s="385">
        <f>R207</f>
        <v>0</v>
      </c>
      <c r="BN207" s="385">
        <f>T207</f>
        <v>24</v>
      </c>
      <c r="BO207" s="385">
        <f>V207</f>
        <v>15</v>
      </c>
      <c r="BP207" s="385">
        <f>X207</f>
        <v>15</v>
      </c>
      <c r="BQ207" s="386">
        <f>N207</f>
        <v>40</v>
      </c>
      <c r="BR207" s="228">
        <f>O207</f>
        <v>0</v>
      </c>
      <c r="BS207" s="228">
        <v>0</v>
      </c>
      <c r="BT207" s="228">
        <v>1</v>
      </c>
      <c r="BU207" s="228" t="s">
        <v>139</v>
      </c>
      <c r="BV207" s="228" t="str">
        <f>IF(AB207 = "X", "1", "0")</f>
        <v>0</v>
      </c>
      <c r="BW207" s="228" t="str">
        <f>IF(AC207 = "X", "1", "0")</f>
        <v>0</v>
      </c>
      <c r="BX207" s="228" t="str">
        <f>IF(AD207 = "X", "1", "0")</f>
        <v>1</v>
      </c>
      <c r="BY207" s="228" t="s">
        <v>23</v>
      </c>
      <c r="BZ207" s="387">
        <f>AI207</f>
        <v>0</v>
      </c>
      <c r="CA207" s="387">
        <f>AK207</f>
        <v>0</v>
      </c>
      <c r="CB207" s="387">
        <f>AM207</f>
        <v>0</v>
      </c>
      <c r="CC207" s="387">
        <f>AO207</f>
        <v>400</v>
      </c>
      <c r="CD207" s="387">
        <f>AQ207</f>
        <v>280</v>
      </c>
      <c r="CE207" s="387">
        <f>AS207</f>
        <v>280</v>
      </c>
      <c r="CF207" s="387">
        <f>AU207</f>
        <v>40</v>
      </c>
      <c r="CG207" s="387">
        <f>AW207</f>
        <v>280</v>
      </c>
      <c r="CH207" s="387">
        <f>AY207</f>
        <v>280</v>
      </c>
      <c r="CI207" s="387">
        <f>BA207</f>
        <v>280</v>
      </c>
      <c r="CJ207" s="387">
        <f>BC207</f>
        <v>280</v>
      </c>
      <c r="CK207" s="387">
        <f>BE207</f>
        <v>40</v>
      </c>
    </row>
    <row r="208" spans="2:89" s="228" customFormat="1" ht="20.399999999999999" x14ac:dyDescent="0.3">
      <c r="B208" s="227">
        <v>122</v>
      </c>
      <c r="C208" s="193">
        <v>221011</v>
      </c>
      <c r="D208" s="190">
        <v>22110004</v>
      </c>
      <c r="E208" s="151" t="s">
        <v>225</v>
      </c>
      <c r="F208" s="229" t="s">
        <v>344</v>
      </c>
      <c r="G208" s="229" t="s">
        <v>345</v>
      </c>
      <c r="H208" s="230" t="s">
        <v>18</v>
      </c>
      <c r="I208" s="227"/>
      <c r="J208" s="230" t="s">
        <v>19</v>
      </c>
      <c r="K208" s="232">
        <f>R208+T208+V208+X208</f>
        <v>75</v>
      </c>
      <c r="L208" s="193" t="s">
        <v>231</v>
      </c>
      <c r="M208" s="370">
        <f>ROUND(N208,2)</f>
        <v>29.9</v>
      </c>
      <c r="N208" s="380">
        <v>29.9</v>
      </c>
      <c r="O208" s="371">
        <v>0</v>
      </c>
      <c r="P208" s="234">
        <f>(N208*(O208/100+1))*K208</f>
        <v>2242.5</v>
      </c>
      <c r="Q208" s="160" t="s">
        <v>139</v>
      </c>
      <c r="R208" s="235">
        <f>AH208+AJ208+AL208</f>
        <v>31</v>
      </c>
      <c r="S208" s="234">
        <f>R208*(N208*(O208/100+1))</f>
        <v>926.9</v>
      </c>
      <c r="T208" s="235">
        <f>AN208+AP208+AR208</f>
        <v>14</v>
      </c>
      <c r="U208" s="234">
        <f>T208*(N208*(O208/100+1))</f>
        <v>418.59999999999997</v>
      </c>
      <c r="V208" s="235">
        <f>AT208+AV208+AX208</f>
        <v>15</v>
      </c>
      <c r="W208" s="234">
        <f>V208*(N208*(O208/100+1))</f>
        <v>448.5</v>
      </c>
      <c r="X208" s="235">
        <f>AZ208+BB208+BD208</f>
        <v>15</v>
      </c>
      <c r="Y208" s="234">
        <f>X208*(N208*(O208/100+1))</f>
        <v>448.5</v>
      </c>
      <c r="Z208" s="234">
        <f>S208+U208+W208+Y208</f>
        <v>2242.5</v>
      </c>
      <c r="AA208" s="236" t="b">
        <f>K208=(SUM(X208,V208,T208,R208))</f>
        <v>1</v>
      </c>
      <c r="AB208" s="227"/>
      <c r="AC208" s="246"/>
      <c r="AD208" s="230" t="s">
        <v>22</v>
      </c>
      <c r="AE208" s="229" t="s">
        <v>23</v>
      </c>
      <c r="AF208" s="247"/>
      <c r="AG208" s="248"/>
      <c r="AH208" s="249">
        <v>0</v>
      </c>
      <c r="AI208" s="373">
        <f>AH208*(N208*(O208/100+1))</f>
        <v>0</v>
      </c>
      <c r="AJ208" s="249">
        <v>24</v>
      </c>
      <c r="AK208" s="373">
        <f>AJ208*(N208*(O208/100+1))</f>
        <v>717.59999999999991</v>
      </c>
      <c r="AL208" s="249">
        <v>7</v>
      </c>
      <c r="AM208" s="373">
        <f>AL208*(N208*(O208/100+1))</f>
        <v>209.29999999999998</v>
      </c>
      <c r="AN208" s="249">
        <v>0</v>
      </c>
      <c r="AO208" s="373">
        <f>AN208*(N208*(O208/100+1))</f>
        <v>0</v>
      </c>
      <c r="AP208" s="249">
        <v>7</v>
      </c>
      <c r="AQ208" s="373">
        <f>AP208*(N208*(O208/100+1))</f>
        <v>209.29999999999998</v>
      </c>
      <c r="AR208" s="249">
        <v>7</v>
      </c>
      <c r="AS208" s="373">
        <f>AR208*(N208*(O208/100+1))</f>
        <v>209.29999999999998</v>
      </c>
      <c r="AT208" s="249">
        <v>1</v>
      </c>
      <c r="AU208" s="373">
        <f>AT208*(N208*(O208/100+1))</f>
        <v>29.9</v>
      </c>
      <c r="AV208" s="249">
        <v>7</v>
      </c>
      <c r="AW208" s="373">
        <f>AV208*(N208*(O208/100+1))</f>
        <v>209.29999999999998</v>
      </c>
      <c r="AX208" s="249">
        <v>7</v>
      </c>
      <c r="AY208" s="373">
        <f>AX208*(N208*(O208/100+1))</f>
        <v>209.29999999999998</v>
      </c>
      <c r="AZ208" s="249">
        <v>7</v>
      </c>
      <c r="BA208" s="373">
        <f>AZ208*(N208*(O208/100+1))</f>
        <v>209.29999999999998</v>
      </c>
      <c r="BB208" s="249">
        <v>7</v>
      </c>
      <c r="BC208" s="373">
        <f>BB208*(N208*(O208/100+1))</f>
        <v>209.29999999999998</v>
      </c>
      <c r="BD208" s="249">
        <v>1</v>
      </c>
      <c r="BE208" s="373">
        <f>BD208*(N208*(O208/100+1))</f>
        <v>29.9</v>
      </c>
      <c r="BF208" s="374">
        <f>SUM(R208,T208,V208,X208)*(N208*(O208/100+1))</f>
        <v>2242.5</v>
      </c>
      <c r="BG208" s="374">
        <f>SUM(AI208,AK208,AM208,AO208,AQ208,AS208,AU208,AW208,AY208,BA208,BC208,BE208)</f>
        <v>2242.5</v>
      </c>
      <c r="BH208" s="375" t="b">
        <f>BF208=BG208</f>
        <v>1</v>
      </c>
      <c r="BI208" s="375">
        <f>BF208-BG208</f>
        <v>0</v>
      </c>
      <c r="BJ208" s="376">
        <f>D208</f>
        <v>22110004</v>
      </c>
      <c r="BK208" s="384">
        <v>348</v>
      </c>
      <c r="BL208" s="384">
        <v>5</v>
      </c>
      <c r="BM208" s="385">
        <f>R208</f>
        <v>31</v>
      </c>
      <c r="BN208" s="385">
        <f>T208</f>
        <v>14</v>
      </c>
      <c r="BO208" s="385">
        <f>V208</f>
        <v>15</v>
      </c>
      <c r="BP208" s="385">
        <f>X208</f>
        <v>15</v>
      </c>
      <c r="BQ208" s="386">
        <f>N208</f>
        <v>29.9</v>
      </c>
      <c r="BR208" s="228">
        <f>O208</f>
        <v>0</v>
      </c>
      <c r="BS208" s="228">
        <v>0</v>
      </c>
      <c r="BT208" s="228">
        <v>1</v>
      </c>
      <c r="BU208" s="228" t="s">
        <v>139</v>
      </c>
      <c r="BV208" s="228" t="str">
        <f>IF(AB208 = "X", "1", "0")</f>
        <v>0</v>
      </c>
      <c r="BW208" s="228" t="str">
        <f>IF(AC208 = "X", "1", "0")</f>
        <v>0</v>
      </c>
      <c r="BX208" s="228" t="str">
        <f>IF(AD208 = "X", "1", "0")</f>
        <v>1</v>
      </c>
      <c r="BY208" s="228" t="s">
        <v>23</v>
      </c>
      <c r="BZ208" s="387">
        <f>AI208</f>
        <v>0</v>
      </c>
      <c r="CA208" s="387">
        <f>AK208</f>
        <v>717.59999999999991</v>
      </c>
      <c r="CB208" s="387">
        <f>AM208</f>
        <v>209.29999999999998</v>
      </c>
      <c r="CC208" s="387">
        <f>AO208</f>
        <v>0</v>
      </c>
      <c r="CD208" s="387">
        <f>AQ208</f>
        <v>209.29999999999998</v>
      </c>
      <c r="CE208" s="387">
        <f>AS208</f>
        <v>209.29999999999998</v>
      </c>
      <c r="CF208" s="387">
        <f>AU208</f>
        <v>29.9</v>
      </c>
      <c r="CG208" s="387">
        <f>AW208</f>
        <v>209.29999999999998</v>
      </c>
      <c r="CH208" s="387">
        <f>AY208</f>
        <v>209.29999999999998</v>
      </c>
      <c r="CI208" s="387">
        <f>BA208</f>
        <v>209.29999999999998</v>
      </c>
      <c r="CJ208" s="387">
        <f>BC208</f>
        <v>209.29999999999998</v>
      </c>
      <c r="CK208" s="387">
        <f>BE208</f>
        <v>29.9</v>
      </c>
    </row>
    <row r="209" spans="2:89" s="228" customFormat="1" ht="20.399999999999999" x14ac:dyDescent="0.3">
      <c r="B209" s="227">
        <v>123</v>
      </c>
      <c r="C209" s="193">
        <v>221011</v>
      </c>
      <c r="D209" s="190">
        <v>22110005</v>
      </c>
      <c r="E209" s="151" t="s">
        <v>226</v>
      </c>
      <c r="F209" s="229" t="s">
        <v>344</v>
      </c>
      <c r="G209" s="229" t="s">
        <v>345</v>
      </c>
      <c r="H209" s="230" t="s">
        <v>18</v>
      </c>
      <c r="I209" s="227"/>
      <c r="J209" s="230" t="s">
        <v>19</v>
      </c>
      <c r="K209" s="232">
        <f>R209+T209+V209+X209</f>
        <v>9</v>
      </c>
      <c r="L209" s="193" t="s">
        <v>232</v>
      </c>
      <c r="M209" s="370">
        <f>ROUND(N209,2)</f>
        <v>315</v>
      </c>
      <c r="N209" s="380">
        <v>315</v>
      </c>
      <c r="O209" s="371">
        <v>0</v>
      </c>
      <c r="P209" s="234">
        <f>(N209*(O209/100+1))*K209</f>
        <v>2835</v>
      </c>
      <c r="Q209" s="160" t="s">
        <v>139</v>
      </c>
      <c r="R209" s="235">
        <f>AH209+AJ209+AL209</f>
        <v>0</v>
      </c>
      <c r="S209" s="234">
        <f>R209*(N209*(O209/100+1))</f>
        <v>0</v>
      </c>
      <c r="T209" s="235">
        <f>AN209+AP209+AR209</f>
        <v>3</v>
      </c>
      <c r="U209" s="234">
        <f>T209*(N209*(O209/100+1))</f>
        <v>945</v>
      </c>
      <c r="V209" s="235">
        <f>AT209+AV209+AX209</f>
        <v>3</v>
      </c>
      <c r="W209" s="234">
        <f>V209*(N209*(O209/100+1))</f>
        <v>945</v>
      </c>
      <c r="X209" s="235">
        <f>AZ209+BB209+BD209</f>
        <v>3</v>
      </c>
      <c r="Y209" s="234">
        <f>X209*(N209*(O209/100+1))</f>
        <v>945</v>
      </c>
      <c r="Z209" s="234">
        <f>S209+U209+W209+Y209</f>
        <v>2835</v>
      </c>
      <c r="AA209" s="236" t="b">
        <f>K209=(SUM(X209,V209,T209,R209))</f>
        <v>1</v>
      </c>
      <c r="AB209" s="227"/>
      <c r="AC209" s="246"/>
      <c r="AD209" s="230" t="s">
        <v>22</v>
      </c>
      <c r="AE209" s="229" t="s">
        <v>23</v>
      </c>
      <c r="AF209" s="247"/>
      <c r="AG209" s="248"/>
      <c r="AH209" s="249">
        <v>0</v>
      </c>
      <c r="AI209" s="373">
        <f>AH209*(N209*(O209/100+1))</f>
        <v>0</v>
      </c>
      <c r="AJ209" s="249">
        <v>0</v>
      </c>
      <c r="AK209" s="373">
        <f>AJ209*(N209*(O209/100+1))</f>
        <v>0</v>
      </c>
      <c r="AL209" s="249">
        <v>0</v>
      </c>
      <c r="AM209" s="373">
        <f>AL209*(N209*(O209/100+1))</f>
        <v>0</v>
      </c>
      <c r="AN209" s="249">
        <v>1</v>
      </c>
      <c r="AO209" s="373">
        <f>AN209*(N209*(O209/100+1))</f>
        <v>315</v>
      </c>
      <c r="AP209" s="249">
        <v>1</v>
      </c>
      <c r="AQ209" s="373">
        <f>AP209*(N209*(O209/100+1))</f>
        <v>315</v>
      </c>
      <c r="AR209" s="249">
        <v>1</v>
      </c>
      <c r="AS209" s="373">
        <f>AR209*(N209*(O209/100+1))</f>
        <v>315</v>
      </c>
      <c r="AT209" s="249">
        <v>1</v>
      </c>
      <c r="AU209" s="373">
        <f>AT209*(N209*(O209/100+1))</f>
        <v>315</v>
      </c>
      <c r="AV209" s="249">
        <v>1</v>
      </c>
      <c r="AW209" s="373">
        <f>AV209*(N209*(O209/100+1))</f>
        <v>315</v>
      </c>
      <c r="AX209" s="249">
        <v>1</v>
      </c>
      <c r="AY209" s="373">
        <f>AX209*(N209*(O209/100+1))</f>
        <v>315</v>
      </c>
      <c r="AZ209" s="249">
        <v>1</v>
      </c>
      <c r="BA209" s="373">
        <f>AZ209*(N209*(O209/100+1))</f>
        <v>315</v>
      </c>
      <c r="BB209" s="249">
        <v>1</v>
      </c>
      <c r="BC209" s="373">
        <f>BB209*(N209*(O209/100+1))</f>
        <v>315</v>
      </c>
      <c r="BD209" s="249">
        <v>1</v>
      </c>
      <c r="BE209" s="373">
        <f>BD209*(N209*(O209/100+1))</f>
        <v>315</v>
      </c>
      <c r="BF209" s="374">
        <f>SUM(R209,T209,V209,X209)*(N209*(O209/100+1))</f>
        <v>2835</v>
      </c>
      <c r="BG209" s="374">
        <f>SUM(AI209,AK209,AM209,AO209,AQ209,AS209,AU209,AW209,AY209,BA209,BC209,BE209)</f>
        <v>2835</v>
      </c>
      <c r="BH209" s="375" t="b">
        <f>BF209=BG209</f>
        <v>1</v>
      </c>
      <c r="BI209" s="375">
        <f>BF209-BG209</f>
        <v>0</v>
      </c>
      <c r="BJ209" s="376">
        <f>D209</f>
        <v>22110005</v>
      </c>
      <c r="BK209" s="384">
        <v>348</v>
      </c>
      <c r="BL209" s="384">
        <v>5</v>
      </c>
      <c r="BM209" s="385">
        <f>R209</f>
        <v>0</v>
      </c>
      <c r="BN209" s="385">
        <f>T209</f>
        <v>3</v>
      </c>
      <c r="BO209" s="385">
        <f>V209</f>
        <v>3</v>
      </c>
      <c r="BP209" s="385">
        <f>X209</f>
        <v>3</v>
      </c>
      <c r="BQ209" s="386">
        <f>N209</f>
        <v>315</v>
      </c>
      <c r="BR209" s="228">
        <f>O209</f>
        <v>0</v>
      </c>
      <c r="BS209" s="228">
        <v>0</v>
      </c>
      <c r="BT209" s="228">
        <v>1</v>
      </c>
      <c r="BU209" s="228" t="s">
        <v>139</v>
      </c>
      <c r="BV209" s="228" t="str">
        <f>IF(AB209 = "X", "1", "0")</f>
        <v>0</v>
      </c>
      <c r="BW209" s="228" t="str">
        <f>IF(AC209 = "X", "1", "0")</f>
        <v>0</v>
      </c>
      <c r="BX209" s="228" t="str">
        <f>IF(AD209 = "X", "1", "0")</f>
        <v>1</v>
      </c>
      <c r="BY209" s="228" t="s">
        <v>23</v>
      </c>
      <c r="BZ209" s="387">
        <f>AI209</f>
        <v>0</v>
      </c>
      <c r="CA209" s="387">
        <f>AK209</f>
        <v>0</v>
      </c>
      <c r="CB209" s="387">
        <f>AM209</f>
        <v>0</v>
      </c>
      <c r="CC209" s="387">
        <f>AO209</f>
        <v>315</v>
      </c>
      <c r="CD209" s="387">
        <f>AQ209</f>
        <v>315</v>
      </c>
      <c r="CE209" s="387">
        <f>AS209</f>
        <v>315</v>
      </c>
      <c r="CF209" s="387">
        <f>AU209</f>
        <v>315</v>
      </c>
      <c r="CG209" s="387">
        <f>AW209</f>
        <v>315</v>
      </c>
      <c r="CH209" s="387">
        <f>AY209</f>
        <v>315</v>
      </c>
      <c r="CI209" s="387">
        <f>BA209</f>
        <v>315</v>
      </c>
      <c r="CJ209" s="387">
        <f>BC209</f>
        <v>315</v>
      </c>
      <c r="CK209" s="387">
        <f>BE209</f>
        <v>315</v>
      </c>
    </row>
    <row r="210" spans="2:89" s="228" customFormat="1" ht="20.399999999999999" x14ac:dyDescent="0.3">
      <c r="B210" s="227">
        <v>124</v>
      </c>
      <c r="C210" s="193">
        <v>221011</v>
      </c>
      <c r="D210" s="190">
        <v>22110039</v>
      </c>
      <c r="E210" s="151" t="s">
        <v>227</v>
      </c>
      <c r="F210" s="229" t="s">
        <v>344</v>
      </c>
      <c r="G210" s="229" t="s">
        <v>345</v>
      </c>
      <c r="H210" s="230" t="s">
        <v>18</v>
      </c>
      <c r="I210" s="227"/>
      <c r="J210" s="230" t="s">
        <v>19</v>
      </c>
      <c r="K210" s="232">
        <f>R210+T210+V210+X210</f>
        <v>57</v>
      </c>
      <c r="L210" s="193" t="s">
        <v>233</v>
      </c>
      <c r="M210" s="370">
        <f>ROUND(N210,2)</f>
        <v>270</v>
      </c>
      <c r="N210" s="380">
        <v>270</v>
      </c>
      <c r="O210" s="371">
        <v>0</v>
      </c>
      <c r="P210" s="234">
        <f>(N210*(O210/100+1))*K210</f>
        <v>15390</v>
      </c>
      <c r="Q210" s="160" t="s">
        <v>139</v>
      </c>
      <c r="R210" s="235">
        <f>AH210+AJ210+AL210</f>
        <v>0</v>
      </c>
      <c r="S210" s="234">
        <f>R210*(N210*(O210/100+1))</f>
        <v>0</v>
      </c>
      <c r="T210" s="235">
        <f>AN210+AP210+AR210</f>
        <v>26</v>
      </c>
      <c r="U210" s="234">
        <f>T210*(N210*(O210/100+1))</f>
        <v>7020</v>
      </c>
      <c r="V210" s="235">
        <f>AT210+AV210+AX210</f>
        <v>16</v>
      </c>
      <c r="W210" s="234">
        <f>V210*(N210*(O210/100+1))</f>
        <v>4320</v>
      </c>
      <c r="X210" s="235">
        <f>AZ210+BB210+BD210</f>
        <v>15</v>
      </c>
      <c r="Y210" s="234">
        <f>X210*(N210*(O210/100+1))</f>
        <v>4050</v>
      </c>
      <c r="Z210" s="234">
        <f>S210+U210+W210+Y210</f>
        <v>15390</v>
      </c>
      <c r="AA210" s="236" t="b">
        <f>K210=(SUM(X210,V210,T210,R210))</f>
        <v>1</v>
      </c>
      <c r="AB210" s="227"/>
      <c r="AC210" s="246"/>
      <c r="AD210" s="230" t="s">
        <v>22</v>
      </c>
      <c r="AE210" s="229" t="s">
        <v>23</v>
      </c>
      <c r="AF210" s="247"/>
      <c r="AG210" s="248"/>
      <c r="AH210" s="249">
        <v>0</v>
      </c>
      <c r="AI210" s="373">
        <f>AH210*(N210*(O210/100+1))</f>
        <v>0</v>
      </c>
      <c r="AJ210" s="249">
        <v>0</v>
      </c>
      <c r="AK210" s="373">
        <f>AJ210*(N210*(O210/100+1))</f>
        <v>0</v>
      </c>
      <c r="AL210" s="249">
        <v>0</v>
      </c>
      <c r="AM210" s="373">
        <f>AL210*(N210*(O210/100+1))</f>
        <v>0</v>
      </c>
      <c r="AN210" s="249">
        <v>12</v>
      </c>
      <c r="AO210" s="373">
        <f>AN210*(N210*(O210/100+1))</f>
        <v>3240</v>
      </c>
      <c r="AP210" s="249">
        <v>7</v>
      </c>
      <c r="AQ210" s="373">
        <f>AP210*(N210*(O210/100+1))</f>
        <v>1890</v>
      </c>
      <c r="AR210" s="249">
        <v>7</v>
      </c>
      <c r="AS210" s="373">
        <f>AR210*(N210*(O210/100+1))</f>
        <v>1890</v>
      </c>
      <c r="AT210" s="249">
        <v>2</v>
      </c>
      <c r="AU210" s="373">
        <f>AT210*(N210*(O210/100+1))</f>
        <v>540</v>
      </c>
      <c r="AV210" s="249">
        <v>7</v>
      </c>
      <c r="AW210" s="373">
        <f>AV210*(N210*(O210/100+1))</f>
        <v>1890</v>
      </c>
      <c r="AX210" s="249">
        <v>7</v>
      </c>
      <c r="AY210" s="373">
        <f>AX210*(N210*(O210/100+1))</f>
        <v>1890</v>
      </c>
      <c r="AZ210" s="249">
        <v>7</v>
      </c>
      <c r="BA210" s="373">
        <f>AZ210*(N210*(O210/100+1))</f>
        <v>1890</v>
      </c>
      <c r="BB210" s="249">
        <v>7</v>
      </c>
      <c r="BC210" s="373">
        <f>BB210*(N210*(O210/100+1))</f>
        <v>1890</v>
      </c>
      <c r="BD210" s="249">
        <v>1</v>
      </c>
      <c r="BE210" s="373">
        <f>BD210*(N210*(O210/100+1))</f>
        <v>270</v>
      </c>
      <c r="BF210" s="374">
        <f>SUM(R210,T210,V210,X210)*(N210*(O210/100+1))</f>
        <v>15390</v>
      </c>
      <c r="BG210" s="374">
        <f>SUM(AI210,AK210,AM210,AO210,AQ210,AS210,AU210,AW210,AY210,BA210,BC210,BE210)</f>
        <v>15390</v>
      </c>
      <c r="BH210" s="375" t="b">
        <f>BF210=BG210</f>
        <v>1</v>
      </c>
      <c r="BI210" s="375">
        <f>BF210-BG210</f>
        <v>0</v>
      </c>
      <c r="BJ210" s="376">
        <f>D210</f>
        <v>22110039</v>
      </c>
      <c r="BK210" s="384">
        <v>348</v>
      </c>
      <c r="BL210" s="384">
        <v>5</v>
      </c>
      <c r="BM210" s="385">
        <f>R210</f>
        <v>0</v>
      </c>
      <c r="BN210" s="385">
        <f>T210</f>
        <v>26</v>
      </c>
      <c r="BO210" s="385">
        <f>V210</f>
        <v>16</v>
      </c>
      <c r="BP210" s="385">
        <f>X210</f>
        <v>15</v>
      </c>
      <c r="BQ210" s="386">
        <f>N210</f>
        <v>270</v>
      </c>
      <c r="BR210" s="228">
        <f>O210</f>
        <v>0</v>
      </c>
      <c r="BS210" s="228">
        <v>0</v>
      </c>
      <c r="BT210" s="228">
        <v>1</v>
      </c>
      <c r="BU210" s="228" t="s">
        <v>139</v>
      </c>
      <c r="BV210" s="228" t="str">
        <f>IF(AB210 = "X", "1", "0")</f>
        <v>0</v>
      </c>
      <c r="BW210" s="228" t="str">
        <f>IF(AC210 = "X", "1", "0")</f>
        <v>0</v>
      </c>
      <c r="BX210" s="228" t="str">
        <f>IF(AD210 = "X", "1", "0")</f>
        <v>1</v>
      </c>
      <c r="BY210" s="228" t="s">
        <v>23</v>
      </c>
      <c r="BZ210" s="387">
        <f>AI210</f>
        <v>0</v>
      </c>
      <c r="CA210" s="387">
        <f>AK210</f>
        <v>0</v>
      </c>
      <c r="CB210" s="387">
        <f>AM210</f>
        <v>0</v>
      </c>
      <c r="CC210" s="387">
        <f>AO210</f>
        <v>3240</v>
      </c>
      <c r="CD210" s="387">
        <f>AQ210</f>
        <v>1890</v>
      </c>
      <c r="CE210" s="387">
        <f>AS210</f>
        <v>1890</v>
      </c>
      <c r="CF210" s="387">
        <f>AU210</f>
        <v>540</v>
      </c>
      <c r="CG210" s="387">
        <f>AW210</f>
        <v>1890</v>
      </c>
      <c r="CH210" s="387">
        <f>AY210</f>
        <v>1890</v>
      </c>
      <c r="CI210" s="387">
        <f>BA210</f>
        <v>1890</v>
      </c>
      <c r="CJ210" s="387">
        <f>BC210</f>
        <v>1890</v>
      </c>
      <c r="CK210" s="387">
        <f>BE210</f>
        <v>270</v>
      </c>
    </row>
    <row r="211" spans="2:89" s="228" customFormat="1" ht="20.399999999999999" x14ac:dyDescent="0.3">
      <c r="B211" s="227">
        <v>124</v>
      </c>
      <c r="C211" s="193">
        <v>221011</v>
      </c>
      <c r="D211" s="190">
        <v>22110039</v>
      </c>
      <c r="E211" s="151" t="s">
        <v>227</v>
      </c>
      <c r="F211" s="229" t="s">
        <v>344</v>
      </c>
      <c r="G211" s="229" t="s">
        <v>345</v>
      </c>
      <c r="H211" s="230" t="s">
        <v>18</v>
      </c>
      <c r="I211" s="227"/>
      <c r="J211" s="230" t="s">
        <v>19</v>
      </c>
      <c r="K211" s="232">
        <f>R211+T211+V211+X211</f>
        <v>63</v>
      </c>
      <c r="L211" s="193" t="s">
        <v>233</v>
      </c>
      <c r="M211" s="370">
        <f>ROUND(N211,2)</f>
        <v>342.5</v>
      </c>
      <c r="N211" s="380">
        <v>342.5</v>
      </c>
      <c r="O211" s="371">
        <v>0</v>
      </c>
      <c r="P211" s="234">
        <f>(N211*(O211/100+1))*K211</f>
        <v>21577.5</v>
      </c>
      <c r="Q211" s="160" t="s">
        <v>139</v>
      </c>
      <c r="R211" s="235">
        <f>AH211+AJ211+AL211</f>
        <v>18</v>
      </c>
      <c r="S211" s="234">
        <f>R211*(N211*(O211/100+1))</f>
        <v>6165</v>
      </c>
      <c r="T211" s="235">
        <f>AN211+AP211+AR211</f>
        <v>14</v>
      </c>
      <c r="U211" s="234">
        <f>T211*(N211*(O211/100+1))</f>
        <v>4795</v>
      </c>
      <c r="V211" s="235">
        <f>AT211+AV211+AX211</f>
        <v>16</v>
      </c>
      <c r="W211" s="234">
        <f>V211*(N211*(O211/100+1))</f>
        <v>5480</v>
      </c>
      <c r="X211" s="235">
        <f>AZ211+BB211+BD211</f>
        <v>15</v>
      </c>
      <c r="Y211" s="234">
        <f>X211*(N211*(O211/100+1))</f>
        <v>5137.5</v>
      </c>
      <c r="Z211" s="234">
        <f>S211+U211+W211+Y211</f>
        <v>21577.5</v>
      </c>
      <c r="AA211" s="236" t="b">
        <f>K211=(SUM(X211,V211,T211,R211))</f>
        <v>1</v>
      </c>
      <c r="AB211" s="227"/>
      <c r="AC211" s="246"/>
      <c r="AD211" s="230" t="s">
        <v>22</v>
      </c>
      <c r="AE211" s="229" t="s">
        <v>23</v>
      </c>
      <c r="AF211" s="247"/>
      <c r="AG211" s="248"/>
      <c r="AH211" s="249">
        <v>0</v>
      </c>
      <c r="AI211" s="373">
        <f>AH211*(N211*(O211/100+1))</f>
        <v>0</v>
      </c>
      <c r="AJ211" s="249">
        <v>16</v>
      </c>
      <c r="AK211" s="373">
        <f>AJ211*(N211*(O211/100+1))</f>
        <v>5480</v>
      </c>
      <c r="AL211" s="249">
        <v>2</v>
      </c>
      <c r="AM211" s="373">
        <f>AL211*(N211*(O211/100+1))</f>
        <v>685</v>
      </c>
      <c r="AN211" s="249">
        <v>0</v>
      </c>
      <c r="AO211" s="373">
        <f>AN211*(N211*(O211/100+1))</f>
        <v>0</v>
      </c>
      <c r="AP211" s="249">
        <v>7</v>
      </c>
      <c r="AQ211" s="373">
        <f>AP211*(N211*(O211/100+1))</f>
        <v>2397.5</v>
      </c>
      <c r="AR211" s="249">
        <v>7</v>
      </c>
      <c r="AS211" s="373">
        <f>AR211*(N211*(O211/100+1))</f>
        <v>2397.5</v>
      </c>
      <c r="AT211" s="249">
        <v>2</v>
      </c>
      <c r="AU211" s="373">
        <f>AT211*(N211*(O211/100+1))</f>
        <v>685</v>
      </c>
      <c r="AV211" s="249">
        <v>7</v>
      </c>
      <c r="AW211" s="373">
        <f>AV211*(N211*(O211/100+1))</f>
        <v>2397.5</v>
      </c>
      <c r="AX211" s="249">
        <v>7</v>
      </c>
      <c r="AY211" s="373">
        <f>AX211*(N211*(O211/100+1))</f>
        <v>2397.5</v>
      </c>
      <c r="AZ211" s="249">
        <v>7</v>
      </c>
      <c r="BA211" s="373">
        <f>AZ211*(N211*(O211/100+1))</f>
        <v>2397.5</v>
      </c>
      <c r="BB211" s="249">
        <v>7</v>
      </c>
      <c r="BC211" s="373">
        <f>BB211*(N211*(O211/100+1))</f>
        <v>2397.5</v>
      </c>
      <c r="BD211" s="249">
        <v>1</v>
      </c>
      <c r="BE211" s="373">
        <f>BD211*(N211*(O211/100+1))</f>
        <v>342.5</v>
      </c>
      <c r="BF211" s="374">
        <f>SUM(R211,T211,V211,X211)*(N211*(O211/100+1))</f>
        <v>21577.5</v>
      </c>
      <c r="BG211" s="374">
        <f>SUM(AI211,AK211,AM211,AO211,AQ211,AS211,AU211,AW211,AY211,BA211,BC211,BE211)</f>
        <v>21577.5</v>
      </c>
      <c r="BH211" s="375" t="b">
        <f>BF211=BG211</f>
        <v>1</v>
      </c>
      <c r="BI211" s="375">
        <f>BF211-BG211</f>
        <v>0</v>
      </c>
      <c r="BJ211" s="376">
        <f>D211</f>
        <v>22110039</v>
      </c>
      <c r="BK211" s="384">
        <v>348</v>
      </c>
      <c r="BL211" s="384">
        <v>5</v>
      </c>
      <c r="BM211" s="385">
        <f>R211</f>
        <v>18</v>
      </c>
      <c r="BN211" s="385">
        <f>T211</f>
        <v>14</v>
      </c>
      <c r="BO211" s="385">
        <f>V211</f>
        <v>16</v>
      </c>
      <c r="BP211" s="385">
        <f>X211</f>
        <v>15</v>
      </c>
      <c r="BQ211" s="386">
        <f>N211</f>
        <v>342.5</v>
      </c>
      <c r="BR211" s="228">
        <f>O211</f>
        <v>0</v>
      </c>
      <c r="BS211" s="228">
        <v>0</v>
      </c>
      <c r="BT211" s="228">
        <v>1</v>
      </c>
      <c r="BU211" s="228" t="s">
        <v>139</v>
      </c>
      <c r="BV211" s="228" t="str">
        <f>IF(AB211 = "X", "1", "0")</f>
        <v>0</v>
      </c>
      <c r="BW211" s="228" t="str">
        <f>IF(AC211 = "X", "1", "0")</f>
        <v>0</v>
      </c>
      <c r="BX211" s="228" t="str">
        <f>IF(AD211 = "X", "1", "0")</f>
        <v>1</v>
      </c>
      <c r="BY211" s="228" t="s">
        <v>23</v>
      </c>
      <c r="BZ211" s="387">
        <f>AI211</f>
        <v>0</v>
      </c>
      <c r="CA211" s="387">
        <f>AK211</f>
        <v>5480</v>
      </c>
      <c r="CB211" s="387">
        <f>AM211</f>
        <v>685</v>
      </c>
      <c r="CC211" s="387">
        <f>AO211</f>
        <v>0</v>
      </c>
      <c r="CD211" s="387">
        <f>AQ211</f>
        <v>2397.5</v>
      </c>
      <c r="CE211" s="387">
        <f>AS211</f>
        <v>2397.5</v>
      </c>
      <c r="CF211" s="387">
        <f>AU211</f>
        <v>685</v>
      </c>
      <c r="CG211" s="387">
        <f>AW211</f>
        <v>2397.5</v>
      </c>
      <c r="CH211" s="387">
        <f>AY211</f>
        <v>2397.5</v>
      </c>
      <c r="CI211" s="387">
        <f>BA211</f>
        <v>2397.5</v>
      </c>
      <c r="CJ211" s="387">
        <f>BC211</f>
        <v>2397.5</v>
      </c>
      <c r="CK211" s="387">
        <f>BE211</f>
        <v>342.5</v>
      </c>
    </row>
    <row r="212" spans="2:89" s="228" customFormat="1" ht="20.399999999999999" x14ac:dyDescent="0.3">
      <c r="B212" s="227">
        <v>126</v>
      </c>
      <c r="C212" s="193">
        <v>221011</v>
      </c>
      <c r="D212" s="190">
        <v>22110013</v>
      </c>
      <c r="E212" s="152" t="s">
        <v>228</v>
      </c>
      <c r="F212" s="229" t="s">
        <v>344</v>
      </c>
      <c r="G212" s="229" t="s">
        <v>345</v>
      </c>
      <c r="H212" s="230" t="s">
        <v>18</v>
      </c>
      <c r="I212" s="227"/>
      <c r="J212" s="230" t="s">
        <v>19</v>
      </c>
      <c r="K212" s="232">
        <f>R212+T212+V212+X212</f>
        <v>39</v>
      </c>
      <c r="L212" s="193" t="s">
        <v>233</v>
      </c>
      <c r="M212" s="370">
        <f>ROUND(N212,2)</f>
        <v>209.4</v>
      </c>
      <c r="N212" s="380">
        <v>209.4</v>
      </c>
      <c r="O212" s="371">
        <v>0</v>
      </c>
      <c r="P212" s="234">
        <f>(N212*(O212/100+1))*K212</f>
        <v>8166.6</v>
      </c>
      <c r="Q212" s="160" t="s">
        <v>139</v>
      </c>
      <c r="R212" s="235">
        <f>AH212+AJ212+AL212</f>
        <v>0</v>
      </c>
      <c r="S212" s="234">
        <f>R212*(N212*(O212/100+1))</f>
        <v>0</v>
      </c>
      <c r="T212" s="235">
        <f>AN212+AP212+AR212</f>
        <v>12</v>
      </c>
      <c r="U212" s="234">
        <f>T212*(N212*(O212/100+1))</f>
        <v>2512.8000000000002</v>
      </c>
      <c r="V212" s="235">
        <f>AT212+AV212+AX212</f>
        <v>14</v>
      </c>
      <c r="W212" s="234">
        <f>V212*(N212*(O212/100+1))</f>
        <v>2931.6</v>
      </c>
      <c r="X212" s="235">
        <f>AZ212+BB212+BD212</f>
        <v>13</v>
      </c>
      <c r="Y212" s="234">
        <f>X212*(N212*(O212/100+1))</f>
        <v>2722.2000000000003</v>
      </c>
      <c r="Z212" s="234">
        <f>S212+U212+W212+Y212</f>
        <v>8166.6</v>
      </c>
      <c r="AA212" s="236" t="b">
        <f>K212=(SUM(X212,V212,T212,R212))</f>
        <v>1</v>
      </c>
      <c r="AB212" s="227"/>
      <c r="AC212" s="246"/>
      <c r="AD212" s="230" t="s">
        <v>22</v>
      </c>
      <c r="AE212" s="229" t="s">
        <v>23</v>
      </c>
      <c r="AF212" s="247"/>
      <c r="AG212" s="248"/>
      <c r="AH212" s="249">
        <v>0</v>
      </c>
      <c r="AI212" s="373">
        <f>AH212*(N212*(O212/100+1))</f>
        <v>0</v>
      </c>
      <c r="AJ212" s="249">
        <v>0</v>
      </c>
      <c r="AK212" s="373">
        <f>AJ212*(N212*(O212/100+1))</f>
        <v>0</v>
      </c>
      <c r="AL212" s="249">
        <v>0</v>
      </c>
      <c r="AM212" s="373">
        <f>AL212*(N212*(O212/100+1))</f>
        <v>0</v>
      </c>
      <c r="AN212" s="249">
        <v>0</v>
      </c>
      <c r="AO212" s="373">
        <f>AN212*(N212*(O212/100+1))</f>
        <v>0</v>
      </c>
      <c r="AP212" s="249">
        <v>6</v>
      </c>
      <c r="AQ212" s="373">
        <f>AP212*(N212*(O212/100+1))</f>
        <v>1256.4000000000001</v>
      </c>
      <c r="AR212" s="249">
        <v>6</v>
      </c>
      <c r="AS212" s="373">
        <f>AR212*(N212*(O212/100+1))</f>
        <v>1256.4000000000001</v>
      </c>
      <c r="AT212" s="249">
        <v>2</v>
      </c>
      <c r="AU212" s="373">
        <f>AT212*(N212*(O212/100+1))</f>
        <v>418.8</v>
      </c>
      <c r="AV212" s="249">
        <v>6</v>
      </c>
      <c r="AW212" s="373">
        <f>AV212*(N212*(O212/100+1))</f>
        <v>1256.4000000000001</v>
      </c>
      <c r="AX212" s="249">
        <v>6</v>
      </c>
      <c r="AY212" s="373">
        <f>AX212*(N212*(O212/100+1))</f>
        <v>1256.4000000000001</v>
      </c>
      <c r="AZ212" s="249">
        <v>6</v>
      </c>
      <c r="BA212" s="373">
        <f>AZ212*(N212*(O212/100+1))</f>
        <v>1256.4000000000001</v>
      </c>
      <c r="BB212" s="249">
        <v>6</v>
      </c>
      <c r="BC212" s="373">
        <f>BB212*(N212*(O212/100+1))</f>
        <v>1256.4000000000001</v>
      </c>
      <c r="BD212" s="249">
        <v>1</v>
      </c>
      <c r="BE212" s="373">
        <f>BD212*(N212*(O212/100+1))</f>
        <v>209.4</v>
      </c>
      <c r="BF212" s="374">
        <f>SUM(R212,T212,V212,X212)*(N212*(O212/100+1))</f>
        <v>8166.6</v>
      </c>
      <c r="BG212" s="374">
        <f>SUM(AI212,AK212,AM212,AO212,AQ212,AS212,AU212,AW212,AY212,BA212,BC212,BE212)</f>
        <v>8166.5999999999985</v>
      </c>
      <c r="BH212" s="375" t="b">
        <f>BF212=BG212</f>
        <v>1</v>
      </c>
      <c r="BI212" s="375">
        <f>BF212-BG212</f>
        <v>0</v>
      </c>
      <c r="BJ212" s="376">
        <f>D212</f>
        <v>22110013</v>
      </c>
      <c r="BK212" s="384">
        <v>348</v>
      </c>
      <c r="BL212" s="384">
        <v>5</v>
      </c>
      <c r="BM212" s="385">
        <f>R212</f>
        <v>0</v>
      </c>
      <c r="BN212" s="385">
        <f>T212</f>
        <v>12</v>
      </c>
      <c r="BO212" s="385">
        <f>V212</f>
        <v>14</v>
      </c>
      <c r="BP212" s="385">
        <f>X212</f>
        <v>13</v>
      </c>
      <c r="BQ212" s="386">
        <f>N212</f>
        <v>209.4</v>
      </c>
      <c r="BR212" s="228">
        <f>O212</f>
        <v>0</v>
      </c>
      <c r="BS212" s="228">
        <v>0</v>
      </c>
      <c r="BT212" s="228">
        <v>1</v>
      </c>
      <c r="BU212" s="228" t="s">
        <v>139</v>
      </c>
      <c r="BV212" s="228" t="str">
        <f>IF(AB212 = "X", "1", "0")</f>
        <v>0</v>
      </c>
      <c r="BW212" s="228" t="str">
        <f>IF(AC212 = "X", "1", "0")</f>
        <v>0</v>
      </c>
      <c r="BX212" s="228" t="str">
        <f>IF(AD212 = "X", "1", "0")</f>
        <v>1</v>
      </c>
      <c r="BY212" s="228" t="s">
        <v>23</v>
      </c>
      <c r="BZ212" s="387">
        <f>AI212</f>
        <v>0</v>
      </c>
      <c r="CA212" s="387">
        <f>AK212</f>
        <v>0</v>
      </c>
      <c r="CB212" s="387">
        <f>AM212</f>
        <v>0</v>
      </c>
      <c r="CC212" s="387">
        <f>AO212</f>
        <v>0</v>
      </c>
      <c r="CD212" s="387">
        <f>AQ212</f>
        <v>1256.4000000000001</v>
      </c>
      <c r="CE212" s="387">
        <f>AS212</f>
        <v>1256.4000000000001</v>
      </c>
      <c r="CF212" s="387">
        <f>AU212</f>
        <v>418.8</v>
      </c>
      <c r="CG212" s="387">
        <f>AW212</f>
        <v>1256.4000000000001</v>
      </c>
      <c r="CH212" s="387">
        <f>AY212</f>
        <v>1256.4000000000001</v>
      </c>
      <c r="CI212" s="387">
        <f>BA212</f>
        <v>1256.4000000000001</v>
      </c>
      <c r="CJ212" s="387">
        <f>BC212</f>
        <v>1256.4000000000001</v>
      </c>
      <c r="CK212" s="387">
        <f>BE212</f>
        <v>209.4</v>
      </c>
    </row>
    <row r="213" spans="2:89" s="228" customFormat="1" ht="20.399999999999999" x14ac:dyDescent="0.3">
      <c r="B213" s="227">
        <v>126</v>
      </c>
      <c r="C213" s="193">
        <v>221011</v>
      </c>
      <c r="D213" s="190">
        <v>22110013</v>
      </c>
      <c r="E213" s="152" t="s">
        <v>228</v>
      </c>
      <c r="F213" s="229" t="s">
        <v>344</v>
      </c>
      <c r="G213" s="229" t="s">
        <v>345</v>
      </c>
      <c r="H213" s="230" t="s">
        <v>18</v>
      </c>
      <c r="I213" s="227"/>
      <c r="J213" s="230" t="s">
        <v>19</v>
      </c>
      <c r="K213" s="232">
        <f>R213+T213+V213+X213</f>
        <v>43</v>
      </c>
      <c r="L213" s="193" t="s">
        <v>233</v>
      </c>
      <c r="M213" s="370">
        <f>ROUND(N213,2)</f>
        <v>140</v>
      </c>
      <c r="N213" s="380">
        <v>140</v>
      </c>
      <c r="O213" s="371">
        <v>0</v>
      </c>
      <c r="P213" s="234">
        <f>(N213*(O213/100+1))*K213</f>
        <v>6020</v>
      </c>
      <c r="Q213" s="160" t="s">
        <v>139</v>
      </c>
      <c r="R213" s="235">
        <f>AH213+AJ213+AL213</f>
        <v>0</v>
      </c>
      <c r="S213" s="234">
        <f>R213*(N213*(O213/100+1))</f>
        <v>0</v>
      </c>
      <c r="T213" s="235">
        <f>AN213+AP213+AR213</f>
        <v>16</v>
      </c>
      <c r="U213" s="234">
        <f>T213*(N213*(O213/100+1))</f>
        <v>2240</v>
      </c>
      <c r="V213" s="235">
        <f>AT213+AV213+AX213</f>
        <v>14</v>
      </c>
      <c r="W213" s="234">
        <f>V213*(N213*(O213/100+1))</f>
        <v>1960</v>
      </c>
      <c r="X213" s="235">
        <f>AZ213+BB213+BD213</f>
        <v>13</v>
      </c>
      <c r="Y213" s="234">
        <f>X213*(N213*(O213/100+1))</f>
        <v>1820</v>
      </c>
      <c r="Z213" s="234">
        <f>S213+U213+W213+Y213</f>
        <v>6020</v>
      </c>
      <c r="AA213" s="236" t="b">
        <f>K213=(SUM(X213,V213,T213,R213))</f>
        <v>1</v>
      </c>
      <c r="AB213" s="227"/>
      <c r="AC213" s="246"/>
      <c r="AD213" s="230" t="s">
        <v>22</v>
      </c>
      <c r="AE213" s="229" t="s">
        <v>23</v>
      </c>
      <c r="AF213" s="247"/>
      <c r="AG213" s="248"/>
      <c r="AH213" s="249">
        <v>0</v>
      </c>
      <c r="AI213" s="373">
        <f>AH213*(N213*(O213/100+1))</f>
        <v>0</v>
      </c>
      <c r="AJ213" s="249">
        <v>0</v>
      </c>
      <c r="AK213" s="373">
        <f>AJ213*(N213*(O213/100+1))</f>
        <v>0</v>
      </c>
      <c r="AL213" s="249">
        <v>0</v>
      </c>
      <c r="AM213" s="373">
        <f>AL213*(N213*(O213/100+1))</f>
        <v>0</v>
      </c>
      <c r="AN213" s="249">
        <v>4</v>
      </c>
      <c r="AO213" s="373">
        <f>AN213*(N213*(O213/100+1))</f>
        <v>560</v>
      </c>
      <c r="AP213" s="249">
        <v>6</v>
      </c>
      <c r="AQ213" s="373">
        <f>AP213*(N213*(O213/100+1))</f>
        <v>840</v>
      </c>
      <c r="AR213" s="249">
        <v>6</v>
      </c>
      <c r="AS213" s="373">
        <f>AR213*(N213*(O213/100+1))</f>
        <v>840</v>
      </c>
      <c r="AT213" s="249">
        <v>2</v>
      </c>
      <c r="AU213" s="373">
        <f>AT213*(N213*(O213/100+1))</f>
        <v>280</v>
      </c>
      <c r="AV213" s="249">
        <v>6</v>
      </c>
      <c r="AW213" s="373">
        <f>AV213*(N213*(O213/100+1))</f>
        <v>840</v>
      </c>
      <c r="AX213" s="249">
        <v>6</v>
      </c>
      <c r="AY213" s="373">
        <f>AX213*(N213*(O213/100+1))</f>
        <v>840</v>
      </c>
      <c r="AZ213" s="249">
        <v>6</v>
      </c>
      <c r="BA213" s="373">
        <f>AZ213*(N213*(O213/100+1))</f>
        <v>840</v>
      </c>
      <c r="BB213" s="249">
        <v>6</v>
      </c>
      <c r="BC213" s="373">
        <f>BB213*(N213*(O213/100+1))</f>
        <v>840</v>
      </c>
      <c r="BD213" s="249">
        <v>1</v>
      </c>
      <c r="BE213" s="373">
        <f>BD213*(N213*(O213/100+1))</f>
        <v>140</v>
      </c>
      <c r="BF213" s="374">
        <f>SUM(R213,T213,V213,X213)*(N213*(O213/100+1))</f>
        <v>6020</v>
      </c>
      <c r="BG213" s="374">
        <f>SUM(AI213,AK213,AM213,AO213,AQ213,AS213,AU213,AW213,AY213,BA213,BC213,BE213)</f>
        <v>6020</v>
      </c>
      <c r="BH213" s="375" t="b">
        <f>BF213=BG213</f>
        <v>1</v>
      </c>
      <c r="BI213" s="375">
        <f>BF213-BG213</f>
        <v>0</v>
      </c>
      <c r="BJ213" s="376">
        <f>D213</f>
        <v>22110013</v>
      </c>
      <c r="BK213" s="384">
        <v>348</v>
      </c>
      <c r="BL213" s="384">
        <v>5</v>
      </c>
      <c r="BM213" s="385">
        <f>R213</f>
        <v>0</v>
      </c>
      <c r="BN213" s="385">
        <f>T213</f>
        <v>16</v>
      </c>
      <c r="BO213" s="385">
        <f>V213</f>
        <v>14</v>
      </c>
      <c r="BP213" s="385">
        <f>X213</f>
        <v>13</v>
      </c>
      <c r="BQ213" s="386">
        <f>N213</f>
        <v>140</v>
      </c>
      <c r="BR213" s="228">
        <f>O213</f>
        <v>0</v>
      </c>
      <c r="BS213" s="228">
        <v>0</v>
      </c>
      <c r="BT213" s="228">
        <v>1</v>
      </c>
      <c r="BU213" s="228" t="s">
        <v>139</v>
      </c>
      <c r="BV213" s="228" t="str">
        <f>IF(AB213 = "X", "1", "0")</f>
        <v>0</v>
      </c>
      <c r="BW213" s="228" t="str">
        <f>IF(AC213 = "X", "1", "0")</f>
        <v>0</v>
      </c>
      <c r="BX213" s="228" t="str">
        <f>IF(AD213 = "X", "1", "0")</f>
        <v>1</v>
      </c>
      <c r="BY213" s="228" t="s">
        <v>23</v>
      </c>
      <c r="BZ213" s="387">
        <f>AI213</f>
        <v>0</v>
      </c>
      <c r="CA213" s="387">
        <f>AK213</f>
        <v>0</v>
      </c>
      <c r="CB213" s="387">
        <f>AM213</f>
        <v>0</v>
      </c>
      <c r="CC213" s="387">
        <f>AO213</f>
        <v>560</v>
      </c>
      <c r="CD213" s="387">
        <f>AQ213</f>
        <v>840</v>
      </c>
      <c r="CE213" s="387">
        <f>AS213</f>
        <v>840</v>
      </c>
      <c r="CF213" s="387">
        <f>AU213</f>
        <v>280</v>
      </c>
      <c r="CG213" s="387">
        <f>AW213</f>
        <v>840</v>
      </c>
      <c r="CH213" s="387">
        <f>AY213</f>
        <v>840</v>
      </c>
      <c r="CI213" s="387">
        <f>BA213</f>
        <v>840</v>
      </c>
      <c r="CJ213" s="387">
        <f>BC213</f>
        <v>840</v>
      </c>
      <c r="CK213" s="387">
        <f>BE213</f>
        <v>140</v>
      </c>
    </row>
    <row r="214" spans="2:89" s="228" customFormat="1" ht="20.399999999999999" x14ac:dyDescent="0.3">
      <c r="B214" s="227">
        <v>128</v>
      </c>
      <c r="C214" s="193">
        <v>221011</v>
      </c>
      <c r="D214" s="190">
        <v>22110016</v>
      </c>
      <c r="E214" s="151" t="s">
        <v>229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>R214+T214+V214+X214</f>
        <v>47</v>
      </c>
      <c r="L214" s="193" t="s">
        <v>232</v>
      </c>
      <c r="M214" s="370">
        <f>ROUND(N214,2)</f>
        <v>154</v>
      </c>
      <c r="N214" s="380">
        <v>154</v>
      </c>
      <c r="O214" s="371">
        <v>0</v>
      </c>
      <c r="P214" s="234">
        <f>(N214*(O214/100+1))*K214</f>
        <v>7238</v>
      </c>
      <c r="Q214" s="160" t="s">
        <v>139</v>
      </c>
      <c r="R214" s="235">
        <f>AH214+AJ214+AL214</f>
        <v>0</v>
      </c>
      <c r="S214" s="234">
        <f>R214*(N214*(O214/100+1))</f>
        <v>0</v>
      </c>
      <c r="T214" s="235">
        <f>AN214+AP214+AR214</f>
        <v>24</v>
      </c>
      <c r="U214" s="234">
        <f>T214*(N214*(O214/100+1))</f>
        <v>3696</v>
      </c>
      <c r="V214" s="235">
        <f>AT214+AV214+AX214</f>
        <v>12</v>
      </c>
      <c r="W214" s="234">
        <f>V214*(N214*(O214/100+1))</f>
        <v>1848</v>
      </c>
      <c r="X214" s="235">
        <f>AZ214+BB214+BD214</f>
        <v>11</v>
      </c>
      <c r="Y214" s="234">
        <f>X214*(N214*(O214/100+1))</f>
        <v>1694</v>
      </c>
      <c r="Z214" s="234">
        <f>S214+U214+W214+Y214</f>
        <v>7238</v>
      </c>
      <c r="AA214" s="236" t="b">
        <f>K214=(SUM(X214,V214,T214,R214))</f>
        <v>1</v>
      </c>
      <c r="AB214" s="230"/>
      <c r="AC214" s="243"/>
      <c r="AD214" s="230" t="s">
        <v>22</v>
      </c>
      <c r="AE214" s="229" t="s">
        <v>23</v>
      </c>
      <c r="AF214" s="244"/>
      <c r="AG214" s="245"/>
      <c r="AH214" s="240">
        <v>0</v>
      </c>
      <c r="AI214" s="373">
        <f>AH214*(N214*(O214/100+1))</f>
        <v>0</v>
      </c>
      <c r="AJ214" s="240">
        <v>0</v>
      </c>
      <c r="AK214" s="373">
        <f>AJ214*(N214*(O214/100+1))</f>
        <v>0</v>
      </c>
      <c r="AL214" s="240">
        <v>0</v>
      </c>
      <c r="AM214" s="373">
        <f>AL214*(N214*(O214/100+1))</f>
        <v>0</v>
      </c>
      <c r="AN214" s="240">
        <v>14</v>
      </c>
      <c r="AO214" s="373">
        <f>AN214*(N214*(O214/100+1))</f>
        <v>2156</v>
      </c>
      <c r="AP214" s="240">
        <v>5</v>
      </c>
      <c r="AQ214" s="373">
        <f>AP214*(N214*(O214/100+1))</f>
        <v>770</v>
      </c>
      <c r="AR214" s="240">
        <v>5</v>
      </c>
      <c r="AS214" s="373">
        <f>AR214*(N214*(O214/100+1))</f>
        <v>770</v>
      </c>
      <c r="AT214" s="240">
        <v>2</v>
      </c>
      <c r="AU214" s="373">
        <f>AT214*(N214*(O214/100+1))</f>
        <v>308</v>
      </c>
      <c r="AV214" s="240">
        <v>5</v>
      </c>
      <c r="AW214" s="373">
        <f>AV214*(N214*(O214/100+1))</f>
        <v>770</v>
      </c>
      <c r="AX214" s="240">
        <v>5</v>
      </c>
      <c r="AY214" s="373">
        <f>AX214*(N214*(O214/100+1))</f>
        <v>770</v>
      </c>
      <c r="AZ214" s="240">
        <v>5</v>
      </c>
      <c r="BA214" s="373">
        <f>AZ214*(N214*(O214/100+1))</f>
        <v>770</v>
      </c>
      <c r="BB214" s="240">
        <v>5</v>
      </c>
      <c r="BC214" s="373">
        <f>BB214*(N214*(O214/100+1))</f>
        <v>770</v>
      </c>
      <c r="BD214" s="240">
        <v>1</v>
      </c>
      <c r="BE214" s="373">
        <f>BD214*(N214*(O214/100+1))</f>
        <v>154</v>
      </c>
      <c r="BF214" s="374">
        <f>SUM(R214,T214,V214,X214)*(N214*(O214/100+1))</f>
        <v>7238</v>
      </c>
      <c r="BG214" s="374">
        <f>SUM(AI214,AK214,AM214,AO214,AQ214,AS214,AU214,AW214,AY214,BA214,BC214,BE214)</f>
        <v>7238</v>
      </c>
      <c r="BH214" s="375" t="b">
        <f>BF214=BG214</f>
        <v>1</v>
      </c>
      <c r="BI214" s="375">
        <f>BF214-BG214</f>
        <v>0</v>
      </c>
      <c r="BJ214" s="376">
        <f>D214</f>
        <v>22110016</v>
      </c>
      <c r="BK214" s="384">
        <v>348</v>
      </c>
      <c r="BL214" s="384">
        <v>5</v>
      </c>
      <c r="BM214" s="385">
        <f>R214</f>
        <v>0</v>
      </c>
      <c r="BN214" s="385">
        <f>T214</f>
        <v>24</v>
      </c>
      <c r="BO214" s="385">
        <f>V214</f>
        <v>12</v>
      </c>
      <c r="BP214" s="385">
        <f>X214</f>
        <v>11</v>
      </c>
      <c r="BQ214" s="386">
        <f>N214</f>
        <v>154</v>
      </c>
      <c r="BR214" s="228">
        <f>O214</f>
        <v>0</v>
      </c>
      <c r="BS214" s="228">
        <v>0</v>
      </c>
      <c r="BT214" s="228">
        <v>1</v>
      </c>
      <c r="BU214" s="228" t="s">
        <v>139</v>
      </c>
      <c r="BV214" s="228" t="str">
        <f>IF(AB214 = "X", "1", "0")</f>
        <v>0</v>
      </c>
      <c r="BW214" s="228" t="str">
        <f>IF(AC214 = "X", "1", "0")</f>
        <v>0</v>
      </c>
      <c r="BX214" s="228" t="str">
        <f>IF(AD214 = "X", "1", "0")</f>
        <v>1</v>
      </c>
      <c r="BY214" s="228" t="s">
        <v>23</v>
      </c>
      <c r="BZ214" s="387">
        <f>AI214</f>
        <v>0</v>
      </c>
      <c r="CA214" s="387">
        <f>AK214</f>
        <v>0</v>
      </c>
      <c r="CB214" s="387">
        <f>AM214</f>
        <v>0</v>
      </c>
      <c r="CC214" s="387">
        <f>AO214</f>
        <v>2156</v>
      </c>
      <c r="CD214" s="387">
        <f>AQ214</f>
        <v>770</v>
      </c>
      <c r="CE214" s="387">
        <f>AS214</f>
        <v>770</v>
      </c>
      <c r="CF214" s="387">
        <f>AU214</f>
        <v>308</v>
      </c>
      <c r="CG214" s="387">
        <f>AW214</f>
        <v>770</v>
      </c>
      <c r="CH214" s="387">
        <f>AY214</f>
        <v>770</v>
      </c>
      <c r="CI214" s="387">
        <f>BA214</f>
        <v>770</v>
      </c>
      <c r="CJ214" s="387">
        <f>BC214</f>
        <v>770</v>
      </c>
      <c r="CK214" s="387">
        <f>BE214</f>
        <v>154</v>
      </c>
    </row>
    <row r="215" spans="2:89" s="228" customFormat="1" ht="20.399999999999999" x14ac:dyDescent="0.3">
      <c r="B215" s="227">
        <v>128</v>
      </c>
      <c r="C215" s="193">
        <v>221011</v>
      </c>
      <c r="D215" s="190">
        <v>22110016</v>
      </c>
      <c r="E215" s="151" t="s">
        <v>229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>R215+T215+V215+X215</f>
        <v>42</v>
      </c>
      <c r="L215" s="193" t="s">
        <v>232</v>
      </c>
      <c r="M215" s="370">
        <f>ROUND(N215,2)</f>
        <v>130.1</v>
      </c>
      <c r="N215" s="380">
        <v>130.1</v>
      </c>
      <c r="O215" s="371">
        <v>0</v>
      </c>
      <c r="P215" s="234">
        <f>(N215*(O215/100+1))*K215</f>
        <v>5464.2</v>
      </c>
      <c r="Q215" s="160" t="s">
        <v>139</v>
      </c>
      <c r="R215" s="235">
        <f>AH215+AJ215+AL215</f>
        <v>9</v>
      </c>
      <c r="S215" s="234">
        <f>R215*(N215*(O215/100+1))</f>
        <v>1170.8999999999999</v>
      </c>
      <c r="T215" s="235">
        <f>AN215+AP215+AR215</f>
        <v>10</v>
      </c>
      <c r="U215" s="234">
        <f>T215*(N215*(O215/100+1))</f>
        <v>1301</v>
      </c>
      <c r="V215" s="235">
        <f>AT215+AV215+AX215</f>
        <v>12</v>
      </c>
      <c r="W215" s="234">
        <f>V215*(N215*(O215/100+1))</f>
        <v>1561.1999999999998</v>
      </c>
      <c r="X215" s="235">
        <f>AZ215+BB215+BD215</f>
        <v>11</v>
      </c>
      <c r="Y215" s="234">
        <f>X215*(N215*(O215/100+1))</f>
        <v>1431.1</v>
      </c>
      <c r="Z215" s="234">
        <f>S215+U215+W215+Y215</f>
        <v>5464.1999999999989</v>
      </c>
      <c r="AA215" s="236" t="b">
        <f>K215=(SUM(X215,V215,T215,R215))</f>
        <v>1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73">
        <f>AH215*(N215*(O215/100+1))</f>
        <v>0</v>
      </c>
      <c r="AJ215" s="240">
        <v>7</v>
      </c>
      <c r="AK215" s="373">
        <f>AJ215*(N215*(O215/100+1))</f>
        <v>910.69999999999993</v>
      </c>
      <c r="AL215" s="240">
        <v>2</v>
      </c>
      <c r="AM215" s="373">
        <f>AL215*(N215*(O215/100+1))</f>
        <v>260.2</v>
      </c>
      <c r="AN215" s="240">
        <v>0</v>
      </c>
      <c r="AO215" s="373">
        <f>AN215*(N215*(O215/100+1))</f>
        <v>0</v>
      </c>
      <c r="AP215" s="240">
        <v>5</v>
      </c>
      <c r="AQ215" s="373">
        <f>AP215*(N215*(O215/100+1))</f>
        <v>650.5</v>
      </c>
      <c r="AR215" s="240">
        <v>5</v>
      </c>
      <c r="AS215" s="373">
        <f>AR215*(N215*(O215/100+1))</f>
        <v>650.5</v>
      </c>
      <c r="AT215" s="240">
        <v>2</v>
      </c>
      <c r="AU215" s="373">
        <f>AT215*(N215*(O215/100+1))</f>
        <v>260.2</v>
      </c>
      <c r="AV215" s="240">
        <v>5</v>
      </c>
      <c r="AW215" s="373">
        <f>AV215*(N215*(O215/100+1))</f>
        <v>650.5</v>
      </c>
      <c r="AX215" s="240">
        <v>5</v>
      </c>
      <c r="AY215" s="373">
        <f>AX215*(N215*(O215/100+1))</f>
        <v>650.5</v>
      </c>
      <c r="AZ215" s="240">
        <v>5</v>
      </c>
      <c r="BA215" s="373">
        <f>AZ215*(N215*(O215/100+1))</f>
        <v>650.5</v>
      </c>
      <c r="BB215" s="240">
        <v>5</v>
      </c>
      <c r="BC215" s="373">
        <f>BB215*(N215*(O215/100+1))</f>
        <v>650.5</v>
      </c>
      <c r="BD215" s="240">
        <v>1</v>
      </c>
      <c r="BE215" s="373">
        <f>BD215*(N215*(O215/100+1))</f>
        <v>130.1</v>
      </c>
      <c r="BF215" s="374">
        <f>SUM(R215,T215,V215,X215)*(N215*(O215/100+1))</f>
        <v>5464.2</v>
      </c>
      <c r="BG215" s="374">
        <f>SUM(AI215,AK215,AM215,AO215,AQ215,AS215,AU215,AW215,AY215,BA215,BC215,BE215)</f>
        <v>5464.2</v>
      </c>
      <c r="BH215" s="375" t="b">
        <f>BF215=BG215</f>
        <v>1</v>
      </c>
      <c r="BI215" s="375">
        <f>BF215-BG215</f>
        <v>0</v>
      </c>
      <c r="BJ215" s="376">
        <f>D215</f>
        <v>22110016</v>
      </c>
      <c r="BK215" s="384">
        <v>348</v>
      </c>
      <c r="BL215" s="384">
        <v>5</v>
      </c>
      <c r="BM215" s="385">
        <f>R215</f>
        <v>9</v>
      </c>
      <c r="BN215" s="385">
        <f>T215</f>
        <v>10</v>
      </c>
      <c r="BO215" s="385">
        <f>V215</f>
        <v>12</v>
      </c>
      <c r="BP215" s="385">
        <f>X215</f>
        <v>11</v>
      </c>
      <c r="BQ215" s="386">
        <f>N215</f>
        <v>130.1</v>
      </c>
      <c r="BR215" s="228">
        <f>O215</f>
        <v>0</v>
      </c>
      <c r="BS215" s="228">
        <v>0</v>
      </c>
      <c r="BT215" s="228">
        <v>1</v>
      </c>
      <c r="BU215" s="228" t="s">
        <v>139</v>
      </c>
      <c r="BV215" s="228" t="str">
        <f>IF(AB215 = "X", "1", "0")</f>
        <v>0</v>
      </c>
      <c r="BW215" s="228" t="str">
        <f>IF(AC215 = "X", "1", "0")</f>
        <v>0</v>
      </c>
      <c r="BX215" s="228" t="str">
        <f>IF(AD215 = "X", "1", "0")</f>
        <v>1</v>
      </c>
      <c r="BY215" s="228" t="s">
        <v>23</v>
      </c>
      <c r="BZ215" s="387">
        <f>AI215</f>
        <v>0</v>
      </c>
      <c r="CA215" s="387">
        <f>AK215</f>
        <v>910.69999999999993</v>
      </c>
      <c r="CB215" s="387">
        <f>AM215</f>
        <v>260.2</v>
      </c>
      <c r="CC215" s="387">
        <f>AO215</f>
        <v>0</v>
      </c>
      <c r="CD215" s="387">
        <f>AQ215</f>
        <v>650.5</v>
      </c>
      <c r="CE215" s="387">
        <f>AS215</f>
        <v>650.5</v>
      </c>
      <c r="CF215" s="387">
        <f>AU215</f>
        <v>260.2</v>
      </c>
      <c r="CG215" s="387">
        <f>AW215</f>
        <v>650.5</v>
      </c>
      <c r="CH215" s="387">
        <f>AY215</f>
        <v>650.5</v>
      </c>
      <c r="CI215" s="387">
        <f>BA215</f>
        <v>650.5</v>
      </c>
      <c r="CJ215" s="387">
        <f>BC215</f>
        <v>650.5</v>
      </c>
      <c r="CK215" s="387">
        <f>BE215</f>
        <v>130.1</v>
      </c>
    </row>
    <row r="216" spans="2:89" s="228" customFormat="1" ht="20.399999999999999" x14ac:dyDescent="0.3">
      <c r="B216" s="227">
        <v>129</v>
      </c>
      <c r="C216" s="193">
        <v>221011</v>
      </c>
      <c r="D216" s="190">
        <v>22110056</v>
      </c>
      <c r="E216" s="151" t="s">
        <v>230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>R216+T216+V216+X216</f>
        <v>2412</v>
      </c>
      <c r="L216" s="193" t="s">
        <v>20</v>
      </c>
      <c r="M216" s="370">
        <f>ROUND(N216,2)</f>
        <v>21.92</v>
      </c>
      <c r="N216" s="380">
        <v>21.92</v>
      </c>
      <c r="O216" s="371">
        <v>16</v>
      </c>
      <c r="P216" s="234">
        <f>(N216*(O216/100+1))*K216</f>
        <v>61330.4064</v>
      </c>
      <c r="Q216" s="160" t="s">
        <v>139</v>
      </c>
      <c r="R216" s="235">
        <f>AH216+AJ216+AL216</f>
        <v>120</v>
      </c>
      <c r="S216" s="234">
        <f>R216*(N216*(O216/100+1))</f>
        <v>3051.2640000000001</v>
      </c>
      <c r="T216" s="235">
        <f>AN216+AP216+AR216</f>
        <v>864</v>
      </c>
      <c r="U216" s="234">
        <f>T216*(N216*(O216/100+1))</f>
        <v>21969.1008</v>
      </c>
      <c r="V216" s="235">
        <f>AT216+AV216+AX216</f>
        <v>720</v>
      </c>
      <c r="W216" s="234">
        <f>V216*(N216*(O216/100+1))</f>
        <v>18307.583999999999</v>
      </c>
      <c r="X216" s="235">
        <f>AZ216+BB216+BD216</f>
        <v>708</v>
      </c>
      <c r="Y216" s="234">
        <f>X216*(N216*(O216/100+1))</f>
        <v>18002.457599999998</v>
      </c>
      <c r="Z216" s="234">
        <f>S216+U216+W216+Y216</f>
        <v>61330.406399999993</v>
      </c>
      <c r="AA216" s="236" t="b">
        <f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73">
        <f>AH216*(N216*(O216/100+1))</f>
        <v>0</v>
      </c>
      <c r="AJ216" s="240">
        <v>96</v>
      </c>
      <c r="AK216" s="373">
        <f>AJ216*(N216*(O216/100+1))</f>
        <v>2441.0111999999999</v>
      </c>
      <c r="AL216" s="240">
        <v>24</v>
      </c>
      <c r="AM216" s="373">
        <f>AL216*(N216*(O216/100+1))</f>
        <v>610.25279999999998</v>
      </c>
      <c r="AN216" s="240">
        <v>288</v>
      </c>
      <c r="AO216" s="373">
        <f>AN216*(N216*(O216/100+1))</f>
        <v>7323.0335999999998</v>
      </c>
      <c r="AP216" s="240">
        <v>288</v>
      </c>
      <c r="AQ216" s="373">
        <f>AP216*(N216*(O216/100+1))</f>
        <v>7323.0335999999998</v>
      </c>
      <c r="AR216" s="240">
        <v>288</v>
      </c>
      <c r="AS216" s="373">
        <f>AR216*(N216*(O216/100+1))</f>
        <v>7323.0335999999998</v>
      </c>
      <c r="AT216" s="240">
        <v>144</v>
      </c>
      <c r="AU216" s="373">
        <f>AT216*(N216*(O216/100+1))</f>
        <v>3661.5167999999999</v>
      </c>
      <c r="AV216" s="240">
        <v>288</v>
      </c>
      <c r="AW216" s="373">
        <f>AV216*(N216*(O216/100+1))</f>
        <v>7323.0335999999998</v>
      </c>
      <c r="AX216" s="240">
        <v>288</v>
      </c>
      <c r="AY216" s="373">
        <f>AX216*(N216*(O216/100+1))</f>
        <v>7323.0335999999998</v>
      </c>
      <c r="AZ216" s="240">
        <v>288</v>
      </c>
      <c r="BA216" s="373">
        <f>AZ216*(N216*(O216/100+1))</f>
        <v>7323.0335999999998</v>
      </c>
      <c r="BB216" s="240">
        <v>288</v>
      </c>
      <c r="BC216" s="373">
        <f>BB216*(N216*(O216/100+1))</f>
        <v>7323.0335999999998</v>
      </c>
      <c r="BD216" s="240">
        <v>132</v>
      </c>
      <c r="BE216" s="373">
        <f>BD216*(N216*(O216/100+1))</f>
        <v>3356.3903999999998</v>
      </c>
      <c r="BF216" s="374">
        <f>SUM(R216,T216,V216,X216)*(N216*(O216/100+1))</f>
        <v>61330.4064</v>
      </c>
      <c r="BG216" s="374">
        <f>SUM(AI216,AK216,AM216,AO216,AQ216,AS216,AU216,AW216,AY216,BA216,BC216,BE216)</f>
        <v>61330.406400000007</v>
      </c>
      <c r="BH216" s="375" t="b">
        <f>BF216=BG216</f>
        <v>1</v>
      </c>
      <c r="BI216" s="375">
        <f>BF216-BG216</f>
        <v>0</v>
      </c>
      <c r="BJ216" s="376">
        <f>D216</f>
        <v>22110056</v>
      </c>
      <c r="BK216" s="384">
        <v>348</v>
      </c>
      <c r="BL216" s="384">
        <v>5</v>
      </c>
      <c r="BM216" s="385">
        <f>R216</f>
        <v>120</v>
      </c>
      <c r="BN216" s="385">
        <f>T216</f>
        <v>864</v>
      </c>
      <c r="BO216" s="385">
        <f>V216</f>
        <v>720</v>
      </c>
      <c r="BP216" s="385">
        <f>X216</f>
        <v>708</v>
      </c>
      <c r="BQ216" s="386">
        <f>N216</f>
        <v>21.92</v>
      </c>
      <c r="BR216" s="228">
        <f>O216</f>
        <v>16</v>
      </c>
      <c r="BS216" s="228">
        <v>0</v>
      </c>
      <c r="BT216" s="228">
        <v>1</v>
      </c>
      <c r="BU216" s="228" t="s">
        <v>139</v>
      </c>
      <c r="BV216" s="228" t="str">
        <f>IF(AB216 = "X", "1", "0")</f>
        <v>0</v>
      </c>
      <c r="BW216" s="228" t="str">
        <f>IF(AC216 = "X", "1", "0")</f>
        <v>0</v>
      </c>
      <c r="BX216" s="228" t="str">
        <f>IF(AD216 = "X", "1", "0")</f>
        <v>1</v>
      </c>
      <c r="BY216" s="228" t="s">
        <v>23</v>
      </c>
      <c r="BZ216" s="387">
        <f>AI216</f>
        <v>0</v>
      </c>
      <c r="CA216" s="387">
        <f>AK216</f>
        <v>2441.0111999999999</v>
      </c>
      <c r="CB216" s="387">
        <f>AM216</f>
        <v>610.25279999999998</v>
      </c>
      <c r="CC216" s="387">
        <f>AO216</f>
        <v>7323.0335999999998</v>
      </c>
      <c r="CD216" s="387">
        <f>AQ216</f>
        <v>7323.0335999999998</v>
      </c>
      <c r="CE216" s="387">
        <f>AS216</f>
        <v>7323.0335999999998</v>
      </c>
      <c r="CF216" s="387">
        <f>AU216</f>
        <v>3661.5167999999999</v>
      </c>
      <c r="CG216" s="387">
        <f>AW216</f>
        <v>7323.0335999999998</v>
      </c>
      <c r="CH216" s="387">
        <f>AY216</f>
        <v>7323.0335999999998</v>
      </c>
      <c r="CI216" s="387">
        <f>BA216</f>
        <v>7323.0335999999998</v>
      </c>
      <c r="CJ216" s="387">
        <f>BC216</f>
        <v>7323.0335999999998</v>
      </c>
      <c r="CK216" s="387">
        <f>BE216</f>
        <v>3356.3903999999998</v>
      </c>
    </row>
    <row r="217" spans="2:89" s="228" customFormat="1" ht="20.399999999999999" x14ac:dyDescent="0.3">
      <c r="B217" s="227">
        <v>129</v>
      </c>
      <c r="C217" s="193">
        <v>221011</v>
      </c>
      <c r="D217" s="190">
        <v>22110056</v>
      </c>
      <c r="E217" s="151" t="s">
        <v>230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>R217+T217+V217+X217</f>
        <v>2064</v>
      </c>
      <c r="L217" s="193" t="s">
        <v>20</v>
      </c>
      <c r="M217" s="370">
        <f>ROUND(N217,2)</f>
        <v>22.38</v>
      </c>
      <c r="N217" s="380">
        <v>22.38</v>
      </c>
      <c r="O217" s="371">
        <v>0</v>
      </c>
      <c r="P217" s="234">
        <f>(N217*(O217/100+1))*K217</f>
        <v>46192.32</v>
      </c>
      <c r="Q217" s="160" t="s">
        <v>139</v>
      </c>
      <c r="R217" s="235">
        <f>AH217+AJ217+AL217</f>
        <v>0</v>
      </c>
      <c r="S217" s="234">
        <f>R217*(N217*(O217/100+1))</f>
        <v>0</v>
      </c>
      <c r="T217" s="235">
        <f>AN217+AP217+AR217</f>
        <v>636</v>
      </c>
      <c r="U217" s="234">
        <f>T217*(N217*(O217/100+1))</f>
        <v>14233.679999999998</v>
      </c>
      <c r="V217" s="235">
        <f>AT217+AV217+AX217</f>
        <v>720</v>
      </c>
      <c r="W217" s="234">
        <f>V217*(N217*(O217/100+1))</f>
        <v>16113.599999999999</v>
      </c>
      <c r="X217" s="235">
        <f>AZ217+BB217+BD217</f>
        <v>708</v>
      </c>
      <c r="Y217" s="234">
        <f>X217*(N217*(O217/100+1))</f>
        <v>15845.039999999999</v>
      </c>
      <c r="Z217" s="234">
        <f>S217+U217+W217+Y217</f>
        <v>46192.32</v>
      </c>
      <c r="AA217" s="236" t="b">
        <f>K217=(SUM(X217,V217,T217,R217))</f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73">
        <f>AH217*(N217*(O217/100+1))</f>
        <v>0</v>
      </c>
      <c r="AJ217" s="240">
        <v>0</v>
      </c>
      <c r="AK217" s="373">
        <f>AJ217*(N217*(O217/100+1))</f>
        <v>0</v>
      </c>
      <c r="AL217" s="240">
        <v>0</v>
      </c>
      <c r="AM217" s="373">
        <f>AL217*(N217*(O217/100+1))</f>
        <v>0</v>
      </c>
      <c r="AN217" s="240">
        <v>60</v>
      </c>
      <c r="AO217" s="373">
        <f>AN217*(N217*(O217/100+1))</f>
        <v>1342.8</v>
      </c>
      <c r="AP217" s="240">
        <v>288</v>
      </c>
      <c r="AQ217" s="373">
        <f>AP217*(N217*(O217/100+1))</f>
        <v>6445.44</v>
      </c>
      <c r="AR217" s="240">
        <v>288</v>
      </c>
      <c r="AS217" s="373">
        <f>AR217*(N217*(O217/100+1))</f>
        <v>6445.44</v>
      </c>
      <c r="AT217" s="240">
        <v>144</v>
      </c>
      <c r="AU217" s="373">
        <f>AT217*(N217*(O217/100+1))</f>
        <v>3222.72</v>
      </c>
      <c r="AV217" s="240">
        <v>288</v>
      </c>
      <c r="AW217" s="373">
        <f>AV217*(N217*(O217/100+1))</f>
        <v>6445.44</v>
      </c>
      <c r="AX217" s="240">
        <v>288</v>
      </c>
      <c r="AY217" s="373">
        <f>AX217*(N217*(O217/100+1))</f>
        <v>6445.44</v>
      </c>
      <c r="AZ217" s="240">
        <v>288</v>
      </c>
      <c r="BA217" s="373">
        <f>AZ217*(N217*(O217/100+1))</f>
        <v>6445.44</v>
      </c>
      <c r="BB217" s="240">
        <v>288</v>
      </c>
      <c r="BC217" s="373">
        <f>BB217*(N217*(O217/100+1))</f>
        <v>6445.44</v>
      </c>
      <c r="BD217" s="240">
        <v>132</v>
      </c>
      <c r="BE217" s="373">
        <f>BD217*(N217*(O217/100+1))</f>
        <v>2954.16</v>
      </c>
      <c r="BF217" s="374">
        <f>SUM(R217,T217,V217,X217)*(N217*(O217/100+1))</f>
        <v>46192.32</v>
      </c>
      <c r="BG217" s="374">
        <f>SUM(AI217,AK217,AM217,AO217,AQ217,AS217,AU217,AW217,AY217,BA217,BC217,BE217)</f>
        <v>46192.320000000007</v>
      </c>
      <c r="BH217" s="375" t="b">
        <f>BF217=BG217</f>
        <v>1</v>
      </c>
      <c r="BI217" s="375">
        <f>BF217-BG217</f>
        <v>0</v>
      </c>
      <c r="BJ217" s="376">
        <f>D217</f>
        <v>22110056</v>
      </c>
      <c r="BK217" s="384">
        <v>348</v>
      </c>
      <c r="BL217" s="384">
        <v>5</v>
      </c>
      <c r="BM217" s="385">
        <f>R217</f>
        <v>0</v>
      </c>
      <c r="BN217" s="385">
        <f>T217</f>
        <v>636</v>
      </c>
      <c r="BO217" s="385">
        <f>V217</f>
        <v>720</v>
      </c>
      <c r="BP217" s="385">
        <f>X217</f>
        <v>708</v>
      </c>
      <c r="BQ217" s="386">
        <f>N217</f>
        <v>22.38</v>
      </c>
      <c r="BR217" s="228">
        <f>O217</f>
        <v>0</v>
      </c>
      <c r="BS217" s="228">
        <v>0</v>
      </c>
      <c r="BT217" s="228">
        <v>1</v>
      </c>
      <c r="BU217" s="228" t="s">
        <v>139</v>
      </c>
      <c r="BV217" s="228" t="str">
        <f>IF(AB217 = "X", "1", "0")</f>
        <v>0</v>
      </c>
      <c r="BW217" s="228" t="str">
        <f>IF(AC217 = "X", "1", "0")</f>
        <v>0</v>
      </c>
      <c r="BX217" s="228" t="str">
        <f>IF(AD217 = "X", "1", "0")</f>
        <v>1</v>
      </c>
      <c r="BY217" s="228" t="s">
        <v>23</v>
      </c>
      <c r="BZ217" s="387">
        <f>AI217</f>
        <v>0</v>
      </c>
      <c r="CA217" s="387">
        <f>AK217</f>
        <v>0</v>
      </c>
      <c r="CB217" s="387">
        <f>AM217</f>
        <v>0</v>
      </c>
      <c r="CC217" s="387">
        <f>AO217</f>
        <v>1342.8</v>
      </c>
      <c r="CD217" s="387">
        <f>AQ217</f>
        <v>6445.44</v>
      </c>
      <c r="CE217" s="387">
        <f>AS217</f>
        <v>6445.44</v>
      </c>
      <c r="CF217" s="387">
        <f>AU217</f>
        <v>3222.72</v>
      </c>
      <c r="CG217" s="387">
        <f>AW217</f>
        <v>6445.44</v>
      </c>
      <c r="CH217" s="387">
        <f>AY217</f>
        <v>6445.44</v>
      </c>
      <c r="CI217" s="387">
        <f>BA217</f>
        <v>6445.44</v>
      </c>
      <c r="CJ217" s="387">
        <f>BC217</f>
        <v>6445.44</v>
      </c>
      <c r="CK217" s="387">
        <f>BE217</f>
        <v>2954.16</v>
      </c>
    </row>
    <row r="218" spans="2:89" s="228" customFormat="1" ht="20.399999999999999" x14ac:dyDescent="0.3">
      <c r="B218" s="227">
        <v>131</v>
      </c>
      <c r="C218" s="193">
        <v>223011</v>
      </c>
      <c r="D218" s="190">
        <v>22310020</v>
      </c>
      <c r="E218" s="151" t="s">
        <v>234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>R218+T218+V218+X218</f>
        <v>104</v>
      </c>
      <c r="L218" s="193" t="s">
        <v>138</v>
      </c>
      <c r="M218" s="370">
        <f>ROUND(N218,2)</f>
        <v>11.95</v>
      </c>
      <c r="N218" s="242">
        <v>11.95</v>
      </c>
      <c r="O218" s="371">
        <v>0</v>
      </c>
      <c r="P218" s="234">
        <f>(N218*(O218/100+1))*K218</f>
        <v>1242.8</v>
      </c>
      <c r="Q218" s="160" t="s">
        <v>139</v>
      </c>
      <c r="R218" s="235">
        <f>AH218+AJ218+AL218</f>
        <v>60</v>
      </c>
      <c r="S218" s="234">
        <f>R218*(N218*(O218/100+1))</f>
        <v>717</v>
      </c>
      <c r="T218" s="235">
        <f>AN218+AP218+AR218</f>
        <v>11</v>
      </c>
      <c r="U218" s="234">
        <f>T218*(N218*(O218/100+1))</f>
        <v>131.44999999999999</v>
      </c>
      <c r="V218" s="235">
        <f>AT218+AV218+AX218</f>
        <v>16</v>
      </c>
      <c r="W218" s="234">
        <f>V218*(N218*(O218/100+1))</f>
        <v>191.2</v>
      </c>
      <c r="X218" s="235">
        <f>AZ218+BB218+BD218</f>
        <v>17</v>
      </c>
      <c r="Y218" s="234">
        <f>X218*(N218*(O218/100+1))</f>
        <v>203.14999999999998</v>
      </c>
      <c r="Z218" s="234">
        <f>S218+U218+W218+Y218</f>
        <v>1242.8000000000002</v>
      </c>
      <c r="AA218" s="236" t="b">
        <f>K218=(SUM(X218,V218,T218,R218))</f>
        <v>1</v>
      </c>
      <c r="AB218" s="230"/>
      <c r="AC218" s="243"/>
      <c r="AD218" s="230" t="s">
        <v>22</v>
      </c>
      <c r="AE218" s="229" t="s">
        <v>23</v>
      </c>
      <c r="AF218" s="244"/>
      <c r="AG218" s="245"/>
      <c r="AH218" s="240">
        <v>0</v>
      </c>
      <c r="AI218" s="373">
        <f>AH218*(N218*(O218/100+1))</f>
        <v>0</v>
      </c>
      <c r="AJ218" s="240">
        <v>10</v>
      </c>
      <c r="AK218" s="373">
        <f>AJ218*(N218*(O218/100+1))</f>
        <v>119.5</v>
      </c>
      <c r="AL218" s="240">
        <v>50</v>
      </c>
      <c r="AM218" s="373">
        <f>AL218*(N218*(O218/100+1))</f>
        <v>597.5</v>
      </c>
      <c r="AN218" s="240">
        <v>0</v>
      </c>
      <c r="AO218" s="373">
        <f>AN218*(N218*(O218/100+1))</f>
        <v>0</v>
      </c>
      <c r="AP218" s="240">
        <v>5</v>
      </c>
      <c r="AQ218" s="373">
        <f>AP218*(N218*(O218/100+1))</f>
        <v>59.75</v>
      </c>
      <c r="AR218" s="240">
        <v>6</v>
      </c>
      <c r="AS218" s="373">
        <f>AR218*(N218*(O218/100+1))</f>
        <v>71.699999999999989</v>
      </c>
      <c r="AT218" s="240">
        <v>5</v>
      </c>
      <c r="AU218" s="373">
        <f>AT218*(N218*(O218/100+1))</f>
        <v>59.75</v>
      </c>
      <c r="AV218" s="240">
        <v>6</v>
      </c>
      <c r="AW218" s="373">
        <f>AV218*(N218*(O218/100+1))</f>
        <v>71.699999999999989</v>
      </c>
      <c r="AX218" s="240">
        <v>5</v>
      </c>
      <c r="AY218" s="373">
        <f>AX218*(N218*(O218/100+1))</f>
        <v>59.75</v>
      </c>
      <c r="AZ218" s="240">
        <v>6</v>
      </c>
      <c r="BA218" s="373">
        <f>AZ218*(N218*(O218/100+1))</f>
        <v>71.699999999999989</v>
      </c>
      <c r="BB218" s="240">
        <v>5</v>
      </c>
      <c r="BC218" s="373">
        <f>BB218*(N218*(O218/100+1))</f>
        <v>59.75</v>
      </c>
      <c r="BD218" s="240">
        <v>6</v>
      </c>
      <c r="BE218" s="373">
        <f>BD218*(N218*(O218/100+1))</f>
        <v>71.699999999999989</v>
      </c>
      <c r="BF218" s="374">
        <f>SUM(R218,T218,V218,X218)*(N218*(O218/100+1))</f>
        <v>1242.8</v>
      </c>
      <c r="BG218" s="374">
        <f>SUM(AI218,AK218,AM218,AO218,AQ218,AS218,AU218,AW218,AY218,BA218,BC218,BE218)</f>
        <v>1242.8000000000002</v>
      </c>
      <c r="BH218" s="375" t="b">
        <f>BF218=BG218</f>
        <v>1</v>
      </c>
      <c r="BI218" s="375">
        <f>BF218-BG218</f>
        <v>0</v>
      </c>
      <c r="BJ218" s="376">
        <f>D218</f>
        <v>22310020</v>
      </c>
      <c r="BK218" s="384">
        <v>348</v>
      </c>
      <c r="BL218" s="384">
        <v>5</v>
      </c>
      <c r="BM218" s="385">
        <f>R218</f>
        <v>60</v>
      </c>
      <c r="BN218" s="385">
        <f>T218</f>
        <v>11</v>
      </c>
      <c r="BO218" s="385">
        <f>V218</f>
        <v>16</v>
      </c>
      <c r="BP218" s="385">
        <f>X218</f>
        <v>17</v>
      </c>
      <c r="BQ218" s="386">
        <f>N218</f>
        <v>11.95</v>
      </c>
      <c r="BR218" s="228">
        <f>O218</f>
        <v>0</v>
      </c>
      <c r="BS218" s="228">
        <v>0</v>
      </c>
      <c r="BT218" s="228">
        <v>1</v>
      </c>
      <c r="BU218" s="228" t="s">
        <v>139</v>
      </c>
      <c r="BV218" s="228" t="str">
        <f>IF(AB218 = "X", "1", "0")</f>
        <v>0</v>
      </c>
      <c r="BW218" s="228" t="str">
        <f>IF(AC218 = "X", "1", "0")</f>
        <v>0</v>
      </c>
      <c r="BX218" s="228" t="str">
        <f>IF(AD218 = "X", "1", "0")</f>
        <v>1</v>
      </c>
      <c r="BY218" s="228" t="s">
        <v>23</v>
      </c>
      <c r="BZ218" s="387">
        <f>AI218</f>
        <v>0</v>
      </c>
      <c r="CA218" s="387">
        <f>AK218</f>
        <v>119.5</v>
      </c>
      <c r="CB218" s="387">
        <f>AM218</f>
        <v>597.5</v>
      </c>
      <c r="CC218" s="387">
        <f>AO218</f>
        <v>0</v>
      </c>
      <c r="CD218" s="387">
        <f>AQ218</f>
        <v>59.75</v>
      </c>
      <c r="CE218" s="387">
        <f>AS218</f>
        <v>71.699999999999989</v>
      </c>
      <c r="CF218" s="387">
        <f>AU218</f>
        <v>59.75</v>
      </c>
      <c r="CG218" s="387">
        <f>AW218</f>
        <v>71.699999999999989</v>
      </c>
      <c r="CH218" s="387">
        <f>AY218</f>
        <v>59.75</v>
      </c>
      <c r="CI218" s="387">
        <f>BA218</f>
        <v>71.699999999999989</v>
      </c>
      <c r="CJ218" s="387">
        <f>BC218</f>
        <v>59.75</v>
      </c>
      <c r="CK218" s="387">
        <f>BE218</f>
        <v>71.699999999999989</v>
      </c>
    </row>
    <row r="219" spans="2:89" s="228" customFormat="1" ht="20.399999999999999" x14ac:dyDescent="0.3">
      <c r="B219" s="227">
        <v>131</v>
      </c>
      <c r="C219" s="193">
        <v>223011</v>
      </c>
      <c r="D219" s="190">
        <v>22310020</v>
      </c>
      <c r="E219" s="151" t="s">
        <v>234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>R219+T219+V219+X219</f>
        <v>50</v>
      </c>
      <c r="L219" s="193" t="s">
        <v>138</v>
      </c>
      <c r="M219" s="370">
        <f>ROUND(N219,2)</f>
        <v>17.399999999999999</v>
      </c>
      <c r="N219" s="242">
        <v>17.399999999999999</v>
      </c>
      <c r="O219" s="371">
        <v>0</v>
      </c>
      <c r="P219" s="234">
        <f>(N219*(O219/100+1))*K219</f>
        <v>869.99999999999989</v>
      </c>
      <c r="Q219" s="160" t="s">
        <v>139</v>
      </c>
      <c r="R219" s="235">
        <f>AH219+AJ219+AL219</f>
        <v>0</v>
      </c>
      <c r="S219" s="234">
        <f>R219*(N219*(O219/100+1))</f>
        <v>0</v>
      </c>
      <c r="T219" s="235">
        <f>AN219+AP219+AR219</f>
        <v>17</v>
      </c>
      <c r="U219" s="234">
        <f>T219*(N219*(O219/100+1))</f>
        <v>295.79999999999995</v>
      </c>
      <c r="V219" s="235">
        <f>AT219+AV219+AX219</f>
        <v>16</v>
      </c>
      <c r="W219" s="234">
        <f>V219*(N219*(O219/100+1))</f>
        <v>278.39999999999998</v>
      </c>
      <c r="X219" s="235">
        <f>AZ219+BB219+BD219</f>
        <v>17</v>
      </c>
      <c r="Y219" s="234">
        <f>X219*(N219*(O219/100+1))</f>
        <v>295.79999999999995</v>
      </c>
      <c r="Z219" s="234">
        <f>S219+U219+W219+Y219</f>
        <v>869.99999999999989</v>
      </c>
      <c r="AA219" s="236" t="b">
        <f>K219=(SUM(X219,V219,T219,R219))</f>
        <v>1</v>
      </c>
      <c r="AB219" s="230"/>
      <c r="AC219" s="243"/>
      <c r="AD219" s="230" t="s">
        <v>22</v>
      </c>
      <c r="AE219" s="229" t="s">
        <v>23</v>
      </c>
      <c r="AF219" s="244"/>
      <c r="AG219" s="245"/>
      <c r="AH219" s="240">
        <v>0</v>
      </c>
      <c r="AI219" s="373">
        <f>AH219*(N219*(O219/100+1))</f>
        <v>0</v>
      </c>
      <c r="AJ219" s="240">
        <v>0</v>
      </c>
      <c r="AK219" s="373">
        <f>AJ219*(N219*(O219/100+1))</f>
        <v>0</v>
      </c>
      <c r="AL219" s="240">
        <v>0</v>
      </c>
      <c r="AM219" s="373">
        <f>AL219*(N219*(O219/100+1))</f>
        <v>0</v>
      </c>
      <c r="AN219" s="240">
        <v>6</v>
      </c>
      <c r="AO219" s="373">
        <f>AN219*(N219*(O219/100+1))</f>
        <v>104.39999999999999</v>
      </c>
      <c r="AP219" s="240">
        <v>5</v>
      </c>
      <c r="AQ219" s="373">
        <f>AP219*(N219*(O219/100+1))</f>
        <v>87</v>
      </c>
      <c r="AR219" s="240">
        <v>6</v>
      </c>
      <c r="AS219" s="373">
        <f>AR219*(N219*(O219/100+1))</f>
        <v>104.39999999999999</v>
      </c>
      <c r="AT219" s="240">
        <v>5</v>
      </c>
      <c r="AU219" s="373">
        <f>AT219*(N219*(O219/100+1))</f>
        <v>87</v>
      </c>
      <c r="AV219" s="240">
        <v>6</v>
      </c>
      <c r="AW219" s="373">
        <f>AV219*(N219*(O219/100+1))</f>
        <v>104.39999999999999</v>
      </c>
      <c r="AX219" s="240">
        <v>5</v>
      </c>
      <c r="AY219" s="373">
        <f>AX219*(N219*(O219/100+1))</f>
        <v>87</v>
      </c>
      <c r="AZ219" s="240">
        <v>6</v>
      </c>
      <c r="BA219" s="373">
        <f>AZ219*(N219*(O219/100+1))</f>
        <v>104.39999999999999</v>
      </c>
      <c r="BB219" s="240">
        <v>5</v>
      </c>
      <c r="BC219" s="373">
        <f>BB219*(N219*(O219/100+1))</f>
        <v>87</v>
      </c>
      <c r="BD219" s="240">
        <v>6</v>
      </c>
      <c r="BE219" s="373">
        <f>BD219*(N219*(O219/100+1))</f>
        <v>104.39999999999999</v>
      </c>
      <c r="BF219" s="374">
        <f>SUM(R219,T219,V219,X219)*(N219*(O219/100+1))</f>
        <v>869.99999999999989</v>
      </c>
      <c r="BG219" s="374">
        <f>SUM(AI219,AK219,AM219,AO219,AQ219,AS219,AU219,AW219,AY219,BA219,BC219,BE219)</f>
        <v>869.99999999999989</v>
      </c>
      <c r="BH219" s="375" t="b">
        <f>BF219=BG219</f>
        <v>1</v>
      </c>
      <c r="BI219" s="375">
        <f>BF219-BG219</f>
        <v>0</v>
      </c>
      <c r="BJ219" s="376">
        <f>D219</f>
        <v>22310020</v>
      </c>
      <c r="BK219" s="384">
        <v>348</v>
      </c>
      <c r="BL219" s="384">
        <v>5</v>
      </c>
      <c r="BM219" s="385">
        <f>R219</f>
        <v>0</v>
      </c>
      <c r="BN219" s="385">
        <f>T219</f>
        <v>17</v>
      </c>
      <c r="BO219" s="385">
        <f>V219</f>
        <v>16</v>
      </c>
      <c r="BP219" s="385">
        <f>X219</f>
        <v>17</v>
      </c>
      <c r="BQ219" s="386">
        <f>N219</f>
        <v>17.399999999999999</v>
      </c>
      <c r="BR219" s="228">
        <f>O219</f>
        <v>0</v>
      </c>
      <c r="BS219" s="228">
        <v>0</v>
      </c>
      <c r="BT219" s="228">
        <v>1</v>
      </c>
      <c r="BU219" s="228" t="s">
        <v>139</v>
      </c>
      <c r="BV219" s="228" t="str">
        <f>IF(AB219 = "X", "1", "0")</f>
        <v>0</v>
      </c>
      <c r="BW219" s="228" t="str">
        <f>IF(AC219 = "X", "1", "0")</f>
        <v>0</v>
      </c>
      <c r="BX219" s="228" t="str">
        <f>IF(AD219 = "X", "1", "0")</f>
        <v>1</v>
      </c>
      <c r="BY219" s="228" t="s">
        <v>23</v>
      </c>
      <c r="BZ219" s="387">
        <f>AI219</f>
        <v>0</v>
      </c>
      <c r="CA219" s="387">
        <f>AK219</f>
        <v>0</v>
      </c>
      <c r="CB219" s="387">
        <f>AM219</f>
        <v>0</v>
      </c>
      <c r="CC219" s="387">
        <f>AO219</f>
        <v>104.39999999999999</v>
      </c>
      <c r="CD219" s="387">
        <f>AQ219</f>
        <v>87</v>
      </c>
      <c r="CE219" s="387">
        <f>AS219</f>
        <v>104.39999999999999</v>
      </c>
      <c r="CF219" s="387">
        <f>AU219</f>
        <v>87</v>
      </c>
      <c r="CG219" s="387">
        <f>AW219</f>
        <v>104.39999999999999</v>
      </c>
      <c r="CH219" s="387">
        <f>AY219</f>
        <v>87</v>
      </c>
      <c r="CI219" s="387">
        <f>BA219</f>
        <v>104.39999999999999</v>
      </c>
      <c r="CJ219" s="387">
        <f>BC219</f>
        <v>87</v>
      </c>
      <c r="CK219" s="387">
        <f>BE219</f>
        <v>104.39999999999999</v>
      </c>
    </row>
    <row r="220" spans="2:89" s="228" customFormat="1" ht="20.399999999999999" x14ac:dyDescent="0.3">
      <c r="B220" s="227">
        <v>132</v>
      </c>
      <c r="C220" s="193">
        <v>223011</v>
      </c>
      <c r="D220" s="190">
        <v>22310107</v>
      </c>
      <c r="E220" s="152" t="s">
        <v>235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>R220+T220+V220+X220</f>
        <v>332</v>
      </c>
      <c r="L220" s="193" t="s">
        <v>138</v>
      </c>
      <c r="M220" s="370">
        <f>ROUND(N220,2)</f>
        <v>18.559999999999999</v>
      </c>
      <c r="N220" s="242">
        <v>18.559999999999999</v>
      </c>
      <c r="O220" s="371">
        <v>0</v>
      </c>
      <c r="P220" s="234">
        <f>(N220*(O220/100+1))*K220</f>
        <v>6161.9199999999992</v>
      </c>
      <c r="Q220" s="160" t="s">
        <v>139</v>
      </c>
      <c r="R220" s="235">
        <f>AH220+AJ220+AL220</f>
        <v>156</v>
      </c>
      <c r="S220" s="234">
        <f>R220*(N220*(O220/100+1))</f>
        <v>2895.3599999999997</v>
      </c>
      <c r="T220" s="235">
        <f>AN220+AP220+AR220</f>
        <v>86</v>
      </c>
      <c r="U220" s="234">
        <f>T220*(N220*(O220/100+1))</f>
        <v>1596.1599999999999</v>
      </c>
      <c r="V220" s="235">
        <f>AT220+AV220+AX220</f>
        <v>45</v>
      </c>
      <c r="W220" s="234">
        <f>V220*(N220*(O220/100+1))</f>
        <v>835.19999999999993</v>
      </c>
      <c r="X220" s="235">
        <f>AZ220+BB220+BD220</f>
        <v>45</v>
      </c>
      <c r="Y220" s="234">
        <f>X220*(N220*(O220/100+1))</f>
        <v>835.19999999999993</v>
      </c>
      <c r="Z220" s="234">
        <f>S220+U220+W220+Y220</f>
        <v>6161.9199999999992</v>
      </c>
      <c r="AA220" s="236" t="b">
        <f>K220=(SUM(X220,V220,T220,R220))</f>
        <v>1</v>
      </c>
      <c r="AB220" s="230"/>
      <c r="AC220" s="243"/>
      <c r="AD220" s="230" t="s">
        <v>22</v>
      </c>
      <c r="AE220" s="229" t="s">
        <v>23</v>
      </c>
      <c r="AF220" s="381"/>
      <c r="AG220" s="245"/>
      <c r="AH220" s="240">
        <v>0</v>
      </c>
      <c r="AI220" s="373">
        <f>AH220*(N220*(O220/100+1))</f>
        <v>0</v>
      </c>
      <c r="AJ220" s="240">
        <v>56</v>
      </c>
      <c r="AK220" s="373">
        <f>AJ220*(N220*(O220/100+1))</f>
        <v>1039.3599999999999</v>
      </c>
      <c r="AL220" s="240">
        <v>100</v>
      </c>
      <c r="AM220" s="373">
        <f>AL220*(N220*(O220/100+1))</f>
        <v>1855.9999999999998</v>
      </c>
      <c r="AN220" s="240">
        <v>56</v>
      </c>
      <c r="AO220" s="373">
        <f>AN220*(N220*(O220/100+1))</f>
        <v>1039.3599999999999</v>
      </c>
      <c r="AP220" s="240">
        <v>15</v>
      </c>
      <c r="AQ220" s="373">
        <f>AP220*(N220*(O220/100+1))</f>
        <v>278.39999999999998</v>
      </c>
      <c r="AR220" s="240">
        <v>15</v>
      </c>
      <c r="AS220" s="373">
        <f>AR220*(N220*(O220/100+1))</f>
        <v>278.39999999999998</v>
      </c>
      <c r="AT220" s="240">
        <v>15</v>
      </c>
      <c r="AU220" s="373">
        <f>AT220*(N220*(O220/100+1))</f>
        <v>278.39999999999998</v>
      </c>
      <c r="AV220" s="240">
        <v>15</v>
      </c>
      <c r="AW220" s="373">
        <f>AV220*(N220*(O220/100+1))</f>
        <v>278.39999999999998</v>
      </c>
      <c r="AX220" s="240">
        <v>15</v>
      </c>
      <c r="AY220" s="373">
        <f>AX220*(N220*(O220/100+1))</f>
        <v>278.39999999999998</v>
      </c>
      <c r="AZ220" s="240">
        <v>15</v>
      </c>
      <c r="BA220" s="373">
        <f>AZ220*(N220*(O220/100+1))</f>
        <v>278.39999999999998</v>
      </c>
      <c r="BB220" s="240">
        <v>15</v>
      </c>
      <c r="BC220" s="373">
        <f>BB220*(N220*(O220/100+1))</f>
        <v>278.39999999999998</v>
      </c>
      <c r="BD220" s="240">
        <v>15</v>
      </c>
      <c r="BE220" s="373">
        <f>BD220*(N220*(O220/100+1))</f>
        <v>278.39999999999998</v>
      </c>
      <c r="BF220" s="374">
        <f>SUM(R220,T220,V220,X220)*(N220*(O220/100+1))</f>
        <v>6161.9199999999992</v>
      </c>
      <c r="BG220" s="374">
        <f>SUM(AI220,AK220,AM220,AO220,AQ220,AS220,AU220,AW220,AY220,BA220,BC220,BE220)</f>
        <v>6161.9199999999964</v>
      </c>
      <c r="BH220" s="375" t="b">
        <f>BF220=BG220</f>
        <v>1</v>
      </c>
      <c r="BI220" s="375">
        <f>BF220-BG220</f>
        <v>0</v>
      </c>
      <c r="BJ220" s="376">
        <f>D220</f>
        <v>22310107</v>
      </c>
      <c r="BK220" s="384">
        <v>348</v>
      </c>
      <c r="BL220" s="384">
        <v>5</v>
      </c>
      <c r="BM220" s="385">
        <f>R220</f>
        <v>156</v>
      </c>
      <c r="BN220" s="385">
        <f>T220</f>
        <v>86</v>
      </c>
      <c r="BO220" s="385">
        <f>V220</f>
        <v>45</v>
      </c>
      <c r="BP220" s="385">
        <f>X220</f>
        <v>45</v>
      </c>
      <c r="BQ220" s="386">
        <f>N220</f>
        <v>18.559999999999999</v>
      </c>
      <c r="BR220" s="228">
        <f>O220</f>
        <v>0</v>
      </c>
      <c r="BS220" s="228">
        <v>0</v>
      </c>
      <c r="BT220" s="228">
        <v>1</v>
      </c>
      <c r="BU220" s="228" t="s">
        <v>139</v>
      </c>
      <c r="BV220" s="228" t="str">
        <f>IF(AB220 = "X", "1", "0")</f>
        <v>0</v>
      </c>
      <c r="BW220" s="228" t="str">
        <f>IF(AC220 = "X", "1", "0")</f>
        <v>0</v>
      </c>
      <c r="BX220" s="228" t="str">
        <f>IF(AD220 = "X", "1", "0")</f>
        <v>1</v>
      </c>
      <c r="BY220" s="228" t="s">
        <v>23</v>
      </c>
      <c r="BZ220" s="387">
        <f>AI220</f>
        <v>0</v>
      </c>
      <c r="CA220" s="387">
        <f>AK220</f>
        <v>1039.3599999999999</v>
      </c>
      <c r="CB220" s="387">
        <f>AM220</f>
        <v>1855.9999999999998</v>
      </c>
      <c r="CC220" s="387">
        <f>AO220</f>
        <v>1039.3599999999999</v>
      </c>
      <c r="CD220" s="387">
        <f>AQ220</f>
        <v>278.39999999999998</v>
      </c>
      <c r="CE220" s="387">
        <f>AS220</f>
        <v>278.39999999999998</v>
      </c>
      <c r="CF220" s="387">
        <f>AU220</f>
        <v>278.39999999999998</v>
      </c>
      <c r="CG220" s="387">
        <f>AW220</f>
        <v>278.39999999999998</v>
      </c>
      <c r="CH220" s="387">
        <f>AY220</f>
        <v>278.39999999999998</v>
      </c>
      <c r="CI220" s="387">
        <f>BA220</f>
        <v>278.39999999999998</v>
      </c>
      <c r="CJ220" s="387">
        <f>BC220</f>
        <v>278.39999999999998</v>
      </c>
      <c r="CK220" s="387">
        <f>BE220</f>
        <v>278.39999999999998</v>
      </c>
    </row>
    <row r="221" spans="2:89" s="228" customFormat="1" ht="30.6" x14ac:dyDescent="0.3">
      <c r="B221" s="227">
        <v>133</v>
      </c>
      <c r="C221" s="193">
        <v>223011</v>
      </c>
      <c r="D221" s="190">
        <v>22310039</v>
      </c>
      <c r="E221" s="151" t="s">
        <v>236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>R221+T221+V221+X221</f>
        <v>10</v>
      </c>
      <c r="L221" s="193" t="s">
        <v>138</v>
      </c>
      <c r="M221" s="370">
        <f>ROUND(N221,2)</f>
        <v>137</v>
      </c>
      <c r="N221" s="242">
        <v>137</v>
      </c>
      <c r="O221" s="371">
        <v>0</v>
      </c>
      <c r="P221" s="234">
        <f>(N221*(O221/100+1))*K221</f>
        <v>1370</v>
      </c>
      <c r="Q221" s="160" t="s">
        <v>139</v>
      </c>
      <c r="R221" s="235">
        <f>AH221+AJ221+AL221</f>
        <v>0</v>
      </c>
      <c r="S221" s="234">
        <f>R221*(N221*(O221/100+1))</f>
        <v>0</v>
      </c>
      <c r="T221" s="235">
        <f>AN221+AP221+AR221</f>
        <v>4</v>
      </c>
      <c r="U221" s="234">
        <f>T221*(N221*(O221/100+1))</f>
        <v>548</v>
      </c>
      <c r="V221" s="235">
        <f>AT221+AV221+AX221</f>
        <v>4</v>
      </c>
      <c r="W221" s="234">
        <f>V221*(N221*(O221/100+1))</f>
        <v>548</v>
      </c>
      <c r="X221" s="235">
        <f>AZ221+BB221+BD221</f>
        <v>2</v>
      </c>
      <c r="Y221" s="234">
        <f>X221*(N221*(O221/100+1))</f>
        <v>274</v>
      </c>
      <c r="Z221" s="234">
        <f>S221+U221+W221+Y221</f>
        <v>1370</v>
      </c>
      <c r="AA221" s="236" t="b">
        <f>K221=(SUM(X221,V221,T221,R221))</f>
        <v>1</v>
      </c>
      <c r="AB221" s="230"/>
      <c r="AC221" s="243"/>
      <c r="AD221" s="230" t="s">
        <v>22</v>
      </c>
      <c r="AE221" s="229" t="s">
        <v>23</v>
      </c>
      <c r="AF221" s="381"/>
      <c r="AG221" s="245"/>
      <c r="AH221" s="240">
        <v>0</v>
      </c>
      <c r="AI221" s="373">
        <f>AH221*(N221*(O221/100+1))</f>
        <v>0</v>
      </c>
      <c r="AJ221" s="240">
        <v>0</v>
      </c>
      <c r="AK221" s="373">
        <f>AJ221*(N221*(O221/100+1))</f>
        <v>0</v>
      </c>
      <c r="AL221" s="240">
        <v>0</v>
      </c>
      <c r="AM221" s="373">
        <f>AL221*(N221*(O221/100+1))</f>
        <v>0</v>
      </c>
      <c r="AN221" s="240">
        <v>2</v>
      </c>
      <c r="AO221" s="373">
        <f>AN221*(N221*(O221/100+1))</f>
        <v>274</v>
      </c>
      <c r="AP221" s="240">
        <v>2</v>
      </c>
      <c r="AQ221" s="373">
        <f>AP221*(N221*(O221/100+1))</f>
        <v>274</v>
      </c>
      <c r="AR221" s="240">
        <v>0</v>
      </c>
      <c r="AS221" s="373">
        <f>AR221*(N221*(O221/100+1))</f>
        <v>0</v>
      </c>
      <c r="AT221" s="240">
        <v>2</v>
      </c>
      <c r="AU221" s="373">
        <f>AT221*(N221*(O221/100+1))</f>
        <v>274</v>
      </c>
      <c r="AV221" s="240">
        <v>0</v>
      </c>
      <c r="AW221" s="373">
        <f>AV221*(N221*(O221/100+1))</f>
        <v>0</v>
      </c>
      <c r="AX221" s="240">
        <v>2</v>
      </c>
      <c r="AY221" s="373">
        <f>AX221*(N221*(O221/100+1))</f>
        <v>274</v>
      </c>
      <c r="AZ221" s="240">
        <v>0</v>
      </c>
      <c r="BA221" s="373">
        <f>AZ221*(N221*(O221/100+1))</f>
        <v>0</v>
      </c>
      <c r="BB221" s="240">
        <v>2</v>
      </c>
      <c r="BC221" s="373">
        <f>BB221*(N221*(O221/100+1))</f>
        <v>274</v>
      </c>
      <c r="BD221" s="240">
        <v>0</v>
      </c>
      <c r="BE221" s="373">
        <f>BD221*(N221*(O221/100+1))</f>
        <v>0</v>
      </c>
      <c r="BF221" s="374">
        <f>SUM(R221,T221,V221,X221)*(N221*(O221/100+1))</f>
        <v>1370</v>
      </c>
      <c r="BG221" s="374">
        <f>SUM(AI221,AK221,AM221,AO221,AQ221,AS221,AU221,AW221,AY221,BA221,BC221,BE221)</f>
        <v>1370</v>
      </c>
      <c r="BH221" s="375" t="b">
        <f>BF221=BG221</f>
        <v>1</v>
      </c>
      <c r="BI221" s="375">
        <f>BF221-BG221</f>
        <v>0</v>
      </c>
      <c r="BJ221" s="376">
        <f>D221</f>
        <v>22310039</v>
      </c>
      <c r="BK221" s="384">
        <v>348</v>
      </c>
      <c r="BL221" s="384">
        <v>5</v>
      </c>
      <c r="BM221" s="385">
        <f>R221</f>
        <v>0</v>
      </c>
      <c r="BN221" s="385">
        <f>T221</f>
        <v>4</v>
      </c>
      <c r="BO221" s="385">
        <f>V221</f>
        <v>4</v>
      </c>
      <c r="BP221" s="385">
        <f>X221</f>
        <v>2</v>
      </c>
      <c r="BQ221" s="386">
        <f>N221</f>
        <v>137</v>
      </c>
      <c r="BR221" s="228">
        <f>O221</f>
        <v>0</v>
      </c>
      <c r="BS221" s="228">
        <v>0</v>
      </c>
      <c r="BT221" s="228">
        <v>1</v>
      </c>
      <c r="BU221" s="228" t="s">
        <v>139</v>
      </c>
      <c r="BV221" s="228" t="str">
        <f>IF(AB221 = "X", "1", "0")</f>
        <v>0</v>
      </c>
      <c r="BW221" s="228" t="str">
        <f>IF(AC221 = "X", "1", "0")</f>
        <v>0</v>
      </c>
      <c r="BX221" s="228" t="str">
        <f>IF(AD221 = "X", "1", "0")</f>
        <v>1</v>
      </c>
      <c r="BY221" s="228" t="s">
        <v>23</v>
      </c>
      <c r="BZ221" s="387">
        <f>AI221</f>
        <v>0</v>
      </c>
      <c r="CA221" s="387">
        <f>AK221</f>
        <v>0</v>
      </c>
      <c r="CB221" s="387">
        <f>AM221</f>
        <v>0</v>
      </c>
      <c r="CC221" s="387">
        <f>AO221</f>
        <v>274</v>
      </c>
      <c r="CD221" s="387">
        <f>AQ221</f>
        <v>274</v>
      </c>
      <c r="CE221" s="387">
        <f>AS221</f>
        <v>0</v>
      </c>
      <c r="CF221" s="387">
        <f>AU221</f>
        <v>274</v>
      </c>
      <c r="CG221" s="387">
        <f>AW221</f>
        <v>0</v>
      </c>
      <c r="CH221" s="387">
        <f>AY221</f>
        <v>274</v>
      </c>
      <c r="CI221" s="387">
        <f>BA221</f>
        <v>0</v>
      </c>
      <c r="CJ221" s="387">
        <f>BC221</f>
        <v>274</v>
      </c>
      <c r="CK221" s="387">
        <f>BE221</f>
        <v>0</v>
      </c>
    </row>
    <row r="222" spans="2:89" s="228" customFormat="1" ht="30.6" x14ac:dyDescent="0.3">
      <c r="B222" s="227">
        <v>133</v>
      </c>
      <c r="C222" s="193">
        <v>223011</v>
      </c>
      <c r="D222" s="190">
        <v>22310039</v>
      </c>
      <c r="E222" s="151" t="s">
        <v>236</v>
      </c>
      <c r="F222" s="229" t="s">
        <v>344</v>
      </c>
      <c r="G222" s="229" t="s">
        <v>345</v>
      </c>
      <c r="H222" s="230" t="s">
        <v>18</v>
      </c>
      <c r="I222" s="234"/>
      <c r="J222" s="230" t="s">
        <v>19</v>
      </c>
      <c r="K222" s="232">
        <f>R222+T222+V222+X222</f>
        <v>11</v>
      </c>
      <c r="L222" s="193" t="s">
        <v>138</v>
      </c>
      <c r="M222" s="370">
        <f>ROUND(N222,2)</f>
        <v>171.68</v>
      </c>
      <c r="N222" s="242">
        <v>171.68</v>
      </c>
      <c r="O222" s="371">
        <v>0</v>
      </c>
      <c r="P222" s="234">
        <f>(N222*(O222/100+1))*K222</f>
        <v>1888.48</v>
      </c>
      <c r="Q222" s="160" t="s">
        <v>139</v>
      </c>
      <c r="R222" s="235">
        <f>AH222+AJ222+AL222</f>
        <v>3</v>
      </c>
      <c r="S222" s="234">
        <f>R222*(N222*(O222/100+1))</f>
        <v>515.04</v>
      </c>
      <c r="T222" s="235">
        <f>AN222+AP222+AR222</f>
        <v>2</v>
      </c>
      <c r="U222" s="234">
        <f>T222*(N222*(O222/100+1))</f>
        <v>343.36</v>
      </c>
      <c r="V222" s="235">
        <f>AT222+AV222+AX222</f>
        <v>4</v>
      </c>
      <c r="W222" s="234">
        <f>V222*(N222*(O222/100+1))</f>
        <v>686.72</v>
      </c>
      <c r="X222" s="235">
        <f>AZ222+BB222+BD222</f>
        <v>2</v>
      </c>
      <c r="Y222" s="234">
        <f>X222*(N222*(O222/100+1))</f>
        <v>343.36</v>
      </c>
      <c r="Z222" s="234">
        <f>S222+U222+W222+Y222</f>
        <v>1888.48</v>
      </c>
      <c r="AA222" s="236" t="b">
        <f>K222=(SUM(X222,V222,T222,R222))</f>
        <v>1</v>
      </c>
      <c r="AB222" s="230"/>
      <c r="AC222" s="243"/>
      <c r="AD222" s="230" t="s">
        <v>22</v>
      </c>
      <c r="AE222" s="229" t="s">
        <v>23</v>
      </c>
      <c r="AF222" s="381"/>
      <c r="AG222" s="245"/>
      <c r="AH222" s="240">
        <v>0</v>
      </c>
      <c r="AI222" s="373">
        <f>AH222*(N222*(O222/100+1))</f>
        <v>0</v>
      </c>
      <c r="AJ222" s="240">
        <v>0</v>
      </c>
      <c r="AK222" s="373">
        <f>AJ222*(N222*(O222/100+1))</f>
        <v>0</v>
      </c>
      <c r="AL222" s="240">
        <v>3</v>
      </c>
      <c r="AM222" s="373">
        <f>AL222*(N222*(O222/100+1))</f>
        <v>515.04</v>
      </c>
      <c r="AN222" s="240">
        <v>0</v>
      </c>
      <c r="AO222" s="373">
        <f>AN222*(N222*(O222/100+1))</f>
        <v>0</v>
      </c>
      <c r="AP222" s="240">
        <v>2</v>
      </c>
      <c r="AQ222" s="373">
        <f>AP222*(N222*(O222/100+1))</f>
        <v>343.36</v>
      </c>
      <c r="AR222" s="240">
        <v>0</v>
      </c>
      <c r="AS222" s="373">
        <f>AR222*(N222*(O222/100+1))</f>
        <v>0</v>
      </c>
      <c r="AT222" s="240">
        <v>2</v>
      </c>
      <c r="AU222" s="373">
        <f>AT222*(N222*(O222/100+1))</f>
        <v>343.36</v>
      </c>
      <c r="AV222" s="240">
        <v>0</v>
      </c>
      <c r="AW222" s="373">
        <f>AV222*(N222*(O222/100+1))</f>
        <v>0</v>
      </c>
      <c r="AX222" s="240">
        <v>2</v>
      </c>
      <c r="AY222" s="373">
        <f>AX222*(N222*(O222/100+1))</f>
        <v>343.36</v>
      </c>
      <c r="AZ222" s="240">
        <v>0</v>
      </c>
      <c r="BA222" s="373">
        <f>AZ222*(N222*(O222/100+1))</f>
        <v>0</v>
      </c>
      <c r="BB222" s="240">
        <v>2</v>
      </c>
      <c r="BC222" s="373">
        <f>BB222*(N222*(O222/100+1))</f>
        <v>343.36</v>
      </c>
      <c r="BD222" s="240">
        <v>0</v>
      </c>
      <c r="BE222" s="373">
        <f>BD222*(N222*(O222/100+1))</f>
        <v>0</v>
      </c>
      <c r="BF222" s="374">
        <f>SUM(R222,T222,V222,X222)*(N222*(O222/100+1))</f>
        <v>1888.48</v>
      </c>
      <c r="BG222" s="374">
        <f>SUM(AI222,AK222,AM222,AO222,AQ222,AS222,AU222,AW222,AY222,BA222,BC222,BE222)</f>
        <v>1888.48</v>
      </c>
      <c r="BH222" s="375" t="b">
        <f>BF222=BG222</f>
        <v>1</v>
      </c>
      <c r="BI222" s="375">
        <f>BF222-BG222</f>
        <v>0</v>
      </c>
      <c r="BJ222" s="376">
        <f>D222</f>
        <v>22310039</v>
      </c>
      <c r="BK222" s="384">
        <v>348</v>
      </c>
      <c r="BL222" s="384">
        <v>5</v>
      </c>
      <c r="BM222" s="385">
        <f>R222</f>
        <v>3</v>
      </c>
      <c r="BN222" s="385">
        <f>T222</f>
        <v>2</v>
      </c>
      <c r="BO222" s="385">
        <f>V222</f>
        <v>4</v>
      </c>
      <c r="BP222" s="385">
        <f>X222</f>
        <v>2</v>
      </c>
      <c r="BQ222" s="386">
        <f>N222</f>
        <v>171.68</v>
      </c>
      <c r="BR222" s="228">
        <f>O222</f>
        <v>0</v>
      </c>
      <c r="BS222" s="228">
        <v>0</v>
      </c>
      <c r="BT222" s="228">
        <v>1</v>
      </c>
      <c r="BU222" s="228" t="s">
        <v>139</v>
      </c>
      <c r="BV222" s="228" t="str">
        <f>IF(AB222 = "X", "1", "0")</f>
        <v>0</v>
      </c>
      <c r="BW222" s="228" t="str">
        <f>IF(AC222 = "X", "1", "0")</f>
        <v>0</v>
      </c>
      <c r="BX222" s="228" t="str">
        <f>IF(AD222 = "X", "1", "0")</f>
        <v>1</v>
      </c>
      <c r="BY222" s="228" t="s">
        <v>23</v>
      </c>
      <c r="BZ222" s="387">
        <f>AI222</f>
        <v>0</v>
      </c>
      <c r="CA222" s="387">
        <f>AK222</f>
        <v>0</v>
      </c>
      <c r="CB222" s="387">
        <f>AM222</f>
        <v>515.04</v>
      </c>
      <c r="CC222" s="387">
        <f>AO222</f>
        <v>0</v>
      </c>
      <c r="CD222" s="387">
        <f>AQ222</f>
        <v>343.36</v>
      </c>
      <c r="CE222" s="387">
        <f>AS222</f>
        <v>0</v>
      </c>
      <c r="CF222" s="387">
        <f>AU222</f>
        <v>343.36</v>
      </c>
      <c r="CG222" s="387">
        <f>AW222</f>
        <v>0</v>
      </c>
      <c r="CH222" s="387">
        <f>AY222</f>
        <v>343.36</v>
      </c>
      <c r="CI222" s="387">
        <f>BA222</f>
        <v>0</v>
      </c>
      <c r="CJ222" s="387">
        <f>BC222</f>
        <v>343.36</v>
      </c>
      <c r="CK222" s="387">
        <f>BE222</f>
        <v>0</v>
      </c>
    </row>
    <row r="223" spans="2:89" s="228" customFormat="1" ht="20.399999999999999" x14ac:dyDescent="0.3">
      <c r="B223" s="227">
        <v>134</v>
      </c>
      <c r="C223" s="193">
        <v>223011</v>
      </c>
      <c r="D223" s="190">
        <v>22310078</v>
      </c>
      <c r="E223" s="151" t="s">
        <v>411</v>
      </c>
      <c r="F223" s="229" t="s">
        <v>344</v>
      </c>
      <c r="G223" s="229" t="s">
        <v>345</v>
      </c>
      <c r="H223" s="230" t="s">
        <v>18</v>
      </c>
      <c r="I223" s="234"/>
      <c r="J223" s="230" t="s">
        <v>19</v>
      </c>
      <c r="K223" s="232">
        <f>R223+T223+V223+X223</f>
        <v>20</v>
      </c>
      <c r="L223" s="193" t="s">
        <v>138</v>
      </c>
      <c r="M223" s="370">
        <f>ROUND(N223,2)</f>
        <v>67</v>
      </c>
      <c r="N223" s="242">
        <v>67</v>
      </c>
      <c r="O223" s="371">
        <v>0</v>
      </c>
      <c r="P223" s="234">
        <f>(N223*(O223/100+1))*K223</f>
        <v>1340</v>
      </c>
      <c r="Q223" s="160" t="s">
        <v>139</v>
      </c>
      <c r="R223" s="235">
        <f>AH223+AJ223+AL223</f>
        <v>20</v>
      </c>
      <c r="S223" s="234">
        <f>R223*(N223*(O223/100+1))</f>
        <v>1340</v>
      </c>
      <c r="T223" s="235">
        <f>AN223+AP223+AR223</f>
        <v>0</v>
      </c>
      <c r="U223" s="234">
        <f>T223*(N223*(O223/100+1))</f>
        <v>0</v>
      </c>
      <c r="V223" s="235">
        <f>AT223+AV223+AX223</f>
        <v>0</v>
      </c>
      <c r="W223" s="234">
        <f>V223*(N223*(O223/100+1))</f>
        <v>0</v>
      </c>
      <c r="X223" s="235">
        <f>AZ223+BB223+BD223</f>
        <v>0</v>
      </c>
      <c r="Y223" s="234">
        <f>X223*(N223*(O223/100+1))</f>
        <v>0</v>
      </c>
      <c r="Z223" s="234">
        <f>S223+U223+W223+Y223</f>
        <v>1340</v>
      </c>
      <c r="AA223" s="236" t="b">
        <f>K223=(SUM(X223,V223,T223,R223))</f>
        <v>1</v>
      </c>
      <c r="AB223" s="230"/>
      <c r="AC223" s="243"/>
      <c r="AD223" s="230" t="s">
        <v>22</v>
      </c>
      <c r="AE223" s="229" t="s">
        <v>23</v>
      </c>
      <c r="AF223" s="244"/>
      <c r="AG223" s="245"/>
      <c r="AH223" s="240">
        <v>0</v>
      </c>
      <c r="AI223" s="373">
        <f>AH223*(N223*(O223/100+1))</f>
        <v>0</v>
      </c>
      <c r="AJ223" s="240">
        <v>0</v>
      </c>
      <c r="AK223" s="373">
        <f>AJ223*(N223*(O223/100+1))</f>
        <v>0</v>
      </c>
      <c r="AL223" s="240">
        <v>20</v>
      </c>
      <c r="AM223" s="373">
        <f>AL223*(N223*(O223/100+1))</f>
        <v>1340</v>
      </c>
      <c r="AN223" s="240">
        <v>0</v>
      </c>
      <c r="AO223" s="373">
        <f>AN223*(N223*(O223/100+1))</f>
        <v>0</v>
      </c>
      <c r="AP223" s="240">
        <v>0</v>
      </c>
      <c r="AQ223" s="373">
        <f>AP223*(N223*(O223/100+1))</f>
        <v>0</v>
      </c>
      <c r="AR223" s="240">
        <v>0</v>
      </c>
      <c r="AS223" s="373">
        <f>AR223*(N223*(O223/100+1))</f>
        <v>0</v>
      </c>
      <c r="AT223" s="240">
        <v>0</v>
      </c>
      <c r="AU223" s="373">
        <f>AT223*(N223*(O223/100+1))</f>
        <v>0</v>
      </c>
      <c r="AV223" s="240">
        <v>0</v>
      </c>
      <c r="AW223" s="373">
        <f>AV223*(N223*(O223/100+1))</f>
        <v>0</v>
      </c>
      <c r="AX223" s="240">
        <v>0</v>
      </c>
      <c r="AY223" s="373">
        <f>AX223*(N223*(O223/100+1))</f>
        <v>0</v>
      </c>
      <c r="AZ223" s="240">
        <v>0</v>
      </c>
      <c r="BA223" s="373">
        <f>AZ223*(N223*(O223/100+1))</f>
        <v>0</v>
      </c>
      <c r="BB223" s="240">
        <v>0</v>
      </c>
      <c r="BC223" s="373">
        <f>BB223*(N223*(O223/100+1))</f>
        <v>0</v>
      </c>
      <c r="BD223" s="240">
        <v>0</v>
      </c>
      <c r="BE223" s="373">
        <f>BD223*(N223*(O223/100+1))</f>
        <v>0</v>
      </c>
      <c r="BF223" s="374">
        <f>SUM(R223,T223,V223,X223)*(N223*(O223/100+1))</f>
        <v>1340</v>
      </c>
      <c r="BG223" s="374">
        <f>SUM(AI223,AK223,AM223,AO223,AQ223,AS223,AU223,AW223,AY223,BA223,BC223,BE223)</f>
        <v>1340</v>
      </c>
      <c r="BH223" s="375" t="b">
        <f>BF223=BG223</f>
        <v>1</v>
      </c>
      <c r="BI223" s="375">
        <f>BF223-BG223</f>
        <v>0</v>
      </c>
      <c r="BJ223" s="376">
        <f>D223</f>
        <v>22310078</v>
      </c>
      <c r="BK223" s="384">
        <v>348</v>
      </c>
      <c r="BL223" s="384">
        <v>5</v>
      </c>
      <c r="BM223" s="385">
        <f>R223</f>
        <v>20</v>
      </c>
      <c r="BN223" s="385">
        <f>T223</f>
        <v>0</v>
      </c>
      <c r="BO223" s="385">
        <f>V223</f>
        <v>0</v>
      </c>
      <c r="BP223" s="385">
        <f>X223</f>
        <v>0</v>
      </c>
      <c r="BQ223" s="386">
        <f>N223</f>
        <v>67</v>
      </c>
      <c r="BR223" s="228">
        <f>O223</f>
        <v>0</v>
      </c>
      <c r="BS223" s="228">
        <v>0</v>
      </c>
      <c r="BT223" s="228">
        <v>1</v>
      </c>
      <c r="BU223" s="228" t="s">
        <v>139</v>
      </c>
      <c r="BV223" s="228" t="str">
        <f>IF(AB223 = "X", "1", "0")</f>
        <v>0</v>
      </c>
      <c r="BW223" s="228" t="str">
        <f>IF(AC223 = "X", "1", "0")</f>
        <v>0</v>
      </c>
      <c r="BX223" s="228" t="str">
        <f>IF(AD223 = "X", "1", "0")</f>
        <v>1</v>
      </c>
      <c r="BY223" s="228" t="s">
        <v>23</v>
      </c>
      <c r="BZ223" s="387">
        <f>AI223</f>
        <v>0</v>
      </c>
      <c r="CA223" s="387">
        <f>AK223</f>
        <v>0</v>
      </c>
      <c r="CB223" s="387">
        <f>AM223</f>
        <v>1340</v>
      </c>
      <c r="CC223" s="387">
        <f>AO223</f>
        <v>0</v>
      </c>
      <c r="CD223" s="387">
        <f>AQ223</f>
        <v>0</v>
      </c>
      <c r="CE223" s="387">
        <f>AS223</f>
        <v>0</v>
      </c>
      <c r="CF223" s="387">
        <f>AU223</f>
        <v>0</v>
      </c>
      <c r="CG223" s="387">
        <f>AW223</f>
        <v>0</v>
      </c>
      <c r="CH223" s="387">
        <f>AY223</f>
        <v>0</v>
      </c>
      <c r="CI223" s="387">
        <f>BA223</f>
        <v>0</v>
      </c>
      <c r="CJ223" s="387">
        <f>BC223</f>
        <v>0</v>
      </c>
      <c r="CK223" s="387">
        <f>BE223</f>
        <v>0</v>
      </c>
    </row>
    <row r="224" spans="2:89" s="228" customFormat="1" ht="30.6" x14ac:dyDescent="0.3">
      <c r="B224" s="227">
        <v>134</v>
      </c>
      <c r="C224" s="193">
        <v>223011</v>
      </c>
      <c r="D224" s="190">
        <v>22310108</v>
      </c>
      <c r="E224" s="151" t="s">
        <v>237</v>
      </c>
      <c r="F224" s="229" t="s">
        <v>344</v>
      </c>
      <c r="G224" s="229" t="s">
        <v>345</v>
      </c>
      <c r="H224" s="230" t="s">
        <v>18</v>
      </c>
      <c r="I224" s="234"/>
      <c r="J224" s="230" t="s">
        <v>19</v>
      </c>
      <c r="K224" s="232">
        <f>R224+T224+V224+X224</f>
        <v>23</v>
      </c>
      <c r="L224" s="193" t="s">
        <v>138</v>
      </c>
      <c r="M224" s="370">
        <f>ROUND(N224,2)</f>
        <v>43</v>
      </c>
      <c r="N224" s="242">
        <v>43</v>
      </c>
      <c r="O224" s="371">
        <v>0</v>
      </c>
      <c r="P224" s="234">
        <f>(N224*(O224/100+1))*K224</f>
        <v>989</v>
      </c>
      <c r="Q224" s="160" t="s">
        <v>139</v>
      </c>
      <c r="R224" s="235">
        <f>AH224+AJ224+AL224</f>
        <v>0</v>
      </c>
      <c r="S224" s="234">
        <f>R224*(N224*(O224/100+1))</f>
        <v>0</v>
      </c>
      <c r="T224" s="235">
        <f>AN224+AP224+AR224</f>
        <v>14</v>
      </c>
      <c r="U224" s="234">
        <f>T224*(N224*(O224/100+1))</f>
        <v>602</v>
      </c>
      <c r="V224" s="235">
        <f>AT224+AV224+AX224</f>
        <v>3</v>
      </c>
      <c r="W224" s="234">
        <f>V224*(N224*(O224/100+1))</f>
        <v>129</v>
      </c>
      <c r="X224" s="235">
        <f>AZ224+BB224+BD224</f>
        <v>6</v>
      </c>
      <c r="Y224" s="234">
        <f>X224*(N224*(O224/100+1))</f>
        <v>258</v>
      </c>
      <c r="Z224" s="234">
        <f>S224+U224+W224+Y224</f>
        <v>989</v>
      </c>
      <c r="AA224" s="236" t="b">
        <f>K224=(SUM(X224,V224,T224,R224))</f>
        <v>1</v>
      </c>
      <c r="AB224" s="230"/>
      <c r="AC224" s="243"/>
      <c r="AD224" s="230" t="s">
        <v>22</v>
      </c>
      <c r="AE224" s="229" t="s">
        <v>23</v>
      </c>
      <c r="AF224" s="244"/>
      <c r="AG224" s="245"/>
      <c r="AH224" s="240">
        <v>0</v>
      </c>
      <c r="AI224" s="373">
        <f>AH224*(N224*(O224/100+1))</f>
        <v>0</v>
      </c>
      <c r="AJ224" s="240">
        <v>0</v>
      </c>
      <c r="AK224" s="373">
        <f>AJ224*(N224*(O224/100+1))</f>
        <v>0</v>
      </c>
      <c r="AL224" s="240">
        <v>0</v>
      </c>
      <c r="AM224" s="373">
        <f>AL224*(N224*(O224/100+1))</f>
        <v>0</v>
      </c>
      <c r="AN224" s="240">
        <v>11</v>
      </c>
      <c r="AO224" s="373">
        <f>AN224*(N224*(O224/100+1))</f>
        <v>473</v>
      </c>
      <c r="AP224" s="240">
        <v>0</v>
      </c>
      <c r="AQ224" s="373">
        <f>AP224*(N224*(O224/100+1))</f>
        <v>0</v>
      </c>
      <c r="AR224" s="240">
        <v>3</v>
      </c>
      <c r="AS224" s="373">
        <f>AR224*(N224*(O224/100+1))</f>
        <v>129</v>
      </c>
      <c r="AT224" s="240">
        <v>0</v>
      </c>
      <c r="AU224" s="373">
        <f>AT224*(N224*(O224/100+1))</f>
        <v>0</v>
      </c>
      <c r="AV224" s="240">
        <v>3</v>
      </c>
      <c r="AW224" s="373">
        <f>AV224*(N224*(O224/100+1))</f>
        <v>129</v>
      </c>
      <c r="AX224" s="240">
        <v>0</v>
      </c>
      <c r="AY224" s="373">
        <f>AX224*(N224*(O224/100+1))</f>
        <v>0</v>
      </c>
      <c r="AZ224" s="240">
        <v>3</v>
      </c>
      <c r="BA224" s="373">
        <f>AZ224*(N224*(O224/100+1))</f>
        <v>129</v>
      </c>
      <c r="BB224" s="240">
        <v>0</v>
      </c>
      <c r="BC224" s="373">
        <f>BB224*(N224*(O224/100+1))</f>
        <v>0</v>
      </c>
      <c r="BD224" s="240">
        <v>3</v>
      </c>
      <c r="BE224" s="373">
        <f>BD224*(N224*(O224/100+1))</f>
        <v>129</v>
      </c>
      <c r="BF224" s="374">
        <f>SUM(R224,T224,V224,X224)*(N224*(O224/100+1))</f>
        <v>989</v>
      </c>
      <c r="BG224" s="374">
        <f>SUM(AI224,AK224,AM224,AO224,AQ224,AS224,AU224,AW224,AY224,BA224,BC224,BE224)</f>
        <v>989</v>
      </c>
      <c r="BH224" s="375" t="b">
        <f>BF224=BG224</f>
        <v>1</v>
      </c>
      <c r="BI224" s="375">
        <f>BF224-BG224</f>
        <v>0</v>
      </c>
      <c r="BJ224" s="376">
        <f>D224</f>
        <v>22310108</v>
      </c>
      <c r="BK224" s="384">
        <v>348</v>
      </c>
      <c r="BL224" s="384">
        <v>5</v>
      </c>
      <c r="BM224" s="385">
        <f>R224</f>
        <v>0</v>
      </c>
      <c r="BN224" s="385">
        <f>T224</f>
        <v>14</v>
      </c>
      <c r="BO224" s="385">
        <f>V224</f>
        <v>3</v>
      </c>
      <c r="BP224" s="385">
        <f>X224</f>
        <v>6</v>
      </c>
      <c r="BQ224" s="386">
        <f>N224</f>
        <v>43</v>
      </c>
      <c r="BR224" s="228">
        <f>O224</f>
        <v>0</v>
      </c>
      <c r="BS224" s="228">
        <v>0</v>
      </c>
      <c r="BT224" s="228">
        <v>1</v>
      </c>
      <c r="BU224" s="228" t="s">
        <v>139</v>
      </c>
      <c r="BV224" s="228" t="str">
        <f>IF(AB224 = "X", "1", "0")</f>
        <v>0</v>
      </c>
      <c r="BW224" s="228" t="str">
        <f>IF(AC224 = "X", "1", "0")</f>
        <v>0</v>
      </c>
      <c r="BX224" s="228" t="str">
        <f>IF(AD224 = "X", "1", "0")</f>
        <v>1</v>
      </c>
      <c r="BY224" s="228" t="s">
        <v>23</v>
      </c>
      <c r="BZ224" s="387">
        <f>AI224</f>
        <v>0</v>
      </c>
      <c r="CA224" s="387">
        <f>AK224</f>
        <v>0</v>
      </c>
      <c r="CB224" s="387">
        <f>AM224</f>
        <v>0</v>
      </c>
      <c r="CC224" s="387">
        <f>AO224</f>
        <v>473</v>
      </c>
      <c r="CD224" s="387">
        <f>AQ224</f>
        <v>0</v>
      </c>
      <c r="CE224" s="387">
        <f>AS224</f>
        <v>129</v>
      </c>
      <c r="CF224" s="387">
        <f>AU224</f>
        <v>0</v>
      </c>
      <c r="CG224" s="387">
        <f>AW224</f>
        <v>129</v>
      </c>
      <c r="CH224" s="387">
        <f>AY224</f>
        <v>0</v>
      </c>
      <c r="CI224" s="387">
        <f>BA224</f>
        <v>129</v>
      </c>
      <c r="CJ224" s="387">
        <f>BC224</f>
        <v>0</v>
      </c>
      <c r="CK224" s="387">
        <f>BE224</f>
        <v>129</v>
      </c>
    </row>
    <row r="225" spans="2:89" s="228" customFormat="1" ht="30.6" x14ac:dyDescent="0.3">
      <c r="B225" s="227">
        <v>134</v>
      </c>
      <c r="C225" s="193">
        <v>223011</v>
      </c>
      <c r="D225" s="190">
        <v>22310108</v>
      </c>
      <c r="E225" s="151" t="s">
        <v>237</v>
      </c>
      <c r="F225" s="229" t="s">
        <v>344</v>
      </c>
      <c r="G225" s="229" t="s">
        <v>345</v>
      </c>
      <c r="H225" s="230" t="s">
        <v>18</v>
      </c>
      <c r="I225" s="234"/>
      <c r="J225" s="230" t="s">
        <v>19</v>
      </c>
      <c r="K225" s="232">
        <f>R225+T225+V225+X225</f>
        <v>69</v>
      </c>
      <c r="L225" s="193" t="s">
        <v>138</v>
      </c>
      <c r="M225" s="370">
        <f>ROUND(N225,2)</f>
        <v>49.3</v>
      </c>
      <c r="N225" s="242">
        <v>49.3</v>
      </c>
      <c r="O225" s="371">
        <v>0</v>
      </c>
      <c r="P225" s="234">
        <f>(N225*(O225/100+1))*K225</f>
        <v>3401.7</v>
      </c>
      <c r="Q225" s="160" t="s">
        <v>139</v>
      </c>
      <c r="R225" s="235">
        <f>AH225+AJ225+AL225</f>
        <v>57</v>
      </c>
      <c r="S225" s="234">
        <f>R225*(N225*(O225/100+1))</f>
        <v>2810.1</v>
      </c>
      <c r="T225" s="235">
        <f>AN225+AP225+AR225</f>
        <v>3</v>
      </c>
      <c r="U225" s="234">
        <f>T225*(N225*(O225/100+1))</f>
        <v>147.89999999999998</v>
      </c>
      <c r="V225" s="235">
        <f>AT225+AV225+AX225</f>
        <v>3</v>
      </c>
      <c r="W225" s="234">
        <f>V225*(N225*(O225/100+1))</f>
        <v>147.89999999999998</v>
      </c>
      <c r="X225" s="235">
        <f>AZ225+BB225+BD225</f>
        <v>6</v>
      </c>
      <c r="Y225" s="234">
        <f>X225*(N225*(O225/100+1))</f>
        <v>295.79999999999995</v>
      </c>
      <c r="Z225" s="234">
        <f>S225+U225+W225+Y225</f>
        <v>3401.7</v>
      </c>
      <c r="AA225" s="236" t="b">
        <f>K225=(SUM(X225,V225,T225,R225))</f>
        <v>1</v>
      </c>
      <c r="AB225" s="230"/>
      <c r="AC225" s="243"/>
      <c r="AD225" s="230" t="s">
        <v>22</v>
      </c>
      <c r="AE225" s="229" t="s">
        <v>23</v>
      </c>
      <c r="AF225" s="244"/>
      <c r="AG225" s="245"/>
      <c r="AH225" s="240">
        <v>0</v>
      </c>
      <c r="AI225" s="373">
        <f>AH225*(N225*(O225/100+1))</f>
        <v>0</v>
      </c>
      <c r="AJ225" s="240">
        <v>17</v>
      </c>
      <c r="AK225" s="373">
        <f>AJ225*(N225*(O225/100+1))</f>
        <v>838.09999999999991</v>
      </c>
      <c r="AL225" s="240">
        <v>40</v>
      </c>
      <c r="AM225" s="373">
        <f>AL225*(N225*(O225/100+1))</f>
        <v>1972</v>
      </c>
      <c r="AN225" s="240">
        <v>0</v>
      </c>
      <c r="AO225" s="373">
        <f>AN225*(N225*(O225/100+1))</f>
        <v>0</v>
      </c>
      <c r="AP225" s="240">
        <v>0</v>
      </c>
      <c r="AQ225" s="373">
        <f>AP225*(N225*(O225/100+1))</f>
        <v>0</v>
      </c>
      <c r="AR225" s="240">
        <v>3</v>
      </c>
      <c r="AS225" s="373">
        <f>AR225*(N225*(O225/100+1))</f>
        <v>147.89999999999998</v>
      </c>
      <c r="AT225" s="240">
        <v>0</v>
      </c>
      <c r="AU225" s="373">
        <f>AT225*(N225*(O225/100+1))</f>
        <v>0</v>
      </c>
      <c r="AV225" s="240">
        <v>3</v>
      </c>
      <c r="AW225" s="373">
        <f>AV225*(N225*(O225/100+1))</f>
        <v>147.89999999999998</v>
      </c>
      <c r="AX225" s="240">
        <v>0</v>
      </c>
      <c r="AY225" s="373">
        <f>AX225*(N225*(O225/100+1))</f>
        <v>0</v>
      </c>
      <c r="AZ225" s="240">
        <v>3</v>
      </c>
      <c r="BA225" s="373">
        <f>AZ225*(N225*(O225/100+1))</f>
        <v>147.89999999999998</v>
      </c>
      <c r="BB225" s="240">
        <v>0</v>
      </c>
      <c r="BC225" s="373">
        <f>BB225*(N225*(O225/100+1))</f>
        <v>0</v>
      </c>
      <c r="BD225" s="240">
        <v>3</v>
      </c>
      <c r="BE225" s="373">
        <f>BD225*(N225*(O225/100+1))</f>
        <v>147.89999999999998</v>
      </c>
      <c r="BF225" s="374">
        <f>SUM(R225,T225,V225,X225)*(N225*(O225/100+1))</f>
        <v>3401.7</v>
      </c>
      <c r="BG225" s="374">
        <f>SUM(AI225,AK225,AM225,AO225,AQ225,AS225,AU225,AW225,AY225,BA225,BC225,BE225)</f>
        <v>3401.7000000000003</v>
      </c>
      <c r="BH225" s="375" t="b">
        <f>BF225=BG225</f>
        <v>1</v>
      </c>
      <c r="BI225" s="375">
        <f>BF225-BG225</f>
        <v>0</v>
      </c>
      <c r="BJ225" s="376">
        <f>D225</f>
        <v>22310108</v>
      </c>
      <c r="BK225" s="384">
        <v>348</v>
      </c>
      <c r="BL225" s="384">
        <v>5</v>
      </c>
      <c r="BM225" s="385">
        <f>R225</f>
        <v>57</v>
      </c>
      <c r="BN225" s="385">
        <f>T225</f>
        <v>3</v>
      </c>
      <c r="BO225" s="385">
        <f>V225</f>
        <v>3</v>
      </c>
      <c r="BP225" s="385">
        <f>X225</f>
        <v>6</v>
      </c>
      <c r="BQ225" s="386">
        <f>N225</f>
        <v>49.3</v>
      </c>
      <c r="BR225" s="228">
        <f>O225</f>
        <v>0</v>
      </c>
      <c r="BS225" s="228">
        <v>0</v>
      </c>
      <c r="BT225" s="228">
        <v>1</v>
      </c>
      <c r="BU225" s="228" t="s">
        <v>139</v>
      </c>
      <c r="BV225" s="228" t="str">
        <f>IF(AB225 = "X", "1", "0")</f>
        <v>0</v>
      </c>
      <c r="BW225" s="228" t="str">
        <f>IF(AC225 = "X", "1", "0")</f>
        <v>0</v>
      </c>
      <c r="BX225" s="228" t="str">
        <f>IF(AD225 = "X", "1", "0")</f>
        <v>1</v>
      </c>
      <c r="BY225" s="228" t="s">
        <v>23</v>
      </c>
      <c r="BZ225" s="387">
        <f>AI225</f>
        <v>0</v>
      </c>
      <c r="CA225" s="387">
        <f>AK225</f>
        <v>838.09999999999991</v>
      </c>
      <c r="CB225" s="387">
        <f>AM225</f>
        <v>1972</v>
      </c>
      <c r="CC225" s="387">
        <f>AO225</f>
        <v>0</v>
      </c>
      <c r="CD225" s="387">
        <f>AQ225</f>
        <v>0</v>
      </c>
      <c r="CE225" s="387">
        <f>AS225</f>
        <v>147.89999999999998</v>
      </c>
      <c r="CF225" s="387">
        <f>AU225</f>
        <v>0</v>
      </c>
      <c r="CG225" s="387">
        <f>AW225</f>
        <v>147.89999999999998</v>
      </c>
      <c r="CH225" s="387">
        <f>AY225</f>
        <v>0</v>
      </c>
      <c r="CI225" s="387">
        <f>BA225</f>
        <v>147.89999999999998</v>
      </c>
      <c r="CJ225" s="387">
        <f>BC225</f>
        <v>0</v>
      </c>
      <c r="CK225" s="387">
        <f>BE225</f>
        <v>147.89999999999998</v>
      </c>
    </row>
    <row r="226" spans="2:89" s="228" customFormat="1" ht="20.399999999999999" x14ac:dyDescent="0.3">
      <c r="B226" s="227">
        <v>135</v>
      </c>
      <c r="C226" s="193">
        <v>221061</v>
      </c>
      <c r="D226" s="193">
        <v>22160003</v>
      </c>
      <c r="E226" s="151" t="s">
        <v>25</v>
      </c>
      <c r="F226" s="229" t="s">
        <v>344</v>
      </c>
      <c r="G226" s="229" t="s">
        <v>345</v>
      </c>
      <c r="H226" s="230" t="s">
        <v>18</v>
      </c>
      <c r="I226" s="234"/>
      <c r="J226" s="230" t="s">
        <v>19</v>
      </c>
      <c r="K226" s="232">
        <f>R226+T226+V226+X226</f>
        <v>334</v>
      </c>
      <c r="L226" s="193" t="s">
        <v>238</v>
      </c>
      <c r="M226" s="370">
        <f>ROUND(N226,2)</f>
        <v>18</v>
      </c>
      <c r="N226" s="242">
        <v>18</v>
      </c>
      <c r="O226" s="371">
        <v>0</v>
      </c>
      <c r="P226" s="234">
        <f>(N226*(O226/100+1))*K226</f>
        <v>6012</v>
      </c>
      <c r="Q226" s="160" t="s">
        <v>139</v>
      </c>
      <c r="R226" s="235">
        <f>AH226+AJ226+AL226</f>
        <v>72</v>
      </c>
      <c r="S226" s="234">
        <f>R226*(N226*(O226/100+1))</f>
        <v>1296</v>
      </c>
      <c r="T226" s="235">
        <f>AN226+AP226+AR226</f>
        <v>94</v>
      </c>
      <c r="U226" s="234">
        <f>T226*(N226*(O226/100+1))</f>
        <v>1692</v>
      </c>
      <c r="V226" s="235">
        <f>AT226+AV226+AX226</f>
        <v>84</v>
      </c>
      <c r="W226" s="234">
        <f>V226*(N226*(O226/100+1))</f>
        <v>1512</v>
      </c>
      <c r="X226" s="235">
        <f>AZ226+BB226+BD226</f>
        <v>84</v>
      </c>
      <c r="Y226" s="234">
        <f>X226*(N226*(O226/100+1))</f>
        <v>1512</v>
      </c>
      <c r="Z226" s="234">
        <f>Y226+W226+U226+S226</f>
        <v>6012</v>
      </c>
      <c r="AA226" s="236" t="b">
        <f>K226=(SUM(X226,V226,T226,R226))</f>
        <v>1</v>
      </c>
      <c r="AB226" s="230" t="s">
        <v>22</v>
      </c>
      <c r="AC226" s="243"/>
      <c r="AD226" s="243"/>
      <c r="AE226" s="229" t="s">
        <v>23</v>
      </c>
      <c r="AF226" s="244"/>
      <c r="AG226" s="245"/>
      <c r="AH226" s="240">
        <v>0</v>
      </c>
      <c r="AI226" s="373">
        <f>AH226*(N226*(O226/100+1))</f>
        <v>0</v>
      </c>
      <c r="AJ226" s="240">
        <v>36</v>
      </c>
      <c r="AK226" s="373">
        <f>AJ226*(N226*(O226/100+1))</f>
        <v>648</v>
      </c>
      <c r="AL226" s="240">
        <v>36</v>
      </c>
      <c r="AM226" s="373">
        <f>AL226*(N226*(O226/100+1))</f>
        <v>648</v>
      </c>
      <c r="AN226" s="240">
        <v>38</v>
      </c>
      <c r="AO226" s="373">
        <f>AN226*(N226*(O226/100+1))</f>
        <v>684</v>
      </c>
      <c r="AP226" s="240">
        <v>28</v>
      </c>
      <c r="AQ226" s="373">
        <f>AP226*(N226*(O226/100+1))</f>
        <v>504</v>
      </c>
      <c r="AR226" s="240">
        <v>28</v>
      </c>
      <c r="AS226" s="373">
        <f>AR226*(N226*(O226/100+1))</f>
        <v>504</v>
      </c>
      <c r="AT226" s="240">
        <v>28</v>
      </c>
      <c r="AU226" s="373">
        <f>AT226*(N226*(O226/100+1))</f>
        <v>504</v>
      </c>
      <c r="AV226" s="240">
        <v>28</v>
      </c>
      <c r="AW226" s="373">
        <f>AV226*(N226*(O226/100+1))</f>
        <v>504</v>
      </c>
      <c r="AX226" s="240">
        <v>28</v>
      </c>
      <c r="AY226" s="373">
        <f>AX226*(N226*(O226/100+1))</f>
        <v>504</v>
      </c>
      <c r="AZ226" s="240">
        <v>28</v>
      </c>
      <c r="BA226" s="373">
        <f>AZ226*(N226*(O226/100+1))</f>
        <v>504</v>
      </c>
      <c r="BB226" s="240">
        <v>28</v>
      </c>
      <c r="BC226" s="373">
        <f>BB226*(N226*(O226/100+1))</f>
        <v>504</v>
      </c>
      <c r="BD226" s="240">
        <v>28</v>
      </c>
      <c r="BE226" s="373">
        <f>BD226*(N226*(O226/100+1))</f>
        <v>504</v>
      </c>
      <c r="BF226" s="374">
        <f>SUM(R226,T226,V226,X226)*(N226*(O226/100+1))</f>
        <v>6012</v>
      </c>
      <c r="BG226" s="374">
        <f>SUM(AI226,AK226,AM226,AO226,AQ226,AS226,AU226,AW226,AY226,BA226,BC226,BE226)</f>
        <v>6012</v>
      </c>
      <c r="BH226" s="375" t="b">
        <f>BF226=BG226</f>
        <v>1</v>
      </c>
      <c r="BI226" s="375">
        <f>BF226-BG226</f>
        <v>0</v>
      </c>
      <c r="BJ226" s="376">
        <f>D226</f>
        <v>22160003</v>
      </c>
      <c r="BK226" s="384">
        <v>348</v>
      </c>
      <c r="BL226" s="384">
        <v>5</v>
      </c>
      <c r="BM226" s="385">
        <f>R226</f>
        <v>72</v>
      </c>
      <c r="BN226" s="385">
        <f>T226</f>
        <v>94</v>
      </c>
      <c r="BO226" s="385">
        <f>V226</f>
        <v>84</v>
      </c>
      <c r="BP226" s="385">
        <f>X226</f>
        <v>84</v>
      </c>
      <c r="BQ226" s="386">
        <f>N226</f>
        <v>18</v>
      </c>
      <c r="BR226" s="228">
        <f>O226</f>
        <v>0</v>
      </c>
      <c r="BS226" s="228">
        <v>0</v>
      </c>
      <c r="BT226" s="228">
        <v>1</v>
      </c>
      <c r="BU226" s="228" t="s">
        <v>139</v>
      </c>
      <c r="BV226" s="228" t="str">
        <f>IF(AB226 = "X", "1", "0")</f>
        <v>1</v>
      </c>
      <c r="BW226" s="228" t="str">
        <f>IF(AC226 = "X", "1", "0")</f>
        <v>0</v>
      </c>
      <c r="BX226" s="228" t="str">
        <f>IF(AD226 = "X", "1", "0")</f>
        <v>0</v>
      </c>
      <c r="BY226" s="228" t="s">
        <v>23</v>
      </c>
      <c r="BZ226" s="387">
        <f>AI226</f>
        <v>0</v>
      </c>
      <c r="CA226" s="387">
        <f>AK226</f>
        <v>648</v>
      </c>
      <c r="CB226" s="387">
        <f>AM226</f>
        <v>648</v>
      </c>
      <c r="CC226" s="387">
        <f>AO226</f>
        <v>684</v>
      </c>
      <c r="CD226" s="387">
        <f>AQ226</f>
        <v>504</v>
      </c>
      <c r="CE226" s="387">
        <f>AS226</f>
        <v>504</v>
      </c>
      <c r="CF226" s="387">
        <f>AU226</f>
        <v>504</v>
      </c>
      <c r="CG226" s="387">
        <f>AW226</f>
        <v>504</v>
      </c>
      <c r="CH226" s="387">
        <f>AY226</f>
        <v>504</v>
      </c>
      <c r="CI226" s="387">
        <f>BA226</f>
        <v>504</v>
      </c>
      <c r="CJ226" s="387">
        <f>BC226</f>
        <v>504</v>
      </c>
      <c r="CK226" s="387">
        <f>BE226</f>
        <v>504</v>
      </c>
    </row>
    <row r="227" spans="2:89" s="228" customFormat="1" ht="20.399999999999999" x14ac:dyDescent="0.3">
      <c r="B227" s="227">
        <v>135</v>
      </c>
      <c r="C227" s="193">
        <v>221061</v>
      </c>
      <c r="D227" s="193">
        <v>22160002</v>
      </c>
      <c r="E227" s="151" t="s">
        <v>394</v>
      </c>
      <c r="F227" s="229" t="s">
        <v>344</v>
      </c>
      <c r="G227" s="229" t="s">
        <v>345</v>
      </c>
      <c r="H227" s="230" t="s">
        <v>18</v>
      </c>
      <c r="I227" s="234"/>
      <c r="J227" s="230" t="s">
        <v>19</v>
      </c>
      <c r="K227" s="232">
        <f>R227+T227+V227+X227</f>
        <v>788</v>
      </c>
      <c r="L227" s="193" t="s">
        <v>238</v>
      </c>
      <c r="M227" s="370">
        <f>ROUND(N227,2)</f>
        <v>6.96</v>
      </c>
      <c r="N227" s="242">
        <v>6.96</v>
      </c>
      <c r="O227" s="371">
        <v>0</v>
      </c>
      <c r="P227" s="234">
        <f>(N227*(O227/100+1))*K227</f>
        <v>5484.48</v>
      </c>
      <c r="Q227" s="160" t="s">
        <v>139</v>
      </c>
      <c r="R227" s="235">
        <f>AH227+AJ227+AL227</f>
        <v>528</v>
      </c>
      <c r="S227" s="234">
        <f>R227*(N227*(O227/100+1))</f>
        <v>3674.88</v>
      </c>
      <c r="T227" s="235">
        <f>AN227+AP227+AR227</f>
        <v>260</v>
      </c>
      <c r="U227" s="234">
        <f>T227*(N227*(O227/100+1))</f>
        <v>1809.6</v>
      </c>
      <c r="V227" s="235">
        <f>AT227+AV227+AX227</f>
        <v>0</v>
      </c>
      <c r="W227" s="234">
        <f>V227*(N227*(O227/100+1))</f>
        <v>0</v>
      </c>
      <c r="X227" s="235">
        <f>AZ227+BB227+BD227</f>
        <v>0</v>
      </c>
      <c r="Y227" s="234">
        <f>X227*(N227*(O227/100+1))</f>
        <v>0</v>
      </c>
      <c r="Z227" s="234">
        <f>Y227+W227+U227+S227</f>
        <v>5484.48</v>
      </c>
      <c r="AA227" s="236" t="b">
        <f>K227=(SUM(X227,V227,T227,R227))</f>
        <v>1</v>
      </c>
      <c r="AB227" s="230" t="s">
        <v>22</v>
      </c>
      <c r="AC227" s="243"/>
      <c r="AD227" s="243"/>
      <c r="AE227" s="229" t="s">
        <v>23</v>
      </c>
      <c r="AF227" s="244"/>
      <c r="AG227" s="245"/>
      <c r="AH227" s="240">
        <v>0</v>
      </c>
      <c r="AI227" s="373">
        <f>AH227*(N227*(O227/100+1))</f>
        <v>0</v>
      </c>
      <c r="AJ227" s="240">
        <v>264</v>
      </c>
      <c r="AK227" s="373">
        <f>AJ227*(N227*(O227/100+1))</f>
        <v>1837.44</v>
      </c>
      <c r="AL227" s="240">
        <v>264</v>
      </c>
      <c r="AM227" s="373">
        <f>AL227*(N227*(O227/100+1))</f>
        <v>1837.44</v>
      </c>
      <c r="AN227" s="240">
        <v>260</v>
      </c>
      <c r="AO227" s="373">
        <f>AN227*(N227*(O227/100+1))</f>
        <v>1809.6</v>
      </c>
      <c r="AP227" s="240">
        <v>0</v>
      </c>
      <c r="AQ227" s="373">
        <f>AP227*(N227*(O227/100+1))</f>
        <v>0</v>
      </c>
      <c r="AR227" s="240">
        <v>0</v>
      </c>
      <c r="AS227" s="373">
        <f>AR227*(N227*(O227/100+1))</f>
        <v>0</v>
      </c>
      <c r="AT227" s="240">
        <v>0</v>
      </c>
      <c r="AU227" s="373">
        <f>AT227*(N227*(O227/100+1))</f>
        <v>0</v>
      </c>
      <c r="AV227" s="240">
        <v>0</v>
      </c>
      <c r="AW227" s="373">
        <f>AV227*(N227*(O227/100+1))</f>
        <v>0</v>
      </c>
      <c r="AX227" s="240">
        <v>0</v>
      </c>
      <c r="AY227" s="373">
        <f>AX227*(N227*(O227/100+1))</f>
        <v>0</v>
      </c>
      <c r="AZ227" s="240">
        <v>0</v>
      </c>
      <c r="BA227" s="373">
        <f>AZ227*(N227*(O227/100+1))</f>
        <v>0</v>
      </c>
      <c r="BB227" s="240">
        <v>0</v>
      </c>
      <c r="BC227" s="373">
        <f>BB227*(N227*(O227/100+1))</f>
        <v>0</v>
      </c>
      <c r="BD227" s="240">
        <v>0</v>
      </c>
      <c r="BE227" s="373">
        <f>BD227*(N227*(O227/100+1))</f>
        <v>0</v>
      </c>
      <c r="BF227" s="374">
        <f>SUM(R227,T227,V227,X227)*(N227*(O227/100+1))</f>
        <v>5484.48</v>
      </c>
      <c r="BG227" s="374">
        <f>SUM(AI227,AK227,AM227,AO227,AQ227,AS227,AU227,AW227,AY227,BA227,BC227,BE227)</f>
        <v>5484.48</v>
      </c>
      <c r="BH227" s="375" t="b">
        <f>BF227=BG227</f>
        <v>1</v>
      </c>
      <c r="BI227" s="375">
        <f>BF227-BG227</f>
        <v>0</v>
      </c>
      <c r="BJ227" s="376">
        <f>D227</f>
        <v>22160002</v>
      </c>
      <c r="BK227" s="384">
        <v>348</v>
      </c>
      <c r="BL227" s="384">
        <v>5</v>
      </c>
      <c r="BM227" s="385">
        <f>R227</f>
        <v>528</v>
      </c>
      <c r="BN227" s="385">
        <f>T227</f>
        <v>260</v>
      </c>
      <c r="BO227" s="385">
        <f>V227</f>
        <v>0</v>
      </c>
      <c r="BP227" s="385">
        <f>X227</f>
        <v>0</v>
      </c>
      <c r="BQ227" s="386">
        <f>N227</f>
        <v>6.96</v>
      </c>
      <c r="BR227" s="228">
        <f>O227</f>
        <v>0</v>
      </c>
      <c r="BS227" s="228">
        <v>0</v>
      </c>
      <c r="BT227" s="228">
        <v>1</v>
      </c>
      <c r="BU227" s="228" t="s">
        <v>139</v>
      </c>
      <c r="BV227" s="228" t="str">
        <f>IF(AB227 = "X", "1", "0")</f>
        <v>1</v>
      </c>
      <c r="BW227" s="228" t="str">
        <f>IF(AC227 = "X", "1", "0")</f>
        <v>0</v>
      </c>
      <c r="BX227" s="228" t="str">
        <f>IF(AD227 = "X", "1", "0")</f>
        <v>0</v>
      </c>
      <c r="BY227" s="228" t="s">
        <v>23</v>
      </c>
      <c r="BZ227" s="387">
        <f>AI227</f>
        <v>0</v>
      </c>
      <c r="CA227" s="387">
        <f>AK227</f>
        <v>1837.44</v>
      </c>
      <c r="CB227" s="387">
        <f>AM227</f>
        <v>1837.44</v>
      </c>
      <c r="CC227" s="387">
        <f>AO227</f>
        <v>1809.6</v>
      </c>
      <c r="CD227" s="387">
        <f>AQ227</f>
        <v>0</v>
      </c>
      <c r="CE227" s="387">
        <f>AS227</f>
        <v>0</v>
      </c>
      <c r="CF227" s="387">
        <f>AU227</f>
        <v>0</v>
      </c>
      <c r="CG227" s="387">
        <f>AW227</f>
        <v>0</v>
      </c>
      <c r="CH227" s="387">
        <f>AY227</f>
        <v>0</v>
      </c>
      <c r="CI227" s="387">
        <f>BA227</f>
        <v>0</v>
      </c>
      <c r="CJ227" s="387">
        <f>BC227</f>
        <v>0</v>
      </c>
      <c r="CK227" s="387">
        <f>BE227</f>
        <v>0</v>
      </c>
    </row>
    <row r="228" spans="2:89" s="228" customFormat="1" ht="20.399999999999999" x14ac:dyDescent="0.3">
      <c r="B228" s="227">
        <v>136</v>
      </c>
      <c r="C228" s="193">
        <v>246011</v>
      </c>
      <c r="D228" s="193">
        <v>24610584</v>
      </c>
      <c r="E228" s="157" t="s">
        <v>239</v>
      </c>
      <c r="F228" s="229" t="s">
        <v>344</v>
      </c>
      <c r="G228" s="229" t="s">
        <v>345</v>
      </c>
      <c r="H228" s="230" t="s">
        <v>18</v>
      </c>
      <c r="I228" s="227"/>
      <c r="J228" s="230" t="s">
        <v>19</v>
      </c>
      <c r="K228" s="232">
        <f>R228+T228+V228+X228</f>
        <v>0</v>
      </c>
      <c r="L228" s="158" t="s">
        <v>20</v>
      </c>
      <c r="M228" s="370">
        <f>ROUND(N228,2)</f>
        <v>40.94</v>
      </c>
      <c r="N228" s="241">
        <v>40.94</v>
      </c>
      <c r="O228" s="371">
        <v>0</v>
      </c>
      <c r="P228" s="234">
        <f>(N228*(O228/100+1))*K228</f>
        <v>0</v>
      </c>
      <c r="Q228" s="160" t="s">
        <v>139</v>
      </c>
      <c r="R228" s="235">
        <f>AH228+AJ228+AL228</f>
        <v>0</v>
      </c>
      <c r="S228" s="234">
        <f>R228*(N228*(O228/100+1))</f>
        <v>0</v>
      </c>
      <c r="T228" s="235">
        <f>AN228+AP228+AR228</f>
        <v>0</v>
      </c>
      <c r="U228" s="234">
        <f>T228*(N228*(O228/100+1))</f>
        <v>0</v>
      </c>
      <c r="V228" s="235">
        <f>AT228+AV228+AX228</f>
        <v>0</v>
      </c>
      <c r="W228" s="234">
        <f>V228*(N228*(O228/100+1))</f>
        <v>0</v>
      </c>
      <c r="X228" s="235">
        <f>AZ228+BB228+BD228</f>
        <v>0</v>
      </c>
      <c r="Y228" s="234">
        <f>X228*(N228*(O228/100+1))</f>
        <v>0</v>
      </c>
      <c r="Z228" s="234">
        <f>S228+U228+W228+Y228</f>
        <v>0</v>
      </c>
      <c r="AA228" s="236" t="b">
        <f>K228=(SUM(X228,V228,T228,R228))</f>
        <v>1</v>
      </c>
      <c r="AB228" s="230" t="s">
        <v>22</v>
      </c>
      <c r="AC228" s="246"/>
      <c r="AD228" s="227"/>
      <c r="AE228" s="229" t="s">
        <v>23</v>
      </c>
      <c r="AF228" s="247"/>
      <c r="AG228" s="248"/>
      <c r="AH228" s="249">
        <v>0</v>
      </c>
      <c r="AI228" s="373">
        <f>AH228*(N228*(O228/100+1))</f>
        <v>0</v>
      </c>
      <c r="AJ228" s="249">
        <v>0</v>
      </c>
      <c r="AK228" s="373">
        <f>AJ228*(N228*(O228/100+1))</f>
        <v>0</v>
      </c>
      <c r="AL228" s="249">
        <v>0</v>
      </c>
      <c r="AM228" s="373">
        <f>AL228*(N228*(O228/100+1))</f>
        <v>0</v>
      </c>
      <c r="AN228" s="249">
        <v>0</v>
      </c>
      <c r="AO228" s="373">
        <f>AN228*(N228*(O228/100+1))</f>
        <v>0</v>
      </c>
      <c r="AP228" s="249">
        <v>0</v>
      </c>
      <c r="AQ228" s="373">
        <f>AP228*(N228*(O228/100+1))</f>
        <v>0</v>
      </c>
      <c r="AR228" s="249">
        <v>0</v>
      </c>
      <c r="AS228" s="373">
        <f>AR228*(N228*(O228/100+1))</f>
        <v>0</v>
      </c>
      <c r="AT228" s="249">
        <v>0</v>
      </c>
      <c r="AU228" s="373">
        <f>AT228*(N228*(O228/100+1))</f>
        <v>0</v>
      </c>
      <c r="AV228" s="249">
        <v>0</v>
      </c>
      <c r="AW228" s="373">
        <f>AV228*(N228*(O228/100+1))</f>
        <v>0</v>
      </c>
      <c r="AX228" s="249">
        <v>0</v>
      </c>
      <c r="AY228" s="373">
        <f>AX228*(N228*(O228/100+1))</f>
        <v>0</v>
      </c>
      <c r="AZ228" s="249">
        <v>0</v>
      </c>
      <c r="BA228" s="373">
        <f>AZ228*(N228*(O228/100+1))</f>
        <v>0</v>
      </c>
      <c r="BB228" s="249">
        <v>0</v>
      </c>
      <c r="BC228" s="373">
        <f>BB228*(N228*(O228/100+1))</f>
        <v>0</v>
      </c>
      <c r="BD228" s="249">
        <v>0</v>
      </c>
      <c r="BE228" s="373">
        <f>BD228*(N228*(O228/100+1))</f>
        <v>0</v>
      </c>
      <c r="BF228" s="374">
        <f>SUM(R228,T228,V228,X228)*(N228*(O228/100+1))</f>
        <v>0</v>
      </c>
      <c r="BG228" s="374">
        <f>SUM(AI228,AK228,AM228,AO228,AQ228,AS228,AU228,AW228,AY228,BA228,BC228,BE228)</f>
        <v>0</v>
      </c>
      <c r="BH228" s="375" t="b">
        <f>BF228=BG228</f>
        <v>1</v>
      </c>
      <c r="BI228" s="375">
        <f>BF228-BG228</f>
        <v>0</v>
      </c>
      <c r="BJ228" s="376">
        <f>D228</f>
        <v>24610584</v>
      </c>
      <c r="BK228" s="384">
        <v>348</v>
      </c>
      <c r="BL228" s="384">
        <v>5</v>
      </c>
      <c r="BM228" s="385">
        <f>R228</f>
        <v>0</v>
      </c>
      <c r="BN228" s="385">
        <f>T228</f>
        <v>0</v>
      </c>
      <c r="BO228" s="385">
        <f>V228</f>
        <v>0</v>
      </c>
      <c r="BP228" s="385">
        <f>X228</f>
        <v>0</v>
      </c>
      <c r="BQ228" s="386">
        <f>N228</f>
        <v>40.94</v>
      </c>
      <c r="BR228" s="228">
        <f>O228</f>
        <v>0</v>
      </c>
      <c r="BS228" s="228">
        <v>0</v>
      </c>
      <c r="BT228" s="228">
        <v>1</v>
      </c>
      <c r="BU228" s="228" t="s">
        <v>139</v>
      </c>
      <c r="BV228" s="228" t="str">
        <f>IF(AB228 = "X", "1", "0")</f>
        <v>1</v>
      </c>
      <c r="BW228" s="228" t="str">
        <f>IF(AC228 = "X", "1", "0")</f>
        <v>0</v>
      </c>
      <c r="BX228" s="228" t="str">
        <f>IF(AD228 = "X", "1", "0")</f>
        <v>0</v>
      </c>
      <c r="BY228" s="228" t="s">
        <v>23</v>
      </c>
      <c r="BZ228" s="387">
        <f>AI228</f>
        <v>0</v>
      </c>
      <c r="CA228" s="387">
        <f>AK228</f>
        <v>0</v>
      </c>
      <c r="CB228" s="387">
        <f>AM228</f>
        <v>0</v>
      </c>
      <c r="CC228" s="387">
        <f>AO228</f>
        <v>0</v>
      </c>
      <c r="CD228" s="387">
        <f>AQ228</f>
        <v>0</v>
      </c>
      <c r="CE228" s="387">
        <f>AS228</f>
        <v>0</v>
      </c>
      <c r="CF228" s="387">
        <f>AU228</f>
        <v>0</v>
      </c>
      <c r="CG228" s="387">
        <f>AW228</f>
        <v>0</v>
      </c>
      <c r="CH228" s="387">
        <f>AY228</f>
        <v>0</v>
      </c>
      <c r="CI228" s="387">
        <f>BA228</f>
        <v>0</v>
      </c>
      <c r="CJ228" s="387">
        <f>BC228</f>
        <v>0</v>
      </c>
      <c r="CK228" s="387">
        <f>BE228</f>
        <v>0</v>
      </c>
    </row>
    <row r="229" spans="2:89" ht="20.399999999999999" x14ac:dyDescent="0.3">
      <c r="B229" s="129">
        <v>137</v>
      </c>
      <c r="C229" s="107">
        <v>246011</v>
      </c>
      <c r="D229" s="146">
        <v>24610445</v>
      </c>
      <c r="E229" s="157" t="s">
        <v>240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>R229+T229+V229+X229</f>
        <v>0</v>
      </c>
      <c r="L229" s="156" t="s">
        <v>20</v>
      </c>
      <c r="M229" s="262">
        <f>ROUND(N229,2)</f>
        <v>15</v>
      </c>
      <c r="N229" s="141">
        <v>15</v>
      </c>
      <c r="O229" s="261">
        <v>0</v>
      </c>
      <c r="P229" s="110">
        <f>(N229*(O229/100+1))*K229</f>
        <v>0</v>
      </c>
      <c r="Q229" s="112" t="s">
        <v>139</v>
      </c>
      <c r="R229" s="113">
        <f>AH229+AJ229+AL229</f>
        <v>0</v>
      </c>
      <c r="S229" s="114">
        <f>R229*(N229*(O229/100+1))</f>
        <v>0</v>
      </c>
      <c r="T229" s="113">
        <f>AN229+AP229+AR229</f>
        <v>0</v>
      </c>
      <c r="U229" s="114">
        <f>T229*(N229*(O229/100+1))</f>
        <v>0</v>
      </c>
      <c r="V229" s="113">
        <f>AT229+AV229+AX229</f>
        <v>0</v>
      </c>
      <c r="W229" s="114">
        <f>V229*(N229*(O229/100+1))</f>
        <v>0</v>
      </c>
      <c r="X229" s="113">
        <f>AZ229+BB229+BD229</f>
        <v>0</v>
      </c>
      <c r="Y229" s="114">
        <f>X229*(N229*(O229/100+1))</f>
        <v>0</v>
      </c>
      <c r="Z229" s="116">
        <f>S229+U229+W229+Y229</f>
        <v>0</v>
      </c>
      <c r="AA229" s="117" t="b">
        <f>K229=(SUM(X229,V229,T229,R229))</f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>AH229*(N229*(O229/100+1))</f>
        <v>0</v>
      </c>
      <c r="AJ229" s="22">
        <v>0</v>
      </c>
      <c r="AK229" s="164">
        <f>AJ229*(N229*(O229/100+1))</f>
        <v>0</v>
      </c>
      <c r="AL229" s="22">
        <v>0</v>
      </c>
      <c r="AM229" s="164">
        <f>AL229*(N229*(O229/100+1))</f>
        <v>0</v>
      </c>
      <c r="AN229" s="22">
        <v>0</v>
      </c>
      <c r="AO229" s="164">
        <f>AN229*(N229*(O229/100+1))</f>
        <v>0</v>
      </c>
      <c r="AP229" s="22">
        <v>0</v>
      </c>
      <c r="AQ229" s="164">
        <f>AP229*(N229*(O229/100+1))</f>
        <v>0</v>
      </c>
      <c r="AR229" s="22">
        <v>0</v>
      </c>
      <c r="AS229" s="164">
        <f>AR229*(N229*(O229/100+1))</f>
        <v>0</v>
      </c>
      <c r="AT229" s="22">
        <v>0</v>
      </c>
      <c r="AU229" s="164">
        <f>AT229*(N229*(O229/100+1))</f>
        <v>0</v>
      </c>
      <c r="AV229" s="22">
        <v>0</v>
      </c>
      <c r="AW229" s="164">
        <f>AV229*(N229*(O229/100+1))</f>
        <v>0</v>
      </c>
      <c r="AX229" s="22">
        <v>0</v>
      </c>
      <c r="AY229" s="164">
        <f>AX229*(N229*(O229/100+1))</f>
        <v>0</v>
      </c>
      <c r="AZ229" s="22">
        <v>0</v>
      </c>
      <c r="BA229" s="164">
        <f>AZ229*(N229*(O229/100+1))</f>
        <v>0</v>
      </c>
      <c r="BB229" s="22">
        <v>0</v>
      </c>
      <c r="BC229" s="164">
        <f>BB229*(N229*(O229/100+1))</f>
        <v>0</v>
      </c>
      <c r="BD229" s="22">
        <v>0</v>
      </c>
      <c r="BE229" s="164">
        <f>BD229*(N229*(O229/100+1))</f>
        <v>0</v>
      </c>
      <c r="BF229" s="256">
        <f>SUM(R229,T229,V229,X229)*(N229*(O229/100+1))</f>
        <v>0</v>
      </c>
      <c r="BG229" s="256">
        <f>SUM(AI229,AK229,AM229,AO229,AQ229,AS229,AU229,AW229,AY229,BA229,BC229,BE229)</f>
        <v>0</v>
      </c>
      <c r="BH229" s="255" t="b">
        <f>BF229=BG229</f>
        <v>1</v>
      </c>
      <c r="BI229" s="255">
        <f>BF229-BG229</f>
        <v>0</v>
      </c>
      <c r="BJ229" s="250">
        <f>D229</f>
        <v>24610445</v>
      </c>
      <c r="BK229" s="251">
        <v>348</v>
      </c>
      <c r="BL229" s="251">
        <v>5</v>
      </c>
      <c r="BM229" s="252">
        <f>R229</f>
        <v>0</v>
      </c>
      <c r="BN229" s="252">
        <f>T229</f>
        <v>0</v>
      </c>
      <c r="BO229" s="252">
        <f>V229</f>
        <v>0</v>
      </c>
      <c r="BP229" s="252">
        <f>X229</f>
        <v>0</v>
      </c>
      <c r="BQ229" s="254">
        <f>N229</f>
        <v>15</v>
      </c>
      <c r="BR229">
        <f>O229</f>
        <v>0</v>
      </c>
      <c r="BS229">
        <v>0</v>
      </c>
      <c r="BT229">
        <v>1</v>
      </c>
      <c r="BU229" t="s">
        <v>139</v>
      </c>
      <c r="BV229" t="str">
        <f>IF(AB229 = "X", "1", "0")</f>
        <v>1</v>
      </c>
      <c r="BW229" t="str">
        <f>IF(AC229 = "X", "1", "0")</f>
        <v>0</v>
      </c>
      <c r="BX229" t="str">
        <f>IF(AD229 = "X", "1", "0")</f>
        <v>0</v>
      </c>
      <c r="BY229" t="s">
        <v>23</v>
      </c>
      <c r="BZ229" s="253">
        <f>AI229</f>
        <v>0</v>
      </c>
      <c r="CA229" s="253">
        <f>AK229</f>
        <v>0</v>
      </c>
      <c r="CB229" s="253">
        <f>AM229</f>
        <v>0</v>
      </c>
      <c r="CC229" s="253">
        <f>AO229</f>
        <v>0</v>
      </c>
      <c r="CD229" s="253">
        <f>AQ229</f>
        <v>0</v>
      </c>
      <c r="CE229" s="253">
        <f>AS229</f>
        <v>0</v>
      </c>
      <c r="CF229" s="253">
        <f>AU229</f>
        <v>0</v>
      </c>
      <c r="CG229" s="253">
        <f>AW229</f>
        <v>0</v>
      </c>
      <c r="CH229" s="253">
        <f>AY229</f>
        <v>0</v>
      </c>
      <c r="CI229" s="253">
        <f>BA229</f>
        <v>0</v>
      </c>
      <c r="CJ229" s="253">
        <f>BC229</f>
        <v>0</v>
      </c>
      <c r="CK229" s="253">
        <f>BE229</f>
        <v>0</v>
      </c>
    </row>
    <row r="230" spans="2:89" ht="20.399999999999999" x14ac:dyDescent="0.3">
      <c r="B230" s="129">
        <v>138</v>
      </c>
      <c r="C230" s="107">
        <v>246011</v>
      </c>
      <c r="D230" s="263">
        <v>24610032</v>
      </c>
      <c r="E230" s="155" t="s">
        <v>242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>R230+T230+V230+X230</f>
        <v>0</v>
      </c>
      <c r="L230" s="156" t="s">
        <v>20</v>
      </c>
      <c r="M230" s="262">
        <f>ROUND(N230,2)</f>
        <v>196.47</v>
      </c>
      <c r="N230" s="141">
        <v>196.47</v>
      </c>
      <c r="O230" s="260">
        <v>0</v>
      </c>
      <c r="P230" s="110">
        <f>(N230*(O230/100+1))*K230</f>
        <v>0</v>
      </c>
      <c r="Q230" s="112" t="s">
        <v>139</v>
      </c>
      <c r="R230" s="113">
        <f>AH230+AJ230+AL230</f>
        <v>0</v>
      </c>
      <c r="S230" s="114">
        <f>R230*(N230*(O230/100+1))</f>
        <v>0</v>
      </c>
      <c r="T230" s="113">
        <f>AN230+AP230+AR230</f>
        <v>0</v>
      </c>
      <c r="U230" s="114">
        <f>T230*(N230*(O230/100+1))</f>
        <v>0</v>
      </c>
      <c r="V230" s="113">
        <f>AT230+AV230+AX230</f>
        <v>0</v>
      </c>
      <c r="W230" s="114">
        <f>V230*(N230*(O230/100+1))</f>
        <v>0</v>
      </c>
      <c r="X230" s="113">
        <f>AZ230+BB230+BD230</f>
        <v>0</v>
      </c>
      <c r="Y230" s="114">
        <f>X230*(N230*(O230/100+1))</f>
        <v>0</v>
      </c>
      <c r="Z230" s="116">
        <f>S230+U230+W230+Y230</f>
        <v>0</v>
      </c>
      <c r="AA230" s="117" t="b">
        <f>K230=(SUM(X230,V230,T230,R230))</f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>AH230*(N230*(O230/100+1))</f>
        <v>0</v>
      </c>
      <c r="AJ230" s="22">
        <v>0</v>
      </c>
      <c r="AK230" s="164">
        <f>AJ230*(N230*(O230/100+1))</f>
        <v>0</v>
      </c>
      <c r="AL230" s="22">
        <v>0</v>
      </c>
      <c r="AM230" s="164">
        <f>AL230*(N230*(O230/100+1))</f>
        <v>0</v>
      </c>
      <c r="AN230" s="22">
        <v>0</v>
      </c>
      <c r="AO230" s="164">
        <f>AN230*(N230*(O230/100+1))</f>
        <v>0</v>
      </c>
      <c r="AP230" s="22">
        <v>0</v>
      </c>
      <c r="AQ230" s="164">
        <f>AP230*(N230*(O230/100+1))</f>
        <v>0</v>
      </c>
      <c r="AR230" s="22">
        <v>0</v>
      </c>
      <c r="AS230" s="164">
        <f>AR230*(N230*(O230/100+1))</f>
        <v>0</v>
      </c>
      <c r="AT230" s="22">
        <v>0</v>
      </c>
      <c r="AU230" s="164">
        <f>AT230*(N230*(O230/100+1))</f>
        <v>0</v>
      </c>
      <c r="AV230" s="22">
        <v>0</v>
      </c>
      <c r="AW230" s="164">
        <f>AV230*(N230*(O230/100+1))</f>
        <v>0</v>
      </c>
      <c r="AX230" s="22">
        <v>0</v>
      </c>
      <c r="AY230" s="164">
        <f>AX230*(N230*(O230/100+1))</f>
        <v>0</v>
      </c>
      <c r="AZ230" s="22">
        <v>0</v>
      </c>
      <c r="BA230" s="164">
        <f>AZ230*(N230*(O230/100+1))</f>
        <v>0</v>
      </c>
      <c r="BB230" s="22">
        <v>0</v>
      </c>
      <c r="BC230" s="164">
        <f>BB230*(N230*(O230/100+1))</f>
        <v>0</v>
      </c>
      <c r="BD230" s="22">
        <v>0</v>
      </c>
      <c r="BE230" s="164">
        <f>BD230*(N230*(O230/100+1))</f>
        <v>0</v>
      </c>
      <c r="BF230" s="256">
        <f>SUM(R230,T230,V230,X230)*(N230*(O230/100+1))</f>
        <v>0</v>
      </c>
      <c r="BG230" s="256">
        <f>SUM(AI230,AK230,AM230,AO230,AQ230,AS230,AU230,AW230,AY230,BA230,BC230,BE230)</f>
        <v>0</v>
      </c>
      <c r="BH230" s="255" t="b">
        <f>BF230=BG230</f>
        <v>1</v>
      </c>
      <c r="BI230" s="255">
        <f>BF230-BG230</f>
        <v>0</v>
      </c>
      <c r="BJ230" s="250">
        <f>D230</f>
        <v>24610032</v>
      </c>
      <c r="BK230" s="251">
        <v>348</v>
      </c>
      <c r="BL230" s="251">
        <v>5</v>
      </c>
      <c r="BM230" s="252">
        <f>R230</f>
        <v>0</v>
      </c>
      <c r="BN230" s="252">
        <f>T230</f>
        <v>0</v>
      </c>
      <c r="BO230" s="252">
        <f>V230</f>
        <v>0</v>
      </c>
      <c r="BP230" s="252">
        <f>X230</f>
        <v>0</v>
      </c>
      <c r="BQ230" s="254">
        <f>N230</f>
        <v>196.47</v>
      </c>
      <c r="BR230">
        <f>O230</f>
        <v>0</v>
      </c>
      <c r="BS230">
        <v>0</v>
      </c>
      <c r="BT230">
        <v>1</v>
      </c>
      <c r="BU230" t="s">
        <v>139</v>
      </c>
      <c r="BV230" t="str">
        <f>IF(AB230 = "X", "1", "0")</f>
        <v>1</v>
      </c>
      <c r="BW230" t="str">
        <f>IF(AC230 = "X", "1", "0")</f>
        <v>0</v>
      </c>
      <c r="BX230" t="str">
        <f>IF(AD230 = "X", "1", "0")</f>
        <v>0</v>
      </c>
      <c r="BY230" t="s">
        <v>23</v>
      </c>
      <c r="BZ230" s="253">
        <f>AI230</f>
        <v>0</v>
      </c>
      <c r="CA230" s="253">
        <f>AK230</f>
        <v>0</v>
      </c>
      <c r="CB230" s="253">
        <f>AM230</f>
        <v>0</v>
      </c>
      <c r="CC230" s="253">
        <f>AO230</f>
        <v>0</v>
      </c>
      <c r="CD230" s="253">
        <f>AQ230</f>
        <v>0</v>
      </c>
      <c r="CE230" s="253">
        <f>AS230</f>
        <v>0</v>
      </c>
      <c r="CF230" s="253">
        <f>AU230</f>
        <v>0</v>
      </c>
      <c r="CG230" s="253">
        <f>AW230</f>
        <v>0</v>
      </c>
      <c r="CH230" s="253">
        <f>AY230</f>
        <v>0</v>
      </c>
      <c r="CI230" s="253">
        <f>BA230</f>
        <v>0</v>
      </c>
      <c r="CJ230" s="253">
        <f>BC230</f>
        <v>0</v>
      </c>
      <c r="CK230" s="253">
        <f>BE230</f>
        <v>0</v>
      </c>
    </row>
    <row r="231" spans="2:89" ht="20.399999999999999" x14ac:dyDescent="0.3">
      <c r="B231" s="129">
        <v>139</v>
      </c>
      <c r="C231" s="107">
        <v>246011</v>
      </c>
      <c r="D231" s="107">
        <v>24610033</v>
      </c>
      <c r="E231" s="155" t="s">
        <v>243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>R231+T231+V231+X231</f>
        <v>0</v>
      </c>
      <c r="L231" s="156" t="s">
        <v>20</v>
      </c>
      <c r="M231" s="262">
        <f>ROUND(N231,2)</f>
        <v>253.12</v>
      </c>
      <c r="N231" s="141">
        <v>253.12</v>
      </c>
      <c r="O231" s="261">
        <v>0</v>
      </c>
      <c r="P231" s="110">
        <f>(N231*(O231/100+1))*K231</f>
        <v>0</v>
      </c>
      <c r="Q231" s="112" t="s">
        <v>139</v>
      </c>
      <c r="R231" s="113">
        <f>AH231+AJ231+AL231</f>
        <v>0</v>
      </c>
      <c r="S231" s="114">
        <f>R231*(N231*(O231/100+1))</f>
        <v>0</v>
      </c>
      <c r="T231" s="113">
        <f>AN231+AP231+AR231</f>
        <v>0</v>
      </c>
      <c r="U231" s="114">
        <f>T231*(N231*(O231/100+1))</f>
        <v>0</v>
      </c>
      <c r="V231" s="113">
        <f>AT231+AV231+AX231</f>
        <v>0</v>
      </c>
      <c r="W231" s="114">
        <f>V231*(N231*(O231/100+1))</f>
        <v>0</v>
      </c>
      <c r="X231" s="113">
        <f>AZ231+BB231+BD231</f>
        <v>0</v>
      </c>
      <c r="Y231" s="114">
        <f>X231*(N231*(O231/100+1))</f>
        <v>0</v>
      </c>
      <c r="Z231" s="116">
        <f>S231+U231+W231+Y231</f>
        <v>0</v>
      </c>
      <c r="AA231" s="117" t="b">
        <f>K231=(SUM(X231,V231,T231,R231))</f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>AH231*(N231*(O231/100+1))</f>
        <v>0</v>
      </c>
      <c r="AJ231" s="22">
        <v>0</v>
      </c>
      <c r="AK231" s="164">
        <f>AJ231*(N231*(O231/100+1))</f>
        <v>0</v>
      </c>
      <c r="AL231" s="22">
        <v>0</v>
      </c>
      <c r="AM231" s="164">
        <f>AL231*(N231*(O231/100+1))</f>
        <v>0</v>
      </c>
      <c r="AN231" s="22">
        <v>0</v>
      </c>
      <c r="AO231" s="164">
        <f>AN231*(N231*(O231/100+1))</f>
        <v>0</v>
      </c>
      <c r="AP231" s="22">
        <v>0</v>
      </c>
      <c r="AQ231" s="164">
        <f>AP231*(N231*(O231/100+1))</f>
        <v>0</v>
      </c>
      <c r="AR231" s="22">
        <v>0</v>
      </c>
      <c r="AS231" s="164">
        <f>AR231*(N231*(O231/100+1))</f>
        <v>0</v>
      </c>
      <c r="AT231" s="22">
        <v>0</v>
      </c>
      <c r="AU231" s="164">
        <f>AT231*(N231*(O231/100+1))</f>
        <v>0</v>
      </c>
      <c r="AV231" s="22">
        <v>0</v>
      </c>
      <c r="AW231" s="164">
        <f>AV231*(N231*(O231/100+1))</f>
        <v>0</v>
      </c>
      <c r="AX231" s="22">
        <v>0</v>
      </c>
      <c r="AY231" s="164">
        <f>AX231*(N231*(O231/100+1))</f>
        <v>0</v>
      </c>
      <c r="AZ231" s="22">
        <v>0</v>
      </c>
      <c r="BA231" s="164">
        <f>AZ231*(N231*(O231/100+1))</f>
        <v>0</v>
      </c>
      <c r="BB231" s="22">
        <v>0</v>
      </c>
      <c r="BC231" s="164">
        <f>BB231*(N231*(O231/100+1))</f>
        <v>0</v>
      </c>
      <c r="BD231" s="22">
        <v>0</v>
      </c>
      <c r="BE231" s="164">
        <f>BD231*(N231*(O231/100+1))</f>
        <v>0</v>
      </c>
      <c r="BF231" s="256">
        <f>SUM(R231,T231,V231,X231)*(N231*(O231/100+1))</f>
        <v>0</v>
      </c>
      <c r="BG231" s="256">
        <f>SUM(AI231,AK231,AM231,AO231,AQ231,AS231,AU231,AW231,AY231,BA231,BC231,BE231)</f>
        <v>0</v>
      </c>
      <c r="BH231" s="255" t="b">
        <f>BF231=BG231</f>
        <v>1</v>
      </c>
      <c r="BI231" s="255">
        <f>BF231-BG231</f>
        <v>0</v>
      </c>
      <c r="BJ231" s="250">
        <f>D231</f>
        <v>24610033</v>
      </c>
      <c r="BK231" s="251">
        <v>348</v>
      </c>
      <c r="BL231" s="251">
        <v>5</v>
      </c>
      <c r="BM231" s="252">
        <f>R231</f>
        <v>0</v>
      </c>
      <c r="BN231" s="252">
        <f>T231</f>
        <v>0</v>
      </c>
      <c r="BO231" s="252">
        <f>V231</f>
        <v>0</v>
      </c>
      <c r="BP231" s="252">
        <f>X231</f>
        <v>0</v>
      </c>
      <c r="BQ231" s="254">
        <f>N231</f>
        <v>253.12</v>
      </c>
      <c r="BR231">
        <f>O231</f>
        <v>0</v>
      </c>
      <c r="BS231">
        <v>0</v>
      </c>
      <c r="BT231">
        <v>1</v>
      </c>
      <c r="BU231" t="s">
        <v>139</v>
      </c>
      <c r="BV231" t="str">
        <f>IF(AB231 = "X", "1", "0")</f>
        <v>1</v>
      </c>
      <c r="BW231" t="str">
        <f>IF(AC231 = "X", "1", "0")</f>
        <v>0</v>
      </c>
      <c r="BX231" t="str">
        <f>IF(AD231 = "X", "1", "0")</f>
        <v>0</v>
      </c>
      <c r="BY231" t="s">
        <v>23</v>
      </c>
      <c r="BZ231" s="253">
        <f>AI231</f>
        <v>0</v>
      </c>
      <c r="CA231" s="253">
        <f>AK231</f>
        <v>0</v>
      </c>
      <c r="CB231" s="253">
        <f>AM231</f>
        <v>0</v>
      </c>
      <c r="CC231" s="253">
        <f>AO231</f>
        <v>0</v>
      </c>
      <c r="CD231" s="253">
        <f>AQ231</f>
        <v>0</v>
      </c>
      <c r="CE231" s="253">
        <f>AS231</f>
        <v>0</v>
      </c>
      <c r="CF231" s="253">
        <f>AU231</f>
        <v>0</v>
      </c>
      <c r="CG231" s="253">
        <f>AW231</f>
        <v>0</v>
      </c>
      <c r="CH231" s="253">
        <f>AY231</f>
        <v>0</v>
      </c>
      <c r="CI231" s="253">
        <f>BA231</f>
        <v>0</v>
      </c>
      <c r="CJ231" s="253">
        <f>BC231</f>
        <v>0</v>
      </c>
      <c r="CK231" s="253">
        <f>BE231</f>
        <v>0</v>
      </c>
    </row>
    <row r="232" spans="2:89" ht="20.399999999999999" x14ac:dyDescent="0.3">
      <c r="B232" s="129">
        <v>140</v>
      </c>
      <c r="C232" s="107">
        <v>246011</v>
      </c>
      <c r="D232" s="107">
        <v>24610065</v>
      </c>
      <c r="E232" s="155" t="s">
        <v>244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>R232+T232+V232+X232</f>
        <v>0</v>
      </c>
      <c r="L232" s="158" t="s">
        <v>216</v>
      </c>
      <c r="M232" s="262">
        <f>ROUND(N232,2)</f>
        <v>44.3</v>
      </c>
      <c r="N232" s="141">
        <v>44.3</v>
      </c>
      <c r="O232" s="260">
        <v>0</v>
      </c>
      <c r="P232" s="110">
        <f>(N232*(O232/100+1))*K232</f>
        <v>0</v>
      </c>
      <c r="Q232" s="112" t="s">
        <v>139</v>
      </c>
      <c r="R232" s="113">
        <f>AH232+AJ232+AL232</f>
        <v>0</v>
      </c>
      <c r="S232" s="114">
        <f>R232*(N232*(O232/100+1))</f>
        <v>0</v>
      </c>
      <c r="T232" s="113">
        <f>AN232+AP232+AR232</f>
        <v>0</v>
      </c>
      <c r="U232" s="114">
        <f>T232*(N232*(O232/100+1))</f>
        <v>0</v>
      </c>
      <c r="V232" s="113">
        <f>AT232+AV232+AX232</f>
        <v>0</v>
      </c>
      <c r="W232" s="114">
        <f>V232*(N232*(O232/100+1))</f>
        <v>0</v>
      </c>
      <c r="X232" s="113">
        <f>AZ232+BB232+BD232</f>
        <v>0</v>
      </c>
      <c r="Y232" s="114">
        <f>X232*(N232*(O232/100+1))</f>
        <v>0</v>
      </c>
      <c r="Z232" s="116">
        <f>S232+U232+W232+Y232</f>
        <v>0</v>
      </c>
      <c r="AA232" s="117" t="b">
        <f>K232=(SUM(X232,V232,T232,R232))</f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>AH232*(N232*(O232/100+1))</f>
        <v>0</v>
      </c>
      <c r="AJ232" s="22">
        <v>0</v>
      </c>
      <c r="AK232" s="164">
        <f>AJ232*(N232*(O232/100+1))</f>
        <v>0</v>
      </c>
      <c r="AL232" s="22">
        <v>0</v>
      </c>
      <c r="AM232" s="164">
        <f>AL232*(N232*(O232/100+1))</f>
        <v>0</v>
      </c>
      <c r="AN232" s="22">
        <v>0</v>
      </c>
      <c r="AO232" s="164">
        <f>AN232*(N232*(O232/100+1))</f>
        <v>0</v>
      </c>
      <c r="AP232" s="22">
        <v>0</v>
      </c>
      <c r="AQ232" s="164">
        <f>AP232*(N232*(O232/100+1))</f>
        <v>0</v>
      </c>
      <c r="AR232" s="22">
        <v>0</v>
      </c>
      <c r="AS232" s="164">
        <f>AR232*(N232*(O232/100+1))</f>
        <v>0</v>
      </c>
      <c r="AT232" s="22">
        <v>0</v>
      </c>
      <c r="AU232" s="164">
        <f>AT232*(N232*(O232/100+1))</f>
        <v>0</v>
      </c>
      <c r="AV232" s="22">
        <v>0</v>
      </c>
      <c r="AW232" s="164">
        <f>AV232*(N232*(O232/100+1))</f>
        <v>0</v>
      </c>
      <c r="AX232" s="22">
        <v>0</v>
      </c>
      <c r="AY232" s="164">
        <f>AX232*(N232*(O232/100+1))</f>
        <v>0</v>
      </c>
      <c r="AZ232" s="22">
        <v>0</v>
      </c>
      <c r="BA232" s="164">
        <f>AZ232*(N232*(O232/100+1))</f>
        <v>0</v>
      </c>
      <c r="BB232" s="22">
        <v>0</v>
      </c>
      <c r="BC232" s="164">
        <f>BB232*(N232*(O232/100+1))</f>
        <v>0</v>
      </c>
      <c r="BD232" s="22">
        <v>0</v>
      </c>
      <c r="BE232" s="164">
        <f>BD232*(N232*(O232/100+1))</f>
        <v>0</v>
      </c>
      <c r="BF232" s="256">
        <f>SUM(R232,T232,V232,X232)*(N232*(O232/100+1))</f>
        <v>0</v>
      </c>
      <c r="BG232" s="256">
        <f>SUM(AI232,AK232,AM232,AO232,AQ232,AS232,AU232,AW232,AY232,BA232,BC232,BE232)</f>
        <v>0</v>
      </c>
      <c r="BH232" s="255" t="b">
        <f>BF232=BG232</f>
        <v>1</v>
      </c>
      <c r="BI232" s="255">
        <f>BF232-BG232</f>
        <v>0</v>
      </c>
      <c r="BJ232" s="250">
        <f>D232</f>
        <v>24610065</v>
      </c>
      <c r="BK232" s="251">
        <v>348</v>
      </c>
      <c r="BL232" s="251">
        <v>5</v>
      </c>
      <c r="BM232" s="252">
        <f>R232</f>
        <v>0</v>
      </c>
      <c r="BN232" s="252">
        <f>T232</f>
        <v>0</v>
      </c>
      <c r="BO232" s="252">
        <f>V232</f>
        <v>0</v>
      </c>
      <c r="BP232" s="252">
        <f>X232</f>
        <v>0</v>
      </c>
      <c r="BQ232" s="254">
        <f>N232</f>
        <v>44.3</v>
      </c>
      <c r="BR232">
        <f>O232</f>
        <v>0</v>
      </c>
      <c r="BS232">
        <v>0</v>
      </c>
      <c r="BT232">
        <v>1</v>
      </c>
      <c r="BU232" t="s">
        <v>139</v>
      </c>
      <c r="BV232" t="str">
        <f>IF(AB232 = "X", "1", "0")</f>
        <v>1</v>
      </c>
      <c r="BW232" t="str">
        <f>IF(AC232 = "X", "1", "0")</f>
        <v>0</v>
      </c>
      <c r="BX232" t="str">
        <f>IF(AD232 = "X", "1", "0")</f>
        <v>0</v>
      </c>
      <c r="BY232" t="s">
        <v>23</v>
      </c>
      <c r="BZ232" s="253">
        <f>AI232</f>
        <v>0</v>
      </c>
      <c r="CA232" s="253">
        <f>AK232</f>
        <v>0</v>
      </c>
      <c r="CB232" s="253">
        <f>AM232</f>
        <v>0</v>
      </c>
      <c r="CC232" s="253">
        <f>AO232</f>
        <v>0</v>
      </c>
      <c r="CD232" s="253">
        <f>AQ232</f>
        <v>0</v>
      </c>
      <c r="CE232" s="253">
        <f>AS232</f>
        <v>0</v>
      </c>
      <c r="CF232" s="253">
        <f>AU232</f>
        <v>0</v>
      </c>
      <c r="CG232" s="253">
        <f>AW232</f>
        <v>0</v>
      </c>
      <c r="CH232" s="253">
        <f>AY232</f>
        <v>0</v>
      </c>
      <c r="CI232" s="253">
        <f>BA232</f>
        <v>0</v>
      </c>
      <c r="CJ232" s="253">
        <f>BC232</f>
        <v>0</v>
      </c>
      <c r="CK232" s="253">
        <f>BE232</f>
        <v>0</v>
      </c>
    </row>
    <row r="233" spans="2:89" ht="20.399999999999999" x14ac:dyDescent="0.3">
      <c r="B233" s="129">
        <v>141</v>
      </c>
      <c r="C233" s="107">
        <v>246011</v>
      </c>
      <c r="D233" s="146">
        <v>24610806</v>
      </c>
      <c r="E233" s="157" t="s">
        <v>245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>R233+T233+V233+X233</f>
        <v>0</v>
      </c>
      <c r="L233" s="156" t="s">
        <v>20</v>
      </c>
      <c r="M233" s="262">
        <f>ROUND(N233,2)</f>
        <v>29.14</v>
      </c>
      <c r="N233" s="141">
        <v>29.14</v>
      </c>
      <c r="O233" s="261">
        <v>0</v>
      </c>
      <c r="P233" s="110">
        <f>(N233*(O233/100+1))*K233</f>
        <v>0</v>
      </c>
      <c r="Q233" s="112" t="s">
        <v>139</v>
      </c>
      <c r="R233" s="113">
        <f>AH233+AJ233+AL233</f>
        <v>0</v>
      </c>
      <c r="S233" s="114">
        <f>R233*(N233*(O233/100+1))</f>
        <v>0</v>
      </c>
      <c r="T233" s="113">
        <f>AN233+AP233+AR233</f>
        <v>0</v>
      </c>
      <c r="U233" s="114">
        <f>T233*(N233*(O233/100+1))</f>
        <v>0</v>
      </c>
      <c r="V233" s="113">
        <f>AT233+AV233+AX233</f>
        <v>0</v>
      </c>
      <c r="W233" s="114">
        <f>V233*(N233*(O233/100+1))</f>
        <v>0</v>
      </c>
      <c r="X233" s="113">
        <f>AZ233+BB233+BD233</f>
        <v>0</v>
      </c>
      <c r="Y233" s="114">
        <f>X233*(N233*(O233/100+1))</f>
        <v>0</v>
      </c>
      <c r="Z233" s="116">
        <f>S233+U233+W233+Y233</f>
        <v>0</v>
      </c>
      <c r="AA233" s="117" t="b">
        <f>K233=(SUM(X233,V233,T233,R233))</f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>AH233*(N233*(O233/100+1))</f>
        <v>0</v>
      </c>
      <c r="AJ233" s="22">
        <v>0</v>
      </c>
      <c r="AK233" s="164">
        <f>AJ233*(N233*(O233/100+1))</f>
        <v>0</v>
      </c>
      <c r="AL233" s="22">
        <v>0</v>
      </c>
      <c r="AM233" s="164">
        <f>AL233*(N233*(O233/100+1))</f>
        <v>0</v>
      </c>
      <c r="AN233" s="22">
        <v>0</v>
      </c>
      <c r="AO233" s="164">
        <f>AN233*(N233*(O233/100+1))</f>
        <v>0</v>
      </c>
      <c r="AP233" s="22">
        <v>0</v>
      </c>
      <c r="AQ233" s="164">
        <f>AP233*(N233*(O233/100+1))</f>
        <v>0</v>
      </c>
      <c r="AR233" s="22">
        <v>0</v>
      </c>
      <c r="AS233" s="164">
        <f>AR233*(N233*(O233/100+1))</f>
        <v>0</v>
      </c>
      <c r="AT233" s="22">
        <v>0</v>
      </c>
      <c r="AU233" s="164">
        <f>AT233*(N233*(O233/100+1))</f>
        <v>0</v>
      </c>
      <c r="AV233" s="22">
        <v>0</v>
      </c>
      <c r="AW233" s="164">
        <f>AV233*(N233*(O233/100+1))</f>
        <v>0</v>
      </c>
      <c r="AX233" s="22">
        <v>0</v>
      </c>
      <c r="AY233" s="164">
        <f>AX233*(N233*(O233/100+1))</f>
        <v>0</v>
      </c>
      <c r="AZ233" s="22">
        <v>0</v>
      </c>
      <c r="BA233" s="164">
        <f>AZ233*(N233*(O233/100+1))</f>
        <v>0</v>
      </c>
      <c r="BB233" s="22">
        <v>0</v>
      </c>
      <c r="BC233" s="164">
        <f>BB233*(N233*(O233/100+1))</f>
        <v>0</v>
      </c>
      <c r="BD233" s="22">
        <v>0</v>
      </c>
      <c r="BE233" s="164">
        <f>BD233*(N233*(O233/100+1))</f>
        <v>0</v>
      </c>
      <c r="BF233" s="256">
        <f>SUM(R233,T233,V233,X233)*(N233*(O233/100+1))</f>
        <v>0</v>
      </c>
      <c r="BG233" s="256">
        <f>SUM(AI233,AK233,AM233,AO233,AQ233,AS233,AU233,AW233,AY233,BA233,BC233,BE233)</f>
        <v>0</v>
      </c>
      <c r="BH233" s="255" t="b">
        <f>BF233=BG233</f>
        <v>1</v>
      </c>
      <c r="BI233" s="255">
        <f>BF233-BG233</f>
        <v>0</v>
      </c>
      <c r="BJ233" s="250">
        <f>D233</f>
        <v>24610806</v>
      </c>
      <c r="BK233" s="251">
        <v>348</v>
      </c>
      <c r="BL233" s="251">
        <v>5</v>
      </c>
      <c r="BM233" s="252">
        <f>R233</f>
        <v>0</v>
      </c>
      <c r="BN233" s="252">
        <f>T233</f>
        <v>0</v>
      </c>
      <c r="BO233" s="252">
        <f>V233</f>
        <v>0</v>
      </c>
      <c r="BP233" s="252">
        <f>X233</f>
        <v>0</v>
      </c>
      <c r="BQ233" s="254">
        <f>N233</f>
        <v>29.14</v>
      </c>
      <c r="BR233">
        <f>O233</f>
        <v>0</v>
      </c>
      <c r="BS233">
        <v>0</v>
      </c>
      <c r="BT233">
        <v>1</v>
      </c>
      <c r="BU233" t="s">
        <v>139</v>
      </c>
      <c r="BV233" t="str">
        <f>IF(AB233 = "X", "1", "0")</f>
        <v>1</v>
      </c>
      <c r="BW233" t="str">
        <f>IF(AC233 = "X", "1", "0")</f>
        <v>0</v>
      </c>
      <c r="BX233" t="str">
        <f>IF(AD233 = "X", "1", "0")</f>
        <v>0</v>
      </c>
      <c r="BY233" t="s">
        <v>23</v>
      </c>
      <c r="BZ233" s="253">
        <f>AI233</f>
        <v>0</v>
      </c>
      <c r="CA233" s="253">
        <f>AK233</f>
        <v>0</v>
      </c>
      <c r="CB233" s="253">
        <f>AM233</f>
        <v>0</v>
      </c>
      <c r="CC233" s="253">
        <f>AO233</f>
        <v>0</v>
      </c>
      <c r="CD233" s="253">
        <f>AQ233</f>
        <v>0</v>
      </c>
      <c r="CE233" s="253">
        <f>AS233</f>
        <v>0</v>
      </c>
      <c r="CF233" s="253">
        <f>AU233</f>
        <v>0</v>
      </c>
      <c r="CG233" s="253">
        <f>AW233</f>
        <v>0</v>
      </c>
      <c r="CH233" s="253">
        <f>AY233</f>
        <v>0</v>
      </c>
      <c r="CI233" s="253">
        <f>BA233</f>
        <v>0</v>
      </c>
      <c r="CJ233" s="253">
        <f>BC233</f>
        <v>0</v>
      </c>
      <c r="CK233" s="253">
        <f>BE233</f>
        <v>0</v>
      </c>
    </row>
    <row r="234" spans="2:89" ht="20.399999999999999" x14ac:dyDescent="0.3">
      <c r="B234" s="129">
        <v>142</v>
      </c>
      <c r="C234" s="107">
        <v>246011</v>
      </c>
      <c r="D234" s="146">
        <v>24610532</v>
      </c>
      <c r="E234" s="157" t="s">
        <v>246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v>1</v>
      </c>
      <c r="L234" s="156" t="s">
        <v>20</v>
      </c>
      <c r="M234" s="262">
        <f>ROUND(N234,2)</f>
        <v>31.99</v>
      </c>
      <c r="N234" s="141">
        <v>31.99</v>
      </c>
      <c r="O234" s="260">
        <v>0</v>
      </c>
      <c r="P234" s="110">
        <f>(N234*(O234/100+1))*K234</f>
        <v>31.99</v>
      </c>
      <c r="Q234" s="112" t="s">
        <v>139</v>
      </c>
      <c r="R234" s="113">
        <v>1</v>
      </c>
      <c r="S234" s="114">
        <f>R234*(N234*(O234/100+1))</f>
        <v>31.99</v>
      </c>
      <c r="T234" s="113">
        <f>AN234+AP234+AR234</f>
        <v>0</v>
      </c>
      <c r="U234" s="114">
        <f>T234*(N234*(O234/100+1))</f>
        <v>0</v>
      </c>
      <c r="V234" s="113">
        <f>AT234+AV234+AX234</f>
        <v>0</v>
      </c>
      <c r="W234" s="114">
        <f>V234*(N234*(O234/100+1))</f>
        <v>0</v>
      </c>
      <c r="X234" s="113">
        <f>AZ234+BB234+BD234</f>
        <v>0</v>
      </c>
      <c r="Y234" s="114">
        <f>X234*(N234*(O234/100+1))</f>
        <v>0</v>
      </c>
      <c r="Z234" s="116">
        <f>S234+U234+W234+Y234</f>
        <v>31.99</v>
      </c>
      <c r="AA234" s="117" t="b">
        <f>K234=(SUM(X234,V234,T234,R234))</f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>AH234*(N234*(O234/100+1))</f>
        <v>0</v>
      </c>
      <c r="AJ234" s="22">
        <v>0</v>
      </c>
      <c r="AK234" s="164">
        <f>AJ234*(N234*(O234/100+1))</f>
        <v>0</v>
      </c>
      <c r="AL234" s="22">
        <v>1</v>
      </c>
      <c r="AM234" s="164">
        <f>AL234*(N234*(O234/100+1))</f>
        <v>31.99</v>
      </c>
      <c r="AN234" s="22">
        <v>0</v>
      </c>
      <c r="AO234" s="164">
        <f>AN234*(N234*(O234/100+1))</f>
        <v>0</v>
      </c>
      <c r="AP234" s="22">
        <v>0</v>
      </c>
      <c r="AQ234" s="164">
        <f>AP234*(N234*(O234/100+1))</f>
        <v>0</v>
      </c>
      <c r="AR234" s="22">
        <v>0</v>
      </c>
      <c r="AS234" s="164">
        <f>AR234*(N234*(O234/100+1))</f>
        <v>0</v>
      </c>
      <c r="AT234" s="22">
        <v>0</v>
      </c>
      <c r="AU234" s="164">
        <f>AT234*(N234*(O234/100+1))</f>
        <v>0</v>
      </c>
      <c r="AV234" s="22">
        <v>0</v>
      </c>
      <c r="AW234" s="164">
        <f>AV234*(N234*(O234/100+1))</f>
        <v>0</v>
      </c>
      <c r="AX234" s="22">
        <v>0</v>
      </c>
      <c r="AY234" s="164">
        <f>AX234*(N234*(O234/100+1))</f>
        <v>0</v>
      </c>
      <c r="AZ234" s="22">
        <v>0</v>
      </c>
      <c r="BA234" s="164">
        <f>AZ234*(N234*(O234/100+1))</f>
        <v>0</v>
      </c>
      <c r="BB234" s="22">
        <v>0</v>
      </c>
      <c r="BC234" s="164">
        <f>BB234*(N234*(O234/100+1))</f>
        <v>0</v>
      </c>
      <c r="BD234" s="22">
        <v>0</v>
      </c>
      <c r="BE234" s="164">
        <f>BD234*(N234*(O234/100+1))</f>
        <v>0</v>
      </c>
      <c r="BF234" s="256">
        <f>SUM(R234,T234,V234,X234)*(N234*(O234/100+1))</f>
        <v>31.99</v>
      </c>
      <c r="BG234" s="256">
        <f>SUM(AI234,AK234,AM234,AO234,AQ234,AS234,AU234,AW234,AY234,BA234,BC234,BE234)</f>
        <v>31.99</v>
      </c>
      <c r="BH234" s="255" t="b">
        <f>BF234=BG234</f>
        <v>1</v>
      </c>
      <c r="BI234" s="255">
        <f>BF234-BG234</f>
        <v>0</v>
      </c>
      <c r="BJ234" s="250">
        <f>D234</f>
        <v>24610532</v>
      </c>
      <c r="BK234" s="251">
        <v>348</v>
      </c>
      <c r="BL234" s="251">
        <v>5</v>
      </c>
      <c r="BM234" s="252">
        <f>R234</f>
        <v>1</v>
      </c>
      <c r="BN234" s="252">
        <f>T234</f>
        <v>0</v>
      </c>
      <c r="BO234" s="252">
        <f>V234</f>
        <v>0</v>
      </c>
      <c r="BP234" s="252">
        <f>X234</f>
        <v>0</v>
      </c>
      <c r="BQ234" s="254">
        <f>N234</f>
        <v>31.99</v>
      </c>
      <c r="BR234">
        <f>O234</f>
        <v>0</v>
      </c>
      <c r="BS234">
        <v>0</v>
      </c>
      <c r="BT234">
        <v>1</v>
      </c>
      <c r="BU234" t="s">
        <v>139</v>
      </c>
      <c r="BV234" t="str">
        <f>IF(AB234 = "X", "1", "0")</f>
        <v>1</v>
      </c>
      <c r="BW234" t="str">
        <f>IF(AC234 = "X", "1", "0")</f>
        <v>0</v>
      </c>
      <c r="BX234" t="str">
        <f>IF(AD234 = "X", "1", "0")</f>
        <v>0</v>
      </c>
      <c r="BY234" t="s">
        <v>23</v>
      </c>
      <c r="BZ234" s="253">
        <f>AI234</f>
        <v>0</v>
      </c>
      <c r="CA234" s="253">
        <f>AK234</f>
        <v>0</v>
      </c>
      <c r="CB234" s="253">
        <f>AM234</f>
        <v>31.99</v>
      </c>
      <c r="CC234" s="253">
        <f>AO234</f>
        <v>0</v>
      </c>
      <c r="CD234" s="253">
        <f>AQ234</f>
        <v>0</v>
      </c>
      <c r="CE234" s="253">
        <f>AS234</f>
        <v>0</v>
      </c>
      <c r="CF234" s="253">
        <f>AU234</f>
        <v>0</v>
      </c>
      <c r="CG234" s="253">
        <f>AW234</f>
        <v>0</v>
      </c>
      <c r="CH234" s="253">
        <f>AY234</f>
        <v>0</v>
      </c>
      <c r="CI234" s="253">
        <f>BA234</f>
        <v>0</v>
      </c>
      <c r="CJ234" s="253">
        <f>BC234</f>
        <v>0</v>
      </c>
      <c r="CK234" s="253">
        <f>BE234</f>
        <v>0</v>
      </c>
    </row>
    <row r="235" spans="2:89" ht="20.399999999999999" x14ac:dyDescent="0.3">
      <c r="B235" s="129">
        <v>143</v>
      </c>
      <c r="C235" s="107">
        <v>246011</v>
      </c>
      <c r="D235" s="146">
        <v>24610437</v>
      </c>
      <c r="E235" s="157" t="s">
        <v>247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>R235+T235+V235+X235</f>
        <v>0</v>
      </c>
      <c r="L235" s="156" t="s">
        <v>20</v>
      </c>
      <c r="M235" s="262">
        <f>ROUND(N235,2)</f>
        <v>12.33</v>
      </c>
      <c r="N235" s="141">
        <v>12.33</v>
      </c>
      <c r="O235" s="261">
        <v>0</v>
      </c>
      <c r="P235" s="110">
        <f>(N235*(O235/100+1))*K235</f>
        <v>0</v>
      </c>
      <c r="Q235" s="112" t="s">
        <v>139</v>
      </c>
      <c r="R235" s="113">
        <f>AH235+AJ235+AL235</f>
        <v>0</v>
      </c>
      <c r="S235" s="114">
        <f>R235*(N235*(O235/100+1))</f>
        <v>0</v>
      </c>
      <c r="T235" s="113">
        <f>AN235+AP235+AR235</f>
        <v>0</v>
      </c>
      <c r="U235" s="114">
        <f>T235*(N235*(O235/100+1))</f>
        <v>0</v>
      </c>
      <c r="V235" s="113">
        <f>AT235+AV235+AX235</f>
        <v>0</v>
      </c>
      <c r="W235" s="114">
        <f>V235*(N235*(O235/100+1))</f>
        <v>0</v>
      </c>
      <c r="X235" s="113">
        <f>AZ235+BB235+BD235</f>
        <v>0</v>
      </c>
      <c r="Y235" s="114">
        <f>X235*(N235*(O235/100+1))</f>
        <v>0</v>
      </c>
      <c r="Z235" s="116">
        <f>S235+U235+W235+Y235</f>
        <v>0</v>
      </c>
      <c r="AA235" s="117" t="b">
        <f>K235=(SUM(X235,V235,T235,R235))</f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>AH235*(N235*(O235/100+1))</f>
        <v>0</v>
      </c>
      <c r="AJ235" s="22">
        <v>0</v>
      </c>
      <c r="AK235" s="164">
        <f>AJ235*(N235*(O235/100+1))</f>
        <v>0</v>
      </c>
      <c r="AL235" s="22">
        <v>0</v>
      </c>
      <c r="AM235" s="164">
        <f>AL235*(N235*(O235/100+1))</f>
        <v>0</v>
      </c>
      <c r="AN235" s="22">
        <v>0</v>
      </c>
      <c r="AO235" s="164">
        <f>AN235*(N235*(O235/100+1))</f>
        <v>0</v>
      </c>
      <c r="AP235" s="22">
        <v>0</v>
      </c>
      <c r="AQ235" s="164">
        <f>AP235*(N235*(O235/100+1))</f>
        <v>0</v>
      </c>
      <c r="AR235" s="22">
        <v>0</v>
      </c>
      <c r="AS235" s="164">
        <f>AR235*(N235*(O235/100+1))</f>
        <v>0</v>
      </c>
      <c r="AT235" s="22">
        <v>0</v>
      </c>
      <c r="AU235" s="164">
        <f>AT235*(N235*(O235/100+1))</f>
        <v>0</v>
      </c>
      <c r="AV235" s="22">
        <v>0</v>
      </c>
      <c r="AW235" s="164">
        <f>AV235*(N235*(O235/100+1))</f>
        <v>0</v>
      </c>
      <c r="AX235" s="22">
        <v>0</v>
      </c>
      <c r="AY235" s="164">
        <f>AX235*(N235*(O235/100+1))</f>
        <v>0</v>
      </c>
      <c r="AZ235" s="22">
        <v>0</v>
      </c>
      <c r="BA235" s="164">
        <f>AZ235*(N235*(O235/100+1))</f>
        <v>0</v>
      </c>
      <c r="BB235" s="22">
        <v>0</v>
      </c>
      <c r="BC235" s="164">
        <f>BB235*(N235*(O235/100+1))</f>
        <v>0</v>
      </c>
      <c r="BD235" s="22">
        <v>0</v>
      </c>
      <c r="BE235" s="164">
        <f>BD235*(N235*(O235/100+1))</f>
        <v>0</v>
      </c>
      <c r="BF235" s="256">
        <f>SUM(R235,T235,V235,X235)*(N235*(O235/100+1))</f>
        <v>0</v>
      </c>
      <c r="BG235" s="256">
        <f>SUM(AI235,AK235,AM235,AO235,AQ235,AS235,AU235,AW235,AY235,BA235,BC235,BE235)</f>
        <v>0</v>
      </c>
      <c r="BH235" s="255" t="b">
        <f>BF235=BG235</f>
        <v>1</v>
      </c>
      <c r="BI235" s="255">
        <f>BF235-BG235</f>
        <v>0</v>
      </c>
      <c r="BJ235" s="250">
        <f>D235</f>
        <v>24610437</v>
      </c>
      <c r="BK235" s="251">
        <v>348</v>
      </c>
      <c r="BL235" s="251">
        <v>5</v>
      </c>
      <c r="BM235" s="252">
        <f>R235</f>
        <v>0</v>
      </c>
      <c r="BN235" s="252">
        <f>T235</f>
        <v>0</v>
      </c>
      <c r="BO235" s="252">
        <f>V235</f>
        <v>0</v>
      </c>
      <c r="BP235" s="252">
        <f>X235</f>
        <v>0</v>
      </c>
      <c r="BQ235" s="254">
        <f>N235</f>
        <v>12.33</v>
      </c>
      <c r="BR235">
        <f>O235</f>
        <v>0</v>
      </c>
      <c r="BS235">
        <v>0</v>
      </c>
      <c r="BT235">
        <v>1</v>
      </c>
      <c r="BU235" t="s">
        <v>139</v>
      </c>
      <c r="BV235" t="str">
        <f>IF(AB235 = "X", "1", "0")</f>
        <v>1</v>
      </c>
      <c r="BW235" t="str">
        <f>IF(AC235 = "X", "1", "0")</f>
        <v>0</v>
      </c>
      <c r="BX235" t="str">
        <f>IF(AD235 = "X", "1", "0")</f>
        <v>0</v>
      </c>
      <c r="BY235" t="s">
        <v>23</v>
      </c>
      <c r="BZ235" s="253">
        <f>AI235</f>
        <v>0</v>
      </c>
      <c r="CA235" s="253">
        <f>AK235</f>
        <v>0</v>
      </c>
      <c r="CB235" s="253">
        <f>AM235</f>
        <v>0</v>
      </c>
      <c r="CC235" s="253">
        <f>AO235</f>
        <v>0</v>
      </c>
      <c r="CD235" s="253">
        <f>AQ235</f>
        <v>0</v>
      </c>
      <c r="CE235" s="253">
        <f>AS235</f>
        <v>0</v>
      </c>
      <c r="CF235" s="253">
        <f>AU235</f>
        <v>0</v>
      </c>
      <c r="CG235" s="253">
        <f>AW235</f>
        <v>0</v>
      </c>
      <c r="CH235" s="253">
        <f>AY235</f>
        <v>0</v>
      </c>
      <c r="CI235" s="253">
        <f>BA235</f>
        <v>0</v>
      </c>
      <c r="CJ235" s="253">
        <f>BC235</f>
        <v>0</v>
      </c>
      <c r="CK235" s="253">
        <f>BE235</f>
        <v>0</v>
      </c>
    </row>
    <row r="236" spans="2:89" ht="20.399999999999999" x14ac:dyDescent="0.3">
      <c r="B236" s="129">
        <v>144</v>
      </c>
      <c r="C236" s="107">
        <v>246011</v>
      </c>
      <c r="D236" s="146">
        <v>24610416</v>
      </c>
      <c r="E236" s="157" t="s">
        <v>248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>R236+T236+V236+X236</f>
        <v>0</v>
      </c>
      <c r="L236" s="156" t="s">
        <v>20</v>
      </c>
      <c r="M236" s="262">
        <f>ROUND(N236,2)</f>
        <v>41.02</v>
      </c>
      <c r="N236" s="141">
        <v>41.02</v>
      </c>
      <c r="O236" s="260">
        <v>0</v>
      </c>
      <c r="P236" s="110">
        <f>(N236*(O236/100+1))*K236</f>
        <v>0</v>
      </c>
      <c r="Q236" s="112" t="s">
        <v>139</v>
      </c>
      <c r="R236" s="113">
        <f>AH236+AJ236+AL236</f>
        <v>0</v>
      </c>
      <c r="S236" s="114">
        <f>R236*(N236*(O236/100+1))</f>
        <v>0</v>
      </c>
      <c r="T236" s="113">
        <f>AN236+AP236+AR236</f>
        <v>0</v>
      </c>
      <c r="U236" s="114">
        <f>T236*(N236*(O236/100+1))</f>
        <v>0</v>
      </c>
      <c r="V236" s="113">
        <f>AT236+AV236+AX236</f>
        <v>0</v>
      </c>
      <c r="W236" s="114">
        <f>V236*(N236*(O236/100+1))</f>
        <v>0</v>
      </c>
      <c r="X236" s="113">
        <f>AZ236+BB236+BD236</f>
        <v>0</v>
      </c>
      <c r="Y236" s="114">
        <f>X236*(N236*(O236/100+1))</f>
        <v>0</v>
      </c>
      <c r="Z236" s="116">
        <f>S236+U236+W236+Y236</f>
        <v>0</v>
      </c>
      <c r="AA236" s="117" t="b">
        <f>K236=(SUM(X236,V236,T236,R236))</f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>AH236*(N236*(O236/100+1))</f>
        <v>0</v>
      </c>
      <c r="AJ236" s="22">
        <v>0</v>
      </c>
      <c r="AK236" s="164">
        <f>AJ236*(N236*(O236/100+1))</f>
        <v>0</v>
      </c>
      <c r="AL236" s="22">
        <v>0</v>
      </c>
      <c r="AM236" s="164">
        <f>AL236*(N236*(O236/100+1))</f>
        <v>0</v>
      </c>
      <c r="AN236" s="22">
        <v>0</v>
      </c>
      <c r="AO236" s="164">
        <f>AN236*(N236*(O236/100+1))</f>
        <v>0</v>
      </c>
      <c r="AP236" s="22">
        <v>0</v>
      </c>
      <c r="AQ236" s="164">
        <f>AP236*(N236*(O236/100+1))</f>
        <v>0</v>
      </c>
      <c r="AR236" s="22">
        <v>0</v>
      </c>
      <c r="AS236" s="164">
        <f>AR236*(N236*(O236/100+1))</f>
        <v>0</v>
      </c>
      <c r="AT236" s="22">
        <v>0</v>
      </c>
      <c r="AU236" s="164">
        <f>AT236*(N236*(O236/100+1))</f>
        <v>0</v>
      </c>
      <c r="AV236" s="22">
        <v>0</v>
      </c>
      <c r="AW236" s="164">
        <f>AV236*(N236*(O236/100+1))</f>
        <v>0</v>
      </c>
      <c r="AX236" s="22">
        <v>0</v>
      </c>
      <c r="AY236" s="164">
        <f>AX236*(N236*(O236/100+1))</f>
        <v>0</v>
      </c>
      <c r="AZ236" s="22">
        <v>0</v>
      </c>
      <c r="BA236" s="164">
        <f>AZ236*(N236*(O236/100+1))</f>
        <v>0</v>
      </c>
      <c r="BB236" s="22">
        <v>0</v>
      </c>
      <c r="BC236" s="164">
        <f>BB236*(N236*(O236/100+1))</f>
        <v>0</v>
      </c>
      <c r="BD236" s="22">
        <v>0</v>
      </c>
      <c r="BE236" s="164">
        <f>BD236*(N236*(O236/100+1))</f>
        <v>0</v>
      </c>
      <c r="BF236" s="256">
        <f>SUM(R236,T236,V236,X236)*(N236*(O236/100+1))</f>
        <v>0</v>
      </c>
      <c r="BG236" s="256">
        <f>SUM(AI236,AK236,AM236,AO236,AQ236,AS236,AU236,AW236,AY236,BA236,BC236,BE236)</f>
        <v>0</v>
      </c>
      <c r="BH236" s="255" t="b">
        <f>BF236=BG236</f>
        <v>1</v>
      </c>
      <c r="BI236" s="255">
        <f>BF236-BG236</f>
        <v>0</v>
      </c>
      <c r="BJ236" s="250">
        <f>D236</f>
        <v>24610416</v>
      </c>
      <c r="BK236" s="251">
        <v>348</v>
      </c>
      <c r="BL236" s="251">
        <v>5</v>
      </c>
      <c r="BM236" s="252">
        <f>R236</f>
        <v>0</v>
      </c>
      <c r="BN236" s="252">
        <f>T236</f>
        <v>0</v>
      </c>
      <c r="BO236" s="252">
        <f>V236</f>
        <v>0</v>
      </c>
      <c r="BP236" s="252">
        <f>X236</f>
        <v>0</v>
      </c>
      <c r="BQ236" s="254">
        <f>N236</f>
        <v>41.02</v>
      </c>
      <c r="BR236">
        <f>O236</f>
        <v>0</v>
      </c>
      <c r="BS236">
        <v>0</v>
      </c>
      <c r="BT236">
        <v>1</v>
      </c>
      <c r="BU236" t="s">
        <v>139</v>
      </c>
      <c r="BV236" t="str">
        <f>IF(AB236 = "X", "1", "0")</f>
        <v>1</v>
      </c>
      <c r="BW236" t="str">
        <f>IF(AC236 = "X", "1", "0")</f>
        <v>0</v>
      </c>
      <c r="BX236" t="str">
        <f>IF(AD236 = "X", "1", "0")</f>
        <v>0</v>
      </c>
      <c r="BY236" t="s">
        <v>23</v>
      </c>
      <c r="BZ236" s="253">
        <f>AI236</f>
        <v>0</v>
      </c>
      <c r="CA236" s="253">
        <f>AK236</f>
        <v>0</v>
      </c>
      <c r="CB236" s="253">
        <f>AM236</f>
        <v>0</v>
      </c>
      <c r="CC236" s="253">
        <f>AO236</f>
        <v>0</v>
      </c>
      <c r="CD236" s="253">
        <f>AQ236</f>
        <v>0</v>
      </c>
      <c r="CE236" s="253">
        <f>AS236</f>
        <v>0</v>
      </c>
      <c r="CF236" s="253">
        <f>AU236</f>
        <v>0</v>
      </c>
      <c r="CG236" s="253">
        <f>AW236</f>
        <v>0</v>
      </c>
      <c r="CH236" s="253">
        <f>AY236</f>
        <v>0</v>
      </c>
      <c r="CI236" s="253">
        <f>BA236</f>
        <v>0</v>
      </c>
      <c r="CJ236" s="253">
        <f>BC236</f>
        <v>0</v>
      </c>
      <c r="CK236" s="253">
        <f>BE236</f>
        <v>0</v>
      </c>
    </row>
    <row r="237" spans="2:89" ht="20.399999999999999" x14ac:dyDescent="0.3">
      <c r="B237" s="129">
        <v>145</v>
      </c>
      <c r="C237" s="107">
        <v>246011</v>
      </c>
      <c r="D237" s="146">
        <v>24610453</v>
      </c>
      <c r="E237" s="157" t="s">
        <v>249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>R237+T237+V237+X237</f>
        <v>0</v>
      </c>
      <c r="L237" s="156" t="s">
        <v>20</v>
      </c>
      <c r="M237" s="262">
        <f>ROUND(N237,2)</f>
        <v>337.5</v>
      </c>
      <c r="N237" s="141">
        <v>337.5</v>
      </c>
      <c r="O237" s="261">
        <v>0</v>
      </c>
      <c r="P237" s="110">
        <f>(N237*(O237/100+1))*K237</f>
        <v>0</v>
      </c>
      <c r="Q237" s="112" t="s">
        <v>139</v>
      </c>
      <c r="R237" s="113">
        <f>AH237+AJ237+AL237</f>
        <v>0</v>
      </c>
      <c r="S237" s="114">
        <f>R237*(N237*(O237/100+1))</f>
        <v>0</v>
      </c>
      <c r="T237" s="113">
        <f>AN237+AP237+AR237</f>
        <v>0</v>
      </c>
      <c r="U237" s="114">
        <f>T237*(N237*(O237/100+1))</f>
        <v>0</v>
      </c>
      <c r="V237" s="113">
        <f>AT237+AV237+AX237</f>
        <v>0</v>
      </c>
      <c r="W237" s="114">
        <f>V237*(N237*(O237/100+1))</f>
        <v>0</v>
      </c>
      <c r="X237" s="113">
        <f>AZ237+BB237+BD237</f>
        <v>0</v>
      </c>
      <c r="Y237" s="114">
        <f>X237*(N237*(O237/100+1))</f>
        <v>0</v>
      </c>
      <c r="Z237" s="116">
        <f>S237+U237+W237+Y237</f>
        <v>0</v>
      </c>
      <c r="AA237" s="117" t="b">
        <f>K237=(SUM(X237,V237,T237,R237))</f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>AH237*(N237*(O237/100+1))</f>
        <v>0</v>
      </c>
      <c r="AJ237" s="22">
        <v>0</v>
      </c>
      <c r="AK237" s="164">
        <f>AJ237*(N237*(O237/100+1))</f>
        <v>0</v>
      </c>
      <c r="AL237" s="22">
        <v>0</v>
      </c>
      <c r="AM237" s="164">
        <f>AL237*(N237*(O237/100+1))</f>
        <v>0</v>
      </c>
      <c r="AN237" s="22">
        <v>0</v>
      </c>
      <c r="AO237" s="164">
        <f>AN237*(N237*(O237/100+1))</f>
        <v>0</v>
      </c>
      <c r="AP237" s="22">
        <v>0</v>
      </c>
      <c r="AQ237" s="164">
        <f>AP237*(N237*(O237/100+1))</f>
        <v>0</v>
      </c>
      <c r="AR237" s="22">
        <v>0</v>
      </c>
      <c r="AS237" s="164">
        <f>AR237*(N237*(O237/100+1))</f>
        <v>0</v>
      </c>
      <c r="AT237" s="22">
        <v>0</v>
      </c>
      <c r="AU237" s="164">
        <f>AT237*(N237*(O237/100+1))</f>
        <v>0</v>
      </c>
      <c r="AV237" s="22">
        <v>0</v>
      </c>
      <c r="AW237" s="164">
        <f>AV237*(N237*(O237/100+1))</f>
        <v>0</v>
      </c>
      <c r="AX237" s="22">
        <v>0</v>
      </c>
      <c r="AY237" s="164">
        <f>AX237*(N237*(O237/100+1))</f>
        <v>0</v>
      </c>
      <c r="AZ237" s="22">
        <v>0</v>
      </c>
      <c r="BA237" s="164">
        <f>AZ237*(N237*(O237/100+1))</f>
        <v>0</v>
      </c>
      <c r="BB237" s="22">
        <v>0</v>
      </c>
      <c r="BC237" s="164">
        <f>BB237*(N237*(O237/100+1))</f>
        <v>0</v>
      </c>
      <c r="BD237" s="22">
        <v>0</v>
      </c>
      <c r="BE237" s="164">
        <f>BD237*(N237*(O237/100+1))</f>
        <v>0</v>
      </c>
      <c r="BF237" s="256">
        <f>SUM(R237,T237,V237,X237)*(N237*(O237/100+1))</f>
        <v>0</v>
      </c>
      <c r="BG237" s="256">
        <f>SUM(AI237,AK237,AM237,AO237,AQ237,AS237,AU237,AW237,AY237,BA237,BC237,BE237)</f>
        <v>0</v>
      </c>
      <c r="BH237" s="255" t="b">
        <f>BF237=BG237</f>
        <v>1</v>
      </c>
      <c r="BI237" s="255">
        <f>BF237-BG237</f>
        <v>0</v>
      </c>
      <c r="BJ237" s="250">
        <f>D237</f>
        <v>24610453</v>
      </c>
      <c r="BK237" s="251">
        <v>348</v>
      </c>
      <c r="BL237" s="251">
        <v>5</v>
      </c>
      <c r="BM237" s="252">
        <f>R237</f>
        <v>0</v>
      </c>
      <c r="BN237" s="252">
        <f>T237</f>
        <v>0</v>
      </c>
      <c r="BO237" s="252">
        <f>V237</f>
        <v>0</v>
      </c>
      <c r="BP237" s="252">
        <f>X237</f>
        <v>0</v>
      </c>
      <c r="BQ237" s="254">
        <f>N237</f>
        <v>337.5</v>
      </c>
      <c r="BR237">
        <f>O237</f>
        <v>0</v>
      </c>
      <c r="BS237">
        <v>0</v>
      </c>
      <c r="BT237">
        <v>1</v>
      </c>
      <c r="BU237" t="s">
        <v>139</v>
      </c>
      <c r="BV237" t="str">
        <f>IF(AB237 = "X", "1", "0")</f>
        <v>1</v>
      </c>
      <c r="BW237" t="str">
        <f>IF(AC237 = "X", "1", "0")</f>
        <v>0</v>
      </c>
      <c r="BX237" t="str">
        <f>IF(AD237 = "X", "1", "0")</f>
        <v>0</v>
      </c>
      <c r="BY237" t="s">
        <v>23</v>
      </c>
      <c r="BZ237" s="253">
        <f>AI237</f>
        <v>0</v>
      </c>
      <c r="CA237" s="253">
        <f>AK237</f>
        <v>0</v>
      </c>
      <c r="CB237" s="253">
        <f>AM237</f>
        <v>0</v>
      </c>
      <c r="CC237" s="253">
        <f>AO237</f>
        <v>0</v>
      </c>
      <c r="CD237" s="253">
        <f>AQ237</f>
        <v>0</v>
      </c>
      <c r="CE237" s="253">
        <f>AS237</f>
        <v>0</v>
      </c>
      <c r="CF237" s="253">
        <f>AU237</f>
        <v>0</v>
      </c>
      <c r="CG237" s="253">
        <f>AW237</f>
        <v>0</v>
      </c>
      <c r="CH237" s="253">
        <f>AY237</f>
        <v>0</v>
      </c>
      <c r="CI237" s="253">
        <f>BA237</f>
        <v>0</v>
      </c>
      <c r="CJ237" s="253">
        <f>BC237</f>
        <v>0</v>
      </c>
      <c r="CK237" s="253">
        <f>BE237</f>
        <v>0</v>
      </c>
    </row>
    <row r="238" spans="2:89" ht="20.399999999999999" x14ac:dyDescent="0.3">
      <c r="B238" s="129">
        <v>146</v>
      </c>
      <c r="C238" s="107">
        <v>246011</v>
      </c>
      <c r="D238" s="146">
        <v>24610450</v>
      </c>
      <c r="E238" s="157" t="s">
        <v>250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>R238+T238+V238+X238</f>
        <v>0</v>
      </c>
      <c r="L238" s="156" t="s">
        <v>20</v>
      </c>
      <c r="M238" s="262">
        <f>ROUND(N238,2)</f>
        <v>94.49</v>
      </c>
      <c r="N238" s="141">
        <v>94.49</v>
      </c>
      <c r="O238" s="260">
        <v>0</v>
      </c>
      <c r="P238" s="110">
        <f>(N238*(O238/100+1))*K238</f>
        <v>0</v>
      </c>
      <c r="Q238" s="112" t="s">
        <v>139</v>
      </c>
      <c r="R238" s="113">
        <f>AH238+AJ238+AL238</f>
        <v>0</v>
      </c>
      <c r="S238" s="114">
        <f>R238*(N238*(O238/100+1))</f>
        <v>0</v>
      </c>
      <c r="T238" s="113">
        <f>AN238+AP238+AR238</f>
        <v>0</v>
      </c>
      <c r="U238" s="114">
        <f>T238*(N238*(O238/100+1))</f>
        <v>0</v>
      </c>
      <c r="V238" s="113">
        <f>AT238+AV238+AX238</f>
        <v>0</v>
      </c>
      <c r="W238" s="114">
        <f>V238*(N238*(O238/100+1))</f>
        <v>0</v>
      </c>
      <c r="X238" s="113">
        <f>AZ238+BB238+BD238</f>
        <v>0</v>
      </c>
      <c r="Y238" s="114">
        <f>X238*(N238*(O238/100+1))</f>
        <v>0</v>
      </c>
      <c r="Z238" s="116">
        <f>S238+U238+W238+Y238</f>
        <v>0</v>
      </c>
      <c r="AA238" s="117" t="b">
        <f>K238=(SUM(X238,V238,T238,R238))</f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>AH238*(N238*(O238/100+1))</f>
        <v>0</v>
      </c>
      <c r="AJ238" s="22">
        <v>0</v>
      </c>
      <c r="AK238" s="164">
        <f>AJ238*(N238*(O238/100+1))</f>
        <v>0</v>
      </c>
      <c r="AL238" s="22">
        <v>0</v>
      </c>
      <c r="AM238" s="164">
        <f>AL238*(N238*(O238/100+1))</f>
        <v>0</v>
      </c>
      <c r="AN238" s="22">
        <v>0</v>
      </c>
      <c r="AO238" s="164">
        <f>AN238*(N238*(O238/100+1))</f>
        <v>0</v>
      </c>
      <c r="AP238" s="22">
        <v>0</v>
      </c>
      <c r="AQ238" s="164">
        <f>AP238*(N238*(O238/100+1))</f>
        <v>0</v>
      </c>
      <c r="AR238" s="22">
        <v>0</v>
      </c>
      <c r="AS238" s="164">
        <f>AR238*(N238*(O238/100+1))</f>
        <v>0</v>
      </c>
      <c r="AT238" s="22">
        <v>0</v>
      </c>
      <c r="AU238" s="164">
        <f>AT238*(N238*(O238/100+1))</f>
        <v>0</v>
      </c>
      <c r="AV238" s="22">
        <v>0</v>
      </c>
      <c r="AW238" s="164">
        <f>AV238*(N238*(O238/100+1))</f>
        <v>0</v>
      </c>
      <c r="AX238" s="22">
        <v>0</v>
      </c>
      <c r="AY238" s="164">
        <f>AX238*(N238*(O238/100+1))</f>
        <v>0</v>
      </c>
      <c r="AZ238" s="22">
        <v>0</v>
      </c>
      <c r="BA238" s="164">
        <f>AZ238*(N238*(O238/100+1))</f>
        <v>0</v>
      </c>
      <c r="BB238" s="22">
        <v>0</v>
      </c>
      <c r="BC238" s="164">
        <f>BB238*(N238*(O238/100+1))</f>
        <v>0</v>
      </c>
      <c r="BD238" s="22">
        <v>0</v>
      </c>
      <c r="BE238" s="164">
        <f>BD238*(N238*(O238/100+1))</f>
        <v>0</v>
      </c>
      <c r="BF238" s="256">
        <f>SUM(R238,T238,V238,X238)*(N238*(O238/100+1))</f>
        <v>0</v>
      </c>
      <c r="BG238" s="256">
        <f>SUM(AI238,AK238,AM238,AO238,AQ238,AS238,AU238,AW238,AY238,BA238,BC238,BE238)</f>
        <v>0</v>
      </c>
      <c r="BH238" s="255" t="b">
        <f>BF238=BG238</f>
        <v>1</v>
      </c>
      <c r="BI238" s="255">
        <f>BF238-BG238</f>
        <v>0</v>
      </c>
      <c r="BJ238" s="250">
        <f>D238</f>
        <v>24610450</v>
      </c>
      <c r="BK238" s="251">
        <v>348</v>
      </c>
      <c r="BL238" s="251">
        <v>5</v>
      </c>
      <c r="BM238" s="252">
        <f>R238</f>
        <v>0</v>
      </c>
      <c r="BN238" s="252">
        <f>T238</f>
        <v>0</v>
      </c>
      <c r="BO238" s="252">
        <f>V238</f>
        <v>0</v>
      </c>
      <c r="BP238" s="252">
        <f>X238</f>
        <v>0</v>
      </c>
      <c r="BQ238" s="254">
        <f>N238</f>
        <v>94.49</v>
      </c>
      <c r="BR238">
        <f>O238</f>
        <v>0</v>
      </c>
      <c r="BS238">
        <v>0</v>
      </c>
      <c r="BT238">
        <v>1</v>
      </c>
      <c r="BU238" t="s">
        <v>139</v>
      </c>
      <c r="BV238" t="str">
        <f>IF(AB238 = "X", "1", "0")</f>
        <v>1</v>
      </c>
      <c r="BW238" t="str">
        <f>IF(AC238 = "X", "1", "0")</f>
        <v>0</v>
      </c>
      <c r="BX238" t="str">
        <f>IF(AD238 = "X", "1", "0")</f>
        <v>0</v>
      </c>
      <c r="BY238" t="s">
        <v>23</v>
      </c>
      <c r="BZ238" s="253">
        <f>AI238</f>
        <v>0</v>
      </c>
      <c r="CA238" s="253">
        <f>AK238</f>
        <v>0</v>
      </c>
      <c r="CB238" s="253">
        <f>AM238</f>
        <v>0</v>
      </c>
      <c r="CC238" s="253">
        <f>AO238</f>
        <v>0</v>
      </c>
      <c r="CD238" s="253">
        <f>AQ238</f>
        <v>0</v>
      </c>
      <c r="CE238" s="253">
        <f>AS238</f>
        <v>0</v>
      </c>
      <c r="CF238" s="253">
        <f>AU238</f>
        <v>0</v>
      </c>
      <c r="CG238" s="253">
        <f>AW238</f>
        <v>0</v>
      </c>
      <c r="CH238" s="253">
        <f>AY238</f>
        <v>0</v>
      </c>
      <c r="CI238" s="253">
        <f>BA238</f>
        <v>0</v>
      </c>
      <c r="CJ238" s="253">
        <f>BC238</f>
        <v>0</v>
      </c>
      <c r="CK238" s="253">
        <f>BE238</f>
        <v>0</v>
      </c>
    </row>
    <row r="239" spans="2:89" ht="20.399999999999999" x14ac:dyDescent="0.3">
      <c r="B239" s="129">
        <v>147</v>
      </c>
      <c r="C239" s="107">
        <v>246011</v>
      </c>
      <c r="D239" s="146">
        <v>24610459</v>
      </c>
      <c r="E239" s="157" t="s">
        <v>251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>R239+T239+V239+X239</f>
        <v>0</v>
      </c>
      <c r="L239" s="156" t="s">
        <v>20</v>
      </c>
      <c r="M239" s="262">
        <f>ROUND(N239,2)</f>
        <v>96.13</v>
      </c>
      <c r="N239" s="141">
        <v>96.13</v>
      </c>
      <c r="O239" s="261">
        <v>0</v>
      </c>
      <c r="P239" s="110">
        <f>(N239*(O239/100+1))*K239</f>
        <v>0</v>
      </c>
      <c r="Q239" s="112" t="s">
        <v>139</v>
      </c>
      <c r="R239" s="113">
        <f>AH239+AJ239+AL239</f>
        <v>0</v>
      </c>
      <c r="S239" s="114">
        <f>R239*(N239*(O239/100+1))</f>
        <v>0</v>
      </c>
      <c r="T239" s="113">
        <f>AN239+AP239+AR239</f>
        <v>0</v>
      </c>
      <c r="U239" s="114">
        <f>T239*(N239*(O239/100+1))</f>
        <v>0</v>
      </c>
      <c r="V239" s="113">
        <f>AT239+AV239+AX239</f>
        <v>0</v>
      </c>
      <c r="W239" s="114">
        <f>V239*(N239*(O239/100+1))</f>
        <v>0</v>
      </c>
      <c r="X239" s="113">
        <f>AZ239+BB239+BD239</f>
        <v>0</v>
      </c>
      <c r="Y239" s="114">
        <f>X239*(N239*(O239/100+1))</f>
        <v>0</v>
      </c>
      <c r="Z239" s="116">
        <f>S239+U239+W239+Y239</f>
        <v>0</v>
      </c>
      <c r="AA239" s="117" t="b">
        <f>K239=(SUM(X239,V239,T239,R239))</f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>AH239*(N239*(O239/100+1))</f>
        <v>0</v>
      </c>
      <c r="AJ239" s="22">
        <v>0</v>
      </c>
      <c r="AK239" s="164">
        <f>AJ239*(N239*(O239/100+1))</f>
        <v>0</v>
      </c>
      <c r="AL239" s="22">
        <v>0</v>
      </c>
      <c r="AM239" s="164">
        <f>AL239*(N239*(O239/100+1))</f>
        <v>0</v>
      </c>
      <c r="AN239" s="22">
        <v>0</v>
      </c>
      <c r="AO239" s="164">
        <f>AN239*(N239*(O239/100+1))</f>
        <v>0</v>
      </c>
      <c r="AP239" s="22">
        <v>0</v>
      </c>
      <c r="AQ239" s="164">
        <f>AP239*(N239*(O239/100+1))</f>
        <v>0</v>
      </c>
      <c r="AR239" s="22">
        <v>0</v>
      </c>
      <c r="AS239" s="164">
        <f>AR239*(N239*(O239/100+1))</f>
        <v>0</v>
      </c>
      <c r="AT239" s="22">
        <v>0</v>
      </c>
      <c r="AU239" s="164">
        <f>AT239*(N239*(O239/100+1))</f>
        <v>0</v>
      </c>
      <c r="AV239" s="22">
        <v>0</v>
      </c>
      <c r="AW239" s="164">
        <f>AV239*(N239*(O239/100+1))</f>
        <v>0</v>
      </c>
      <c r="AX239" s="22">
        <v>0</v>
      </c>
      <c r="AY239" s="164">
        <f>AX239*(N239*(O239/100+1))</f>
        <v>0</v>
      </c>
      <c r="AZ239" s="22">
        <v>0</v>
      </c>
      <c r="BA239" s="164">
        <f>AZ239*(N239*(O239/100+1))</f>
        <v>0</v>
      </c>
      <c r="BB239" s="22">
        <v>0</v>
      </c>
      <c r="BC239" s="164">
        <f>BB239*(N239*(O239/100+1))</f>
        <v>0</v>
      </c>
      <c r="BD239" s="22">
        <v>0</v>
      </c>
      <c r="BE239" s="164">
        <f>BD239*(N239*(O239/100+1))</f>
        <v>0</v>
      </c>
      <c r="BF239" s="256">
        <f>SUM(R239,T239,V239,X239)*(N239*(O239/100+1))</f>
        <v>0</v>
      </c>
      <c r="BG239" s="256">
        <f>SUM(AI239,AK239,AM239,AO239,AQ239,AS239,AU239,AW239,AY239,BA239,BC239,BE239)</f>
        <v>0</v>
      </c>
      <c r="BH239" s="255" t="b">
        <f>BF239=BG239</f>
        <v>1</v>
      </c>
      <c r="BI239" s="255">
        <f>BF239-BG239</f>
        <v>0</v>
      </c>
      <c r="BJ239" s="250">
        <f>D239</f>
        <v>24610459</v>
      </c>
      <c r="BK239" s="251">
        <v>348</v>
      </c>
      <c r="BL239" s="251">
        <v>5</v>
      </c>
      <c r="BM239" s="252">
        <f>R239</f>
        <v>0</v>
      </c>
      <c r="BN239" s="252">
        <f>T239</f>
        <v>0</v>
      </c>
      <c r="BO239" s="252">
        <f>V239</f>
        <v>0</v>
      </c>
      <c r="BP239" s="252">
        <f>X239</f>
        <v>0</v>
      </c>
      <c r="BQ239" s="254">
        <f>N239</f>
        <v>96.13</v>
      </c>
      <c r="BR239">
        <f>O239</f>
        <v>0</v>
      </c>
      <c r="BS239">
        <v>0</v>
      </c>
      <c r="BT239">
        <v>1</v>
      </c>
      <c r="BU239" t="s">
        <v>139</v>
      </c>
      <c r="BV239" t="str">
        <f>IF(AB239 = "X", "1", "0")</f>
        <v>1</v>
      </c>
      <c r="BW239" t="str">
        <f>IF(AC239 = "X", "1", "0")</f>
        <v>0</v>
      </c>
      <c r="BX239" t="str">
        <f>IF(AD239 = "X", "1", "0")</f>
        <v>0</v>
      </c>
      <c r="BY239" t="s">
        <v>23</v>
      </c>
      <c r="BZ239" s="253">
        <f>AI239</f>
        <v>0</v>
      </c>
      <c r="CA239" s="253">
        <f>AK239</f>
        <v>0</v>
      </c>
      <c r="CB239" s="253">
        <f>AM239</f>
        <v>0</v>
      </c>
      <c r="CC239" s="253">
        <f>AO239</f>
        <v>0</v>
      </c>
      <c r="CD239" s="253">
        <f>AQ239</f>
        <v>0</v>
      </c>
      <c r="CE239" s="253">
        <f>AS239</f>
        <v>0</v>
      </c>
      <c r="CF239" s="253">
        <f>AU239</f>
        <v>0</v>
      </c>
      <c r="CG239" s="253">
        <f>AW239</f>
        <v>0</v>
      </c>
      <c r="CH239" s="253">
        <f>AY239</f>
        <v>0</v>
      </c>
      <c r="CI239" s="253">
        <f>BA239</f>
        <v>0</v>
      </c>
      <c r="CJ239" s="253">
        <f>BC239</f>
        <v>0</v>
      </c>
      <c r="CK239" s="253">
        <f>BE239</f>
        <v>0</v>
      </c>
    </row>
    <row r="240" spans="2:89" ht="20.399999999999999" x14ac:dyDescent="0.3">
      <c r="B240" s="129">
        <v>148</v>
      </c>
      <c r="C240" s="107">
        <v>246011</v>
      </c>
      <c r="D240" s="146">
        <v>24610451</v>
      </c>
      <c r="E240" s="157" t="s">
        <v>252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>R240+T240+V240+X240</f>
        <v>0</v>
      </c>
      <c r="L240" s="156" t="s">
        <v>20</v>
      </c>
      <c r="M240" s="262">
        <f>ROUND(N240,2)</f>
        <v>96.13</v>
      </c>
      <c r="N240" s="141">
        <v>96.13</v>
      </c>
      <c r="O240" s="260">
        <v>0</v>
      </c>
      <c r="P240" s="110">
        <f>(N240*(O240/100+1))*K240</f>
        <v>0</v>
      </c>
      <c r="Q240" s="112" t="s">
        <v>139</v>
      </c>
      <c r="R240" s="113">
        <f>AH240+AJ240+AL240</f>
        <v>0</v>
      </c>
      <c r="S240" s="114">
        <f>R240*(N240*(O240/100+1))</f>
        <v>0</v>
      </c>
      <c r="T240" s="113">
        <f>AN240+AP240+AR240</f>
        <v>0</v>
      </c>
      <c r="U240" s="114">
        <f>T240*(N240*(O240/100+1))</f>
        <v>0</v>
      </c>
      <c r="V240" s="113">
        <f>AT240+AV240+AX240</f>
        <v>0</v>
      </c>
      <c r="W240" s="114">
        <f>V240*(N240*(O240/100+1))</f>
        <v>0</v>
      </c>
      <c r="X240" s="113">
        <f>AZ240+BB240+BD240</f>
        <v>0</v>
      </c>
      <c r="Y240" s="114">
        <f>X240*(N240*(O240/100+1))</f>
        <v>0</v>
      </c>
      <c r="Z240" s="116">
        <f>S240+U240+W240+Y240</f>
        <v>0</v>
      </c>
      <c r="AA240" s="117" t="b">
        <f>K240=(SUM(X240,V240,T240,R240))</f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>AH240*(N240*(O240/100+1))</f>
        <v>0</v>
      </c>
      <c r="AJ240" s="22">
        <v>0</v>
      </c>
      <c r="AK240" s="164">
        <f>AJ240*(N240*(O240/100+1))</f>
        <v>0</v>
      </c>
      <c r="AL240" s="22">
        <v>0</v>
      </c>
      <c r="AM240" s="164">
        <f>AL240*(N240*(O240/100+1))</f>
        <v>0</v>
      </c>
      <c r="AN240" s="22">
        <v>0</v>
      </c>
      <c r="AO240" s="164">
        <f>AN240*(N240*(O240/100+1))</f>
        <v>0</v>
      </c>
      <c r="AP240" s="22">
        <v>0</v>
      </c>
      <c r="AQ240" s="164">
        <f>AP240*(N240*(O240/100+1))</f>
        <v>0</v>
      </c>
      <c r="AR240" s="22">
        <v>0</v>
      </c>
      <c r="AS240" s="164">
        <f>AR240*(N240*(O240/100+1))</f>
        <v>0</v>
      </c>
      <c r="AT240" s="22">
        <v>0</v>
      </c>
      <c r="AU240" s="164">
        <f>AT240*(N240*(O240/100+1))</f>
        <v>0</v>
      </c>
      <c r="AV240" s="22">
        <v>0</v>
      </c>
      <c r="AW240" s="164">
        <f>AV240*(N240*(O240/100+1))</f>
        <v>0</v>
      </c>
      <c r="AX240" s="22">
        <v>0</v>
      </c>
      <c r="AY240" s="164">
        <f>AX240*(N240*(O240/100+1))</f>
        <v>0</v>
      </c>
      <c r="AZ240" s="22">
        <v>0</v>
      </c>
      <c r="BA240" s="164">
        <f>AZ240*(N240*(O240/100+1))</f>
        <v>0</v>
      </c>
      <c r="BB240" s="22">
        <v>0</v>
      </c>
      <c r="BC240" s="164">
        <f>BB240*(N240*(O240/100+1))</f>
        <v>0</v>
      </c>
      <c r="BD240" s="22">
        <v>0</v>
      </c>
      <c r="BE240" s="164">
        <f>BD240*(N240*(O240/100+1))</f>
        <v>0</v>
      </c>
      <c r="BF240" s="256">
        <f>SUM(R240,T240,V240,X240)*(N240*(O240/100+1))</f>
        <v>0</v>
      </c>
      <c r="BG240" s="256">
        <f>SUM(AI240,AK240,AM240,AO240,AQ240,AS240,AU240,AW240,AY240,BA240,BC240,BE240)</f>
        <v>0</v>
      </c>
      <c r="BH240" s="255" t="b">
        <f>BF240=BG240</f>
        <v>1</v>
      </c>
      <c r="BI240" s="255">
        <f>BF240-BG240</f>
        <v>0</v>
      </c>
      <c r="BJ240" s="250">
        <f>D240</f>
        <v>24610451</v>
      </c>
      <c r="BK240" s="251">
        <v>348</v>
      </c>
      <c r="BL240" s="251">
        <v>5</v>
      </c>
      <c r="BM240" s="252">
        <f>R240</f>
        <v>0</v>
      </c>
      <c r="BN240" s="252">
        <f>T240</f>
        <v>0</v>
      </c>
      <c r="BO240" s="252">
        <f>V240</f>
        <v>0</v>
      </c>
      <c r="BP240" s="252">
        <f>X240</f>
        <v>0</v>
      </c>
      <c r="BQ240" s="254">
        <f>N240</f>
        <v>96.13</v>
      </c>
      <c r="BR240">
        <f>O240</f>
        <v>0</v>
      </c>
      <c r="BS240">
        <v>0</v>
      </c>
      <c r="BT240">
        <v>1</v>
      </c>
      <c r="BU240" t="s">
        <v>139</v>
      </c>
      <c r="BV240" t="str">
        <f>IF(AB240 = "X", "1", "0")</f>
        <v>1</v>
      </c>
      <c r="BW240" t="str">
        <f>IF(AC240 = "X", "1", "0")</f>
        <v>0</v>
      </c>
      <c r="BX240" t="str">
        <f>IF(AD240 = "X", "1", "0")</f>
        <v>0</v>
      </c>
      <c r="BY240" t="s">
        <v>23</v>
      </c>
      <c r="BZ240" s="253">
        <f>AI240</f>
        <v>0</v>
      </c>
      <c r="CA240" s="253">
        <f>AK240</f>
        <v>0</v>
      </c>
      <c r="CB240" s="253">
        <f>AM240</f>
        <v>0</v>
      </c>
      <c r="CC240" s="253">
        <f>AO240</f>
        <v>0</v>
      </c>
      <c r="CD240" s="253">
        <f>AQ240</f>
        <v>0</v>
      </c>
      <c r="CE240" s="253">
        <f>AS240</f>
        <v>0</v>
      </c>
      <c r="CF240" s="253">
        <f>AU240</f>
        <v>0</v>
      </c>
      <c r="CG240" s="253">
        <f>AW240</f>
        <v>0</v>
      </c>
      <c r="CH240" s="253">
        <f>AY240</f>
        <v>0</v>
      </c>
      <c r="CI240" s="253">
        <f>BA240</f>
        <v>0</v>
      </c>
      <c r="CJ240" s="253">
        <f>BC240</f>
        <v>0</v>
      </c>
      <c r="CK240" s="253">
        <f>BE240</f>
        <v>0</v>
      </c>
    </row>
    <row r="241" spans="2:89" ht="20.399999999999999" x14ac:dyDescent="0.3">
      <c r="B241" s="129">
        <v>149</v>
      </c>
      <c r="C241" s="107">
        <v>246011</v>
      </c>
      <c r="D241" s="193">
        <v>24619018</v>
      </c>
      <c r="E241" s="157" t="s">
        <v>253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>R241+T241+V241+X241</f>
        <v>0</v>
      </c>
      <c r="L241" s="156" t="s">
        <v>20</v>
      </c>
      <c r="M241" s="262">
        <f>ROUND(N241,2)</f>
        <v>88.99</v>
      </c>
      <c r="N241" s="141">
        <v>88.99</v>
      </c>
      <c r="O241" s="261">
        <v>0</v>
      </c>
      <c r="P241" s="110">
        <f>(N241*(O241/100+1))*K241</f>
        <v>0</v>
      </c>
      <c r="Q241" s="112" t="s">
        <v>139</v>
      </c>
      <c r="R241" s="113">
        <f>AH241+AJ241+AL241</f>
        <v>0</v>
      </c>
      <c r="S241" s="114">
        <f>R241*(N241*(O241/100+1))</f>
        <v>0</v>
      </c>
      <c r="T241" s="113">
        <f>AN241+AP241+AR241</f>
        <v>0</v>
      </c>
      <c r="U241" s="114">
        <f>T241*(N241*(O241/100+1))</f>
        <v>0</v>
      </c>
      <c r="V241" s="113">
        <f>AT241+AV241+AX241</f>
        <v>0</v>
      </c>
      <c r="W241" s="114">
        <f>V241*(N241*(O241/100+1))</f>
        <v>0</v>
      </c>
      <c r="X241" s="113">
        <f>AZ241+BB241+BD241</f>
        <v>0</v>
      </c>
      <c r="Y241" s="114">
        <f>X241*(N241*(O241/100+1))</f>
        <v>0</v>
      </c>
      <c r="Z241" s="116">
        <f>S241+U241+W241+Y241</f>
        <v>0</v>
      </c>
      <c r="AA241" s="117" t="b">
        <f>K241=(SUM(X241,V241,T241,R241))</f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>AH241*(N241*(O241/100+1))</f>
        <v>0</v>
      </c>
      <c r="AJ241" s="22">
        <v>0</v>
      </c>
      <c r="AK241" s="164">
        <f>AJ241*(N241*(O241/100+1))</f>
        <v>0</v>
      </c>
      <c r="AL241" s="22">
        <v>0</v>
      </c>
      <c r="AM241" s="164">
        <f>AL241*(N241*(O241/100+1))</f>
        <v>0</v>
      </c>
      <c r="AN241" s="22">
        <v>0</v>
      </c>
      <c r="AO241" s="164">
        <f>AN241*(N241*(O241/100+1))</f>
        <v>0</v>
      </c>
      <c r="AP241" s="22">
        <v>0</v>
      </c>
      <c r="AQ241" s="164">
        <f>AP241*(N241*(O241/100+1))</f>
        <v>0</v>
      </c>
      <c r="AR241" s="22">
        <v>0</v>
      </c>
      <c r="AS241" s="164">
        <f>AR241*(N241*(O241/100+1))</f>
        <v>0</v>
      </c>
      <c r="AT241" s="22">
        <v>0</v>
      </c>
      <c r="AU241" s="164">
        <f>AT241*(N241*(O241/100+1))</f>
        <v>0</v>
      </c>
      <c r="AV241" s="22">
        <v>0</v>
      </c>
      <c r="AW241" s="164">
        <f>AV241*(N241*(O241/100+1))</f>
        <v>0</v>
      </c>
      <c r="AX241" s="22">
        <v>0</v>
      </c>
      <c r="AY241" s="164">
        <f>AX241*(N241*(O241/100+1))</f>
        <v>0</v>
      </c>
      <c r="AZ241" s="22">
        <v>0</v>
      </c>
      <c r="BA241" s="164">
        <f>AZ241*(N241*(O241/100+1))</f>
        <v>0</v>
      </c>
      <c r="BB241" s="22">
        <v>0</v>
      </c>
      <c r="BC241" s="164">
        <f>BB241*(N241*(O241/100+1))</f>
        <v>0</v>
      </c>
      <c r="BD241" s="22">
        <v>0</v>
      </c>
      <c r="BE241" s="164">
        <f>BD241*(N241*(O241/100+1))</f>
        <v>0</v>
      </c>
      <c r="BF241" s="256">
        <f>SUM(R241,T241,V241,X241)*(N241*(O241/100+1))</f>
        <v>0</v>
      </c>
      <c r="BG241" s="256">
        <f>SUM(AI241,AK241,AM241,AO241,AQ241,AS241,AU241,AW241,AY241,BA241,BC241,BE241)</f>
        <v>0</v>
      </c>
      <c r="BH241" s="255" t="b">
        <f>BF241=BG241</f>
        <v>1</v>
      </c>
      <c r="BI241" s="255">
        <f>BF241-BG241</f>
        <v>0</v>
      </c>
      <c r="BJ241" s="250">
        <f>D241</f>
        <v>24619018</v>
      </c>
      <c r="BK241" s="251">
        <v>348</v>
      </c>
      <c r="BL241" s="251">
        <v>5</v>
      </c>
      <c r="BM241" s="252">
        <f>R241</f>
        <v>0</v>
      </c>
      <c r="BN241" s="252">
        <f>T241</f>
        <v>0</v>
      </c>
      <c r="BO241" s="252">
        <f>V241</f>
        <v>0</v>
      </c>
      <c r="BP241" s="252">
        <f>X241</f>
        <v>0</v>
      </c>
      <c r="BQ241" s="254">
        <f>N241</f>
        <v>88.99</v>
      </c>
      <c r="BR241">
        <f>O241</f>
        <v>0</v>
      </c>
      <c r="BS241">
        <v>0</v>
      </c>
      <c r="BT241">
        <v>1</v>
      </c>
      <c r="BU241" t="s">
        <v>139</v>
      </c>
      <c r="BV241" t="str">
        <f>IF(AB241 = "X", "1", "0")</f>
        <v>1</v>
      </c>
      <c r="BW241" t="str">
        <f>IF(AC241 = "X", "1", "0")</f>
        <v>0</v>
      </c>
      <c r="BX241" t="str">
        <f>IF(AD241 = "X", "1", "0")</f>
        <v>0</v>
      </c>
      <c r="BY241" t="s">
        <v>23</v>
      </c>
      <c r="BZ241" s="253">
        <f>AI241</f>
        <v>0</v>
      </c>
      <c r="CA241" s="253">
        <f>AK241</f>
        <v>0</v>
      </c>
      <c r="CB241" s="253">
        <f>AM241</f>
        <v>0</v>
      </c>
      <c r="CC241" s="253">
        <f>AO241</f>
        <v>0</v>
      </c>
      <c r="CD241" s="253">
        <f>AQ241</f>
        <v>0</v>
      </c>
      <c r="CE241" s="253">
        <f>AS241</f>
        <v>0</v>
      </c>
      <c r="CF241" s="253">
        <f>AU241</f>
        <v>0</v>
      </c>
      <c r="CG241" s="253">
        <f>AW241</f>
        <v>0</v>
      </c>
      <c r="CH241" s="253">
        <f>AY241</f>
        <v>0</v>
      </c>
      <c r="CI241" s="253">
        <f>BA241</f>
        <v>0</v>
      </c>
      <c r="CJ241" s="253">
        <f>BC241</f>
        <v>0</v>
      </c>
      <c r="CK241" s="253">
        <f>BE241</f>
        <v>0</v>
      </c>
    </row>
    <row r="242" spans="2:89" ht="20.399999999999999" x14ac:dyDescent="0.3">
      <c r="B242" s="129">
        <v>150</v>
      </c>
      <c r="C242" s="107">
        <v>246011</v>
      </c>
      <c r="D242" s="146">
        <v>24610613</v>
      </c>
      <c r="E242" s="157" t="s">
        <v>254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v>8</v>
      </c>
      <c r="L242" s="156" t="s">
        <v>20</v>
      </c>
      <c r="M242" s="262">
        <f>ROUND(N242,2)</f>
        <v>270</v>
      </c>
      <c r="N242" s="141">
        <v>270</v>
      </c>
      <c r="O242" s="260">
        <v>0</v>
      </c>
      <c r="P242" s="110">
        <f>(N242*(O242/100+1))*K242</f>
        <v>2160</v>
      </c>
      <c r="Q242" s="112" t="s">
        <v>139</v>
      </c>
      <c r="R242" s="113">
        <v>8</v>
      </c>
      <c r="S242" s="114">
        <f>R242*(N242*(O242/100+1))</f>
        <v>2160</v>
      </c>
      <c r="T242" s="113">
        <f>AN242+AP242+AR242</f>
        <v>0</v>
      </c>
      <c r="U242" s="114">
        <f>T242*(N242*(O242/100+1))</f>
        <v>0</v>
      </c>
      <c r="V242" s="113">
        <f>AT242+AV242+AX242</f>
        <v>0</v>
      </c>
      <c r="W242" s="114">
        <f>V242*(N242*(O242/100+1))</f>
        <v>0</v>
      </c>
      <c r="X242" s="113">
        <f>AZ242+BB242+BD242</f>
        <v>0</v>
      </c>
      <c r="Y242" s="114">
        <f>X242*(N242*(O242/100+1))</f>
        <v>0</v>
      </c>
      <c r="Z242" s="116">
        <f>S242+U242+W242+Y242</f>
        <v>2160</v>
      </c>
      <c r="AA242" s="117" t="b">
        <f>K242=(SUM(X242,V242,T242,R242))</f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>AH242*(N242*(O242/100+1))</f>
        <v>0</v>
      </c>
      <c r="AJ242" s="22">
        <v>0</v>
      </c>
      <c r="AK242" s="164">
        <f>AJ242*(N242*(O242/100+1))</f>
        <v>0</v>
      </c>
      <c r="AL242" s="22">
        <v>8</v>
      </c>
      <c r="AM242" s="164">
        <f>AL242*(N242*(O242/100+1))</f>
        <v>2160</v>
      </c>
      <c r="AN242" s="22">
        <v>0</v>
      </c>
      <c r="AO242" s="164">
        <f>AN242*(N242*(O242/100+1))</f>
        <v>0</v>
      </c>
      <c r="AP242" s="22">
        <v>0</v>
      </c>
      <c r="AQ242" s="164">
        <f>AP242*(N242*(O242/100+1))</f>
        <v>0</v>
      </c>
      <c r="AR242" s="22">
        <v>0</v>
      </c>
      <c r="AS242" s="164">
        <f>AR242*(N242*(O242/100+1))</f>
        <v>0</v>
      </c>
      <c r="AT242" s="22">
        <v>0</v>
      </c>
      <c r="AU242" s="164">
        <f>AT242*(N242*(O242/100+1))</f>
        <v>0</v>
      </c>
      <c r="AV242" s="22">
        <v>0</v>
      </c>
      <c r="AW242" s="164">
        <f>AV242*(N242*(O242/100+1))</f>
        <v>0</v>
      </c>
      <c r="AX242" s="22">
        <v>0</v>
      </c>
      <c r="AY242" s="164">
        <f>AX242*(N242*(O242/100+1))</f>
        <v>0</v>
      </c>
      <c r="AZ242" s="22">
        <v>0</v>
      </c>
      <c r="BA242" s="164">
        <f>AZ242*(N242*(O242/100+1))</f>
        <v>0</v>
      </c>
      <c r="BB242" s="22">
        <v>0</v>
      </c>
      <c r="BC242" s="164">
        <f>BB242*(N242*(O242/100+1))</f>
        <v>0</v>
      </c>
      <c r="BD242" s="22">
        <v>0</v>
      </c>
      <c r="BE242" s="164">
        <f>BD242*(N242*(O242/100+1))</f>
        <v>0</v>
      </c>
      <c r="BF242" s="256">
        <f>SUM(R242,T242,V242,X242)*(N242*(O242/100+1))</f>
        <v>2160</v>
      </c>
      <c r="BG242" s="256">
        <f>SUM(AI242,AK242,AM242,AO242,AQ242,AS242,AU242,AW242,AY242,BA242,BC242,BE242)</f>
        <v>2160</v>
      </c>
      <c r="BH242" s="255" t="b">
        <f>BF242=BG242</f>
        <v>1</v>
      </c>
      <c r="BI242" s="255">
        <f>BF242-BG242</f>
        <v>0</v>
      </c>
      <c r="BJ242" s="250">
        <f>D242</f>
        <v>24610613</v>
      </c>
      <c r="BK242" s="251">
        <v>348</v>
      </c>
      <c r="BL242" s="251">
        <v>5</v>
      </c>
      <c r="BM242" s="252">
        <f>R242</f>
        <v>8</v>
      </c>
      <c r="BN242" s="252">
        <f>T242</f>
        <v>0</v>
      </c>
      <c r="BO242" s="252">
        <f>V242</f>
        <v>0</v>
      </c>
      <c r="BP242" s="252">
        <f>X242</f>
        <v>0</v>
      </c>
      <c r="BQ242" s="254">
        <f>N242</f>
        <v>270</v>
      </c>
      <c r="BR242">
        <f>O242</f>
        <v>0</v>
      </c>
      <c r="BS242">
        <v>0</v>
      </c>
      <c r="BT242">
        <v>1</v>
      </c>
      <c r="BU242" t="s">
        <v>139</v>
      </c>
      <c r="BV242" t="str">
        <f>IF(AB242 = "X", "1", "0")</f>
        <v>1</v>
      </c>
      <c r="BW242" t="str">
        <f>IF(AC242 = "X", "1", "0")</f>
        <v>0</v>
      </c>
      <c r="BX242" t="str">
        <f>IF(AD242 = "X", "1", "0")</f>
        <v>0</v>
      </c>
      <c r="BY242" t="s">
        <v>23</v>
      </c>
      <c r="BZ242" s="253">
        <f>AI242</f>
        <v>0</v>
      </c>
      <c r="CA242" s="253">
        <f>AK242</f>
        <v>0</v>
      </c>
      <c r="CB242" s="253">
        <f>AM242</f>
        <v>2160</v>
      </c>
      <c r="CC242" s="253">
        <f>AO242</f>
        <v>0</v>
      </c>
      <c r="CD242" s="253">
        <f>AQ242</f>
        <v>0</v>
      </c>
      <c r="CE242" s="253">
        <f>AS242</f>
        <v>0</v>
      </c>
      <c r="CF242" s="253">
        <f>AU242</f>
        <v>0</v>
      </c>
      <c r="CG242" s="253">
        <f>AW242</f>
        <v>0</v>
      </c>
      <c r="CH242" s="253">
        <f>AY242</f>
        <v>0</v>
      </c>
      <c r="CI242" s="253">
        <f>BA242</f>
        <v>0</v>
      </c>
      <c r="CJ242" s="253">
        <f>BC242</f>
        <v>0</v>
      </c>
      <c r="CK242" s="253">
        <f>BE242</f>
        <v>0</v>
      </c>
    </row>
    <row r="243" spans="2:89" ht="20.399999999999999" x14ac:dyDescent="0.3">
      <c r="B243" s="129">
        <v>151</v>
      </c>
      <c r="C243" s="107">
        <v>246011</v>
      </c>
      <c r="D243" s="146">
        <v>24610766</v>
      </c>
      <c r="E243" s="157" t="s">
        <v>255</v>
      </c>
      <c r="F243" s="108" t="s">
        <v>344</v>
      </c>
      <c r="G243" s="108" t="s">
        <v>345</v>
      </c>
      <c r="H243" s="109" t="s">
        <v>18</v>
      </c>
      <c r="I243" s="123"/>
      <c r="J243" s="109" t="s">
        <v>19</v>
      </c>
      <c r="K243" s="111">
        <f>R243+T243+V243+X243</f>
        <v>0</v>
      </c>
      <c r="L243" s="156" t="s">
        <v>20</v>
      </c>
      <c r="M243" s="262">
        <f>ROUND(N243,2)</f>
        <v>75.48</v>
      </c>
      <c r="N243" s="141">
        <v>75.48</v>
      </c>
      <c r="O243" s="261">
        <v>0</v>
      </c>
      <c r="P243" s="110">
        <f>(N243*(O243/100+1))*K243</f>
        <v>0</v>
      </c>
      <c r="Q243" s="112" t="s">
        <v>139</v>
      </c>
      <c r="R243" s="113">
        <f>AH243+AJ243+AL243</f>
        <v>0</v>
      </c>
      <c r="S243" s="114">
        <f>R243*(N243*(O243/100+1))</f>
        <v>0</v>
      </c>
      <c r="T243" s="113">
        <f>AN243+AP243+AR243</f>
        <v>0</v>
      </c>
      <c r="U243" s="114">
        <f>T243*(N243*(O243/100+1))</f>
        <v>0</v>
      </c>
      <c r="V243" s="113">
        <f>AT243+AV243+AX243</f>
        <v>0</v>
      </c>
      <c r="W243" s="114">
        <f>V243*(N243*(O243/100+1))</f>
        <v>0</v>
      </c>
      <c r="X243" s="113">
        <f>AZ243+BB243+BD243</f>
        <v>0</v>
      </c>
      <c r="Y243" s="114">
        <f>X243*(N243*(O243/100+1))</f>
        <v>0</v>
      </c>
      <c r="Z243" s="116">
        <f>S243+U243+W243+Y243</f>
        <v>0</v>
      </c>
      <c r="AA243" s="117" t="b">
        <f>K243=(SUM(X243,V243,T243,R243))</f>
        <v>1</v>
      </c>
      <c r="AB243" s="109" t="s">
        <v>22</v>
      </c>
      <c r="AC243" s="124"/>
      <c r="AD243" s="123"/>
      <c r="AE243" s="108" t="s">
        <v>23</v>
      </c>
      <c r="AF243" s="125"/>
      <c r="AG243" s="126"/>
      <c r="AH243" s="22">
        <v>0</v>
      </c>
      <c r="AI243" s="164">
        <f>AH243*(N243*(O243/100+1))</f>
        <v>0</v>
      </c>
      <c r="AJ243" s="22">
        <v>0</v>
      </c>
      <c r="AK243" s="164">
        <f>AJ243*(N243*(O243/100+1))</f>
        <v>0</v>
      </c>
      <c r="AL243" s="22">
        <v>0</v>
      </c>
      <c r="AM243" s="164">
        <f>AL243*(N243*(O243/100+1))</f>
        <v>0</v>
      </c>
      <c r="AN243" s="22">
        <v>0</v>
      </c>
      <c r="AO243" s="164">
        <f>AN243*(N243*(O243/100+1))</f>
        <v>0</v>
      </c>
      <c r="AP243" s="22">
        <v>0</v>
      </c>
      <c r="AQ243" s="164">
        <f>AP243*(N243*(O243/100+1))</f>
        <v>0</v>
      </c>
      <c r="AR243" s="22">
        <v>0</v>
      </c>
      <c r="AS243" s="164">
        <f>AR243*(N243*(O243/100+1))</f>
        <v>0</v>
      </c>
      <c r="AT243" s="22">
        <v>0</v>
      </c>
      <c r="AU243" s="164">
        <f>AT243*(N243*(O243/100+1))</f>
        <v>0</v>
      </c>
      <c r="AV243" s="22">
        <v>0</v>
      </c>
      <c r="AW243" s="164">
        <f>AV243*(N243*(O243/100+1))</f>
        <v>0</v>
      </c>
      <c r="AX243" s="22">
        <v>0</v>
      </c>
      <c r="AY243" s="164">
        <f>AX243*(N243*(O243/100+1))</f>
        <v>0</v>
      </c>
      <c r="AZ243" s="22">
        <v>0</v>
      </c>
      <c r="BA243" s="164">
        <f>AZ243*(N243*(O243/100+1))</f>
        <v>0</v>
      </c>
      <c r="BB243" s="22">
        <v>0</v>
      </c>
      <c r="BC243" s="164">
        <f>BB243*(N243*(O243/100+1))</f>
        <v>0</v>
      </c>
      <c r="BD243" s="22">
        <v>0</v>
      </c>
      <c r="BE243" s="164">
        <f>BD243*(N243*(O243/100+1))</f>
        <v>0</v>
      </c>
      <c r="BF243" s="256">
        <f>SUM(R243,T243,V243,X243)*(N243*(O243/100+1))</f>
        <v>0</v>
      </c>
      <c r="BG243" s="256">
        <f>SUM(AI243,AK243,AM243,AO243,AQ243,AS243,AU243,AW243,AY243,BA243,BC243,BE243)</f>
        <v>0</v>
      </c>
      <c r="BH243" s="255" t="b">
        <f>BF243=BG243</f>
        <v>1</v>
      </c>
      <c r="BI243" s="255">
        <f>BF243-BG243</f>
        <v>0</v>
      </c>
      <c r="BJ243" s="250">
        <f>D243</f>
        <v>24610766</v>
      </c>
      <c r="BK243" s="251">
        <v>348</v>
      </c>
      <c r="BL243" s="251">
        <v>5</v>
      </c>
      <c r="BM243" s="252">
        <f>R243</f>
        <v>0</v>
      </c>
      <c r="BN243" s="252">
        <f>T243</f>
        <v>0</v>
      </c>
      <c r="BO243" s="252">
        <f>V243</f>
        <v>0</v>
      </c>
      <c r="BP243" s="252">
        <f>X243</f>
        <v>0</v>
      </c>
      <c r="BQ243" s="254">
        <f>N243</f>
        <v>75.48</v>
      </c>
      <c r="BR243">
        <f>O243</f>
        <v>0</v>
      </c>
      <c r="BS243">
        <v>0</v>
      </c>
      <c r="BT243">
        <v>1</v>
      </c>
      <c r="BU243" t="s">
        <v>139</v>
      </c>
      <c r="BV243" t="str">
        <f>IF(AB243 = "X", "1", "0")</f>
        <v>1</v>
      </c>
      <c r="BW243" t="str">
        <f>IF(AC243 = "X", "1", "0")</f>
        <v>0</v>
      </c>
      <c r="BX243" t="str">
        <f>IF(AD243 = "X", "1", "0")</f>
        <v>0</v>
      </c>
      <c r="BY243" t="s">
        <v>23</v>
      </c>
      <c r="BZ243" s="253">
        <f>AI243</f>
        <v>0</v>
      </c>
      <c r="CA243" s="253">
        <f>AK243</f>
        <v>0</v>
      </c>
      <c r="CB243" s="253">
        <f>AM243</f>
        <v>0</v>
      </c>
      <c r="CC243" s="253">
        <f>AO243</f>
        <v>0</v>
      </c>
      <c r="CD243" s="253">
        <f>AQ243</f>
        <v>0</v>
      </c>
      <c r="CE243" s="253">
        <f>AS243</f>
        <v>0</v>
      </c>
      <c r="CF243" s="253">
        <f>AU243</f>
        <v>0</v>
      </c>
      <c r="CG243" s="253">
        <f>AW243</f>
        <v>0</v>
      </c>
      <c r="CH243" s="253">
        <f>AY243</f>
        <v>0</v>
      </c>
      <c r="CI243" s="253">
        <f>BA243</f>
        <v>0</v>
      </c>
      <c r="CJ243" s="253">
        <f>BC243</f>
        <v>0</v>
      </c>
      <c r="CK243" s="253">
        <f>BE243</f>
        <v>0</v>
      </c>
    </row>
    <row r="244" spans="2:89" ht="20.399999999999999" x14ac:dyDescent="0.3">
      <c r="B244" s="129">
        <v>152</v>
      </c>
      <c r="C244" s="107">
        <v>246011</v>
      </c>
      <c r="D244" s="146">
        <v>24619009</v>
      </c>
      <c r="E244" s="157" t="s">
        <v>256</v>
      </c>
      <c r="F244" s="108" t="s">
        <v>344</v>
      </c>
      <c r="G244" s="108" t="s">
        <v>345</v>
      </c>
      <c r="H244" s="109" t="s">
        <v>18</v>
      </c>
      <c r="I244" s="110"/>
      <c r="J244" s="109" t="s">
        <v>19</v>
      </c>
      <c r="K244" s="111">
        <v>7</v>
      </c>
      <c r="L244" s="156" t="s">
        <v>20</v>
      </c>
      <c r="M244" s="262">
        <f>ROUND(N244,2)</f>
        <v>114.65</v>
      </c>
      <c r="N244" s="137">
        <v>114.65</v>
      </c>
      <c r="O244" s="260">
        <v>0</v>
      </c>
      <c r="P244" s="110">
        <f>(N244*(O244/100+1))*K244</f>
        <v>802.55000000000007</v>
      </c>
      <c r="Q244" s="112" t="s">
        <v>139</v>
      </c>
      <c r="R244" s="113">
        <v>7</v>
      </c>
      <c r="S244" s="114">
        <f>R244*(N244*(O244/100+1))</f>
        <v>802.55000000000007</v>
      </c>
      <c r="T244" s="113">
        <f>AN244+AP244+AR244</f>
        <v>0</v>
      </c>
      <c r="U244" s="114">
        <f>T244*(N244*(O244/100+1))</f>
        <v>0</v>
      </c>
      <c r="V244" s="113">
        <f>AT244+AV244+AX244</f>
        <v>0</v>
      </c>
      <c r="W244" s="114">
        <f>V244*(N244*(O244/100+1))</f>
        <v>0</v>
      </c>
      <c r="X244" s="113">
        <f>AZ244+BB244+BD244</f>
        <v>0</v>
      </c>
      <c r="Y244" s="114">
        <f>X244*(N244*(O244/100+1))</f>
        <v>0</v>
      </c>
      <c r="Z244" s="116">
        <f>S244+U244+W244+Y244</f>
        <v>802.55000000000007</v>
      </c>
      <c r="AA244" s="117" t="b">
        <f>K244=(SUM(X244,V244,T244,R244))</f>
        <v>1</v>
      </c>
      <c r="AB244" s="109" t="s">
        <v>22</v>
      </c>
      <c r="AC244" s="122"/>
      <c r="AD244" s="109"/>
      <c r="AE244" s="108" t="s">
        <v>23</v>
      </c>
      <c r="AF244" s="119"/>
      <c r="AG244" s="120"/>
      <c r="AH244" s="22">
        <v>0</v>
      </c>
      <c r="AI244" s="164">
        <f>AH244*(N244*(O244/100+1))</f>
        <v>0</v>
      </c>
      <c r="AJ244" s="21">
        <v>0</v>
      </c>
      <c r="AK244" s="164">
        <f>AJ244*(N244*(O244/100+1))</f>
        <v>0</v>
      </c>
      <c r="AL244" s="21">
        <v>7</v>
      </c>
      <c r="AM244" s="164">
        <f>AL244*(N244*(O244/100+1))</f>
        <v>802.55000000000007</v>
      </c>
      <c r="AN244" s="21">
        <v>0</v>
      </c>
      <c r="AO244" s="164">
        <f>AN244*(N244*(O244/100+1))</f>
        <v>0</v>
      </c>
      <c r="AP244" s="21">
        <v>0</v>
      </c>
      <c r="AQ244" s="164">
        <f>AP244*(N244*(O244/100+1))</f>
        <v>0</v>
      </c>
      <c r="AR244" s="21">
        <v>0</v>
      </c>
      <c r="AS244" s="164">
        <f>AR244*(N244*(O244/100+1))</f>
        <v>0</v>
      </c>
      <c r="AT244" s="21">
        <v>0</v>
      </c>
      <c r="AU244" s="164">
        <f>AT244*(N244*(O244/100+1))</f>
        <v>0</v>
      </c>
      <c r="AV244" s="21">
        <v>0</v>
      </c>
      <c r="AW244" s="164">
        <f>AV244*(N244*(O244/100+1))</f>
        <v>0</v>
      </c>
      <c r="AX244" s="21">
        <v>0</v>
      </c>
      <c r="AY244" s="164">
        <f>AX244*(N244*(O244/100+1))</f>
        <v>0</v>
      </c>
      <c r="AZ244" s="21">
        <v>0</v>
      </c>
      <c r="BA244" s="164">
        <f>AZ244*(N244*(O244/100+1))</f>
        <v>0</v>
      </c>
      <c r="BB244" s="21">
        <v>0</v>
      </c>
      <c r="BC244" s="164">
        <f>BB244*(N244*(O244/100+1))</f>
        <v>0</v>
      </c>
      <c r="BD244" s="21">
        <v>0</v>
      </c>
      <c r="BE244" s="164">
        <f>BD244*(N244*(O244/100+1))</f>
        <v>0</v>
      </c>
      <c r="BF244" s="256">
        <f>SUM(R244,T244,V244,X244)*(N244*(O244/100+1))</f>
        <v>802.55000000000007</v>
      </c>
      <c r="BG244" s="256">
        <f>SUM(AI244,AK244,AM244,AO244,AQ244,AS244,AU244,AW244,AY244,BA244,BC244,BE244)</f>
        <v>802.55000000000007</v>
      </c>
      <c r="BH244" s="255" t="b">
        <f>BF244=BG244</f>
        <v>1</v>
      </c>
      <c r="BI244" s="255">
        <f>BF244-BG244</f>
        <v>0</v>
      </c>
      <c r="BJ244" s="250">
        <f>D244</f>
        <v>24619009</v>
      </c>
      <c r="BK244" s="251">
        <v>348</v>
      </c>
      <c r="BL244" s="251">
        <v>5</v>
      </c>
      <c r="BM244" s="252">
        <f>R244</f>
        <v>7</v>
      </c>
      <c r="BN244" s="252">
        <f>T244</f>
        <v>0</v>
      </c>
      <c r="BO244" s="252">
        <f>V244</f>
        <v>0</v>
      </c>
      <c r="BP244" s="252">
        <f>X244</f>
        <v>0</v>
      </c>
      <c r="BQ244" s="254">
        <f>N244</f>
        <v>114.65</v>
      </c>
      <c r="BR244">
        <f>O244</f>
        <v>0</v>
      </c>
      <c r="BS244">
        <v>0</v>
      </c>
      <c r="BT244">
        <v>1</v>
      </c>
      <c r="BU244" t="s">
        <v>139</v>
      </c>
      <c r="BV244" t="str">
        <f>IF(AB244 = "X", "1", "0")</f>
        <v>1</v>
      </c>
      <c r="BW244" t="str">
        <f>IF(AC244 = "X", "1", "0")</f>
        <v>0</v>
      </c>
      <c r="BX244" t="str">
        <f>IF(AD244 = "X", "1", "0")</f>
        <v>0</v>
      </c>
      <c r="BY244" t="s">
        <v>23</v>
      </c>
      <c r="BZ244" s="253">
        <f>AI244</f>
        <v>0</v>
      </c>
      <c r="CA244" s="253">
        <f>AK244</f>
        <v>0</v>
      </c>
      <c r="CB244" s="253">
        <f>AM244</f>
        <v>802.55000000000007</v>
      </c>
      <c r="CC244" s="253">
        <f>AO244</f>
        <v>0</v>
      </c>
      <c r="CD244" s="253">
        <f>AQ244</f>
        <v>0</v>
      </c>
      <c r="CE244" s="253">
        <f>AS244</f>
        <v>0</v>
      </c>
      <c r="CF244" s="253">
        <f>AU244</f>
        <v>0</v>
      </c>
      <c r="CG244" s="253">
        <f>AW244</f>
        <v>0</v>
      </c>
      <c r="CH244" s="253">
        <f>AY244</f>
        <v>0</v>
      </c>
      <c r="CI244" s="253">
        <f>BA244</f>
        <v>0</v>
      </c>
      <c r="CJ244" s="253">
        <f>BC244</f>
        <v>0</v>
      </c>
      <c r="CK244" s="253">
        <f>BE244</f>
        <v>0</v>
      </c>
    </row>
    <row r="245" spans="2:89" ht="20.399999999999999" x14ac:dyDescent="0.3">
      <c r="B245" s="129">
        <v>153</v>
      </c>
      <c r="C245" s="159">
        <v>248011</v>
      </c>
      <c r="D245" s="146">
        <v>24711019</v>
      </c>
      <c r="E245" s="157" t="s">
        <v>257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>R245+T245+V245+X245</f>
        <v>0</v>
      </c>
      <c r="L245" s="156" t="s">
        <v>20</v>
      </c>
      <c r="M245" s="262">
        <f>ROUND(N245,2)</f>
        <v>701.4</v>
      </c>
      <c r="N245" s="141">
        <v>701.4</v>
      </c>
      <c r="O245" s="261">
        <v>0</v>
      </c>
      <c r="P245" s="110">
        <f>(N245*(O245/100+1))*K245</f>
        <v>0</v>
      </c>
      <c r="Q245" s="112" t="s">
        <v>139</v>
      </c>
      <c r="R245" s="113">
        <f>AH245+AJ245+AL245</f>
        <v>0</v>
      </c>
      <c r="S245" s="114">
        <f>R245*(N245*(O245/100+1))</f>
        <v>0</v>
      </c>
      <c r="T245" s="113">
        <f>AN245+AP245+AR245</f>
        <v>0</v>
      </c>
      <c r="U245" s="114">
        <f>T245*(N245*(O245/100+1))</f>
        <v>0</v>
      </c>
      <c r="V245" s="113">
        <f>AT245+AV245+AX245</f>
        <v>0</v>
      </c>
      <c r="W245" s="114">
        <f>V245*(N245*(O245/100+1))</f>
        <v>0</v>
      </c>
      <c r="X245" s="113">
        <f>AZ245+BB245+BD245</f>
        <v>0</v>
      </c>
      <c r="Y245" s="114">
        <f>X245*(N245*(O245/100+1))</f>
        <v>0</v>
      </c>
      <c r="Z245" s="116">
        <f>S245+U245+W245+Y245</f>
        <v>0</v>
      </c>
      <c r="AA245" s="117" t="b">
        <f>K245=(SUM(X245,V245,T245,R245))</f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0</v>
      </c>
      <c r="AI245" s="164">
        <f>AH245*(N245*(O245/100+1))</f>
        <v>0</v>
      </c>
      <c r="AJ245" s="22">
        <v>0</v>
      </c>
      <c r="AK245" s="164">
        <f>AJ245*(N245*(O245/100+1))</f>
        <v>0</v>
      </c>
      <c r="AL245" s="22">
        <v>0</v>
      </c>
      <c r="AM245" s="164">
        <f>AL245*(N245*(O245/100+1))</f>
        <v>0</v>
      </c>
      <c r="AN245" s="22">
        <v>0</v>
      </c>
      <c r="AO245" s="164">
        <f>AN245*(N245*(O245/100+1))</f>
        <v>0</v>
      </c>
      <c r="AP245" s="22">
        <v>0</v>
      </c>
      <c r="AQ245" s="164">
        <f>AP245*(N245*(O245/100+1))</f>
        <v>0</v>
      </c>
      <c r="AR245" s="22">
        <v>0</v>
      </c>
      <c r="AS245" s="164">
        <f>AR245*(N245*(O245/100+1))</f>
        <v>0</v>
      </c>
      <c r="AT245" s="22">
        <v>0</v>
      </c>
      <c r="AU245" s="164">
        <f>AT245*(N245*(O245/100+1))</f>
        <v>0</v>
      </c>
      <c r="AV245" s="22">
        <v>0</v>
      </c>
      <c r="AW245" s="164">
        <f>AV245*(N245*(O245/100+1))</f>
        <v>0</v>
      </c>
      <c r="AX245" s="22">
        <v>0</v>
      </c>
      <c r="AY245" s="164">
        <f>AX245*(N245*(O245/100+1))</f>
        <v>0</v>
      </c>
      <c r="AZ245" s="22">
        <v>0</v>
      </c>
      <c r="BA245" s="164">
        <f>AZ245*(N245*(O245/100+1))</f>
        <v>0</v>
      </c>
      <c r="BB245" s="22">
        <v>0</v>
      </c>
      <c r="BC245" s="164">
        <f>BB245*(N245*(O245/100+1))</f>
        <v>0</v>
      </c>
      <c r="BD245" s="22">
        <v>0</v>
      </c>
      <c r="BE245" s="164">
        <f>BD245*(N245*(O245/100+1))</f>
        <v>0</v>
      </c>
      <c r="BF245" s="256">
        <f>SUM(R245,T245,V245,X245)*(N245*(O245/100+1))</f>
        <v>0</v>
      </c>
      <c r="BG245" s="256">
        <f>SUM(AI245,AK245,AM245,AO245,AQ245,AS245,AU245,AW245,AY245,BA245,BC245,BE245)</f>
        <v>0</v>
      </c>
      <c r="BH245" s="255" t="b">
        <f>BF245=BG245</f>
        <v>1</v>
      </c>
      <c r="BI245" s="255">
        <f>BF245-BG245</f>
        <v>0</v>
      </c>
      <c r="BJ245" s="250">
        <f>D245</f>
        <v>24711019</v>
      </c>
      <c r="BK245" s="251">
        <v>348</v>
      </c>
      <c r="BL245" s="251">
        <v>5</v>
      </c>
      <c r="BM245" s="252">
        <f>R245</f>
        <v>0</v>
      </c>
      <c r="BN245" s="252">
        <f>T245</f>
        <v>0</v>
      </c>
      <c r="BO245" s="252">
        <f>V245</f>
        <v>0</v>
      </c>
      <c r="BP245" s="252">
        <f>X245</f>
        <v>0</v>
      </c>
      <c r="BQ245" s="254">
        <f>N245</f>
        <v>701.4</v>
      </c>
      <c r="BR245">
        <f>O245</f>
        <v>0</v>
      </c>
      <c r="BS245">
        <v>0</v>
      </c>
      <c r="BT245">
        <v>1</v>
      </c>
      <c r="BU245" t="s">
        <v>139</v>
      </c>
      <c r="BV245" t="str">
        <f>IF(AB245 = "X", "1", "0")</f>
        <v>1</v>
      </c>
      <c r="BW245" t="str">
        <f>IF(AC245 = "X", "1", "0")</f>
        <v>0</v>
      </c>
      <c r="BX245" t="str">
        <f>IF(AD245 = "X", "1", "0")</f>
        <v>0</v>
      </c>
      <c r="BY245" t="s">
        <v>23</v>
      </c>
      <c r="BZ245" s="253">
        <f>AI245</f>
        <v>0</v>
      </c>
      <c r="CA245" s="253">
        <f>AK245</f>
        <v>0</v>
      </c>
      <c r="CB245" s="253">
        <f>AM245</f>
        <v>0</v>
      </c>
      <c r="CC245" s="253">
        <f>AO245</f>
        <v>0</v>
      </c>
      <c r="CD245" s="253">
        <f>AQ245</f>
        <v>0</v>
      </c>
      <c r="CE245" s="253">
        <f>AS245</f>
        <v>0</v>
      </c>
      <c r="CF245" s="253">
        <f>AU245</f>
        <v>0</v>
      </c>
      <c r="CG245" s="253">
        <f>AW245</f>
        <v>0</v>
      </c>
      <c r="CH245" s="253">
        <f>AY245</f>
        <v>0</v>
      </c>
      <c r="CI245" s="253">
        <f>BA245</f>
        <v>0</v>
      </c>
      <c r="CJ245" s="253">
        <f>BC245</f>
        <v>0</v>
      </c>
      <c r="CK245" s="253">
        <f>BE245</f>
        <v>0</v>
      </c>
    </row>
    <row r="246" spans="2:89" ht="91.8" x14ac:dyDescent="0.3">
      <c r="B246" s="129">
        <v>154</v>
      </c>
      <c r="C246" s="159">
        <v>248011</v>
      </c>
      <c r="D246" s="193">
        <v>24811030</v>
      </c>
      <c r="E246" s="157" t="s">
        <v>358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>R246+T246+V246+X246</f>
        <v>16</v>
      </c>
      <c r="L246" s="156" t="s">
        <v>20</v>
      </c>
      <c r="M246" s="262">
        <f>ROUND(N246,2)</f>
        <v>93.68</v>
      </c>
      <c r="N246" s="141">
        <v>93.68</v>
      </c>
      <c r="O246" s="260">
        <v>0</v>
      </c>
      <c r="P246" s="110">
        <f>(N246*(O246/100+1))*K246</f>
        <v>1498.88</v>
      </c>
      <c r="Q246" s="112" t="s">
        <v>139</v>
      </c>
      <c r="R246" s="113">
        <f>AH246+AJ246+AL246</f>
        <v>0</v>
      </c>
      <c r="S246" s="114">
        <f>R246*(N246*(O246/100+1))</f>
        <v>0</v>
      </c>
      <c r="T246" s="113">
        <f>AN246+AP246+AR246</f>
        <v>4</v>
      </c>
      <c r="U246" s="114">
        <f>T246*(N246*(O246/100+1))</f>
        <v>374.72</v>
      </c>
      <c r="V246" s="113">
        <f>AT246+AV246+AX246</f>
        <v>6</v>
      </c>
      <c r="W246" s="114">
        <f>V246*(N246*(O246/100+1))</f>
        <v>562.08000000000004</v>
      </c>
      <c r="X246" s="113">
        <f>AZ246+BB246+BD246</f>
        <v>6</v>
      </c>
      <c r="Y246" s="114">
        <f>X246*(N246*(O246/100+1))</f>
        <v>562.08000000000004</v>
      </c>
      <c r="Z246" s="116">
        <f>S246+U246+W246+Y246</f>
        <v>1498.88</v>
      </c>
      <c r="AA246" s="117" t="b">
        <f>K246=(SUM(X246,V246,T246,R246))</f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0</v>
      </c>
      <c r="AI246" s="164">
        <f>AH246*(N246*(O246/100+1))</f>
        <v>0</v>
      </c>
      <c r="AJ246" s="22">
        <v>0</v>
      </c>
      <c r="AK246" s="164">
        <f>AJ246*(N246*(O246/100+1))</f>
        <v>0</v>
      </c>
      <c r="AL246" s="22">
        <v>0</v>
      </c>
      <c r="AM246" s="164">
        <f>AL246*(N246*(O246/100+1))</f>
        <v>0</v>
      </c>
      <c r="AN246" s="22">
        <v>0</v>
      </c>
      <c r="AO246" s="164">
        <f>AN246*(N246*(O246/100+1))</f>
        <v>0</v>
      </c>
      <c r="AP246" s="22">
        <v>2</v>
      </c>
      <c r="AQ246" s="164">
        <f>AP246*(N246*(O246/100+1))</f>
        <v>187.36</v>
      </c>
      <c r="AR246" s="22">
        <v>2</v>
      </c>
      <c r="AS246" s="164">
        <f>AR246*(N246*(O246/100+1))</f>
        <v>187.36</v>
      </c>
      <c r="AT246" s="22">
        <v>2</v>
      </c>
      <c r="AU246" s="164">
        <f>AT246*(N246*(O246/100+1))</f>
        <v>187.36</v>
      </c>
      <c r="AV246" s="22">
        <v>2</v>
      </c>
      <c r="AW246" s="164">
        <f>AV246*(N246*(O246/100+1))</f>
        <v>187.36</v>
      </c>
      <c r="AX246" s="22">
        <v>2</v>
      </c>
      <c r="AY246" s="164">
        <f>AX246*(N246*(O246/100+1))</f>
        <v>187.36</v>
      </c>
      <c r="AZ246" s="22">
        <v>2</v>
      </c>
      <c r="BA246" s="164">
        <f>AZ246*(N246*(O246/100+1))</f>
        <v>187.36</v>
      </c>
      <c r="BB246" s="22">
        <v>2</v>
      </c>
      <c r="BC246" s="164">
        <f>BB246*(N246*(O246/100+1))</f>
        <v>187.36</v>
      </c>
      <c r="BD246" s="22">
        <v>2</v>
      </c>
      <c r="BE246" s="164">
        <f>BD246*(N246*(O246/100+1))</f>
        <v>187.36</v>
      </c>
      <c r="BF246" s="256">
        <f>SUM(R246,T246,V246,X246)*(N246*(O246/100+1))</f>
        <v>1498.88</v>
      </c>
      <c r="BG246" s="256">
        <f>SUM(AI246,AK246,AM246,AO246,AQ246,AS246,AU246,AW246,AY246,BA246,BC246,BE246)</f>
        <v>1498.88</v>
      </c>
      <c r="BH246" s="255" t="b">
        <f>BF246=BG246</f>
        <v>1</v>
      </c>
      <c r="BI246" s="255">
        <f>BF246-BG246</f>
        <v>0</v>
      </c>
      <c r="BJ246" s="250">
        <f>D246</f>
        <v>24811030</v>
      </c>
      <c r="BK246" s="251">
        <v>348</v>
      </c>
      <c r="BL246" s="251">
        <v>5</v>
      </c>
      <c r="BM246" s="252">
        <f>R246</f>
        <v>0</v>
      </c>
      <c r="BN246" s="252">
        <f>T246</f>
        <v>4</v>
      </c>
      <c r="BO246" s="252">
        <f>V246</f>
        <v>6</v>
      </c>
      <c r="BP246" s="252">
        <f>X246</f>
        <v>6</v>
      </c>
      <c r="BQ246" s="254">
        <f>N246</f>
        <v>93.68</v>
      </c>
      <c r="BR246">
        <f>O246</f>
        <v>0</v>
      </c>
      <c r="BS246">
        <v>0</v>
      </c>
      <c r="BT246">
        <v>1</v>
      </c>
      <c r="BU246" t="s">
        <v>139</v>
      </c>
      <c r="BV246" t="str">
        <f>IF(AB246 = "X", "1", "0")</f>
        <v>1</v>
      </c>
      <c r="BW246" t="str">
        <f>IF(AC246 = "X", "1", "0")</f>
        <v>0</v>
      </c>
      <c r="BX246" t="str">
        <f>IF(AD246 = "X", "1", "0")</f>
        <v>0</v>
      </c>
      <c r="BY246" t="s">
        <v>23</v>
      </c>
      <c r="BZ246" s="253">
        <f>AI246</f>
        <v>0</v>
      </c>
      <c r="CA246" s="253">
        <f>AK246</f>
        <v>0</v>
      </c>
      <c r="CB246" s="253">
        <f>AM246</f>
        <v>0</v>
      </c>
      <c r="CC246" s="253">
        <f>AO246</f>
        <v>0</v>
      </c>
      <c r="CD246" s="253">
        <f>AQ246</f>
        <v>187.36</v>
      </c>
      <c r="CE246" s="253">
        <f>AS246</f>
        <v>187.36</v>
      </c>
      <c r="CF246" s="253">
        <f>AU246</f>
        <v>187.36</v>
      </c>
      <c r="CG246" s="253">
        <f>AW246</f>
        <v>187.36</v>
      </c>
      <c r="CH246" s="253">
        <f>AY246</f>
        <v>187.36</v>
      </c>
      <c r="CI246" s="253">
        <f>BA246</f>
        <v>187.36</v>
      </c>
      <c r="CJ246" s="253">
        <f>BC246</f>
        <v>187.36</v>
      </c>
      <c r="CK246" s="253">
        <f>BE246</f>
        <v>187.36</v>
      </c>
    </row>
    <row r="247" spans="2:89" ht="91.8" x14ac:dyDescent="0.3">
      <c r="B247" s="129">
        <v>155</v>
      </c>
      <c r="C247" s="159">
        <v>248011</v>
      </c>
      <c r="D247" s="146">
        <v>24811031</v>
      </c>
      <c r="E247" s="157" t="s">
        <v>359</v>
      </c>
      <c r="F247" s="108" t="s">
        <v>344</v>
      </c>
      <c r="G247" s="108" t="s">
        <v>345</v>
      </c>
      <c r="H247" s="109" t="s">
        <v>18</v>
      </c>
      <c r="I247" s="110"/>
      <c r="J247" s="109" t="s">
        <v>19</v>
      </c>
      <c r="K247" s="111">
        <f>R247+T247+V247+X247</f>
        <v>16</v>
      </c>
      <c r="L247" s="156" t="s">
        <v>20</v>
      </c>
      <c r="M247" s="262">
        <f>ROUND(N247,2)</f>
        <v>93.68</v>
      </c>
      <c r="N247" s="137">
        <v>93.68</v>
      </c>
      <c r="O247" s="261">
        <v>0</v>
      </c>
      <c r="P247" s="110">
        <f>(N247*(O247/100+1))*K247</f>
        <v>1498.88</v>
      </c>
      <c r="Q247" s="112" t="s">
        <v>139</v>
      </c>
      <c r="R247" s="113">
        <f>AH247+AJ247+AL247</f>
        <v>0</v>
      </c>
      <c r="S247" s="114">
        <f>R247*(N247*(O247/100+1))</f>
        <v>0</v>
      </c>
      <c r="T247" s="113">
        <f>AN247+AP247+AR247</f>
        <v>4</v>
      </c>
      <c r="U247" s="114">
        <f>T247*(N247*(O247/100+1))</f>
        <v>374.72</v>
      </c>
      <c r="V247" s="113">
        <f>AT247+AV247+AX247</f>
        <v>6</v>
      </c>
      <c r="W247" s="114">
        <f>V247*(N247*(O247/100+1))</f>
        <v>562.08000000000004</v>
      </c>
      <c r="X247" s="113">
        <f>AZ247+BB247+BD247</f>
        <v>6</v>
      </c>
      <c r="Y247" s="114">
        <f>X247*(N247*(O247/100+1))</f>
        <v>562.08000000000004</v>
      </c>
      <c r="Z247" s="116">
        <f>S247+U247+W247+Y247</f>
        <v>1498.88</v>
      </c>
      <c r="AA247" s="117" t="b">
        <f>K247=(SUM(X247,V247,T247,R247))</f>
        <v>1</v>
      </c>
      <c r="AB247" s="109" t="s">
        <v>22</v>
      </c>
      <c r="AC247" s="122"/>
      <c r="AD247" s="109"/>
      <c r="AE247" s="108" t="s">
        <v>23</v>
      </c>
      <c r="AF247" s="119"/>
      <c r="AG247" s="120"/>
      <c r="AH247" s="21">
        <v>0</v>
      </c>
      <c r="AI247" s="164">
        <f>AH247*(N247*(O247/100+1))</f>
        <v>0</v>
      </c>
      <c r="AJ247" s="21">
        <v>0</v>
      </c>
      <c r="AK247" s="164">
        <f>AJ247*(N247*(O247/100+1))</f>
        <v>0</v>
      </c>
      <c r="AL247" s="21">
        <v>0</v>
      </c>
      <c r="AM247" s="164">
        <f>AL247*(N247*(O247/100+1))</f>
        <v>0</v>
      </c>
      <c r="AN247" s="21">
        <v>0</v>
      </c>
      <c r="AO247" s="164">
        <f>AN247*(N247*(O247/100+1))</f>
        <v>0</v>
      </c>
      <c r="AP247" s="21">
        <v>2</v>
      </c>
      <c r="AQ247" s="164">
        <f>AP247*(N247*(O247/100+1))</f>
        <v>187.36</v>
      </c>
      <c r="AR247" s="21">
        <v>2</v>
      </c>
      <c r="AS247" s="164">
        <f>AR247*(N247*(O247/100+1))</f>
        <v>187.36</v>
      </c>
      <c r="AT247" s="21">
        <v>2</v>
      </c>
      <c r="AU247" s="164">
        <f>AT247*(N247*(O247/100+1))</f>
        <v>187.36</v>
      </c>
      <c r="AV247" s="21">
        <v>2</v>
      </c>
      <c r="AW247" s="164">
        <f>AV247*(N247*(O247/100+1))</f>
        <v>187.36</v>
      </c>
      <c r="AX247" s="21">
        <v>2</v>
      </c>
      <c r="AY247" s="164">
        <f>AX247*(N247*(O247/100+1))</f>
        <v>187.36</v>
      </c>
      <c r="AZ247" s="21">
        <v>2</v>
      </c>
      <c r="BA247" s="164">
        <f>AZ247*(N247*(O247/100+1))</f>
        <v>187.36</v>
      </c>
      <c r="BB247" s="21">
        <v>2</v>
      </c>
      <c r="BC247" s="164">
        <f>BB247*(N247*(O247/100+1))</f>
        <v>187.36</v>
      </c>
      <c r="BD247" s="21">
        <v>2</v>
      </c>
      <c r="BE247" s="164">
        <f>BD247*(N247*(O247/100+1))</f>
        <v>187.36</v>
      </c>
      <c r="BF247" s="256">
        <f>SUM(R247,T247,V247,X247)*(N247*(O247/100+1))</f>
        <v>1498.88</v>
      </c>
      <c r="BG247" s="256">
        <f>SUM(AI247,AK247,AM247,AO247,AQ247,AS247,AU247,AW247,AY247,BA247,BC247,BE247)</f>
        <v>1498.88</v>
      </c>
      <c r="BH247" s="255" t="b">
        <f>BF247=BG247</f>
        <v>1</v>
      </c>
      <c r="BI247" s="255">
        <f>BF247-BG247</f>
        <v>0</v>
      </c>
      <c r="BJ247" s="250">
        <f>D247</f>
        <v>24811031</v>
      </c>
      <c r="BK247" s="251">
        <v>348</v>
      </c>
      <c r="BL247" s="251">
        <v>5</v>
      </c>
      <c r="BM247" s="252">
        <f>R247</f>
        <v>0</v>
      </c>
      <c r="BN247" s="252">
        <f>T247</f>
        <v>4</v>
      </c>
      <c r="BO247" s="252">
        <f>V247</f>
        <v>6</v>
      </c>
      <c r="BP247" s="252">
        <f>X247</f>
        <v>6</v>
      </c>
      <c r="BQ247" s="254">
        <f>N247</f>
        <v>93.68</v>
      </c>
      <c r="BR247">
        <f>O247</f>
        <v>0</v>
      </c>
      <c r="BS247">
        <v>0</v>
      </c>
      <c r="BT247">
        <v>1</v>
      </c>
      <c r="BU247" t="s">
        <v>139</v>
      </c>
      <c r="BV247" t="str">
        <f>IF(AB247 = "X", "1", "0")</f>
        <v>1</v>
      </c>
      <c r="BW247" t="str">
        <f>IF(AC247 = "X", "1", "0")</f>
        <v>0</v>
      </c>
      <c r="BX247" t="str">
        <f>IF(AD247 = "X", "1", "0")</f>
        <v>0</v>
      </c>
      <c r="BY247" t="s">
        <v>23</v>
      </c>
      <c r="BZ247" s="253">
        <f>AI247</f>
        <v>0</v>
      </c>
      <c r="CA247" s="253">
        <f>AK247</f>
        <v>0</v>
      </c>
      <c r="CB247" s="253">
        <f>AM247</f>
        <v>0</v>
      </c>
      <c r="CC247" s="253">
        <f>AO247</f>
        <v>0</v>
      </c>
      <c r="CD247" s="253">
        <f>AQ247</f>
        <v>187.36</v>
      </c>
      <c r="CE247" s="253">
        <f>AS247</f>
        <v>187.36</v>
      </c>
      <c r="CF247" s="253">
        <f>AU247</f>
        <v>187.36</v>
      </c>
      <c r="CG247" s="253">
        <f>AW247</f>
        <v>187.36</v>
      </c>
      <c r="CH247" s="253">
        <f>AY247</f>
        <v>187.36</v>
      </c>
      <c r="CI247" s="253">
        <f>BA247</f>
        <v>187.36</v>
      </c>
      <c r="CJ247" s="253">
        <f>BC247</f>
        <v>187.36</v>
      </c>
      <c r="CK247" s="253">
        <f>BE247</f>
        <v>187.36</v>
      </c>
    </row>
    <row r="248" spans="2:89" ht="20.399999999999999" x14ac:dyDescent="0.3">
      <c r="B248" s="129">
        <v>156</v>
      </c>
      <c r="C248" s="107">
        <v>249011</v>
      </c>
      <c r="D248" s="146">
        <v>29211026</v>
      </c>
      <c r="E248" s="157" t="s">
        <v>258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>R248+T248+V248+X248</f>
        <v>24</v>
      </c>
      <c r="L248" s="156" t="s">
        <v>206</v>
      </c>
      <c r="M248" s="262">
        <f>ROUND(N248,2)</f>
        <v>174.3</v>
      </c>
      <c r="N248" s="141">
        <v>174.3</v>
      </c>
      <c r="O248" s="260">
        <v>0</v>
      </c>
      <c r="P248" s="110">
        <f>(N248*(O248/100+1))*K248</f>
        <v>4183.2000000000007</v>
      </c>
      <c r="Q248" s="112" t="s">
        <v>139</v>
      </c>
      <c r="R248" s="113">
        <f>AH248+AJ248+AL248</f>
        <v>0</v>
      </c>
      <c r="S248" s="114">
        <f>R248*(N248*(O248/100+1))</f>
        <v>0</v>
      </c>
      <c r="T248" s="113">
        <f>AN248+AP248+AR248</f>
        <v>6</v>
      </c>
      <c r="U248" s="114">
        <f>T248*(N248*(O248/100+1))</f>
        <v>1045.8000000000002</v>
      </c>
      <c r="V248" s="113">
        <f>AT248+AV248+AX248</f>
        <v>9</v>
      </c>
      <c r="W248" s="114">
        <f>V248*(N248*(O248/100+1))</f>
        <v>1568.7</v>
      </c>
      <c r="X248" s="113">
        <f>AZ248+BB248+BD248</f>
        <v>9</v>
      </c>
      <c r="Y248" s="114">
        <f>X248*(N248*(O248/100+1))</f>
        <v>1568.7</v>
      </c>
      <c r="Z248" s="116">
        <f>S248+U248+W248+Y248</f>
        <v>4183.2</v>
      </c>
      <c r="AA248" s="117" t="b">
        <f>K248=(SUM(X248,V248,T248,R248))</f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>AH248*(N248*(O248/100+1))</f>
        <v>0</v>
      </c>
      <c r="AJ248" s="22">
        <v>0</v>
      </c>
      <c r="AK248" s="164">
        <f>AJ248*(N248*(O248/100+1))</f>
        <v>0</v>
      </c>
      <c r="AL248" s="22">
        <v>0</v>
      </c>
      <c r="AM248" s="164">
        <f>AL248*(N248*(O248/100+1))</f>
        <v>0</v>
      </c>
      <c r="AN248" s="22">
        <v>0</v>
      </c>
      <c r="AO248" s="164">
        <f>AN248*(N248*(O248/100+1))</f>
        <v>0</v>
      </c>
      <c r="AP248" s="22">
        <v>3</v>
      </c>
      <c r="AQ248" s="164">
        <f>AP248*(N248*(O248/100+1))</f>
        <v>522.90000000000009</v>
      </c>
      <c r="AR248" s="22">
        <v>3</v>
      </c>
      <c r="AS248" s="164">
        <f>AR248*(N248*(O248/100+1))</f>
        <v>522.90000000000009</v>
      </c>
      <c r="AT248" s="22">
        <v>3</v>
      </c>
      <c r="AU248" s="164">
        <f>AT248*(N248*(O248/100+1))</f>
        <v>522.90000000000009</v>
      </c>
      <c r="AV248" s="22">
        <v>3</v>
      </c>
      <c r="AW248" s="164">
        <f>AV248*(N248*(O248/100+1))</f>
        <v>522.90000000000009</v>
      </c>
      <c r="AX248" s="22">
        <v>3</v>
      </c>
      <c r="AY248" s="164">
        <f>AX248*(N248*(O248/100+1))</f>
        <v>522.90000000000009</v>
      </c>
      <c r="AZ248" s="22">
        <v>3</v>
      </c>
      <c r="BA248" s="164">
        <f>AZ248*(N248*(O248/100+1))</f>
        <v>522.90000000000009</v>
      </c>
      <c r="BB248" s="22">
        <v>3</v>
      </c>
      <c r="BC248" s="164">
        <f>BB248*(N248*(O248/100+1))</f>
        <v>522.90000000000009</v>
      </c>
      <c r="BD248" s="22">
        <v>3</v>
      </c>
      <c r="BE248" s="164">
        <f>BD248*(N248*(O248/100+1))</f>
        <v>522.90000000000009</v>
      </c>
      <c r="BF248" s="256">
        <f>SUM(R248,T248,V248,X248)*(N248*(O248/100+1))</f>
        <v>4183.2000000000007</v>
      </c>
      <c r="BG248" s="256">
        <f>SUM(AI248,AK248,AM248,AO248,AQ248,AS248,AU248,AW248,AY248,BA248,BC248,BE248)</f>
        <v>4183.2000000000007</v>
      </c>
      <c r="BH248" s="255" t="b">
        <f>BF248=BG248</f>
        <v>1</v>
      </c>
      <c r="BI248" s="255">
        <f>BF248-BG248</f>
        <v>0</v>
      </c>
      <c r="BJ248" s="250">
        <f>D248</f>
        <v>29211026</v>
      </c>
      <c r="BK248" s="251">
        <v>348</v>
      </c>
      <c r="BL248" s="251">
        <v>5</v>
      </c>
      <c r="BM248" s="252">
        <f>R248</f>
        <v>0</v>
      </c>
      <c r="BN248" s="252">
        <f>T248</f>
        <v>6</v>
      </c>
      <c r="BO248" s="252">
        <f>V248</f>
        <v>9</v>
      </c>
      <c r="BP248" s="252">
        <f>X248</f>
        <v>9</v>
      </c>
      <c r="BQ248" s="254">
        <f>N248</f>
        <v>174.3</v>
      </c>
      <c r="BR248">
        <f>O248</f>
        <v>0</v>
      </c>
      <c r="BS248">
        <v>0</v>
      </c>
      <c r="BT248">
        <v>1</v>
      </c>
      <c r="BU248" t="s">
        <v>139</v>
      </c>
      <c r="BV248" t="str">
        <f>IF(AB248 = "X", "1", "0")</f>
        <v>1</v>
      </c>
      <c r="BW248" t="str">
        <f>IF(AC248 = "X", "1", "0")</f>
        <v>0</v>
      </c>
      <c r="BX248" t="str">
        <f>IF(AD248 = "X", "1", "0")</f>
        <v>0</v>
      </c>
      <c r="BY248" t="s">
        <v>23</v>
      </c>
      <c r="BZ248" s="253">
        <f>AI248</f>
        <v>0</v>
      </c>
      <c r="CA248" s="253">
        <f>AK248</f>
        <v>0</v>
      </c>
      <c r="CB248" s="253">
        <f>AM248</f>
        <v>0</v>
      </c>
      <c r="CC248" s="253">
        <f>AO248</f>
        <v>0</v>
      </c>
      <c r="CD248" s="253">
        <f>AQ248</f>
        <v>522.90000000000009</v>
      </c>
      <c r="CE248" s="253">
        <f>AS248</f>
        <v>522.90000000000009</v>
      </c>
      <c r="CF248" s="253">
        <f>AU248</f>
        <v>522.90000000000009</v>
      </c>
      <c r="CG248" s="253">
        <f>AW248</f>
        <v>522.90000000000009</v>
      </c>
      <c r="CH248" s="253">
        <f>AY248</f>
        <v>522.90000000000009</v>
      </c>
      <c r="CI248" s="253">
        <f>BA248</f>
        <v>522.90000000000009</v>
      </c>
      <c r="CJ248" s="253">
        <f>BC248</f>
        <v>522.90000000000009</v>
      </c>
      <c r="CK248" s="253">
        <f>BE248</f>
        <v>522.90000000000009</v>
      </c>
    </row>
    <row r="249" spans="2:89" ht="20.399999999999999" x14ac:dyDescent="0.3">
      <c r="B249" s="129">
        <v>157</v>
      </c>
      <c r="C249" s="107">
        <v>249011</v>
      </c>
      <c r="D249" s="146">
        <v>29110192</v>
      </c>
      <c r="E249" s="157" t="s">
        <v>259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>R249+T249+V249+X249</f>
        <v>40</v>
      </c>
      <c r="L249" s="156" t="s">
        <v>20</v>
      </c>
      <c r="M249" s="262">
        <f>ROUND(N249,2)</f>
        <v>13.22</v>
      </c>
      <c r="N249" s="141">
        <v>13.22</v>
      </c>
      <c r="O249" s="261">
        <v>0</v>
      </c>
      <c r="P249" s="110">
        <f>(N249*(O249/100+1))*K249</f>
        <v>528.80000000000007</v>
      </c>
      <c r="Q249" s="112" t="s">
        <v>139</v>
      </c>
      <c r="R249" s="113">
        <f>AH249+AJ249+AL249</f>
        <v>0</v>
      </c>
      <c r="S249" s="114">
        <f>R249*(N249*(O249/100+1))</f>
        <v>0</v>
      </c>
      <c r="T249" s="113">
        <f>AN249+AP249+AR249</f>
        <v>10</v>
      </c>
      <c r="U249" s="114">
        <f>T249*(N249*(O249/100+1))</f>
        <v>132.20000000000002</v>
      </c>
      <c r="V249" s="113">
        <f>AT249+AV249+AX249</f>
        <v>15</v>
      </c>
      <c r="W249" s="114">
        <f>V249*(N249*(O249/100+1))</f>
        <v>198.3</v>
      </c>
      <c r="X249" s="113">
        <f>AZ249+BB249+BD249</f>
        <v>15</v>
      </c>
      <c r="Y249" s="114">
        <f>X249*(N249*(O249/100+1))</f>
        <v>198.3</v>
      </c>
      <c r="Z249" s="116">
        <f>S249+U249+W249+Y249</f>
        <v>528.79999999999995</v>
      </c>
      <c r="AA249" s="117" t="b">
        <f>K249=(SUM(X249,V249,T249,R249))</f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>AH249*(N249*(O249/100+1))</f>
        <v>0</v>
      </c>
      <c r="AJ249" s="22">
        <v>0</v>
      </c>
      <c r="AK249" s="164">
        <f>AJ249*(N249*(O249/100+1))</f>
        <v>0</v>
      </c>
      <c r="AL249" s="22">
        <v>0</v>
      </c>
      <c r="AM249" s="164">
        <f>AL249*(N249*(O249/100+1))</f>
        <v>0</v>
      </c>
      <c r="AN249" s="22">
        <v>0</v>
      </c>
      <c r="AO249" s="164">
        <f>AN249*(N249*(O249/100+1))</f>
        <v>0</v>
      </c>
      <c r="AP249" s="22">
        <v>5</v>
      </c>
      <c r="AQ249" s="164">
        <f>AP249*(N249*(O249/100+1))</f>
        <v>66.100000000000009</v>
      </c>
      <c r="AR249" s="22">
        <v>5</v>
      </c>
      <c r="AS249" s="164">
        <f>AR249*(N249*(O249/100+1))</f>
        <v>66.100000000000009</v>
      </c>
      <c r="AT249" s="22">
        <v>5</v>
      </c>
      <c r="AU249" s="164">
        <f>AT249*(N249*(O249/100+1))</f>
        <v>66.100000000000009</v>
      </c>
      <c r="AV249" s="22">
        <v>5</v>
      </c>
      <c r="AW249" s="164">
        <f>AV249*(N249*(O249/100+1))</f>
        <v>66.100000000000009</v>
      </c>
      <c r="AX249" s="22">
        <v>5</v>
      </c>
      <c r="AY249" s="164">
        <f>AX249*(N249*(O249/100+1))</f>
        <v>66.100000000000009</v>
      </c>
      <c r="AZ249" s="22">
        <v>5</v>
      </c>
      <c r="BA249" s="164">
        <f>AZ249*(N249*(O249/100+1))</f>
        <v>66.100000000000009</v>
      </c>
      <c r="BB249" s="22">
        <v>5</v>
      </c>
      <c r="BC249" s="164">
        <f>BB249*(N249*(O249/100+1))</f>
        <v>66.100000000000009</v>
      </c>
      <c r="BD249" s="22">
        <v>5</v>
      </c>
      <c r="BE249" s="164">
        <f>BD249*(N249*(O249/100+1))</f>
        <v>66.100000000000009</v>
      </c>
      <c r="BF249" s="256">
        <f>SUM(R249,T249,V249,X249)*(N249*(O249/100+1))</f>
        <v>528.80000000000007</v>
      </c>
      <c r="BG249" s="256">
        <f>SUM(AI249,AK249,AM249,AO249,AQ249,AS249,AU249,AW249,AY249,BA249,BC249,BE249)</f>
        <v>528.80000000000007</v>
      </c>
      <c r="BH249" s="255" t="b">
        <f>BF249=BG249</f>
        <v>1</v>
      </c>
      <c r="BI249" s="255">
        <f>BF249-BG249</f>
        <v>0</v>
      </c>
      <c r="BJ249" s="250">
        <f>D249</f>
        <v>29110192</v>
      </c>
      <c r="BK249" s="251">
        <v>348</v>
      </c>
      <c r="BL249" s="251">
        <v>5</v>
      </c>
      <c r="BM249" s="252">
        <f>R249</f>
        <v>0</v>
      </c>
      <c r="BN249" s="252">
        <f>T249</f>
        <v>10</v>
      </c>
      <c r="BO249" s="252">
        <f>V249</f>
        <v>15</v>
      </c>
      <c r="BP249" s="252">
        <f>X249</f>
        <v>15</v>
      </c>
      <c r="BQ249" s="254">
        <f>N249</f>
        <v>13.22</v>
      </c>
      <c r="BR249">
        <f>O249</f>
        <v>0</v>
      </c>
      <c r="BS249">
        <v>0</v>
      </c>
      <c r="BT249">
        <v>1</v>
      </c>
      <c r="BU249" t="s">
        <v>139</v>
      </c>
      <c r="BV249" t="str">
        <f>IF(AB249 = "X", "1", "0")</f>
        <v>1</v>
      </c>
      <c r="BW249" t="str">
        <f>IF(AC249 = "X", "1", "0")</f>
        <v>0</v>
      </c>
      <c r="BX249" t="str">
        <f>IF(AD249 = "X", "1", "0")</f>
        <v>0</v>
      </c>
      <c r="BY249" t="s">
        <v>23</v>
      </c>
      <c r="BZ249" s="253">
        <f>AI249</f>
        <v>0</v>
      </c>
      <c r="CA249" s="253">
        <f>AK249</f>
        <v>0</v>
      </c>
      <c r="CB249" s="253">
        <f>AM249</f>
        <v>0</v>
      </c>
      <c r="CC249" s="253">
        <f>AO249</f>
        <v>0</v>
      </c>
      <c r="CD249" s="253">
        <f>AQ249</f>
        <v>66.100000000000009</v>
      </c>
      <c r="CE249" s="253">
        <f>AS249</f>
        <v>66.100000000000009</v>
      </c>
      <c r="CF249" s="253">
        <f>AU249</f>
        <v>66.100000000000009</v>
      </c>
      <c r="CG249" s="253">
        <f>AW249</f>
        <v>66.100000000000009</v>
      </c>
      <c r="CH249" s="253">
        <f>AY249</f>
        <v>66.100000000000009</v>
      </c>
      <c r="CI249" s="253">
        <f>BA249</f>
        <v>66.100000000000009</v>
      </c>
      <c r="CJ249" s="253">
        <f>BC249</f>
        <v>66.100000000000009</v>
      </c>
      <c r="CK249" s="253">
        <f>BE249</f>
        <v>66.100000000000009</v>
      </c>
    </row>
    <row r="250" spans="2:89" ht="30.6" x14ac:dyDescent="0.3">
      <c r="B250" s="129">
        <v>158</v>
      </c>
      <c r="C250" s="107">
        <v>249011</v>
      </c>
      <c r="D250" s="146">
        <v>24110030</v>
      </c>
      <c r="E250" s="157" t="s">
        <v>360</v>
      </c>
      <c r="F250" s="108" t="s">
        <v>344</v>
      </c>
      <c r="G250" s="108" t="s">
        <v>345</v>
      </c>
      <c r="H250" s="109" t="s">
        <v>18</v>
      </c>
      <c r="I250" s="110"/>
      <c r="J250" s="109" t="s">
        <v>19</v>
      </c>
      <c r="K250" s="111">
        <f>R250+T250+V250+X250</f>
        <v>24</v>
      </c>
      <c r="L250" s="156" t="s">
        <v>208</v>
      </c>
      <c r="M250" s="262">
        <f>ROUND(N250,2)</f>
        <v>801.44</v>
      </c>
      <c r="N250" s="137">
        <v>801.44</v>
      </c>
      <c r="O250" s="260">
        <v>0</v>
      </c>
      <c r="P250" s="110">
        <f>(N250*(O250/100+1))*K250</f>
        <v>19234.560000000001</v>
      </c>
      <c r="Q250" s="112" t="s">
        <v>139</v>
      </c>
      <c r="R250" s="113">
        <f>AH250+AJ250+AL250</f>
        <v>0</v>
      </c>
      <c r="S250" s="114">
        <f>R250*(N250*(O250/100+1))</f>
        <v>0</v>
      </c>
      <c r="T250" s="113">
        <f>AN250+AP250+AR250</f>
        <v>6</v>
      </c>
      <c r="U250" s="114">
        <f>T250*(N250*(O250/100+1))</f>
        <v>4808.6400000000003</v>
      </c>
      <c r="V250" s="113">
        <f>AT250+AV250+AX250</f>
        <v>9</v>
      </c>
      <c r="W250" s="114">
        <f>V250*(N250*(O250/100+1))</f>
        <v>7212.9600000000009</v>
      </c>
      <c r="X250" s="113">
        <f>AZ250+BB250+BD250</f>
        <v>9</v>
      </c>
      <c r="Y250" s="114">
        <f>X250*(N250*(O250/100+1))</f>
        <v>7212.9600000000009</v>
      </c>
      <c r="Z250" s="116">
        <f>S250+U250+W250+Y250</f>
        <v>19234.560000000005</v>
      </c>
      <c r="AA250" s="117" t="b">
        <f>K250=(SUM(X250,V250,T250,R250))</f>
        <v>1</v>
      </c>
      <c r="AB250" s="109" t="s">
        <v>22</v>
      </c>
      <c r="AC250" s="122"/>
      <c r="AD250" s="109"/>
      <c r="AE250" s="108" t="s">
        <v>23</v>
      </c>
      <c r="AF250" s="119"/>
      <c r="AG250" s="120"/>
      <c r="AH250" s="21">
        <v>0</v>
      </c>
      <c r="AI250" s="164">
        <f>AH250*(N250*(O250/100+1))</f>
        <v>0</v>
      </c>
      <c r="AJ250" s="21">
        <v>0</v>
      </c>
      <c r="AK250" s="164">
        <f>AJ250*(N250*(O250/100+1))</f>
        <v>0</v>
      </c>
      <c r="AL250" s="21">
        <v>0</v>
      </c>
      <c r="AM250" s="164">
        <f>AL250*(N250*(O250/100+1))</f>
        <v>0</v>
      </c>
      <c r="AN250" s="21">
        <v>0</v>
      </c>
      <c r="AO250" s="164">
        <f>AN250*(N250*(O250/100+1))</f>
        <v>0</v>
      </c>
      <c r="AP250" s="21">
        <v>3</v>
      </c>
      <c r="AQ250" s="164">
        <f>AP250*(N250*(O250/100+1))</f>
        <v>2404.3200000000002</v>
      </c>
      <c r="AR250" s="21">
        <v>3</v>
      </c>
      <c r="AS250" s="164">
        <f>AR250*(N250*(O250/100+1))</f>
        <v>2404.3200000000002</v>
      </c>
      <c r="AT250" s="21">
        <v>3</v>
      </c>
      <c r="AU250" s="164">
        <f>AT250*(N250*(O250/100+1))</f>
        <v>2404.3200000000002</v>
      </c>
      <c r="AV250" s="21">
        <v>3</v>
      </c>
      <c r="AW250" s="164">
        <f>AV250*(N250*(O250/100+1))</f>
        <v>2404.3200000000002</v>
      </c>
      <c r="AX250" s="21">
        <v>3</v>
      </c>
      <c r="AY250" s="164">
        <f>AX250*(N250*(O250/100+1))</f>
        <v>2404.3200000000002</v>
      </c>
      <c r="AZ250" s="21">
        <v>3</v>
      </c>
      <c r="BA250" s="164">
        <f>AZ250*(N250*(O250/100+1))</f>
        <v>2404.3200000000002</v>
      </c>
      <c r="BB250" s="21">
        <v>3</v>
      </c>
      <c r="BC250" s="164">
        <f>BB250*(N250*(O250/100+1))</f>
        <v>2404.3200000000002</v>
      </c>
      <c r="BD250" s="21">
        <v>3</v>
      </c>
      <c r="BE250" s="164">
        <f>BD250*(N250*(O250/100+1))</f>
        <v>2404.3200000000002</v>
      </c>
      <c r="BF250" s="256">
        <f>SUM(R250,T250,V250,X250)*(N250*(O250/100+1))</f>
        <v>19234.560000000001</v>
      </c>
      <c r="BG250" s="256">
        <f>SUM(AI250,AK250,AM250,AO250,AQ250,AS250,AU250,AW250,AY250,BA250,BC250,BE250)</f>
        <v>19234.560000000001</v>
      </c>
      <c r="BH250" s="255" t="b">
        <f>BF250=BG250</f>
        <v>1</v>
      </c>
      <c r="BI250" s="255">
        <f>BF250-BG250</f>
        <v>0</v>
      </c>
      <c r="BJ250" s="250">
        <f>D250</f>
        <v>24110030</v>
      </c>
      <c r="BK250" s="251">
        <v>348</v>
      </c>
      <c r="BL250" s="251">
        <v>5</v>
      </c>
      <c r="BM250" s="252">
        <f>R250</f>
        <v>0</v>
      </c>
      <c r="BN250" s="252">
        <f>T250</f>
        <v>6</v>
      </c>
      <c r="BO250" s="252">
        <f>V250</f>
        <v>9</v>
      </c>
      <c r="BP250" s="252">
        <f>X250</f>
        <v>9</v>
      </c>
      <c r="BQ250" s="254">
        <f>N250</f>
        <v>801.44</v>
      </c>
      <c r="BR250">
        <f>O250</f>
        <v>0</v>
      </c>
      <c r="BS250">
        <v>0</v>
      </c>
      <c r="BT250">
        <v>1</v>
      </c>
      <c r="BU250" t="s">
        <v>139</v>
      </c>
      <c r="BV250" t="str">
        <f>IF(AB250 = "X", "1", "0")</f>
        <v>1</v>
      </c>
      <c r="BW250" t="str">
        <f>IF(AC250 = "X", "1", "0")</f>
        <v>0</v>
      </c>
      <c r="BX250" t="str">
        <f>IF(AD250 = "X", "1", "0")</f>
        <v>0</v>
      </c>
      <c r="BY250" t="s">
        <v>23</v>
      </c>
      <c r="BZ250" s="253">
        <f>AI250</f>
        <v>0</v>
      </c>
      <c r="CA250" s="253">
        <f>AK250</f>
        <v>0</v>
      </c>
      <c r="CB250" s="253">
        <f>AM250</f>
        <v>0</v>
      </c>
      <c r="CC250" s="253">
        <f>AO250</f>
        <v>0</v>
      </c>
      <c r="CD250" s="253">
        <f>AQ250</f>
        <v>2404.3200000000002</v>
      </c>
      <c r="CE250" s="253">
        <f>AS250</f>
        <v>2404.3200000000002</v>
      </c>
      <c r="CF250" s="253">
        <f>AU250</f>
        <v>2404.3200000000002</v>
      </c>
      <c r="CG250" s="253">
        <f>AW250</f>
        <v>2404.3200000000002</v>
      </c>
      <c r="CH250" s="253">
        <f>AY250</f>
        <v>2404.3200000000002</v>
      </c>
      <c r="CI250" s="253">
        <f>BA250</f>
        <v>2404.3200000000002</v>
      </c>
      <c r="CJ250" s="253">
        <f>BC250</f>
        <v>2404.3200000000002</v>
      </c>
      <c r="CK250" s="253">
        <f>BE250</f>
        <v>2404.3200000000002</v>
      </c>
    </row>
    <row r="251" spans="2:89" s="228" customFormat="1" ht="20.399999999999999" x14ac:dyDescent="0.3">
      <c r="B251" s="227">
        <v>159</v>
      </c>
      <c r="C251" s="160">
        <v>261011</v>
      </c>
      <c r="D251" s="160">
        <v>26110001</v>
      </c>
      <c r="E251" s="151" t="s">
        <v>260</v>
      </c>
      <c r="F251" s="229" t="s">
        <v>344</v>
      </c>
      <c r="G251" s="229" t="s">
        <v>345</v>
      </c>
      <c r="H251" s="230" t="s">
        <v>18</v>
      </c>
      <c r="I251" s="234"/>
      <c r="J251" s="230" t="s">
        <v>19</v>
      </c>
      <c r="K251" s="232">
        <v>40392</v>
      </c>
      <c r="L251" s="158" t="s">
        <v>206</v>
      </c>
      <c r="M251" s="370">
        <f>ROUND(N251,2)</f>
        <v>22.77</v>
      </c>
      <c r="N251" s="242">
        <v>22.768913000000001</v>
      </c>
      <c r="O251" s="371">
        <v>0</v>
      </c>
      <c r="P251" s="234">
        <f>(N251*(O251/100+1))*K251</f>
        <v>919681.93389600003</v>
      </c>
      <c r="Q251" s="160" t="s">
        <v>139</v>
      </c>
      <c r="R251" s="235">
        <v>9854</v>
      </c>
      <c r="S251" s="234">
        <f>R251*(N251*(O251/100+1))</f>
        <v>224364.86870200001</v>
      </c>
      <c r="T251" s="235">
        <v>10387</v>
      </c>
      <c r="U251" s="234">
        <f>T251*(N251*(O251/100+1))</f>
        <v>236500.69933100001</v>
      </c>
      <c r="V251" s="235">
        <v>10582</v>
      </c>
      <c r="W251" s="234">
        <f>V251*(N251*(O251/100+1))</f>
        <v>240940.63736600001</v>
      </c>
      <c r="X251" s="235">
        <v>9569</v>
      </c>
      <c r="Y251" s="234">
        <f>X251*(N251*(O251/100+1))</f>
        <v>217875.728497</v>
      </c>
      <c r="Z251" s="234">
        <f>S251+U251+W251+Y251</f>
        <v>919681.93389600003</v>
      </c>
      <c r="AA251" s="236" t="b">
        <f>K251=(SUM(X251,V251,T251,R251))</f>
        <v>1</v>
      </c>
      <c r="AB251" s="230" t="s">
        <v>22</v>
      </c>
      <c r="AC251" s="243"/>
      <c r="AD251" s="230"/>
      <c r="AE251" s="229" t="s">
        <v>23</v>
      </c>
      <c r="AF251" s="244"/>
      <c r="AG251" s="245"/>
      <c r="AH251" s="240">
        <v>1510.6112000000001</v>
      </c>
      <c r="AI251" s="373">
        <f>AH251*(N251*(O251/100+1))</f>
        <v>34394.974989625603</v>
      </c>
      <c r="AJ251" s="240">
        <v>1821.8015</v>
      </c>
      <c r="AK251" s="373">
        <f>AJ251*(N251*(O251/100+1))</f>
        <v>41480.439856769503</v>
      </c>
      <c r="AL251" s="240">
        <v>1776.06</v>
      </c>
      <c r="AM251" s="373">
        <f>AL251*(N251*(O251/100+1))</f>
        <v>40438.955622779999</v>
      </c>
      <c r="AN251" s="240">
        <v>1750</v>
      </c>
      <c r="AO251" s="373">
        <f>AN251*(N251*(O251/100+1))</f>
        <v>39845.597750000001</v>
      </c>
      <c r="AP251" s="240">
        <f>1916*2</f>
        <v>3832</v>
      </c>
      <c r="AQ251" s="373">
        <f>AP251*(N251*(O251/100+1))</f>
        <v>87250.474616000007</v>
      </c>
      <c r="AR251" s="240">
        <v>4000</v>
      </c>
      <c r="AS251" s="373">
        <f>AR251*(N251*(O251/100+1))</f>
        <v>91075.652000000002</v>
      </c>
      <c r="AT251" s="240">
        <v>3950</v>
      </c>
      <c r="AU251" s="373">
        <f>AT251*(N251*(O251/100+1))</f>
        <v>89937.206350000008</v>
      </c>
      <c r="AV251" s="240">
        <v>4000</v>
      </c>
      <c r="AW251" s="373">
        <f>AV251*(N251*(O251/100+1))</f>
        <v>91075.652000000002</v>
      </c>
      <c r="AX251" s="240">
        <v>4100</v>
      </c>
      <c r="AY251" s="373">
        <f>AX251*(N251*(O251/100+1))</f>
        <v>93352.543300000005</v>
      </c>
      <c r="AZ251" s="240">
        <v>4500</v>
      </c>
      <c r="BA251" s="373">
        <f>AZ251*(N251*(O251/100+1))</f>
        <v>102460.1085</v>
      </c>
      <c r="BB251" s="240">
        <v>4000</v>
      </c>
      <c r="BC251" s="373">
        <f>BB251*(N251*(O251/100+1))</f>
        <v>91075.652000000002</v>
      </c>
      <c r="BD251" s="240">
        <v>3101.52</v>
      </c>
      <c r="BE251" s="382">
        <v>70621.776599999997</v>
      </c>
      <c r="BF251" s="374">
        <f>SUM(R251,T251,V251,X251)*(N251*(O251/100+1))</f>
        <v>919681.93389600003</v>
      </c>
      <c r="BG251" s="374">
        <f>SUM(AI251,AK251,AM251,AO251,AQ251,AS251,AU251,AW251,AY251,BA251,BC251,BE251)</f>
        <v>873009.03358517506</v>
      </c>
      <c r="BH251" s="375" t="b">
        <f>BF251=BG251</f>
        <v>0</v>
      </c>
      <c r="BI251" s="375">
        <f>BF251-BG251</f>
        <v>46672.900310824974</v>
      </c>
      <c r="BJ251" s="376">
        <f>D251</f>
        <v>26110001</v>
      </c>
      <c r="BK251" s="384">
        <v>348</v>
      </c>
      <c r="BL251" s="384">
        <v>5</v>
      </c>
      <c r="BM251" s="385">
        <f>R251</f>
        <v>9854</v>
      </c>
      <c r="BN251" s="385">
        <f>T251</f>
        <v>10387</v>
      </c>
      <c r="BO251" s="385">
        <f>V251</f>
        <v>10582</v>
      </c>
      <c r="BP251" s="385">
        <f>X251</f>
        <v>9569</v>
      </c>
      <c r="BQ251" s="386">
        <f>N251</f>
        <v>22.768913000000001</v>
      </c>
      <c r="BR251" s="228">
        <f>O251</f>
        <v>0</v>
      </c>
      <c r="BS251" s="228">
        <v>0</v>
      </c>
      <c r="BT251" s="228">
        <v>1</v>
      </c>
      <c r="BU251" s="228" t="s">
        <v>139</v>
      </c>
      <c r="BV251" s="228" t="str">
        <f>IF(AB251 = "X", "1", "0")</f>
        <v>1</v>
      </c>
      <c r="BW251" s="228" t="str">
        <f>IF(AC251 = "X", "1", "0")</f>
        <v>0</v>
      </c>
      <c r="BX251" s="228" t="str">
        <f>IF(AD251 = "X", "1", "0")</f>
        <v>0</v>
      </c>
      <c r="BY251" s="228" t="s">
        <v>23</v>
      </c>
      <c r="BZ251" s="387">
        <f>AI251</f>
        <v>34394.974989625603</v>
      </c>
      <c r="CA251" s="387">
        <f>AK251</f>
        <v>41480.439856769503</v>
      </c>
      <c r="CB251" s="387">
        <f>AM251</f>
        <v>40438.955622779999</v>
      </c>
      <c r="CC251" s="387">
        <f>AO251</f>
        <v>39845.597750000001</v>
      </c>
      <c r="CD251" s="387">
        <f>AQ251</f>
        <v>87250.474616000007</v>
      </c>
      <c r="CE251" s="387">
        <f>AS251</f>
        <v>91075.652000000002</v>
      </c>
      <c r="CF251" s="387">
        <f>AU251</f>
        <v>89937.206350000008</v>
      </c>
      <c r="CG251" s="387">
        <f>AW251</f>
        <v>91075.652000000002</v>
      </c>
      <c r="CH251" s="387">
        <f>AY251</f>
        <v>93352.543300000005</v>
      </c>
      <c r="CI251" s="387">
        <f>BA251</f>
        <v>102460.1085</v>
      </c>
      <c r="CJ251" s="387">
        <f>BC251</f>
        <v>91075.652000000002</v>
      </c>
      <c r="CK251" s="387">
        <f>BE251</f>
        <v>70621.776599999997</v>
      </c>
    </row>
    <row r="252" spans="2:89" ht="40.799999999999997" x14ac:dyDescent="0.3">
      <c r="B252" s="129">
        <v>160</v>
      </c>
      <c r="C252" s="107">
        <v>292011</v>
      </c>
      <c r="D252" s="146">
        <v>29210085</v>
      </c>
      <c r="E252" s="157" t="s">
        <v>261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>R252+T252+V252+X252</f>
        <v>16</v>
      </c>
      <c r="L252" s="156" t="s">
        <v>20</v>
      </c>
      <c r="M252" s="262">
        <f>ROUND(N252,2)</f>
        <v>560</v>
      </c>
      <c r="N252" s="141">
        <v>560</v>
      </c>
      <c r="O252" s="260">
        <v>0</v>
      </c>
      <c r="P252" s="110">
        <f>(N252*(O252/100+1))*K252</f>
        <v>8960</v>
      </c>
      <c r="Q252" s="112" t="s">
        <v>139</v>
      </c>
      <c r="R252" s="113">
        <f>AH252+AJ252+AL252</f>
        <v>0</v>
      </c>
      <c r="S252" s="114">
        <f>R252*(N252*(O252/100+1))</f>
        <v>0</v>
      </c>
      <c r="T252" s="113">
        <f>AN252+AP252+AR252</f>
        <v>4</v>
      </c>
      <c r="U252" s="114">
        <f>T252*(N252*(O252/100+1))</f>
        <v>2240</v>
      </c>
      <c r="V252" s="113">
        <f>AT252+AV252+AX252</f>
        <v>6</v>
      </c>
      <c r="W252" s="114">
        <f>V252*(N252*(O252/100+1))</f>
        <v>3360</v>
      </c>
      <c r="X252" s="113">
        <f>AZ252+BB252+BD252</f>
        <v>6</v>
      </c>
      <c r="Y252" s="114">
        <f>X252*(N252*(O252/100+1))</f>
        <v>3360</v>
      </c>
      <c r="Z252" s="116">
        <f>S252+U252+W252+Y252</f>
        <v>8960</v>
      </c>
      <c r="AA252" s="117" t="b">
        <f>K252=(SUM(X252,V252,T252,R252))</f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>AH252*(N252*(O252/100+1))</f>
        <v>0</v>
      </c>
      <c r="AJ252" s="22">
        <v>0</v>
      </c>
      <c r="AK252" s="164">
        <f>AJ252*(N252*(O252/100+1))</f>
        <v>0</v>
      </c>
      <c r="AL252" s="22">
        <v>0</v>
      </c>
      <c r="AM252" s="164">
        <f>AL252*(N252*(O252/100+1))</f>
        <v>0</v>
      </c>
      <c r="AN252" s="22">
        <v>0</v>
      </c>
      <c r="AO252" s="164">
        <f>AN252*(N252*(O252/100+1))</f>
        <v>0</v>
      </c>
      <c r="AP252" s="22">
        <v>2</v>
      </c>
      <c r="AQ252" s="164">
        <f>AP252*(N252*(O252/100+1))</f>
        <v>1120</v>
      </c>
      <c r="AR252" s="22">
        <v>2</v>
      </c>
      <c r="AS252" s="164">
        <f>AR252*(N252*(O252/100+1))</f>
        <v>1120</v>
      </c>
      <c r="AT252" s="22">
        <v>2</v>
      </c>
      <c r="AU252" s="164">
        <f>AT252*(N252*(O252/100+1))</f>
        <v>1120</v>
      </c>
      <c r="AV252" s="22">
        <v>2</v>
      </c>
      <c r="AW252" s="164">
        <f>AV252*(N252*(O252/100+1))</f>
        <v>1120</v>
      </c>
      <c r="AX252" s="22">
        <v>2</v>
      </c>
      <c r="AY252" s="164">
        <f>AX252*(N252*(O252/100+1))</f>
        <v>1120</v>
      </c>
      <c r="AZ252" s="22">
        <v>2</v>
      </c>
      <c r="BA252" s="164">
        <f>AZ252*(N252*(O252/100+1))</f>
        <v>1120</v>
      </c>
      <c r="BB252" s="22">
        <v>2</v>
      </c>
      <c r="BC252" s="164">
        <f>BB252*(N252*(O252/100+1))</f>
        <v>1120</v>
      </c>
      <c r="BD252" s="22">
        <v>2</v>
      </c>
      <c r="BE252" s="164">
        <f>BD252*(N252*(O252/100+1))</f>
        <v>1120</v>
      </c>
      <c r="BF252" s="256">
        <f>SUM(R252,T252,V252,X252)*(N252*(O252/100+1))</f>
        <v>8960</v>
      </c>
      <c r="BG252" s="256">
        <f>SUM(AI252,AK252,AM252,AO252,AQ252,AS252,AU252,AW252,AY252,BA252,BC252,BE252)</f>
        <v>8960</v>
      </c>
      <c r="BH252" s="255" t="b">
        <f>BF252=BG252</f>
        <v>1</v>
      </c>
      <c r="BI252" s="255">
        <f>BF252-BG252</f>
        <v>0</v>
      </c>
      <c r="BJ252" s="250">
        <f>D252</f>
        <v>29210085</v>
      </c>
      <c r="BK252" s="251">
        <v>348</v>
      </c>
      <c r="BL252" s="251">
        <v>5</v>
      </c>
      <c r="BM252" s="252">
        <f>R252</f>
        <v>0</v>
      </c>
      <c r="BN252" s="252">
        <f>T252</f>
        <v>4</v>
      </c>
      <c r="BO252" s="252">
        <f>V252</f>
        <v>6</v>
      </c>
      <c r="BP252" s="252">
        <f>X252</f>
        <v>6</v>
      </c>
      <c r="BQ252" s="254">
        <f>N252</f>
        <v>560</v>
      </c>
      <c r="BR252">
        <f>O252</f>
        <v>0</v>
      </c>
      <c r="BS252">
        <v>0</v>
      </c>
      <c r="BT252">
        <v>1</v>
      </c>
      <c r="BU252" t="s">
        <v>139</v>
      </c>
      <c r="BV252" t="str">
        <f>IF(AB252 = "X", "1", "0")</f>
        <v>1</v>
      </c>
      <c r="BW252" t="str">
        <f>IF(AC252 = "X", "1", "0")</f>
        <v>0</v>
      </c>
      <c r="BX252" t="str">
        <f>IF(AD252 = "X", "1", "0")</f>
        <v>0</v>
      </c>
      <c r="BY252" t="s">
        <v>23</v>
      </c>
      <c r="BZ252" s="253">
        <f>AI252</f>
        <v>0</v>
      </c>
      <c r="CA252" s="253">
        <f>AK252</f>
        <v>0</v>
      </c>
      <c r="CB252" s="253">
        <f>AM252</f>
        <v>0</v>
      </c>
      <c r="CC252" s="253">
        <f>AO252</f>
        <v>0</v>
      </c>
      <c r="CD252" s="253">
        <f>AQ252</f>
        <v>1120</v>
      </c>
      <c r="CE252" s="253">
        <f>AS252</f>
        <v>1120</v>
      </c>
      <c r="CF252" s="253">
        <f>AU252</f>
        <v>1120</v>
      </c>
      <c r="CG252" s="253">
        <f>AW252</f>
        <v>1120</v>
      </c>
      <c r="CH252" s="253">
        <f>AY252</f>
        <v>1120</v>
      </c>
      <c r="CI252" s="253">
        <f>BA252</f>
        <v>1120</v>
      </c>
      <c r="CJ252" s="253">
        <f>BC252</f>
        <v>1120</v>
      </c>
      <c r="CK252" s="253">
        <f>BE252</f>
        <v>1120</v>
      </c>
    </row>
    <row r="253" spans="2:89" ht="20.399999999999999" x14ac:dyDescent="0.3">
      <c r="B253" s="129">
        <v>161</v>
      </c>
      <c r="C253" s="107">
        <v>292011</v>
      </c>
      <c r="D253" s="146">
        <v>24811003</v>
      </c>
      <c r="E253" s="157" t="s">
        <v>262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>R253+T253+V253+X253</f>
        <v>48</v>
      </c>
      <c r="L253" s="156" t="s">
        <v>20</v>
      </c>
      <c r="M253" s="262">
        <f>ROUND(N253,2)</f>
        <v>116.66</v>
      </c>
      <c r="N253" s="141">
        <v>116.66</v>
      </c>
      <c r="O253" s="261">
        <v>0</v>
      </c>
      <c r="P253" s="110">
        <f>(N253*(O253/100+1))*K253</f>
        <v>5599.68</v>
      </c>
      <c r="Q253" s="112" t="s">
        <v>139</v>
      </c>
      <c r="R253" s="113">
        <f>AH253+AJ253+AL253</f>
        <v>0</v>
      </c>
      <c r="S253" s="114">
        <f>R253*(N253*(O253/100+1))</f>
        <v>0</v>
      </c>
      <c r="T253" s="113">
        <f>AN253+AP253+AR253</f>
        <v>12</v>
      </c>
      <c r="U253" s="114">
        <f>T253*(N253*(O253/100+1))</f>
        <v>1399.92</v>
      </c>
      <c r="V253" s="113">
        <f>AT253+AV253+AX253</f>
        <v>18</v>
      </c>
      <c r="W253" s="114">
        <f>V253*(N253*(O253/100+1))</f>
        <v>2099.88</v>
      </c>
      <c r="X253" s="113">
        <f>AZ253+BB253+BD253</f>
        <v>18</v>
      </c>
      <c r="Y253" s="114">
        <f>X253*(N253*(O253/100+1))</f>
        <v>2099.88</v>
      </c>
      <c r="Z253" s="116">
        <f>S253+U253+W253+Y253</f>
        <v>5599.68</v>
      </c>
      <c r="AA253" s="117" t="b">
        <f>K253=(SUM(X253,V253,T253,R253))</f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>AH253*(N253*(O253/100+1))</f>
        <v>0</v>
      </c>
      <c r="AJ253" s="22">
        <v>0</v>
      </c>
      <c r="AK253" s="164">
        <f>AJ253*(N253*(O253/100+1))</f>
        <v>0</v>
      </c>
      <c r="AL253" s="22">
        <v>0</v>
      </c>
      <c r="AM253" s="164">
        <f>AL253*(N253*(O253/100+1))</f>
        <v>0</v>
      </c>
      <c r="AN253" s="22">
        <v>0</v>
      </c>
      <c r="AO253" s="164">
        <f>AN253*(N253*(O253/100+1))</f>
        <v>0</v>
      </c>
      <c r="AP253" s="22">
        <v>6</v>
      </c>
      <c r="AQ253" s="164">
        <f>AP253*(N253*(O253/100+1))</f>
        <v>699.96</v>
      </c>
      <c r="AR253" s="22">
        <v>6</v>
      </c>
      <c r="AS253" s="164">
        <f>AR253*(N253*(O253/100+1))</f>
        <v>699.96</v>
      </c>
      <c r="AT253" s="22">
        <v>6</v>
      </c>
      <c r="AU253" s="164">
        <f>AT253*(N253*(O253/100+1))</f>
        <v>699.96</v>
      </c>
      <c r="AV253" s="22">
        <v>6</v>
      </c>
      <c r="AW253" s="164">
        <f>AV253*(N253*(O253/100+1))</f>
        <v>699.96</v>
      </c>
      <c r="AX253" s="22">
        <v>6</v>
      </c>
      <c r="AY253" s="164">
        <f>AX253*(N253*(O253/100+1))</f>
        <v>699.96</v>
      </c>
      <c r="AZ253" s="22">
        <v>6</v>
      </c>
      <c r="BA253" s="164">
        <f>AZ253*(N253*(O253/100+1))</f>
        <v>699.96</v>
      </c>
      <c r="BB253" s="22">
        <v>6</v>
      </c>
      <c r="BC253" s="164">
        <f>BB253*(N253*(O253/100+1))</f>
        <v>699.96</v>
      </c>
      <c r="BD253" s="22">
        <v>6</v>
      </c>
      <c r="BE253" s="164">
        <f>BD253*(N253*(O253/100+1))</f>
        <v>699.96</v>
      </c>
      <c r="BF253" s="256">
        <f>SUM(R253,T253,V253,X253)*(N253*(O253/100+1))</f>
        <v>5599.68</v>
      </c>
      <c r="BG253" s="256">
        <f>SUM(AI253,AK253,AM253,AO253,AQ253,AS253,AU253,AW253,AY253,BA253,BC253,BE253)</f>
        <v>5599.68</v>
      </c>
      <c r="BH253" s="255" t="b">
        <f>BF253=BG253</f>
        <v>1</v>
      </c>
      <c r="BI253" s="255">
        <f>BF253-BG253</f>
        <v>0</v>
      </c>
      <c r="BJ253" s="250">
        <f>D253</f>
        <v>24811003</v>
      </c>
      <c r="BK253" s="251">
        <v>348</v>
      </c>
      <c r="BL253" s="251">
        <v>5</v>
      </c>
      <c r="BM253" s="252">
        <f>R253</f>
        <v>0</v>
      </c>
      <c r="BN253" s="252">
        <f>T253</f>
        <v>12</v>
      </c>
      <c r="BO253" s="252">
        <f>V253</f>
        <v>18</v>
      </c>
      <c r="BP253" s="252">
        <f>X253</f>
        <v>18</v>
      </c>
      <c r="BQ253" s="254">
        <f>N253</f>
        <v>116.66</v>
      </c>
      <c r="BR253">
        <f>O253</f>
        <v>0</v>
      </c>
      <c r="BS253">
        <v>0</v>
      </c>
      <c r="BT253">
        <v>1</v>
      </c>
      <c r="BU253" t="s">
        <v>139</v>
      </c>
      <c r="BV253" t="str">
        <f>IF(AB253 = "X", "1", "0")</f>
        <v>1</v>
      </c>
      <c r="BW253" t="str">
        <f>IF(AC253 = "X", "1", "0")</f>
        <v>0</v>
      </c>
      <c r="BX253" t="str">
        <f>IF(AD253 = "X", "1", "0")</f>
        <v>0</v>
      </c>
      <c r="BY253" t="s">
        <v>23</v>
      </c>
      <c r="BZ253" s="253">
        <f>AI253</f>
        <v>0</v>
      </c>
      <c r="CA253" s="253">
        <f>AK253</f>
        <v>0</v>
      </c>
      <c r="CB253" s="253">
        <f>AM253</f>
        <v>0</v>
      </c>
      <c r="CC253" s="253">
        <f>AO253</f>
        <v>0</v>
      </c>
      <c r="CD253" s="253">
        <f>AQ253</f>
        <v>699.96</v>
      </c>
      <c r="CE253" s="253">
        <f>AS253</f>
        <v>699.96</v>
      </c>
      <c r="CF253" s="253">
        <f>AU253</f>
        <v>699.96</v>
      </c>
      <c r="CG253" s="253">
        <f>AW253</f>
        <v>699.96</v>
      </c>
      <c r="CH253" s="253">
        <f>AY253</f>
        <v>699.96</v>
      </c>
      <c r="CI253" s="253">
        <f>BA253</f>
        <v>699.96</v>
      </c>
      <c r="CJ253" s="253">
        <f>BC253</f>
        <v>699.96</v>
      </c>
      <c r="CK253" s="253">
        <f>BE253</f>
        <v>699.96</v>
      </c>
    </row>
    <row r="254" spans="2:89" ht="20.399999999999999" x14ac:dyDescent="0.3">
      <c r="B254" s="129">
        <v>162</v>
      </c>
      <c r="C254" s="107">
        <v>292011</v>
      </c>
      <c r="D254" s="146">
        <v>29212022</v>
      </c>
      <c r="E254" s="157" t="s">
        <v>263</v>
      </c>
      <c r="F254" s="108" t="s">
        <v>344</v>
      </c>
      <c r="G254" s="108" t="s">
        <v>345</v>
      </c>
      <c r="H254" s="109" t="s">
        <v>18</v>
      </c>
      <c r="I254" s="110"/>
      <c r="J254" s="109" t="s">
        <v>19</v>
      </c>
      <c r="K254" s="111">
        <f>R254+T254+V254+X254</f>
        <v>32</v>
      </c>
      <c r="L254" s="156" t="s">
        <v>20</v>
      </c>
      <c r="M254" s="262">
        <f>ROUND(N254,2)</f>
        <v>285.99</v>
      </c>
      <c r="N254" s="137">
        <v>285.99</v>
      </c>
      <c r="O254" s="260">
        <v>0</v>
      </c>
      <c r="P254" s="110">
        <f>(N254*(O254/100+1))*K254</f>
        <v>9151.68</v>
      </c>
      <c r="Q254" s="112" t="s">
        <v>139</v>
      </c>
      <c r="R254" s="113">
        <f>AH254+AJ254+AL254</f>
        <v>0</v>
      </c>
      <c r="S254" s="114">
        <f>R254*(N254*(O254/100+1))</f>
        <v>0</v>
      </c>
      <c r="T254" s="113">
        <f>AN254+AP254+AR254</f>
        <v>8</v>
      </c>
      <c r="U254" s="114">
        <f>T254*(N254*(O254/100+1))</f>
        <v>2287.92</v>
      </c>
      <c r="V254" s="113">
        <f>AT254+AV254+AX254</f>
        <v>12</v>
      </c>
      <c r="W254" s="114">
        <f>V254*(N254*(O254/100+1))</f>
        <v>3431.88</v>
      </c>
      <c r="X254" s="113">
        <f>AZ254+BB254+BD254</f>
        <v>12</v>
      </c>
      <c r="Y254" s="114">
        <f>X254*(N254*(O254/100+1))</f>
        <v>3431.88</v>
      </c>
      <c r="Z254" s="116">
        <f>S254+U254+W254+Y254</f>
        <v>9151.68</v>
      </c>
      <c r="AA254" s="117" t="b">
        <f>K254=(SUM(X254,V254,T254,R254))</f>
        <v>1</v>
      </c>
      <c r="AB254" s="109" t="s">
        <v>22</v>
      </c>
      <c r="AC254" s="122"/>
      <c r="AD254" s="109"/>
      <c r="AE254" s="108" t="s">
        <v>23</v>
      </c>
      <c r="AF254" s="119"/>
      <c r="AG254" s="120"/>
      <c r="AH254" s="21">
        <v>0</v>
      </c>
      <c r="AI254" s="164">
        <f>AH254*(N254*(O254/100+1))</f>
        <v>0</v>
      </c>
      <c r="AJ254" s="21">
        <v>0</v>
      </c>
      <c r="AK254" s="164">
        <f>AJ254*(N254*(O254/100+1))</f>
        <v>0</v>
      </c>
      <c r="AL254" s="21">
        <v>0</v>
      </c>
      <c r="AM254" s="164">
        <f>AL254*(N254*(O254/100+1))</f>
        <v>0</v>
      </c>
      <c r="AN254" s="21">
        <v>0</v>
      </c>
      <c r="AO254" s="164">
        <f>AN254*(N254*(O254/100+1))</f>
        <v>0</v>
      </c>
      <c r="AP254" s="21">
        <v>4</v>
      </c>
      <c r="AQ254" s="164">
        <f>AP254*(N254*(O254/100+1))</f>
        <v>1143.96</v>
      </c>
      <c r="AR254" s="21">
        <v>4</v>
      </c>
      <c r="AS254" s="164">
        <f>AR254*(N254*(O254/100+1))</f>
        <v>1143.96</v>
      </c>
      <c r="AT254" s="21">
        <v>4</v>
      </c>
      <c r="AU254" s="164">
        <f>AT254*(N254*(O254/100+1))</f>
        <v>1143.96</v>
      </c>
      <c r="AV254" s="21">
        <v>4</v>
      </c>
      <c r="AW254" s="164">
        <f>AV254*(N254*(O254/100+1))</f>
        <v>1143.96</v>
      </c>
      <c r="AX254" s="21">
        <v>4</v>
      </c>
      <c r="AY254" s="164">
        <f>AX254*(N254*(O254/100+1))</f>
        <v>1143.96</v>
      </c>
      <c r="AZ254" s="21">
        <v>4</v>
      </c>
      <c r="BA254" s="164">
        <f>AZ254*(N254*(O254/100+1))</f>
        <v>1143.96</v>
      </c>
      <c r="BB254" s="21">
        <v>4</v>
      </c>
      <c r="BC254" s="164">
        <f>BB254*(N254*(O254/100+1))</f>
        <v>1143.96</v>
      </c>
      <c r="BD254" s="21">
        <v>4</v>
      </c>
      <c r="BE254" s="164">
        <f>BD254*(N254*(O254/100+1))</f>
        <v>1143.96</v>
      </c>
      <c r="BF254" s="256">
        <f>SUM(R254,T254,V254,X254)*(N254*(O254/100+1))</f>
        <v>9151.68</v>
      </c>
      <c r="BG254" s="256">
        <f>SUM(AI254,AK254,AM254,AO254,AQ254,AS254,AU254,AW254,AY254,BA254,BC254,BE254)</f>
        <v>9151.68</v>
      </c>
      <c r="BH254" s="255" t="b">
        <f>BF254=BG254</f>
        <v>1</v>
      </c>
      <c r="BI254" s="255">
        <f>BF254-BG254</f>
        <v>0</v>
      </c>
      <c r="BJ254" s="250">
        <f>D254</f>
        <v>29212022</v>
      </c>
      <c r="BK254" s="251">
        <v>348</v>
      </c>
      <c r="BL254" s="251">
        <v>5</v>
      </c>
      <c r="BM254" s="252">
        <f>R254</f>
        <v>0</v>
      </c>
      <c r="BN254" s="252">
        <f>T254</f>
        <v>8</v>
      </c>
      <c r="BO254" s="252">
        <f>V254</f>
        <v>12</v>
      </c>
      <c r="BP254" s="252">
        <f>X254</f>
        <v>12</v>
      </c>
      <c r="BQ254" s="254">
        <f>N254</f>
        <v>285.99</v>
      </c>
      <c r="BR254">
        <f>O254</f>
        <v>0</v>
      </c>
      <c r="BS254">
        <v>0</v>
      </c>
      <c r="BT254">
        <v>1</v>
      </c>
      <c r="BU254" t="s">
        <v>139</v>
      </c>
      <c r="BV254" t="str">
        <f>IF(AB254 = "X", "1", "0")</f>
        <v>1</v>
      </c>
      <c r="BW254" t="str">
        <f>IF(AC254 = "X", "1", "0")</f>
        <v>0</v>
      </c>
      <c r="BX254" t="str">
        <f>IF(AD254 = "X", "1", "0")</f>
        <v>0</v>
      </c>
      <c r="BY254" t="s">
        <v>23</v>
      </c>
      <c r="BZ254" s="253">
        <f>AI254</f>
        <v>0</v>
      </c>
      <c r="CA254" s="253">
        <f>AK254</f>
        <v>0</v>
      </c>
      <c r="CB254" s="253">
        <f>AM254</f>
        <v>0</v>
      </c>
      <c r="CC254" s="253">
        <f>AO254</f>
        <v>0</v>
      </c>
      <c r="CD254" s="253">
        <f>AQ254</f>
        <v>1143.96</v>
      </c>
      <c r="CE254" s="253">
        <f>AS254</f>
        <v>1143.96</v>
      </c>
      <c r="CF254" s="253">
        <f>AU254</f>
        <v>1143.96</v>
      </c>
      <c r="CG254" s="253">
        <f>AW254</f>
        <v>1143.96</v>
      </c>
      <c r="CH254" s="253">
        <f>AY254</f>
        <v>1143.96</v>
      </c>
      <c r="CI254" s="253">
        <f>BA254</f>
        <v>1143.96</v>
      </c>
      <c r="CJ254" s="253">
        <f>BC254</f>
        <v>1143.96</v>
      </c>
      <c r="CK254" s="253">
        <f>BE254</f>
        <v>1143.96</v>
      </c>
    </row>
    <row r="255" spans="2:89" ht="20.399999999999999" x14ac:dyDescent="0.3">
      <c r="B255" s="129">
        <v>163</v>
      </c>
      <c r="C255" s="146">
        <v>294011</v>
      </c>
      <c r="D255" s="161">
        <v>24619109</v>
      </c>
      <c r="E255" s="157" t="s">
        <v>264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>R255+T255+V255+X255</f>
        <v>0</v>
      </c>
      <c r="L255" s="156" t="s">
        <v>20</v>
      </c>
      <c r="M255" s="262">
        <f>ROUND(N255,2)</f>
        <v>440.8</v>
      </c>
      <c r="N255" s="141">
        <v>440.8</v>
      </c>
      <c r="O255" s="261">
        <v>0</v>
      </c>
      <c r="P255" s="110">
        <f>(N255*(O255/100+1))*K255</f>
        <v>0</v>
      </c>
      <c r="Q255" s="112" t="s">
        <v>139</v>
      </c>
      <c r="R255" s="113">
        <f>AH255+AJ255+AL255</f>
        <v>0</v>
      </c>
      <c r="S255" s="114">
        <f>R255*(N255*(O255/100+1))</f>
        <v>0</v>
      </c>
      <c r="T255" s="113">
        <f>AN255+AP255+AR255</f>
        <v>0</v>
      </c>
      <c r="U255" s="114">
        <f>T255*(N255*(O255/100+1))</f>
        <v>0</v>
      </c>
      <c r="V255" s="113">
        <f>AT255+AV255+AX255</f>
        <v>0</v>
      </c>
      <c r="W255" s="114">
        <f>V255*(N255*(O255/100+1))</f>
        <v>0</v>
      </c>
      <c r="X255" s="113">
        <f>AZ255+BB255+BD255</f>
        <v>0</v>
      </c>
      <c r="Y255" s="114">
        <f>X255*(N255*(O255/100+1))</f>
        <v>0</v>
      </c>
      <c r="Z255" s="116">
        <f>S255+U255+W255+Y255</f>
        <v>0</v>
      </c>
      <c r="AA255" s="117" t="b">
        <f>K255=(SUM(X255,V255,T255,R255))</f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>AH255*(N255*(O255/100+1))</f>
        <v>0</v>
      </c>
      <c r="AJ255" s="22">
        <v>0</v>
      </c>
      <c r="AK255" s="164">
        <f>AJ255*(N255*(O255/100+1))</f>
        <v>0</v>
      </c>
      <c r="AL255" s="22">
        <v>0</v>
      </c>
      <c r="AM255" s="164">
        <f>AL255*(N255*(O255/100+1))</f>
        <v>0</v>
      </c>
      <c r="AN255" s="22"/>
      <c r="AO255" s="164">
        <f>AN255*(N255*(O255/100+1))</f>
        <v>0</v>
      </c>
      <c r="AP255" s="22"/>
      <c r="AQ255" s="164">
        <f>AP255*(N255*(O255/100+1))</f>
        <v>0</v>
      </c>
      <c r="AR255" s="22"/>
      <c r="AS255" s="164">
        <f>AR255*(N255*(O255/100+1))</f>
        <v>0</v>
      </c>
      <c r="AT255" s="22"/>
      <c r="AU255" s="164">
        <f>AT255*(N255*(O255/100+1))</f>
        <v>0</v>
      </c>
      <c r="AV255" s="22"/>
      <c r="AW255" s="164">
        <f>AV255*(N255*(O255/100+1))</f>
        <v>0</v>
      </c>
      <c r="AX255" s="22"/>
      <c r="AY255" s="164">
        <f>AX255*(N255*(O255/100+1))</f>
        <v>0</v>
      </c>
      <c r="AZ255" s="22"/>
      <c r="BA255" s="164">
        <f>AZ255*(N255*(O255/100+1))</f>
        <v>0</v>
      </c>
      <c r="BB255" s="22"/>
      <c r="BC255" s="164">
        <f>BB255*(N255*(O255/100+1))</f>
        <v>0</v>
      </c>
      <c r="BD255" s="22"/>
      <c r="BE255" s="164">
        <f>BD255*(N255*(O255/100+1))</f>
        <v>0</v>
      </c>
      <c r="BF255" s="256">
        <f>SUM(R255,T255,V255,X255)*(N255*(O255/100+1))</f>
        <v>0</v>
      </c>
      <c r="BG255" s="256">
        <f>SUM(AI255,AK255,AM255,AO255,AQ255,AS255,AU255,AW255,AY255,BA255,BC255,BE255)</f>
        <v>0</v>
      </c>
      <c r="BH255" s="255" t="b">
        <f>BF255=BG255</f>
        <v>1</v>
      </c>
      <c r="BI255" s="255">
        <f>BF255-BG255</f>
        <v>0</v>
      </c>
      <c r="BJ255" s="250">
        <f>D255</f>
        <v>24619109</v>
      </c>
      <c r="BK255" s="251">
        <v>348</v>
      </c>
      <c r="BL255" s="251">
        <v>5</v>
      </c>
      <c r="BM255" s="252">
        <f>R255</f>
        <v>0</v>
      </c>
      <c r="BN255" s="252">
        <f>T255</f>
        <v>0</v>
      </c>
      <c r="BO255" s="252">
        <f>V255</f>
        <v>0</v>
      </c>
      <c r="BP255" s="252">
        <f>X255</f>
        <v>0</v>
      </c>
      <c r="BQ255" s="254">
        <f>N255</f>
        <v>440.8</v>
      </c>
      <c r="BR255">
        <f>O255</f>
        <v>0</v>
      </c>
      <c r="BS255">
        <v>0</v>
      </c>
      <c r="BT255">
        <v>1</v>
      </c>
      <c r="BU255" t="s">
        <v>139</v>
      </c>
      <c r="BV255" t="str">
        <f>IF(AB255 = "X", "1", "0")</f>
        <v>1</v>
      </c>
      <c r="BW255" t="str">
        <f>IF(AC255 = "X", "1", "0")</f>
        <v>0</v>
      </c>
      <c r="BX255" t="str">
        <f>IF(AD255 = "X", "1", "0")</f>
        <v>0</v>
      </c>
      <c r="BY255" t="s">
        <v>23</v>
      </c>
      <c r="BZ255" s="253">
        <f>AI255</f>
        <v>0</v>
      </c>
      <c r="CA255" s="253">
        <f>AK255</f>
        <v>0</v>
      </c>
      <c r="CB255" s="253">
        <f>AM255</f>
        <v>0</v>
      </c>
      <c r="CC255" s="253">
        <f>AO255</f>
        <v>0</v>
      </c>
      <c r="CD255" s="253">
        <f>AQ255</f>
        <v>0</v>
      </c>
      <c r="CE255" s="253">
        <f>AS255</f>
        <v>0</v>
      </c>
      <c r="CF255" s="253">
        <f>AU255</f>
        <v>0</v>
      </c>
      <c r="CG255" s="253">
        <f>AW255</f>
        <v>0</v>
      </c>
      <c r="CH255" s="253">
        <f>AY255</f>
        <v>0</v>
      </c>
      <c r="CI255" s="253">
        <f>BA255</f>
        <v>0</v>
      </c>
      <c r="CJ255" s="253">
        <f>BC255</f>
        <v>0</v>
      </c>
      <c r="CK255" s="253">
        <f>BE255</f>
        <v>0</v>
      </c>
    </row>
    <row r="256" spans="2:89" ht="20.399999999999999" x14ac:dyDescent="0.3">
      <c r="B256" s="129">
        <v>164</v>
      </c>
      <c r="C256" s="146">
        <v>294011</v>
      </c>
      <c r="D256" s="161">
        <v>29419049</v>
      </c>
      <c r="E256" s="157" t="s">
        <v>395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>R256+T256+V256+X256</f>
        <v>0</v>
      </c>
      <c r="L256" s="156" t="s">
        <v>232</v>
      </c>
      <c r="M256" s="262">
        <f>ROUND(N256,2)</f>
        <v>1496.4</v>
      </c>
      <c r="N256" s="141">
        <v>1496.4</v>
      </c>
      <c r="O256" s="260">
        <v>0</v>
      </c>
      <c r="P256" s="110">
        <f>(N256*(O256/100+1))*K256</f>
        <v>0</v>
      </c>
      <c r="Q256" s="112" t="s">
        <v>139</v>
      </c>
      <c r="R256" s="113">
        <f>AH256+AJ256+AL256</f>
        <v>0</v>
      </c>
      <c r="S256" s="114">
        <f>R256*(N256*(O256/100+1))</f>
        <v>0</v>
      </c>
      <c r="T256" s="113">
        <f>AN256+AP256+AR256</f>
        <v>0</v>
      </c>
      <c r="U256" s="114">
        <f>T256*(N256*(O256/100+1))</f>
        <v>0</v>
      </c>
      <c r="V256" s="113">
        <f>AT256+AV256+AX256</f>
        <v>0</v>
      </c>
      <c r="W256" s="114">
        <f>V256*(N256*(O256/100+1))</f>
        <v>0</v>
      </c>
      <c r="X256" s="113">
        <f>AZ256+BB256+BD256</f>
        <v>0</v>
      </c>
      <c r="Y256" s="114">
        <f>X256*(N256*(O256/100+1))</f>
        <v>0</v>
      </c>
      <c r="Z256" s="116">
        <f>S256+U256+W256+Y256</f>
        <v>0</v>
      </c>
      <c r="AA256" s="117" t="b">
        <f>K256=(SUM(X256,V256,T256,R256))</f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>AH256*(N256*(O256/100+1))</f>
        <v>0</v>
      </c>
      <c r="AJ256" s="22">
        <v>0</v>
      </c>
      <c r="AK256" s="164">
        <f>AJ256*(N256*(O256/100+1))</f>
        <v>0</v>
      </c>
      <c r="AL256" s="22">
        <v>0</v>
      </c>
      <c r="AM256" s="164">
        <f>AL256*(N256*(O256/100+1))</f>
        <v>0</v>
      </c>
      <c r="AN256" s="22"/>
      <c r="AO256" s="164">
        <f>AN256*(N256*(O256/100+1))</f>
        <v>0</v>
      </c>
      <c r="AP256" s="22"/>
      <c r="AQ256" s="164">
        <f>AP256*(N256*(O256/100+1))</f>
        <v>0</v>
      </c>
      <c r="AR256" s="22"/>
      <c r="AS256" s="164">
        <f>AR256*(N256*(O256/100+1))</f>
        <v>0</v>
      </c>
      <c r="AT256" s="22"/>
      <c r="AU256" s="164">
        <f>AT256*(N256*(O256/100+1))</f>
        <v>0</v>
      </c>
      <c r="AV256" s="22"/>
      <c r="AW256" s="164">
        <f>AV256*(N256*(O256/100+1))</f>
        <v>0</v>
      </c>
      <c r="AX256" s="22"/>
      <c r="AY256" s="164">
        <f>AX256*(N256*(O256/100+1))</f>
        <v>0</v>
      </c>
      <c r="AZ256" s="22"/>
      <c r="BA256" s="164">
        <f>AZ256*(N256*(O256/100+1))</f>
        <v>0</v>
      </c>
      <c r="BB256" s="22"/>
      <c r="BC256" s="164">
        <f>BB256*(N256*(O256/100+1))</f>
        <v>0</v>
      </c>
      <c r="BD256" s="22"/>
      <c r="BE256" s="164">
        <f>BD256*(N256*(O256/100+1))</f>
        <v>0</v>
      </c>
      <c r="BF256" s="256">
        <f>SUM(R256,T256,V256,X256)*(N256*(O256/100+1))</f>
        <v>0</v>
      </c>
      <c r="BG256" s="256">
        <f>SUM(AI256,AK256,AM256,AO256,AQ256,AS256,AU256,AW256,AY256,BA256,BC256,BE256)</f>
        <v>0</v>
      </c>
      <c r="BH256" s="255" t="b">
        <f>BF256=BG256</f>
        <v>1</v>
      </c>
      <c r="BI256" s="255">
        <f>BF256-BG256</f>
        <v>0</v>
      </c>
      <c r="BJ256" s="250">
        <f>D256</f>
        <v>29419049</v>
      </c>
      <c r="BK256" s="251">
        <v>348</v>
      </c>
      <c r="BL256" s="251">
        <v>5</v>
      </c>
      <c r="BM256" s="252">
        <f>R256</f>
        <v>0</v>
      </c>
      <c r="BN256" s="252">
        <f>T256</f>
        <v>0</v>
      </c>
      <c r="BO256" s="252">
        <f>V256</f>
        <v>0</v>
      </c>
      <c r="BP256" s="252">
        <f>X256</f>
        <v>0</v>
      </c>
      <c r="BQ256" s="254">
        <f>N256</f>
        <v>1496.4</v>
      </c>
      <c r="BR256">
        <f>O256</f>
        <v>0</v>
      </c>
      <c r="BS256">
        <v>0</v>
      </c>
      <c r="BT256">
        <v>1</v>
      </c>
      <c r="BU256" t="s">
        <v>139</v>
      </c>
      <c r="BV256" t="str">
        <f>IF(AB256 = "X", "1", "0")</f>
        <v>1</v>
      </c>
      <c r="BW256" t="str">
        <f>IF(AC256 = "X", "1", "0")</f>
        <v>0</v>
      </c>
      <c r="BX256" t="str">
        <f>IF(AD256 = "X", "1", "0")</f>
        <v>0</v>
      </c>
      <c r="BY256" t="s">
        <v>23</v>
      </c>
      <c r="BZ256" s="253">
        <f>AI256</f>
        <v>0</v>
      </c>
      <c r="CA256" s="253">
        <f>AK256</f>
        <v>0</v>
      </c>
      <c r="CB256" s="253">
        <f>AM256</f>
        <v>0</v>
      </c>
      <c r="CC256" s="253">
        <f>AO256</f>
        <v>0</v>
      </c>
      <c r="CD256" s="253">
        <f>AQ256</f>
        <v>0</v>
      </c>
      <c r="CE256" s="253">
        <f>AS256</f>
        <v>0</v>
      </c>
      <c r="CF256" s="253">
        <f>AU256</f>
        <v>0</v>
      </c>
      <c r="CG256" s="253">
        <f>AW256</f>
        <v>0</v>
      </c>
      <c r="CH256" s="253">
        <f>AY256</f>
        <v>0</v>
      </c>
      <c r="CI256" s="253">
        <f>BA256</f>
        <v>0</v>
      </c>
      <c r="CJ256" s="253">
        <f>BC256</f>
        <v>0</v>
      </c>
      <c r="CK256" s="253">
        <f>BE256</f>
        <v>0</v>
      </c>
    </row>
    <row r="257" spans="2:89" ht="20.399999999999999" x14ac:dyDescent="0.3">
      <c r="B257" s="129">
        <v>165</v>
      </c>
      <c r="C257" s="146">
        <v>294011</v>
      </c>
      <c r="D257" s="161">
        <v>29410010</v>
      </c>
      <c r="E257" s="157" t="s">
        <v>265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>R257+T257+V257+X257</f>
        <v>0</v>
      </c>
      <c r="L257" s="156" t="s">
        <v>20</v>
      </c>
      <c r="M257" s="262">
        <f>ROUND(N257,2)</f>
        <v>327</v>
      </c>
      <c r="N257" s="141">
        <v>327</v>
      </c>
      <c r="O257" s="261">
        <v>0</v>
      </c>
      <c r="P257" s="110">
        <f>(N257*(O257/100+1))*K257</f>
        <v>0</v>
      </c>
      <c r="Q257" s="112" t="s">
        <v>139</v>
      </c>
      <c r="R257" s="113">
        <f>AH257+AJ257+AL257</f>
        <v>0</v>
      </c>
      <c r="S257" s="114">
        <f>R257*(N257*(O257/100+1))</f>
        <v>0</v>
      </c>
      <c r="T257" s="113">
        <f>AN257+AP257+AR257</f>
        <v>0</v>
      </c>
      <c r="U257" s="114">
        <f>T257*(N257*(O257/100+1))</f>
        <v>0</v>
      </c>
      <c r="V257" s="113">
        <f>AT257+AV257+AX257</f>
        <v>0</v>
      </c>
      <c r="W257" s="114">
        <f>V257*(N257*(O257/100+1))</f>
        <v>0</v>
      </c>
      <c r="X257" s="113">
        <f>AZ257+BB257+BD257</f>
        <v>0</v>
      </c>
      <c r="Y257" s="114">
        <f>X257*(N257*(O257/100+1))</f>
        <v>0</v>
      </c>
      <c r="Z257" s="116">
        <f>S257+U257+W257+Y257</f>
        <v>0</v>
      </c>
      <c r="AA257" s="117" t="b">
        <f>K257=(SUM(X257,V257,T257,R257))</f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>AH257*(N257*(O257/100+1))</f>
        <v>0</v>
      </c>
      <c r="AJ257" s="22"/>
      <c r="AK257" s="164">
        <f>AJ257*(N257*(O257/100+1))</f>
        <v>0</v>
      </c>
      <c r="AL257" s="22">
        <v>0</v>
      </c>
      <c r="AM257" s="164">
        <f>AL257*(N257*(O257/100+1))</f>
        <v>0</v>
      </c>
      <c r="AN257" s="22"/>
      <c r="AO257" s="164">
        <f>AN257*(N257*(O257/100+1))</f>
        <v>0</v>
      </c>
      <c r="AP257" s="22"/>
      <c r="AQ257" s="164">
        <f>AP257*(N257*(O257/100+1))</f>
        <v>0</v>
      </c>
      <c r="AR257" s="22"/>
      <c r="AS257" s="164">
        <f>AR257*(N257*(O257/100+1))</f>
        <v>0</v>
      </c>
      <c r="AT257" s="22"/>
      <c r="AU257" s="164">
        <f>AT257*(N257*(O257/100+1))</f>
        <v>0</v>
      </c>
      <c r="AV257" s="22"/>
      <c r="AW257" s="164">
        <f>AV257*(N257*(O257/100+1))</f>
        <v>0</v>
      </c>
      <c r="AX257" s="22"/>
      <c r="AY257" s="164">
        <f>AX257*(N257*(O257/100+1))</f>
        <v>0</v>
      </c>
      <c r="AZ257" s="22"/>
      <c r="BA257" s="164">
        <f>AZ257*(N257*(O257/100+1))</f>
        <v>0</v>
      </c>
      <c r="BB257" s="22"/>
      <c r="BC257" s="164">
        <f>BB257*(N257*(O257/100+1))</f>
        <v>0</v>
      </c>
      <c r="BD257" s="22"/>
      <c r="BE257" s="164">
        <f>BD257*(N257*(O257/100+1))</f>
        <v>0</v>
      </c>
      <c r="BF257" s="256">
        <f>SUM(R257,T257,V257,X257)*(N257*(O257/100+1))</f>
        <v>0</v>
      </c>
      <c r="BG257" s="256">
        <f>SUM(AI257,AK257,AM257,AO257,AQ257,AS257,AU257,AW257,AY257,BA257,BC257,BE257)</f>
        <v>0</v>
      </c>
      <c r="BH257" s="255" t="b">
        <f>BF257=BG257</f>
        <v>1</v>
      </c>
      <c r="BI257" s="255">
        <f>BF257-BG257</f>
        <v>0</v>
      </c>
      <c r="BJ257" s="250">
        <f>D257</f>
        <v>29410010</v>
      </c>
      <c r="BK257" s="251">
        <v>348</v>
      </c>
      <c r="BL257" s="251">
        <v>5</v>
      </c>
      <c r="BM257" s="252">
        <f>R257</f>
        <v>0</v>
      </c>
      <c r="BN257" s="252">
        <f>T257</f>
        <v>0</v>
      </c>
      <c r="BO257" s="252">
        <f>V257</f>
        <v>0</v>
      </c>
      <c r="BP257" s="252">
        <f>X257</f>
        <v>0</v>
      </c>
      <c r="BQ257" s="254">
        <f>N257</f>
        <v>327</v>
      </c>
      <c r="BR257">
        <f>O257</f>
        <v>0</v>
      </c>
      <c r="BS257">
        <v>0</v>
      </c>
      <c r="BT257">
        <v>1</v>
      </c>
      <c r="BU257" t="s">
        <v>139</v>
      </c>
      <c r="BV257" t="str">
        <f>IF(AB257 = "X", "1", "0")</f>
        <v>1</v>
      </c>
      <c r="BW257" t="str">
        <f>IF(AC257 = "X", "1", "0")</f>
        <v>0</v>
      </c>
      <c r="BX257" t="str">
        <f>IF(AD257 = "X", "1", "0")</f>
        <v>0</v>
      </c>
      <c r="BY257" t="s">
        <v>23</v>
      </c>
      <c r="BZ257" s="253">
        <f>AI257</f>
        <v>0</v>
      </c>
      <c r="CA257" s="253">
        <f>AK257</f>
        <v>0</v>
      </c>
      <c r="CB257" s="253">
        <f>AM257</f>
        <v>0</v>
      </c>
      <c r="CC257" s="253">
        <f>AO257</f>
        <v>0</v>
      </c>
      <c r="CD257" s="253">
        <f>AQ257</f>
        <v>0</v>
      </c>
      <c r="CE257" s="253">
        <f>AS257</f>
        <v>0</v>
      </c>
      <c r="CF257" s="253">
        <f>AU257</f>
        <v>0</v>
      </c>
      <c r="CG257" s="253">
        <f>AW257</f>
        <v>0</v>
      </c>
      <c r="CH257" s="253">
        <f>AY257</f>
        <v>0</v>
      </c>
      <c r="CI257" s="253">
        <f>BA257</f>
        <v>0</v>
      </c>
      <c r="CJ257" s="253">
        <f>BC257</f>
        <v>0</v>
      </c>
      <c r="CK257" s="253">
        <f>BE257</f>
        <v>0</v>
      </c>
    </row>
    <row r="258" spans="2:89" ht="20.399999999999999" x14ac:dyDescent="0.3">
      <c r="B258" s="129">
        <v>166</v>
      </c>
      <c r="C258" s="146">
        <v>294011</v>
      </c>
      <c r="D258" s="161">
        <v>29410074</v>
      </c>
      <c r="E258" s="157" t="s">
        <v>266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>R258+T258+V258+X258</f>
        <v>0</v>
      </c>
      <c r="L258" s="156" t="s">
        <v>20</v>
      </c>
      <c r="M258" s="262">
        <f>ROUND(N258,2)</f>
        <v>465</v>
      </c>
      <c r="N258" s="141">
        <v>465</v>
      </c>
      <c r="O258" s="260">
        <v>0</v>
      </c>
      <c r="P258" s="110">
        <f>(N258*(O258/100+1))*K258</f>
        <v>0</v>
      </c>
      <c r="Q258" s="112" t="s">
        <v>139</v>
      </c>
      <c r="R258" s="113">
        <f>AH258+AJ258+AL258</f>
        <v>0</v>
      </c>
      <c r="S258" s="114">
        <f>R258*(N258*(O258/100+1))</f>
        <v>0</v>
      </c>
      <c r="T258" s="113">
        <f>AN258+AP258+AR258</f>
        <v>0</v>
      </c>
      <c r="U258" s="114">
        <f>T258*(N258*(O258/100+1))</f>
        <v>0</v>
      </c>
      <c r="V258" s="113">
        <f>AT258+AV258+AX258</f>
        <v>0</v>
      </c>
      <c r="W258" s="114">
        <f>V258*(N258*(O258/100+1))</f>
        <v>0</v>
      </c>
      <c r="X258" s="113">
        <f>AZ258+BB258+BD258</f>
        <v>0</v>
      </c>
      <c r="Y258" s="114">
        <f>X258*(N258*(O258/100+1))</f>
        <v>0</v>
      </c>
      <c r="Z258" s="116">
        <f>S258+U258+W258+Y258</f>
        <v>0</v>
      </c>
      <c r="AA258" s="117" t="b">
        <f>K258=(SUM(X258,V258,T258,R258))</f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>AH258*(N258*(O258/100+1))</f>
        <v>0</v>
      </c>
      <c r="AJ258" s="22">
        <v>0</v>
      </c>
      <c r="AK258" s="164">
        <f>AJ258*(N258*(O258/100+1))</f>
        <v>0</v>
      </c>
      <c r="AL258" s="22">
        <v>0</v>
      </c>
      <c r="AM258" s="164">
        <f>AL258*(N258*(O258/100+1))</f>
        <v>0</v>
      </c>
      <c r="AN258" s="22"/>
      <c r="AO258" s="164">
        <f>AN258*(N258*(O258/100+1))</f>
        <v>0</v>
      </c>
      <c r="AP258" s="22"/>
      <c r="AQ258" s="164">
        <f>AP258*(N258*(O258/100+1))</f>
        <v>0</v>
      </c>
      <c r="AR258" s="22"/>
      <c r="AS258" s="164">
        <f>AR258*(N258*(O258/100+1))</f>
        <v>0</v>
      </c>
      <c r="AT258" s="22"/>
      <c r="AU258" s="164">
        <f>AT258*(N258*(O258/100+1))</f>
        <v>0</v>
      </c>
      <c r="AV258" s="22"/>
      <c r="AW258" s="164">
        <f>AV258*(N258*(O258/100+1))</f>
        <v>0</v>
      </c>
      <c r="AX258" s="22"/>
      <c r="AY258" s="164">
        <f>AX258*(N258*(O258/100+1))</f>
        <v>0</v>
      </c>
      <c r="AZ258" s="22"/>
      <c r="BA258" s="164">
        <f>AZ258*(N258*(O258/100+1))</f>
        <v>0</v>
      </c>
      <c r="BB258" s="22"/>
      <c r="BC258" s="164">
        <f>BB258*(N258*(O258/100+1))</f>
        <v>0</v>
      </c>
      <c r="BD258" s="22"/>
      <c r="BE258" s="164">
        <f>BD258*(N258*(O258/100+1))</f>
        <v>0</v>
      </c>
      <c r="BF258" s="256">
        <f>SUM(R258,T258,V258,X258)*(N258*(O258/100+1))</f>
        <v>0</v>
      </c>
      <c r="BG258" s="256">
        <f>SUM(AI258,AK258,AM258,AO258,AQ258,AS258,AU258,AW258,AY258,BA258,BC258,BE258)</f>
        <v>0</v>
      </c>
      <c r="BH258" s="255" t="b">
        <f>BF258=BG258</f>
        <v>1</v>
      </c>
      <c r="BI258" s="255">
        <f>BF258-BG258</f>
        <v>0</v>
      </c>
      <c r="BJ258" s="250">
        <f>D258</f>
        <v>29410074</v>
      </c>
      <c r="BK258" s="251">
        <v>348</v>
      </c>
      <c r="BL258" s="251">
        <v>5</v>
      </c>
      <c r="BM258" s="252">
        <f>R258</f>
        <v>0</v>
      </c>
      <c r="BN258" s="252">
        <f>T258</f>
        <v>0</v>
      </c>
      <c r="BO258" s="252">
        <f>V258</f>
        <v>0</v>
      </c>
      <c r="BP258" s="252">
        <f>X258</f>
        <v>0</v>
      </c>
      <c r="BQ258" s="254">
        <f>N258</f>
        <v>465</v>
      </c>
      <c r="BR258">
        <f>O258</f>
        <v>0</v>
      </c>
      <c r="BS258">
        <v>0</v>
      </c>
      <c r="BT258">
        <v>1</v>
      </c>
      <c r="BU258" t="s">
        <v>139</v>
      </c>
      <c r="BV258" t="str">
        <f>IF(AB258 = "X", "1", "0")</f>
        <v>1</v>
      </c>
      <c r="BW258" t="str">
        <f>IF(AC258 = "X", "1", "0")</f>
        <v>0</v>
      </c>
      <c r="BX258" t="str">
        <f>IF(AD258 = "X", "1", "0")</f>
        <v>0</v>
      </c>
      <c r="BY258" t="s">
        <v>23</v>
      </c>
      <c r="BZ258" s="253">
        <f>AI258</f>
        <v>0</v>
      </c>
      <c r="CA258" s="253">
        <f>AK258</f>
        <v>0</v>
      </c>
      <c r="CB258" s="253">
        <f>AM258</f>
        <v>0</v>
      </c>
      <c r="CC258" s="253">
        <f>AO258</f>
        <v>0</v>
      </c>
      <c r="CD258" s="253">
        <f>AQ258</f>
        <v>0</v>
      </c>
      <c r="CE258" s="253">
        <f>AS258</f>
        <v>0</v>
      </c>
      <c r="CF258" s="253">
        <f>AU258</f>
        <v>0</v>
      </c>
      <c r="CG258" s="253">
        <f>AW258</f>
        <v>0</v>
      </c>
      <c r="CH258" s="253">
        <f>AY258</f>
        <v>0</v>
      </c>
      <c r="CI258" s="253">
        <f>BA258</f>
        <v>0</v>
      </c>
      <c r="CJ258" s="253">
        <f>BC258</f>
        <v>0</v>
      </c>
      <c r="CK258" s="253">
        <f>BE258</f>
        <v>0</v>
      </c>
    </row>
    <row r="259" spans="2:89" ht="20.399999999999999" x14ac:dyDescent="0.3">
      <c r="B259" s="129">
        <v>167</v>
      </c>
      <c r="C259" s="146">
        <v>294011</v>
      </c>
      <c r="D259" s="161">
        <v>29419013</v>
      </c>
      <c r="E259" s="157" t="s">
        <v>267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>R259+T259+V259+X259</f>
        <v>0</v>
      </c>
      <c r="L259" s="156" t="s">
        <v>20</v>
      </c>
      <c r="M259" s="262">
        <f>ROUND(N259,2)</f>
        <v>642.82000000000005</v>
      </c>
      <c r="N259" s="141">
        <v>642.82000000000005</v>
      </c>
      <c r="O259" s="261">
        <v>0</v>
      </c>
      <c r="P259" s="110">
        <f>(N259*(O259/100+1))*K259</f>
        <v>0</v>
      </c>
      <c r="Q259" s="112" t="s">
        <v>139</v>
      </c>
      <c r="R259" s="113">
        <f>AH259+AJ259+AL259</f>
        <v>0</v>
      </c>
      <c r="S259" s="114">
        <f>R259*(N259*(O259/100+1))</f>
        <v>0</v>
      </c>
      <c r="T259" s="113">
        <f>AN259+AP259+AR259</f>
        <v>0</v>
      </c>
      <c r="U259" s="114">
        <f>T259*(N259*(O259/100+1))</f>
        <v>0</v>
      </c>
      <c r="V259" s="113">
        <f>AT259+AV259+AX259</f>
        <v>0</v>
      </c>
      <c r="W259" s="114">
        <f>V259*(N259*(O259/100+1))</f>
        <v>0</v>
      </c>
      <c r="X259" s="113">
        <f>AZ259+BB259+BD259</f>
        <v>0</v>
      </c>
      <c r="Y259" s="114">
        <f>X259*(N259*(O259/100+1))</f>
        <v>0</v>
      </c>
      <c r="Z259" s="116">
        <f>S259+U259+W259+Y259</f>
        <v>0</v>
      </c>
      <c r="AA259" s="117" t="b">
        <f>K259=(SUM(X259,V259,T259,R259))</f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>AH259*(N259*(O259/100+1))</f>
        <v>0</v>
      </c>
      <c r="AJ259" s="22">
        <v>0</v>
      </c>
      <c r="AK259" s="164">
        <f>AJ259*(N259*(O259/100+1))</f>
        <v>0</v>
      </c>
      <c r="AL259" s="22">
        <v>0</v>
      </c>
      <c r="AM259" s="164">
        <f>AL259*(N259*(O259/100+1))</f>
        <v>0</v>
      </c>
      <c r="AN259" s="22"/>
      <c r="AO259" s="164">
        <f>AN259*(N259*(O259/100+1))</f>
        <v>0</v>
      </c>
      <c r="AP259" s="22"/>
      <c r="AQ259" s="164">
        <f>AP259*(N259*(O259/100+1))</f>
        <v>0</v>
      </c>
      <c r="AR259" s="22"/>
      <c r="AS259" s="164">
        <f>AR259*(N259*(O259/100+1))</f>
        <v>0</v>
      </c>
      <c r="AT259" s="22"/>
      <c r="AU259" s="164">
        <f>AT259*(N259*(O259/100+1))</f>
        <v>0</v>
      </c>
      <c r="AV259" s="22"/>
      <c r="AW259" s="164">
        <f>AV259*(N259*(O259/100+1))</f>
        <v>0</v>
      </c>
      <c r="AX259" s="22"/>
      <c r="AY259" s="164">
        <f>AX259*(N259*(O259/100+1))</f>
        <v>0</v>
      </c>
      <c r="AZ259" s="22"/>
      <c r="BA259" s="164">
        <f>AZ259*(N259*(O259/100+1))</f>
        <v>0</v>
      </c>
      <c r="BB259" s="22"/>
      <c r="BC259" s="164">
        <f>BB259*(N259*(O259/100+1))</f>
        <v>0</v>
      </c>
      <c r="BD259" s="22"/>
      <c r="BE259" s="164">
        <f>BD259*(N259*(O259/100+1))</f>
        <v>0</v>
      </c>
      <c r="BF259" s="256">
        <f>SUM(R259,T259,V259,X259)*(N259*(O259/100+1))</f>
        <v>0</v>
      </c>
      <c r="BG259" s="256">
        <f>SUM(AI259,AK259,AM259,AO259,AQ259,AS259,AU259,AW259,AY259,BA259,BC259,BE259)</f>
        <v>0</v>
      </c>
      <c r="BH259" s="255" t="b">
        <f>BF259=BG259</f>
        <v>1</v>
      </c>
      <c r="BI259" s="255">
        <f>BF259-BG259</f>
        <v>0</v>
      </c>
      <c r="BJ259" s="250">
        <f>D259</f>
        <v>29419013</v>
      </c>
      <c r="BK259" s="251">
        <v>348</v>
      </c>
      <c r="BL259" s="251">
        <v>5</v>
      </c>
      <c r="BM259" s="252">
        <f>R259</f>
        <v>0</v>
      </c>
      <c r="BN259" s="252">
        <f>T259</f>
        <v>0</v>
      </c>
      <c r="BO259" s="252">
        <f>V259</f>
        <v>0</v>
      </c>
      <c r="BP259" s="252">
        <f>X259</f>
        <v>0</v>
      </c>
      <c r="BQ259" s="254">
        <f>N259</f>
        <v>642.82000000000005</v>
      </c>
      <c r="BR259">
        <f>O259</f>
        <v>0</v>
      </c>
      <c r="BS259">
        <v>0</v>
      </c>
      <c r="BT259">
        <v>1</v>
      </c>
      <c r="BU259" t="s">
        <v>139</v>
      </c>
      <c r="BV259" t="str">
        <f>IF(AB259 = "X", "1", "0")</f>
        <v>1</v>
      </c>
      <c r="BW259" t="str">
        <f>IF(AC259 = "X", "1", "0")</f>
        <v>0</v>
      </c>
      <c r="BX259" t="str">
        <f>IF(AD259 = "X", "1", "0")</f>
        <v>0</v>
      </c>
      <c r="BY259" t="s">
        <v>23</v>
      </c>
      <c r="BZ259" s="253">
        <f>AI259</f>
        <v>0</v>
      </c>
      <c r="CA259" s="253">
        <f>AK259</f>
        <v>0</v>
      </c>
      <c r="CB259" s="253">
        <f>AM259</f>
        <v>0</v>
      </c>
      <c r="CC259" s="253">
        <f>AO259</f>
        <v>0</v>
      </c>
      <c r="CD259" s="253">
        <f>AQ259</f>
        <v>0</v>
      </c>
      <c r="CE259" s="253">
        <f>AS259</f>
        <v>0</v>
      </c>
      <c r="CF259" s="253">
        <f>AU259</f>
        <v>0</v>
      </c>
      <c r="CG259" s="253">
        <f>AW259</f>
        <v>0</v>
      </c>
      <c r="CH259" s="253">
        <f>AY259</f>
        <v>0</v>
      </c>
      <c r="CI259" s="253">
        <f>BA259</f>
        <v>0</v>
      </c>
      <c r="CJ259" s="253">
        <f>BC259</f>
        <v>0</v>
      </c>
      <c r="CK259" s="253">
        <f>BE259</f>
        <v>0</v>
      </c>
    </row>
    <row r="260" spans="2:89" ht="20.399999999999999" x14ac:dyDescent="0.3">
      <c r="B260" s="129">
        <v>168</v>
      </c>
      <c r="C260" s="146">
        <v>294011</v>
      </c>
      <c r="D260" s="161">
        <v>21411046</v>
      </c>
      <c r="E260" s="157" t="s">
        <v>268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>R260+T260+V260+X260</f>
        <v>0</v>
      </c>
      <c r="L260" s="156" t="s">
        <v>20</v>
      </c>
      <c r="M260" s="262">
        <f>ROUND(N260,2)</f>
        <v>197.2</v>
      </c>
      <c r="N260" s="141">
        <v>197.2</v>
      </c>
      <c r="O260" s="260">
        <v>0</v>
      </c>
      <c r="P260" s="110">
        <f>(N260*(O260/100+1))*K260</f>
        <v>0</v>
      </c>
      <c r="Q260" s="112" t="s">
        <v>139</v>
      </c>
      <c r="R260" s="113">
        <f>AH260+AJ260+AL260</f>
        <v>0</v>
      </c>
      <c r="S260" s="114">
        <f>R260*(N260*(O260/100+1))</f>
        <v>0</v>
      </c>
      <c r="T260" s="113">
        <f>AN260+AP260+AR260</f>
        <v>0</v>
      </c>
      <c r="U260" s="114">
        <f>T260*(N260*(O260/100+1))</f>
        <v>0</v>
      </c>
      <c r="V260" s="113">
        <f>AT260+AV260+AX260</f>
        <v>0</v>
      </c>
      <c r="W260" s="114">
        <f>V260*(N260*(O260/100+1))</f>
        <v>0</v>
      </c>
      <c r="X260" s="113">
        <f>AZ260+BB260+BD260</f>
        <v>0</v>
      </c>
      <c r="Y260" s="114">
        <f>X260*(N260*(O260/100+1))</f>
        <v>0</v>
      </c>
      <c r="Z260" s="116">
        <f>S260+U260+W260+Y260</f>
        <v>0</v>
      </c>
      <c r="AA260" s="117" t="b">
        <f>K260=(SUM(X260,V260,T260,R260))</f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>AH260*(N260*(O260/100+1))</f>
        <v>0</v>
      </c>
      <c r="AJ260" s="22">
        <v>0</v>
      </c>
      <c r="AK260" s="164">
        <f>AJ260*(N260*(O260/100+1))</f>
        <v>0</v>
      </c>
      <c r="AL260" s="22">
        <v>0</v>
      </c>
      <c r="AM260" s="164">
        <f>AL260*(N260*(O260/100+1))</f>
        <v>0</v>
      </c>
      <c r="AN260" s="22"/>
      <c r="AO260" s="164">
        <f>AN260*(N260*(O260/100+1))</f>
        <v>0</v>
      </c>
      <c r="AP260" s="22"/>
      <c r="AQ260" s="164">
        <f>AP260*(N260*(O260/100+1))</f>
        <v>0</v>
      </c>
      <c r="AR260" s="22"/>
      <c r="AS260" s="164">
        <f>AR260*(N260*(O260/100+1))</f>
        <v>0</v>
      </c>
      <c r="AT260" s="22"/>
      <c r="AU260" s="164">
        <f>AT260*(N260*(O260/100+1))</f>
        <v>0</v>
      </c>
      <c r="AV260" s="22"/>
      <c r="AW260" s="164">
        <f>AV260*(N260*(O260/100+1))</f>
        <v>0</v>
      </c>
      <c r="AX260" s="22"/>
      <c r="AY260" s="164">
        <f>AX260*(N260*(O260/100+1))</f>
        <v>0</v>
      </c>
      <c r="AZ260" s="22"/>
      <c r="BA260" s="164">
        <f>AZ260*(N260*(O260/100+1))</f>
        <v>0</v>
      </c>
      <c r="BB260" s="22"/>
      <c r="BC260" s="164">
        <f>BB260*(N260*(O260/100+1))</f>
        <v>0</v>
      </c>
      <c r="BD260" s="22"/>
      <c r="BE260" s="164">
        <f>BD260*(N260*(O260/100+1))</f>
        <v>0</v>
      </c>
      <c r="BF260" s="256">
        <f>SUM(R260,T260,V260,X260)*(N260*(O260/100+1))</f>
        <v>0</v>
      </c>
      <c r="BG260" s="256">
        <f>SUM(AI260,AK260,AM260,AO260,AQ260,AS260,AU260,AW260,AY260,BA260,BC260,BE260)</f>
        <v>0</v>
      </c>
      <c r="BH260" s="255" t="b">
        <f>BF260=BG260</f>
        <v>1</v>
      </c>
      <c r="BI260" s="255">
        <f>BF260-BG260</f>
        <v>0</v>
      </c>
      <c r="BJ260" s="250">
        <f>D260</f>
        <v>21411046</v>
      </c>
      <c r="BK260" s="251">
        <v>348</v>
      </c>
      <c r="BL260" s="251">
        <v>5</v>
      </c>
      <c r="BM260" s="252">
        <f>R260</f>
        <v>0</v>
      </c>
      <c r="BN260" s="252">
        <f>T260</f>
        <v>0</v>
      </c>
      <c r="BO260" s="252">
        <f>V260</f>
        <v>0</v>
      </c>
      <c r="BP260" s="252">
        <f>X260</f>
        <v>0</v>
      </c>
      <c r="BQ260" s="254">
        <f>N260</f>
        <v>197.2</v>
      </c>
      <c r="BR260">
        <f>O260</f>
        <v>0</v>
      </c>
      <c r="BS260">
        <v>0</v>
      </c>
      <c r="BT260">
        <v>1</v>
      </c>
      <c r="BU260" t="s">
        <v>139</v>
      </c>
      <c r="BV260" t="str">
        <f>IF(AB260 = "X", "1", "0")</f>
        <v>1</v>
      </c>
      <c r="BW260" t="str">
        <f>IF(AC260 = "X", "1", "0")</f>
        <v>0</v>
      </c>
      <c r="BX260" t="str">
        <f>IF(AD260 = "X", "1", "0")</f>
        <v>0</v>
      </c>
      <c r="BY260" t="s">
        <v>23</v>
      </c>
      <c r="BZ260" s="253">
        <f>AI260</f>
        <v>0</v>
      </c>
      <c r="CA260" s="253">
        <f>AK260</f>
        <v>0</v>
      </c>
      <c r="CB260" s="253">
        <f>AM260</f>
        <v>0</v>
      </c>
      <c r="CC260" s="253">
        <f>AO260</f>
        <v>0</v>
      </c>
      <c r="CD260" s="253">
        <f>AQ260</f>
        <v>0</v>
      </c>
      <c r="CE260" s="253">
        <f>AS260</f>
        <v>0</v>
      </c>
      <c r="CF260" s="253">
        <f>AU260</f>
        <v>0</v>
      </c>
      <c r="CG260" s="253">
        <f>AW260</f>
        <v>0</v>
      </c>
      <c r="CH260" s="253">
        <f>AY260</f>
        <v>0</v>
      </c>
      <c r="CI260" s="253">
        <f>BA260</f>
        <v>0</v>
      </c>
      <c r="CJ260" s="253">
        <f>BC260</f>
        <v>0</v>
      </c>
      <c r="CK260" s="253">
        <f>BE260</f>
        <v>0</v>
      </c>
    </row>
    <row r="261" spans="2:89" ht="20.399999999999999" x14ac:dyDescent="0.3">
      <c r="B261" s="129">
        <v>169</v>
      </c>
      <c r="C261" s="146">
        <v>294011</v>
      </c>
      <c r="D261" s="161">
        <v>21410208</v>
      </c>
      <c r="E261" s="157" t="s">
        <v>269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>R261+T261+V261+X261</f>
        <v>0</v>
      </c>
      <c r="L261" s="156" t="s">
        <v>20</v>
      </c>
      <c r="M261" s="262">
        <f>ROUND(N261,2)</f>
        <v>116</v>
      </c>
      <c r="N261" s="141">
        <v>116</v>
      </c>
      <c r="O261" s="261">
        <v>0</v>
      </c>
      <c r="P261" s="110">
        <f>(N261*(O261/100+1))*K261</f>
        <v>0</v>
      </c>
      <c r="Q261" s="112" t="s">
        <v>139</v>
      </c>
      <c r="R261" s="113">
        <f>AH261+AJ261+AL261</f>
        <v>0</v>
      </c>
      <c r="S261" s="114">
        <f>R261*(N261*(O261/100+1))</f>
        <v>0</v>
      </c>
      <c r="T261" s="113">
        <f>AN261+AP261+AR261</f>
        <v>0</v>
      </c>
      <c r="U261" s="114">
        <f>T261*(N261*(O261/100+1))</f>
        <v>0</v>
      </c>
      <c r="V261" s="113">
        <f>AT261+AV261+AX261</f>
        <v>0</v>
      </c>
      <c r="W261" s="114">
        <f>V261*(N261*(O261/100+1))</f>
        <v>0</v>
      </c>
      <c r="X261" s="113">
        <f>AZ261+BB261+BD261</f>
        <v>0</v>
      </c>
      <c r="Y261" s="114">
        <f>X261*(N261*(O261/100+1))</f>
        <v>0</v>
      </c>
      <c r="Z261" s="116">
        <f>S261+U261+W261+Y261</f>
        <v>0</v>
      </c>
      <c r="AA261" s="117" t="b">
        <f>K261=(SUM(X261,V261,T261,R261))</f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0</v>
      </c>
      <c r="AI261" s="164">
        <f>AH261*(N261*(O261/100+1))</f>
        <v>0</v>
      </c>
      <c r="AJ261" s="22">
        <v>0</v>
      </c>
      <c r="AK261" s="164">
        <f>AJ261*(N261*(O261/100+1))</f>
        <v>0</v>
      </c>
      <c r="AL261" s="22">
        <v>0</v>
      </c>
      <c r="AM261" s="164">
        <f>AL261*(N261*(O261/100+1))</f>
        <v>0</v>
      </c>
      <c r="AN261" s="22"/>
      <c r="AO261" s="164">
        <f>AN261*(N261*(O261/100+1))</f>
        <v>0</v>
      </c>
      <c r="AP261" s="22"/>
      <c r="AQ261" s="164">
        <f>AP261*(N261*(O261/100+1))</f>
        <v>0</v>
      </c>
      <c r="AR261" s="22"/>
      <c r="AS261" s="164">
        <f>AR261*(N261*(O261/100+1))</f>
        <v>0</v>
      </c>
      <c r="AT261" s="22"/>
      <c r="AU261" s="164">
        <f>AT261*(N261*(O261/100+1))</f>
        <v>0</v>
      </c>
      <c r="AV261" s="22"/>
      <c r="AW261" s="164">
        <f>AV261*(N261*(O261/100+1))</f>
        <v>0</v>
      </c>
      <c r="AX261" s="22"/>
      <c r="AY261" s="164">
        <f>AX261*(N261*(O261/100+1))</f>
        <v>0</v>
      </c>
      <c r="AZ261" s="22"/>
      <c r="BA261" s="164">
        <f>AZ261*(N261*(O261/100+1))</f>
        <v>0</v>
      </c>
      <c r="BB261" s="22"/>
      <c r="BC261" s="164">
        <f>BB261*(N261*(O261/100+1))</f>
        <v>0</v>
      </c>
      <c r="BD261" s="22"/>
      <c r="BE261" s="164">
        <f>BD261*(N261*(O261/100+1))</f>
        <v>0</v>
      </c>
      <c r="BF261" s="256">
        <f>SUM(R261,T261,V261,X261)*(N261*(O261/100+1))</f>
        <v>0</v>
      </c>
      <c r="BG261" s="256">
        <f>SUM(AI261,AK261,AM261,AO261,AQ261,AS261,AU261,AW261,AY261,BA261,BC261,BE261)</f>
        <v>0</v>
      </c>
      <c r="BH261" s="255" t="b">
        <f>BF261=BG261</f>
        <v>1</v>
      </c>
      <c r="BI261" s="255">
        <f>BF261-BG261</f>
        <v>0</v>
      </c>
      <c r="BJ261" s="250">
        <f>D261</f>
        <v>21410208</v>
      </c>
      <c r="BK261" s="251">
        <v>348</v>
      </c>
      <c r="BL261" s="251">
        <v>5</v>
      </c>
      <c r="BM261" s="252">
        <f>R261</f>
        <v>0</v>
      </c>
      <c r="BN261" s="252">
        <f>T261</f>
        <v>0</v>
      </c>
      <c r="BO261" s="252">
        <f>V261</f>
        <v>0</v>
      </c>
      <c r="BP261" s="252">
        <f>X261</f>
        <v>0</v>
      </c>
      <c r="BQ261" s="254">
        <f>N261</f>
        <v>116</v>
      </c>
      <c r="BR261">
        <f>O261</f>
        <v>0</v>
      </c>
      <c r="BS261">
        <v>0</v>
      </c>
      <c r="BT261">
        <v>1</v>
      </c>
      <c r="BU261" t="s">
        <v>139</v>
      </c>
      <c r="BV261" t="str">
        <f>IF(AB261 = "X", "1", "0")</f>
        <v>1</v>
      </c>
      <c r="BW261" t="str">
        <f>IF(AC261 = "X", "1", "0")</f>
        <v>0</v>
      </c>
      <c r="BX261" t="str">
        <f>IF(AD261 = "X", "1", "0")</f>
        <v>0</v>
      </c>
      <c r="BY261" t="s">
        <v>23</v>
      </c>
      <c r="BZ261" s="253">
        <f>AI261</f>
        <v>0</v>
      </c>
      <c r="CA261" s="253">
        <f>AK261</f>
        <v>0</v>
      </c>
      <c r="CB261" s="253">
        <f>AM261</f>
        <v>0</v>
      </c>
      <c r="CC261" s="253">
        <f>AO261</f>
        <v>0</v>
      </c>
      <c r="CD261" s="253">
        <f>AQ261</f>
        <v>0</v>
      </c>
      <c r="CE261" s="253">
        <f>AS261</f>
        <v>0</v>
      </c>
      <c r="CF261" s="253">
        <f>AU261</f>
        <v>0</v>
      </c>
      <c r="CG261" s="253">
        <f>AW261</f>
        <v>0</v>
      </c>
      <c r="CH261" s="253">
        <f>AY261</f>
        <v>0</v>
      </c>
      <c r="CI261" s="253">
        <f>BA261</f>
        <v>0</v>
      </c>
      <c r="CJ261" s="253">
        <f>BC261</f>
        <v>0</v>
      </c>
      <c r="CK261" s="253">
        <f>BE261</f>
        <v>0</v>
      </c>
    </row>
    <row r="262" spans="2:89" ht="20.399999999999999" x14ac:dyDescent="0.3">
      <c r="B262" s="129">
        <v>170</v>
      </c>
      <c r="C262" s="146">
        <v>294011</v>
      </c>
      <c r="D262" s="161">
        <v>21410245</v>
      </c>
      <c r="E262" s="157" t="s">
        <v>270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>R262+T262+V262+X262</f>
        <v>0</v>
      </c>
      <c r="L262" s="156" t="s">
        <v>20</v>
      </c>
      <c r="M262" s="262">
        <f>ROUND(N262,2)</f>
        <v>220.4</v>
      </c>
      <c r="N262" s="141">
        <v>220.4</v>
      </c>
      <c r="O262" s="260">
        <v>0</v>
      </c>
      <c r="P262" s="110">
        <f>(N262*(O262/100+1))*K262</f>
        <v>0</v>
      </c>
      <c r="Q262" s="112" t="s">
        <v>139</v>
      </c>
      <c r="R262" s="113">
        <f>AH262+AJ262+AL262</f>
        <v>0</v>
      </c>
      <c r="S262" s="114">
        <f>R262*(N262*(O262/100+1))</f>
        <v>0</v>
      </c>
      <c r="T262" s="113">
        <f>AN262+AP262+AR262</f>
        <v>0</v>
      </c>
      <c r="U262" s="114">
        <f>T262*(N262*(O262/100+1))</f>
        <v>0</v>
      </c>
      <c r="V262" s="113">
        <f>AT262+AV262+AX262</f>
        <v>0</v>
      </c>
      <c r="W262" s="114">
        <f>V262*(N262*(O262/100+1))</f>
        <v>0</v>
      </c>
      <c r="X262" s="113">
        <f>AZ262+BB262+BD262</f>
        <v>0</v>
      </c>
      <c r="Y262" s="114">
        <f>X262*(N262*(O262/100+1))</f>
        <v>0</v>
      </c>
      <c r="Z262" s="116">
        <f>S262+U262+W262+Y262</f>
        <v>0</v>
      </c>
      <c r="AA262" s="117" t="b">
        <f>K262=(SUM(X262,V262,T262,R262))</f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>AH262*(N262*(O262/100+1))</f>
        <v>0</v>
      </c>
      <c r="AJ262" s="22">
        <v>0</v>
      </c>
      <c r="AK262" s="164">
        <f>AJ262*(N262*(O262/100+1))</f>
        <v>0</v>
      </c>
      <c r="AL262" s="22">
        <v>0</v>
      </c>
      <c r="AM262" s="164">
        <f>AL262*(N262*(O262/100+1))</f>
        <v>0</v>
      </c>
      <c r="AN262" s="22"/>
      <c r="AO262" s="164">
        <f>AN262*(N262*(O262/100+1))</f>
        <v>0</v>
      </c>
      <c r="AP262" s="22"/>
      <c r="AQ262" s="164">
        <f>AP262*(N262*(O262/100+1))</f>
        <v>0</v>
      </c>
      <c r="AR262" s="22"/>
      <c r="AS262" s="164">
        <f>AR262*(N262*(O262/100+1))</f>
        <v>0</v>
      </c>
      <c r="AT262" s="22"/>
      <c r="AU262" s="164">
        <f>AT262*(N262*(O262/100+1))</f>
        <v>0</v>
      </c>
      <c r="AV262" s="22"/>
      <c r="AW262" s="164">
        <f>AV262*(N262*(O262/100+1))</f>
        <v>0</v>
      </c>
      <c r="AX262" s="22"/>
      <c r="AY262" s="164">
        <f>AX262*(N262*(O262/100+1))</f>
        <v>0</v>
      </c>
      <c r="AZ262" s="22"/>
      <c r="BA262" s="164">
        <f>AZ262*(N262*(O262/100+1))</f>
        <v>0</v>
      </c>
      <c r="BB262" s="22"/>
      <c r="BC262" s="164">
        <f>BB262*(N262*(O262/100+1))</f>
        <v>0</v>
      </c>
      <c r="BD262" s="22"/>
      <c r="BE262" s="164">
        <f>BD262*(N262*(O262/100+1))</f>
        <v>0</v>
      </c>
      <c r="BF262" s="256">
        <f>SUM(R262,T262,V262,X262)*(N262*(O262/100+1))</f>
        <v>0</v>
      </c>
      <c r="BG262" s="256">
        <f>SUM(AI262,AK262,AM262,AO262,AQ262,AS262,AU262,AW262,AY262,BA262,BC262,BE262)</f>
        <v>0</v>
      </c>
      <c r="BH262" s="255" t="b">
        <f>BF262=BG262</f>
        <v>1</v>
      </c>
      <c r="BI262" s="255">
        <f>BF262-BG262</f>
        <v>0</v>
      </c>
      <c r="BJ262" s="250">
        <f>D262</f>
        <v>21410245</v>
      </c>
      <c r="BK262" s="251">
        <v>348</v>
      </c>
      <c r="BL262" s="251">
        <v>5</v>
      </c>
      <c r="BM262" s="252">
        <f>R262</f>
        <v>0</v>
      </c>
      <c r="BN262" s="252">
        <f>T262</f>
        <v>0</v>
      </c>
      <c r="BO262" s="252">
        <f>V262</f>
        <v>0</v>
      </c>
      <c r="BP262" s="252">
        <f>X262</f>
        <v>0</v>
      </c>
      <c r="BQ262" s="254">
        <f>N262</f>
        <v>220.4</v>
      </c>
      <c r="BR262">
        <f>O262</f>
        <v>0</v>
      </c>
      <c r="BS262">
        <v>0</v>
      </c>
      <c r="BT262">
        <v>1</v>
      </c>
      <c r="BU262" t="s">
        <v>139</v>
      </c>
      <c r="BV262" t="str">
        <f>IF(AB262 = "X", "1", "0")</f>
        <v>1</v>
      </c>
      <c r="BW262" t="str">
        <f>IF(AC262 = "X", "1", "0")</f>
        <v>0</v>
      </c>
      <c r="BX262" t="str">
        <f>IF(AD262 = "X", "1", "0")</f>
        <v>0</v>
      </c>
      <c r="BY262" t="s">
        <v>23</v>
      </c>
      <c r="BZ262" s="253">
        <f>AI262</f>
        <v>0</v>
      </c>
      <c r="CA262" s="253">
        <f>AK262</f>
        <v>0</v>
      </c>
      <c r="CB262" s="253">
        <f>AM262</f>
        <v>0</v>
      </c>
      <c r="CC262" s="253">
        <f>AO262</f>
        <v>0</v>
      </c>
      <c r="CD262" s="253">
        <f>AQ262</f>
        <v>0</v>
      </c>
      <c r="CE262" s="253">
        <f>AS262</f>
        <v>0</v>
      </c>
      <c r="CF262" s="253">
        <f>AU262</f>
        <v>0</v>
      </c>
      <c r="CG262" s="253">
        <f>AW262</f>
        <v>0</v>
      </c>
      <c r="CH262" s="253">
        <f>AY262</f>
        <v>0</v>
      </c>
      <c r="CI262" s="253">
        <f>BA262</f>
        <v>0</v>
      </c>
      <c r="CJ262" s="253">
        <f>BC262</f>
        <v>0</v>
      </c>
      <c r="CK262" s="253">
        <f>BE262</f>
        <v>0</v>
      </c>
    </row>
    <row r="263" spans="2:89" ht="51" x14ac:dyDescent="0.3">
      <c r="B263" s="129">
        <v>171</v>
      </c>
      <c r="C263" s="146">
        <v>294011</v>
      </c>
      <c r="D263" s="161">
        <v>29419072</v>
      </c>
      <c r="E263" s="157" t="s">
        <v>271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>R263+T263+V263+X263</f>
        <v>0</v>
      </c>
      <c r="L263" s="156" t="s">
        <v>20</v>
      </c>
      <c r="M263" s="262">
        <f>ROUND(N263,2)</f>
        <v>1533</v>
      </c>
      <c r="N263" s="141">
        <v>1533</v>
      </c>
      <c r="O263" s="261">
        <v>0</v>
      </c>
      <c r="P263" s="110">
        <f>(N263*(O263/100+1))*K263</f>
        <v>0</v>
      </c>
      <c r="Q263" s="112" t="s">
        <v>139</v>
      </c>
      <c r="R263" s="113">
        <f>AH263+AJ263+AL263</f>
        <v>0</v>
      </c>
      <c r="S263" s="114">
        <f>R263*(N263*(O263/100+1))</f>
        <v>0</v>
      </c>
      <c r="T263" s="113">
        <f>AN263+AP263+AR263</f>
        <v>0</v>
      </c>
      <c r="U263" s="114">
        <f>T263*(N263*(O263/100+1))</f>
        <v>0</v>
      </c>
      <c r="V263" s="113">
        <f>AT263+AV263+AX263</f>
        <v>0</v>
      </c>
      <c r="W263" s="114">
        <f>V263*(N263*(O263/100+1))</f>
        <v>0</v>
      </c>
      <c r="X263" s="113">
        <f>AZ263+BB263+BD263</f>
        <v>0</v>
      </c>
      <c r="Y263" s="114">
        <f>X263*(N263*(O263/100+1))</f>
        <v>0</v>
      </c>
      <c r="Z263" s="116">
        <f>S263+U263+W263+Y263</f>
        <v>0</v>
      </c>
      <c r="AA263" s="117" t="b">
        <f>K263=(SUM(X263,V263,T263,R263))</f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>AH263*(N263*(O263/100+1))</f>
        <v>0</v>
      </c>
      <c r="AJ263" s="22">
        <v>0</v>
      </c>
      <c r="AK263" s="164">
        <f>AJ263*(N263*(O263/100+1))</f>
        <v>0</v>
      </c>
      <c r="AL263" s="22">
        <v>0</v>
      </c>
      <c r="AM263" s="164">
        <f>AL263*(N263*(O263/100+1))</f>
        <v>0</v>
      </c>
      <c r="AN263" s="22"/>
      <c r="AO263" s="164">
        <f>AN263*(N263*(O263/100+1))</f>
        <v>0</v>
      </c>
      <c r="AP263" s="22"/>
      <c r="AQ263" s="164">
        <f>AP263*(N263*(O263/100+1))</f>
        <v>0</v>
      </c>
      <c r="AR263" s="22"/>
      <c r="AS263" s="164">
        <f>AR263*(N263*(O263/100+1))</f>
        <v>0</v>
      </c>
      <c r="AT263" s="22"/>
      <c r="AU263" s="164">
        <f>AT263*(N263*(O263/100+1))</f>
        <v>0</v>
      </c>
      <c r="AV263" s="22"/>
      <c r="AW263" s="164">
        <f>AV263*(N263*(O263/100+1))</f>
        <v>0</v>
      </c>
      <c r="AX263" s="22"/>
      <c r="AY263" s="164">
        <f>AX263*(N263*(O263/100+1))</f>
        <v>0</v>
      </c>
      <c r="AZ263" s="22"/>
      <c r="BA263" s="164">
        <f>AZ263*(N263*(O263/100+1))</f>
        <v>0</v>
      </c>
      <c r="BB263" s="22"/>
      <c r="BC263" s="164">
        <f>BB263*(N263*(O263/100+1))</f>
        <v>0</v>
      </c>
      <c r="BD263" s="22"/>
      <c r="BE263" s="164">
        <f>BD263*(N263*(O263/100+1))</f>
        <v>0</v>
      </c>
      <c r="BF263" s="256">
        <f>SUM(R263,T263,V263,X263)*(N263*(O263/100+1))</f>
        <v>0</v>
      </c>
      <c r="BG263" s="256">
        <f>SUM(AI263,AK263,AM263,AO263,AQ263,AS263,AU263,AW263,AY263,BA263,BC263,BE263)</f>
        <v>0</v>
      </c>
      <c r="BH263" s="255" t="b">
        <f>BF263=BG263</f>
        <v>1</v>
      </c>
      <c r="BI263" s="255">
        <f>BF263-BG263</f>
        <v>0</v>
      </c>
      <c r="BJ263" s="250">
        <f>D263</f>
        <v>29419072</v>
      </c>
      <c r="BK263" s="251">
        <v>348</v>
      </c>
      <c r="BL263" s="251">
        <v>5</v>
      </c>
      <c r="BM263" s="252">
        <f>R263</f>
        <v>0</v>
      </c>
      <c r="BN263" s="252">
        <f>T263</f>
        <v>0</v>
      </c>
      <c r="BO263" s="252">
        <f>V263</f>
        <v>0</v>
      </c>
      <c r="BP263" s="252">
        <f>X263</f>
        <v>0</v>
      </c>
      <c r="BQ263" s="254">
        <f>N263</f>
        <v>1533</v>
      </c>
      <c r="BR263">
        <f>O263</f>
        <v>0</v>
      </c>
      <c r="BS263">
        <v>0</v>
      </c>
      <c r="BT263">
        <v>1</v>
      </c>
      <c r="BU263" t="s">
        <v>139</v>
      </c>
      <c r="BV263" t="str">
        <f>IF(AB263 = "X", "1", "0")</f>
        <v>1</v>
      </c>
      <c r="BW263" t="str">
        <f>IF(AC263 = "X", "1", "0")</f>
        <v>0</v>
      </c>
      <c r="BX263" t="str">
        <f>IF(AD263 = "X", "1", "0")</f>
        <v>0</v>
      </c>
      <c r="BY263" t="s">
        <v>23</v>
      </c>
      <c r="BZ263" s="253">
        <f>AI263</f>
        <v>0</v>
      </c>
      <c r="CA263" s="253">
        <f>AK263</f>
        <v>0</v>
      </c>
      <c r="CB263" s="253">
        <f>AM263</f>
        <v>0</v>
      </c>
      <c r="CC263" s="253">
        <f>AO263</f>
        <v>0</v>
      </c>
      <c r="CD263" s="253">
        <f>AQ263</f>
        <v>0</v>
      </c>
      <c r="CE263" s="253">
        <f>AS263</f>
        <v>0</v>
      </c>
      <c r="CF263" s="253">
        <f>AU263</f>
        <v>0</v>
      </c>
      <c r="CG263" s="253">
        <f>AW263</f>
        <v>0</v>
      </c>
      <c r="CH263" s="253">
        <f>AY263</f>
        <v>0</v>
      </c>
      <c r="CI263" s="253">
        <f>BA263</f>
        <v>0</v>
      </c>
      <c r="CJ263" s="253">
        <f>BC263</f>
        <v>0</v>
      </c>
      <c r="CK263" s="253">
        <f>BE263</f>
        <v>0</v>
      </c>
    </row>
    <row r="264" spans="2:89" ht="20.399999999999999" x14ac:dyDescent="0.3">
      <c r="B264" s="129">
        <v>171</v>
      </c>
      <c r="C264" s="193">
        <v>294011</v>
      </c>
      <c r="D264" s="277">
        <v>29419049</v>
      </c>
      <c r="E264" s="157" t="s">
        <v>398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>R264+T264+V264+X264</f>
        <v>1</v>
      </c>
      <c r="L264" s="156" t="s">
        <v>232</v>
      </c>
      <c r="M264" s="262">
        <f>ROUND(N264,2)</f>
        <v>802.72</v>
      </c>
      <c r="N264" s="141">
        <v>802.72</v>
      </c>
      <c r="O264" s="260">
        <v>0</v>
      </c>
      <c r="P264" s="110">
        <f>(N264*(O264/100+1))*K264</f>
        <v>802.72</v>
      </c>
      <c r="Q264" s="112" t="s">
        <v>139</v>
      </c>
      <c r="R264" s="113">
        <v>1</v>
      </c>
      <c r="S264" s="114">
        <f>R264*(N264*(O264/100+1))</f>
        <v>802.72</v>
      </c>
      <c r="T264" s="113">
        <f>AN264+AP264+AR264</f>
        <v>0</v>
      </c>
      <c r="U264" s="114">
        <f>T264*(N264*(O264/100+1))</f>
        <v>0</v>
      </c>
      <c r="V264" s="113">
        <f>AT264+AV264+AX264</f>
        <v>0</v>
      </c>
      <c r="W264" s="114">
        <f>V264*(N264*(O264/100+1))</f>
        <v>0</v>
      </c>
      <c r="X264" s="113">
        <f>AZ264+BB264+BD264</f>
        <v>0</v>
      </c>
      <c r="Y264" s="114">
        <f>X264*(N264*(O264/100+1))</f>
        <v>0</v>
      </c>
      <c r="Z264" s="116">
        <f>S264+U264+W264+Y264</f>
        <v>802.72</v>
      </c>
      <c r="AA264" s="117" t="b">
        <f>K264=(SUM(X264,V264,T264,R264))</f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>AH264*(N264*(O264/100+1))</f>
        <v>0</v>
      </c>
      <c r="AJ264" s="22">
        <v>0</v>
      </c>
      <c r="AK264" s="164">
        <f>AJ264*(N264*(O264/100+1))</f>
        <v>0</v>
      </c>
      <c r="AL264" s="22">
        <v>1</v>
      </c>
      <c r="AM264" s="164">
        <f>AL264*(N264*(O264/100+1))</f>
        <v>802.72</v>
      </c>
      <c r="AN264" s="22"/>
      <c r="AO264" s="164">
        <f>AN264*(N264*(O264/100+1))</f>
        <v>0</v>
      </c>
      <c r="AP264" s="22"/>
      <c r="AQ264" s="164">
        <f>AP264*(N264*(O264/100+1))</f>
        <v>0</v>
      </c>
      <c r="AR264" s="22"/>
      <c r="AS264" s="164">
        <f>AR264*(N264*(O264/100+1))</f>
        <v>0</v>
      </c>
      <c r="AT264" s="22"/>
      <c r="AU264" s="164">
        <f>AT264*(N264*(O264/100+1))</f>
        <v>0</v>
      </c>
      <c r="AV264" s="22"/>
      <c r="AW264" s="164">
        <f>AV264*(N264*(O264/100+1))</f>
        <v>0</v>
      </c>
      <c r="AX264" s="22"/>
      <c r="AY264" s="164">
        <f>AX264*(N264*(O264/100+1))</f>
        <v>0</v>
      </c>
      <c r="AZ264" s="22"/>
      <c r="BA264" s="164">
        <f>AZ264*(N264*(O264/100+1))</f>
        <v>0</v>
      </c>
      <c r="BB264" s="22"/>
      <c r="BC264" s="164">
        <f>BB264*(N264*(O264/100+1))</f>
        <v>0</v>
      </c>
      <c r="BD264" s="22"/>
      <c r="BE264" s="164">
        <f>BD264*(N264*(O264/100+1))</f>
        <v>0</v>
      </c>
      <c r="BF264" s="256">
        <f>SUM(R264,T264,V264,X264)*(N264*(O264/100+1))</f>
        <v>802.72</v>
      </c>
      <c r="BG264" s="256">
        <f>SUM(AI264,AK264,AM264,AO264,AQ264,AS264,AU264,AW264,AY264,BA264,BC264,BE264)</f>
        <v>802.72</v>
      </c>
      <c r="BH264" s="255" t="b">
        <f>BF264=BG264</f>
        <v>1</v>
      </c>
      <c r="BI264" s="255">
        <f>BF264-BG264</f>
        <v>0</v>
      </c>
      <c r="BJ264" s="250">
        <f>D264</f>
        <v>29419049</v>
      </c>
      <c r="BK264" s="251">
        <v>348</v>
      </c>
      <c r="BL264" s="251">
        <v>5</v>
      </c>
      <c r="BM264" s="252">
        <f>R264</f>
        <v>1</v>
      </c>
      <c r="BN264" s="252">
        <f>T264</f>
        <v>0</v>
      </c>
      <c r="BO264" s="252">
        <f>V264</f>
        <v>0</v>
      </c>
      <c r="BP264" s="252">
        <f>X264</f>
        <v>0</v>
      </c>
      <c r="BQ264" s="254">
        <f>N264</f>
        <v>802.72</v>
      </c>
      <c r="BR264">
        <f>O264</f>
        <v>0</v>
      </c>
      <c r="BS264">
        <v>0</v>
      </c>
      <c r="BT264">
        <v>1</v>
      </c>
      <c r="BU264" t="s">
        <v>139</v>
      </c>
      <c r="BV264" t="str">
        <f>IF(AB264 = "X", "1", "0")</f>
        <v>1</v>
      </c>
      <c r="BW264" t="str">
        <f>IF(AC264 = "X", "1", "0")</f>
        <v>0</v>
      </c>
      <c r="BX264" t="str">
        <f>IF(AD264 = "X", "1", "0")</f>
        <v>0</v>
      </c>
      <c r="BY264" t="s">
        <v>23</v>
      </c>
      <c r="BZ264" s="253">
        <f>AI264</f>
        <v>0</v>
      </c>
      <c r="CA264" s="253">
        <f>AK264</f>
        <v>0</v>
      </c>
      <c r="CB264" s="253">
        <f>AM264</f>
        <v>802.72</v>
      </c>
      <c r="CC264" s="253">
        <f>AO264</f>
        <v>0</v>
      </c>
      <c r="CD264" s="253">
        <f>AQ264</f>
        <v>0</v>
      </c>
      <c r="CE264" s="253">
        <f>AS264</f>
        <v>0</v>
      </c>
      <c r="CF264" s="253">
        <f>AU264</f>
        <v>0</v>
      </c>
      <c r="CG264" s="253">
        <f>AW264</f>
        <v>0</v>
      </c>
      <c r="CH264" s="253">
        <f>AY264</f>
        <v>0</v>
      </c>
      <c r="CI264" s="253">
        <f>BA264</f>
        <v>0</v>
      </c>
      <c r="CJ264" s="253">
        <f>BC264</f>
        <v>0</v>
      </c>
      <c r="CK264" s="253">
        <f>BE264</f>
        <v>0</v>
      </c>
    </row>
    <row r="265" spans="2:89" ht="20.399999999999999" x14ac:dyDescent="0.3">
      <c r="B265" s="129">
        <v>171</v>
      </c>
      <c r="C265" s="193">
        <v>294011</v>
      </c>
      <c r="D265" s="161">
        <v>29810029</v>
      </c>
      <c r="E265" s="157" t="s">
        <v>399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v>1</v>
      </c>
      <c r="L265" s="156" t="s">
        <v>20</v>
      </c>
      <c r="M265" s="262">
        <f>ROUND(N265,2)</f>
        <v>330.6</v>
      </c>
      <c r="N265" s="141">
        <v>330.6</v>
      </c>
      <c r="O265" s="261">
        <v>0</v>
      </c>
      <c r="P265" s="110">
        <f>(N265*(O265/100+1))*K265</f>
        <v>330.6</v>
      </c>
      <c r="Q265" s="112" t="s">
        <v>139</v>
      </c>
      <c r="R265" s="113">
        <v>1</v>
      </c>
      <c r="S265" s="114">
        <f>R265*(N265*(O265/100+1))</f>
        <v>330.6</v>
      </c>
      <c r="T265" s="113">
        <f>AN265+AP265+AR265</f>
        <v>0</v>
      </c>
      <c r="U265" s="114">
        <f>T265*(N265*(O265/100+1))</f>
        <v>0</v>
      </c>
      <c r="V265" s="113">
        <f>AT265+AV265+AX265</f>
        <v>0</v>
      </c>
      <c r="W265" s="114">
        <f>V265*(N265*(O265/100+1))</f>
        <v>0</v>
      </c>
      <c r="X265" s="113">
        <f>AZ265+BB265+BD265</f>
        <v>0</v>
      </c>
      <c r="Y265" s="114">
        <f>X265*(N265*(O265/100+1))</f>
        <v>0</v>
      </c>
      <c r="Z265" s="116">
        <f>S265+U265+W265+Y265</f>
        <v>330.6</v>
      </c>
      <c r="AA265" s="117" t="b">
        <f>K265=(SUM(X265,V265,T265,R265))</f>
        <v>1</v>
      </c>
      <c r="AB265" s="109" t="s">
        <v>22</v>
      </c>
      <c r="AC265" s="122"/>
      <c r="AD265" s="109"/>
      <c r="AE265" s="108" t="s">
        <v>23</v>
      </c>
      <c r="AF265" s="119"/>
      <c r="AG265" s="120"/>
      <c r="AH265" s="21">
        <v>0</v>
      </c>
      <c r="AI265" s="164">
        <f>AH265*(N265*(O265/100+1))</f>
        <v>0</v>
      </c>
      <c r="AJ265" s="21">
        <v>0</v>
      </c>
      <c r="AK265" s="164">
        <f>AJ265*(N265*(O265/100+1))</f>
        <v>0</v>
      </c>
      <c r="AL265" s="21">
        <v>1</v>
      </c>
      <c r="AM265" s="164">
        <f>AL265*(N265*(O265/100+1))</f>
        <v>330.6</v>
      </c>
      <c r="AN265" s="21">
        <v>0</v>
      </c>
      <c r="AO265" s="164">
        <f>AN265*(N265*(O265/100+1))</f>
        <v>0</v>
      </c>
      <c r="AP265" s="21"/>
      <c r="AQ265" s="164">
        <f>AP265*(N265*(O265/100+1))</f>
        <v>0</v>
      </c>
      <c r="AR265" s="21"/>
      <c r="AS265" s="164">
        <f>AR265*(N265*(O265/100+1))</f>
        <v>0</v>
      </c>
      <c r="AT265" s="21"/>
      <c r="AU265" s="164">
        <f>AT265*(N265*(O265/100+1))</f>
        <v>0</v>
      </c>
      <c r="AV265" s="21"/>
      <c r="AW265" s="164">
        <f>AV265*(N265*(O265/100+1))</f>
        <v>0</v>
      </c>
      <c r="AX265" s="21"/>
      <c r="AY265" s="164">
        <f>AX265*(N265*(O265/100+1))</f>
        <v>0</v>
      </c>
      <c r="AZ265" s="21"/>
      <c r="BA265" s="164">
        <f>AZ265*(N265*(O265/100+1))</f>
        <v>0</v>
      </c>
      <c r="BB265" s="21"/>
      <c r="BC265" s="164">
        <f>BB265*(N265*(O265/100+1))</f>
        <v>0</v>
      </c>
      <c r="BD265" s="21"/>
      <c r="BE265" s="164">
        <f>BD265*(N265*(O265/100+1))</f>
        <v>0</v>
      </c>
      <c r="BF265" s="256">
        <f>SUM(R265,T265,V265,X265)*(N265*(O265/100+1))</f>
        <v>330.6</v>
      </c>
      <c r="BG265" s="256">
        <f>SUM(AI265,AK265,AM265,AO265,AQ265,AS265,AU265,AW265,AY265,BA265,BC265,BE265)</f>
        <v>330.6</v>
      </c>
      <c r="BH265" s="255" t="b">
        <f>BF265=BG265</f>
        <v>1</v>
      </c>
      <c r="BI265" s="255">
        <f>BF265-BG265</f>
        <v>0</v>
      </c>
      <c r="BJ265" s="250">
        <f>D265</f>
        <v>29810029</v>
      </c>
      <c r="BK265" s="251">
        <v>348</v>
      </c>
      <c r="BL265" s="251">
        <v>5</v>
      </c>
      <c r="BM265" s="252">
        <f>R265</f>
        <v>1</v>
      </c>
      <c r="BN265" s="252">
        <f>T265</f>
        <v>0</v>
      </c>
      <c r="BO265" s="252">
        <f>V265</f>
        <v>0</v>
      </c>
      <c r="BP265" s="252">
        <f>X265</f>
        <v>0</v>
      </c>
      <c r="BQ265" s="254">
        <f>N265</f>
        <v>330.6</v>
      </c>
      <c r="BR265">
        <f>O265</f>
        <v>0</v>
      </c>
      <c r="BS265">
        <v>0</v>
      </c>
      <c r="BT265">
        <v>1</v>
      </c>
      <c r="BU265" t="s">
        <v>139</v>
      </c>
      <c r="BV265" t="str">
        <f>IF(AB265 = "X", "1", "0")</f>
        <v>1</v>
      </c>
      <c r="BW265" t="str">
        <f>IF(AC265 = "X", "1", "0")</f>
        <v>0</v>
      </c>
      <c r="BX265" t="str">
        <f>IF(AD265 = "X", "1", "0")</f>
        <v>0</v>
      </c>
      <c r="BY265" t="s">
        <v>23</v>
      </c>
      <c r="BZ265" s="253">
        <f>AI265</f>
        <v>0</v>
      </c>
      <c r="CA265" s="253">
        <f>AK265</f>
        <v>0</v>
      </c>
      <c r="CB265" s="253">
        <f>AM265</f>
        <v>330.6</v>
      </c>
      <c r="CC265" s="253">
        <f>AO265</f>
        <v>0</v>
      </c>
      <c r="CD265" s="253">
        <f>AQ265</f>
        <v>0</v>
      </c>
      <c r="CE265" s="253">
        <f>AS265</f>
        <v>0</v>
      </c>
      <c r="CF265" s="253">
        <f>AU265</f>
        <v>0</v>
      </c>
      <c r="CG265" s="253">
        <f>AW265</f>
        <v>0</v>
      </c>
      <c r="CH265" s="253">
        <f>AY265</f>
        <v>0</v>
      </c>
      <c r="CI265" s="253">
        <f>BA265</f>
        <v>0</v>
      </c>
      <c r="CJ265" s="253">
        <f>BC265</f>
        <v>0</v>
      </c>
      <c r="CK265" s="253">
        <f>BE265</f>
        <v>0</v>
      </c>
    </row>
    <row r="266" spans="2:89" s="228" customFormat="1" ht="20.399999999999999" x14ac:dyDescent="0.3">
      <c r="B266" s="227">
        <v>171</v>
      </c>
      <c r="C266" s="193">
        <v>294011</v>
      </c>
      <c r="D266" s="161">
        <v>29419049</v>
      </c>
      <c r="E266" s="157" t="s">
        <v>400</v>
      </c>
      <c r="F266" s="229" t="s">
        <v>344</v>
      </c>
      <c r="G266" s="229" t="s">
        <v>345</v>
      </c>
      <c r="H266" s="230" t="s">
        <v>18</v>
      </c>
      <c r="I266" s="227"/>
      <c r="J266" s="230" t="s">
        <v>19</v>
      </c>
      <c r="K266" s="232">
        <v>10</v>
      </c>
      <c r="L266" s="158" t="s">
        <v>20</v>
      </c>
      <c r="M266" s="262">
        <f>ROUND(N266,2)</f>
        <v>40.6</v>
      </c>
      <c r="N266" s="241">
        <v>40.6</v>
      </c>
      <c r="O266" s="260">
        <v>0</v>
      </c>
      <c r="P266" s="110">
        <f>(N266*(O266/100+1))*K266</f>
        <v>406</v>
      </c>
      <c r="Q266" s="160" t="s">
        <v>139</v>
      </c>
      <c r="R266" s="235">
        <v>10</v>
      </c>
      <c r="S266" s="114">
        <f>R266*(N266*(O266/100+1))</f>
        <v>406</v>
      </c>
      <c r="T266" s="235">
        <f>AN266+AP266+AR266</f>
        <v>0</v>
      </c>
      <c r="U266" s="114">
        <f>T266*(N266*(O266/100+1))</f>
        <v>0</v>
      </c>
      <c r="V266" s="235">
        <f>AT266+AV266+AX266</f>
        <v>0</v>
      </c>
      <c r="W266" s="114">
        <f>V266*(N266*(O266/100+1))</f>
        <v>0</v>
      </c>
      <c r="X266" s="235">
        <f>AZ266+BB266+BD266</f>
        <v>0</v>
      </c>
      <c r="Y266" s="114">
        <f>X266*(N266*(O266/100+1))</f>
        <v>0</v>
      </c>
      <c r="Z266" s="234">
        <f>S266+U266+W266+Y266</f>
        <v>406</v>
      </c>
      <c r="AA266" s="236" t="b">
        <f>K266=(SUM(X266,V266,T266,R266))</f>
        <v>1</v>
      </c>
      <c r="AB266" s="230" t="s">
        <v>22</v>
      </c>
      <c r="AC266" s="243"/>
      <c r="AD266" s="230"/>
      <c r="AE266" s="229" t="s">
        <v>23</v>
      </c>
      <c r="AF266" s="244"/>
      <c r="AG266" s="245"/>
      <c r="AH266" s="240">
        <v>0</v>
      </c>
      <c r="AI266" s="164">
        <f>AH266*(N266*(O266/100+1))</f>
        <v>0</v>
      </c>
      <c r="AJ266" s="240">
        <v>0</v>
      </c>
      <c r="AK266" s="164">
        <f>AJ266*(N266*(O266/100+1))</f>
        <v>0</v>
      </c>
      <c r="AL266" s="240">
        <v>10</v>
      </c>
      <c r="AM266" s="164">
        <f>AL266*(N266*(O266/100+1))</f>
        <v>406</v>
      </c>
      <c r="AN266" s="240">
        <v>0</v>
      </c>
      <c r="AO266" s="164">
        <f>AN266*(N266*(O266/100+1))</f>
        <v>0</v>
      </c>
      <c r="AP266" s="240"/>
      <c r="AQ266" s="164">
        <f>AP266*(N266*(O266/100+1))</f>
        <v>0</v>
      </c>
      <c r="AR266" s="240"/>
      <c r="AS266" s="164">
        <f>AR266*(N266*(O266/100+1))</f>
        <v>0</v>
      </c>
      <c r="AT266" s="240"/>
      <c r="AU266" s="164">
        <f>AT266*(N266*(O266/100+1))</f>
        <v>0</v>
      </c>
      <c r="AV266" s="240"/>
      <c r="AW266" s="164">
        <f>AV266*(N266*(O266/100+1))</f>
        <v>0</v>
      </c>
      <c r="AX266" s="240"/>
      <c r="AY266" s="164">
        <f>AX266*(N266*(O266/100+1))</f>
        <v>0</v>
      </c>
      <c r="AZ266" s="240"/>
      <c r="BA266" s="164">
        <f>AZ266*(N266*(O266/100+1))</f>
        <v>0</v>
      </c>
      <c r="BB266" s="240"/>
      <c r="BC266" s="164">
        <f>BB266*(N266*(O266/100+1))</f>
        <v>0</v>
      </c>
      <c r="BD266" s="240"/>
      <c r="BE266" s="164">
        <f>BD266*(N266*(O266/100+1))</f>
        <v>0</v>
      </c>
      <c r="BF266" s="256">
        <f>SUM(R266,T266,V266,X266)*(N266*(O266/100+1))</f>
        <v>406</v>
      </c>
      <c r="BG266" s="256">
        <f>SUM(AI266,AK266,AM266,AO266,AQ266,AS266,AU266,AW266,AY266,BA266,BC266,BE266)</f>
        <v>406</v>
      </c>
      <c r="BH266" s="255" t="b">
        <f>BF266=BG266</f>
        <v>1</v>
      </c>
      <c r="BI266" s="255">
        <f>BF266-BG266</f>
        <v>0</v>
      </c>
      <c r="BJ266" s="250">
        <f>D266</f>
        <v>29419049</v>
      </c>
      <c r="BK266" s="251">
        <v>348</v>
      </c>
      <c r="BL266" s="251">
        <v>5</v>
      </c>
      <c r="BM266" s="252">
        <f>R266</f>
        <v>10</v>
      </c>
      <c r="BN266" s="252">
        <f>T266</f>
        <v>0</v>
      </c>
      <c r="BO266" s="252">
        <f>V266</f>
        <v>0</v>
      </c>
      <c r="BP266" s="252">
        <f>X266</f>
        <v>0</v>
      </c>
      <c r="BQ266" s="254">
        <f>N266</f>
        <v>40.6</v>
      </c>
      <c r="BR266">
        <f>O266</f>
        <v>0</v>
      </c>
      <c r="BS266">
        <v>0</v>
      </c>
      <c r="BT266">
        <v>1</v>
      </c>
      <c r="BU266" t="s">
        <v>139</v>
      </c>
      <c r="BV266" t="str">
        <f>IF(AB266 = "X", "1", "0")</f>
        <v>1</v>
      </c>
      <c r="BW266" t="str">
        <f>IF(AC266 = "X", "1", "0")</f>
        <v>0</v>
      </c>
      <c r="BX266" t="str">
        <f>IF(AD266 = "X", "1", "0")</f>
        <v>0</v>
      </c>
      <c r="BY266" t="s">
        <v>23</v>
      </c>
      <c r="BZ266" s="253">
        <f>AI266</f>
        <v>0</v>
      </c>
      <c r="CA266" s="253">
        <f>AK266</f>
        <v>0</v>
      </c>
      <c r="CB266" s="253">
        <f>AM266</f>
        <v>406</v>
      </c>
      <c r="CC266" s="253">
        <f>AO266</f>
        <v>0</v>
      </c>
      <c r="CD266" s="253">
        <f>AQ266</f>
        <v>0</v>
      </c>
      <c r="CE266" s="253">
        <f>AS266</f>
        <v>0</v>
      </c>
      <c r="CF266" s="253">
        <f>AU266</f>
        <v>0</v>
      </c>
      <c r="CG266" s="253">
        <f>AW266</f>
        <v>0</v>
      </c>
      <c r="CH266" s="253">
        <f>AY266</f>
        <v>0</v>
      </c>
      <c r="CI266" s="253">
        <f>BA266</f>
        <v>0</v>
      </c>
      <c r="CJ266" s="253">
        <f>BC266</f>
        <v>0</v>
      </c>
      <c r="CK266" s="253">
        <f>BE266</f>
        <v>0</v>
      </c>
    </row>
    <row r="267" spans="2:89" s="228" customFormat="1" ht="27.75" customHeight="1" x14ac:dyDescent="0.3">
      <c r="B267" s="227">
        <v>171</v>
      </c>
      <c r="C267" s="193">
        <v>294011</v>
      </c>
      <c r="D267" s="161">
        <v>24610117</v>
      </c>
      <c r="E267" s="157" t="s">
        <v>401</v>
      </c>
      <c r="F267" s="229" t="s">
        <v>344</v>
      </c>
      <c r="G267" s="229" t="s">
        <v>345</v>
      </c>
      <c r="H267" s="230" t="s">
        <v>18</v>
      </c>
      <c r="I267" s="227"/>
      <c r="J267" s="230" t="s">
        <v>19</v>
      </c>
      <c r="K267" s="232">
        <v>10</v>
      </c>
      <c r="L267" s="158" t="s">
        <v>20</v>
      </c>
      <c r="M267" s="262">
        <f>ROUND(N267,2)</f>
        <v>110.2</v>
      </c>
      <c r="N267" s="241">
        <v>110.2</v>
      </c>
      <c r="O267" s="261">
        <v>0</v>
      </c>
      <c r="P267" s="110">
        <f>(N267*(O267/100+1))*K267</f>
        <v>1102</v>
      </c>
      <c r="Q267" s="160" t="s">
        <v>139</v>
      </c>
      <c r="R267" s="235">
        <v>10</v>
      </c>
      <c r="S267" s="114">
        <f>R267*(N267*(O267/100+1))</f>
        <v>1102</v>
      </c>
      <c r="T267" s="235">
        <f>AN267+AP267+AR267</f>
        <v>0</v>
      </c>
      <c r="U267" s="114">
        <f>T267*(N267*(O267/100+1))</f>
        <v>0</v>
      </c>
      <c r="V267" s="235">
        <f>AT267+AV267+AX267</f>
        <v>0</v>
      </c>
      <c r="W267" s="114">
        <f>V267*(N267*(O267/100+1))</f>
        <v>0</v>
      </c>
      <c r="X267" s="235">
        <f>AZ267+BB267+BD267</f>
        <v>0</v>
      </c>
      <c r="Y267" s="114">
        <f>X267*(N267*(O267/100+1))</f>
        <v>0</v>
      </c>
      <c r="Z267" s="234">
        <f>S267+U267+W267+Y267</f>
        <v>1102</v>
      </c>
      <c r="AA267" s="236" t="b">
        <f>K267=(SUM(X267,V267,T267,R267))</f>
        <v>1</v>
      </c>
      <c r="AB267" s="230" t="s">
        <v>22</v>
      </c>
      <c r="AC267" s="243"/>
      <c r="AD267" s="230"/>
      <c r="AE267" s="229" t="s">
        <v>23</v>
      </c>
      <c r="AF267" s="244"/>
      <c r="AG267" s="245"/>
      <c r="AH267" s="240">
        <v>0</v>
      </c>
      <c r="AI267" s="164">
        <f>AH267*(N267*(O267/100+1))</f>
        <v>0</v>
      </c>
      <c r="AJ267" s="240">
        <v>0</v>
      </c>
      <c r="AK267" s="164">
        <f>AJ267*(N267*(O267/100+1))</f>
        <v>0</v>
      </c>
      <c r="AL267" s="240">
        <v>10</v>
      </c>
      <c r="AM267" s="164">
        <f>AL267*(N267*(O267/100+1))</f>
        <v>1102</v>
      </c>
      <c r="AN267" s="240">
        <v>0</v>
      </c>
      <c r="AO267" s="164">
        <f>AN267*(N267*(O267/100+1))</f>
        <v>0</v>
      </c>
      <c r="AP267" s="240"/>
      <c r="AQ267" s="164">
        <f>AP267*(N267*(O267/100+1))</f>
        <v>0</v>
      </c>
      <c r="AR267" s="240"/>
      <c r="AS267" s="164">
        <f>AR267*(N267*(O267/100+1))</f>
        <v>0</v>
      </c>
      <c r="AT267" s="240"/>
      <c r="AU267" s="164">
        <f>AT267*(N267*(O267/100+1))</f>
        <v>0</v>
      </c>
      <c r="AV267" s="240"/>
      <c r="AW267" s="164">
        <f>AV267*(N267*(O267/100+1))</f>
        <v>0</v>
      </c>
      <c r="AX267" s="240"/>
      <c r="AY267" s="164">
        <f>AX267*(N267*(O267/100+1))</f>
        <v>0</v>
      </c>
      <c r="AZ267" s="240"/>
      <c r="BA267" s="164">
        <f>AZ267*(N267*(O267/100+1))</f>
        <v>0</v>
      </c>
      <c r="BB267" s="240"/>
      <c r="BC267" s="164">
        <f>BB267*(N267*(O267/100+1))</f>
        <v>0</v>
      </c>
      <c r="BD267" s="240"/>
      <c r="BE267" s="164">
        <f>BD267*(N267*(O267/100+1))</f>
        <v>0</v>
      </c>
      <c r="BF267" s="256">
        <f>SUM(R267,T267,V267,X267)*(N267*(O267/100+1))</f>
        <v>1102</v>
      </c>
      <c r="BG267" s="256">
        <f>SUM(AI267,AK267,AM267,AO267,AQ267,AS267,AU267,AW267,AY267,BA267,BC267,BE267)</f>
        <v>1102</v>
      </c>
      <c r="BH267" s="255" t="b">
        <f>BF267=BG267</f>
        <v>1</v>
      </c>
      <c r="BI267" s="255">
        <f>BF267-BG267</f>
        <v>0</v>
      </c>
      <c r="BJ267" s="250">
        <f>D267</f>
        <v>24610117</v>
      </c>
      <c r="BK267" s="251">
        <v>348</v>
      </c>
      <c r="BL267" s="251">
        <v>5</v>
      </c>
      <c r="BM267" s="252">
        <f>R267</f>
        <v>10</v>
      </c>
      <c r="BN267" s="252">
        <f>T267</f>
        <v>0</v>
      </c>
      <c r="BO267" s="252">
        <f>V267</f>
        <v>0</v>
      </c>
      <c r="BP267" s="252">
        <f>X267</f>
        <v>0</v>
      </c>
      <c r="BQ267" s="254">
        <f>N267</f>
        <v>110.2</v>
      </c>
      <c r="BR267">
        <f>O267</f>
        <v>0</v>
      </c>
      <c r="BS267">
        <v>0</v>
      </c>
      <c r="BT267">
        <v>1</v>
      </c>
      <c r="BU267" t="s">
        <v>139</v>
      </c>
      <c r="BV267" t="str">
        <f>IF(AB267 = "X", "1", "0")</f>
        <v>1</v>
      </c>
      <c r="BW267" t="str">
        <f>IF(AC267 = "X", "1", "0")</f>
        <v>0</v>
      </c>
      <c r="BX267" t="str">
        <f>IF(AD267 = "X", "1", "0")</f>
        <v>0</v>
      </c>
      <c r="BY267" t="s">
        <v>23</v>
      </c>
      <c r="BZ267" s="253">
        <f>AI267</f>
        <v>0</v>
      </c>
      <c r="CA267" s="253">
        <f>AK267</f>
        <v>0</v>
      </c>
      <c r="CB267" s="253">
        <f>AM267</f>
        <v>1102</v>
      </c>
      <c r="CC267" s="253">
        <f>AO267</f>
        <v>0</v>
      </c>
      <c r="CD267" s="253">
        <f>AQ267</f>
        <v>0</v>
      </c>
      <c r="CE267" s="253">
        <f>AS267</f>
        <v>0</v>
      </c>
      <c r="CF267" s="253">
        <f>AU267</f>
        <v>0</v>
      </c>
      <c r="CG267" s="253">
        <f>AW267</f>
        <v>0</v>
      </c>
      <c r="CH267" s="253">
        <f>AY267</f>
        <v>0</v>
      </c>
      <c r="CI267" s="253">
        <f>BA267</f>
        <v>0</v>
      </c>
      <c r="CJ267" s="253">
        <f>BC267</f>
        <v>0</v>
      </c>
      <c r="CK267" s="253">
        <f>BE267</f>
        <v>0</v>
      </c>
    </row>
    <row r="268" spans="2:89" s="228" customFormat="1" ht="27.75" customHeight="1" x14ac:dyDescent="0.3">
      <c r="B268" s="227">
        <v>171</v>
      </c>
      <c r="C268" s="193">
        <v>294011</v>
      </c>
      <c r="D268" s="161">
        <v>29410216</v>
      </c>
      <c r="E268" s="157" t="s">
        <v>405</v>
      </c>
      <c r="F268" s="229" t="s">
        <v>344</v>
      </c>
      <c r="G268" s="229" t="s">
        <v>345</v>
      </c>
      <c r="H268" s="230" t="s">
        <v>18</v>
      </c>
      <c r="I268" s="227"/>
      <c r="J268" s="230" t="s">
        <v>19</v>
      </c>
      <c r="K268" s="232">
        <v>6</v>
      </c>
      <c r="L268" s="158" t="s">
        <v>20</v>
      </c>
      <c r="M268" s="262">
        <f>ROUND(N268,2)</f>
        <v>549.84</v>
      </c>
      <c r="N268" s="241">
        <v>549.84</v>
      </c>
      <c r="O268" s="260">
        <v>0</v>
      </c>
      <c r="P268" s="110">
        <f>(N268*(O268/100+1))*K268</f>
        <v>3299.04</v>
      </c>
      <c r="Q268" s="160" t="s">
        <v>139</v>
      </c>
      <c r="R268" s="235">
        <v>6</v>
      </c>
      <c r="S268" s="114">
        <f>R268*(N268*(O268/100+1))</f>
        <v>3299.04</v>
      </c>
      <c r="T268" s="235">
        <f>AN268+AP268+AR268</f>
        <v>0</v>
      </c>
      <c r="U268" s="114">
        <f>T268*(N268*(O268/100+1))</f>
        <v>0</v>
      </c>
      <c r="V268" s="235">
        <f>AT268+AV268+AX268</f>
        <v>0</v>
      </c>
      <c r="W268" s="114">
        <f>V268*(N268*(O268/100+1))</f>
        <v>0</v>
      </c>
      <c r="X268" s="235">
        <f>AZ268+BB268+BD268</f>
        <v>0</v>
      </c>
      <c r="Y268" s="114">
        <f>X268*(N268*(O268/100+1))</f>
        <v>0</v>
      </c>
      <c r="Z268" s="234">
        <f>S268+U268+W268+Y268</f>
        <v>3299.04</v>
      </c>
      <c r="AA268" s="236" t="b">
        <f>K268=(SUM(X268,V268,T268,R268))</f>
        <v>1</v>
      </c>
      <c r="AB268" s="230" t="s">
        <v>22</v>
      </c>
      <c r="AC268" s="243"/>
      <c r="AD268" s="230"/>
      <c r="AE268" s="229" t="s">
        <v>23</v>
      </c>
      <c r="AF268" s="244"/>
      <c r="AG268" s="245"/>
      <c r="AH268" s="240">
        <v>0</v>
      </c>
      <c r="AI268" s="164">
        <f>AH268*(N268*(O268/100+1))</f>
        <v>0</v>
      </c>
      <c r="AJ268" s="240">
        <v>0</v>
      </c>
      <c r="AK268" s="164">
        <f>AJ268*(N268*(O268/100+1))</f>
        <v>0</v>
      </c>
      <c r="AL268" s="240">
        <v>6</v>
      </c>
      <c r="AM268" s="164">
        <f>AL268*(N268*(O268/100+1))</f>
        <v>3299.04</v>
      </c>
      <c r="AN268" s="240">
        <v>0</v>
      </c>
      <c r="AO268" s="164">
        <f>AN268*(N268*(O268/100+1))</f>
        <v>0</v>
      </c>
      <c r="AP268" s="240"/>
      <c r="AQ268" s="164">
        <f>AP268*(N268*(O268/100+1))</f>
        <v>0</v>
      </c>
      <c r="AR268" s="240"/>
      <c r="AS268" s="164">
        <f>AR268*(N268*(O268/100+1))</f>
        <v>0</v>
      </c>
      <c r="AT268" s="240"/>
      <c r="AU268" s="164">
        <f>AT268*(N268*(O268/100+1))</f>
        <v>0</v>
      </c>
      <c r="AV268" s="240"/>
      <c r="AW268" s="164">
        <f>AV268*(N268*(O268/100+1))</f>
        <v>0</v>
      </c>
      <c r="AX268" s="240"/>
      <c r="AY268" s="164">
        <f>AX268*(N268*(O268/100+1))</f>
        <v>0</v>
      </c>
      <c r="AZ268" s="240"/>
      <c r="BA268" s="164">
        <f>AZ268*(N268*(O268/100+1))</f>
        <v>0</v>
      </c>
      <c r="BB268" s="240"/>
      <c r="BC268" s="164">
        <f>BB268*(N268*(O268/100+1))</f>
        <v>0</v>
      </c>
      <c r="BD268" s="240"/>
      <c r="BE268" s="164">
        <f>BD268*(N268*(O268/100+1))</f>
        <v>0</v>
      </c>
      <c r="BF268" s="256">
        <f>SUM(R268,T268,V268,X268)*(N268*(O268/100+1))</f>
        <v>3299.04</v>
      </c>
      <c r="BG268" s="256">
        <f>SUM(AI268,AK268,AM268,AO268,AQ268,AS268,AU268,AW268,AY268,BA268,BC268,BE268)</f>
        <v>3299.04</v>
      </c>
      <c r="BH268" s="255" t="b">
        <f>BF268=BG268</f>
        <v>1</v>
      </c>
      <c r="BI268" s="255">
        <f>BF268-BG268</f>
        <v>0</v>
      </c>
      <c r="BJ268" s="250">
        <f>D268</f>
        <v>29410216</v>
      </c>
      <c r="BK268" s="251">
        <v>348</v>
      </c>
      <c r="BL268" s="251">
        <v>5</v>
      </c>
      <c r="BM268" s="252">
        <f>R268</f>
        <v>6</v>
      </c>
      <c r="BN268" s="252">
        <f>T268</f>
        <v>0</v>
      </c>
      <c r="BO268" s="252">
        <f>V268</f>
        <v>0</v>
      </c>
      <c r="BP268" s="252">
        <f>X268</f>
        <v>0</v>
      </c>
      <c r="BQ268" s="254">
        <f>N268</f>
        <v>549.84</v>
      </c>
      <c r="BR268">
        <f>O268</f>
        <v>0</v>
      </c>
      <c r="BS268">
        <v>0</v>
      </c>
      <c r="BT268">
        <v>1</v>
      </c>
      <c r="BU268" t="s">
        <v>139</v>
      </c>
      <c r="BV268" t="str">
        <f>IF(AB268 = "X", "1", "0")</f>
        <v>1</v>
      </c>
      <c r="BW268" t="str">
        <f>IF(AC268 = "X", "1", "0")</f>
        <v>0</v>
      </c>
      <c r="BX268" t="str">
        <f>IF(AD268 = "X", "1", "0")</f>
        <v>0</v>
      </c>
      <c r="BY268" t="s">
        <v>23</v>
      </c>
      <c r="BZ268" s="253">
        <f>AI268</f>
        <v>0</v>
      </c>
      <c r="CA268" s="253">
        <f>AK268</f>
        <v>0</v>
      </c>
      <c r="CB268" s="253">
        <f>AM268</f>
        <v>3299.04</v>
      </c>
      <c r="CC268" s="253">
        <f>AO268</f>
        <v>0</v>
      </c>
      <c r="CD268" s="253">
        <f>AQ268</f>
        <v>0</v>
      </c>
      <c r="CE268" s="253">
        <f>AS268</f>
        <v>0</v>
      </c>
      <c r="CF268" s="253">
        <f>AU268</f>
        <v>0</v>
      </c>
      <c r="CG268" s="253">
        <f>AW268</f>
        <v>0</v>
      </c>
      <c r="CH268" s="253">
        <f>AY268</f>
        <v>0</v>
      </c>
      <c r="CI268" s="253">
        <f>BA268</f>
        <v>0</v>
      </c>
      <c r="CJ268" s="253">
        <f>BC268</f>
        <v>0</v>
      </c>
      <c r="CK268" s="253">
        <f>BE268</f>
        <v>0</v>
      </c>
    </row>
    <row r="269" spans="2:89" s="228" customFormat="1" ht="27.75" customHeight="1" x14ac:dyDescent="0.3">
      <c r="B269" s="227">
        <v>171</v>
      </c>
      <c r="C269" s="193">
        <v>294011</v>
      </c>
      <c r="D269" s="161">
        <v>29419082</v>
      </c>
      <c r="E269" s="157" t="s">
        <v>404</v>
      </c>
      <c r="F269" s="229" t="s">
        <v>344</v>
      </c>
      <c r="G269" s="229" t="s">
        <v>345</v>
      </c>
      <c r="H269" s="230" t="s">
        <v>18</v>
      </c>
      <c r="I269" s="227"/>
      <c r="J269" s="230" t="s">
        <v>19</v>
      </c>
      <c r="K269" s="232">
        <v>25</v>
      </c>
      <c r="L269" s="158" t="s">
        <v>20</v>
      </c>
      <c r="M269" s="262">
        <f>ROUND(N269,2)</f>
        <v>75.400000000000006</v>
      </c>
      <c r="N269" s="241">
        <v>75.400000000000006</v>
      </c>
      <c r="O269" s="261">
        <v>0</v>
      </c>
      <c r="P269" s="110">
        <f>(N269*(O269/100+1))*K269</f>
        <v>1885.0000000000002</v>
      </c>
      <c r="Q269" s="160" t="s">
        <v>139</v>
      </c>
      <c r="R269" s="235">
        <v>25</v>
      </c>
      <c r="S269" s="114">
        <f>R269*(N269*(O269/100+1))</f>
        <v>1885.0000000000002</v>
      </c>
      <c r="T269" s="235">
        <f>AN269+AP269+AR269</f>
        <v>0</v>
      </c>
      <c r="U269" s="114">
        <f>T269*(N269*(O269/100+1))</f>
        <v>0</v>
      </c>
      <c r="V269" s="235">
        <f>AT269+AV269+AX269</f>
        <v>0</v>
      </c>
      <c r="W269" s="114">
        <f>V269*(N269*(O269/100+1))</f>
        <v>0</v>
      </c>
      <c r="X269" s="235">
        <f>AZ269+BB269+BD269</f>
        <v>0</v>
      </c>
      <c r="Y269" s="114">
        <f>X269*(N269*(O269/100+1))</f>
        <v>0</v>
      </c>
      <c r="Z269" s="234">
        <f>S269+U269+W269+Y269</f>
        <v>1885.0000000000002</v>
      </c>
      <c r="AA269" s="236" t="b">
        <f>K269=(SUM(X269,V269,T269,R269))</f>
        <v>1</v>
      </c>
      <c r="AB269" s="230" t="s">
        <v>22</v>
      </c>
      <c r="AC269" s="243"/>
      <c r="AD269" s="230"/>
      <c r="AE269" s="229" t="s">
        <v>23</v>
      </c>
      <c r="AF269" s="244"/>
      <c r="AG269" s="245"/>
      <c r="AH269" s="240">
        <v>0</v>
      </c>
      <c r="AI269" s="164">
        <f>AH269*(N269*(O269/100+1))</f>
        <v>0</v>
      </c>
      <c r="AJ269" s="240">
        <v>0</v>
      </c>
      <c r="AK269" s="164">
        <f>AJ269*(N269*(O269/100+1))</f>
        <v>0</v>
      </c>
      <c r="AL269" s="240">
        <v>25</v>
      </c>
      <c r="AM269" s="164">
        <f>AL269*(N269*(O269/100+1))</f>
        <v>1885.0000000000002</v>
      </c>
      <c r="AN269" s="240">
        <v>0</v>
      </c>
      <c r="AO269" s="164">
        <f>AN269*(N269*(O269/100+1))</f>
        <v>0</v>
      </c>
      <c r="AP269" s="240"/>
      <c r="AQ269" s="164">
        <f>AP269*(N269*(O269/100+1))</f>
        <v>0</v>
      </c>
      <c r="AR269" s="240"/>
      <c r="AS269" s="164">
        <f>AR269*(N269*(O269/100+1))</f>
        <v>0</v>
      </c>
      <c r="AT269" s="240"/>
      <c r="AU269" s="164">
        <f>AT269*(N269*(O269/100+1))</f>
        <v>0</v>
      </c>
      <c r="AV269" s="240"/>
      <c r="AW269" s="164">
        <f>AV269*(N269*(O269/100+1))</f>
        <v>0</v>
      </c>
      <c r="AX269" s="240"/>
      <c r="AY269" s="164">
        <f>AX269*(N269*(O269/100+1))</f>
        <v>0</v>
      </c>
      <c r="AZ269" s="240"/>
      <c r="BA269" s="164">
        <f>AZ269*(N269*(O269/100+1))</f>
        <v>0</v>
      </c>
      <c r="BB269" s="240"/>
      <c r="BC269" s="164">
        <f>BB269*(N269*(O269/100+1))</f>
        <v>0</v>
      </c>
      <c r="BD269" s="240"/>
      <c r="BE269" s="164">
        <f>BD269*(N269*(O269/100+1))</f>
        <v>0</v>
      </c>
      <c r="BF269" s="256">
        <f>SUM(R269,T269,V269,X269)*(N269*(O269/100+1))</f>
        <v>1885.0000000000002</v>
      </c>
      <c r="BG269" s="256">
        <f>SUM(AI269,AK269,AM269,AO269,AQ269,AS269,AU269,AW269,AY269,BA269,BC269,BE269)</f>
        <v>1885.0000000000002</v>
      </c>
      <c r="BH269" s="255" t="b">
        <f>BF269=BG269</f>
        <v>1</v>
      </c>
      <c r="BI269" s="255">
        <f>BF269-BG269</f>
        <v>0</v>
      </c>
      <c r="BJ269" s="250">
        <f>D269</f>
        <v>29419082</v>
      </c>
      <c r="BK269" s="251">
        <v>348</v>
      </c>
      <c r="BL269" s="251">
        <v>5</v>
      </c>
      <c r="BM269" s="252">
        <f>R269</f>
        <v>25</v>
      </c>
      <c r="BN269" s="252">
        <f>T269</f>
        <v>0</v>
      </c>
      <c r="BO269" s="252">
        <f>V269</f>
        <v>0</v>
      </c>
      <c r="BP269" s="252">
        <f>X269</f>
        <v>0</v>
      </c>
      <c r="BQ269" s="254">
        <f>N269</f>
        <v>75.400000000000006</v>
      </c>
      <c r="BR269">
        <f>O269</f>
        <v>0</v>
      </c>
      <c r="BS269">
        <v>0</v>
      </c>
      <c r="BT269">
        <v>1</v>
      </c>
      <c r="BU269" t="s">
        <v>139</v>
      </c>
      <c r="BV269" t="str">
        <f>IF(AB269 = "X", "1", "0")</f>
        <v>1</v>
      </c>
      <c r="BW269" t="str">
        <f>IF(AC269 = "X", "1", "0")</f>
        <v>0</v>
      </c>
      <c r="BX269" t="str">
        <f>IF(AD269 = "X", "1", "0")</f>
        <v>0</v>
      </c>
      <c r="BY269" t="s">
        <v>23</v>
      </c>
      <c r="BZ269" s="253">
        <f>AI269</f>
        <v>0</v>
      </c>
      <c r="CA269" s="253">
        <f>AK269</f>
        <v>0</v>
      </c>
      <c r="CB269" s="253">
        <f>AM269</f>
        <v>1885.0000000000002</v>
      </c>
      <c r="CC269" s="253">
        <f>AO269</f>
        <v>0</v>
      </c>
      <c r="CD269" s="253">
        <f>AQ269</f>
        <v>0</v>
      </c>
      <c r="CE269" s="253">
        <f>AS269</f>
        <v>0</v>
      </c>
      <c r="CF269" s="253">
        <f>AU269</f>
        <v>0</v>
      </c>
      <c r="CG269" s="253">
        <f>AW269</f>
        <v>0</v>
      </c>
      <c r="CH269" s="253">
        <f>AY269</f>
        <v>0</v>
      </c>
      <c r="CI269" s="253">
        <f>BA269</f>
        <v>0</v>
      </c>
      <c r="CJ269" s="253">
        <f>BC269</f>
        <v>0</v>
      </c>
      <c r="CK269" s="253">
        <f>BE269</f>
        <v>0</v>
      </c>
    </row>
    <row r="270" spans="2:89" ht="27.75" customHeight="1" x14ac:dyDescent="0.3">
      <c r="B270" s="227">
        <v>171</v>
      </c>
      <c r="C270" s="193">
        <v>294011</v>
      </c>
      <c r="D270" s="161">
        <v>29419051</v>
      </c>
      <c r="E270" s="157" t="s">
        <v>403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v>15</v>
      </c>
      <c r="L270" s="156" t="s">
        <v>20</v>
      </c>
      <c r="M270" s="262">
        <f>ROUND(N270,2)</f>
        <v>40.6</v>
      </c>
      <c r="N270" s="141">
        <v>40.6</v>
      </c>
      <c r="O270" s="260">
        <v>0</v>
      </c>
      <c r="P270" s="110">
        <f>(N270*(O270/100+1))*K270</f>
        <v>609</v>
      </c>
      <c r="Q270" s="112" t="s">
        <v>139</v>
      </c>
      <c r="R270" s="113">
        <v>15</v>
      </c>
      <c r="S270" s="114">
        <f>R270*(N270*(O270/100+1))</f>
        <v>609</v>
      </c>
      <c r="T270" s="113">
        <v>0</v>
      </c>
      <c r="U270" s="114">
        <f>T270*(N270*(O270/100+1))</f>
        <v>0</v>
      </c>
      <c r="V270" s="113">
        <f>AT270+AV270+AX270</f>
        <v>0</v>
      </c>
      <c r="W270" s="114">
        <f>V270*(N270*(O270/100+1))</f>
        <v>0</v>
      </c>
      <c r="X270" s="113">
        <f>AZ270+BB270+BD270</f>
        <v>0</v>
      </c>
      <c r="Y270" s="114">
        <f>X270*(N270*(O270/100+1))</f>
        <v>0</v>
      </c>
      <c r="Z270" s="116">
        <f>S270+U270+W270+Y270</f>
        <v>609</v>
      </c>
      <c r="AA270" s="117" t="b">
        <f>K270=(SUM(X270,V270,T270,R270))</f>
        <v>1</v>
      </c>
      <c r="AB270" s="109" t="s">
        <v>22</v>
      </c>
      <c r="AC270" s="122"/>
      <c r="AD270" s="109"/>
      <c r="AE270" s="108" t="s">
        <v>23</v>
      </c>
      <c r="AF270" s="119"/>
      <c r="AG270" s="120"/>
      <c r="AH270" s="21">
        <v>0</v>
      </c>
      <c r="AI270" s="164">
        <f>AH270*(N270*(O270/100+1))</f>
        <v>0</v>
      </c>
      <c r="AJ270" s="21">
        <v>0</v>
      </c>
      <c r="AK270" s="164">
        <f>AJ270*(N270*(O270/100+1))</f>
        <v>0</v>
      </c>
      <c r="AL270" s="21">
        <v>15</v>
      </c>
      <c r="AM270" s="164">
        <f>AL270*(N270*(O270/100+1))</f>
        <v>609</v>
      </c>
      <c r="AN270" s="21">
        <v>0</v>
      </c>
      <c r="AO270" s="164">
        <f>AN270*(N270*(O270/100+1))</f>
        <v>0</v>
      </c>
      <c r="AP270" s="21"/>
      <c r="AQ270" s="164">
        <f>AP270*(N270*(O270/100+1))</f>
        <v>0</v>
      </c>
      <c r="AR270" s="21"/>
      <c r="AS270" s="164">
        <f>AR270*(N270*(O270/100+1))</f>
        <v>0</v>
      </c>
      <c r="AT270" s="21"/>
      <c r="AU270" s="164">
        <f>AT270*(N270*(O270/100+1))</f>
        <v>0</v>
      </c>
      <c r="AV270" s="21"/>
      <c r="AW270" s="164">
        <f>AV270*(N270*(O270/100+1))</f>
        <v>0</v>
      </c>
      <c r="AX270" s="21"/>
      <c r="AY270" s="164">
        <f>AX270*(N270*(O270/100+1))</f>
        <v>0</v>
      </c>
      <c r="AZ270" s="21"/>
      <c r="BA270" s="164">
        <f>AZ270*(N270*(O270/100+1))</f>
        <v>0</v>
      </c>
      <c r="BB270" s="21"/>
      <c r="BC270" s="164">
        <f>BB270*(N270*(O270/100+1))</f>
        <v>0</v>
      </c>
      <c r="BD270" s="21"/>
      <c r="BE270" s="164">
        <f>BD270*(N270*(O270/100+1))</f>
        <v>0</v>
      </c>
      <c r="BF270" s="256">
        <f>SUM(R270,T270,V270,X270)*(N270*(O270/100+1))</f>
        <v>609</v>
      </c>
      <c r="BG270" s="256">
        <f>SUM(AI270,AK270,AM270,AO270,AQ270,AS270,AU270,AW270,AY270,BA270,BC270,BE270)</f>
        <v>609</v>
      </c>
      <c r="BH270" s="255" t="b">
        <f>BF270=BG270</f>
        <v>1</v>
      </c>
      <c r="BI270" s="255">
        <f>BF270-BG270</f>
        <v>0</v>
      </c>
      <c r="BJ270" s="250">
        <f>D270</f>
        <v>29419051</v>
      </c>
      <c r="BK270" s="251">
        <v>348</v>
      </c>
      <c r="BL270" s="251">
        <v>5</v>
      </c>
      <c r="BM270" s="252">
        <f>R270</f>
        <v>15</v>
      </c>
      <c r="BN270" s="252">
        <f>T270</f>
        <v>0</v>
      </c>
      <c r="BO270" s="252">
        <f>V270</f>
        <v>0</v>
      </c>
      <c r="BP270" s="252">
        <f>X270</f>
        <v>0</v>
      </c>
      <c r="BQ270" s="254">
        <f>N270</f>
        <v>40.6</v>
      </c>
      <c r="BR270">
        <f>O270</f>
        <v>0</v>
      </c>
      <c r="BS270">
        <v>0</v>
      </c>
      <c r="BT270">
        <v>1</v>
      </c>
      <c r="BU270" t="s">
        <v>139</v>
      </c>
      <c r="BV270" t="str">
        <f>IF(AB270 = "X", "1", "0")</f>
        <v>1</v>
      </c>
      <c r="BW270" t="str">
        <f>IF(AC270 = "X", "1", "0")</f>
        <v>0</v>
      </c>
      <c r="BX270" t="str">
        <f>IF(AD270 = "X", "1", "0")</f>
        <v>0</v>
      </c>
      <c r="BY270" t="s">
        <v>23</v>
      </c>
      <c r="BZ270" s="253">
        <f>AI270</f>
        <v>0</v>
      </c>
      <c r="CA270" s="253">
        <f>AK270</f>
        <v>0</v>
      </c>
      <c r="CB270" s="253">
        <f>AM270</f>
        <v>609</v>
      </c>
      <c r="CC270" s="253">
        <f>AO270</f>
        <v>0</v>
      </c>
      <c r="CD270" s="253">
        <f>AQ270</f>
        <v>0</v>
      </c>
      <c r="CE270" s="253">
        <f>AS270</f>
        <v>0</v>
      </c>
      <c r="CF270" s="253">
        <f>AU270</f>
        <v>0</v>
      </c>
      <c r="CG270" s="253">
        <f>AW270</f>
        <v>0</v>
      </c>
      <c r="CH270" s="253">
        <f>AY270</f>
        <v>0</v>
      </c>
      <c r="CI270" s="253">
        <f>BA270</f>
        <v>0</v>
      </c>
      <c r="CJ270" s="253">
        <f>BC270</f>
        <v>0</v>
      </c>
      <c r="CK270" s="253">
        <f>BE270</f>
        <v>0</v>
      </c>
    </row>
    <row r="271" spans="2:89" ht="27.75" customHeight="1" x14ac:dyDescent="0.3">
      <c r="B271" s="227">
        <v>171</v>
      </c>
      <c r="C271" s="193">
        <v>294011</v>
      </c>
      <c r="D271" s="161">
        <v>29410084</v>
      </c>
      <c r="E271" s="157" t="s">
        <v>402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v>4</v>
      </c>
      <c r="L271" s="156" t="s">
        <v>20</v>
      </c>
      <c r="M271" s="262">
        <f>ROUND(N271,2)</f>
        <v>40.6</v>
      </c>
      <c r="N271" s="141">
        <v>40.6</v>
      </c>
      <c r="O271" s="261">
        <v>0</v>
      </c>
      <c r="P271" s="110">
        <f>(N271*(O271/100+1))*K271</f>
        <v>162.4</v>
      </c>
      <c r="Q271" s="112" t="s">
        <v>139</v>
      </c>
      <c r="R271" s="113">
        <v>4</v>
      </c>
      <c r="S271" s="114">
        <f>R271*(N271*(O271/100+1))</f>
        <v>162.4</v>
      </c>
      <c r="T271" s="113">
        <f>AN271+AP271+AR271</f>
        <v>0</v>
      </c>
      <c r="U271" s="114">
        <f>T271*(N271*(O271/100+1))</f>
        <v>0</v>
      </c>
      <c r="V271" s="113">
        <f>AT271+AV271+AX271</f>
        <v>0</v>
      </c>
      <c r="W271" s="114">
        <f>V271*(N271*(O271/100+1))</f>
        <v>0</v>
      </c>
      <c r="X271" s="113">
        <f>AZ271+BB271+BD271</f>
        <v>0</v>
      </c>
      <c r="Y271" s="114">
        <f>X271*(N271*(O271/100+1))</f>
        <v>0</v>
      </c>
      <c r="Z271" s="116">
        <f>S271+U271+W271+Y271</f>
        <v>162.4</v>
      </c>
      <c r="AA271" s="117" t="b">
        <f>K271=(SUM(X271,V271,T271,R271))</f>
        <v>1</v>
      </c>
      <c r="AB271" s="109" t="s">
        <v>22</v>
      </c>
      <c r="AC271" s="122"/>
      <c r="AD271" s="109"/>
      <c r="AE271" s="108" t="s">
        <v>23</v>
      </c>
      <c r="AF271" s="119"/>
      <c r="AG271" s="120"/>
      <c r="AH271" s="21">
        <v>0</v>
      </c>
      <c r="AI271" s="164">
        <f>AH271*(N271*(O271/100+1))</f>
        <v>0</v>
      </c>
      <c r="AJ271" s="21">
        <v>0</v>
      </c>
      <c r="AK271" s="164">
        <f>AJ271*(N271*(O271/100+1))</f>
        <v>0</v>
      </c>
      <c r="AL271" s="21">
        <v>4</v>
      </c>
      <c r="AM271" s="164">
        <f>AL271*(N271*(O271/100+1))</f>
        <v>162.4</v>
      </c>
      <c r="AN271" s="21">
        <v>0</v>
      </c>
      <c r="AO271" s="164">
        <f>AN271*(N271*(O271/100+1))</f>
        <v>0</v>
      </c>
      <c r="AP271" s="21"/>
      <c r="AQ271" s="164">
        <f>AP271*(N271*(O271/100+1))</f>
        <v>0</v>
      </c>
      <c r="AR271" s="21"/>
      <c r="AS271" s="164">
        <f>AR271*(N271*(O271/100+1))</f>
        <v>0</v>
      </c>
      <c r="AT271" s="21"/>
      <c r="AU271" s="164">
        <f>AT271*(N271*(O271/100+1))</f>
        <v>0</v>
      </c>
      <c r="AV271" s="21"/>
      <c r="AW271" s="164">
        <f>AV271*(N271*(O271/100+1))</f>
        <v>0</v>
      </c>
      <c r="AX271" s="21"/>
      <c r="AY271" s="164">
        <f>AX271*(N271*(O271/100+1))</f>
        <v>0</v>
      </c>
      <c r="AZ271" s="21"/>
      <c r="BA271" s="164">
        <f>AZ271*(N271*(O271/100+1))</f>
        <v>0</v>
      </c>
      <c r="BB271" s="21"/>
      <c r="BC271" s="164">
        <f>BB271*(N271*(O271/100+1))</f>
        <v>0</v>
      </c>
      <c r="BD271" s="21"/>
      <c r="BE271" s="164">
        <f>BD271*(N271*(O271/100+1))</f>
        <v>0</v>
      </c>
      <c r="BF271" s="256">
        <f>SUM(R271,T271,V271,X271)*(N271*(O271/100+1))</f>
        <v>162.4</v>
      </c>
      <c r="BG271" s="256">
        <f>SUM(AI271,AK271,AM271,AO271,AQ271,AS271,AU271,AW271,AY271,BA271,BC271,BE271)</f>
        <v>162.4</v>
      </c>
      <c r="BH271" s="255" t="b">
        <f>BF271=BG271</f>
        <v>1</v>
      </c>
      <c r="BI271" s="255">
        <f>BF271-BG271</f>
        <v>0</v>
      </c>
      <c r="BJ271" s="250">
        <f>D271</f>
        <v>29410084</v>
      </c>
      <c r="BK271" s="251">
        <v>348</v>
      </c>
      <c r="BL271" s="251">
        <v>5</v>
      </c>
      <c r="BM271" s="252">
        <f>R271</f>
        <v>4</v>
      </c>
      <c r="BN271" s="252">
        <f>T271</f>
        <v>0</v>
      </c>
      <c r="BO271" s="252">
        <f>V271</f>
        <v>0</v>
      </c>
      <c r="BP271" s="252">
        <f>X271</f>
        <v>0</v>
      </c>
      <c r="BQ271" s="254">
        <f>N271</f>
        <v>40.6</v>
      </c>
      <c r="BR271">
        <f>O271</f>
        <v>0</v>
      </c>
      <c r="BS271">
        <v>0</v>
      </c>
      <c r="BT271">
        <v>1</v>
      </c>
      <c r="BU271" t="s">
        <v>139</v>
      </c>
      <c r="BV271" t="str">
        <f>IF(AB271 = "X", "1", "0")</f>
        <v>1</v>
      </c>
      <c r="BW271" t="str">
        <f>IF(AC271 = "X", "1", "0")</f>
        <v>0</v>
      </c>
      <c r="BX271" t="str">
        <f>IF(AD271 = "X", "1", "0")</f>
        <v>0</v>
      </c>
      <c r="BY271" t="s">
        <v>23</v>
      </c>
      <c r="BZ271" s="253">
        <f>AI271</f>
        <v>0</v>
      </c>
      <c r="CA271" s="253">
        <f>AK271</f>
        <v>0</v>
      </c>
      <c r="CB271" s="253">
        <f>AM271</f>
        <v>162.4</v>
      </c>
      <c r="CC271" s="253">
        <f>AO271</f>
        <v>0</v>
      </c>
      <c r="CD271" s="253">
        <f>AQ271</f>
        <v>0</v>
      </c>
      <c r="CE271" s="253">
        <f>AS271</f>
        <v>0</v>
      </c>
      <c r="CF271" s="253">
        <f>AU271</f>
        <v>0</v>
      </c>
      <c r="CG271" s="253">
        <f>AW271</f>
        <v>0</v>
      </c>
      <c r="CH271" s="253">
        <f>AY271</f>
        <v>0</v>
      </c>
      <c r="CI271" s="253">
        <f>BA271</f>
        <v>0</v>
      </c>
      <c r="CJ271" s="253">
        <f>BC271</f>
        <v>0</v>
      </c>
      <c r="CK271" s="253">
        <f>BE271</f>
        <v>0</v>
      </c>
    </row>
    <row r="272" spans="2:89" ht="20.399999999999999" x14ac:dyDescent="0.3">
      <c r="B272" s="129">
        <v>171</v>
      </c>
      <c r="C272" s="146">
        <v>294011</v>
      </c>
      <c r="D272" s="161">
        <v>29810029</v>
      </c>
      <c r="E272" s="157" t="s">
        <v>396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>R272+T272+V272+X272</f>
        <v>0</v>
      </c>
      <c r="L272" s="156" t="s">
        <v>20</v>
      </c>
      <c r="M272" s="262">
        <f>ROUND(N272,2)</f>
        <v>643.79999999999995</v>
      </c>
      <c r="N272" s="141">
        <v>643.79999999999995</v>
      </c>
      <c r="O272" s="260">
        <v>0</v>
      </c>
      <c r="P272" s="110">
        <f>(N272*(O272/100+1))*K272</f>
        <v>0</v>
      </c>
      <c r="Q272" s="112" t="s">
        <v>139</v>
      </c>
      <c r="R272" s="113">
        <f>AH272+AJ272+AL272</f>
        <v>0</v>
      </c>
      <c r="S272" s="114">
        <f>R272*(N272*(O272/100+1))</f>
        <v>0</v>
      </c>
      <c r="T272" s="113">
        <f>AN272+AP272+AR272</f>
        <v>0</v>
      </c>
      <c r="U272" s="114">
        <f>T272*(N272*(O272/100+1))</f>
        <v>0</v>
      </c>
      <c r="V272" s="113">
        <f>AT272+AV272+AX272</f>
        <v>0</v>
      </c>
      <c r="W272" s="114">
        <f>V272*(N272*(O272/100+1))</f>
        <v>0</v>
      </c>
      <c r="X272" s="113">
        <f>AZ272+BB272+BD272</f>
        <v>0</v>
      </c>
      <c r="Y272" s="114">
        <f>X272*(N272*(O272/100+1))</f>
        <v>0</v>
      </c>
      <c r="Z272" s="116">
        <f>S272+U272+W272+Y272</f>
        <v>0</v>
      </c>
      <c r="AA272" s="117" t="b">
        <f>K272=(SUM(X272,V272,T272,R272))</f>
        <v>1</v>
      </c>
      <c r="AB272" s="109" t="s">
        <v>22</v>
      </c>
      <c r="AC272" s="122"/>
      <c r="AD272" s="109"/>
      <c r="AE272" s="108" t="s">
        <v>23</v>
      </c>
      <c r="AF272" s="119"/>
      <c r="AG272" s="120"/>
      <c r="AH272" s="21">
        <v>0</v>
      </c>
      <c r="AI272" s="164">
        <f>AH272*(N272*(O272/100+1))</f>
        <v>0</v>
      </c>
      <c r="AJ272" s="21">
        <v>0</v>
      </c>
      <c r="AK272" s="164">
        <f>AJ272*(N272*(O272/100+1))</f>
        <v>0</v>
      </c>
      <c r="AL272" s="21">
        <v>0</v>
      </c>
      <c r="AM272" s="164">
        <f>AL272*(N272*(O272/100+1))</f>
        <v>0</v>
      </c>
      <c r="AN272" s="21">
        <v>0</v>
      </c>
      <c r="AO272" s="164">
        <f>AN272*(N272*(O272/100+1))</f>
        <v>0</v>
      </c>
      <c r="AP272" s="21"/>
      <c r="AQ272" s="164">
        <f>AP272*(N272*(O272/100+1))</f>
        <v>0</v>
      </c>
      <c r="AR272" s="21"/>
      <c r="AS272" s="164">
        <f>AR272*(N272*(O272/100+1))</f>
        <v>0</v>
      </c>
      <c r="AT272" s="21"/>
      <c r="AU272" s="164">
        <f>AT272*(N272*(O272/100+1))</f>
        <v>0</v>
      </c>
      <c r="AV272" s="21"/>
      <c r="AW272" s="164">
        <f>AV272*(N272*(O272/100+1))</f>
        <v>0</v>
      </c>
      <c r="AX272" s="21"/>
      <c r="AY272" s="164">
        <f>AX272*(N272*(O272/100+1))</f>
        <v>0</v>
      </c>
      <c r="AZ272" s="21"/>
      <c r="BA272" s="164">
        <f>AZ272*(N272*(O272/100+1))</f>
        <v>0</v>
      </c>
      <c r="BB272" s="21"/>
      <c r="BC272" s="164">
        <f>BB272*(N272*(O272/100+1))</f>
        <v>0</v>
      </c>
      <c r="BD272" s="21"/>
      <c r="BE272" s="164">
        <f>BD272*(N272*(O272/100+1))</f>
        <v>0</v>
      </c>
      <c r="BF272" s="256">
        <f>SUM(R272,T272,V272,X272)*(N272*(O272/100+1))</f>
        <v>0</v>
      </c>
      <c r="BG272" s="256">
        <f>SUM(AI272,AK272,AM272,AO272,AQ272,AS272,AU272,AW272,AY272,BA272,BC272,BE272)</f>
        <v>0</v>
      </c>
      <c r="BH272" s="255" t="b">
        <f>BF272=BG272</f>
        <v>1</v>
      </c>
      <c r="BI272" s="255">
        <f>BF272-BG272</f>
        <v>0</v>
      </c>
      <c r="BJ272" s="250">
        <f>D272</f>
        <v>29810029</v>
      </c>
      <c r="BK272" s="251">
        <v>348</v>
      </c>
      <c r="BL272" s="251">
        <v>5</v>
      </c>
      <c r="BM272" s="252">
        <f>R272</f>
        <v>0</v>
      </c>
      <c r="BN272" s="252">
        <f>T272</f>
        <v>0</v>
      </c>
      <c r="BO272" s="252">
        <f>V272</f>
        <v>0</v>
      </c>
      <c r="BP272" s="252">
        <f>X272</f>
        <v>0</v>
      </c>
      <c r="BQ272" s="254">
        <f>N272</f>
        <v>643.79999999999995</v>
      </c>
      <c r="BR272">
        <f>O272</f>
        <v>0</v>
      </c>
      <c r="BS272">
        <v>0</v>
      </c>
      <c r="BT272">
        <v>1</v>
      </c>
      <c r="BU272" t="s">
        <v>139</v>
      </c>
      <c r="BV272" t="str">
        <f>IF(AB272 = "X", "1", "0")</f>
        <v>1</v>
      </c>
      <c r="BW272" t="str">
        <f>IF(AC272 = "X", "1", "0")</f>
        <v>0</v>
      </c>
      <c r="BX272" t="str">
        <f>IF(AD272 = "X", "1", "0")</f>
        <v>0</v>
      </c>
      <c r="BY272" t="s">
        <v>23</v>
      </c>
      <c r="BZ272" s="253">
        <f>AI272</f>
        <v>0</v>
      </c>
      <c r="CA272" s="253">
        <f>AK272</f>
        <v>0</v>
      </c>
      <c r="CB272" s="253">
        <f>AM272</f>
        <v>0</v>
      </c>
      <c r="CC272" s="253">
        <f>AO272</f>
        <v>0</v>
      </c>
      <c r="CD272" s="253">
        <f>AQ272</f>
        <v>0</v>
      </c>
      <c r="CE272" s="253">
        <f>AS272</f>
        <v>0</v>
      </c>
      <c r="CF272" s="253">
        <f>AU272</f>
        <v>0</v>
      </c>
      <c r="CG272" s="253">
        <f>AW272</f>
        <v>0</v>
      </c>
      <c r="CH272" s="253">
        <f>AY272</f>
        <v>0</v>
      </c>
      <c r="CI272" s="253">
        <f>BA272</f>
        <v>0</v>
      </c>
      <c r="CJ272" s="253">
        <f>BC272</f>
        <v>0</v>
      </c>
      <c r="CK272" s="253">
        <f>BE272</f>
        <v>0</v>
      </c>
    </row>
    <row r="273" spans="2:89" s="228" customFormat="1" ht="20.399999999999999" x14ac:dyDescent="0.3">
      <c r="B273" s="227">
        <v>173</v>
      </c>
      <c r="C273" s="193">
        <v>311011</v>
      </c>
      <c r="D273" s="161">
        <v>31110001</v>
      </c>
      <c r="E273" s="157" t="s">
        <v>272</v>
      </c>
      <c r="F273" s="229" t="s">
        <v>344</v>
      </c>
      <c r="G273" s="229" t="s">
        <v>345</v>
      </c>
      <c r="H273" s="230" t="s">
        <v>18</v>
      </c>
      <c r="I273" s="227"/>
      <c r="J273" s="230" t="s">
        <v>19</v>
      </c>
      <c r="K273" s="232">
        <f>R273+T273+V273+X273</f>
        <v>48406.7</v>
      </c>
      <c r="L273" s="160" t="s">
        <v>274</v>
      </c>
      <c r="M273" s="262">
        <f>ROUND(N273,2)</f>
        <v>1</v>
      </c>
      <c r="N273" s="241">
        <v>1</v>
      </c>
      <c r="O273" s="261">
        <v>0</v>
      </c>
      <c r="P273" s="110">
        <f>(N273*(O273/100+1))*K273</f>
        <v>48406.7</v>
      </c>
      <c r="Q273" s="160" t="s">
        <v>139</v>
      </c>
      <c r="R273" s="235">
        <f>AH273+AJ273+AL273</f>
        <v>5996.7</v>
      </c>
      <c r="S273" s="114">
        <f>R273*(N273*(O273/100+1))</f>
        <v>5996.7</v>
      </c>
      <c r="T273" s="235">
        <f>AN273+AP273+AR273</f>
        <v>11500</v>
      </c>
      <c r="U273" s="114">
        <f>T273*(N273*(O273/100+1))</f>
        <v>11500</v>
      </c>
      <c r="V273" s="235">
        <f>AT273+AV273+AX273</f>
        <v>16400</v>
      </c>
      <c r="W273" s="114">
        <f>V273*(N273*(O273/100+1))</f>
        <v>16400</v>
      </c>
      <c r="X273" s="235">
        <f>AZ273+BB273+BD273</f>
        <v>14510</v>
      </c>
      <c r="Y273" s="114">
        <f>X273*(N273*(O273/100+1))</f>
        <v>14510</v>
      </c>
      <c r="Z273" s="234">
        <f>S273+U273+W273+Y273</f>
        <v>48406.7</v>
      </c>
      <c r="AA273" s="236" t="b">
        <f>K273=(SUM(X273,V273,T273,R273))</f>
        <v>1</v>
      </c>
      <c r="AB273" s="230" t="s">
        <v>22</v>
      </c>
      <c r="AC273" s="246"/>
      <c r="AD273" s="227"/>
      <c r="AE273" s="229" t="s">
        <v>23</v>
      </c>
      <c r="AF273" s="247"/>
      <c r="AG273" s="248"/>
      <c r="AH273" s="249">
        <v>940.7</v>
      </c>
      <c r="AI273" s="164">
        <f>AH273*(N273*(O273/100+1))</f>
        <v>940.7</v>
      </c>
      <c r="AJ273" s="249">
        <v>3306</v>
      </c>
      <c r="AK273" s="164">
        <f>AJ273*(N273*(O273/100+1))</f>
        <v>3306</v>
      </c>
      <c r="AL273" s="249">
        <v>1750</v>
      </c>
      <c r="AM273" s="164">
        <f>AL273*(N273*(O273/100+1))</f>
        <v>1750</v>
      </c>
      <c r="AN273" s="249">
        <v>4500</v>
      </c>
      <c r="AO273" s="164">
        <f>AN273*(N273*(O273/100+1))</f>
        <v>4500</v>
      </c>
      <c r="AP273" s="249">
        <v>3000</v>
      </c>
      <c r="AQ273" s="164">
        <f>AP273*(N273*(O273/100+1))</f>
        <v>3000</v>
      </c>
      <c r="AR273" s="249">
        <v>4000</v>
      </c>
      <c r="AS273" s="164">
        <f>AR273*(N273*(O273/100+1))</f>
        <v>4000</v>
      </c>
      <c r="AT273" s="249">
        <v>7000</v>
      </c>
      <c r="AU273" s="164">
        <f>AT273*(N273*(O273/100+1))</f>
        <v>7000</v>
      </c>
      <c r="AV273" s="249">
        <v>5000</v>
      </c>
      <c r="AW273" s="164">
        <f>AV273*(N273*(O273/100+1))</f>
        <v>5000</v>
      </c>
      <c r="AX273" s="249">
        <v>4400</v>
      </c>
      <c r="AY273" s="164">
        <f>AX273*(N273*(O273/100+1))</f>
        <v>4400</v>
      </c>
      <c r="AZ273" s="249">
        <v>7910</v>
      </c>
      <c r="BA273" s="164">
        <f>AZ273*(N273*(O273/100+1))</f>
        <v>7910</v>
      </c>
      <c r="BB273" s="249">
        <v>3300</v>
      </c>
      <c r="BC273" s="164">
        <f>BB273*(N273*(O273/100+1))</f>
        <v>3300</v>
      </c>
      <c r="BD273" s="249">
        <v>3300</v>
      </c>
      <c r="BE273" s="164">
        <f>BD273*(N273*(O273/100+1))</f>
        <v>3300</v>
      </c>
      <c r="BF273" s="256">
        <f>SUM(R273,T273,V273,X273)*(N273*(O273/100+1))</f>
        <v>48406.7</v>
      </c>
      <c r="BG273" s="256">
        <f>SUM(AI273,AK273,AM273,AO273,AQ273,AS273,AU273,AW273,AY273,BA273,BC273,BE273)</f>
        <v>48406.7</v>
      </c>
      <c r="BH273" s="255" t="b">
        <f>BF273=BG273</f>
        <v>1</v>
      </c>
      <c r="BI273" s="255">
        <f>BF273-BG273</f>
        <v>0</v>
      </c>
      <c r="BJ273" s="250">
        <f>D273</f>
        <v>31110001</v>
      </c>
      <c r="BK273" s="251">
        <v>348</v>
      </c>
      <c r="BL273" s="251">
        <v>5</v>
      </c>
      <c r="BM273" s="252">
        <f>R273</f>
        <v>5996.7</v>
      </c>
      <c r="BN273" s="252">
        <f>T273</f>
        <v>11500</v>
      </c>
      <c r="BO273" s="252">
        <f>V273</f>
        <v>16400</v>
      </c>
      <c r="BP273" s="252">
        <f>X273</f>
        <v>14510</v>
      </c>
      <c r="BQ273" s="254">
        <f>N273</f>
        <v>1</v>
      </c>
      <c r="BR273">
        <f>O273</f>
        <v>0</v>
      </c>
      <c r="BS273">
        <v>0</v>
      </c>
      <c r="BT273">
        <v>1</v>
      </c>
      <c r="BU273" t="s">
        <v>139</v>
      </c>
      <c r="BV273" t="str">
        <f>IF(AB273 = "X", "1", "0")</f>
        <v>1</v>
      </c>
      <c r="BW273" t="str">
        <f>IF(AC273 = "X", "1", "0")</f>
        <v>0</v>
      </c>
      <c r="BX273" t="str">
        <f>IF(AD273 = "X", "1", "0")</f>
        <v>0</v>
      </c>
      <c r="BY273" t="s">
        <v>23</v>
      </c>
      <c r="BZ273" s="253">
        <f>AI273</f>
        <v>940.7</v>
      </c>
      <c r="CA273" s="253">
        <f>AK273</f>
        <v>3306</v>
      </c>
      <c r="CB273" s="253">
        <f>AM273</f>
        <v>1750</v>
      </c>
      <c r="CC273" s="253">
        <f>AO273</f>
        <v>4500</v>
      </c>
      <c r="CD273" s="253">
        <f>AQ273</f>
        <v>3000</v>
      </c>
      <c r="CE273" s="253">
        <f>AS273</f>
        <v>4000</v>
      </c>
      <c r="CF273" s="253">
        <f>AU273</f>
        <v>7000</v>
      </c>
      <c r="CG273" s="253">
        <f>AW273</f>
        <v>5000</v>
      </c>
      <c r="CH273" s="253">
        <f>AY273</f>
        <v>4400</v>
      </c>
      <c r="CI273" s="253">
        <f>BA273</f>
        <v>7910</v>
      </c>
      <c r="CJ273" s="253">
        <f>BC273</f>
        <v>3300</v>
      </c>
      <c r="CK273" s="253">
        <f>BE273</f>
        <v>3300</v>
      </c>
    </row>
    <row r="274" spans="2:89" s="228" customFormat="1" ht="20.399999999999999" x14ac:dyDescent="0.3">
      <c r="B274" s="227">
        <v>174</v>
      </c>
      <c r="C274" s="193">
        <v>311011</v>
      </c>
      <c r="D274" s="161">
        <v>31110001</v>
      </c>
      <c r="E274" s="157" t="s">
        <v>273</v>
      </c>
      <c r="F274" s="229" t="s">
        <v>344</v>
      </c>
      <c r="G274" s="229" t="s">
        <v>345</v>
      </c>
      <c r="H274" s="230" t="s">
        <v>18</v>
      </c>
      <c r="I274" s="234"/>
      <c r="J274" s="230" t="s">
        <v>19</v>
      </c>
      <c r="K274" s="232">
        <f>R274+T274+V274+X274</f>
        <v>39700</v>
      </c>
      <c r="L274" s="160" t="s">
        <v>274</v>
      </c>
      <c r="M274" s="262">
        <f>ROUND(N274,2)</f>
        <v>1</v>
      </c>
      <c r="N274" s="242">
        <v>1</v>
      </c>
      <c r="O274" s="260">
        <v>0</v>
      </c>
      <c r="P274" s="110">
        <f>(N274*(O274/100+1))*K274</f>
        <v>39700</v>
      </c>
      <c r="Q274" s="160" t="s">
        <v>139</v>
      </c>
      <c r="R274" s="235">
        <f>AH274+AJ274+AL274</f>
        <v>1000</v>
      </c>
      <c r="S274" s="114">
        <f>R274*(N274*(O274/100+1))</f>
        <v>1000</v>
      </c>
      <c r="T274" s="235">
        <f>AN274+AP274+AR274</f>
        <v>10600</v>
      </c>
      <c r="U274" s="114">
        <f>T274*(N274*(O274/100+1))</f>
        <v>10600</v>
      </c>
      <c r="V274" s="235">
        <f>AT274+AV274+AX274</f>
        <v>15100</v>
      </c>
      <c r="W274" s="114">
        <f>V274*(N274*(O274/100+1))</f>
        <v>15100</v>
      </c>
      <c r="X274" s="235">
        <f>AZ274+BB274+BD274</f>
        <v>13000</v>
      </c>
      <c r="Y274" s="114">
        <f>X274*(N274*(O274/100+1))</f>
        <v>13000</v>
      </c>
      <c r="Z274" s="234">
        <f>S274+U274+W274+Y274</f>
        <v>39700</v>
      </c>
      <c r="AA274" s="236" t="b">
        <f>K274=(SUM(X274,V274,T274,R274))</f>
        <v>1</v>
      </c>
      <c r="AB274" s="230" t="s">
        <v>22</v>
      </c>
      <c r="AC274" s="243"/>
      <c r="AD274" s="230"/>
      <c r="AE274" s="229" t="s">
        <v>23</v>
      </c>
      <c r="AF274" s="244"/>
      <c r="AG274" s="245"/>
      <c r="AH274" s="240">
        <v>0</v>
      </c>
      <c r="AI274" s="164">
        <f>AH274*(N274*(O274/100+1))</f>
        <v>0</v>
      </c>
      <c r="AJ274" s="240">
        <v>0</v>
      </c>
      <c r="AK274" s="164">
        <f>AJ274*(N274*(O274/100+1))</f>
        <v>0</v>
      </c>
      <c r="AL274" s="240">
        <v>1000</v>
      </c>
      <c r="AM274" s="164">
        <f>AL274*(N274*(O274/100+1))</f>
        <v>1000</v>
      </c>
      <c r="AN274" s="240">
        <v>5000</v>
      </c>
      <c r="AO274" s="164">
        <f>AN274*(N274*(O274/100+1))</f>
        <v>5000</v>
      </c>
      <c r="AP274" s="240">
        <v>2600</v>
      </c>
      <c r="AQ274" s="164">
        <f>AP274*(N274*(O274/100+1))</f>
        <v>2600</v>
      </c>
      <c r="AR274" s="240">
        <v>3000</v>
      </c>
      <c r="AS274" s="164">
        <f>AR274*(N274*(O274/100+1))</f>
        <v>3000</v>
      </c>
      <c r="AT274" s="240">
        <v>7000</v>
      </c>
      <c r="AU274" s="164">
        <f>AT274*(N274*(O274/100+1))</f>
        <v>7000</v>
      </c>
      <c r="AV274" s="240">
        <v>4100</v>
      </c>
      <c r="AW274" s="164">
        <f>AV274*(N274*(O274/100+1))</f>
        <v>4100</v>
      </c>
      <c r="AX274" s="240">
        <v>4000</v>
      </c>
      <c r="AY274" s="164">
        <f>AX274*(N274*(O274/100+1))</f>
        <v>4000</v>
      </c>
      <c r="AZ274" s="240">
        <v>7000</v>
      </c>
      <c r="BA274" s="164">
        <f>AZ274*(N274*(O274/100+1))</f>
        <v>7000</v>
      </c>
      <c r="BB274" s="240">
        <v>3000</v>
      </c>
      <c r="BC274" s="164">
        <f>BB274*(N274*(O274/100+1))</f>
        <v>3000</v>
      </c>
      <c r="BD274" s="240">
        <v>3000</v>
      </c>
      <c r="BE274" s="164">
        <f>BD274*(N274*(O274/100+1))</f>
        <v>3000</v>
      </c>
      <c r="BF274" s="256">
        <f>SUM(R274,T274,V274,X274)*(N274*(O274/100+1))</f>
        <v>39700</v>
      </c>
      <c r="BG274" s="256">
        <f>SUM(AI274,AK274,AM274,AO274,AQ274,AS274,AU274,AW274,AY274,BA274,BC274,BE274)</f>
        <v>39700</v>
      </c>
      <c r="BH274" s="255" t="b">
        <f>BF274=BG274</f>
        <v>1</v>
      </c>
      <c r="BI274" s="255">
        <f>BF274-BG274</f>
        <v>0</v>
      </c>
      <c r="BJ274" s="250">
        <f>D274</f>
        <v>31110001</v>
      </c>
      <c r="BK274" s="251">
        <v>348</v>
      </c>
      <c r="BL274" s="251">
        <v>5</v>
      </c>
      <c r="BM274" s="252">
        <f>R274</f>
        <v>1000</v>
      </c>
      <c r="BN274" s="252">
        <f>T274</f>
        <v>10600</v>
      </c>
      <c r="BO274" s="252">
        <f>V274</f>
        <v>15100</v>
      </c>
      <c r="BP274" s="252">
        <f>X274</f>
        <v>13000</v>
      </c>
      <c r="BQ274" s="254">
        <f>N274</f>
        <v>1</v>
      </c>
      <c r="BR274">
        <f>O274</f>
        <v>0</v>
      </c>
      <c r="BS274">
        <v>0</v>
      </c>
      <c r="BT274">
        <v>1</v>
      </c>
      <c r="BU274" t="s">
        <v>139</v>
      </c>
      <c r="BV274" t="str">
        <f>IF(AB274 = "X", "1", "0")</f>
        <v>1</v>
      </c>
      <c r="BW274" t="str">
        <f>IF(AC274 = "X", "1", "0")</f>
        <v>0</v>
      </c>
      <c r="BX274" t="str">
        <f>IF(AD274 = "X", "1", "0")</f>
        <v>0</v>
      </c>
      <c r="BY274" t="s">
        <v>23</v>
      </c>
      <c r="BZ274" s="253">
        <f>AI274</f>
        <v>0</v>
      </c>
      <c r="CA274" s="253">
        <f>AK274</f>
        <v>0</v>
      </c>
      <c r="CB274" s="253">
        <f>AM274</f>
        <v>1000</v>
      </c>
      <c r="CC274" s="253">
        <f>AO274</f>
        <v>5000</v>
      </c>
      <c r="CD274" s="253">
        <f>AQ274</f>
        <v>2600</v>
      </c>
      <c r="CE274" s="253">
        <f>AS274</f>
        <v>3000</v>
      </c>
      <c r="CF274" s="253">
        <f>AU274</f>
        <v>7000</v>
      </c>
      <c r="CG274" s="253">
        <f>AW274</f>
        <v>4100</v>
      </c>
      <c r="CH274" s="253">
        <f>AY274</f>
        <v>4000</v>
      </c>
      <c r="CI274" s="253">
        <f>BA274</f>
        <v>7000</v>
      </c>
      <c r="CJ274" s="253">
        <f>BC274</f>
        <v>3000</v>
      </c>
      <c r="CK274" s="253">
        <f>BE274</f>
        <v>3000</v>
      </c>
    </row>
    <row r="275" spans="2:89" ht="20.399999999999999" x14ac:dyDescent="0.3">
      <c r="B275" s="129">
        <v>175</v>
      </c>
      <c r="C275" s="107">
        <v>313011</v>
      </c>
      <c r="D275" s="161">
        <v>31310001</v>
      </c>
      <c r="E275" s="157" t="s">
        <v>51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>R275+T275+V275+X275</f>
        <v>6301</v>
      </c>
      <c r="L275" s="112" t="s">
        <v>274</v>
      </c>
      <c r="M275" s="262">
        <f>ROUND(N275,2)</f>
        <v>1</v>
      </c>
      <c r="N275" s="141">
        <v>1</v>
      </c>
      <c r="O275" s="261">
        <v>0</v>
      </c>
      <c r="P275" s="110">
        <f>(N275*(O275/100+1))*K275</f>
        <v>6301</v>
      </c>
      <c r="Q275" s="112" t="s">
        <v>139</v>
      </c>
      <c r="R275" s="113">
        <f>AH275+AJ275+AL275</f>
        <v>1</v>
      </c>
      <c r="S275" s="114">
        <f>R275*(N275*(O275/100+1))</f>
        <v>1</v>
      </c>
      <c r="T275" s="113">
        <f>AN275+AP275+AR275</f>
        <v>2100</v>
      </c>
      <c r="U275" s="114">
        <f>T275*(N275*(O275/100+1))</f>
        <v>2100</v>
      </c>
      <c r="V275" s="113">
        <f>AT275+AV275+AX275</f>
        <v>2100</v>
      </c>
      <c r="W275" s="114">
        <f>V275*(N275*(O275/100+1))</f>
        <v>2100</v>
      </c>
      <c r="X275" s="113">
        <f>AZ275+BB275+BD275</f>
        <v>2100</v>
      </c>
      <c r="Y275" s="114">
        <f>X275*(N275*(O275/100+1))</f>
        <v>2100</v>
      </c>
      <c r="Z275" s="116">
        <f>S275+U275+W275+Y275</f>
        <v>6301</v>
      </c>
      <c r="AA275" s="117" t="b">
        <f>K275=(SUM(X275,V275,T275,R275))</f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>AH275*(N275*(O275/100+1))</f>
        <v>0</v>
      </c>
      <c r="AJ275" s="22">
        <v>0</v>
      </c>
      <c r="AK275" s="164">
        <f>AJ275*(N275*(O275/100+1))</f>
        <v>0</v>
      </c>
      <c r="AL275" s="22">
        <v>1</v>
      </c>
      <c r="AM275" s="164">
        <f>AL275*(N275*(O275/100+1))</f>
        <v>1</v>
      </c>
      <c r="AN275" s="22">
        <v>700</v>
      </c>
      <c r="AO275" s="164">
        <f>AN275*(N275*(O275/100+1))</f>
        <v>700</v>
      </c>
      <c r="AP275" s="22">
        <v>700</v>
      </c>
      <c r="AQ275" s="164">
        <f>AP275*(N275*(O275/100+1))</f>
        <v>700</v>
      </c>
      <c r="AR275" s="22">
        <v>700</v>
      </c>
      <c r="AS275" s="164">
        <f>AR275*(N275*(O275/100+1))</f>
        <v>700</v>
      </c>
      <c r="AT275" s="22">
        <v>700</v>
      </c>
      <c r="AU275" s="164">
        <f>AT275*(N275*(O275/100+1))</f>
        <v>700</v>
      </c>
      <c r="AV275" s="22">
        <v>700</v>
      </c>
      <c r="AW275" s="164">
        <f>AV275*(N275*(O275/100+1))</f>
        <v>700</v>
      </c>
      <c r="AX275" s="22">
        <v>700</v>
      </c>
      <c r="AY275" s="164">
        <f>AX275*(N275*(O275/100+1))</f>
        <v>700</v>
      </c>
      <c r="AZ275" s="22">
        <v>700</v>
      </c>
      <c r="BA275" s="164">
        <f>AZ275*(N275*(O275/100+1))</f>
        <v>700</v>
      </c>
      <c r="BB275" s="22">
        <v>700</v>
      </c>
      <c r="BC275" s="164">
        <f>BB275*(N275*(O275/100+1))</f>
        <v>700</v>
      </c>
      <c r="BD275" s="22">
        <v>700</v>
      </c>
      <c r="BE275" s="164">
        <f>BD275*(N275*(O275/100+1))</f>
        <v>700</v>
      </c>
      <c r="BF275" s="256">
        <f>SUM(R275,T275,V275,X275)*(N275*(O275/100+1))</f>
        <v>6301</v>
      </c>
      <c r="BG275" s="256">
        <f>SUM(AI275,AK275,AM275,AO275,AQ275,AS275,AU275,AW275,AY275,BA275,BC275,BE275)</f>
        <v>6301</v>
      </c>
      <c r="BH275" s="255" t="b">
        <f>BF275=BG275</f>
        <v>1</v>
      </c>
      <c r="BI275" s="255">
        <f>BF275-BG275</f>
        <v>0</v>
      </c>
      <c r="BJ275" s="250">
        <f>D275</f>
        <v>31310001</v>
      </c>
      <c r="BK275" s="251">
        <v>348</v>
      </c>
      <c r="BL275" s="251">
        <v>5</v>
      </c>
      <c r="BM275" s="252">
        <f>R275</f>
        <v>1</v>
      </c>
      <c r="BN275" s="252">
        <f>T275</f>
        <v>2100</v>
      </c>
      <c r="BO275" s="252">
        <f>V275</f>
        <v>2100</v>
      </c>
      <c r="BP275" s="252">
        <f>X275</f>
        <v>2100</v>
      </c>
      <c r="BQ275" s="254">
        <f>N275</f>
        <v>1</v>
      </c>
      <c r="BR275">
        <f>O275</f>
        <v>0</v>
      </c>
      <c r="BS275">
        <v>0</v>
      </c>
      <c r="BT275">
        <v>1</v>
      </c>
      <c r="BU275" t="s">
        <v>139</v>
      </c>
      <c r="BV275" t="str">
        <f>IF(AB275 = "X", "1", "0")</f>
        <v>1</v>
      </c>
      <c r="BW275" t="str">
        <f>IF(AC275 = "X", "1", "0")</f>
        <v>0</v>
      </c>
      <c r="BX275" t="str">
        <f>IF(AD275 = "X", "1", "0")</f>
        <v>0</v>
      </c>
      <c r="BY275" t="s">
        <v>23</v>
      </c>
      <c r="BZ275" s="253">
        <f>AI275</f>
        <v>0</v>
      </c>
      <c r="CA275" s="253">
        <f>AK275</f>
        <v>0</v>
      </c>
      <c r="CB275" s="253">
        <f>AM275</f>
        <v>1</v>
      </c>
      <c r="CC275" s="253">
        <f>AO275</f>
        <v>700</v>
      </c>
      <c r="CD275" s="253">
        <f>AQ275</f>
        <v>700</v>
      </c>
      <c r="CE275" s="253">
        <f>AS275</f>
        <v>700</v>
      </c>
      <c r="CF275" s="253">
        <f>AU275</f>
        <v>700</v>
      </c>
      <c r="CG275" s="253">
        <f>AW275</f>
        <v>700</v>
      </c>
      <c r="CH275" s="253">
        <f>AY275</f>
        <v>700</v>
      </c>
      <c r="CI275" s="253">
        <f>BA275</f>
        <v>700</v>
      </c>
      <c r="CJ275" s="253">
        <f>BC275</f>
        <v>700</v>
      </c>
      <c r="CK275" s="253">
        <f>BE275</f>
        <v>700</v>
      </c>
    </row>
    <row r="276" spans="2:89" ht="20.399999999999999" x14ac:dyDescent="0.3">
      <c r="B276" s="129">
        <v>176</v>
      </c>
      <c r="C276" s="107">
        <v>313011</v>
      </c>
      <c r="D276" s="161">
        <v>31310001</v>
      </c>
      <c r="E276" s="157" t="s">
        <v>275</v>
      </c>
      <c r="F276" s="108" t="s">
        <v>344</v>
      </c>
      <c r="G276" s="108" t="s">
        <v>345</v>
      </c>
      <c r="H276" s="109" t="s">
        <v>18</v>
      </c>
      <c r="I276" s="110"/>
      <c r="J276" s="109" t="s">
        <v>19</v>
      </c>
      <c r="K276" s="111">
        <f>R276+T276+V276+X276</f>
        <v>5000</v>
      </c>
      <c r="L276" s="112" t="s">
        <v>274</v>
      </c>
      <c r="M276" s="262">
        <f>ROUND(N276,2)</f>
        <v>1</v>
      </c>
      <c r="N276" s="137">
        <v>1</v>
      </c>
      <c r="O276" s="260">
        <v>0</v>
      </c>
      <c r="P276" s="110">
        <f>(N276*(O276/100+1))*K276</f>
        <v>5000</v>
      </c>
      <c r="Q276" s="112" t="s">
        <v>139</v>
      </c>
      <c r="R276" s="113">
        <f>AH276+AJ276+AL276</f>
        <v>500</v>
      </c>
      <c r="S276" s="114">
        <f>R276*(N276*(O276/100+1))</f>
        <v>500</v>
      </c>
      <c r="T276" s="113">
        <f>AN276+AP276+AR276</f>
        <v>1500</v>
      </c>
      <c r="U276" s="114">
        <f>T276*(N276*(O276/100+1))</f>
        <v>1500</v>
      </c>
      <c r="V276" s="113">
        <f>AT276+AV276+AX276</f>
        <v>1500</v>
      </c>
      <c r="W276" s="114">
        <f>V276*(N276*(O276/100+1))</f>
        <v>1500</v>
      </c>
      <c r="X276" s="113">
        <f>AZ276+BB276+BD276</f>
        <v>1500</v>
      </c>
      <c r="Y276" s="114">
        <f>X276*(N276*(O276/100+1))</f>
        <v>1500</v>
      </c>
      <c r="Z276" s="116">
        <f>S276+U276+W276+Y276</f>
        <v>5000</v>
      </c>
      <c r="AA276" s="117" t="b">
        <f>K276=(SUM(X276,V276,T276,R276))</f>
        <v>1</v>
      </c>
      <c r="AB276" s="109" t="s">
        <v>22</v>
      </c>
      <c r="AC276" s="122"/>
      <c r="AD276" s="109"/>
      <c r="AE276" s="108" t="s">
        <v>23</v>
      </c>
      <c r="AF276" s="119"/>
      <c r="AG276" s="120"/>
      <c r="AH276" s="21">
        <v>0</v>
      </c>
      <c r="AI276" s="164">
        <f>AH276*(N276*(O276/100+1))</f>
        <v>0</v>
      </c>
      <c r="AJ276" s="21">
        <v>0</v>
      </c>
      <c r="AK276" s="164">
        <f>AJ276*(N276*(O276/100+1))</f>
        <v>0</v>
      </c>
      <c r="AL276" s="21">
        <v>500</v>
      </c>
      <c r="AM276" s="164">
        <f>AL276*(N276*(O276/100+1))</f>
        <v>500</v>
      </c>
      <c r="AN276" s="21">
        <v>500</v>
      </c>
      <c r="AO276" s="164">
        <f>AN276*(N276*(O276/100+1))</f>
        <v>500</v>
      </c>
      <c r="AP276" s="21">
        <v>500</v>
      </c>
      <c r="AQ276" s="164">
        <f>AP276*(N276*(O276/100+1))</f>
        <v>500</v>
      </c>
      <c r="AR276" s="21">
        <v>500</v>
      </c>
      <c r="AS276" s="164">
        <f>AR276*(N276*(O276/100+1))</f>
        <v>500</v>
      </c>
      <c r="AT276" s="21">
        <v>500</v>
      </c>
      <c r="AU276" s="164">
        <f>AT276*(N276*(O276/100+1))</f>
        <v>500</v>
      </c>
      <c r="AV276" s="21">
        <v>500</v>
      </c>
      <c r="AW276" s="164">
        <f>AV276*(N276*(O276/100+1))</f>
        <v>500</v>
      </c>
      <c r="AX276" s="21">
        <v>500</v>
      </c>
      <c r="AY276" s="164">
        <f>AX276*(N276*(O276/100+1))</f>
        <v>500</v>
      </c>
      <c r="AZ276" s="21">
        <v>500</v>
      </c>
      <c r="BA276" s="164">
        <f>AZ276*(N276*(O276/100+1))</f>
        <v>500</v>
      </c>
      <c r="BB276" s="21">
        <v>500</v>
      </c>
      <c r="BC276" s="164">
        <f>BB276*(N276*(O276/100+1))</f>
        <v>500</v>
      </c>
      <c r="BD276" s="21">
        <v>500</v>
      </c>
      <c r="BE276" s="164">
        <f>BD276*(N276*(O276/100+1))</f>
        <v>500</v>
      </c>
      <c r="BF276" s="256">
        <f>SUM(R276,T276,V276,X276)*(N276*(O276/100+1))</f>
        <v>5000</v>
      </c>
      <c r="BG276" s="256">
        <f>SUM(AI276,AK276,AM276,AO276,AQ276,AS276,AU276,AW276,AY276,BA276,BC276,BE276)</f>
        <v>5000</v>
      </c>
      <c r="BH276" s="255" t="b">
        <f>BF276=BG276</f>
        <v>1</v>
      </c>
      <c r="BI276" s="255">
        <f>BF276-BG276</f>
        <v>0</v>
      </c>
      <c r="BJ276" s="250">
        <f>D276</f>
        <v>31310001</v>
      </c>
      <c r="BK276" s="251">
        <v>348</v>
      </c>
      <c r="BL276" s="251">
        <v>5</v>
      </c>
      <c r="BM276" s="252">
        <f>R276</f>
        <v>500</v>
      </c>
      <c r="BN276" s="252">
        <f>T276</f>
        <v>1500</v>
      </c>
      <c r="BO276" s="252">
        <f>V276</f>
        <v>1500</v>
      </c>
      <c r="BP276" s="252">
        <f>X276</f>
        <v>1500</v>
      </c>
      <c r="BQ276" s="254">
        <f>N276</f>
        <v>1</v>
      </c>
      <c r="BR276">
        <f>O276</f>
        <v>0</v>
      </c>
      <c r="BS276">
        <v>0</v>
      </c>
      <c r="BT276">
        <v>1</v>
      </c>
      <c r="BU276" t="s">
        <v>139</v>
      </c>
      <c r="BV276" t="str">
        <f>IF(AB276 = "X", "1", "0")</f>
        <v>1</v>
      </c>
      <c r="BW276" t="str">
        <f>IF(AC276 = "X", "1", "0")</f>
        <v>0</v>
      </c>
      <c r="BX276" t="str">
        <f>IF(AD276 = "X", "1", "0")</f>
        <v>0</v>
      </c>
      <c r="BY276" t="s">
        <v>23</v>
      </c>
      <c r="BZ276" s="253">
        <f>AI276</f>
        <v>0</v>
      </c>
      <c r="CA276" s="253">
        <f>AK276</f>
        <v>0</v>
      </c>
      <c r="CB276" s="253">
        <f>AM276</f>
        <v>500</v>
      </c>
      <c r="CC276" s="253">
        <f>AO276</f>
        <v>500</v>
      </c>
      <c r="CD276" s="253">
        <f>AQ276</f>
        <v>500</v>
      </c>
      <c r="CE276" s="253">
        <f>AS276</f>
        <v>500</v>
      </c>
      <c r="CF276" s="253">
        <f>AU276</f>
        <v>500</v>
      </c>
      <c r="CG276" s="253">
        <f>AW276</f>
        <v>500</v>
      </c>
      <c r="CH276" s="253">
        <f>AY276</f>
        <v>500</v>
      </c>
      <c r="CI276" s="253">
        <f>BA276</f>
        <v>500</v>
      </c>
      <c r="CJ276" s="253">
        <f>BC276</f>
        <v>500</v>
      </c>
      <c r="CK276" s="253">
        <f>BE276</f>
        <v>500</v>
      </c>
    </row>
    <row r="277" spans="2:89" ht="20.399999999999999" x14ac:dyDescent="0.3">
      <c r="B277" s="129">
        <v>177</v>
      </c>
      <c r="C277" s="107">
        <v>314011</v>
      </c>
      <c r="D277" s="161">
        <v>31410001</v>
      </c>
      <c r="E277" s="157" t="s">
        <v>280</v>
      </c>
      <c r="F277" s="108" t="s">
        <v>344</v>
      </c>
      <c r="G277" s="108" t="s">
        <v>345</v>
      </c>
      <c r="H277" s="109" t="s">
        <v>18</v>
      </c>
      <c r="I277" s="110"/>
      <c r="J277" s="109" t="s">
        <v>19</v>
      </c>
      <c r="K277" s="111">
        <f>R277+T277+V277+X277</f>
        <v>16509</v>
      </c>
      <c r="L277" s="112" t="s">
        <v>274</v>
      </c>
      <c r="M277" s="262">
        <f>ROUND(N277,2)</f>
        <v>1</v>
      </c>
      <c r="N277" s="137">
        <v>1</v>
      </c>
      <c r="O277" s="261">
        <v>0</v>
      </c>
      <c r="P277" s="110">
        <f>(N277*(O277/100+1))*K277</f>
        <v>16509</v>
      </c>
      <c r="Q277" s="112" t="s">
        <v>139</v>
      </c>
      <c r="R277" s="113">
        <f>AH277+AJ277+AL277</f>
        <v>16500</v>
      </c>
      <c r="S277" s="114">
        <f>R277*(N277*(O277/100+1))</f>
        <v>16500</v>
      </c>
      <c r="T277" s="113">
        <f>AN277+AP277+AR277</f>
        <v>3</v>
      </c>
      <c r="U277" s="114">
        <f>T277*(N277*(O277/100+1))</f>
        <v>3</v>
      </c>
      <c r="V277" s="113">
        <f>AT277+AV277+AX277</f>
        <v>3</v>
      </c>
      <c r="W277" s="114">
        <f>V277*(N277*(O277/100+1))</f>
        <v>3</v>
      </c>
      <c r="X277" s="113">
        <f>AZ277+BB277+BD277</f>
        <v>3</v>
      </c>
      <c r="Y277" s="114">
        <f>X277*(N277*(O277/100+1))</f>
        <v>3</v>
      </c>
      <c r="Z277" s="116">
        <f>S277+U277+W277+Y277</f>
        <v>16509</v>
      </c>
      <c r="AA277" s="117" t="b">
        <f>K277=(SUM(X277,V277,T277,R277))</f>
        <v>1</v>
      </c>
      <c r="AB277" s="109" t="s">
        <v>22</v>
      </c>
      <c r="AC277" s="122"/>
      <c r="AD277" s="109"/>
      <c r="AE277" s="108" t="s">
        <v>23</v>
      </c>
      <c r="AF277" s="119"/>
      <c r="AG277" s="120"/>
      <c r="AH277" s="21">
        <v>5500</v>
      </c>
      <c r="AI277" s="164">
        <f>AH277*(N277*(O277/100+1))</f>
        <v>5500</v>
      </c>
      <c r="AJ277" s="21">
        <v>5500</v>
      </c>
      <c r="AK277" s="164">
        <f>AJ277*(N277*(O277/100+1))</f>
        <v>5500</v>
      </c>
      <c r="AL277" s="21">
        <v>5500</v>
      </c>
      <c r="AM277" s="164">
        <f>AL277*(N277*(O277/100+1))</f>
        <v>5500</v>
      </c>
      <c r="AN277" s="21">
        <v>1</v>
      </c>
      <c r="AO277" s="164">
        <f>AN277*(N277*(O277/100+1))</f>
        <v>1</v>
      </c>
      <c r="AP277" s="21">
        <v>1</v>
      </c>
      <c r="AQ277" s="164">
        <f>AP277*(N277*(O277/100+1))</f>
        <v>1</v>
      </c>
      <c r="AR277" s="21">
        <v>1</v>
      </c>
      <c r="AS277" s="164">
        <f>AR277*(N277*(O277/100+1))</f>
        <v>1</v>
      </c>
      <c r="AT277" s="21">
        <v>1</v>
      </c>
      <c r="AU277" s="164">
        <f>AT277*(N277*(O277/100+1))</f>
        <v>1</v>
      </c>
      <c r="AV277" s="21">
        <v>1</v>
      </c>
      <c r="AW277" s="164">
        <f>AV277*(N277*(O277/100+1))</f>
        <v>1</v>
      </c>
      <c r="AX277" s="21">
        <v>1</v>
      </c>
      <c r="AY277" s="164">
        <f>AX277*(N277*(O277/100+1))</f>
        <v>1</v>
      </c>
      <c r="AZ277" s="21">
        <v>1</v>
      </c>
      <c r="BA277" s="164">
        <f>AZ277*(N277*(O277/100+1))</f>
        <v>1</v>
      </c>
      <c r="BB277" s="21">
        <v>1</v>
      </c>
      <c r="BC277" s="164">
        <f>BB277*(N277*(O277/100+1))</f>
        <v>1</v>
      </c>
      <c r="BD277" s="21">
        <v>1</v>
      </c>
      <c r="BE277" s="164">
        <f>BD277*(N277*(O277/100+1))</f>
        <v>1</v>
      </c>
      <c r="BF277" s="256">
        <f>SUM(R277,T277,V277,X277)*(N277*(O277/100+1))</f>
        <v>16509</v>
      </c>
      <c r="BG277" s="256">
        <f>SUM(AI277,AK277,AM277,AO277,AQ277,AS277,AU277,AW277,AY277,BA277,BC277,BE277)</f>
        <v>16509</v>
      </c>
      <c r="BH277" s="255" t="b">
        <f>BF277=BG277</f>
        <v>1</v>
      </c>
      <c r="BI277" s="255">
        <f>BF277-BG277</f>
        <v>0</v>
      </c>
      <c r="BJ277" s="250">
        <f>D277</f>
        <v>31410001</v>
      </c>
      <c r="BK277" s="251">
        <v>348</v>
      </c>
      <c r="BL277" s="251">
        <v>5</v>
      </c>
      <c r="BM277" s="252">
        <f>R277</f>
        <v>16500</v>
      </c>
      <c r="BN277" s="252">
        <f>T277</f>
        <v>3</v>
      </c>
      <c r="BO277" s="252">
        <f>V277</f>
        <v>3</v>
      </c>
      <c r="BP277" s="252">
        <f>X277</f>
        <v>3</v>
      </c>
      <c r="BQ277" s="254">
        <f>N277</f>
        <v>1</v>
      </c>
      <c r="BR277">
        <f>O277</f>
        <v>0</v>
      </c>
      <c r="BS277">
        <v>0</v>
      </c>
      <c r="BT277">
        <v>1</v>
      </c>
      <c r="BU277" t="s">
        <v>139</v>
      </c>
      <c r="BV277" t="str">
        <f>IF(AB277 = "X", "1", "0")</f>
        <v>1</v>
      </c>
      <c r="BW277" t="str">
        <f>IF(AC277 = "X", "1", "0")</f>
        <v>0</v>
      </c>
      <c r="BX277" t="str">
        <f>IF(AD277 = "X", "1", "0")</f>
        <v>0</v>
      </c>
      <c r="BY277" t="s">
        <v>23</v>
      </c>
      <c r="BZ277" s="253">
        <f>AI277</f>
        <v>5500</v>
      </c>
      <c r="CA277" s="253">
        <f>AK277</f>
        <v>5500</v>
      </c>
      <c r="CB277" s="253">
        <f>AM277</f>
        <v>5500</v>
      </c>
      <c r="CC277" s="253">
        <f>AO277</f>
        <v>1</v>
      </c>
      <c r="CD277" s="253">
        <f>AQ277</f>
        <v>1</v>
      </c>
      <c r="CE277" s="253">
        <f>AS277</f>
        <v>1</v>
      </c>
      <c r="CF277" s="253">
        <f>AU277</f>
        <v>1</v>
      </c>
      <c r="CG277" s="253">
        <f>AW277</f>
        <v>1</v>
      </c>
      <c r="CH277" s="253">
        <f>AY277</f>
        <v>1</v>
      </c>
      <c r="CI277" s="253">
        <f>BA277</f>
        <v>1</v>
      </c>
      <c r="CJ277" s="253">
        <f>BC277</f>
        <v>1</v>
      </c>
      <c r="CK277" s="253">
        <f>BE277</f>
        <v>1</v>
      </c>
    </row>
    <row r="278" spans="2:89" ht="20.399999999999999" x14ac:dyDescent="0.3">
      <c r="B278" s="129">
        <v>178</v>
      </c>
      <c r="C278" s="107">
        <v>317011</v>
      </c>
      <c r="D278" s="107">
        <v>31710001</v>
      </c>
      <c r="E278" s="157" t="s">
        <v>281</v>
      </c>
      <c r="F278" s="108" t="s">
        <v>344</v>
      </c>
      <c r="G278" s="108" t="s">
        <v>345</v>
      </c>
      <c r="H278" s="109" t="s">
        <v>18</v>
      </c>
      <c r="I278" s="110"/>
      <c r="J278" s="109" t="s">
        <v>19</v>
      </c>
      <c r="K278" s="111">
        <f>R278+T278+V278+X278</f>
        <v>11300</v>
      </c>
      <c r="L278" s="112" t="s">
        <v>274</v>
      </c>
      <c r="M278" s="262">
        <f>ROUND(N278,2)</f>
        <v>1</v>
      </c>
      <c r="N278" s="137">
        <v>1</v>
      </c>
      <c r="O278" s="260">
        <v>0</v>
      </c>
      <c r="P278" s="110">
        <f>(N278*(O278/100+1))*K278</f>
        <v>11300</v>
      </c>
      <c r="Q278" s="112" t="s">
        <v>139</v>
      </c>
      <c r="R278" s="113">
        <f>AH278+AJ278+AL278</f>
        <v>4700</v>
      </c>
      <c r="S278" s="114">
        <f>R278*(N278*(O278/100+1))</f>
        <v>4700</v>
      </c>
      <c r="T278" s="113">
        <f>AN278+AP278+AR278</f>
        <v>2400</v>
      </c>
      <c r="U278" s="114">
        <f>T278*(N278*(O278/100+1))</f>
        <v>2400</v>
      </c>
      <c r="V278" s="113">
        <f>AT278+AV278+AX278</f>
        <v>2100</v>
      </c>
      <c r="W278" s="114">
        <f>V278*(N278*(O278/100+1))</f>
        <v>2100</v>
      </c>
      <c r="X278" s="113">
        <f>AZ278+BB278+BD278</f>
        <v>2100</v>
      </c>
      <c r="Y278" s="114">
        <f>X278*(N278*(O278/100+1))</f>
        <v>2100</v>
      </c>
      <c r="Z278" s="116">
        <f>S278+U278+W278+Y278</f>
        <v>11300</v>
      </c>
      <c r="AA278" s="117" t="b">
        <f>K278=(SUM(X278,V278,T278,R278))</f>
        <v>1</v>
      </c>
      <c r="AB278" s="109" t="s">
        <v>22</v>
      </c>
      <c r="AC278" s="122"/>
      <c r="AD278" s="109"/>
      <c r="AE278" s="108" t="s">
        <v>23</v>
      </c>
      <c r="AF278" s="119"/>
      <c r="AG278" s="120"/>
      <c r="AH278" s="21">
        <v>2600</v>
      </c>
      <c r="AI278" s="164">
        <f>AH278*(N278*(O278/100+1))</f>
        <v>2600</v>
      </c>
      <c r="AJ278" s="21">
        <v>1300</v>
      </c>
      <c r="AK278" s="164">
        <f>AJ278*(N278*(O278/100+1))</f>
        <v>1300</v>
      </c>
      <c r="AL278" s="21">
        <v>800</v>
      </c>
      <c r="AM278" s="164">
        <f>AL278*(N278*(O278/100+1))</f>
        <v>800</v>
      </c>
      <c r="AN278" s="21">
        <v>1000</v>
      </c>
      <c r="AO278" s="164">
        <f>AN278*(N278*(O278/100+1))</f>
        <v>1000</v>
      </c>
      <c r="AP278" s="21">
        <v>700</v>
      </c>
      <c r="AQ278" s="164">
        <f>AP278*(N278*(O278/100+1))</f>
        <v>700</v>
      </c>
      <c r="AR278" s="21">
        <v>700</v>
      </c>
      <c r="AS278" s="164">
        <f>AR278*(N278*(O278/100+1))</f>
        <v>700</v>
      </c>
      <c r="AT278" s="21">
        <v>700</v>
      </c>
      <c r="AU278" s="164">
        <f>AT278*(N278*(O278/100+1))</f>
        <v>700</v>
      </c>
      <c r="AV278" s="21">
        <v>700</v>
      </c>
      <c r="AW278" s="164">
        <f>AV278*(N278*(O278/100+1))</f>
        <v>700</v>
      </c>
      <c r="AX278" s="21">
        <v>700</v>
      </c>
      <c r="AY278" s="164">
        <f>AX278*(N278*(O278/100+1))</f>
        <v>700</v>
      </c>
      <c r="AZ278" s="21">
        <v>700</v>
      </c>
      <c r="BA278" s="164">
        <f>AZ278*(N278*(O278/100+1))</f>
        <v>700</v>
      </c>
      <c r="BB278" s="21">
        <v>700</v>
      </c>
      <c r="BC278" s="164">
        <f>BB278*(N278*(O278/100+1))</f>
        <v>700</v>
      </c>
      <c r="BD278" s="21">
        <v>700</v>
      </c>
      <c r="BE278" s="164">
        <f>BD278*(N278*(O278/100+1))</f>
        <v>700</v>
      </c>
      <c r="BF278" s="256">
        <f>SUM(R278,T278,V278,X278)*(N278*(O278/100+1))</f>
        <v>11300</v>
      </c>
      <c r="BG278" s="256">
        <f>SUM(AI278,AK278,AM278,AO278,AQ278,AS278,AU278,AW278,AY278,BA278,BC278,BE278)</f>
        <v>11300</v>
      </c>
      <c r="BH278" s="255" t="b">
        <f>BF278=BG278</f>
        <v>1</v>
      </c>
      <c r="BI278" s="255">
        <f>BF278-BG278</f>
        <v>0</v>
      </c>
      <c r="BJ278" s="250">
        <f>D278</f>
        <v>31710001</v>
      </c>
      <c r="BK278" s="251">
        <v>348</v>
      </c>
      <c r="BL278" s="251">
        <v>5</v>
      </c>
      <c r="BM278" s="252">
        <f>R278</f>
        <v>4700</v>
      </c>
      <c r="BN278" s="252">
        <f>T278</f>
        <v>2400</v>
      </c>
      <c r="BO278" s="252">
        <f>V278</f>
        <v>2100</v>
      </c>
      <c r="BP278" s="252">
        <f>X278</f>
        <v>2100</v>
      </c>
      <c r="BQ278" s="254">
        <f>N278</f>
        <v>1</v>
      </c>
      <c r="BR278">
        <f>O278</f>
        <v>0</v>
      </c>
      <c r="BS278">
        <v>0</v>
      </c>
      <c r="BT278">
        <v>1</v>
      </c>
      <c r="BU278" t="s">
        <v>139</v>
      </c>
      <c r="BV278" t="str">
        <f>IF(AB278 = "X", "1", "0")</f>
        <v>1</v>
      </c>
      <c r="BW278" t="str">
        <f>IF(AC278 = "X", "1", "0")</f>
        <v>0</v>
      </c>
      <c r="BX278" t="str">
        <f>IF(AD278 = "X", "1", "0")</f>
        <v>0</v>
      </c>
      <c r="BY278" t="s">
        <v>23</v>
      </c>
      <c r="BZ278" s="253">
        <f>AI278</f>
        <v>2600</v>
      </c>
      <c r="CA278" s="253">
        <f>AK278</f>
        <v>1300</v>
      </c>
      <c r="CB278" s="253">
        <f>AM278</f>
        <v>800</v>
      </c>
      <c r="CC278" s="253">
        <f>AO278</f>
        <v>1000</v>
      </c>
      <c r="CD278" s="253">
        <f>AQ278</f>
        <v>700</v>
      </c>
      <c r="CE278" s="253">
        <f>AS278</f>
        <v>700</v>
      </c>
      <c r="CF278" s="253">
        <f>AU278</f>
        <v>700</v>
      </c>
      <c r="CG278" s="253">
        <f>AW278</f>
        <v>700</v>
      </c>
      <c r="CH278" s="253">
        <f>AY278</f>
        <v>700</v>
      </c>
      <c r="CI278" s="253">
        <f>BA278</f>
        <v>700</v>
      </c>
      <c r="CJ278" s="253">
        <f>BC278</f>
        <v>700</v>
      </c>
      <c r="CK278" s="253">
        <f>BE278</f>
        <v>700</v>
      </c>
    </row>
    <row r="279" spans="2:89" s="228" customFormat="1" ht="20.399999999999999" x14ac:dyDescent="0.3">
      <c r="B279" s="227">
        <v>179</v>
      </c>
      <c r="C279" s="193">
        <v>318011</v>
      </c>
      <c r="D279" s="193">
        <v>31810001</v>
      </c>
      <c r="E279" s="157" t="s">
        <v>282</v>
      </c>
      <c r="F279" s="229" t="s">
        <v>344</v>
      </c>
      <c r="G279" s="229" t="s">
        <v>345</v>
      </c>
      <c r="H279" s="230" t="s">
        <v>18</v>
      </c>
      <c r="I279" s="234"/>
      <c r="J279" s="230" t="s">
        <v>19</v>
      </c>
      <c r="K279" s="232">
        <f>R279+T279+V279+X279</f>
        <v>2570</v>
      </c>
      <c r="L279" s="160" t="s">
        <v>20</v>
      </c>
      <c r="M279" s="262">
        <f>ROUND(N279,2)</f>
        <v>30</v>
      </c>
      <c r="N279" s="242">
        <v>30</v>
      </c>
      <c r="O279" s="261">
        <v>0</v>
      </c>
      <c r="P279" s="110">
        <f>(N279*(O279/100+1))*K279</f>
        <v>77100</v>
      </c>
      <c r="Q279" s="160" t="s">
        <v>139</v>
      </c>
      <c r="R279" s="235">
        <f>AH279+AJ279+AL279</f>
        <v>706</v>
      </c>
      <c r="S279" s="114">
        <f>R279*(N279*(O279/100+1))</f>
        <v>21180</v>
      </c>
      <c r="T279" s="235">
        <f>AN279+AP279+AR279</f>
        <v>628</v>
      </c>
      <c r="U279" s="114">
        <f>T279*(N279*(O279/100+1))</f>
        <v>18840</v>
      </c>
      <c r="V279" s="235">
        <f>AT279+AV279+AX279</f>
        <v>618</v>
      </c>
      <c r="W279" s="114">
        <f>V279*(N279*(O279/100+1))</f>
        <v>18540</v>
      </c>
      <c r="X279" s="235">
        <f>AZ279+BB279+BD279</f>
        <v>618</v>
      </c>
      <c r="Y279" s="114">
        <f>X279*(N279*(O279/100+1))</f>
        <v>18540</v>
      </c>
      <c r="Z279" s="234">
        <f>S279+U279+W279+Y279</f>
        <v>77100</v>
      </c>
      <c r="AA279" s="236" t="b">
        <f>K279=(SUM(X279,V279,T279,R279))</f>
        <v>1</v>
      </c>
      <c r="AB279" s="230" t="s">
        <v>22</v>
      </c>
      <c r="AC279" s="243"/>
      <c r="AD279" s="230"/>
      <c r="AE279" s="229" t="s">
        <v>23</v>
      </c>
      <c r="AF279" s="244"/>
      <c r="AG279" s="245"/>
      <c r="AH279" s="240">
        <v>270</v>
      </c>
      <c r="AI279" s="164">
        <f>AH279*(N279*(O279/100+1))</f>
        <v>8100</v>
      </c>
      <c r="AJ279" s="240">
        <v>226</v>
      </c>
      <c r="AK279" s="164">
        <f>AJ279*(N279*(O279/100+1))</f>
        <v>6780</v>
      </c>
      <c r="AL279" s="240">
        <v>210</v>
      </c>
      <c r="AM279" s="164">
        <f>AL279*(N279*(O279/100+1))</f>
        <v>6300</v>
      </c>
      <c r="AN279" s="240">
        <v>216</v>
      </c>
      <c r="AO279" s="164">
        <f>AN279*(N279*(O279/100+1))</f>
        <v>6480</v>
      </c>
      <c r="AP279" s="240">
        <v>206</v>
      </c>
      <c r="AQ279" s="164">
        <f>AP279*(N279*(O279/100+1))</f>
        <v>6180</v>
      </c>
      <c r="AR279" s="240">
        <v>206</v>
      </c>
      <c r="AS279" s="164">
        <f>AR279*(N279*(O279/100+1))</f>
        <v>6180</v>
      </c>
      <c r="AT279" s="240">
        <v>206</v>
      </c>
      <c r="AU279" s="164">
        <f>AT279*(N279*(O279/100+1))</f>
        <v>6180</v>
      </c>
      <c r="AV279" s="240">
        <v>206</v>
      </c>
      <c r="AW279" s="164">
        <f>AV279*(N279*(O279/100+1))</f>
        <v>6180</v>
      </c>
      <c r="AX279" s="240">
        <v>206</v>
      </c>
      <c r="AY279" s="164">
        <f>AX279*(N279*(O279/100+1))</f>
        <v>6180</v>
      </c>
      <c r="AZ279" s="240">
        <v>206</v>
      </c>
      <c r="BA279" s="164">
        <f>AZ279*(N279*(O279/100+1))</f>
        <v>6180</v>
      </c>
      <c r="BB279" s="240">
        <v>206</v>
      </c>
      <c r="BC279" s="164">
        <f>BB279*(N279*(O279/100+1))</f>
        <v>6180</v>
      </c>
      <c r="BD279" s="240">
        <v>206</v>
      </c>
      <c r="BE279" s="164">
        <f>BD279*(N279*(O279/100+1))</f>
        <v>6180</v>
      </c>
      <c r="BF279" s="256">
        <f>SUM(R279,T279,V279,X279)*(N279*(O279/100+1))</f>
        <v>77100</v>
      </c>
      <c r="BG279" s="256">
        <f>SUM(AI279,AK279,AM279,AO279,AQ279,AS279,AU279,AW279,AY279,BA279,BC279,BE279)</f>
        <v>77100</v>
      </c>
      <c r="BH279" s="255" t="b">
        <f>BF279=BG279</f>
        <v>1</v>
      </c>
      <c r="BI279" s="255">
        <f>BF279-BG279</f>
        <v>0</v>
      </c>
      <c r="BJ279" s="250">
        <f>D279</f>
        <v>31810001</v>
      </c>
      <c r="BK279" s="251">
        <v>348</v>
      </c>
      <c r="BL279" s="251">
        <v>5</v>
      </c>
      <c r="BM279" s="252">
        <f>R279</f>
        <v>706</v>
      </c>
      <c r="BN279" s="252">
        <f>T279</f>
        <v>628</v>
      </c>
      <c r="BO279" s="252">
        <f>V279</f>
        <v>618</v>
      </c>
      <c r="BP279" s="252">
        <f>X279</f>
        <v>618</v>
      </c>
      <c r="BQ279" s="254">
        <f>N279</f>
        <v>30</v>
      </c>
      <c r="BR279">
        <f>O279</f>
        <v>0</v>
      </c>
      <c r="BS279">
        <v>0</v>
      </c>
      <c r="BT279">
        <v>1</v>
      </c>
      <c r="BU279" t="s">
        <v>139</v>
      </c>
      <c r="BV279" t="str">
        <f>IF(AB279 = "X", "1", "0")</f>
        <v>1</v>
      </c>
      <c r="BW279" t="str">
        <f>IF(AC279 = "X", "1", "0")</f>
        <v>0</v>
      </c>
      <c r="BX279" t="str">
        <f>IF(AD279 = "X", "1", "0")</f>
        <v>0</v>
      </c>
      <c r="BY279" t="s">
        <v>23</v>
      </c>
      <c r="BZ279" s="253">
        <f>AI279</f>
        <v>8100</v>
      </c>
      <c r="CA279" s="253">
        <f>AK279</f>
        <v>6780</v>
      </c>
      <c r="CB279" s="253">
        <f>AM279</f>
        <v>6300</v>
      </c>
      <c r="CC279" s="253">
        <f>AO279</f>
        <v>6480</v>
      </c>
      <c r="CD279" s="253">
        <f>AQ279</f>
        <v>6180</v>
      </c>
      <c r="CE279" s="253">
        <f>AS279</f>
        <v>6180</v>
      </c>
      <c r="CF279" s="253">
        <f>AU279</f>
        <v>6180</v>
      </c>
      <c r="CG279" s="253">
        <f>AW279</f>
        <v>6180</v>
      </c>
      <c r="CH279" s="253">
        <f>AY279</f>
        <v>6180</v>
      </c>
      <c r="CI279" s="253">
        <f>BA279</f>
        <v>6180</v>
      </c>
      <c r="CJ279" s="253">
        <f>BC279</f>
        <v>6180</v>
      </c>
      <c r="CK279" s="253">
        <f>BE279</f>
        <v>6180</v>
      </c>
    </row>
    <row r="280" spans="2:89" ht="20.399999999999999" x14ac:dyDescent="0.3">
      <c r="B280" s="129">
        <v>180</v>
      </c>
      <c r="C280" s="159">
        <v>322011</v>
      </c>
      <c r="D280" s="159">
        <v>32210001</v>
      </c>
      <c r="E280" s="155" t="s">
        <v>283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>R280+T280+V280+X280</f>
        <v>0</v>
      </c>
      <c r="L280" s="156" t="s">
        <v>296</v>
      </c>
      <c r="M280" s="262">
        <f>ROUND(N280,2)</f>
        <v>14040</v>
      </c>
      <c r="N280" s="141">
        <v>14040</v>
      </c>
      <c r="O280" s="260">
        <v>0</v>
      </c>
      <c r="P280" s="110">
        <f>(N280*(O280/100+1))*K280</f>
        <v>0</v>
      </c>
      <c r="Q280" s="112" t="s">
        <v>139</v>
      </c>
      <c r="R280" s="113">
        <f>AH280+AJ280+AL280</f>
        <v>0</v>
      </c>
      <c r="S280" s="114">
        <f>R280*(N280*(O280/100+1))</f>
        <v>0</v>
      </c>
      <c r="T280" s="113">
        <f>AN280+AP280+AR280</f>
        <v>0</v>
      </c>
      <c r="U280" s="114">
        <f>T280*(N280*(O280/100+1))</f>
        <v>0</v>
      </c>
      <c r="V280" s="113">
        <f>AT280+AV280+AX280</f>
        <v>0</v>
      </c>
      <c r="W280" s="114">
        <f>V280*(N280*(O280/100+1))</f>
        <v>0</v>
      </c>
      <c r="X280" s="113">
        <f>AZ280+BB280+BD280</f>
        <v>0</v>
      </c>
      <c r="Y280" s="114">
        <f>X280*(N280*(O280/100+1))</f>
        <v>0</v>
      </c>
      <c r="Z280" s="116">
        <f>S280+U280+W280+Y280</f>
        <v>0</v>
      </c>
      <c r="AA280" s="117" t="b">
        <f>K280=(SUM(X280,V280,T280,R280))</f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/>
      <c r="AI280" s="164">
        <f>AH280*(N280*(O280/100+1))</f>
        <v>0</v>
      </c>
      <c r="AJ280" s="22"/>
      <c r="AK280" s="164">
        <f>AJ280*(N280*(O280/100+1))</f>
        <v>0</v>
      </c>
      <c r="AL280" s="22"/>
      <c r="AM280" s="164">
        <f>AL280*(N280*(O280/100+1))</f>
        <v>0</v>
      </c>
      <c r="AN280" s="22"/>
      <c r="AO280" s="164">
        <f>AN280*(N280*(O280/100+1))</f>
        <v>0</v>
      </c>
      <c r="AP280" s="22"/>
      <c r="AQ280" s="164">
        <f>AP280*(N280*(O280/100+1))</f>
        <v>0</v>
      </c>
      <c r="AR280" s="22"/>
      <c r="AS280" s="164">
        <f>AR280*(N280*(O280/100+1))</f>
        <v>0</v>
      </c>
      <c r="AT280" s="22"/>
      <c r="AU280" s="164">
        <f>AT280*(N280*(O280/100+1))</f>
        <v>0</v>
      </c>
      <c r="AV280" s="22"/>
      <c r="AW280" s="164">
        <f>AV280*(N280*(O280/100+1))</f>
        <v>0</v>
      </c>
      <c r="AX280" s="22"/>
      <c r="AY280" s="164">
        <f>AX280*(N280*(O280/100+1))</f>
        <v>0</v>
      </c>
      <c r="AZ280" s="22"/>
      <c r="BA280" s="164">
        <f>AZ280*(N280*(O280/100+1))</f>
        <v>0</v>
      </c>
      <c r="BB280" s="22"/>
      <c r="BC280" s="164">
        <f>BB280*(N280*(O280/100+1))</f>
        <v>0</v>
      </c>
      <c r="BD280" s="22"/>
      <c r="BE280" s="164">
        <f>BD280*(N280*(O280/100+1))</f>
        <v>0</v>
      </c>
      <c r="BF280" s="256">
        <f>SUM(R280,T280,V280,X280)*(N280*(O280/100+1))</f>
        <v>0</v>
      </c>
      <c r="BG280" s="256">
        <f>SUM(AI280,AK280,AM280,AO280,AQ280,AS280,AU280,AW280,AY280,BA280,BC280,BE280)</f>
        <v>0</v>
      </c>
      <c r="BH280" s="255" t="b">
        <f>BF280=BG280</f>
        <v>1</v>
      </c>
      <c r="BI280" s="255">
        <f>BF280-BG280</f>
        <v>0</v>
      </c>
      <c r="BJ280" s="250">
        <f>D280</f>
        <v>32210001</v>
      </c>
      <c r="BK280" s="251">
        <v>348</v>
      </c>
      <c r="BL280" s="251">
        <v>5</v>
      </c>
      <c r="BM280" s="252">
        <f>R280</f>
        <v>0</v>
      </c>
      <c r="BN280" s="252">
        <f>T280</f>
        <v>0</v>
      </c>
      <c r="BO280" s="252">
        <f>V280</f>
        <v>0</v>
      </c>
      <c r="BP280" s="252">
        <f>X280</f>
        <v>0</v>
      </c>
      <c r="BQ280" s="254">
        <f>N280</f>
        <v>14040</v>
      </c>
      <c r="BR280">
        <f>O280</f>
        <v>0</v>
      </c>
      <c r="BS280">
        <v>0</v>
      </c>
      <c r="BT280">
        <v>1</v>
      </c>
      <c r="BU280" t="s">
        <v>139</v>
      </c>
      <c r="BV280" t="str">
        <f>IF(AB280 = "X", "1", "0")</f>
        <v>1</v>
      </c>
      <c r="BW280" t="str">
        <f>IF(AC280 = "X", "1", "0")</f>
        <v>0</v>
      </c>
      <c r="BX280" t="str">
        <f>IF(AD280 = "X", "1", "0")</f>
        <v>0</v>
      </c>
      <c r="BY280" t="s">
        <v>23</v>
      </c>
      <c r="BZ280" s="253">
        <f>AI280</f>
        <v>0</v>
      </c>
      <c r="CA280" s="253">
        <f>AK280</f>
        <v>0</v>
      </c>
      <c r="CB280" s="253">
        <f>AM280</f>
        <v>0</v>
      </c>
      <c r="CC280" s="253">
        <f>AO280</f>
        <v>0</v>
      </c>
      <c r="CD280" s="253">
        <f>AQ280</f>
        <v>0</v>
      </c>
      <c r="CE280" s="253">
        <f>AS280</f>
        <v>0</v>
      </c>
      <c r="CF280" s="253">
        <f>AU280</f>
        <v>0</v>
      </c>
      <c r="CG280" s="253">
        <f>AW280</f>
        <v>0</v>
      </c>
      <c r="CH280" s="253">
        <f>AY280</f>
        <v>0</v>
      </c>
      <c r="CI280" s="253">
        <f>BA280</f>
        <v>0</v>
      </c>
      <c r="CJ280" s="253">
        <f>BC280</f>
        <v>0</v>
      </c>
      <c r="CK280" s="253">
        <f>BE280</f>
        <v>0</v>
      </c>
    </row>
    <row r="281" spans="2:89" ht="20.399999999999999" x14ac:dyDescent="0.3">
      <c r="B281" s="129">
        <v>181</v>
      </c>
      <c r="C281" s="159">
        <v>322011</v>
      </c>
      <c r="D281" s="159">
        <v>32210001</v>
      </c>
      <c r="E281" s="155" t="s">
        <v>284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>R281+T281+V281+X281</f>
        <v>0</v>
      </c>
      <c r="L281" s="156" t="s">
        <v>296</v>
      </c>
      <c r="M281" s="262">
        <f>ROUND(N281,2)</f>
        <v>3712</v>
      </c>
      <c r="N281" s="141">
        <v>3712</v>
      </c>
      <c r="O281" s="261">
        <v>0</v>
      </c>
      <c r="P281" s="110">
        <f>(N281*(O281/100+1))*K281</f>
        <v>0</v>
      </c>
      <c r="Q281" s="112" t="s">
        <v>139</v>
      </c>
      <c r="R281" s="113">
        <f>AH281+AJ281+AL281</f>
        <v>0</v>
      </c>
      <c r="S281" s="114">
        <f>R281*(N281*(O281/100+1))</f>
        <v>0</v>
      </c>
      <c r="T281" s="113">
        <f>AN281+AP281+AR281</f>
        <v>0</v>
      </c>
      <c r="U281" s="114">
        <f>T281*(N281*(O281/100+1))</f>
        <v>0</v>
      </c>
      <c r="V281" s="113">
        <f>AT281+AV281+AX281</f>
        <v>0</v>
      </c>
      <c r="W281" s="114">
        <f>V281*(N281*(O281/100+1))</f>
        <v>0</v>
      </c>
      <c r="X281" s="113">
        <f>AZ281+BB281+BD281</f>
        <v>0</v>
      </c>
      <c r="Y281" s="114">
        <f>X281*(N281*(O281/100+1))</f>
        <v>0</v>
      </c>
      <c r="Z281" s="116">
        <f>S281+U281+W281+Y281</f>
        <v>0</v>
      </c>
      <c r="AA281" s="117" t="b">
        <f>K281=(SUM(X281,V281,T281,R281))</f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/>
      <c r="AI281" s="164">
        <f>AH281*(N281*(O281/100+1))</f>
        <v>0</v>
      </c>
      <c r="AJ281" s="22"/>
      <c r="AK281" s="164">
        <f>AJ281*(N281*(O281/100+1))</f>
        <v>0</v>
      </c>
      <c r="AL281" s="22"/>
      <c r="AM281" s="164">
        <f>AL281*(N281*(O281/100+1))</f>
        <v>0</v>
      </c>
      <c r="AN281" s="22"/>
      <c r="AO281" s="164">
        <f>AN281*(N281*(O281/100+1))</f>
        <v>0</v>
      </c>
      <c r="AP281" s="22"/>
      <c r="AQ281" s="164">
        <f>AP281*(N281*(O281/100+1))</f>
        <v>0</v>
      </c>
      <c r="AR281" s="22"/>
      <c r="AS281" s="164">
        <f>AR281*(N281*(O281/100+1))</f>
        <v>0</v>
      </c>
      <c r="AT281" s="22"/>
      <c r="AU281" s="164">
        <f>AT281*(N281*(O281/100+1))</f>
        <v>0</v>
      </c>
      <c r="AV281" s="22"/>
      <c r="AW281" s="164">
        <f>AV281*(N281*(O281/100+1))</f>
        <v>0</v>
      </c>
      <c r="AX281" s="22"/>
      <c r="AY281" s="164">
        <f>AX281*(N281*(O281/100+1))</f>
        <v>0</v>
      </c>
      <c r="AZ281" s="22"/>
      <c r="BA281" s="164">
        <f>AZ281*(N281*(O281/100+1))</f>
        <v>0</v>
      </c>
      <c r="BB281" s="22"/>
      <c r="BC281" s="164">
        <f>BB281*(N281*(O281/100+1))</f>
        <v>0</v>
      </c>
      <c r="BD281" s="22"/>
      <c r="BE281" s="164">
        <f>BD281*(N281*(O281/100+1))</f>
        <v>0</v>
      </c>
      <c r="BF281" s="256">
        <f>SUM(R281,T281,V281,X281)*(N281*(O281/100+1))</f>
        <v>0</v>
      </c>
      <c r="BG281" s="256">
        <f>SUM(AI281,AK281,AM281,AO281,AQ281,AS281,AU281,AW281,AY281,BA281,BC281,BE281)</f>
        <v>0</v>
      </c>
      <c r="BH281" s="255" t="b">
        <f>BF281=BG281</f>
        <v>1</v>
      </c>
      <c r="BI281" s="255">
        <f>BF281-BG281</f>
        <v>0</v>
      </c>
      <c r="BJ281" s="250">
        <f>D281</f>
        <v>32210001</v>
      </c>
      <c r="BK281" s="251">
        <v>348</v>
      </c>
      <c r="BL281" s="251">
        <v>5</v>
      </c>
      <c r="BM281" s="252">
        <f>R281</f>
        <v>0</v>
      </c>
      <c r="BN281" s="252">
        <f>T281</f>
        <v>0</v>
      </c>
      <c r="BO281" s="252">
        <f>V281</f>
        <v>0</v>
      </c>
      <c r="BP281" s="252">
        <f>X281</f>
        <v>0</v>
      </c>
      <c r="BQ281" s="254">
        <f>N281</f>
        <v>3712</v>
      </c>
      <c r="BR281">
        <f>O281</f>
        <v>0</v>
      </c>
      <c r="BS281">
        <v>0</v>
      </c>
      <c r="BT281">
        <v>1</v>
      </c>
      <c r="BU281" t="s">
        <v>139</v>
      </c>
      <c r="BV281" t="str">
        <f>IF(AB281 = "X", "1", "0")</f>
        <v>1</v>
      </c>
      <c r="BW281" t="str">
        <f>IF(AC281 = "X", "1", "0")</f>
        <v>0</v>
      </c>
      <c r="BX281" t="str">
        <f>IF(AD281 = "X", "1", "0")</f>
        <v>0</v>
      </c>
      <c r="BY281" t="s">
        <v>23</v>
      </c>
      <c r="BZ281" s="253">
        <f>AI281</f>
        <v>0</v>
      </c>
      <c r="CA281" s="253">
        <f>AK281</f>
        <v>0</v>
      </c>
      <c r="CB281" s="253">
        <f>AM281</f>
        <v>0</v>
      </c>
      <c r="CC281" s="253">
        <f>AO281</f>
        <v>0</v>
      </c>
      <c r="CD281" s="253">
        <f>AQ281</f>
        <v>0</v>
      </c>
      <c r="CE281" s="253">
        <f>AS281</f>
        <v>0</v>
      </c>
      <c r="CF281" s="253">
        <f>AU281</f>
        <v>0</v>
      </c>
      <c r="CG281" s="253">
        <f>AW281</f>
        <v>0</v>
      </c>
      <c r="CH281" s="253">
        <f>AY281</f>
        <v>0</v>
      </c>
      <c r="CI281" s="253">
        <f>BA281</f>
        <v>0</v>
      </c>
      <c r="CJ281" s="253">
        <f>BC281</f>
        <v>0</v>
      </c>
      <c r="CK281" s="253">
        <f>BE281</f>
        <v>0</v>
      </c>
    </row>
    <row r="282" spans="2:89" ht="20.399999999999999" x14ac:dyDescent="0.3">
      <c r="B282" s="129">
        <v>182</v>
      </c>
      <c r="C282" s="159">
        <v>322011</v>
      </c>
      <c r="D282" s="159">
        <v>32210001</v>
      </c>
      <c r="E282" s="155" t="s">
        <v>285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>R282+T282+V282+X282</f>
        <v>0</v>
      </c>
      <c r="L282" s="156" t="s">
        <v>296</v>
      </c>
      <c r="M282" s="262">
        <f>ROUND(N282,2)</f>
        <v>57123.040000000001</v>
      </c>
      <c r="N282" s="141">
        <v>57123.040000000001</v>
      </c>
      <c r="O282" s="260">
        <v>0</v>
      </c>
      <c r="P282" s="110">
        <f>(N282*(O282/100+1))*K282</f>
        <v>0</v>
      </c>
      <c r="Q282" s="112" t="s">
        <v>139</v>
      </c>
      <c r="R282" s="113">
        <f>AH282+AJ282+AL282</f>
        <v>0</v>
      </c>
      <c r="S282" s="114">
        <f>R282*(N282*(O282/100+1))</f>
        <v>0</v>
      </c>
      <c r="T282" s="113">
        <f>AN282+AP282+AR282</f>
        <v>0</v>
      </c>
      <c r="U282" s="114">
        <f>T282*(N282*(O282/100+1))</f>
        <v>0</v>
      </c>
      <c r="V282" s="113">
        <f>AT282+AV282+AX282</f>
        <v>0</v>
      </c>
      <c r="W282" s="114">
        <f>V282*(N282*(O282/100+1))</f>
        <v>0</v>
      </c>
      <c r="X282" s="113">
        <f>AZ282+BB282+BD282</f>
        <v>0</v>
      </c>
      <c r="Y282" s="114">
        <f>X282*(N282*(O282/100+1))</f>
        <v>0</v>
      </c>
      <c r="Z282" s="116">
        <f>S282+U282+W282+Y282</f>
        <v>0</v>
      </c>
      <c r="AA282" s="117" t="b">
        <f>K282=(SUM(X282,V282,T282,R282))</f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/>
      <c r="AI282" s="164">
        <f>AH282*(N282*(O282/100+1))</f>
        <v>0</v>
      </c>
      <c r="AJ282" s="22"/>
      <c r="AK282" s="164">
        <f>AJ282*(N282*(O282/100+1))</f>
        <v>0</v>
      </c>
      <c r="AL282" s="22"/>
      <c r="AM282" s="164">
        <f>AL282*(N282*(O282/100+1))</f>
        <v>0</v>
      </c>
      <c r="AN282" s="22"/>
      <c r="AO282" s="164">
        <f>AN282*(N282*(O282/100+1))</f>
        <v>0</v>
      </c>
      <c r="AP282" s="22"/>
      <c r="AQ282" s="164">
        <f>AP282*(N282*(O282/100+1))</f>
        <v>0</v>
      </c>
      <c r="AR282" s="22"/>
      <c r="AS282" s="164">
        <f>AR282*(N282*(O282/100+1))</f>
        <v>0</v>
      </c>
      <c r="AT282" s="22"/>
      <c r="AU282" s="164">
        <f>AT282*(N282*(O282/100+1))</f>
        <v>0</v>
      </c>
      <c r="AV282" s="22"/>
      <c r="AW282" s="164">
        <f>AV282*(N282*(O282/100+1))</f>
        <v>0</v>
      </c>
      <c r="AX282" s="22"/>
      <c r="AY282" s="164">
        <f>AX282*(N282*(O282/100+1))</f>
        <v>0</v>
      </c>
      <c r="AZ282" s="22"/>
      <c r="BA282" s="164">
        <f>AZ282*(N282*(O282/100+1))</f>
        <v>0</v>
      </c>
      <c r="BB282" s="22"/>
      <c r="BC282" s="164">
        <f>BB282*(N282*(O282/100+1))</f>
        <v>0</v>
      </c>
      <c r="BD282" s="22"/>
      <c r="BE282" s="164">
        <f>BD282*(N282*(O282/100+1))</f>
        <v>0</v>
      </c>
      <c r="BF282" s="256">
        <f>SUM(R282,T282,V282,X282)*(N282*(O282/100+1))</f>
        <v>0</v>
      </c>
      <c r="BG282" s="256">
        <f>SUM(AI282,AK282,AM282,AO282,AQ282,AS282,AU282,AW282,AY282,BA282,BC282,BE282)</f>
        <v>0</v>
      </c>
      <c r="BH282" s="255" t="b">
        <f>BF282=BG282</f>
        <v>1</v>
      </c>
      <c r="BI282" s="255">
        <f>BF282-BG282</f>
        <v>0</v>
      </c>
      <c r="BJ282" s="250">
        <f>D282</f>
        <v>32210001</v>
      </c>
      <c r="BK282" s="251">
        <v>348</v>
      </c>
      <c r="BL282" s="251">
        <v>5</v>
      </c>
      <c r="BM282" s="252">
        <f>R282</f>
        <v>0</v>
      </c>
      <c r="BN282" s="252">
        <f>T282</f>
        <v>0</v>
      </c>
      <c r="BO282" s="252">
        <f>V282</f>
        <v>0</v>
      </c>
      <c r="BP282" s="252">
        <f>X282</f>
        <v>0</v>
      </c>
      <c r="BQ282" s="254">
        <f>N282</f>
        <v>57123.040000000001</v>
      </c>
      <c r="BR282">
        <f>O282</f>
        <v>0</v>
      </c>
      <c r="BS282">
        <v>0</v>
      </c>
      <c r="BT282">
        <v>1</v>
      </c>
      <c r="BU282" t="s">
        <v>139</v>
      </c>
      <c r="BV282" t="str">
        <f>IF(AB282 = "X", "1", "0")</f>
        <v>1</v>
      </c>
      <c r="BW282" t="str">
        <f>IF(AC282 = "X", "1", "0")</f>
        <v>0</v>
      </c>
      <c r="BX282" t="str">
        <f>IF(AD282 = "X", "1", "0")</f>
        <v>0</v>
      </c>
      <c r="BY282" t="s">
        <v>23</v>
      </c>
      <c r="BZ282" s="253">
        <f>AI282</f>
        <v>0</v>
      </c>
      <c r="CA282" s="253">
        <f>AK282</f>
        <v>0</v>
      </c>
      <c r="CB282" s="253">
        <f>AM282</f>
        <v>0</v>
      </c>
      <c r="CC282" s="253">
        <f>AO282</f>
        <v>0</v>
      </c>
      <c r="CD282" s="253">
        <f>AQ282</f>
        <v>0</v>
      </c>
      <c r="CE282" s="253">
        <f>AS282</f>
        <v>0</v>
      </c>
      <c r="CF282" s="253">
        <f>AU282</f>
        <v>0</v>
      </c>
      <c r="CG282" s="253">
        <f>AW282</f>
        <v>0</v>
      </c>
      <c r="CH282" s="253">
        <f>AY282</f>
        <v>0</v>
      </c>
      <c r="CI282" s="253">
        <f>BA282</f>
        <v>0</v>
      </c>
      <c r="CJ282" s="253">
        <f>BC282</f>
        <v>0</v>
      </c>
      <c r="CK282" s="253">
        <f>BE282</f>
        <v>0</v>
      </c>
    </row>
    <row r="283" spans="2:89" ht="20.399999999999999" x14ac:dyDescent="0.3">
      <c r="B283" s="129">
        <v>183</v>
      </c>
      <c r="C283" s="159">
        <v>322011</v>
      </c>
      <c r="D283" s="159">
        <v>32210001</v>
      </c>
      <c r="E283" s="155" t="s">
        <v>286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>R283+T283+V283+X283</f>
        <v>0</v>
      </c>
      <c r="L283" s="156" t="s">
        <v>296</v>
      </c>
      <c r="M283" s="262">
        <f>ROUND(N283,2)</f>
        <v>28507</v>
      </c>
      <c r="N283" s="141">
        <v>28507</v>
      </c>
      <c r="O283" s="261">
        <v>0</v>
      </c>
      <c r="P283" s="110">
        <f>(N283*(O283/100+1))*K283</f>
        <v>0</v>
      </c>
      <c r="Q283" s="112" t="s">
        <v>139</v>
      </c>
      <c r="R283" s="113">
        <f>AH283+AJ283+AL283</f>
        <v>0</v>
      </c>
      <c r="S283" s="114">
        <f>R283*(N283*(O283/100+1))</f>
        <v>0</v>
      </c>
      <c r="T283" s="113">
        <f>AN283+AP283+AR283</f>
        <v>0</v>
      </c>
      <c r="U283" s="114">
        <f>T283*(N283*(O283/100+1))</f>
        <v>0</v>
      </c>
      <c r="V283" s="113">
        <f>AT283+AV283+AX283</f>
        <v>0</v>
      </c>
      <c r="W283" s="114">
        <f>V283*(N283*(O283/100+1))</f>
        <v>0</v>
      </c>
      <c r="X283" s="113">
        <f>AZ283+BB283+BD283</f>
        <v>0</v>
      </c>
      <c r="Y283" s="114">
        <f>X283*(N283*(O283/100+1))</f>
        <v>0</v>
      </c>
      <c r="Z283" s="116">
        <f>S283+U283+W283+Y283</f>
        <v>0</v>
      </c>
      <c r="AA283" s="117" t="b">
        <f>K283=(SUM(X283,V283,T283,R283))</f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/>
      <c r="AI283" s="164">
        <f>AH283*(N283*(O283/100+1))</f>
        <v>0</v>
      </c>
      <c r="AJ283" s="22"/>
      <c r="AK283" s="164">
        <f>AJ283*(N283*(O283/100+1))</f>
        <v>0</v>
      </c>
      <c r="AL283" s="22"/>
      <c r="AM283" s="164">
        <f>AL283*(N283*(O283/100+1))</f>
        <v>0</v>
      </c>
      <c r="AN283" s="22"/>
      <c r="AO283" s="164">
        <f>AN283*(N283*(O283/100+1))</f>
        <v>0</v>
      </c>
      <c r="AP283" s="22"/>
      <c r="AQ283" s="164">
        <f>AP283*(N283*(O283/100+1))</f>
        <v>0</v>
      </c>
      <c r="AR283" s="22"/>
      <c r="AS283" s="164">
        <f>AR283*(N283*(O283/100+1))</f>
        <v>0</v>
      </c>
      <c r="AT283" s="22"/>
      <c r="AU283" s="164">
        <f>AT283*(N283*(O283/100+1))</f>
        <v>0</v>
      </c>
      <c r="AV283" s="22"/>
      <c r="AW283" s="164">
        <f>AV283*(N283*(O283/100+1))</f>
        <v>0</v>
      </c>
      <c r="AX283" s="22"/>
      <c r="AY283" s="164">
        <f>AX283*(N283*(O283/100+1))</f>
        <v>0</v>
      </c>
      <c r="AZ283" s="22"/>
      <c r="BA283" s="164">
        <f>AZ283*(N283*(O283/100+1))</f>
        <v>0</v>
      </c>
      <c r="BB283" s="22"/>
      <c r="BC283" s="164">
        <f>BB283*(N283*(O283/100+1))</f>
        <v>0</v>
      </c>
      <c r="BD283" s="22"/>
      <c r="BE283" s="164">
        <f>BD283*(N283*(O283/100+1))</f>
        <v>0</v>
      </c>
      <c r="BF283" s="256">
        <f>SUM(R283,T283,V283,X283)*(N283*(O283/100+1))</f>
        <v>0</v>
      </c>
      <c r="BG283" s="256">
        <f>SUM(AI283,AK283,AM283,AO283,AQ283,AS283,AU283,AW283,AY283,BA283,BC283,BE283)</f>
        <v>0</v>
      </c>
      <c r="BH283" s="255" t="b">
        <f>BF283=BG283</f>
        <v>1</v>
      </c>
      <c r="BI283" s="255">
        <f>BF283-BG283</f>
        <v>0</v>
      </c>
      <c r="BJ283" s="250">
        <f>D283</f>
        <v>32210001</v>
      </c>
      <c r="BK283" s="251">
        <v>348</v>
      </c>
      <c r="BL283" s="251">
        <v>5</v>
      </c>
      <c r="BM283" s="252">
        <f>R283</f>
        <v>0</v>
      </c>
      <c r="BN283" s="252">
        <f>T283</f>
        <v>0</v>
      </c>
      <c r="BO283" s="252">
        <f>V283</f>
        <v>0</v>
      </c>
      <c r="BP283" s="252">
        <f>X283</f>
        <v>0</v>
      </c>
      <c r="BQ283" s="254">
        <f>N283</f>
        <v>28507</v>
      </c>
      <c r="BR283">
        <f>O283</f>
        <v>0</v>
      </c>
      <c r="BS283">
        <v>0</v>
      </c>
      <c r="BT283">
        <v>1</v>
      </c>
      <c r="BU283" t="s">
        <v>139</v>
      </c>
      <c r="BV283" t="str">
        <f>IF(AB283 = "X", "1", "0")</f>
        <v>1</v>
      </c>
      <c r="BW283" t="str">
        <f>IF(AC283 = "X", "1", "0")</f>
        <v>0</v>
      </c>
      <c r="BX283" t="str">
        <f>IF(AD283 = "X", "1", "0")</f>
        <v>0</v>
      </c>
      <c r="BY283" t="s">
        <v>23</v>
      </c>
      <c r="BZ283" s="253">
        <f>AI283</f>
        <v>0</v>
      </c>
      <c r="CA283" s="253">
        <f>AK283</f>
        <v>0</v>
      </c>
      <c r="CB283" s="253">
        <f>AM283</f>
        <v>0</v>
      </c>
      <c r="CC283" s="253">
        <f>AO283</f>
        <v>0</v>
      </c>
      <c r="CD283" s="253">
        <f>AQ283</f>
        <v>0</v>
      </c>
      <c r="CE283" s="253">
        <f>AS283</f>
        <v>0</v>
      </c>
      <c r="CF283" s="253">
        <f>AU283</f>
        <v>0</v>
      </c>
      <c r="CG283" s="253">
        <f>AW283</f>
        <v>0</v>
      </c>
      <c r="CH283" s="253">
        <f>AY283</f>
        <v>0</v>
      </c>
      <c r="CI283" s="253">
        <f>BA283</f>
        <v>0</v>
      </c>
      <c r="CJ283" s="253">
        <f>BC283</f>
        <v>0</v>
      </c>
      <c r="CK283" s="253">
        <f>BE283</f>
        <v>0</v>
      </c>
    </row>
    <row r="284" spans="2:89" ht="20.399999999999999" x14ac:dyDescent="0.3">
      <c r="B284" s="129">
        <v>184</v>
      </c>
      <c r="C284" s="159">
        <v>322011</v>
      </c>
      <c r="D284" s="159">
        <v>32210001</v>
      </c>
      <c r="E284" s="155" t="s">
        <v>287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>R284+T284+V284+X284</f>
        <v>0</v>
      </c>
      <c r="L284" s="156" t="s">
        <v>296</v>
      </c>
      <c r="M284" s="262">
        <f>ROUND(N284,2)</f>
        <v>20880</v>
      </c>
      <c r="N284" s="141">
        <v>20880</v>
      </c>
      <c r="O284" s="260">
        <v>0</v>
      </c>
      <c r="P284" s="110">
        <f>(N284*(O284/100+1))*K284</f>
        <v>0</v>
      </c>
      <c r="Q284" s="112" t="s">
        <v>139</v>
      </c>
      <c r="R284" s="113">
        <f>AH284+AJ284+AL284</f>
        <v>0</v>
      </c>
      <c r="S284" s="114">
        <f>R284*(N284*(O284/100+1))</f>
        <v>0</v>
      </c>
      <c r="T284" s="113">
        <f>AN284+AP284+AR284</f>
        <v>0</v>
      </c>
      <c r="U284" s="114">
        <f>T284*(N284*(O284/100+1))</f>
        <v>0</v>
      </c>
      <c r="V284" s="113">
        <f>AT284+AV284+AX284</f>
        <v>0</v>
      </c>
      <c r="W284" s="114">
        <f>V284*(N284*(O284/100+1))</f>
        <v>0</v>
      </c>
      <c r="X284" s="113">
        <f>AZ284+BB284+BD284</f>
        <v>0</v>
      </c>
      <c r="Y284" s="114">
        <f>X284*(N284*(O284/100+1))</f>
        <v>0</v>
      </c>
      <c r="Z284" s="116">
        <f>S284+U284+W284+Y284</f>
        <v>0</v>
      </c>
      <c r="AA284" s="117" t="b">
        <f>K284=(SUM(X284,V284,T284,R284))</f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/>
      <c r="AI284" s="164">
        <f>AH284*(N284*(O284/100+1))</f>
        <v>0</v>
      </c>
      <c r="AJ284" s="22"/>
      <c r="AK284" s="164">
        <f>AJ284*(N284*(O284/100+1))</f>
        <v>0</v>
      </c>
      <c r="AL284" s="22"/>
      <c r="AM284" s="164">
        <f>AL284*(N284*(O284/100+1))</f>
        <v>0</v>
      </c>
      <c r="AN284" s="22"/>
      <c r="AO284" s="164">
        <f>AN284*(N284*(O284/100+1))</f>
        <v>0</v>
      </c>
      <c r="AP284" s="22"/>
      <c r="AQ284" s="164">
        <f>AP284*(N284*(O284/100+1))</f>
        <v>0</v>
      </c>
      <c r="AR284" s="22"/>
      <c r="AS284" s="164">
        <f>AR284*(N284*(O284/100+1))</f>
        <v>0</v>
      </c>
      <c r="AT284" s="22"/>
      <c r="AU284" s="164">
        <f>AT284*(N284*(O284/100+1))</f>
        <v>0</v>
      </c>
      <c r="AV284" s="22"/>
      <c r="AW284" s="164">
        <f>AV284*(N284*(O284/100+1))</f>
        <v>0</v>
      </c>
      <c r="AX284" s="22"/>
      <c r="AY284" s="164">
        <f>AX284*(N284*(O284/100+1))</f>
        <v>0</v>
      </c>
      <c r="AZ284" s="22"/>
      <c r="BA284" s="164">
        <f>AZ284*(N284*(O284/100+1))</f>
        <v>0</v>
      </c>
      <c r="BB284" s="22"/>
      <c r="BC284" s="164">
        <f>BB284*(N284*(O284/100+1))</f>
        <v>0</v>
      </c>
      <c r="BD284" s="22"/>
      <c r="BE284" s="164">
        <f>BD284*(N284*(O284/100+1))</f>
        <v>0</v>
      </c>
      <c r="BF284" s="256">
        <f>SUM(R284,T284,V284,X284)*(N284*(O284/100+1))</f>
        <v>0</v>
      </c>
      <c r="BG284" s="256">
        <f>SUM(AI284,AK284,AM284,AO284,AQ284,AS284,AU284,AW284,AY284,BA284,BC284,BE284)</f>
        <v>0</v>
      </c>
      <c r="BH284" s="255" t="b">
        <f>BF284=BG284</f>
        <v>1</v>
      </c>
      <c r="BI284" s="255">
        <f>BF284-BG284</f>
        <v>0</v>
      </c>
      <c r="BJ284" s="250">
        <f>D284</f>
        <v>32210001</v>
      </c>
      <c r="BK284" s="251">
        <v>348</v>
      </c>
      <c r="BL284" s="251">
        <v>5</v>
      </c>
      <c r="BM284" s="252">
        <f>R284</f>
        <v>0</v>
      </c>
      <c r="BN284" s="252">
        <f>T284</f>
        <v>0</v>
      </c>
      <c r="BO284" s="252">
        <f>V284</f>
        <v>0</v>
      </c>
      <c r="BP284" s="252">
        <f>X284</f>
        <v>0</v>
      </c>
      <c r="BQ284" s="254">
        <f>N284</f>
        <v>20880</v>
      </c>
      <c r="BR284">
        <f>O284</f>
        <v>0</v>
      </c>
      <c r="BS284">
        <v>0</v>
      </c>
      <c r="BT284">
        <v>1</v>
      </c>
      <c r="BU284" t="s">
        <v>139</v>
      </c>
      <c r="BV284" t="str">
        <f>IF(AB284 = "X", "1", "0")</f>
        <v>1</v>
      </c>
      <c r="BW284" t="str">
        <f>IF(AC284 = "X", "1", "0")</f>
        <v>0</v>
      </c>
      <c r="BX284" t="str">
        <f>IF(AD284 = "X", "1", "0")</f>
        <v>0</v>
      </c>
      <c r="BY284" t="s">
        <v>23</v>
      </c>
      <c r="BZ284" s="253">
        <f>AI284</f>
        <v>0</v>
      </c>
      <c r="CA284" s="253">
        <f>AK284</f>
        <v>0</v>
      </c>
      <c r="CB284" s="253">
        <f>AM284</f>
        <v>0</v>
      </c>
      <c r="CC284" s="253">
        <f>AO284</f>
        <v>0</v>
      </c>
      <c r="CD284" s="253">
        <f>AQ284</f>
        <v>0</v>
      </c>
      <c r="CE284" s="253">
        <f>AS284</f>
        <v>0</v>
      </c>
      <c r="CF284" s="253">
        <f>AU284</f>
        <v>0</v>
      </c>
      <c r="CG284" s="253">
        <f>AW284</f>
        <v>0</v>
      </c>
      <c r="CH284" s="253">
        <f>AY284</f>
        <v>0</v>
      </c>
      <c r="CI284" s="253">
        <f>BA284</f>
        <v>0</v>
      </c>
      <c r="CJ284" s="253">
        <f>BC284</f>
        <v>0</v>
      </c>
      <c r="CK284" s="253">
        <f>BE284</f>
        <v>0</v>
      </c>
    </row>
    <row r="285" spans="2:89" ht="20.399999999999999" x14ac:dyDescent="0.3">
      <c r="B285" s="129">
        <v>185</v>
      </c>
      <c r="C285" s="159">
        <v>322011</v>
      </c>
      <c r="D285" s="159">
        <v>32210001</v>
      </c>
      <c r="E285" s="155" t="s">
        <v>288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>R285+T285+V285+X285</f>
        <v>0</v>
      </c>
      <c r="L285" s="156" t="s">
        <v>296</v>
      </c>
      <c r="M285" s="262">
        <f>ROUND(N285,2)</f>
        <v>9099</v>
      </c>
      <c r="N285" s="141">
        <v>9099</v>
      </c>
      <c r="O285" s="261">
        <v>0</v>
      </c>
      <c r="P285" s="110">
        <f>(N285*(O285/100+1))*K285</f>
        <v>0</v>
      </c>
      <c r="Q285" s="112" t="s">
        <v>139</v>
      </c>
      <c r="R285" s="113">
        <f>AH285+AJ285+AL285</f>
        <v>0</v>
      </c>
      <c r="S285" s="114">
        <f>R285*(N285*(O285/100+1))</f>
        <v>0</v>
      </c>
      <c r="T285" s="113">
        <f>AN285+AP285+AR285</f>
        <v>0</v>
      </c>
      <c r="U285" s="114">
        <f>T285*(N285*(O285/100+1))</f>
        <v>0</v>
      </c>
      <c r="V285" s="113">
        <f>AT285+AV285+AX285</f>
        <v>0</v>
      </c>
      <c r="W285" s="114">
        <f>V285*(N285*(O285/100+1))</f>
        <v>0</v>
      </c>
      <c r="X285" s="113">
        <f>AZ285+BB285+BD285</f>
        <v>0</v>
      </c>
      <c r="Y285" s="114">
        <f>X285*(N285*(O285/100+1))</f>
        <v>0</v>
      </c>
      <c r="Z285" s="116">
        <f>S285+U285+W285+Y285</f>
        <v>0</v>
      </c>
      <c r="AA285" s="117" t="b">
        <f>K285=(SUM(X285,V285,T285,R285))</f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/>
      <c r="AI285" s="164">
        <f>AH285*(N285*(O285/100+1))</f>
        <v>0</v>
      </c>
      <c r="AJ285" s="22"/>
      <c r="AK285" s="164">
        <f>AJ285*(N285*(O285/100+1))</f>
        <v>0</v>
      </c>
      <c r="AL285" s="22"/>
      <c r="AM285" s="164">
        <f>AL285*(N285*(O285/100+1))</f>
        <v>0</v>
      </c>
      <c r="AN285" s="22"/>
      <c r="AO285" s="164">
        <f>AN285*(N285*(O285/100+1))</f>
        <v>0</v>
      </c>
      <c r="AP285" s="22"/>
      <c r="AQ285" s="164">
        <f>AP285*(N285*(O285/100+1))</f>
        <v>0</v>
      </c>
      <c r="AR285" s="22"/>
      <c r="AS285" s="164">
        <f>AR285*(N285*(O285/100+1))</f>
        <v>0</v>
      </c>
      <c r="AT285" s="22"/>
      <c r="AU285" s="164">
        <f>AT285*(N285*(O285/100+1))</f>
        <v>0</v>
      </c>
      <c r="AV285" s="22"/>
      <c r="AW285" s="164">
        <f>AV285*(N285*(O285/100+1))</f>
        <v>0</v>
      </c>
      <c r="AX285" s="22"/>
      <c r="AY285" s="164">
        <f>AX285*(N285*(O285/100+1))</f>
        <v>0</v>
      </c>
      <c r="AZ285" s="22"/>
      <c r="BA285" s="164">
        <f>AZ285*(N285*(O285/100+1))</f>
        <v>0</v>
      </c>
      <c r="BB285" s="22"/>
      <c r="BC285" s="164">
        <f>BB285*(N285*(O285/100+1))</f>
        <v>0</v>
      </c>
      <c r="BD285" s="22"/>
      <c r="BE285" s="164">
        <f>BD285*(N285*(O285/100+1))</f>
        <v>0</v>
      </c>
      <c r="BF285" s="256">
        <f>SUM(R285,T285,V285,X285)*(N285*(O285/100+1))</f>
        <v>0</v>
      </c>
      <c r="BG285" s="256">
        <f>SUM(AI285,AK285,AM285,AO285,AQ285,AS285,AU285,AW285,AY285,BA285,BC285,BE285)</f>
        <v>0</v>
      </c>
      <c r="BH285" s="255" t="b">
        <f>BF285=BG285</f>
        <v>1</v>
      </c>
      <c r="BI285" s="255">
        <f>BF285-BG285</f>
        <v>0</v>
      </c>
      <c r="BJ285" s="250">
        <f>D285</f>
        <v>32210001</v>
      </c>
      <c r="BK285" s="251">
        <v>348</v>
      </c>
      <c r="BL285" s="251">
        <v>5</v>
      </c>
      <c r="BM285" s="252">
        <f>R285</f>
        <v>0</v>
      </c>
      <c r="BN285" s="252">
        <f>T285</f>
        <v>0</v>
      </c>
      <c r="BO285" s="252">
        <f>V285</f>
        <v>0</v>
      </c>
      <c r="BP285" s="252">
        <f>X285</f>
        <v>0</v>
      </c>
      <c r="BQ285" s="254">
        <f>N285</f>
        <v>9099</v>
      </c>
      <c r="BR285">
        <f>O285</f>
        <v>0</v>
      </c>
      <c r="BS285">
        <v>0</v>
      </c>
      <c r="BT285">
        <v>1</v>
      </c>
      <c r="BU285" t="s">
        <v>139</v>
      </c>
      <c r="BV285" t="str">
        <f>IF(AB285 = "X", "1", "0")</f>
        <v>1</v>
      </c>
      <c r="BW285" t="str">
        <f>IF(AC285 = "X", "1", "0")</f>
        <v>0</v>
      </c>
      <c r="BX285" t="str">
        <f>IF(AD285 = "X", "1", "0")</f>
        <v>0</v>
      </c>
      <c r="BY285" t="s">
        <v>23</v>
      </c>
      <c r="BZ285" s="253">
        <f>AI285</f>
        <v>0</v>
      </c>
      <c r="CA285" s="253">
        <f>AK285</f>
        <v>0</v>
      </c>
      <c r="CB285" s="253">
        <f>AM285</f>
        <v>0</v>
      </c>
      <c r="CC285" s="253">
        <f>AO285</f>
        <v>0</v>
      </c>
      <c r="CD285" s="253">
        <f>AQ285</f>
        <v>0</v>
      </c>
      <c r="CE285" s="253">
        <f>AS285</f>
        <v>0</v>
      </c>
      <c r="CF285" s="253">
        <f>AU285</f>
        <v>0</v>
      </c>
      <c r="CG285" s="253">
        <f>AW285</f>
        <v>0</v>
      </c>
      <c r="CH285" s="253">
        <f>AY285</f>
        <v>0</v>
      </c>
      <c r="CI285" s="253">
        <f>BA285</f>
        <v>0</v>
      </c>
      <c r="CJ285" s="253">
        <f>BC285</f>
        <v>0</v>
      </c>
      <c r="CK285" s="253">
        <f>BE285</f>
        <v>0</v>
      </c>
    </row>
    <row r="286" spans="2:89" ht="30.6" x14ac:dyDescent="0.3">
      <c r="B286" s="129">
        <v>186</v>
      </c>
      <c r="C286" s="159">
        <v>322011</v>
      </c>
      <c r="D286" s="159">
        <v>32210001</v>
      </c>
      <c r="E286" s="155" t="s">
        <v>289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>R286+T286+V286+X286</f>
        <v>0</v>
      </c>
      <c r="L286" s="156" t="s">
        <v>296</v>
      </c>
      <c r="M286" s="262">
        <f>ROUND(N286,2)</f>
        <v>150800</v>
      </c>
      <c r="N286" s="141">
        <v>150800</v>
      </c>
      <c r="O286" s="260">
        <v>0</v>
      </c>
      <c r="P286" s="110">
        <f>(N286*(O286/100+1))*K286</f>
        <v>0</v>
      </c>
      <c r="Q286" s="112" t="s">
        <v>139</v>
      </c>
      <c r="R286" s="113">
        <f>AH286+AJ286+AL286</f>
        <v>0</v>
      </c>
      <c r="S286" s="114">
        <f>R286*(N286*(O286/100+1))</f>
        <v>0</v>
      </c>
      <c r="T286" s="113">
        <f>AN286+AP286+AR286</f>
        <v>0</v>
      </c>
      <c r="U286" s="114">
        <f>T286*(N286*(O286/100+1))</f>
        <v>0</v>
      </c>
      <c r="V286" s="113">
        <f>AT286+AV286+AX286</f>
        <v>0</v>
      </c>
      <c r="W286" s="114">
        <f>V286*(N286*(O286/100+1))</f>
        <v>0</v>
      </c>
      <c r="X286" s="113">
        <f>AZ286+BB286+BD286</f>
        <v>0</v>
      </c>
      <c r="Y286" s="114">
        <f>X286*(N286*(O286/100+1))</f>
        <v>0</v>
      </c>
      <c r="Z286" s="116">
        <f>S286+U286+W286+Y286</f>
        <v>0</v>
      </c>
      <c r="AA286" s="117" t="b">
        <f>K286=(SUM(X286,V286,T286,R286))</f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/>
      <c r="AI286" s="164">
        <f>AH286*(N286*(O286/100+1))</f>
        <v>0</v>
      </c>
      <c r="AJ286" s="22"/>
      <c r="AK286" s="164">
        <f>AJ286*(N286*(O286/100+1))</f>
        <v>0</v>
      </c>
      <c r="AL286" s="22"/>
      <c r="AM286" s="164">
        <f>AL286*(N286*(O286/100+1))</f>
        <v>0</v>
      </c>
      <c r="AN286" s="22"/>
      <c r="AO286" s="164">
        <f>AN286*(N286*(O286/100+1))</f>
        <v>0</v>
      </c>
      <c r="AP286" s="22"/>
      <c r="AQ286" s="164">
        <f>AP286*(N286*(O286/100+1))</f>
        <v>0</v>
      </c>
      <c r="AR286" s="22"/>
      <c r="AS286" s="164">
        <f>AR286*(N286*(O286/100+1))</f>
        <v>0</v>
      </c>
      <c r="AT286" s="22"/>
      <c r="AU286" s="164">
        <f>AT286*(N286*(O286/100+1))</f>
        <v>0</v>
      </c>
      <c r="AV286" s="22"/>
      <c r="AW286" s="164">
        <f>AV286*(N286*(O286/100+1))</f>
        <v>0</v>
      </c>
      <c r="AX286" s="22"/>
      <c r="AY286" s="164">
        <f>AX286*(N286*(O286/100+1))</f>
        <v>0</v>
      </c>
      <c r="AZ286" s="22"/>
      <c r="BA286" s="164">
        <f>AZ286*(N286*(O286/100+1))</f>
        <v>0</v>
      </c>
      <c r="BB286" s="22"/>
      <c r="BC286" s="164">
        <f>BB286*(N286*(O286/100+1))</f>
        <v>0</v>
      </c>
      <c r="BD286" s="22"/>
      <c r="BE286" s="164">
        <f>BD286*(N286*(O286/100+1))</f>
        <v>0</v>
      </c>
      <c r="BF286" s="256">
        <f>SUM(R286,T286,V286,X286)*(N286*(O286/100+1))</f>
        <v>0</v>
      </c>
      <c r="BG286" s="256">
        <f>SUM(AI286,AK286,AM286,AO286,AQ286,AS286,AU286,AW286,AY286,BA286,BC286,BE286)</f>
        <v>0</v>
      </c>
      <c r="BH286" s="255" t="b">
        <f>BF286=BG286</f>
        <v>1</v>
      </c>
      <c r="BI286" s="255">
        <f>BF286-BG286</f>
        <v>0</v>
      </c>
      <c r="BJ286" s="250">
        <f>D286</f>
        <v>32210001</v>
      </c>
      <c r="BK286" s="251">
        <v>348</v>
      </c>
      <c r="BL286" s="251">
        <v>5</v>
      </c>
      <c r="BM286" s="252">
        <f>R286</f>
        <v>0</v>
      </c>
      <c r="BN286" s="252">
        <f>T286</f>
        <v>0</v>
      </c>
      <c r="BO286" s="252">
        <f>V286</f>
        <v>0</v>
      </c>
      <c r="BP286" s="252">
        <f>X286</f>
        <v>0</v>
      </c>
      <c r="BQ286" s="254">
        <f>N286</f>
        <v>150800</v>
      </c>
      <c r="BR286">
        <f>O286</f>
        <v>0</v>
      </c>
      <c r="BS286">
        <v>0</v>
      </c>
      <c r="BT286">
        <v>1</v>
      </c>
      <c r="BU286" t="s">
        <v>139</v>
      </c>
      <c r="BV286" t="str">
        <f>IF(AB286 = "X", "1", "0")</f>
        <v>1</v>
      </c>
      <c r="BW286" t="str">
        <f>IF(AC286 = "X", "1", "0")</f>
        <v>0</v>
      </c>
      <c r="BX286" t="str">
        <f>IF(AD286 = "X", "1", "0")</f>
        <v>0</v>
      </c>
      <c r="BY286" t="s">
        <v>23</v>
      </c>
      <c r="BZ286" s="253">
        <f>AI286</f>
        <v>0</v>
      </c>
      <c r="CA286" s="253">
        <f>AK286</f>
        <v>0</v>
      </c>
      <c r="CB286" s="253">
        <f>AM286</f>
        <v>0</v>
      </c>
      <c r="CC286" s="253">
        <f>AO286</f>
        <v>0</v>
      </c>
      <c r="CD286" s="253">
        <f>AQ286</f>
        <v>0</v>
      </c>
      <c r="CE286" s="253">
        <f>AS286</f>
        <v>0</v>
      </c>
      <c r="CF286" s="253">
        <f>AU286</f>
        <v>0</v>
      </c>
      <c r="CG286" s="253">
        <f>AW286</f>
        <v>0</v>
      </c>
      <c r="CH286" s="253">
        <f>AY286</f>
        <v>0</v>
      </c>
      <c r="CI286" s="253">
        <f>BA286</f>
        <v>0</v>
      </c>
      <c r="CJ286" s="253">
        <f>BC286</f>
        <v>0</v>
      </c>
      <c r="CK286" s="253">
        <f>BE286</f>
        <v>0</v>
      </c>
    </row>
    <row r="287" spans="2:89" ht="20.399999999999999" x14ac:dyDescent="0.3">
      <c r="B287" s="129">
        <v>187</v>
      </c>
      <c r="C287" s="159">
        <v>322011</v>
      </c>
      <c r="D287" s="159">
        <v>32210001</v>
      </c>
      <c r="E287" s="155" t="s">
        <v>290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>R287+T287+V287+X287</f>
        <v>0</v>
      </c>
      <c r="L287" s="156" t="s">
        <v>296</v>
      </c>
      <c r="M287" s="262">
        <f>ROUND(N287,2)</f>
        <v>8456</v>
      </c>
      <c r="N287" s="141">
        <v>8456</v>
      </c>
      <c r="O287" s="261">
        <v>0</v>
      </c>
      <c r="P287" s="110">
        <f>(N287*(O287/100+1))*K287</f>
        <v>0</v>
      </c>
      <c r="Q287" s="112" t="s">
        <v>139</v>
      </c>
      <c r="R287" s="113">
        <f>AH287+AJ287+AL287</f>
        <v>0</v>
      </c>
      <c r="S287" s="114">
        <f>R287*(N287*(O287/100+1))</f>
        <v>0</v>
      </c>
      <c r="T287" s="113">
        <f>AN287+AP287+AR287</f>
        <v>0</v>
      </c>
      <c r="U287" s="114">
        <f>T287*(N287*(O287/100+1))</f>
        <v>0</v>
      </c>
      <c r="V287" s="113">
        <f>AT287+AV287+AX287</f>
        <v>0</v>
      </c>
      <c r="W287" s="114">
        <f>V287*(N287*(O287/100+1))</f>
        <v>0</v>
      </c>
      <c r="X287" s="113">
        <f>AZ287+BB287+BD287</f>
        <v>0</v>
      </c>
      <c r="Y287" s="114">
        <f>X287*(N287*(O287/100+1))</f>
        <v>0</v>
      </c>
      <c r="Z287" s="116">
        <f>S287+U287+W287+Y287</f>
        <v>0</v>
      </c>
      <c r="AA287" s="117" t="b">
        <f>K287=(SUM(X287,V287,T287,R287))</f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/>
      <c r="AI287" s="164">
        <f>AH287*(N287*(O287/100+1))</f>
        <v>0</v>
      </c>
      <c r="AJ287" s="22"/>
      <c r="AK287" s="164">
        <f>AJ287*(N287*(O287/100+1))</f>
        <v>0</v>
      </c>
      <c r="AL287" s="22"/>
      <c r="AM287" s="164">
        <f>AL287*(N287*(O287/100+1))</f>
        <v>0</v>
      </c>
      <c r="AN287" s="22"/>
      <c r="AO287" s="164">
        <f>AN287*(N287*(O287/100+1))</f>
        <v>0</v>
      </c>
      <c r="AP287" s="22"/>
      <c r="AQ287" s="164">
        <f>AP287*(N287*(O287/100+1))</f>
        <v>0</v>
      </c>
      <c r="AR287" s="22"/>
      <c r="AS287" s="164">
        <f>AR287*(N287*(O287/100+1))</f>
        <v>0</v>
      </c>
      <c r="AT287" s="22"/>
      <c r="AU287" s="164">
        <f>AT287*(N287*(O287/100+1))</f>
        <v>0</v>
      </c>
      <c r="AV287" s="22"/>
      <c r="AW287" s="164">
        <f>AV287*(N287*(O287/100+1))</f>
        <v>0</v>
      </c>
      <c r="AX287" s="22"/>
      <c r="AY287" s="164">
        <f>AX287*(N287*(O287/100+1))</f>
        <v>0</v>
      </c>
      <c r="AZ287" s="22"/>
      <c r="BA287" s="164">
        <f>AZ287*(N287*(O287/100+1))</f>
        <v>0</v>
      </c>
      <c r="BB287" s="22"/>
      <c r="BC287" s="164">
        <f>BB287*(N287*(O287/100+1))</f>
        <v>0</v>
      </c>
      <c r="BD287" s="22"/>
      <c r="BE287" s="164">
        <f>BD287*(N287*(O287/100+1))</f>
        <v>0</v>
      </c>
      <c r="BF287" s="256">
        <f>SUM(R287,T287,V287,X287)*(N287*(O287/100+1))</f>
        <v>0</v>
      </c>
      <c r="BG287" s="256">
        <f>SUM(AI287,AK287,AM287,AO287,AQ287,AS287,AU287,AW287,AY287,BA287,BC287,BE287)</f>
        <v>0</v>
      </c>
      <c r="BH287" s="255" t="b">
        <f>BF287=BG287</f>
        <v>1</v>
      </c>
      <c r="BI287" s="255">
        <f>BF287-BG287</f>
        <v>0</v>
      </c>
      <c r="BJ287" s="250">
        <f>D287</f>
        <v>32210001</v>
      </c>
      <c r="BK287" s="251">
        <v>348</v>
      </c>
      <c r="BL287" s="251">
        <v>5</v>
      </c>
      <c r="BM287" s="252">
        <f>R287</f>
        <v>0</v>
      </c>
      <c r="BN287" s="252">
        <f>T287</f>
        <v>0</v>
      </c>
      <c r="BO287" s="252">
        <f>V287</f>
        <v>0</v>
      </c>
      <c r="BP287" s="252">
        <f>X287</f>
        <v>0</v>
      </c>
      <c r="BQ287" s="254">
        <f>N287</f>
        <v>8456</v>
      </c>
      <c r="BR287">
        <f>O287</f>
        <v>0</v>
      </c>
      <c r="BS287">
        <v>0</v>
      </c>
      <c r="BT287">
        <v>1</v>
      </c>
      <c r="BU287" t="s">
        <v>139</v>
      </c>
      <c r="BV287" t="str">
        <f>IF(AB287 = "X", "1", "0")</f>
        <v>1</v>
      </c>
      <c r="BW287" t="str">
        <f>IF(AC287 = "X", "1", "0")</f>
        <v>0</v>
      </c>
      <c r="BX287" t="str">
        <f>IF(AD287 = "X", "1", "0")</f>
        <v>0</v>
      </c>
      <c r="BY287" t="s">
        <v>23</v>
      </c>
      <c r="BZ287" s="253">
        <f>AI287</f>
        <v>0</v>
      </c>
      <c r="CA287" s="253">
        <f>AK287</f>
        <v>0</v>
      </c>
      <c r="CB287" s="253">
        <f>AM287</f>
        <v>0</v>
      </c>
      <c r="CC287" s="253">
        <f>AO287</f>
        <v>0</v>
      </c>
      <c r="CD287" s="253">
        <f>AQ287</f>
        <v>0</v>
      </c>
      <c r="CE287" s="253">
        <f>AS287</f>
        <v>0</v>
      </c>
      <c r="CF287" s="253">
        <f>AU287</f>
        <v>0</v>
      </c>
      <c r="CG287" s="253">
        <f>AW287</f>
        <v>0</v>
      </c>
      <c r="CH287" s="253">
        <f>AY287</f>
        <v>0</v>
      </c>
      <c r="CI287" s="253">
        <f>BA287</f>
        <v>0</v>
      </c>
      <c r="CJ287" s="253">
        <f>BC287</f>
        <v>0</v>
      </c>
      <c r="CK287" s="253">
        <f>BE287</f>
        <v>0</v>
      </c>
    </row>
    <row r="288" spans="2:89" ht="20.399999999999999" x14ac:dyDescent="0.3">
      <c r="B288" s="129">
        <v>188</v>
      </c>
      <c r="C288" s="159">
        <v>322011</v>
      </c>
      <c r="D288" s="159">
        <v>32210001</v>
      </c>
      <c r="E288" s="155" t="s">
        <v>291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>R288+T288+V288+X288</f>
        <v>12</v>
      </c>
      <c r="L288" s="156" t="s">
        <v>296</v>
      </c>
      <c r="M288" s="262">
        <f>ROUND(N288,2)</f>
        <v>6150.9</v>
      </c>
      <c r="N288" s="141">
        <v>6150.9</v>
      </c>
      <c r="O288" s="260">
        <v>0</v>
      </c>
      <c r="P288" s="110">
        <f>(N288*(O288/100+1))*K288</f>
        <v>73810.799999999988</v>
      </c>
      <c r="Q288" s="112" t="s">
        <v>139</v>
      </c>
      <c r="R288" s="113">
        <f>AH288+AJ288+AL288</f>
        <v>3</v>
      </c>
      <c r="S288" s="114">
        <f>R288*(N288*(O288/100+1))</f>
        <v>18452.699999999997</v>
      </c>
      <c r="T288" s="113">
        <f>AN288+AP288+AR288</f>
        <v>3</v>
      </c>
      <c r="U288" s="114">
        <f>T288*(N288*(O288/100+1))</f>
        <v>18452.699999999997</v>
      </c>
      <c r="V288" s="113">
        <f>AT288+AV288+AX288</f>
        <v>3</v>
      </c>
      <c r="W288" s="114">
        <f>V288*(N288*(O288/100+1))</f>
        <v>18452.699999999997</v>
      </c>
      <c r="X288" s="113">
        <f>AZ288+BB288+BD288</f>
        <v>3</v>
      </c>
      <c r="Y288" s="114">
        <f>X288*(N288*(O288/100+1))</f>
        <v>18452.699999999997</v>
      </c>
      <c r="Z288" s="116">
        <f>S288+U288+W288+Y288</f>
        <v>73810.799999999988</v>
      </c>
      <c r="AA288" s="117" t="b">
        <f>K288=(SUM(X288,V288,T288,R288))</f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1</v>
      </c>
      <c r="AI288" s="164">
        <f>AH288*(N288*(O288/100+1))</f>
        <v>6150.9</v>
      </c>
      <c r="AJ288" s="22">
        <v>1</v>
      </c>
      <c r="AK288" s="164">
        <f>AJ288*(N288*(O288/100+1))</f>
        <v>6150.9</v>
      </c>
      <c r="AL288" s="22">
        <v>1</v>
      </c>
      <c r="AM288" s="164">
        <f>AL288*(N288*(O288/100+1))</f>
        <v>6150.9</v>
      </c>
      <c r="AN288" s="22">
        <v>1</v>
      </c>
      <c r="AO288" s="164">
        <f>AN288*(N288*(O288/100+1))</f>
        <v>6150.9</v>
      </c>
      <c r="AP288" s="22">
        <v>1</v>
      </c>
      <c r="AQ288" s="164">
        <f>AP288*(N288*(O288/100+1))</f>
        <v>6150.9</v>
      </c>
      <c r="AR288" s="22">
        <v>1</v>
      </c>
      <c r="AS288" s="164">
        <f>AR288*(N288*(O288/100+1))</f>
        <v>6150.9</v>
      </c>
      <c r="AT288" s="22">
        <v>1</v>
      </c>
      <c r="AU288" s="164">
        <f>AT288*(N288*(O288/100+1))</f>
        <v>6150.9</v>
      </c>
      <c r="AV288" s="22">
        <v>1</v>
      </c>
      <c r="AW288" s="164">
        <f>AV288*(N288*(O288/100+1))</f>
        <v>6150.9</v>
      </c>
      <c r="AX288" s="22">
        <v>1</v>
      </c>
      <c r="AY288" s="164">
        <f>AX288*(N288*(O288/100+1))</f>
        <v>6150.9</v>
      </c>
      <c r="AZ288" s="22">
        <v>1</v>
      </c>
      <c r="BA288" s="164">
        <f>AZ288*(N288*(O288/100+1))</f>
        <v>6150.9</v>
      </c>
      <c r="BB288" s="22">
        <v>1</v>
      </c>
      <c r="BC288" s="164">
        <f>BB288*(N288*(O288/100+1))</f>
        <v>6150.9</v>
      </c>
      <c r="BD288" s="22">
        <v>1</v>
      </c>
      <c r="BE288" s="164">
        <f>BD288*(N288*(O288/100+1))</f>
        <v>6150.9</v>
      </c>
      <c r="BF288" s="256">
        <f>SUM(R288,T288,V288,X288)*(N288*(O288/100+1))</f>
        <v>73810.799999999988</v>
      </c>
      <c r="BG288" s="256">
        <f>SUM(AI288,AK288,AM288,AO288,AQ288,AS288,AU288,AW288,AY288,BA288,BC288,BE288)</f>
        <v>73810.8</v>
      </c>
      <c r="BH288" s="255" t="b">
        <f>BF288=BG288</f>
        <v>1</v>
      </c>
      <c r="BI288" s="255">
        <f>BF288-BG288</f>
        <v>0</v>
      </c>
      <c r="BJ288" s="250">
        <f>D288</f>
        <v>32210001</v>
      </c>
      <c r="BK288" s="251">
        <v>348</v>
      </c>
      <c r="BL288" s="251">
        <v>5</v>
      </c>
      <c r="BM288" s="252">
        <f>R288</f>
        <v>3</v>
      </c>
      <c r="BN288" s="252">
        <f>T288</f>
        <v>3</v>
      </c>
      <c r="BO288" s="252">
        <f>V288</f>
        <v>3</v>
      </c>
      <c r="BP288" s="252">
        <f>X288</f>
        <v>3</v>
      </c>
      <c r="BQ288" s="254">
        <f>N288</f>
        <v>6150.9</v>
      </c>
      <c r="BR288">
        <f>O288</f>
        <v>0</v>
      </c>
      <c r="BS288">
        <v>0</v>
      </c>
      <c r="BT288">
        <v>1</v>
      </c>
      <c r="BU288" t="s">
        <v>139</v>
      </c>
      <c r="BV288" t="str">
        <f>IF(AB288 = "X", "1", "0")</f>
        <v>1</v>
      </c>
      <c r="BW288" t="str">
        <f>IF(AC288 = "X", "1", "0")</f>
        <v>0</v>
      </c>
      <c r="BX288" t="str">
        <f>IF(AD288 = "X", "1", "0")</f>
        <v>0</v>
      </c>
      <c r="BY288" t="s">
        <v>23</v>
      </c>
      <c r="BZ288" s="253">
        <f>AI288</f>
        <v>6150.9</v>
      </c>
      <c r="CA288" s="253">
        <f>AK288</f>
        <v>6150.9</v>
      </c>
      <c r="CB288" s="253">
        <f>AM288</f>
        <v>6150.9</v>
      </c>
      <c r="CC288" s="253">
        <f>AO288</f>
        <v>6150.9</v>
      </c>
      <c r="CD288" s="253">
        <f>AQ288</f>
        <v>6150.9</v>
      </c>
      <c r="CE288" s="253">
        <f>AS288</f>
        <v>6150.9</v>
      </c>
      <c r="CF288" s="253">
        <f>AU288</f>
        <v>6150.9</v>
      </c>
      <c r="CG288" s="253">
        <f>AW288</f>
        <v>6150.9</v>
      </c>
      <c r="CH288" s="253">
        <f>AY288</f>
        <v>6150.9</v>
      </c>
      <c r="CI288" s="253">
        <f>BA288</f>
        <v>6150.9</v>
      </c>
      <c r="CJ288" s="253">
        <f>BC288</f>
        <v>6150.9</v>
      </c>
      <c r="CK288" s="253">
        <f>BE288</f>
        <v>6150.9</v>
      </c>
    </row>
    <row r="289" spans="2:89" ht="20.399999999999999" x14ac:dyDescent="0.3">
      <c r="B289" s="129">
        <v>189</v>
      </c>
      <c r="C289" s="159">
        <v>322011</v>
      </c>
      <c r="D289" s="159">
        <v>32210001</v>
      </c>
      <c r="E289" s="155" t="s">
        <v>292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>R289+T289+V289+X289</f>
        <v>0</v>
      </c>
      <c r="L289" s="156" t="s">
        <v>296</v>
      </c>
      <c r="M289" s="262">
        <f>ROUND(N289,2)</f>
        <v>9298</v>
      </c>
      <c r="N289" s="141">
        <v>9298</v>
      </c>
      <c r="O289" s="261">
        <v>0</v>
      </c>
      <c r="P289" s="110">
        <f>(N289*(O289/100+1))*K289</f>
        <v>0</v>
      </c>
      <c r="Q289" s="112" t="s">
        <v>139</v>
      </c>
      <c r="R289" s="113">
        <f>AH289+AJ289+AL289</f>
        <v>0</v>
      </c>
      <c r="S289" s="114">
        <f>R289*(N289*(O289/100+1))</f>
        <v>0</v>
      </c>
      <c r="T289" s="113">
        <f>AN289+AP289+AR289</f>
        <v>0</v>
      </c>
      <c r="U289" s="114">
        <f>T289*(N289*(O289/100+1))</f>
        <v>0</v>
      </c>
      <c r="V289" s="113">
        <f>AT289+AV289+AX289</f>
        <v>0</v>
      </c>
      <c r="W289" s="114">
        <f>V289*(N289*(O289/100+1))</f>
        <v>0</v>
      </c>
      <c r="X289" s="113">
        <f>AZ289+BB289+BD289</f>
        <v>0</v>
      </c>
      <c r="Y289" s="114">
        <f>X289*(N289*(O289/100+1))</f>
        <v>0</v>
      </c>
      <c r="Z289" s="116">
        <f>S289+U289+W289+Y289</f>
        <v>0</v>
      </c>
      <c r="AA289" s="117" t="b">
        <f>K289=(SUM(X289,V289,T289,R289))</f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>AH289*(N289*(O289/100+1))</f>
        <v>0</v>
      </c>
      <c r="AJ289" s="22"/>
      <c r="AK289" s="164">
        <f>AJ289*(N289*(O289/100+1))</f>
        <v>0</v>
      </c>
      <c r="AL289" s="22"/>
      <c r="AM289" s="164">
        <f>AL289*(N289*(O289/100+1))</f>
        <v>0</v>
      </c>
      <c r="AN289" s="22"/>
      <c r="AO289" s="164">
        <f>AN289*(N289*(O289/100+1))</f>
        <v>0</v>
      </c>
      <c r="AP289" s="22"/>
      <c r="AQ289" s="164">
        <f>AP289*(N289*(O289/100+1))</f>
        <v>0</v>
      </c>
      <c r="AR289" s="22"/>
      <c r="AS289" s="164">
        <f>AR289*(N289*(O289/100+1))</f>
        <v>0</v>
      </c>
      <c r="AT289" s="22"/>
      <c r="AU289" s="164">
        <f>AT289*(N289*(O289/100+1))</f>
        <v>0</v>
      </c>
      <c r="AV289" s="22"/>
      <c r="AW289" s="164">
        <f>AV289*(N289*(O289/100+1))</f>
        <v>0</v>
      </c>
      <c r="AX289" s="22"/>
      <c r="AY289" s="164">
        <f>AX289*(N289*(O289/100+1))</f>
        <v>0</v>
      </c>
      <c r="AZ289" s="22"/>
      <c r="BA289" s="164">
        <f>AZ289*(N289*(O289/100+1))</f>
        <v>0</v>
      </c>
      <c r="BB289" s="22"/>
      <c r="BC289" s="164">
        <f>BB289*(N289*(O289/100+1))</f>
        <v>0</v>
      </c>
      <c r="BD289" s="22"/>
      <c r="BE289" s="164">
        <f>BD289*(N289*(O289/100+1))</f>
        <v>0</v>
      </c>
      <c r="BF289" s="256">
        <f>SUM(R289,T289,V289,X289)*(N289*(O289/100+1))</f>
        <v>0</v>
      </c>
      <c r="BG289" s="256">
        <f>SUM(AI289,AK289,AM289,AO289,AQ289,AS289,AU289,AW289,AY289,BA289,BC289,BE289)</f>
        <v>0</v>
      </c>
      <c r="BH289" s="255" t="b">
        <f>BF289=BG289</f>
        <v>1</v>
      </c>
      <c r="BI289" s="255">
        <f>BF289-BG289</f>
        <v>0</v>
      </c>
      <c r="BJ289" s="250">
        <f>D289</f>
        <v>32210001</v>
      </c>
      <c r="BK289" s="251">
        <v>348</v>
      </c>
      <c r="BL289" s="251">
        <v>5</v>
      </c>
      <c r="BM289" s="252">
        <f>R289</f>
        <v>0</v>
      </c>
      <c r="BN289" s="252">
        <f>T289</f>
        <v>0</v>
      </c>
      <c r="BO289" s="252">
        <f>V289</f>
        <v>0</v>
      </c>
      <c r="BP289" s="252">
        <f>X289</f>
        <v>0</v>
      </c>
      <c r="BQ289" s="254">
        <f>N289</f>
        <v>9298</v>
      </c>
      <c r="BR289">
        <f>O289</f>
        <v>0</v>
      </c>
      <c r="BS289">
        <v>0</v>
      </c>
      <c r="BT289">
        <v>1</v>
      </c>
      <c r="BU289" t="s">
        <v>139</v>
      </c>
      <c r="BV289" t="str">
        <f>IF(AB289 = "X", "1", "0")</f>
        <v>1</v>
      </c>
      <c r="BW289" t="str">
        <f>IF(AC289 = "X", "1", "0")</f>
        <v>0</v>
      </c>
      <c r="BX289" t="str">
        <f>IF(AD289 = "X", "1", "0")</f>
        <v>0</v>
      </c>
      <c r="BY289" t="s">
        <v>23</v>
      </c>
      <c r="BZ289" s="253">
        <f>AI289</f>
        <v>0</v>
      </c>
      <c r="CA289" s="253">
        <f>AK289</f>
        <v>0</v>
      </c>
      <c r="CB289" s="253">
        <f>AM289</f>
        <v>0</v>
      </c>
      <c r="CC289" s="253">
        <f>AO289</f>
        <v>0</v>
      </c>
      <c r="CD289" s="253">
        <f>AQ289</f>
        <v>0</v>
      </c>
      <c r="CE289" s="253">
        <f>AS289</f>
        <v>0</v>
      </c>
      <c r="CF289" s="253">
        <f>AU289</f>
        <v>0</v>
      </c>
      <c r="CG289" s="253">
        <f>AW289</f>
        <v>0</v>
      </c>
      <c r="CH289" s="253">
        <f>AY289</f>
        <v>0</v>
      </c>
      <c r="CI289" s="253">
        <f>BA289</f>
        <v>0</v>
      </c>
      <c r="CJ289" s="253">
        <f>BC289</f>
        <v>0</v>
      </c>
      <c r="CK289" s="253">
        <f>BE289</f>
        <v>0</v>
      </c>
    </row>
    <row r="290" spans="2:89" ht="20.399999999999999" x14ac:dyDescent="0.3">
      <c r="B290" s="129">
        <v>190</v>
      </c>
      <c r="C290" s="159">
        <v>322011</v>
      </c>
      <c r="D290" s="159">
        <v>32210001</v>
      </c>
      <c r="E290" s="155" t="s">
        <v>293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>R290+T290+V290+X290</f>
        <v>0</v>
      </c>
      <c r="L290" s="156" t="s">
        <v>296</v>
      </c>
      <c r="M290" s="262">
        <f>ROUND(N290,2)</f>
        <v>50093.120000000003</v>
      </c>
      <c r="N290" s="141">
        <v>50093.120000000003</v>
      </c>
      <c r="O290" s="260">
        <v>0</v>
      </c>
      <c r="P290" s="110">
        <f>(N290*(O290/100+1))*K290</f>
        <v>0</v>
      </c>
      <c r="Q290" s="112" t="s">
        <v>139</v>
      </c>
      <c r="R290" s="113">
        <f>AH290+AJ290+AL290</f>
        <v>0</v>
      </c>
      <c r="S290" s="114">
        <f>R290*(N290*(O290/100+1))</f>
        <v>0</v>
      </c>
      <c r="T290" s="113">
        <f>AN290+AP290+AR290</f>
        <v>0</v>
      </c>
      <c r="U290" s="114">
        <f>T290*(N290*(O290/100+1))</f>
        <v>0</v>
      </c>
      <c r="V290" s="113">
        <f>AT290+AV290+AX290</f>
        <v>0</v>
      </c>
      <c r="W290" s="114">
        <f>V290*(N290*(O290/100+1))</f>
        <v>0</v>
      </c>
      <c r="X290" s="113">
        <f>AZ290+BB290+BD290</f>
        <v>0</v>
      </c>
      <c r="Y290" s="114">
        <f>X290*(N290*(O290/100+1))</f>
        <v>0</v>
      </c>
      <c r="Z290" s="116">
        <f>S290+U290+W290+Y290</f>
        <v>0</v>
      </c>
      <c r="AA290" s="117" t="b">
        <f>K290=(SUM(X290,V290,T290,R290))</f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>AH290*(N290*(O290/100+1))</f>
        <v>0</v>
      </c>
      <c r="AJ290" s="22"/>
      <c r="AK290" s="164">
        <f>AJ290*(N290*(O290/100+1))</f>
        <v>0</v>
      </c>
      <c r="AL290" s="22"/>
      <c r="AM290" s="164">
        <f>AL290*(N290*(O290/100+1))</f>
        <v>0</v>
      </c>
      <c r="AN290" s="22"/>
      <c r="AO290" s="164">
        <f>AN290*(N290*(O290/100+1))</f>
        <v>0</v>
      </c>
      <c r="AP290" s="22"/>
      <c r="AQ290" s="164">
        <f>AP290*(N290*(O290/100+1))</f>
        <v>0</v>
      </c>
      <c r="AR290" s="22"/>
      <c r="AS290" s="164">
        <f>AR290*(N290*(O290/100+1))</f>
        <v>0</v>
      </c>
      <c r="AT290" s="22"/>
      <c r="AU290" s="164">
        <f>AT290*(N290*(O290/100+1))</f>
        <v>0</v>
      </c>
      <c r="AV290" s="22"/>
      <c r="AW290" s="164">
        <f>AV290*(N290*(O290/100+1))</f>
        <v>0</v>
      </c>
      <c r="AX290" s="22"/>
      <c r="AY290" s="164">
        <f>AX290*(N290*(O290/100+1))</f>
        <v>0</v>
      </c>
      <c r="AZ290" s="22"/>
      <c r="BA290" s="164">
        <f>AZ290*(N290*(O290/100+1))</f>
        <v>0</v>
      </c>
      <c r="BB290" s="22"/>
      <c r="BC290" s="164">
        <f>BB290*(N290*(O290/100+1))</f>
        <v>0</v>
      </c>
      <c r="BD290" s="22"/>
      <c r="BE290" s="164">
        <f>BD290*(N290*(O290/100+1))</f>
        <v>0</v>
      </c>
      <c r="BF290" s="256">
        <f>SUM(R290,T290,V290,X290)*(N290*(O290/100+1))</f>
        <v>0</v>
      </c>
      <c r="BG290" s="256">
        <f>SUM(AI290,AK290,AM290,AO290,AQ290,AS290,AU290,AW290,AY290,BA290,BC290,BE290)</f>
        <v>0</v>
      </c>
      <c r="BH290" s="255" t="b">
        <f>BF290=BG290</f>
        <v>1</v>
      </c>
      <c r="BI290" s="255">
        <f>BF290-BG290</f>
        <v>0</v>
      </c>
      <c r="BJ290" s="250">
        <f>D290</f>
        <v>32210001</v>
      </c>
      <c r="BK290" s="251">
        <v>348</v>
      </c>
      <c r="BL290" s="251">
        <v>5</v>
      </c>
      <c r="BM290" s="252">
        <f>R290</f>
        <v>0</v>
      </c>
      <c r="BN290" s="252">
        <f>T290</f>
        <v>0</v>
      </c>
      <c r="BO290" s="252">
        <f>V290</f>
        <v>0</v>
      </c>
      <c r="BP290" s="252">
        <f>X290</f>
        <v>0</v>
      </c>
      <c r="BQ290" s="254">
        <f>N290</f>
        <v>50093.120000000003</v>
      </c>
      <c r="BR290">
        <f>O290</f>
        <v>0</v>
      </c>
      <c r="BS290">
        <v>0</v>
      </c>
      <c r="BT290">
        <v>1</v>
      </c>
      <c r="BU290" t="s">
        <v>139</v>
      </c>
      <c r="BV290" t="str">
        <f>IF(AB290 = "X", "1", "0")</f>
        <v>1</v>
      </c>
      <c r="BW290" t="str">
        <f>IF(AC290 = "X", "1", "0")</f>
        <v>0</v>
      </c>
      <c r="BX290" t="str">
        <f>IF(AD290 = "X", "1", "0")</f>
        <v>0</v>
      </c>
      <c r="BY290" t="s">
        <v>23</v>
      </c>
      <c r="BZ290" s="253">
        <f>AI290</f>
        <v>0</v>
      </c>
      <c r="CA290" s="253">
        <f>AK290</f>
        <v>0</v>
      </c>
      <c r="CB290" s="253">
        <f>AM290</f>
        <v>0</v>
      </c>
      <c r="CC290" s="253">
        <f>AO290</f>
        <v>0</v>
      </c>
      <c r="CD290" s="253">
        <f>AQ290</f>
        <v>0</v>
      </c>
      <c r="CE290" s="253">
        <f>AS290</f>
        <v>0</v>
      </c>
      <c r="CF290" s="253">
        <f>AU290</f>
        <v>0</v>
      </c>
      <c r="CG290" s="253">
        <f>AW290</f>
        <v>0</v>
      </c>
      <c r="CH290" s="253">
        <f>AY290</f>
        <v>0</v>
      </c>
      <c r="CI290" s="253">
        <f>BA290</f>
        <v>0</v>
      </c>
      <c r="CJ290" s="253">
        <f>BC290</f>
        <v>0</v>
      </c>
      <c r="CK290" s="253">
        <f>BE290</f>
        <v>0</v>
      </c>
    </row>
    <row r="291" spans="2:89" ht="20.399999999999999" x14ac:dyDescent="0.3">
      <c r="B291" s="129">
        <v>191</v>
      </c>
      <c r="C291" s="159">
        <v>322011</v>
      </c>
      <c r="D291" s="159">
        <v>32210001</v>
      </c>
      <c r="E291" s="155" t="s">
        <v>294</v>
      </c>
      <c r="F291" s="108" t="s">
        <v>344</v>
      </c>
      <c r="G291" s="108" t="s">
        <v>345</v>
      </c>
      <c r="H291" s="109" t="s">
        <v>18</v>
      </c>
      <c r="I291" s="123"/>
      <c r="J291" s="109" t="s">
        <v>19</v>
      </c>
      <c r="K291" s="111">
        <f>R291+T291+V291+X291</f>
        <v>0</v>
      </c>
      <c r="L291" s="156" t="s">
        <v>296</v>
      </c>
      <c r="M291" s="262">
        <f>ROUND(N291,2)</f>
        <v>29000</v>
      </c>
      <c r="N291" s="141">
        <v>29000</v>
      </c>
      <c r="O291" s="261">
        <v>0</v>
      </c>
      <c r="P291" s="110">
        <f>(N291*(O291/100+1))*K291</f>
        <v>0</v>
      </c>
      <c r="Q291" s="112" t="s">
        <v>139</v>
      </c>
      <c r="R291" s="113">
        <f>AH291+AJ291+AL291</f>
        <v>0</v>
      </c>
      <c r="S291" s="114">
        <f>R291*(N291*(O291/100+1))</f>
        <v>0</v>
      </c>
      <c r="T291" s="113">
        <f>AN291+AP291+AR291</f>
        <v>0</v>
      </c>
      <c r="U291" s="114">
        <f>T291*(N291*(O291/100+1))</f>
        <v>0</v>
      </c>
      <c r="V291" s="113">
        <f>AT291+AV291+AX291</f>
        <v>0</v>
      </c>
      <c r="W291" s="114">
        <f>V291*(N291*(O291/100+1))</f>
        <v>0</v>
      </c>
      <c r="X291" s="113">
        <f>AZ291+BB291+BD291</f>
        <v>0</v>
      </c>
      <c r="Y291" s="114">
        <f>X291*(N291*(O291/100+1))</f>
        <v>0</v>
      </c>
      <c r="Z291" s="116">
        <f>S291+U291+W291+Y291</f>
        <v>0</v>
      </c>
      <c r="AA291" s="117" t="b">
        <f>K291=(SUM(X291,V291,T291,R291))</f>
        <v>1</v>
      </c>
      <c r="AB291" s="109" t="s">
        <v>22</v>
      </c>
      <c r="AC291" s="124"/>
      <c r="AD291" s="123"/>
      <c r="AE291" s="108" t="s">
        <v>23</v>
      </c>
      <c r="AF291" s="125"/>
      <c r="AG291" s="126"/>
      <c r="AH291" s="22">
        <v>0</v>
      </c>
      <c r="AI291" s="164">
        <f>AH291*(N291*(O291/100+1))</f>
        <v>0</v>
      </c>
      <c r="AJ291" s="22"/>
      <c r="AK291" s="164">
        <f>AJ291*(N291*(O291/100+1))</f>
        <v>0</v>
      </c>
      <c r="AL291" s="22"/>
      <c r="AM291" s="164">
        <f>AL291*(N291*(O291/100+1))</f>
        <v>0</v>
      </c>
      <c r="AN291" s="22"/>
      <c r="AO291" s="164">
        <f>AN291*(N291*(O291/100+1))</f>
        <v>0</v>
      </c>
      <c r="AP291" s="22"/>
      <c r="AQ291" s="164">
        <f>AP291*(N291*(O291/100+1))</f>
        <v>0</v>
      </c>
      <c r="AR291" s="22"/>
      <c r="AS291" s="164">
        <f>AR291*(N291*(O291/100+1))</f>
        <v>0</v>
      </c>
      <c r="AT291" s="22"/>
      <c r="AU291" s="164">
        <f>AT291*(N291*(O291/100+1))</f>
        <v>0</v>
      </c>
      <c r="AV291" s="22"/>
      <c r="AW291" s="164">
        <f>AV291*(N291*(O291/100+1))</f>
        <v>0</v>
      </c>
      <c r="AX291" s="22"/>
      <c r="AY291" s="164">
        <f>AX291*(N291*(O291/100+1))</f>
        <v>0</v>
      </c>
      <c r="AZ291" s="22"/>
      <c r="BA291" s="164">
        <f>AZ291*(N291*(O291/100+1))</f>
        <v>0</v>
      </c>
      <c r="BB291" s="22"/>
      <c r="BC291" s="164">
        <f>BB291*(N291*(O291/100+1))</f>
        <v>0</v>
      </c>
      <c r="BD291" s="22"/>
      <c r="BE291" s="164">
        <f>BD291*(N291*(O291/100+1))</f>
        <v>0</v>
      </c>
      <c r="BF291" s="256">
        <f>SUM(R291,T291,V291,X291)*(N291*(O291/100+1))</f>
        <v>0</v>
      </c>
      <c r="BG291" s="256">
        <f>SUM(AI291,AK291,AM291,AO291,AQ291,AS291,AU291,AW291,AY291,BA291,BC291,BE291)</f>
        <v>0</v>
      </c>
      <c r="BH291" s="255" t="b">
        <f>BF291=BG291</f>
        <v>1</v>
      </c>
      <c r="BI291" s="255">
        <f>BF291-BG291</f>
        <v>0</v>
      </c>
      <c r="BJ291" s="250">
        <f>D291</f>
        <v>32210001</v>
      </c>
      <c r="BK291" s="251">
        <v>348</v>
      </c>
      <c r="BL291" s="251">
        <v>5</v>
      </c>
      <c r="BM291" s="252">
        <f>R291</f>
        <v>0</v>
      </c>
      <c r="BN291" s="252">
        <f>T291</f>
        <v>0</v>
      </c>
      <c r="BO291" s="252">
        <f>V291</f>
        <v>0</v>
      </c>
      <c r="BP291" s="252">
        <f>X291</f>
        <v>0</v>
      </c>
      <c r="BQ291" s="254">
        <f>N291</f>
        <v>29000</v>
      </c>
      <c r="BR291">
        <f>O291</f>
        <v>0</v>
      </c>
      <c r="BS291">
        <v>0</v>
      </c>
      <c r="BT291">
        <v>1</v>
      </c>
      <c r="BU291" t="s">
        <v>139</v>
      </c>
      <c r="BV291" t="str">
        <f>IF(AB291 = "X", "1", "0")</f>
        <v>1</v>
      </c>
      <c r="BW291" t="str">
        <f>IF(AC291 = "X", "1", "0")</f>
        <v>0</v>
      </c>
      <c r="BX291" t="str">
        <f>IF(AD291 = "X", "1", "0")</f>
        <v>0</v>
      </c>
      <c r="BY291" t="s">
        <v>23</v>
      </c>
      <c r="BZ291" s="253">
        <f>AI291</f>
        <v>0</v>
      </c>
      <c r="CA291" s="253">
        <f>AK291</f>
        <v>0</v>
      </c>
      <c r="CB291" s="253">
        <f>AM291</f>
        <v>0</v>
      </c>
      <c r="CC291" s="253">
        <f>AO291</f>
        <v>0</v>
      </c>
      <c r="CD291" s="253">
        <f>AQ291</f>
        <v>0</v>
      </c>
      <c r="CE291" s="253">
        <f>AS291</f>
        <v>0</v>
      </c>
      <c r="CF291" s="253">
        <f>AU291</f>
        <v>0</v>
      </c>
      <c r="CG291" s="253">
        <f>AW291</f>
        <v>0</v>
      </c>
      <c r="CH291" s="253">
        <f>AY291</f>
        <v>0</v>
      </c>
      <c r="CI291" s="253">
        <f>BA291</f>
        <v>0</v>
      </c>
      <c r="CJ291" s="253">
        <f>BC291</f>
        <v>0</v>
      </c>
      <c r="CK291" s="253">
        <f>BE291</f>
        <v>0</v>
      </c>
    </row>
    <row r="292" spans="2:89" ht="20.399999999999999" x14ac:dyDescent="0.3">
      <c r="B292" s="129">
        <v>192</v>
      </c>
      <c r="C292" s="159">
        <v>322011</v>
      </c>
      <c r="D292" s="159">
        <v>32210001</v>
      </c>
      <c r="E292" s="155" t="s">
        <v>295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>R292+T292+V292+X292</f>
        <v>0</v>
      </c>
      <c r="L292" s="156" t="s">
        <v>296</v>
      </c>
      <c r="M292" s="262">
        <f>ROUND(N292,2)</f>
        <v>18878</v>
      </c>
      <c r="N292" s="141">
        <v>18878</v>
      </c>
      <c r="O292" s="260">
        <v>0</v>
      </c>
      <c r="P292" s="110">
        <f>(N292*(O292/100+1))*K292</f>
        <v>0</v>
      </c>
      <c r="Q292" s="112" t="s">
        <v>139</v>
      </c>
      <c r="R292" s="113">
        <f>AH292+AJ292+AL292</f>
        <v>0</v>
      </c>
      <c r="S292" s="114">
        <f>R292*(N292*(O292/100+1))</f>
        <v>0</v>
      </c>
      <c r="T292" s="113">
        <f>AN292+AP292+AR292</f>
        <v>0</v>
      </c>
      <c r="U292" s="114">
        <f>T292*(N292*(O292/100+1))</f>
        <v>0</v>
      </c>
      <c r="V292" s="113">
        <f>AT292+AV292+AX292</f>
        <v>0</v>
      </c>
      <c r="W292" s="114">
        <f>V292*(N292*(O292/100+1))</f>
        <v>0</v>
      </c>
      <c r="X292" s="113">
        <f>AZ292+BB292+BD292</f>
        <v>0</v>
      </c>
      <c r="Y292" s="114">
        <f>X292*(N292*(O292/100+1))</f>
        <v>0</v>
      </c>
      <c r="Z292" s="116">
        <f>S292+U292+W292+Y292</f>
        <v>0</v>
      </c>
      <c r="AA292" s="117" t="b">
        <f>K292=(SUM(X292,V292,T292,R292))</f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>
        <v>0</v>
      </c>
      <c r="AI292" s="164">
        <f>AH292*(N292*(O292/100+1))</f>
        <v>0</v>
      </c>
      <c r="AJ292" s="22"/>
      <c r="AK292" s="164">
        <f>AJ292*(N292*(O292/100+1))</f>
        <v>0</v>
      </c>
      <c r="AL292" s="22"/>
      <c r="AM292" s="164">
        <f>AL292*(N292*(O292/100+1))</f>
        <v>0</v>
      </c>
      <c r="AN292" s="22"/>
      <c r="AO292" s="164">
        <f>AN292*(N292*(O292/100+1))</f>
        <v>0</v>
      </c>
      <c r="AP292" s="22"/>
      <c r="AQ292" s="164">
        <f>AP292*(N292*(O292/100+1))</f>
        <v>0</v>
      </c>
      <c r="AR292" s="22"/>
      <c r="AS292" s="164">
        <f>AR292*(N292*(O292/100+1))</f>
        <v>0</v>
      </c>
      <c r="AT292" s="22"/>
      <c r="AU292" s="164">
        <f>AT292*(N292*(O292/100+1))</f>
        <v>0</v>
      </c>
      <c r="AV292" s="22"/>
      <c r="AW292" s="164">
        <f>AV292*(N292*(O292/100+1))</f>
        <v>0</v>
      </c>
      <c r="AX292" s="22"/>
      <c r="AY292" s="164">
        <f>AX292*(N292*(O292/100+1))</f>
        <v>0</v>
      </c>
      <c r="AZ292" s="22"/>
      <c r="BA292" s="164">
        <f>AZ292*(N292*(O292/100+1))</f>
        <v>0</v>
      </c>
      <c r="BB292" s="22"/>
      <c r="BC292" s="164">
        <f>BB292*(N292*(O292/100+1))</f>
        <v>0</v>
      </c>
      <c r="BD292" s="22"/>
      <c r="BE292" s="164">
        <f>BD292*(N292*(O292/100+1))</f>
        <v>0</v>
      </c>
      <c r="BF292" s="256">
        <f>SUM(R292,T292,V292,X292)*(N292*(O292/100+1))</f>
        <v>0</v>
      </c>
      <c r="BG292" s="256">
        <f>SUM(AI292,AK292,AM292,AO292,AQ292,AS292,AU292,AW292,AY292,BA292,BC292,BE292)</f>
        <v>0</v>
      </c>
      <c r="BH292" s="255" t="b">
        <f>BF292=BG292</f>
        <v>1</v>
      </c>
      <c r="BI292" s="255">
        <f>BF292-BG292</f>
        <v>0</v>
      </c>
      <c r="BJ292" s="250">
        <f>D292</f>
        <v>32210001</v>
      </c>
      <c r="BK292" s="251">
        <v>348</v>
      </c>
      <c r="BL292" s="251">
        <v>5</v>
      </c>
      <c r="BM292" s="252">
        <f>R292</f>
        <v>0</v>
      </c>
      <c r="BN292" s="252">
        <f>T292</f>
        <v>0</v>
      </c>
      <c r="BO292" s="252">
        <f>V292</f>
        <v>0</v>
      </c>
      <c r="BP292" s="252">
        <f>X292</f>
        <v>0</v>
      </c>
      <c r="BQ292" s="254">
        <f>N292</f>
        <v>18878</v>
      </c>
      <c r="BR292">
        <f>O292</f>
        <v>0</v>
      </c>
      <c r="BS292">
        <v>0</v>
      </c>
      <c r="BT292">
        <v>1</v>
      </c>
      <c r="BU292" t="s">
        <v>139</v>
      </c>
      <c r="BV292" t="str">
        <f>IF(AB292 = "X", "1", "0")</f>
        <v>1</v>
      </c>
      <c r="BW292" t="str">
        <f>IF(AC292 = "X", "1", "0")</f>
        <v>0</v>
      </c>
      <c r="BX292" t="str">
        <f>IF(AD292 = "X", "1", "0")</f>
        <v>0</v>
      </c>
      <c r="BY292" t="s">
        <v>23</v>
      </c>
      <c r="BZ292" s="253">
        <f>AI292</f>
        <v>0</v>
      </c>
      <c r="CA292" s="253">
        <f>AK292</f>
        <v>0</v>
      </c>
      <c r="CB292" s="253">
        <f>AM292</f>
        <v>0</v>
      </c>
      <c r="CC292" s="253">
        <f>AO292</f>
        <v>0</v>
      </c>
      <c r="CD292" s="253">
        <f>AQ292</f>
        <v>0</v>
      </c>
      <c r="CE292" s="253">
        <f>AS292</f>
        <v>0</v>
      </c>
      <c r="CF292" s="253">
        <f>AU292</f>
        <v>0</v>
      </c>
      <c r="CG292" s="253">
        <f>AW292</f>
        <v>0</v>
      </c>
      <c r="CH292" s="253">
        <f>AY292</f>
        <v>0</v>
      </c>
      <c r="CI292" s="253">
        <f>BA292</f>
        <v>0</v>
      </c>
      <c r="CJ292" s="253">
        <f>BC292</f>
        <v>0</v>
      </c>
      <c r="CK292" s="253">
        <f>BE292</f>
        <v>0</v>
      </c>
    </row>
    <row r="293" spans="2:89" s="228" customFormat="1" ht="31.2" customHeight="1" x14ac:dyDescent="0.3">
      <c r="B293" s="227">
        <v>193</v>
      </c>
      <c r="C293" s="160">
        <v>322011</v>
      </c>
      <c r="D293" s="160">
        <v>32210001</v>
      </c>
      <c r="E293" s="157" t="s">
        <v>361</v>
      </c>
      <c r="F293" s="229" t="s">
        <v>344</v>
      </c>
      <c r="G293" s="229" t="s">
        <v>345</v>
      </c>
      <c r="H293" s="230" t="s">
        <v>18</v>
      </c>
      <c r="I293" s="234"/>
      <c r="J293" s="230" t="s">
        <v>19</v>
      </c>
      <c r="K293" s="232">
        <f>R293+T293+V293+X293</f>
        <v>1</v>
      </c>
      <c r="L293" s="158" t="s">
        <v>296</v>
      </c>
      <c r="M293" s="370">
        <f>ROUND(N293,2)</f>
        <v>9858</v>
      </c>
      <c r="N293" s="242">
        <v>9858</v>
      </c>
      <c r="O293" s="371">
        <v>0</v>
      </c>
      <c r="P293" s="234">
        <f>(N293*(O293/100+1))*K293</f>
        <v>9858</v>
      </c>
      <c r="Q293" s="160" t="s">
        <v>139</v>
      </c>
      <c r="R293" s="235">
        <f>AH293+AJ293+AL293</f>
        <v>1</v>
      </c>
      <c r="S293" s="234">
        <f>R293*(N293*(O293/100+1))</f>
        <v>9858</v>
      </c>
      <c r="T293" s="235">
        <f>AN293+AP293+AR293</f>
        <v>0</v>
      </c>
      <c r="U293" s="234">
        <f>T293*(N293*(O293/100+1))</f>
        <v>0</v>
      </c>
      <c r="V293" s="235">
        <f>AT293+AV293+AX293</f>
        <v>0</v>
      </c>
      <c r="W293" s="234">
        <f>V293*(N293*(O293/100+1))</f>
        <v>0</v>
      </c>
      <c r="X293" s="235">
        <f>AZ293+BB293+BD293</f>
        <v>0</v>
      </c>
      <c r="Y293" s="234">
        <f>X293*(N293*(O293/100+1))</f>
        <v>0</v>
      </c>
      <c r="Z293" s="234">
        <f>S293+U293+W293+Y293</f>
        <v>9858</v>
      </c>
      <c r="AA293" s="236" t="b">
        <f>K293=(SUM(X293,V293,T293,R293))</f>
        <v>1</v>
      </c>
      <c r="AB293" s="230" t="s">
        <v>22</v>
      </c>
      <c r="AC293" s="243"/>
      <c r="AD293" s="230"/>
      <c r="AE293" s="229" t="s">
        <v>23</v>
      </c>
      <c r="AF293" s="244"/>
      <c r="AG293" s="245"/>
      <c r="AH293" s="240">
        <v>0</v>
      </c>
      <c r="AI293" s="373">
        <f>AH293*(N293*(O293/100+1))</f>
        <v>0</v>
      </c>
      <c r="AJ293" s="240"/>
      <c r="AK293" s="373">
        <f>AJ293*(N293*(O293/100+1))</f>
        <v>0</v>
      </c>
      <c r="AL293" s="240">
        <v>1</v>
      </c>
      <c r="AM293" s="373">
        <f>AL293*(N293*(O293/100+1))</f>
        <v>9858</v>
      </c>
      <c r="AN293" s="240">
        <v>0</v>
      </c>
      <c r="AO293" s="373">
        <f>AN293*(N293*(O293/100+1))</f>
        <v>0</v>
      </c>
      <c r="AP293" s="240"/>
      <c r="AQ293" s="373">
        <f>AP293*(N293*(O293/100+1))</f>
        <v>0</v>
      </c>
      <c r="AR293" s="240"/>
      <c r="AS293" s="373">
        <f>AR293*(N293*(O293/100+1))</f>
        <v>0</v>
      </c>
      <c r="AT293" s="240"/>
      <c r="AU293" s="373">
        <f>AT293*(N293*(O293/100+1))</f>
        <v>0</v>
      </c>
      <c r="AV293" s="240"/>
      <c r="AW293" s="373">
        <f>AV293*(N293*(O293/100+1))</f>
        <v>0</v>
      </c>
      <c r="AX293" s="240"/>
      <c r="AY293" s="373">
        <f>AX293*(N293*(O293/100+1))</f>
        <v>0</v>
      </c>
      <c r="AZ293" s="240"/>
      <c r="BA293" s="373">
        <f>AZ293*(N293*(O293/100+1))</f>
        <v>0</v>
      </c>
      <c r="BB293" s="240"/>
      <c r="BC293" s="373">
        <f>BB293*(N293*(O293/100+1))</f>
        <v>0</v>
      </c>
      <c r="BD293" s="240"/>
      <c r="BE293" s="373">
        <f>BD293*(N293*(O293/100+1))</f>
        <v>0</v>
      </c>
      <c r="BF293" s="374">
        <f>SUM(R293,T293,V293,X293)*(N293*(O293/100+1))</f>
        <v>9858</v>
      </c>
      <c r="BG293" s="374">
        <f>SUM(AI293,AK293,AM293,AO293,AQ293,AS293,AU293,AW293,AY293,BA293,BC293,BE293)</f>
        <v>9858</v>
      </c>
      <c r="BH293" s="375" t="b">
        <f>BF293=BG293</f>
        <v>1</v>
      </c>
      <c r="BI293" s="375">
        <f>BF293-BG293</f>
        <v>0</v>
      </c>
      <c r="BJ293" s="376">
        <f>D293</f>
        <v>32210001</v>
      </c>
      <c r="BK293" s="384">
        <v>348</v>
      </c>
      <c r="BL293" s="384">
        <v>5</v>
      </c>
      <c r="BM293" s="385">
        <f>R293</f>
        <v>1</v>
      </c>
      <c r="BN293" s="385">
        <f>T293</f>
        <v>0</v>
      </c>
      <c r="BO293" s="385">
        <f>V293</f>
        <v>0</v>
      </c>
      <c r="BP293" s="385">
        <f>X293</f>
        <v>0</v>
      </c>
      <c r="BQ293" s="386">
        <f>N293</f>
        <v>9858</v>
      </c>
      <c r="BR293" s="228">
        <f>O293</f>
        <v>0</v>
      </c>
      <c r="BS293" s="228">
        <v>0</v>
      </c>
      <c r="BT293" s="228">
        <v>1</v>
      </c>
      <c r="BU293" s="228" t="s">
        <v>139</v>
      </c>
      <c r="BV293" s="228" t="str">
        <f>IF(AB293 = "X", "1", "0")</f>
        <v>1</v>
      </c>
      <c r="BW293" s="228" t="str">
        <f>IF(AC293 = "X", "1", "0")</f>
        <v>0</v>
      </c>
      <c r="BX293" s="228" t="str">
        <f>IF(AD293 = "X", "1", "0")</f>
        <v>0</v>
      </c>
      <c r="BY293" s="228" t="s">
        <v>23</v>
      </c>
      <c r="BZ293" s="387">
        <f>AI293</f>
        <v>0</v>
      </c>
      <c r="CA293" s="387">
        <f>AK293</f>
        <v>0</v>
      </c>
      <c r="CB293" s="387">
        <f>AM293</f>
        <v>9858</v>
      </c>
      <c r="CC293" s="387">
        <f>AO293</f>
        <v>0</v>
      </c>
      <c r="CD293" s="387">
        <f>AQ293</f>
        <v>0</v>
      </c>
      <c r="CE293" s="387">
        <f>AS293</f>
        <v>0</v>
      </c>
      <c r="CF293" s="387">
        <f>AU293</f>
        <v>0</v>
      </c>
      <c r="CG293" s="387">
        <f>AW293</f>
        <v>0</v>
      </c>
      <c r="CH293" s="387">
        <f>AY293</f>
        <v>0</v>
      </c>
      <c r="CI293" s="387">
        <f>BA293</f>
        <v>0</v>
      </c>
      <c r="CJ293" s="387">
        <f>BC293</f>
        <v>0</v>
      </c>
      <c r="CK293" s="387">
        <f>BE293</f>
        <v>0</v>
      </c>
    </row>
    <row r="294" spans="2:89" ht="30.6" x14ac:dyDescent="0.3">
      <c r="B294" s="129">
        <v>194</v>
      </c>
      <c r="C294" s="107">
        <v>323011</v>
      </c>
      <c r="D294" s="107">
        <v>32310001</v>
      </c>
      <c r="E294" s="155" t="s">
        <v>362</v>
      </c>
      <c r="F294" s="108" t="s">
        <v>344</v>
      </c>
      <c r="G294" s="108" t="s">
        <v>345</v>
      </c>
      <c r="H294" s="109" t="s">
        <v>18</v>
      </c>
      <c r="I294" s="110"/>
      <c r="J294" s="109" t="s">
        <v>19</v>
      </c>
      <c r="K294" s="111">
        <f>R294+T294+V294+X294</f>
        <v>11</v>
      </c>
      <c r="L294" s="112" t="s">
        <v>274</v>
      </c>
      <c r="M294" s="262">
        <f>ROUND(N294,2)</f>
        <v>1400</v>
      </c>
      <c r="N294" s="137">
        <v>1400</v>
      </c>
      <c r="O294" s="260">
        <v>0</v>
      </c>
      <c r="P294" s="110">
        <f>(N294*(O294/100+1))*K294</f>
        <v>15400</v>
      </c>
      <c r="Q294" s="112" t="s">
        <v>139</v>
      </c>
      <c r="R294" s="113">
        <f>AH294+AJ294+AL294</f>
        <v>2</v>
      </c>
      <c r="S294" s="114">
        <f>R294*(N294*(O294/100+1))</f>
        <v>2800</v>
      </c>
      <c r="T294" s="113">
        <f>AN294+AP294+AR294</f>
        <v>3</v>
      </c>
      <c r="U294" s="114">
        <f>T294*(N294*(O294/100+1))</f>
        <v>4200</v>
      </c>
      <c r="V294" s="113">
        <f>AT294+AV294+AX294</f>
        <v>3</v>
      </c>
      <c r="W294" s="114">
        <f>V294*(N294*(O294/100+1))</f>
        <v>4200</v>
      </c>
      <c r="X294" s="113">
        <f>AZ294+BB294+BD294</f>
        <v>3</v>
      </c>
      <c r="Y294" s="114">
        <f>X294*(N294*(O294/100+1))</f>
        <v>4200</v>
      </c>
      <c r="Z294" s="116">
        <f>S294+U294+W294+Y294</f>
        <v>15400</v>
      </c>
      <c r="AA294" s="117" t="b">
        <f>K294=(SUM(X294,V294,T294,R294))</f>
        <v>1</v>
      </c>
      <c r="AB294" s="109" t="s">
        <v>22</v>
      </c>
      <c r="AC294" s="122"/>
      <c r="AD294" s="109"/>
      <c r="AE294" s="108" t="s">
        <v>23</v>
      </c>
      <c r="AF294" s="119"/>
      <c r="AG294" s="120"/>
      <c r="AH294" s="21">
        <v>0</v>
      </c>
      <c r="AI294" s="164">
        <f>AH294*(N294*(O294/100+1))</f>
        <v>0</v>
      </c>
      <c r="AJ294" s="21">
        <v>1</v>
      </c>
      <c r="AK294" s="164">
        <f>AJ294*(N294*(O294/100+1))</f>
        <v>1400</v>
      </c>
      <c r="AL294" s="21">
        <v>1</v>
      </c>
      <c r="AM294" s="164">
        <f>AL294*(N294*(O294/100+1))</f>
        <v>1400</v>
      </c>
      <c r="AN294" s="21">
        <v>1</v>
      </c>
      <c r="AO294" s="164">
        <f>AN294*(N294*(O294/100+1))</f>
        <v>1400</v>
      </c>
      <c r="AP294" s="21">
        <v>1</v>
      </c>
      <c r="AQ294" s="164">
        <f>AP294*(N294*(O294/100+1))</f>
        <v>1400</v>
      </c>
      <c r="AR294" s="21">
        <v>1</v>
      </c>
      <c r="AS294" s="164">
        <f>AR294*(N294*(O294/100+1))</f>
        <v>1400</v>
      </c>
      <c r="AT294" s="21">
        <v>1</v>
      </c>
      <c r="AU294" s="164">
        <f>AT294*(N294*(O294/100+1))</f>
        <v>1400</v>
      </c>
      <c r="AV294" s="21">
        <v>1</v>
      </c>
      <c r="AW294" s="164">
        <f>AV294*(N294*(O294/100+1))</f>
        <v>1400</v>
      </c>
      <c r="AX294" s="21">
        <v>1</v>
      </c>
      <c r="AY294" s="164">
        <f>AX294*(N294*(O294/100+1))</f>
        <v>1400</v>
      </c>
      <c r="AZ294" s="21">
        <v>1</v>
      </c>
      <c r="BA294" s="164">
        <f>AZ294*(N294*(O294/100+1))</f>
        <v>1400</v>
      </c>
      <c r="BB294" s="21">
        <v>1</v>
      </c>
      <c r="BC294" s="164">
        <f>BB294*(N294*(O294/100+1))</f>
        <v>1400</v>
      </c>
      <c r="BD294" s="21">
        <v>1</v>
      </c>
      <c r="BE294" s="164">
        <f>BD294*(N294*(O294/100+1))</f>
        <v>1400</v>
      </c>
      <c r="BF294" s="256">
        <f>SUM(R294,T294,V294,X294)*(N294*(O294/100+1))</f>
        <v>15400</v>
      </c>
      <c r="BG294" s="256">
        <f>SUM(AI294,AK294,AM294,AO294,AQ294,AS294,AU294,AW294,AY294,BA294,BC294,BE294)</f>
        <v>15400</v>
      </c>
      <c r="BH294" s="255" t="b">
        <f>BF294=BG294</f>
        <v>1</v>
      </c>
      <c r="BI294" s="255">
        <f>BF294-BG294</f>
        <v>0</v>
      </c>
      <c r="BJ294" s="250">
        <f>D294</f>
        <v>32310001</v>
      </c>
      <c r="BK294" s="251">
        <v>348</v>
      </c>
      <c r="BL294" s="251">
        <v>5</v>
      </c>
      <c r="BM294" s="252">
        <f>R294</f>
        <v>2</v>
      </c>
      <c r="BN294" s="252">
        <f>T294</f>
        <v>3</v>
      </c>
      <c r="BO294" s="252">
        <f>V294</f>
        <v>3</v>
      </c>
      <c r="BP294" s="252">
        <f>X294</f>
        <v>3</v>
      </c>
      <c r="BQ294" s="254">
        <f>N294</f>
        <v>1400</v>
      </c>
      <c r="BR294">
        <f>O294</f>
        <v>0</v>
      </c>
      <c r="BS294">
        <v>0</v>
      </c>
      <c r="BT294">
        <v>1</v>
      </c>
      <c r="BU294" t="s">
        <v>139</v>
      </c>
      <c r="BV294" t="str">
        <f>IF(AB294 = "X", "1", "0")</f>
        <v>1</v>
      </c>
      <c r="BW294" t="str">
        <f>IF(AC294 = "X", "1", "0")</f>
        <v>0</v>
      </c>
      <c r="BX294" t="str">
        <f>IF(AD294 = "X", "1", "0")</f>
        <v>0</v>
      </c>
      <c r="BY294" t="s">
        <v>23</v>
      </c>
      <c r="BZ294" s="253">
        <f>AI294</f>
        <v>0</v>
      </c>
      <c r="CA294" s="253">
        <f>AK294</f>
        <v>1400</v>
      </c>
      <c r="CB294" s="253">
        <f>AM294</f>
        <v>1400</v>
      </c>
      <c r="CC294" s="253">
        <f>AO294</f>
        <v>1400</v>
      </c>
      <c r="CD294" s="253">
        <f>AQ294</f>
        <v>1400</v>
      </c>
      <c r="CE294" s="253">
        <f>AS294</f>
        <v>1400</v>
      </c>
      <c r="CF294" s="253">
        <f>AU294</f>
        <v>1400</v>
      </c>
      <c r="CG294" s="253">
        <f>AW294</f>
        <v>1400</v>
      </c>
      <c r="CH294" s="253">
        <f>AY294</f>
        <v>1400</v>
      </c>
      <c r="CI294" s="253">
        <f>BA294</f>
        <v>1400</v>
      </c>
      <c r="CJ294" s="253">
        <f>BC294</f>
        <v>1400</v>
      </c>
      <c r="CK294" s="253">
        <f>BE294</f>
        <v>1400</v>
      </c>
    </row>
    <row r="295" spans="2:89" s="228" customFormat="1" ht="20.399999999999999" x14ac:dyDescent="0.3">
      <c r="B295" s="227">
        <v>195</v>
      </c>
      <c r="C295" s="193">
        <v>325011</v>
      </c>
      <c r="D295" s="193">
        <v>32310001</v>
      </c>
      <c r="E295" s="157" t="s">
        <v>474</v>
      </c>
      <c r="F295" s="229" t="s">
        <v>344</v>
      </c>
      <c r="G295" s="229" t="s">
        <v>345</v>
      </c>
      <c r="H295" s="230" t="s">
        <v>18</v>
      </c>
      <c r="I295" s="234"/>
      <c r="J295" s="230" t="s">
        <v>19</v>
      </c>
      <c r="K295" s="232">
        <v>1</v>
      </c>
      <c r="L295" s="160" t="s">
        <v>274</v>
      </c>
      <c r="M295" s="370">
        <f>ROUND(N295,2)</f>
        <v>34500</v>
      </c>
      <c r="N295" s="242">
        <v>34500</v>
      </c>
      <c r="O295" s="371">
        <v>0</v>
      </c>
      <c r="P295" s="234">
        <f>(N295*(O295/100+1))*K295</f>
        <v>34500</v>
      </c>
      <c r="Q295" s="160" t="s">
        <v>139</v>
      </c>
      <c r="R295" s="235">
        <f>AH295+AJ295+AL295</f>
        <v>1</v>
      </c>
      <c r="S295" s="234">
        <f>R295*(N295*(O295/100+1))</f>
        <v>34500</v>
      </c>
      <c r="T295" s="235">
        <f>AN295+AP295+AR295</f>
        <v>0</v>
      </c>
      <c r="U295" s="234">
        <f>T295*(N295*(O295/100+1))</f>
        <v>0</v>
      </c>
      <c r="V295" s="235">
        <f>AT295+AV295+AX295</f>
        <v>0</v>
      </c>
      <c r="W295" s="234">
        <f>V295*(N295*(O295/100+1))</f>
        <v>0</v>
      </c>
      <c r="X295" s="235">
        <f>AZ295+BB295+BD295</f>
        <v>0</v>
      </c>
      <c r="Y295" s="234">
        <f>X295*(N295*(O295/100+1))</f>
        <v>0</v>
      </c>
      <c r="Z295" s="234">
        <f>S295+U295+W295+Y295</f>
        <v>34500</v>
      </c>
      <c r="AA295" s="236" t="b">
        <f>K295=(SUM(X295,V295,T295,R295))</f>
        <v>1</v>
      </c>
      <c r="AB295" s="230" t="s">
        <v>22</v>
      </c>
      <c r="AC295" s="243"/>
      <c r="AD295" s="230"/>
      <c r="AE295" s="229" t="s">
        <v>23</v>
      </c>
      <c r="AF295" s="244"/>
      <c r="AG295" s="245"/>
      <c r="AH295" s="240">
        <v>0</v>
      </c>
      <c r="AI295" s="373">
        <f>AH295*(N295*(O295/100+1))</f>
        <v>0</v>
      </c>
      <c r="AJ295" s="240">
        <v>1</v>
      </c>
      <c r="AK295" s="373">
        <v>34500</v>
      </c>
      <c r="AL295" s="240">
        <v>0</v>
      </c>
      <c r="AM295" s="373">
        <f>AL295*(N295*(O295/100+1))</f>
        <v>0</v>
      </c>
      <c r="AN295" s="240">
        <v>0</v>
      </c>
      <c r="AO295" s="373">
        <f>AN295*(N295*(O295/100+1))</f>
        <v>0</v>
      </c>
      <c r="AP295" s="240">
        <v>0</v>
      </c>
      <c r="AQ295" s="373">
        <f>AP295*(N295*(O295/100+1))</f>
        <v>0</v>
      </c>
      <c r="AR295" s="240">
        <v>0</v>
      </c>
      <c r="AS295" s="373">
        <f>AR295*(N295*(O295/100+1))</f>
        <v>0</v>
      </c>
      <c r="AT295" s="240">
        <v>0</v>
      </c>
      <c r="AU295" s="373">
        <f>AT295*(N295*(O295/100+1))</f>
        <v>0</v>
      </c>
      <c r="AV295" s="240">
        <v>0</v>
      </c>
      <c r="AW295" s="373">
        <f>AV295*(N295*(O295/100+1))</f>
        <v>0</v>
      </c>
      <c r="AX295" s="240">
        <v>0</v>
      </c>
      <c r="AY295" s="373">
        <f>AX295*(N295*(O295/100+1))</f>
        <v>0</v>
      </c>
      <c r="AZ295" s="240">
        <v>0</v>
      </c>
      <c r="BA295" s="373">
        <f>AZ295*(N295*(O295/100+1))</f>
        <v>0</v>
      </c>
      <c r="BB295" s="240">
        <v>0</v>
      </c>
      <c r="BC295" s="373">
        <f>BB295*(N295*(O295/100+1))</f>
        <v>0</v>
      </c>
      <c r="BD295" s="240">
        <v>0</v>
      </c>
      <c r="BE295" s="373">
        <f>BD295*(N295*(O295/100+1))</f>
        <v>0</v>
      </c>
      <c r="BF295" s="374">
        <f>SUM(R295,T295,V295,X295)*(N295*(O295/100+1))</f>
        <v>34500</v>
      </c>
      <c r="BG295" s="374">
        <f>SUM(AI295,AK295,AM295,AO295,AQ295,AS295,AU295,AW295,AY295,BA295,BC295,BE295)</f>
        <v>34500</v>
      </c>
      <c r="BH295" s="375" t="b">
        <f>BF295=BG295</f>
        <v>1</v>
      </c>
      <c r="BI295" s="375">
        <f>BF295-BG295</f>
        <v>0</v>
      </c>
      <c r="BJ295" s="376">
        <f>D295</f>
        <v>32310001</v>
      </c>
      <c r="BK295" s="384">
        <v>348</v>
      </c>
      <c r="BL295" s="384">
        <v>5</v>
      </c>
      <c r="BM295" s="385">
        <f>R295</f>
        <v>1</v>
      </c>
      <c r="BN295" s="385">
        <f>T295</f>
        <v>0</v>
      </c>
      <c r="BO295" s="385">
        <f>V295</f>
        <v>0</v>
      </c>
      <c r="BP295" s="385">
        <f>X295</f>
        <v>0</v>
      </c>
      <c r="BQ295" s="386">
        <f>N295</f>
        <v>34500</v>
      </c>
      <c r="BR295" s="228">
        <f>O295</f>
        <v>0</v>
      </c>
      <c r="BS295" s="228">
        <v>0</v>
      </c>
      <c r="BT295" s="228">
        <v>1</v>
      </c>
      <c r="BU295" s="228" t="s">
        <v>139</v>
      </c>
      <c r="BV295" s="228" t="str">
        <f>IF(AB295 = "X", "1", "0")</f>
        <v>1</v>
      </c>
      <c r="BW295" s="228" t="str">
        <f>IF(AC295 = "X", "1", "0")</f>
        <v>0</v>
      </c>
      <c r="BX295" s="228" t="str">
        <f>IF(AD295 = "X", "1", "0")</f>
        <v>0</v>
      </c>
      <c r="BY295" s="228" t="s">
        <v>23</v>
      </c>
      <c r="BZ295" s="387">
        <f>AI295</f>
        <v>0</v>
      </c>
      <c r="CA295" s="387">
        <f>AK295</f>
        <v>34500</v>
      </c>
      <c r="CB295" s="387">
        <f>AM295</f>
        <v>0</v>
      </c>
      <c r="CC295" s="387">
        <f>AO295</f>
        <v>0</v>
      </c>
      <c r="CD295" s="387">
        <f>AQ295</f>
        <v>0</v>
      </c>
      <c r="CE295" s="387">
        <f>AS295</f>
        <v>0</v>
      </c>
      <c r="CF295" s="387">
        <f>AU295</f>
        <v>0</v>
      </c>
      <c r="CG295" s="387">
        <f>AW295</f>
        <v>0</v>
      </c>
      <c r="CH295" s="387">
        <f>AY295</f>
        <v>0</v>
      </c>
      <c r="CI295" s="387">
        <f>BA295</f>
        <v>0</v>
      </c>
      <c r="CJ295" s="387">
        <f>BC295</f>
        <v>0</v>
      </c>
      <c r="CK295" s="387">
        <f>BE295</f>
        <v>0</v>
      </c>
    </row>
    <row r="296" spans="2:89" s="228" customFormat="1" ht="20.399999999999999" x14ac:dyDescent="0.3">
      <c r="B296" s="227">
        <v>196</v>
      </c>
      <c r="C296" s="193">
        <v>325011</v>
      </c>
      <c r="D296" s="193">
        <v>32310001</v>
      </c>
      <c r="E296" s="157" t="s">
        <v>474</v>
      </c>
      <c r="F296" s="229" t="s">
        <v>344</v>
      </c>
      <c r="G296" s="229" t="s">
        <v>345</v>
      </c>
      <c r="H296" s="230" t="s">
        <v>18</v>
      </c>
      <c r="I296" s="234"/>
      <c r="J296" s="230" t="s">
        <v>19</v>
      </c>
      <c r="K296" s="232">
        <v>1</v>
      </c>
      <c r="L296" s="160" t="s">
        <v>274</v>
      </c>
      <c r="M296" s="370">
        <f>ROUND(N296,2)</f>
        <v>72700</v>
      </c>
      <c r="N296" s="242">
        <v>72700</v>
      </c>
      <c r="O296" s="371">
        <v>0</v>
      </c>
      <c r="P296" s="234">
        <f>(N296*(O296/100+1))*K296</f>
        <v>72700</v>
      </c>
      <c r="Q296" s="160" t="s">
        <v>139</v>
      </c>
      <c r="R296" s="235">
        <f>AH296+AJ296+AL296</f>
        <v>1</v>
      </c>
      <c r="S296" s="234">
        <f>R296*(N296*(O296/100+1))</f>
        <v>72700</v>
      </c>
      <c r="T296" s="235">
        <f>AN296+AP296+AR296</f>
        <v>0</v>
      </c>
      <c r="U296" s="234">
        <f>T296*(N296*(O296/100+1))</f>
        <v>0</v>
      </c>
      <c r="V296" s="235">
        <f>AT296+AV296+AX296</f>
        <v>0</v>
      </c>
      <c r="W296" s="234">
        <f>V296*(N296*(O296/100+1))</f>
        <v>0</v>
      </c>
      <c r="X296" s="235">
        <f>AZ296+BB296+BD296</f>
        <v>0</v>
      </c>
      <c r="Y296" s="234">
        <f>X296*(N296*(O296/100+1))</f>
        <v>0</v>
      </c>
      <c r="Z296" s="234">
        <f>S296+U296+W296+Y296</f>
        <v>72700</v>
      </c>
      <c r="AA296" s="236" t="b">
        <f>K296=(SUM(X296,V296,T296,R296))</f>
        <v>1</v>
      </c>
      <c r="AB296" s="230" t="s">
        <v>22</v>
      </c>
      <c r="AC296" s="243"/>
      <c r="AD296" s="230"/>
      <c r="AE296" s="229" t="s">
        <v>23</v>
      </c>
      <c r="AF296" s="244"/>
      <c r="AG296" s="245"/>
      <c r="AH296" s="240">
        <v>0</v>
      </c>
      <c r="AI296" s="373">
        <f>AH296*(N296*(O296/100+1))</f>
        <v>0</v>
      </c>
      <c r="AJ296" s="240">
        <v>0</v>
      </c>
      <c r="AK296" s="373">
        <f>AJ296*(N296*(O296/100+1))</f>
        <v>0</v>
      </c>
      <c r="AL296" s="240">
        <v>1</v>
      </c>
      <c r="AM296" s="373">
        <v>72700</v>
      </c>
      <c r="AN296" s="240"/>
      <c r="AO296" s="373">
        <f>AN296*(N296*(O296/100+1))</f>
        <v>0</v>
      </c>
      <c r="AP296" s="240">
        <v>0</v>
      </c>
      <c r="AQ296" s="373">
        <f>AP296*(N296*(O296/100+1))</f>
        <v>0</v>
      </c>
      <c r="AR296" s="240">
        <v>0</v>
      </c>
      <c r="AS296" s="373">
        <f>AR296*(N296*(O296/100+1))</f>
        <v>0</v>
      </c>
      <c r="AT296" s="240">
        <v>0</v>
      </c>
      <c r="AU296" s="373">
        <f>AT296*(N296*(O296/100+1))</f>
        <v>0</v>
      </c>
      <c r="AV296" s="240">
        <v>0</v>
      </c>
      <c r="AW296" s="373">
        <f>AV296*(N296*(O296/100+1))</f>
        <v>0</v>
      </c>
      <c r="AX296" s="240">
        <v>0</v>
      </c>
      <c r="AY296" s="373">
        <f>AX296*(N296*(O296/100+1))</f>
        <v>0</v>
      </c>
      <c r="AZ296" s="240">
        <v>0</v>
      </c>
      <c r="BA296" s="373">
        <f>AZ296*(N296*(O296/100+1))</f>
        <v>0</v>
      </c>
      <c r="BB296" s="240">
        <v>0</v>
      </c>
      <c r="BC296" s="373">
        <f>BB296*(N296*(O296/100+1))</f>
        <v>0</v>
      </c>
      <c r="BD296" s="240">
        <v>0</v>
      </c>
      <c r="BE296" s="373">
        <f>BD296*(N296*(O296/100+1))</f>
        <v>0</v>
      </c>
      <c r="BF296" s="374">
        <f>SUM(R296,T296,V296,X296)*(N296*(O296/100+1))</f>
        <v>72700</v>
      </c>
      <c r="BG296" s="374">
        <f>SUM(AI296,AK296,AM296,AO296,AQ296,AS296,AU296,AW296,AY296,BA296,BC296,BE296)</f>
        <v>72700</v>
      </c>
      <c r="BH296" s="375" t="b">
        <f>BF296=BG296</f>
        <v>1</v>
      </c>
      <c r="BI296" s="375">
        <f>BF296-BG296</f>
        <v>0</v>
      </c>
      <c r="BJ296" s="376">
        <f>D296</f>
        <v>32310001</v>
      </c>
      <c r="BK296" s="384">
        <v>348</v>
      </c>
      <c r="BL296" s="384">
        <v>5</v>
      </c>
      <c r="BM296" s="385">
        <f>R296</f>
        <v>1</v>
      </c>
      <c r="BN296" s="385">
        <f>T296</f>
        <v>0</v>
      </c>
      <c r="BO296" s="385">
        <f>V296</f>
        <v>0</v>
      </c>
      <c r="BP296" s="385">
        <f>X296</f>
        <v>0</v>
      </c>
      <c r="BQ296" s="386">
        <f>N296</f>
        <v>72700</v>
      </c>
      <c r="BR296" s="228">
        <f>O296</f>
        <v>0</v>
      </c>
      <c r="BS296" s="228">
        <v>0</v>
      </c>
      <c r="BT296" s="228">
        <v>1</v>
      </c>
      <c r="BU296" s="228" t="s">
        <v>139</v>
      </c>
      <c r="BV296" s="228" t="str">
        <f>IF(AB296 = "X", "1", "0")</f>
        <v>1</v>
      </c>
      <c r="BW296" s="228" t="str">
        <f>IF(AC296 = "X", "1", "0")</f>
        <v>0</v>
      </c>
      <c r="BX296" s="228" t="str">
        <f>IF(AD296 = "X", "1", "0")</f>
        <v>0</v>
      </c>
      <c r="BY296" s="228" t="s">
        <v>23</v>
      </c>
      <c r="BZ296" s="387">
        <f>AI296</f>
        <v>0</v>
      </c>
      <c r="CA296" s="387">
        <f>AK296</f>
        <v>0</v>
      </c>
      <c r="CB296" s="387">
        <f>AM296</f>
        <v>72700</v>
      </c>
      <c r="CC296" s="387">
        <f>AO296</f>
        <v>0</v>
      </c>
      <c r="CD296" s="387">
        <f>AQ296</f>
        <v>0</v>
      </c>
      <c r="CE296" s="387">
        <f>AS296</f>
        <v>0</v>
      </c>
      <c r="CF296" s="387">
        <f>AU296</f>
        <v>0</v>
      </c>
      <c r="CG296" s="387">
        <f>AW296</f>
        <v>0</v>
      </c>
      <c r="CH296" s="387">
        <f>AY296</f>
        <v>0</v>
      </c>
      <c r="CI296" s="387">
        <f>BA296</f>
        <v>0</v>
      </c>
      <c r="CJ296" s="387">
        <f>BC296</f>
        <v>0</v>
      </c>
      <c r="CK296" s="387">
        <f>BE296</f>
        <v>0</v>
      </c>
    </row>
    <row r="297" spans="2:89" s="228" customFormat="1" ht="20.399999999999999" x14ac:dyDescent="0.3">
      <c r="B297" s="227">
        <v>197</v>
      </c>
      <c r="C297" s="193">
        <v>325011</v>
      </c>
      <c r="D297" s="193">
        <v>32310001</v>
      </c>
      <c r="E297" s="157" t="s">
        <v>474</v>
      </c>
      <c r="F297" s="229" t="s">
        <v>344</v>
      </c>
      <c r="G297" s="229" t="s">
        <v>345</v>
      </c>
      <c r="H297" s="230" t="s">
        <v>18</v>
      </c>
      <c r="I297" s="234"/>
      <c r="J297" s="230" t="s">
        <v>19</v>
      </c>
      <c r="K297" s="232">
        <v>1</v>
      </c>
      <c r="L297" s="160" t="s">
        <v>274</v>
      </c>
      <c r="M297" s="370">
        <f>ROUND(N297,2)</f>
        <v>54950</v>
      </c>
      <c r="N297" s="242">
        <v>54950</v>
      </c>
      <c r="O297" s="371">
        <v>0</v>
      </c>
      <c r="P297" s="234">
        <f>(N297*(O297/100+1))*K297</f>
        <v>54950</v>
      </c>
      <c r="Q297" s="160" t="s">
        <v>139</v>
      </c>
      <c r="R297" s="235">
        <f>AH297+AJ297+AL297</f>
        <v>0</v>
      </c>
      <c r="S297" s="234">
        <f>R297*(N297*(O297/100+1))</f>
        <v>0</v>
      </c>
      <c r="T297" s="235">
        <f>AN297+AP297+AR297</f>
        <v>1</v>
      </c>
      <c r="U297" s="234">
        <f>T297*(N297*(O297/100+1))</f>
        <v>54950</v>
      </c>
      <c r="V297" s="235">
        <f>AT297+AV297+AX297</f>
        <v>0</v>
      </c>
      <c r="W297" s="234">
        <f>V297*(N297*(O297/100+1))</f>
        <v>0</v>
      </c>
      <c r="X297" s="235">
        <f>AZ297+BB297+BD297</f>
        <v>0</v>
      </c>
      <c r="Y297" s="234">
        <f>X297*(N297*(O297/100+1))</f>
        <v>0</v>
      </c>
      <c r="Z297" s="234">
        <f>S297+U297+W297+Y297</f>
        <v>54950</v>
      </c>
      <c r="AA297" s="236" t="b">
        <f>K297=(SUM(X297,V297,T297,R297))</f>
        <v>1</v>
      </c>
      <c r="AB297" s="230" t="s">
        <v>22</v>
      </c>
      <c r="AC297" s="243"/>
      <c r="AD297" s="230"/>
      <c r="AE297" s="229" t="s">
        <v>23</v>
      </c>
      <c r="AF297" s="244"/>
      <c r="AG297" s="245"/>
      <c r="AH297" s="240">
        <v>0</v>
      </c>
      <c r="AI297" s="373">
        <f>AH297*(N297*(O297/100+1))</f>
        <v>0</v>
      </c>
      <c r="AJ297" s="240"/>
      <c r="AK297" s="373">
        <f>AJ297*(N297*(O297/100+1))</f>
        <v>0</v>
      </c>
      <c r="AL297" s="240">
        <v>0</v>
      </c>
      <c r="AM297" s="373">
        <f>AL297*(N297*(O297/100+1))</f>
        <v>0</v>
      </c>
      <c r="AN297" s="240">
        <v>1</v>
      </c>
      <c r="AO297" s="373">
        <f>AN297*(N297*(O297/100+1))</f>
        <v>54950</v>
      </c>
      <c r="AP297" s="240">
        <v>0</v>
      </c>
      <c r="AQ297" s="373">
        <f>AP297*(N297*(O297/100+1))</f>
        <v>0</v>
      </c>
      <c r="AR297" s="240">
        <v>0</v>
      </c>
      <c r="AS297" s="373">
        <f>AR297*(N297*(O297/100+1))</f>
        <v>0</v>
      </c>
      <c r="AT297" s="240">
        <v>0</v>
      </c>
      <c r="AU297" s="373">
        <f>AT297*(N297*(O297/100+1))</f>
        <v>0</v>
      </c>
      <c r="AV297" s="240">
        <v>0</v>
      </c>
      <c r="AW297" s="373">
        <f>AV297*(N297*(O297/100+1))</f>
        <v>0</v>
      </c>
      <c r="AX297" s="240">
        <v>0</v>
      </c>
      <c r="AY297" s="373">
        <f>AX297*(N297*(O297/100+1))</f>
        <v>0</v>
      </c>
      <c r="AZ297" s="240">
        <v>0</v>
      </c>
      <c r="BA297" s="373">
        <f>AZ297*(N297*(O297/100+1))</f>
        <v>0</v>
      </c>
      <c r="BB297" s="240">
        <v>0</v>
      </c>
      <c r="BC297" s="373">
        <f>BB297*(N297*(O297/100+1))</f>
        <v>0</v>
      </c>
      <c r="BD297" s="240">
        <v>0</v>
      </c>
      <c r="BE297" s="373">
        <f>BD297*(N297*(O297/100+1))</f>
        <v>0</v>
      </c>
      <c r="BF297" s="374">
        <f>SUM(R297,T297,V297,X297)*(N297*(O297/100+1))</f>
        <v>54950</v>
      </c>
      <c r="BG297" s="374">
        <f>SUM(AI297,AK297,AM297,AO297,AQ297,AS297,AU297,AW297,AY297,BA297,BC297,BE297)</f>
        <v>54950</v>
      </c>
      <c r="BH297" s="375" t="b">
        <f>BF297=BG297</f>
        <v>1</v>
      </c>
      <c r="BI297" s="375">
        <f>BF297-BG297</f>
        <v>0</v>
      </c>
      <c r="BJ297" s="376">
        <f>D297</f>
        <v>32310001</v>
      </c>
      <c r="BK297" s="384">
        <v>348</v>
      </c>
      <c r="BL297" s="384">
        <v>5</v>
      </c>
      <c r="BM297" s="385">
        <f>R297</f>
        <v>0</v>
      </c>
      <c r="BN297" s="385">
        <f>T297</f>
        <v>1</v>
      </c>
      <c r="BO297" s="385">
        <f>V297</f>
        <v>0</v>
      </c>
      <c r="BP297" s="385">
        <f>X297</f>
        <v>0</v>
      </c>
      <c r="BQ297" s="386">
        <f>N297</f>
        <v>54950</v>
      </c>
      <c r="BR297" s="228">
        <f>O297</f>
        <v>0</v>
      </c>
      <c r="BS297" s="228">
        <v>0</v>
      </c>
      <c r="BT297" s="228">
        <v>1</v>
      </c>
      <c r="BU297" s="228" t="s">
        <v>139</v>
      </c>
      <c r="BV297" s="228" t="str">
        <f>IF(AB297 = "X", "1", "0")</f>
        <v>1</v>
      </c>
      <c r="BW297" s="228" t="str">
        <f>IF(AC297 = "X", "1", "0")</f>
        <v>0</v>
      </c>
      <c r="BX297" s="228" t="str">
        <f>IF(AD297 = "X", "1", "0")</f>
        <v>0</v>
      </c>
      <c r="BY297" s="228" t="s">
        <v>23</v>
      </c>
      <c r="BZ297" s="387">
        <f>AI297</f>
        <v>0</v>
      </c>
      <c r="CA297" s="387">
        <f>AK297</f>
        <v>0</v>
      </c>
      <c r="CB297" s="387">
        <f>AM297</f>
        <v>0</v>
      </c>
      <c r="CC297" s="387">
        <f>AO297</f>
        <v>54950</v>
      </c>
      <c r="CD297" s="387">
        <f>AQ297</f>
        <v>0</v>
      </c>
      <c r="CE297" s="387">
        <f>AS297</f>
        <v>0</v>
      </c>
      <c r="CF297" s="387">
        <f>AU297</f>
        <v>0</v>
      </c>
      <c r="CG297" s="387">
        <f>AW297</f>
        <v>0</v>
      </c>
      <c r="CH297" s="387">
        <f>AY297</f>
        <v>0</v>
      </c>
      <c r="CI297" s="387">
        <f>BA297</f>
        <v>0</v>
      </c>
      <c r="CJ297" s="387">
        <f>BC297</f>
        <v>0</v>
      </c>
      <c r="CK297" s="387">
        <f>BE297</f>
        <v>0</v>
      </c>
    </row>
    <row r="298" spans="2:89" s="228" customFormat="1" ht="20.399999999999999" x14ac:dyDescent="0.3">
      <c r="B298" s="227">
        <v>198</v>
      </c>
      <c r="C298" s="160">
        <v>333011</v>
      </c>
      <c r="D298" s="193">
        <v>33310001</v>
      </c>
      <c r="E298" s="151" t="s">
        <v>297</v>
      </c>
      <c r="F298" s="229" t="s">
        <v>344</v>
      </c>
      <c r="G298" s="229" t="s">
        <v>345</v>
      </c>
      <c r="H298" s="230" t="s">
        <v>18</v>
      </c>
      <c r="I298" s="234"/>
      <c r="J298" s="230" t="s">
        <v>19</v>
      </c>
      <c r="K298" s="232">
        <f>R298+T298+V298+X298</f>
        <v>0</v>
      </c>
      <c r="L298" s="160" t="s">
        <v>298</v>
      </c>
      <c r="M298" s="370">
        <f>ROUND(N298,2)</f>
        <v>234329</v>
      </c>
      <c r="N298" s="242">
        <v>234329</v>
      </c>
      <c r="O298" s="371">
        <v>0</v>
      </c>
      <c r="P298" s="234">
        <f>(N298*(O298/100+1))*K298</f>
        <v>0</v>
      </c>
      <c r="Q298" s="160" t="s">
        <v>139</v>
      </c>
      <c r="R298" s="235">
        <f>AH298+AJ298+AL298</f>
        <v>0</v>
      </c>
      <c r="S298" s="234">
        <f>R298*(N298*(O298/100+1))</f>
        <v>0</v>
      </c>
      <c r="T298" s="235">
        <f>AN298+AP298+AR298</f>
        <v>0</v>
      </c>
      <c r="U298" s="234">
        <f>T298*(N298*(O298/100+1))</f>
        <v>0</v>
      </c>
      <c r="V298" s="235">
        <f>AT298+AV298+AX298</f>
        <v>0</v>
      </c>
      <c r="W298" s="234">
        <f>V298*(N298*(O298/100+1))</f>
        <v>0</v>
      </c>
      <c r="X298" s="235">
        <f>AZ298+BB298+BD301</f>
        <v>0</v>
      </c>
      <c r="Y298" s="234">
        <f>X298*(N298*(O298/100+1))</f>
        <v>0</v>
      </c>
      <c r="Z298" s="234">
        <f>S298+U298+W298+Y298</f>
        <v>0</v>
      </c>
      <c r="AA298" s="236" t="b">
        <f>K298=(SUM(X298,V298,T298,R298))</f>
        <v>1</v>
      </c>
      <c r="AB298" s="230" t="s">
        <v>22</v>
      </c>
      <c r="AC298" s="243"/>
      <c r="AD298" s="230"/>
      <c r="AE298" s="229" t="s">
        <v>23</v>
      </c>
      <c r="AF298" s="244"/>
      <c r="AG298" s="245"/>
      <c r="AH298" s="240"/>
      <c r="AI298" s="373">
        <f>AH298*(N298*(O298/100+1))</f>
        <v>0</v>
      </c>
      <c r="AJ298" s="240"/>
      <c r="AK298" s="373">
        <f>AJ298*(N298*(O298/100+1))</f>
        <v>0</v>
      </c>
      <c r="AL298" s="240"/>
      <c r="AM298" s="373">
        <f>AL298*(N298*(O298/100+1))</f>
        <v>0</v>
      </c>
      <c r="AN298" s="240">
        <v>0</v>
      </c>
      <c r="AO298" s="373">
        <f>AN298*(N298*(O298/100+1))</f>
        <v>0</v>
      </c>
      <c r="AP298" s="240"/>
      <c r="AQ298" s="373">
        <f>AP298*(N298*(O298/100+1))</f>
        <v>0</v>
      </c>
      <c r="AR298" s="240"/>
      <c r="AS298" s="373">
        <f>AR298*(N298*(O298/100+1))</f>
        <v>0</v>
      </c>
      <c r="AT298" s="240"/>
      <c r="AU298" s="373">
        <f>AT298*(N298*(O298/100+1))</f>
        <v>0</v>
      </c>
      <c r="AV298" s="240"/>
      <c r="AW298" s="373">
        <f>AV298*(N298*(O298/100+1))</f>
        <v>0</v>
      </c>
      <c r="AX298" s="240"/>
      <c r="AY298" s="373">
        <f>AX298*(N298*(O298/100+1))</f>
        <v>0</v>
      </c>
      <c r="AZ298" s="240"/>
      <c r="BA298" s="373">
        <f>AZ298*(N298*(O298/100+1))</f>
        <v>0</v>
      </c>
      <c r="BB298" s="240"/>
      <c r="BD298" s="383"/>
    </row>
    <row r="299" spans="2:89" s="228" customFormat="1" ht="20.399999999999999" x14ac:dyDescent="0.3">
      <c r="B299" s="227">
        <v>199</v>
      </c>
      <c r="C299" s="160">
        <v>336031</v>
      </c>
      <c r="D299" s="193">
        <v>33630001</v>
      </c>
      <c r="E299" s="151" t="s">
        <v>385</v>
      </c>
      <c r="F299" s="229" t="s">
        <v>344</v>
      </c>
      <c r="G299" s="229" t="s">
        <v>345</v>
      </c>
      <c r="H299" s="230" t="s">
        <v>18</v>
      </c>
      <c r="I299" s="234"/>
      <c r="J299" s="230" t="s">
        <v>19</v>
      </c>
      <c r="K299" s="232">
        <f t="shared" ref="K299" si="0">R299+T299+V299+X299</f>
        <v>80</v>
      </c>
      <c r="L299" s="160" t="s">
        <v>298</v>
      </c>
      <c r="M299" s="370">
        <f t="shared" ref="M299" si="1">ROUND(N299,2)</f>
        <v>500</v>
      </c>
      <c r="N299" s="242">
        <v>500</v>
      </c>
      <c r="O299" s="371">
        <v>0</v>
      </c>
      <c r="P299" s="234">
        <f t="shared" ref="P299:P300" si="2">(N299*(O299/100+1))*K299</f>
        <v>40000</v>
      </c>
      <c r="Q299" s="160" t="s">
        <v>139</v>
      </c>
      <c r="R299" s="235">
        <f t="shared" ref="R299" si="3">AH299+AJ299+AL299</f>
        <v>8</v>
      </c>
      <c r="S299" s="234">
        <f t="shared" ref="S299" si="4">R299*(N299*(O299/100+1))</f>
        <v>4000</v>
      </c>
      <c r="T299" s="235">
        <f t="shared" ref="T299" si="5">AN299+AP299+AR299</f>
        <v>24</v>
      </c>
      <c r="U299" s="234">
        <f t="shared" ref="U299" si="6">T299*(N299*(O299/100+1))</f>
        <v>12000</v>
      </c>
      <c r="V299" s="235">
        <f t="shared" ref="V299" si="7">AT299+AV299+AX299</f>
        <v>24</v>
      </c>
      <c r="W299" s="234">
        <f t="shared" ref="W299" si="8">V299*(N299*(O299/100+1))</f>
        <v>12000</v>
      </c>
      <c r="X299" s="235">
        <f>AZ299+BB299+BD302</f>
        <v>24</v>
      </c>
      <c r="Y299" s="234">
        <f t="shared" ref="Y299" si="9">X299*(N299*(O299/100+1))</f>
        <v>12000</v>
      </c>
      <c r="Z299" s="234">
        <f t="shared" ref="Z299" si="10">S299+U299+W299+Y299</f>
        <v>40000</v>
      </c>
      <c r="AA299" s="236" t="b">
        <f t="shared" ref="AA299" si="11">K299=(SUM(X299,V299,T299,R299))</f>
        <v>1</v>
      </c>
      <c r="AB299" s="230" t="s">
        <v>22</v>
      </c>
      <c r="AC299" s="243"/>
      <c r="AD299" s="230"/>
      <c r="AE299" s="229" t="s">
        <v>23</v>
      </c>
      <c r="AF299" s="244"/>
      <c r="AG299" s="245"/>
      <c r="AH299" s="240">
        <v>0</v>
      </c>
      <c r="AI299" s="373">
        <f t="shared" ref="AI299" si="12">AH299*(N299*(O299/100+1))</f>
        <v>0</v>
      </c>
      <c r="AJ299" s="240">
        <v>0</v>
      </c>
      <c r="AK299" s="373">
        <f t="shared" ref="AK299" si="13">AJ299*(N299*(O299/100+1))</f>
        <v>0</v>
      </c>
      <c r="AL299" s="240">
        <v>8</v>
      </c>
      <c r="AM299" s="373">
        <f t="shared" ref="AM299" si="14">AL299*(N299*(O299/100+1))</f>
        <v>4000</v>
      </c>
      <c r="AN299" s="240">
        <v>8</v>
      </c>
      <c r="AO299" s="373">
        <f t="shared" ref="AO299" si="15">AN299*(N299*(O299/100+1))</f>
        <v>4000</v>
      </c>
      <c r="AP299" s="240">
        <v>8</v>
      </c>
      <c r="AQ299" s="373">
        <f t="shared" ref="AQ299" si="16">AP299*(N299*(O299/100+1))</f>
        <v>4000</v>
      </c>
      <c r="AR299" s="240">
        <v>8</v>
      </c>
      <c r="AS299" s="373">
        <f t="shared" ref="AS299" si="17">AR299*(N299*(O299/100+1))</f>
        <v>4000</v>
      </c>
      <c r="AT299" s="240">
        <v>8</v>
      </c>
      <c r="AU299" s="373">
        <f t="shared" ref="AU299" si="18">AT299*(N299*(O299/100+1))</f>
        <v>4000</v>
      </c>
      <c r="AV299" s="240">
        <v>8</v>
      </c>
      <c r="AW299" s="373">
        <f t="shared" ref="AW299" si="19">AV299*(N299*(O299/100+1))</f>
        <v>4000</v>
      </c>
      <c r="AX299" s="240">
        <v>8</v>
      </c>
      <c r="AY299" s="373">
        <f t="shared" ref="AY299" si="20">AX299*(N299*(O299/100+1))</f>
        <v>4000</v>
      </c>
      <c r="AZ299" s="240">
        <v>8</v>
      </c>
      <c r="BA299" s="373">
        <f t="shared" ref="BA299" si="21">AZ299*(N299*(O299/100+1))</f>
        <v>4000</v>
      </c>
      <c r="BB299" s="240">
        <v>8</v>
      </c>
      <c r="BD299" s="383"/>
    </row>
    <row r="300" spans="2:89" s="228" customFormat="1" ht="20.399999999999999" x14ac:dyDescent="0.3">
      <c r="B300" s="227">
        <v>200</v>
      </c>
      <c r="C300" s="160">
        <v>336081</v>
      </c>
      <c r="D300" s="193">
        <v>3368001</v>
      </c>
      <c r="E300" s="151" t="s">
        <v>473</v>
      </c>
      <c r="F300" s="229" t="s">
        <v>344</v>
      </c>
      <c r="G300" s="229" t="s">
        <v>345</v>
      </c>
      <c r="H300" s="230" t="s">
        <v>18</v>
      </c>
      <c r="I300" s="234"/>
      <c r="J300" s="230" t="s">
        <v>19</v>
      </c>
      <c r="K300" s="240">
        <v>1400</v>
      </c>
      <c r="L300" s="160" t="s">
        <v>274</v>
      </c>
      <c r="M300" s="370">
        <f>ROUND(N300,2)</f>
        <v>1</v>
      </c>
      <c r="N300" s="242">
        <v>1</v>
      </c>
      <c r="O300" s="371">
        <v>0</v>
      </c>
      <c r="P300" s="234">
        <f t="shared" si="2"/>
        <v>1400</v>
      </c>
      <c r="Q300" s="160" t="s">
        <v>139</v>
      </c>
      <c r="R300" s="235">
        <f>AH300+AJ300+AL300</f>
        <v>0</v>
      </c>
      <c r="S300" s="234">
        <f>R300*(N300*(O300/100+1))</f>
        <v>0</v>
      </c>
      <c r="T300" s="235">
        <f>AN300+AP300+AR300</f>
        <v>1400</v>
      </c>
      <c r="U300" s="234">
        <f>T300*(N300*(O300/100+1))</f>
        <v>1400</v>
      </c>
      <c r="V300" s="235">
        <v>0</v>
      </c>
      <c r="W300" s="234">
        <f>V300*(N300*(O300/100+1))</f>
        <v>0</v>
      </c>
      <c r="X300" s="235">
        <v>0</v>
      </c>
      <c r="Y300" s="234">
        <f>X300*(N300*(O300/100+1))</f>
        <v>0</v>
      </c>
      <c r="Z300" s="234">
        <f>S300+U300+W300+Y300</f>
        <v>1400</v>
      </c>
      <c r="AA300" s="236" t="b">
        <f>K300=(SUM(X300,V300,T300,R300))</f>
        <v>1</v>
      </c>
      <c r="AB300" s="230" t="s">
        <v>22</v>
      </c>
      <c r="AC300" s="243"/>
      <c r="AD300" s="230"/>
      <c r="AE300" s="229" t="s">
        <v>23</v>
      </c>
      <c r="AF300" s="244"/>
      <c r="AG300" s="245"/>
      <c r="AH300" s="240">
        <v>0</v>
      </c>
      <c r="AI300" s="373">
        <f>AH300*(N300*(O300/100+1))</f>
        <v>0</v>
      </c>
      <c r="AJ300" s="240">
        <v>0</v>
      </c>
      <c r="AK300" s="373">
        <f>AJ300*(N300*(O300/100+1))</f>
        <v>0</v>
      </c>
      <c r="AL300" s="240">
        <v>0</v>
      </c>
      <c r="AM300" s="373">
        <f>AL300*(N300*(O300/100+1))</f>
        <v>0</v>
      </c>
      <c r="AN300" s="240">
        <v>1400</v>
      </c>
      <c r="AO300" s="373">
        <f>AN300*(N300*(O300/100+1))</f>
        <v>1400</v>
      </c>
      <c r="AP300" s="240">
        <v>0</v>
      </c>
      <c r="AQ300" s="373">
        <f>AP300*(N300*(O300/100+1))</f>
        <v>0</v>
      </c>
      <c r="AR300" s="240">
        <v>0</v>
      </c>
      <c r="AS300" s="373">
        <f>AR300*(N300*(O300/100+1))</f>
        <v>0</v>
      </c>
      <c r="AT300" s="240">
        <v>0</v>
      </c>
      <c r="AU300" s="373">
        <f>AT300*(N300*(O300/100+1))</f>
        <v>0</v>
      </c>
      <c r="AV300" s="240">
        <v>0</v>
      </c>
      <c r="AW300" s="373">
        <f>AV300*(N300*(O300/100+1))</f>
        <v>0</v>
      </c>
      <c r="AX300" s="240">
        <v>0</v>
      </c>
      <c r="AY300" s="373">
        <f>AX300*(N300*(O300/100+1))</f>
        <v>0</v>
      </c>
      <c r="AZ300" s="240">
        <v>0</v>
      </c>
      <c r="BA300" s="373">
        <f>AZ300*(N300*(O300/100+1))</f>
        <v>0</v>
      </c>
      <c r="BB300" s="240">
        <v>0</v>
      </c>
      <c r="BD300" s="383"/>
    </row>
    <row r="301" spans="2:89" ht="20.399999999999999" x14ac:dyDescent="0.3">
      <c r="B301" s="129">
        <v>201</v>
      </c>
      <c r="C301" s="159">
        <v>345011</v>
      </c>
      <c r="D301" s="159">
        <v>34510001</v>
      </c>
      <c r="E301" s="149" t="s">
        <v>55</v>
      </c>
      <c r="F301" s="108" t="s">
        <v>344</v>
      </c>
      <c r="G301" s="108" t="s">
        <v>345</v>
      </c>
      <c r="H301" s="109" t="s">
        <v>18</v>
      </c>
      <c r="I301" s="123"/>
      <c r="J301" s="109" t="s">
        <v>19</v>
      </c>
      <c r="K301" s="111">
        <f>R301+T301+V301+X301</f>
        <v>100000</v>
      </c>
      <c r="L301" s="112" t="s">
        <v>300</v>
      </c>
      <c r="M301" s="262">
        <f>ROUND(N301,2)</f>
        <v>1</v>
      </c>
      <c r="N301" s="141">
        <v>1</v>
      </c>
      <c r="O301" s="261">
        <v>0</v>
      </c>
      <c r="P301" s="110">
        <f>(N301*(O301/100+1))*K301</f>
        <v>100000</v>
      </c>
      <c r="Q301" s="112" t="s">
        <v>139</v>
      </c>
      <c r="R301" s="113">
        <f>AH301+AJ301+AL301</f>
        <v>100000</v>
      </c>
      <c r="S301" s="114">
        <f>R301*(N301*(O301/100+1))</f>
        <v>100000</v>
      </c>
      <c r="T301" s="113">
        <f>AN301+AP301+AR301</f>
        <v>0</v>
      </c>
      <c r="U301" s="114">
        <f>T301*(N301*(O301/100+1))</f>
        <v>0</v>
      </c>
      <c r="V301" s="113">
        <f>AT301+AV301+AX301</f>
        <v>0</v>
      </c>
      <c r="W301" s="114">
        <f>V301*(N301*(O301/100+1))</f>
        <v>0</v>
      </c>
      <c r="X301" s="113">
        <f>AZ301+BB301+BD304</f>
        <v>0</v>
      </c>
      <c r="Y301" s="114">
        <f>X301*(N301*(O301/100+1))</f>
        <v>0</v>
      </c>
      <c r="Z301" s="116">
        <f>S301+U301+W301+Y301</f>
        <v>100000</v>
      </c>
      <c r="AA301" s="117" t="b">
        <f>K301=(SUM(X301,V301,T301,R301))</f>
        <v>1</v>
      </c>
      <c r="AB301" s="109" t="s">
        <v>22</v>
      </c>
      <c r="AC301" s="124"/>
      <c r="AD301" s="123"/>
      <c r="AE301" s="108" t="s">
        <v>23</v>
      </c>
      <c r="AF301" s="125"/>
      <c r="AG301" s="126"/>
      <c r="AH301" s="22">
        <v>0</v>
      </c>
      <c r="AI301" s="164">
        <f>AH301*(N301*(O301/100+1))</f>
        <v>0</v>
      </c>
      <c r="AJ301" s="22">
        <v>50000</v>
      </c>
      <c r="AK301" s="164">
        <f>AJ301*(N301*(O301/100+1))</f>
        <v>50000</v>
      </c>
      <c r="AL301" s="22">
        <v>50000</v>
      </c>
      <c r="AM301" s="164">
        <f>AL301*(N301*(O301/100+1))</f>
        <v>50000</v>
      </c>
      <c r="AN301" s="22"/>
      <c r="AO301" s="164">
        <f>AN301*(N301*(O301/100+1))</f>
        <v>0</v>
      </c>
      <c r="AP301" s="22"/>
      <c r="AQ301" s="164">
        <f>AP301*(N301*(O301/100+1))</f>
        <v>0</v>
      </c>
      <c r="AR301" s="22"/>
      <c r="AS301" s="164">
        <f>AR301*(N301*(O301/100+1))</f>
        <v>0</v>
      </c>
      <c r="AT301" s="22"/>
      <c r="AU301" s="164">
        <f>AT301*(N301*(O301/100+1))</f>
        <v>0</v>
      </c>
      <c r="AV301" s="22"/>
      <c r="AW301" s="164">
        <f>AV301*(N301*(O301/100+1))</f>
        <v>0</v>
      </c>
      <c r="AX301" s="22"/>
      <c r="AY301" s="164">
        <f>AX301*(N301*(O301/100+1))</f>
        <v>0</v>
      </c>
      <c r="AZ301" s="22"/>
      <c r="BA301" s="164">
        <f>AZ301*(N301*(O301/100+1))</f>
        <v>0</v>
      </c>
      <c r="BB301" s="22"/>
      <c r="BC301" s="164">
        <f>BB298*(N298*(O298/100+1))</f>
        <v>0</v>
      </c>
      <c r="BD301" s="21"/>
      <c r="BE301" s="164">
        <f>BD301*(N298*(O298/100+1))</f>
        <v>0</v>
      </c>
      <c r="BF301" s="256">
        <f>SUM(R298,T298,V298,X298)*(N298*(O298/100+1))</f>
        <v>0</v>
      </c>
      <c r="BG301" s="256">
        <f>SUM(AI298,AK298,AM298,AO298,AQ298,AS298,AU298,AW298,AY298,BA298,BC301,BE301)</f>
        <v>0</v>
      </c>
      <c r="BH301" s="255" t="b">
        <f>BF301=BG301</f>
        <v>1</v>
      </c>
      <c r="BI301" s="255">
        <f>BF301-BG301</f>
        <v>0</v>
      </c>
      <c r="BJ301" s="250">
        <f>D298</f>
        <v>33310001</v>
      </c>
      <c r="BK301" s="251">
        <v>348</v>
      </c>
      <c r="BL301" s="251">
        <v>5</v>
      </c>
      <c r="BM301" s="252">
        <f>R298</f>
        <v>0</v>
      </c>
      <c r="BN301" s="252">
        <f>T298</f>
        <v>0</v>
      </c>
      <c r="BO301" s="252">
        <f>V298</f>
        <v>0</v>
      </c>
      <c r="BP301" s="252">
        <f>X298</f>
        <v>0</v>
      </c>
      <c r="BQ301" s="254">
        <f>N298</f>
        <v>234329</v>
      </c>
      <c r="BR301">
        <f>O298</f>
        <v>0</v>
      </c>
      <c r="BS301">
        <v>0</v>
      </c>
      <c r="BT301">
        <v>1</v>
      </c>
      <c r="BU301" t="s">
        <v>139</v>
      </c>
      <c r="BV301" t="str">
        <f>IF(AB298 = "X", "1", "0")</f>
        <v>1</v>
      </c>
      <c r="BW301" t="str">
        <f>IF(AC298 = "X", "1", "0")</f>
        <v>0</v>
      </c>
      <c r="BX301" t="str">
        <f>IF(AD298 = "X", "1", "0")</f>
        <v>0</v>
      </c>
      <c r="BY301" t="s">
        <v>23</v>
      </c>
      <c r="BZ301" s="253">
        <f>AI298</f>
        <v>0</v>
      </c>
      <c r="CA301" s="253">
        <f>AK298</f>
        <v>0</v>
      </c>
      <c r="CB301" s="253">
        <f>AM298</f>
        <v>0</v>
      </c>
      <c r="CC301" s="253">
        <f>AO298</f>
        <v>0</v>
      </c>
      <c r="CD301" s="253">
        <f>AQ298</f>
        <v>0</v>
      </c>
      <c r="CE301" s="253">
        <f>AS298</f>
        <v>0</v>
      </c>
      <c r="CF301" s="253">
        <f>AU298</f>
        <v>0</v>
      </c>
      <c r="CG301" s="253">
        <f>AW298</f>
        <v>0</v>
      </c>
      <c r="CH301" s="253">
        <f>AY298</f>
        <v>0</v>
      </c>
      <c r="CI301" s="253">
        <f>BA298</f>
        <v>0</v>
      </c>
      <c r="CJ301" s="253">
        <f>BC301</f>
        <v>0</v>
      </c>
      <c r="CK301" s="253">
        <f>BE301</f>
        <v>0</v>
      </c>
    </row>
    <row r="302" spans="2:89" ht="20.399999999999999" x14ac:dyDescent="0.3">
      <c r="B302" s="129">
        <v>202</v>
      </c>
      <c r="C302" s="159">
        <v>345011</v>
      </c>
      <c r="D302" s="159">
        <v>34510001</v>
      </c>
      <c r="E302" s="149"/>
      <c r="F302" s="108" t="s">
        <v>344</v>
      </c>
      <c r="G302" s="108" t="s">
        <v>345</v>
      </c>
      <c r="H302" s="109" t="s">
        <v>18</v>
      </c>
      <c r="I302" s="110"/>
      <c r="J302" s="109" t="s">
        <v>19</v>
      </c>
      <c r="K302" s="111">
        <f t="shared" ref="K302" si="22">R302+T302+V302+X302</f>
        <v>86711.67</v>
      </c>
      <c r="L302" s="112" t="s">
        <v>300</v>
      </c>
      <c r="M302" s="262">
        <f>ROUND(N302,2)</f>
        <v>1</v>
      </c>
      <c r="N302" s="137">
        <v>1</v>
      </c>
      <c r="O302" s="260">
        <v>0</v>
      </c>
      <c r="P302" s="110">
        <f>(N302*(O302/100+1))*K302</f>
        <v>86711.67</v>
      </c>
      <c r="Q302" s="112" t="s">
        <v>139</v>
      </c>
      <c r="R302" s="113">
        <f t="shared" ref="R302" si="23">AH302+AJ302+AL302</f>
        <v>86711.67</v>
      </c>
      <c r="S302" s="114">
        <f>R302*(N302*(O302/100+1))</f>
        <v>86711.67</v>
      </c>
      <c r="T302" s="113">
        <f t="shared" ref="T302" si="24">AN302+AP302+AR302</f>
        <v>0</v>
      </c>
      <c r="U302" s="114">
        <f>T302*(N302*(O302/100+1))</f>
        <v>0</v>
      </c>
      <c r="V302" s="113">
        <f t="shared" ref="V302" si="25">AT302+AV302+AX302</f>
        <v>0</v>
      </c>
      <c r="W302" s="114">
        <f>V302*(N302*(O302/100+1))</f>
        <v>0</v>
      </c>
      <c r="X302" s="113">
        <f>AZ302+BB302+BD305</f>
        <v>0</v>
      </c>
      <c r="Y302" s="114">
        <f>X302*(N302*(O302/100+1))</f>
        <v>0</v>
      </c>
      <c r="Z302" s="116">
        <f t="shared" ref="Z302" si="26">S302+U302+W302+Y302</f>
        <v>86711.67</v>
      </c>
      <c r="AA302" s="117" t="b">
        <f>K302=(SUM(X302,V302,T302,R302))</f>
        <v>1</v>
      </c>
      <c r="AB302" s="109" t="s">
        <v>22</v>
      </c>
      <c r="AC302" s="122"/>
      <c r="AD302" s="109"/>
      <c r="AE302" s="108" t="s">
        <v>23</v>
      </c>
      <c r="AF302" s="119"/>
      <c r="AG302" s="120"/>
      <c r="AH302" s="21">
        <v>0</v>
      </c>
      <c r="AI302" s="164">
        <f>AH302*(N302*(O302/100+1))</f>
        <v>0</v>
      </c>
      <c r="AJ302" s="21">
        <v>44519.59</v>
      </c>
      <c r="AK302" s="164">
        <f>AJ302*(N302*(O302/100+1))</f>
        <v>44519.59</v>
      </c>
      <c r="AL302" s="21">
        <v>42192.08</v>
      </c>
      <c r="AM302" s="164">
        <f>AL302*(N302*(O302/100+1))</f>
        <v>42192.08</v>
      </c>
      <c r="AN302" s="21">
        <v>0</v>
      </c>
      <c r="AO302" s="164">
        <f>AN302*(N302*(O302/100+1))</f>
        <v>0</v>
      </c>
      <c r="AP302" s="21"/>
      <c r="AQ302" s="164">
        <f>AP302*(N302*(O302/100+1))</f>
        <v>0</v>
      </c>
      <c r="AR302" s="21"/>
      <c r="AS302" s="164">
        <f>AR302*(N302*(O302/100+1))</f>
        <v>0</v>
      </c>
      <c r="AT302" s="21"/>
      <c r="AU302" s="164">
        <f>AT302*(N302*(O302/100+1))</f>
        <v>0</v>
      </c>
      <c r="AV302" s="21"/>
      <c r="AW302" s="164">
        <f>AV302*(N302*(O302/100+1))</f>
        <v>0</v>
      </c>
      <c r="AX302" s="21"/>
      <c r="AY302" s="164">
        <f>AX302*(N302*(O302/100+1))</f>
        <v>0</v>
      </c>
      <c r="AZ302" s="21"/>
      <c r="BA302" s="164">
        <f>AZ302*(N302*(O302/100+1))</f>
        <v>0</v>
      </c>
      <c r="BB302" s="21"/>
      <c r="BC302" s="164">
        <f>BB299*(N299*(O299/100+1))</f>
        <v>4000</v>
      </c>
      <c r="BD302" s="21">
        <v>8</v>
      </c>
      <c r="BE302" s="164">
        <f>BD302*(N299*(O299/100+1))</f>
        <v>4000</v>
      </c>
      <c r="BF302" s="256">
        <f>SUM(R299,T299,V299,X299)*(N299*(O299/100+1))</f>
        <v>40000</v>
      </c>
      <c r="BG302" s="256">
        <f>SUM(AI299,AK299,AM299,AO299,AQ299,AS299,AU299,AW299,AY299,BA299,BC302,BE302)</f>
        <v>40000</v>
      </c>
      <c r="BH302" s="255" t="b">
        <f t="shared" ref="BH302" si="27">BF302=BG302</f>
        <v>1</v>
      </c>
      <c r="BI302" s="255">
        <f t="shared" ref="BI302" si="28">BF302-BG302</f>
        <v>0</v>
      </c>
      <c r="BJ302" s="250">
        <f>D299</f>
        <v>33630001</v>
      </c>
      <c r="BK302" s="251">
        <v>348</v>
      </c>
      <c r="BL302" s="251">
        <v>5</v>
      </c>
      <c r="BM302" s="252">
        <f>R299</f>
        <v>8</v>
      </c>
      <c r="BN302" s="252">
        <f>T299</f>
        <v>24</v>
      </c>
      <c r="BO302" s="252">
        <f>V299</f>
        <v>24</v>
      </c>
      <c r="BP302" s="252">
        <f>X299</f>
        <v>24</v>
      </c>
      <c r="BQ302" s="254">
        <f>N299</f>
        <v>500</v>
      </c>
      <c r="BR302">
        <f>O299</f>
        <v>0</v>
      </c>
      <c r="BS302">
        <v>0</v>
      </c>
      <c r="BT302">
        <v>1</v>
      </c>
      <c r="BU302" t="s">
        <v>139</v>
      </c>
      <c r="BV302" t="str">
        <f>IF(AB299 = "X", "1", "0")</f>
        <v>1</v>
      </c>
      <c r="BW302" t="str">
        <f>IF(AC299 = "X", "1", "0")</f>
        <v>0</v>
      </c>
      <c r="BX302" t="str">
        <f>IF(AD299 = "X", "1", "0")</f>
        <v>0</v>
      </c>
      <c r="BY302" t="s">
        <v>23</v>
      </c>
      <c r="BZ302" s="253">
        <f>AI299</f>
        <v>0</v>
      </c>
      <c r="CA302" s="253">
        <f>AK299</f>
        <v>0</v>
      </c>
      <c r="CB302" s="253">
        <f>AM299</f>
        <v>4000</v>
      </c>
      <c r="CC302" s="253">
        <f>AO299</f>
        <v>4000</v>
      </c>
      <c r="CD302" s="253">
        <f>AQ299</f>
        <v>4000</v>
      </c>
      <c r="CE302" s="253">
        <f>AS299</f>
        <v>4000</v>
      </c>
      <c r="CF302" s="253">
        <f>AU299</f>
        <v>4000</v>
      </c>
      <c r="CG302" s="253">
        <f>AW299</f>
        <v>4000</v>
      </c>
      <c r="CH302" s="253">
        <f>AY299</f>
        <v>4000</v>
      </c>
      <c r="CI302" s="253">
        <f>BA299</f>
        <v>4000</v>
      </c>
      <c r="CJ302" s="253">
        <f t="shared" ref="CJ302" si="29">BC302</f>
        <v>4000</v>
      </c>
      <c r="CK302" s="253">
        <f t="shared" ref="CK302" si="30">BE302</f>
        <v>4000</v>
      </c>
    </row>
    <row r="303" spans="2:89" s="228" customFormat="1" ht="20.399999999999999" x14ac:dyDescent="0.3">
      <c r="B303" s="227">
        <v>203</v>
      </c>
      <c r="C303" s="160">
        <v>345011</v>
      </c>
      <c r="D303" s="160">
        <v>34510001</v>
      </c>
      <c r="E303" s="151" t="s">
        <v>299</v>
      </c>
      <c r="F303" s="229" t="s">
        <v>344</v>
      </c>
      <c r="G303" s="229" t="s">
        <v>345</v>
      </c>
      <c r="H303" s="230" t="s">
        <v>18</v>
      </c>
      <c r="I303" s="234"/>
      <c r="J303" s="230" t="s">
        <v>19</v>
      </c>
      <c r="K303" s="232">
        <f>R303+T303+V303+X303</f>
        <v>86711.67</v>
      </c>
      <c r="L303" s="160" t="s">
        <v>300</v>
      </c>
      <c r="M303" s="370">
        <f>ROUND(N303,2)</f>
        <v>1</v>
      </c>
      <c r="N303" s="242">
        <v>1</v>
      </c>
      <c r="O303" s="371">
        <v>0</v>
      </c>
      <c r="P303" s="234">
        <f>(N303*(O303/100+1))*K303</f>
        <v>86711.67</v>
      </c>
      <c r="Q303" s="160" t="s">
        <v>139</v>
      </c>
      <c r="R303" s="235">
        <f>AH303+AJ303+AL303</f>
        <v>86711.67</v>
      </c>
      <c r="S303" s="234">
        <f>R303*(N303*(O303/100+1))</f>
        <v>86711.67</v>
      </c>
      <c r="T303" s="235">
        <f>AN303+AP303+AR303</f>
        <v>0</v>
      </c>
      <c r="U303" s="234">
        <f>T303*(N303*(O303/100+1))</f>
        <v>0</v>
      </c>
      <c r="V303" s="235">
        <f t="shared" ref="V303:V357" si="31">AT303+AV303+AX303</f>
        <v>0</v>
      </c>
      <c r="W303" s="234">
        <f>V303*(N303*(O303/100+1))</f>
        <v>0</v>
      </c>
      <c r="X303" s="235">
        <f>AZ303+BB303+BD306</f>
        <v>0</v>
      </c>
      <c r="Y303" s="234">
        <f>X303*(N303*(O303/100+1))</f>
        <v>0</v>
      </c>
      <c r="Z303" s="234">
        <f>S303+U303+W303+Y303</f>
        <v>86711.67</v>
      </c>
      <c r="AA303" s="236" t="b">
        <f>K303=(SUM(X303,V303,T303,R303))</f>
        <v>1</v>
      </c>
      <c r="AB303" s="230" t="s">
        <v>22</v>
      </c>
      <c r="AC303" s="243"/>
      <c r="AD303" s="230"/>
      <c r="AE303" s="229" t="s">
        <v>23</v>
      </c>
      <c r="AF303" s="244"/>
      <c r="AG303" s="245"/>
      <c r="AH303" s="240">
        <v>0</v>
      </c>
      <c r="AI303" s="373">
        <f>AH303*(N303*(O303/100+1))</f>
        <v>0</v>
      </c>
      <c r="AJ303" s="240">
        <v>44519.59</v>
      </c>
      <c r="AK303" s="373">
        <f>AJ303*(N303*(O303/100+1))</f>
        <v>44519.59</v>
      </c>
      <c r="AL303" s="240">
        <v>42192.08</v>
      </c>
      <c r="AM303" s="373">
        <f>AL303*(N303*(O303/100+1))</f>
        <v>42192.08</v>
      </c>
      <c r="AN303" s="240">
        <v>0</v>
      </c>
      <c r="AO303" s="373">
        <f>AN303*(N303*(O303/100+1))</f>
        <v>0</v>
      </c>
      <c r="AP303" s="240"/>
      <c r="AQ303" s="373">
        <f>AP303*(N303*(O303/100+1))</f>
        <v>0</v>
      </c>
      <c r="AR303" s="240"/>
      <c r="AS303" s="373">
        <f>AR303*(N303*(O303/100+1))</f>
        <v>0</v>
      </c>
      <c r="AT303" s="240"/>
      <c r="AU303" s="373">
        <f>AT303*(N303*(O303/100+1))</f>
        <v>0</v>
      </c>
      <c r="AV303" s="240"/>
      <c r="AW303" s="373">
        <f>AV303*(N303*(O303/100+1))</f>
        <v>0</v>
      </c>
      <c r="AX303" s="240"/>
      <c r="AY303" s="373">
        <f>AX303*(N303*(O303/100+1))</f>
        <v>0</v>
      </c>
      <c r="AZ303" s="240"/>
      <c r="BA303" s="373">
        <f>AZ303*(N303*(O303/100+1))</f>
        <v>0</v>
      </c>
      <c r="BB303" s="240"/>
      <c r="BC303" s="373">
        <f>BB300*(N300*(O300/100+1))</f>
        <v>0</v>
      </c>
      <c r="BD303" s="240">
        <v>0</v>
      </c>
      <c r="BE303" s="373">
        <f>BD303*(N300*(O300/100+1))</f>
        <v>0</v>
      </c>
      <c r="BF303" s="374">
        <f>SUM(R300,T300,V300,X300)*(N300*(O300/100+1))</f>
        <v>1400</v>
      </c>
      <c r="BG303" s="374">
        <f>SUM(AI300,AK300,AM300,AO300,AQ300,AS300,AU300,AW300,AY300,BA300,BC303,BE303)</f>
        <v>1400</v>
      </c>
      <c r="BH303" s="375" t="b">
        <f>BF303=BG303</f>
        <v>1</v>
      </c>
      <c r="BI303" s="375">
        <f>BF303-BG303</f>
        <v>0</v>
      </c>
      <c r="BJ303" s="376">
        <f>D300</f>
        <v>3368001</v>
      </c>
      <c r="BK303" s="384">
        <v>348</v>
      </c>
      <c r="BL303" s="384">
        <v>5</v>
      </c>
      <c r="BM303" s="385">
        <f>R300</f>
        <v>0</v>
      </c>
      <c r="BN303" s="385">
        <f>T300</f>
        <v>1400</v>
      </c>
      <c r="BO303" s="385">
        <f>V300</f>
        <v>0</v>
      </c>
      <c r="BP303" s="385">
        <f>X300</f>
        <v>0</v>
      </c>
      <c r="BQ303" s="386">
        <f>N300</f>
        <v>1</v>
      </c>
      <c r="BR303" s="228">
        <f>O300</f>
        <v>0</v>
      </c>
      <c r="BS303" s="228">
        <v>0</v>
      </c>
      <c r="BT303" s="228">
        <v>1</v>
      </c>
      <c r="BU303" s="228" t="s">
        <v>139</v>
      </c>
      <c r="BV303" s="228" t="str">
        <f>IF(AB300 = "X", "1", "0")</f>
        <v>1</v>
      </c>
      <c r="BW303" s="228" t="str">
        <f>IF(AC300 = "X", "1", "0")</f>
        <v>0</v>
      </c>
      <c r="BX303" s="228" t="str">
        <f>IF(AD300 = "X", "1", "0")</f>
        <v>0</v>
      </c>
      <c r="BY303" s="228" t="s">
        <v>23</v>
      </c>
      <c r="BZ303" s="387">
        <f>AI300</f>
        <v>0</v>
      </c>
      <c r="CA303" s="387">
        <f>AK300</f>
        <v>0</v>
      </c>
      <c r="CB303" s="387">
        <f>AM300</f>
        <v>0</v>
      </c>
      <c r="CC303" s="387">
        <f>AO300</f>
        <v>1400</v>
      </c>
      <c r="CD303" s="387">
        <f>AQ300</f>
        <v>0</v>
      </c>
      <c r="CE303" s="387">
        <f>AS300</f>
        <v>0</v>
      </c>
      <c r="CF303" s="387">
        <f>AU300</f>
        <v>0</v>
      </c>
      <c r="CG303" s="387">
        <f>AW300</f>
        <v>0</v>
      </c>
      <c r="CH303" s="387">
        <f>AY300</f>
        <v>0</v>
      </c>
      <c r="CI303" s="387">
        <f>BA300</f>
        <v>0</v>
      </c>
      <c r="CJ303" s="387">
        <f>BC303</f>
        <v>0</v>
      </c>
      <c r="CK303" s="387">
        <f>BE303</f>
        <v>0</v>
      </c>
    </row>
    <row r="304" spans="2:89" ht="40.799999999999997" x14ac:dyDescent="0.3">
      <c r="B304" s="129">
        <v>204</v>
      </c>
      <c r="C304" s="107">
        <v>353021</v>
      </c>
      <c r="D304" s="107">
        <v>35320001</v>
      </c>
      <c r="E304" s="155" t="s">
        <v>363</v>
      </c>
      <c r="F304" s="108" t="s">
        <v>344</v>
      </c>
      <c r="G304" s="108" t="s">
        <v>345</v>
      </c>
      <c r="H304" s="109" t="s">
        <v>18</v>
      </c>
      <c r="I304" s="123"/>
      <c r="J304" s="109" t="s">
        <v>19</v>
      </c>
      <c r="K304" s="111">
        <f>R304+T304+V304+X304</f>
        <v>0</v>
      </c>
      <c r="L304" s="156" t="s">
        <v>274</v>
      </c>
      <c r="M304" s="262">
        <f>ROUND(N304,2)</f>
        <v>2200</v>
      </c>
      <c r="N304" s="141">
        <v>2200</v>
      </c>
      <c r="O304" s="260">
        <v>0</v>
      </c>
      <c r="P304" s="110">
        <f>(N304*(O304/100+1))*K304</f>
        <v>0</v>
      </c>
      <c r="Q304" s="112" t="s">
        <v>139</v>
      </c>
      <c r="R304" s="113">
        <f>AH304+AJ304+AL304</f>
        <v>0</v>
      </c>
      <c r="S304" s="114">
        <f>R304*(N304*(O304/100+1))</f>
        <v>0</v>
      </c>
      <c r="T304" s="113">
        <f>AN304+AP304+AR304</f>
        <v>0</v>
      </c>
      <c r="U304" s="114">
        <f>T304*(N304*(O304/100+1))</f>
        <v>0</v>
      </c>
      <c r="V304" s="113">
        <f t="shared" si="31"/>
        <v>0</v>
      </c>
      <c r="W304" s="114">
        <f>V304*(N304*(O304/100+1))</f>
        <v>0</v>
      </c>
      <c r="X304" s="113">
        <f>AZ304+BB304+BD307</f>
        <v>0</v>
      </c>
      <c r="Y304" s="114">
        <f>X304*(N304*(O304/100+1))</f>
        <v>0</v>
      </c>
      <c r="Z304" s="116">
        <f>S304+U304+W304+Y304</f>
        <v>0</v>
      </c>
      <c r="AA304" s="117" t="b">
        <f>K304=(SUM(X304,V304,T304,R304))</f>
        <v>1</v>
      </c>
      <c r="AB304" s="109" t="s">
        <v>22</v>
      </c>
      <c r="AC304" s="124"/>
      <c r="AD304" s="123"/>
      <c r="AE304" s="108" t="s">
        <v>23</v>
      </c>
      <c r="AF304" s="125"/>
      <c r="AG304" s="126"/>
      <c r="AH304" s="22">
        <v>0</v>
      </c>
      <c r="AI304" s="164">
        <f>AH304*(N304*(O304/100+1))</f>
        <v>0</v>
      </c>
      <c r="AJ304" s="22">
        <v>0</v>
      </c>
      <c r="AK304" s="164">
        <f>AJ304*(N304*(O304/100+1))</f>
        <v>0</v>
      </c>
      <c r="AL304" s="22">
        <v>0</v>
      </c>
      <c r="AM304" s="164">
        <f>AL304*(N304*(O304/100+1))</f>
        <v>0</v>
      </c>
      <c r="AN304" s="22">
        <v>0</v>
      </c>
      <c r="AO304" s="164">
        <f>AN304*(N304*(O304/100+1))</f>
        <v>0</v>
      </c>
      <c r="AP304" s="22">
        <v>0</v>
      </c>
      <c r="AQ304" s="164">
        <f>AP304*(N304*(O304/100+1))</f>
        <v>0</v>
      </c>
      <c r="AR304" s="22">
        <v>0</v>
      </c>
      <c r="AS304" s="164">
        <f>AR304*(N304*(O304/100+1))</f>
        <v>0</v>
      </c>
      <c r="AT304" s="22">
        <v>0</v>
      </c>
      <c r="AU304" s="164">
        <f>AT304*(N304*(O304/100+1))</f>
        <v>0</v>
      </c>
      <c r="AV304" s="22">
        <v>0</v>
      </c>
      <c r="AW304" s="164">
        <f>AV304*(N304*(O304/100+1))</f>
        <v>0</v>
      </c>
      <c r="AX304" s="22">
        <v>0</v>
      </c>
      <c r="AY304" s="164">
        <f>AX304*(N304*(O304/100+1))</f>
        <v>0</v>
      </c>
      <c r="AZ304" s="22">
        <v>0</v>
      </c>
      <c r="BA304" s="164">
        <f>AZ304*(N304*(O304/100+1))</f>
        <v>0</v>
      </c>
      <c r="BB304" s="22">
        <v>0</v>
      </c>
      <c r="BC304" s="164">
        <f>BB301*(N301*(O301/100+1))</f>
        <v>0</v>
      </c>
      <c r="BD304" s="22"/>
      <c r="BE304" s="164">
        <f>BD304*(N301*(O301/100+1))</f>
        <v>0</v>
      </c>
      <c r="BF304" s="256">
        <f>SUM(R301,T301,V301,X301)*(N301*(O301/100+1))</f>
        <v>100000</v>
      </c>
      <c r="BG304" s="256">
        <f>SUM(AI301,AK301,AM301,AO301,AQ301,AS301,AU301,AW301,AY301,BA301,BC304,BE304)</f>
        <v>100000</v>
      </c>
      <c r="BH304" s="255" t="b">
        <f>BF304=BG304</f>
        <v>1</v>
      </c>
      <c r="BI304" s="255">
        <f>BF304-BG304</f>
        <v>0</v>
      </c>
      <c r="BJ304" s="250">
        <f>D301</f>
        <v>34510001</v>
      </c>
      <c r="BK304" s="251">
        <v>348</v>
      </c>
      <c r="BL304" s="251">
        <v>5</v>
      </c>
      <c r="BM304" s="252">
        <f>R301</f>
        <v>100000</v>
      </c>
      <c r="BN304" s="252">
        <f>T301</f>
        <v>0</v>
      </c>
      <c r="BO304" s="252">
        <f>V301</f>
        <v>0</v>
      </c>
      <c r="BP304" s="252">
        <f>X301</f>
        <v>0</v>
      </c>
      <c r="BQ304" s="254">
        <f>N301</f>
        <v>1</v>
      </c>
      <c r="BR304">
        <f>O301</f>
        <v>0</v>
      </c>
      <c r="BS304">
        <v>0</v>
      </c>
      <c r="BT304">
        <v>1</v>
      </c>
      <c r="BU304" t="s">
        <v>139</v>
      </c>
      <c r="BV304" t="str">
        <f>IF(AB301 = "X", "1", "0")</f>
        <v>1</v>
      </c>
      <c r="BW304" t="str">
        <f>IF(AC301 = "X", "1", "0")</f>
        <v>0</v>
      </c>
      <c r="BX304" t="str">
        <f>IF(AD301 = "X", "1", "0")</f>
        <v>0</v>
      </c>
      <c r="BY304" t="s">
        <v>23</v>
      </c>
      <c r="BZ304" s="253">
        <f>AI301</f>
        <v>0</v>
      </c>
      <c r="CA304" s="253">
        <f>AK301</f>
        <v>50000</v>
      </c>
      <c r="CB304" s="253">
        <f>AM301</f>
        <v>50000</v>
      </c>
      <c r="CC304" s="253">
        <f>AO301</f>
        <v>0</v>
      </c>
      <c r="CD304" s="253">
        <f>AQ301</f>
        <v>0</v>
      </c>
      <c r="CE304" s="253">
        <f>AS301</f>
        <v>0</v>
      </c>
      <c r="CF304" s="253">
        <f>AU301</f>
        <v>0</v>
      </c>
      <c r="CG304" s="253">
        <f>AW301</f>
        <v>0</v>
      </c>
      <c r="CH304" s="253">
        <f>AY301</f>
        <v>0</v>
      </c>
      <c r="CI304" s="253">
        <f>BA301</f>
        <v>0</v>
      </c>
      <c r="CJ304" s="253">
        <f>BC304</f>
        <v>0</v>
      </c>
      <c r="CK304" s="253">
        <f>BE304</f>
        <v>0</v>
      </c>
    </row>
    <row r="305" spans="1:89" ht="20.399999999999999" x14ac:dyDescent="0.3">
      <c r="B305" s="129">
        <v>205</v>
      </c>
      <c r="C305" s="107">
        <v>353021</v>
      </c>
      <c r="D305" s="107">
        <v>35320001</v>
      </c>
      <c r="E305" s="155" t="s">
        <v>301</v>
      </c>
      <c r="F305" s="108" t="s">
        <v>344</v>
      </c>
      <c r="G305" s="108" t="s">
        <v>345</v>
      </c>
      <c r="H305" s="109" t="s">
        <v>18</v>
      </c>
      <c r="I305" s="123"/>
      <c r="J305" s="109" t="s">
        <v>19</v>
      </c>
      <c r="K305" s="111">
        <f>R305+T305+V305+X305</f>
        <v>0</v>
      </c>
      <c r="L305" s="156" t="s">
        <v>274</v>
      </c>
      <c r="M305" s="262">
        <f>ROUND(N305,2)</f>
        <v>1700</v>
      </c>
      <c r="N305" s="141">
        <v>1700</v>
      </c>
      <c r="O305" s="261">
        <v>0</v>
      </c>
      <c r="P305" s="110">
        <f>(N305*(O305/100+1))*K305</f>
        <v>0</v>
      </c>
      <c r="Q305" s="112" t="s">
        <v>139</v>
      </c>
      <c r="R305" s="113">
        <f>AH305+AJ305+AL305</f>
        <v>0</v>
      </c>
      <c r="S305" s="114">
        <f>R305*(N305*(O305/100+1))</f>
        <v>0</v>
      </c>
      <c r="T305" s="113">
        <f>AN305+AP305+AR305</f>
        <v>0</v>
      </c>
      <c r="U305" s="114">
        <f>T305*(N305*(O305/100+1))</f>
        <v>0</v>
      </c>
      <c r="V305" s="113">
        <f t="shared" si="31"/>
        <v>0</v>
      </c>
      <c r="W305" s="114">
        <f>V305*(N305*(O305/100+1))</f>
        <v>0</v>
      </c>
      <c r="X305" s="113">
        <f>AZ305+BB305+BD308</f>
        <v>0</v>
      </c>
      <c r="Y305" s="114">
        <f>X305*(N305*(O305/100+1))</f>
        <v>0</v>
      </c>
      <c r="Z305" s="116">
        <f>S305+U305+W305+Y305</f>
        <v>0</v>
      </c>
      <c r="AA305" s="117" t="b">
        <f>K305=(SUM(X305,V305,T305,R305))</f>
        <v>1</v>
      </c>
      <c r="AB305" s="109" t="s">
        <v>22</v>
      </c>
      <c r="AC305" s="124"/>
      <c r="AD305" s="123"/>
      <c r="AE305" s="108" t="s">
        <v>23</v>
      </c>
      <c r="AF305" s="125"/>
      <c r="AG305" s="126"/>
      <c r="AH305" s="22">
        <v>0</v>
      </c>
      <c r="AI305" s="164">
        <f>AH305*(N305*(O305/100+1))</f>
        <v>0</v>
      </c>
      <c r="AJ305" s="22">
        <v>0</v>
      </c>
      <c r="AK305" s="164">
        <f>AJ305*(N305*(O305/100+1))</f>
        <v>0</v>
      </c>
      <c r="AL305" s="22">
        <v>0</v>
      </c>
      <c r="AM305" s="164">
        <f>AL305*(N305*(O305/100+1))</f>
        <v>0</v>
      </c>
      <c r="AN305" s="22">
        <v>0</v>
      </c>
      <c r="AO305" s="164">
        <f>AN305*(N305*(O305/100+1))</f>
        <v>0</v>
      </c>
      <c r="AP305" s="22">
        <v>0</v>
      </c>
      <c r="AQ305" s="164">
        <f>AP305*(N305*(O305/100+1))</f>
        <v>0</v>
      </c>
      <c r="AR305" s="22">
        <v>0</v>
      </c>
      <c r="AS305" s="164">
        <f>AR305*(N305*(O305/100+1))</f>
        <v>0</v>
      </c>
      <c r="AT305" s="22">
        <v>0</v>
      </c>
      <c r="AU305" s="164">
        <f>AT305*(N305*(O305/100+1))</f>
        <v>0</v>
      </c>
      <c r="AV305" s="22">
        <v>0</v>
      </c>
      <c r="AW305" s="164">
        <f>AV305*(N305*(O305/100+1))</f>
        <v>0</v>
      </c>
      <c r="AX305" s="22">
        <v>0</v>
      </c>
      <c r="AY305" s="164">
        <f>AX305*(N305*(O305/100+1))</f>
        <v>0</v>
      </c>
      <c r="AZ305" s="22">
        <v>0</v>
      </c>
      <c r="BA305" s="164">
        <f>AZ305*(N305*(O305/100+1))</f>
        <v>0</v>
      </c>
      <c r="BB305" s="22">
        <v>0</v>
      </c>
      <c r="BC305" s="164">
        <f>BB302*(N302*(O302/100+1))</f>
        <v>0</v>
      </c>
      <c r="BD305" s="21"/>
      <c r="BE305" s="164">
        <f>BD305*(N302*(O302/100+1))</f>
        <v>0</v>
      </c>
      <c r="BF305" s="256">
        <f>SUM(R302,T302,V302,X302)*(N302*(O302/100+1))</f>
        <v>86711.67</v>
      </c>
      <c r="BG305" s="256">
        <f>SUM(AI302,AK302,AM302,AO302,AQ302,AS302,AU302,AW302,AY302,BA302,BC305,BE305)</f>
        <v>86711.67</v>
      </c>
      <c r="BH305" s="255" t="b">
        <f>BF305=BG305</f>
        <v>1</v>
      </c>
      <c r="BI305" s="255">
        <f>BF305-BG305</f>
        <v>0</v>
      </c>
      <c r="BJ305" s="250">
        <f>D302</f>
        <v>34510001</v>
      </c>
      <c r="BK305" s="251">
        <v>348</v>
      </c>
      <c r="BL305" s="251">
        <v>5</v>
      </c>
      <c r="BM305" s="252">
        <f>R302</f>
        <v>86711.67</v>
      </c>
      <c r="BN305" s="252">
        <f>T302</f>
        <v>0</v>
      </c>
      <c r="BO305" s="252">
        <f>V302</f>
        <v>0</v>
      </c>
      <c r="BP305" s="252">
        <f>X302</f>
        <v>0</v>
      </c>
      <c r="BQ305" s="254">
        <f>N302</f>
        <v>1</v>
      </c>
      <c r="BR305">
        <f>O302</f>
        <v>0</v>
      </c>
      <c r="BS305">
        <v>0</v>
      </c>
      <c r="BT305">
        <v>1</v>
      </c>
      <c r="BU305" t="s">
        <v>139</v>
      </c>
      <c r="BV305" t="str">
        <f>IF(AB302 = "X", "1", "0")</f>
        <v>1</v>
      </c>
      <c r="BW305" t="str">
        <f>IF(AC302 = "X", "1", "0")</f>
        <v>0</v>
      </c>
      <c r="BX305" t="str">
        <f>IF(AD302 = "X", "1", "0")</f>
        <v>0</v>
      </c>
      <c r="BY305" t="s">
        <v>23</v>
      </c>
      <c r="BZ305" s="253">
        <f>AI302</f>
        <v>0</v>
      </c>
      <c r="CA305" s="253">
        <f>AK302</f>
        <v>44519.59</v>
      </c>
      <c r="CB305" s="253">
        <f>AM302</f>
        <v>42192.08</v>
      </c>
      <c r="CC305" s="253">
        <f>AO302</f>
        <v>0</v>
      </c>
      <c r="CD305" s="253">
        <f>AQ302</f>
        <v>0</v>
      </c>
      <c r="CE305" s="253">
        <f>AS302</f>
        <v>0</v>
      </c>
      <c r="CF305" s="253">
        <f>AU302</f>
        <v>0</v>
      </c>
      <c r="CG305" s="253">
        <f>AW302</f>
        <v>0</v>
      </c>
      <c r="CH305" s="253">
        <f>AY302</f>
        <v>0</v>
      </c>
      <c r="CI305" s="253">
        <f>BA302</f>
        <v>0</v>
      </c>
      <c r="CJ305" s="253">
        <f>BC305</f>
        <v>0</v>
      </c>
      <c r="CK305" s="253">
        <f>BE305</f>
        <v>0</v>
      </c>
    </row>
    <row r="306" spans="1:89" ht="40.799999999999997" x14ac:dyDescent="0.3">
      <c r="B306" s="129">
        <v>206</v>
      </c>
      <c r="C306" s="107">
        <v>353021</v>
      </c>
      <c r="D306" s="107">
        <v>35320001</v>
      </c>
      <c r="E306" s="155" t="s">
        <v>302</v>
      </c>
      <c r="F306" s="108" t="s">
        <v>344</v>
      </c>
      <c r="G306" s="108" t="s">
        <v>345</v>
      </c>
      <c r="H306" s="109" t="s">
        <v>18</v>
      </c>
      <c r="I306" s="123"/>
      <c r="J306" s="109" t="s">
        <v>19</v>
      </c>
      <c r="K306" s="111">
        <f>R306+T306+V306+X306</f>
        <v>9</v>
      </c>
      <c r="L306" s="156" t="s">
        <v>274</v>
      </c>
      <c r="M306" s="262">
        <f>ROUND(N306,2)</f>
        <v>2000</v>
      </c>
      <c r="N306" s="141">
        <v>2000</v>
      </c>
      <c r="O306" s="260">
        <v>0</v>
      </c>
      <c r="P306" s="110">
        <f>(N306*(O306/100+1))*K306</f>
        <v>18000</v>
      </c>
      <c r="Q306" s="112" t="s">
        <v>139</v>
      </c>
      <c r="R306" s="113">
        <f>AH306+AJ306+AL306</f>
        <v>1</v>
      </c>
      <c r="S306" s="114">
        <f>R306*(N306*(O306/100+1))</f>
        <v>2000</v>
      </c>
      <c r="T306" s="113">
        <f>AN306+AP306+AR306</f>
        <v>2</v>
      </c>
      <c r="U306" s="114">
        <f>T306*(N306*(O306/100+1))</f>
        <v>4000</v>
      </c>
      <c r="V306" s="113">
        <f t="shared" si="31"/>
        <v>3</v>
      </c>
      <c r="W306" s="114">
        <f>V306*(N306*(O306/100+1))</f>
        <v>6000</v>
      </c>
      <c r="X306" s="113">
        <f>AZ306+BB306+BD309</f>
        <v>3</v>
      </c>
      <c r="Y306" s="114">
        <f>X306*(N306*(O306/100+1))</f>
        <v>6000</v>
      </c>
      <c r="Z306" s="116">
        <f>S306+U306+W306+Y306</f>
        <v>18000</v>
      </c>
      <c r="AA306" s="117" t="b">
        <f>K306=(SUM(X306,V306,T306,R306))</f>
        <v>1</v>
      </c>
      <c r="AB306" s="109" t="s">
        <v>22</v>
      </c>
      <c r="AC306" s="124"/>
      <c r="AD306" s="123"/>
      <c r="AE306" s="108" t="s">
        <v>23</v>
      </c>
      <c r="AF306" s="125"/>
      <c r="AG306" s="126"/>
      <c r="AH306" s="22">
        <v>0</v>
      </c>
      <c r="AI306" s="164">
        <f>AH306*(N306*(O306/100+1))</f>
        <v>0</v>
      </c>
      <c r="AJ306" s="22">
        <v>0</v>
      </c>
      <c r="AK306" s="164">
        <f>AJ306*(N306*(O306/100+1))</f>
        <v>0</v>
      </c>
      <c r="AL306" s="22">
        <v>1</v>
      </c>
      <c r="AM306" s="164">
        <f>AL306*(N306*(O306/100+1))</f>
        <v>2000</v>
      </c>
      <c r="AN306" s="22">
        <v>0</v>
      </c>
      <c r="AO306" s="164">
        <f>AN306*(N306*(O306/100+1))</f>
        <v>0</v>
      </c>
      <c r="AP306" s="22">
        <v>1</v>
      </c>
      <c r="AQ306" s="164">
        <f>AP306*(N306*(O306/100+1))</f>
        <v>2000</v>
      </c>
      <c r="AR306" s="22">
        <v>1</v>
      </c>
      <c r="AS306" s="164">
        <f>AR306*(N306*(O306/100+1))</f>
        <v>2000</v>
      </c>
      <c r="AT306" s="22">
        <v>1</v>
      </c>
      <c r="AU306" s="164">
        <f>AT306*(N306*(O306/100+1))</f>
        <v>2000</v>
      </c>
      <c r="AV306" s="22">
        <v>1</v>
      </c>
      <c r="AW306" s="164">
        <f>AV306*(N306*(O306/100+1))</f>
        <v>2000</v>
      </c>
      <c r="AX306" s="22">
        <v>1</v>
      </c>
      <c r="AY306" s="164">
        <f>AX306*(N306*(O306/100+1))</f>
        <v>2000</v>
      </c>
      <c r="AZ306" s="22">
        <v>1</v>
      </c>
      <c r="BA306" s="164">
        <f>AZ306*(N306*(O306/100+1))</f>
        <v>2000</v>
      </c>
      <c r="BB306" s="22">
        <v>1</v>
      </c>
      <c r="BC306" s="164">
        <f>BB303*(N303*(O303/100+1))</f>
        <v>0</v>
      </c>
      <c r="BD306" s="21"/>
      <c r="BE306" s="164">
        <f>BD306*(N303*(O303/100+1))</f>
        <v>0</v>
      </c>
      <c r="BF306" s="256">
        <f>SUM(R303,T303,V303,X303)*(N303*(O303/100+1))</f>
        <v>86711.67</v>
      </c>
      <c r="BG306" s="256">
        <f>SUM(AI303,AK303,AM303,AO303,AQ303,AS303,AU303,AW303,AY303,BA303,BC306,BE306)</f>
        <v>86711.67</v>
      </c>
      <c r="BH306" s="255" t="b">
        <f>BF306=BG306</f>
        <v>1</v>
      </c>
      <c r="BI306" s="255">
        <f>BF306-BG306</f>
        <v>0</v>
      </c>
      <c r="BJ306" s="250">
        <f>D303</f>
        <v>34510001</v>
      </c>
      <c r="BK306" s="251">
        <v>348</v>
      </c>
      <c r="BL306" s="251">
        <v>5</v>
      </c>
      <c r="BM306" s="252">
        <f>R303</f>
        <v>86711.67</v>
      </c>
      <c r="BN306" s="252">
        <f>T303</f>
        <v>0</v>
      </c>
      <c r="BO306" s="252">
        <f>V303</f>
        <v>0</v>
      </c>
      <c r="BP306" s="252">
        <f>X303</f>
        <v>0</v>
      </c>
      <c r="BQ306" s="254">
        <f>N303</f>
        <v>1</v>
      </c>
      <c r="BR306">
        <f>O303</f>
        <v>0</v>
      </c>
      <c r="BS306">
        <v>0</v>
      </c>
      <c r="BT306">
        <v>1</v>
      </c>
      <c r="BU306" t="s">
        <v>139</v>
      </c>
      <c r="BV306" t="str">
        <f>IF(AB303 = "X", "1", "0")</f>
        <v>1</v>
      </c>
      <c r="BW306" t="str">
        <f>IF(AC303 = "X", "1", "0")</f>
        <v>0</v>
      </c>
      <c r="BX306" t="str">
        <f>IF(AD303 = "X", "1", "0")</f>
        <v>0</v>
      </c>
      <c r="BY306" t="s">
        <v>23</v>
      </c>
      <c r="BZ306" s="253">
        <f>AI303</f>
        <v>0</v>
      </c>
      <c r="CA306" s="253">
        <f>AK303</f>
        <v>44519.59</v>
      </c>
      <c r="CB306" s="253">
        <f>AM303</f>
        <v>42192.08</v>
      </c>
      <c r="CC306" s="253">
        <f>AO303</f>
        <v>0</v>
      </c>
      <c r="CD306" s="253">
        <f>AQ303</f>
        <v>0</v>
      </c>
      <c r="CE306" s="253">
        <f>AS303</f>
        <v>0</v>
      </c>
      <c r="CF306" s="253">
        <f>AU303</f>
        <v>0</v>
      </c>
      <c r="CG306" s="253">
        <f>AW303</f>
        <v>0</v>
      </c>
      <c r="CH306" s="253">
        <f>AY303</f>
        <v>0</v>
      </c>
      <c r="CI306" s="253">
        <f>BA303</f>
        <v>0</v>
      </c>
      <c r="CJ306" s="253">
        <f>BC306</f>
        <v>0</v>
      </c>
      <c r="CK306" s="253">
        <f>BE306</f>
        <v>0</v>
      </c>
    </row>
    <row r="307" spans="1:89" ht="20.399999999999999" x14ac:dyDescent="0.3">
      <c r="B307" s="129">
        <v>207</v>
      </c>
      <c r="C307" s="107">
        <v>353021</v>
      </c>
      <c r="D307" s="107">
        <v>35320001</v>
      </c>
      <c r="E307" s="155" t="s">
        <v>303</v>
      </c>
      <c r="F307" s="108" t="s">
        <v>344</v>
      </c>
      <c r="G307" s="108" t="s">
        <v>345</v>
      </c>
      <c r="H307" s="109" t="s">
        <v>18</v>
      </c>
      <c r="I307" s="123"/>
      <c r="J307" s="109" t="s">
        <v>19</v>
      </c>
      <c r="K307" s="111">
        <f>R307+T307+V307+X307</f>
        <v>27</v>
      </c>
      <c r="L307" s="156" t="s">
        <v>274</v>
      </c>
      <c r="M307" s="262">
        <f>ROUND(N307,2)</f>
        <v>500</v>
      </c>
      <c r="N307" s="141">
        <v>500</v>
      </c>
      <c r="O307" s="261">
        <v>0</v>
      </c>
      <c r="P307" s="110">
        <f>(N307*(O307/100+1))*K307</f>
        <v>13500</v>
      </c>
      <c r="Q307" s="112" t="s">
        <v>139</v>
      </c>
      <c r="R307" s="113">
        <f>AH307+AJ307+AL307</f>
        <v>3</v>
      </c>
      <c r="S307" s="114">
        <f>R307*(N307*(O307/100+1))</f>
        <v>1500</v>
      </c>
      <c r="T307" s="113">
        <f>AN307+AP307+AR307</f>
        <v>6</v>
      </c>
      <c r="U307" s="114">
        <f>T307*(N307*(O307/100+1))</f>
        <v>3000</v>
      </c>
      <c r="V307" s="113">
        <f t="shared" si="31"/>
        <v>9</v>
      </c>
      <c r="W307" s="114">
        <f>V307*(N307*(O307/100+1))</f>
        <v>4500</v>
      </c>
      <c r="X307" s="113">
        <f>AZ307+BB307+BD310</f>
        <v>9</v>
      </c>
      <c r="Y307" s="114">
        <f>X307*(N307*(O307/100+1))</f>
        <v>4500</v>
      </c>
      <c r="Z307" s="116">
        <f>S307+U307+W307+Y307</f>
        <v>13500</v>
      </c>
      <c r="AA307" s="117" t="b">
        <f>K307=(SUM(X307,V307,T307,R307))</f>
        <v>1</v>
      </c>
      <c r="AB307" s="109" t="s">
        <v>22</v>
      </c>
      <c r="AC307" s="124"/>
      <c r="AD307" s="123"/>
      <c r="AE307" s="108" t="s">
        <v>23</v>
      </c>
      <c r="AF307" s="125"/>
      <c r="AG307" s="126"/>
      <c r="AH307" s="22">
        <v>0</v>
      </c>
      <c r="AI307" s="164">
        <f>AH307*(N307*(O307/100+1))</f>
        <v>0</v>
      </c>
      <c r="AJ307" s="22">
        <v>0</v>
      </c>
      <c r="AK307" s="164">
        <f>AJ307*(N307*(O307/100+1))</f>
        <v>0</v>
      </c>
      <c r="AL307" s="22">
        <v>3</v>
      </c>
      <c r="AM307" s="164">
        <f>AL307*(N307*(O307/100+1))</f>
        <v>1500</v>
      </c>
      <c r="AN307" s="22">
        <v>0</v>
      </c>
      <c r="AO307" s="164">
        <f>AN307*(N307*(O307/100+1))</f>
        <v>0</v>
      </c>
      <c r="AP307" s="22">
        <v>3</v>
      </c>
      <c r="AQ307" s="164">
        <f>AP307*(N307*(O307/100+1))</f>
        <v>1500</v>
      </c>
      <c r="AR307" s="22">
        <v>3</v>
      </c>
      <c r="AS307" s="164">
        <f>AR307*(N307*(O307/100+1))</f>
        <v>1500</v>
      </c>
      <c r="AT307" s="22">
        <v>3</v>
      </c>
      <c r="AU307" s="164">
        <f>AT307*(N307*(O307/100+1))</f>
        <v>1500</v>
      </c>
      <c r="AV307" s="22">
        <v>3</v>
      </c>
      <c r="AW307" s="164">
        <f>AV307*(N307*(O307/100+1))</f>
        <v>1500</v>
      </c>
      <c r="AX307" s="22">
        <v>3</v>
      </c>
      <c r="AY307" s="164">
        <f>AX307*(N307*(O307/100+1))</f>
        <v>1500</v>
      </c>
      <c r="AZ307" s="22">
        <v>3</v>
      </c>
      <c r="BA307" s="164">
        <f>AZ307*(N307*(O307/100+1))</f>
        <v>1500</v>
      </c>
      <c r="BB307" s="22">
        <v>3</v>
      </c>
      <c r="BC307" s="164">
        <f>BB304*(N304*(O304/100+1))</f>
        <v>0</v>
      </c>
      <c r="BD307" s="22">
        <v>0</v>
      </c>
      <c r="BE307" s="164">
        <f>BD307*(N304*(O304/100+1))</f>
        <v>0</v>
      </c>
      <c r="BF307" s="256">
        <f>SUM(R304,T304,V304,X304)*(N304*(O304/100+1))</f>
        <v>0</v>
      </c>
      <c r="BG307" s="256">
        <f>SUM(AI304,AK304,AM304,AO304,AQ304,AS304,AU304,AW304,AY304,BA304,BC307,BE307)</f>
        <v>0</v>
      </c>
      <c r="BH307" s="255" t="b">
        <f>BF307=BG307</f>
        <v>1</v>
      </c>
      <c r="BI307" s="255">
        <f>BF307-BG307</f>
        <v>0</v>
      </c>
      <c r="BJ307" s="250">
        <f>D304</f>
        <v>35320001</v>
      </c>
      <c r="BK307" s="251">
        <v>348</v>
      </c>
      <c r="BL307" s="251">
        <v>5</v>
      </c>
      <c r="BM307" s="252">
        <f>R304</f>
        <v>0</v>
      </c>
      <c r="BN307" s="252">
        <f>T304</f>
        <v>0</v>
      </c>
      <c r="BO307" s="252">
        <f>V304</f>
        <v>0</v>
      </c>
      <c r="BP307" s="252">
        <f>X304</f>
        <v>0</v>
      </c>
      <c r="BQ307" s="254">
        <f>N304</f>
        <v>2200</v>
      </c>
      <c r="BR307">
        <f>O304</f>
        <v>0</v>
      </c>
      <c r="BS307">
        <v>0</v>
      </c>
      <c r="BT307">
        <v>1</v>
      </c>
      <c r="BU307" t="s">
        <v>139</v>
      </c>
      <c r="BV307" t="str">
        <f>IF(AB304 = "X", "1", "0")</f>
        <v>1</v>
      </c>
      <c r="BW307" t="str">
        <f>IF(AC304 = "X", "1", "0")</f>
        <v>0</v>
      </c>
      <c r="BX307" t="str">
        <f>IF(AD304 = "X", "1", "0")</f>
        <v>0</v>
      </c>
      <c r="BY307" t="s">
        <v>23</v>
      </c>
      <c r="BZ307" s="253">
        <f>AI304</f>
        <v>0</v>
      </c>
      <c r="CA307" s="253">
        <f>AK304</f>
        <v>0</v>
      </c>
      <c r="CB307" s="253">
        <f>AM304</f>
        <v>0</v>
      </c>
      <c r="CC307" s="253">
        <f>AO304</f>
        <v>0</v>
      </c>
      <c r="CD307" s="253">
        <f>AQ304</f>
        <v>0</v>
      </c>
      <c r="CE307" s="253">
        <f>AS304</f>
        <v>0</v>
      </c>
      <c r="CF307" s="253">
        <f>AU304</f>
        <v>0</v>
      </c>
      <c r="CG307" s="253">
        <f>AW304</f>
        <v>0</v>
      </c>
      <c r="CH307" s="253">
        <f>AY304</f>
        <v>0</v>
      </c>
      <c r="CI307" s="253">
        <f>BA304</f>
        <v>0</v>
      </c>
      <c r="CJ307" s="253">
        <f>BC307</f>
        <v>0</v>
      </c>
      <c r="CK307" s="253">
        <f>BE307</f>
        <v>0</v>
      </c>
    </row>
    <row r="308" spans="1:89" ht="30.6" x14ac:dyDescent="0.3">
      <c r="B308" s="227">
        <v>208</v>
      </c>
      <c r="C308" s="107">
        <v>353021</v>
      </c>
      <c r="D308" s="107">
        <v>35320001</v>
      </c>
      <c r="E308" s="155" t="s">
        <v>304</v>
      </c>
      <c r="F308" s="108" t="s">
        <v>344</v>
      </c>
      <c r="G308" s="108" t="s">
        <v>345</v>
      </c>
      <c r="H308" s="109" t="s">
        <v>18</v>
      </c>
      <c r="I308" s="110"/>
      <c r="J308" s="109" t="s">
        <v>19</v>
      </c>
      <c r="K308" s="111">
        <f>R308+T308+V308+X308</f>
        <v>18</v>
      </c>
      <c r="L308" s="156" t="s">
        <v>274</v>
      </c>
      <c r="M308" s="262">
        <f>ROUND(N308,2)</f>
        <v>465</v>
      </c>
      <c r="N308" s="137">
        <v>465</v>
      </c>
      <c r="O308" s="260">
        <v>0</v>
      </c>
      <c r="P308" s="110">
        <f>(N308*(O308/100+1))*K308</f>
        <v>8370</v>
      </c>
      <c r="Q308" s="112" t="s">
        <v>139</v>
      </c>
      <c r="R308" s="113">
        <f>AH308+AJ308+AL308</f>
        <v>2</v>
      </c>
      <c r="S308" s="114">
        <f>R308*(N308*(O308/100+1))</f>
        <v>930</v>
      </c>
      <c r="T308" s="113">
        <f>AN308+AP308+AR308</f>
        <v>4</v>
      </c>
      <c r="U308" s="114">
        <f>T308*(N308*(O308/100+1))</f>
        <v>1860</v>
      </c>
      <c r="V308" s="113">
        <f t="shared" si="31"/>
        <v>6</v>
      </c>
      <c r="W308" s="114">
        <f>V308*(N308*(O308/100+1))</f>
        <v>2790</v>
      </c>
      <c r="X308" s="113">
        <f>AZ308+BB308+BD311</f>
        <v>6</v>
      </c>
      <c r="Y308" s="114">
        <f>X308*(N308*(O308/100+1))</f>
        <v>2790</v>
      </c>
      <c r="Z308" s="116">
        <f>S308+U308+W308+Y308</f>
        <v>8370</v>
      </c>
      <c r="AA308" s="117" t="b">
        <f>K308=(SUM(X308,V308,T308,R308))</f>
        <v>1</v>
      </c>
      <c r="AB308" s="109" t="s">
        <v>22</v>
      </c>
      <c r="AC308" s="122"/>
      <c r="AD308" s="109"/>
      <c r="AE308" s="108" t="s">
        <v>23</v>
      </c>
      <c r="AF308" s="119"/>
      <c r="AG308" s="120"/>
      <c r="AH308" s="21">
        <v>0</v>
      </c>
      <c r="AI308" s="164">
        <f>AH308*(N308*(O308/100+1))</f>
        <v>0</v>
      </c>
      <c r="AJ308" s="21">
        <v>0</v>
      </c>
      <c r="AK308" s="164">
        <f>AJ308*(N308*(O308/100+1))</f>
        <v>0</v>
      </c>
      <c r="AL308" s="21">
        <v>2</v>
      </c>
      <c r="AM308" s="164">
        <f>AL308*(N308*(O308/100+1))</f>
        <v>930</v>
      </c>
      <c r="AN308" s="21">
        <v>0</v>
      </c>
      <c r="AO308" s="164">
        <f>AN308*(N308*(O308/100+1))</f>
        <v>0</v>
      </c>
      <c r="AP308" s="21">
        <v>2</v>
      </c>
      <c r="AQ308" s="164">
        <f>AP308*(N308*(O308/100+1))</f>
        <v>930</v>
      </c>
      <c r="AR308" s="21">
        <v>2</v>
      </c>
      <c r="AS308" s="164">
        <f>AR308*(N308*(O308/100+1))</f>
        <v>930</v>
      </c>
      <c r="AT308" s="21">
        <v>2</v>
      </c>
      <c r="AU308" s="164">
        <f>AT308*(N308*(O308/100+1))</f>
        <v>930</v>
      </c>
      <c r="AV308" s="21">
        <v>2</v>
      </c>
      <c r="AW308" s="164">
        <f>AV308*(N308*(O308/100+1))</f>
        <v>930</v>
      </c>
      <c r="AX308" s="21">
        <v>2</v>
      </c>
      <c r="AY308" s="164">
        <f>AX308*(N308*(O308/100+1))</f>
        <v>930</v>
      </c>
      <c r="AZ308" s="21">
        <v>2</v>
      </c>
      <c r="BA308" s="164">
        <f>AZ308*(N308*(O308/100+1))</f>
        <v>930</v>
      </c>
      <c r="BB308" s="21">
        <v>2</v>
      </c>
      <c r="BC308" s="164">
        <f>BB305*(N305*(O305/100+1))</f>
        <v>0</v>
      </c>
      <c r="BD308" s="22">
        <v>0</v>
      </c>
      <c r="BE308" s="164">
        <f>BD308*(N305*(O305/100+1))</f>
        <v>0</v>
      </c>
      <c r="BF308" s="256">
        <f>SUM(R305,T305,V305,X305)*(N305*(O305/100+1))</f>
        <v>0</v>
      </c>
      <c r="BG308" s="256">
        <f>SUM(AI305,AK305,AM305,AO305,AQ305,AS305,AU305,AW305,AY305,BA305,BC308,BE308)</f>
        <v>0</v>
      </c>
      <c r="BH308" s="255" t="b">
        <f>BF308=BG308</f>
        <v>1</v>
      </c>
      <c r="BI308" s="255">
        <f>BF308-BG308</f>
        <v>0</v>
      </c>
      <c r="BJ308" s="250">
        <f>D305</f>
        <v>35320001</v>
      </c>
      <c r="BK308" s="251">
        <v>348</v>
      </c>
      <c r="BL308" s="251">
        <v>5</v>
      </c>
      <c r="BM308" s="252">
        <f>R305</f>
        <v>0</v>
      </c>
      <c r="BN308" s="252">
        <f>T305</f>
        <v>0</v>
      </c>
      <c r="BO308" s="252">
        <f>V305</f>
        <v>0</v>
      </c>
      <c r="BP308" s="252">
        <f>X305</f>
        <v>0</v>
      </c>
      <c r="BQ308" s="254">
        <f>N305</f>
        <v>1700</v>
      </c>
      <c r="BR308">
        <f>O305</f>
        <v>0</v>
      </c>
      <c r="BS308">
        <v>0</v>
      </c>
      <c r="BT308">
        <v>1</v>
      </c>
      <c r="BU308" t="s">
        <v>139</v>
      </c>
      <c r="BV308" t="str">
        <f>IF(AB305 = "X", "1", "0")</f>
        <v>1</v>
      </c>
      <c r="BW308" t="str">
        <f>IF(AC305 = "X", "1", "0")</f>
        <v>0</v>
      </c>
      <c r="BX308" t="str">
        <f>IF(AD305 = "X", "1", "0")</f>
        <v>0</v>
      </c>
      <c r="BY308" t="s">
        <v>23</v>
      </c>
      <c r="BZ308" s="253">
        <f>AI305</f>
        <v>0</v>
      </c>
      <c r="CA308" s="253">
        <f>AK305</f>
        <v>0</v>
      </c>
      <c r="CB308" s="253">
        <f>AM305</f>
        <v>0</v>
      </c>
      <c r="CC308" s="253">
        <f>AO305</f>
        <v>0</v>
      </c>
      <c r="CD308" s="253">
        <f>AQ305</f>
        <v>0</v>
      </c>
      <c r="CE308" s="253">
        <f>AS305</f>
        <v>0</v>
      </c>
      <c r="CF308" s="253">
        <f>AU305</f>
        <v>0</v>
      </c>
      <c r="CG308" s="253">
        <f>AW305</f>
        <v>0</v>
      </c>
      <c r="CH308" s="253">
        <f>AY305</f>
        <v>0</v>
      </c>
      <c r="CI308" s="253">
        <f>BA305</f>
        <v>0</v>
      </c>
      <c r="CJ308" s="253">
        <f>BC308</f>
        <v>0</v>
      </c>
      <c r="CK308" s="253">
        <f>BE308</f>
        <v>0</v>
      </c>
    </row>
    <row r="309" spans="1:89" ht="20.399999999999999" x14ac:dyDescent="0.3">
      <c r="B309" s="129">
        <v>209</v>
      </c>
      <c r="C309" s="107">
        <v>355011</v>
      </c>
      <c r="D309" s="107">
        <v>35510001</v>
      </c>
      <c r="E309" s="155" t="s">
        <v>305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ref="K309:K332" si="32">R309+T309+V309+X309</f>
        <v>5.8611000000000004</v>
      </c>
      <c r="L309" s="156" t="s">
        <v>274</v>
      </c>
      <c r="M309" s="262">
        <f>ROUND(N309,2)</f>
        <v>1357</v>
      </c>
      <c r="N309" s="106">
        <v>1357</v>
      </c>
      <c r="O309" s="261">
        <v>0</v>
      </c>
      <c r="P309" s="110">
        <f>(N309*(O309/100+1))*K309</f>
        <v>7953.5127000000002</v>
      </c>
      <c r="Q309" s="112" t="s">
        <v>139</v>
      </c>
      <c r="R309" s="113">
        <f>AH309+AJ309+AL309</f>
        <v>2.8611</v>
      </c>
      <c r="S309" s="114">
        <f>R309*(N309*(O309/100+1))</f>
        <v>3882.5126999999998</v>
      </c>
      <c r="T309" s="113">
        <f>AN309+AP309+AR309</f>
        <v>1</v>
      </c>
      <c r="U309" s="114">
        <f>T309*(N309*(O309/100+1))</f>
        <v>1357</v>
      </c>
      <c r="V309" s="113">
        <f t="shared" si="31"/>
        <v>1</v>
      </c>
      <c r="W309" s="114">
        <f>V309*(N309*(O309/100+1))</f>
        <v>1357</v>
      </c>
      <c r="X309" s="113">
        <f>AZ309+BB309+BD312</f>
        <v>1</v>
      </c>
      <c r="Y309" s="114">
        <f>X309*(N309*(O309/100+1))</f>
        <v>1357</v>
      </c>
      <c r="Z309" s="116">
        <f t="shared" ref="Z309:Z332" si="33">S309+U309+W309+Y309</f>
        <v>7953.5126999999993</v>
      </c>
      <c r="AA309" s="117" t="b">
        <f>K309=(SUM(X309,V309,T309,R309))</f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21">
        <v>0</v>
      </c>
      <c r="AI309" s="164">
        <f>AH309*(N309*(O309/100+1))</f>
        <v>0</v>
      </c>
      <c r="AJ309" s="21">
        <v>2.8611</v>
      </c>
      <c r="AK309" s="164">
        <f>AJ309*(N309*(O309/100+1))</f>
        <v>3882.5126999999998</v>
      </c>
      <c r="AL309" s="21">
        <v>0</v>
      </c>
      <c r="AM309" s="164">
        <f>AL309*(N309*(O309/100+1))</f>
        <v>0</v>
      </c>
      <c r="AN309" s="21">
        <v>0</v>
      </c>
      <c r="AO309" s="164">
        <f>AN309*(N309*(O309/100+1))</f>
        <v>0</v>
      </c>
      <c r="AP309" s="21">
        <v>1</v>
      </c>
      <c r="AQ309" s="164">
        <f>AP309*(N309*(O309/100+1))</f>
        <v>1357</v>
      </c>
      <c r="AR309" s="21">
        <v>0</v>
      </c>
      <c r="AS309" s="164">
        <f>AR309*(N309*(O309/100+1))</f>
        <v>0</v>
      </c>
      <c r="AT309" s="21">
        <v>0</v>
      </c>
      <c r="AU309" s="164">
        <f>AT309*(N309*(O309/100+1))</f>
        <v>0</v>
      </c>
      <c r="AV309" s="21">
        <v>1</v>
      </c>
      <c r="AW309" s="164">
        <f>AV309*(N309*(O309/100+1))</f>
        <v>1357</v>
      </c>
      <c r="AX309" s="21">
        <v>0</v>
      </c>
      <c r="AY309" s="164">
        <f>AX309*(N309*(O309/100+1))</f>
        <v>0</v>
      </c>
      <c r="AZ309" s="21">
        <v>0</v>
      </c>
      <c r="BA309" s="164">
        <f>AZ309*(N309*(O309/100+1))</f>
        <v>0</v>
      </c>
      <c r="BB309" s="21">
        <v>1</v>
      </c>
      <c r="BC309" s="164">
        <f>BB306*(N306*(O306/100+1))</f>
        <v>2000</v>
      </c>
      <c r="BD309" s="22">
        <v>1</v>
      </c>
      <c r="BE309" s="164">
        <f>BD309*(N306*(O306/100+1))</f>
        <v>2000</v>
      </c>
      <c r="BF309" s="256">
        <f>SUM(R306,T306,V306,X306)*(N306*(O306/100+1))</f>
        <v>18000</v>
      </c>
      <c r="BG309" s="256">
        <f>SUM(AI306,AK306,AM306,AO306,AQ306,AS306,AU306,AW306,AY306,BA306,BC309,BE309)</f>
        <v>18000</v>
      </c>
      <c r="BH309" s="255" t="b">
        <f>BF309=BG309</f>
        <v>1</v>
      </c>
      <c r="BI309" s="255">
        <f>BF309-BG309</f>
        <v>0</v>
      </c>
      <c r="BJ309" s="250">
        <f>D306</f>
        <v>35320001</v>
      </c>
      <c r="BK309" s="251">
        <v>348</v>
      </c>
      <c r="BL309" s="251">
        <v>5</v>
      </c>
      <c r="BM309" s="252">
        <f>R306</f>
        <v>1</v>
      </c>
      <c r="BN309" s="252">
        <f>T306</f>
        <v>2</v>
      </c>
      <c r="BO309" s="252">
        <f>V306</f>
        <v>3</v>
      </c>
      <c r="BP309" s="252">
        <f>X306</f>
        <v>3</v>
      </c>
      <c r="BQ309" s="254">
        <f>N306</f>
        <v>2000</v>
      </c>
      <c r="BR309">
        <f>O306</f>
        <v>0</v>
      </c>
      <c r="BS309">
        <v>0</v>
      </c>
      <c r="BT309">
        <v>1</v>
      </c>
      <c r="BU309" t="s">
        <v>139</v>
      </c>
      <c r="BV309" t="str">
        <f>IF(AB306 = "X", "1", "0")</f>
        <v>1</v>
      </c>
      <c r="BW309" t="str">
        <f>IF(AC306 = "X", "1", "0")</f>
        <v>0</v>
      </c>
      <c r="BX309" t="str">
        <f>IF(AD306 = "X", "1", "0")</f>
        <v>0</v>
      </c>
      <c r="BY309" t="s">
        <v>23</v>
      </c>
      <c r="BZ309" s="253">
        <f>AI306</f>
        <v>0</v>
      </c>
      <c r="CA309" s="253">
        <f>AK306</f>
        <v>0</v>
      </c>
      <c r="CB309" s="253">
        <f>AM306</f>
        <v>2000</v>
      </c>
      <c r="CC309" s="253">
        <f>AO306</f>
        <v>0</v>
      </c>
      <c r="CD309" s="253">
        <f>AQ306</f>
        <v>2000</v>
      </c>
      <c r="CE309" s="253">
        <f>AS306</f>
        <v>2000</v>
      </c>
      <c r="CF309" s="253">
        <f>AU306</f>
        <v>2000</v>
      </c>
      <c r="CG309" s="253">
        <f>AW306</f>
        <v>2000</v>
      </c>
      <c r="CH309" s="253">
        <f>AY306</f>
        <v>2000</v>
      </c>
      <c r="CI309" s="253">
        <f>BA306</f>
        <v>2000</v>
      </c>
      <c r="CJ309" s="253">
        <f>BC309</f>
        <v>2000</v>
      </c>
      <c r="CK309" s="253">
        <f>BE309</f>
        <v>2000</v>
      </c>
    </row>
    <row r="310" spans="1:89" ht="20.399999999999999" x14ac:dyDescent="0.3">
      <c r="B310" s="129">
        <v>210</v>
      </c>
      <c r="C310" s="107">
        <v>355011</v>
      </c>
      <c r="D310" s="107">
        <v>35510001</v>
      </c>
      <c r="E310" s="155" t="s">
        <v>306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32"/>
        <v>1</v>
      </c>
      <c r="L310" s="156" t="s">
        <v>274</v>
      </c>
      <c r="M310" s="262">
        <f>ROUND(N310,2)</f>
        <v>2146</v>
      </c>
      <c r="N310" s="106">
        <v>2146</v>
      </c>
      <c r="O310" s="260">
        <v>0</v>
      </c>
      <c r="P310" s="110">
        <f>(N310*(O310/100+1))*K310</f>
        <v>2146</v>
      </c>
      <c r="Q310" s="112" t="s">
        <v>139</v>
      </c>
      <c r="R310" s="113">
        <f>AH310+AJ310+AL310</f>
        <v>1</v>
      </c>
      <c r="S310" s="114">
        <f>R310*(N310*(O310/100+1))</f>
        <v>2146</v>
      </c>
      <c r="T310" s="113">
        <f>AN310+AP310+AR310</f>
        <v>0</v>
      </c>
      <c r="U310" s="114">
        <f>T310*(N310*(O310/100+1))</f>
        <v>0</v>
      </c>
      <c r="V310" s="113">
        <f t="shared" si="31"/>
        <v>0</v>
      </c>
      <c r="W310" s="114">
        <f>V310*(N310*(O310/100+1))</f>
        <v>0</v>
      </c>
      <c r="X310" s="113">
        <f>AZ310+BB310+BD313</f>
        <v>0</v>
      </c>
      <c r="Y310" s="114">
        <f>X310*(N310*(O310/100+1))</f>
        <v>0</v>
      </c>
      <c r="Z310" s="116">
        <f t="shared" si="33"/>
        <v>2146</v>
      </c>
      <c r="AA310" s="117" t="b">
        <f>K310=(SUM(X310,V310,T310,R310))</f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1">
        <v>1</v>
      </c>
      <c r="AI310" s="164">
        <f>AH310*(N310*(O310/100+1))</f>
        <v>2146</v>
      </c>
      <c r="AJ310" s="21">
        <v>0</v>
      </c>
      <c r="AK310" s="164">
        <f>AJ310*(N310*(O310/100+1))</f>
        <v>0</v>
      </c>
      <c r="AL310" s="21">
        <v>0</v>
      </c>
      <c r="AM310" s="164">
        <f>AL310*(N310*(O310/100+1))</f>
        <v>0</v>
      </c>
      <c r="AN310" s="21">
        <v>0</v>
      </c>
      <c r="AO310" s="164">
        <f>AN310*(N310*(O310/100+1))</f>
        <v>0</v>
      </c>
      <c r="AP310" s="21">
        <v>0</v>
      </c>
      <c r="AQ310" s="164">
        <f>AP310*(N310*(O310/100+1))</f>
        <v>0</v>
      </c>
      <c r="AR310" s="21">
        <v>0</v>
      </c>
      <c r="AS310" s="164">
        <f>AR310*(N310*(O310/100+1))</f>
        <v>0</v>
      </c>
      <c r="AT310" s="21">
        <v>0</v>
      </c>
      <c r="AU310" s="164">
        <f>AT310*(N310*(O310/100+1))</f>
        <v>0</v>
      </c>
      <c r="AV310" s="21">
        <v>0</v>
      </c>
      <c r="AW310" s="164">
        <f>AV310*(N310*(O310/100+1))</f>
        <v>0</v>
      </c>
      <c r="AX310" s="21">
        <v>0</v>
      </c>
      <c r="AY310" s="164">
        <f>AX310*(N310*(O310/100+1))</f>
        <v>0</v>
      </c>
      <c r="AZ310" s="21">
        <v>0</v>
      </c>
      <c r="BA310" s="164">
        <f>AZ310*(N310*(O310/100+1))</f>
        <v>0</v>
      </c>
      <c r="BB310" s="21">
        <v>0</v>
      </c>
      <c r="BC310" s="164">
        <f>BB307*(N307*(O307/100+1))</f>
        <v>1500</v>
      </c>
      <c r="BD310" s="22">
        <v>3</v>
      </c>
      <c r="BE310" s="164">
        <f>BD310*(N307*(O307/100+1))</f>
        <v>1500</v>
      </c>
      <c r="BF310" s="256">
        <f>SUM(R307,T307,V307,X307)*(N307*(O307/100+1))</f>
        <v>13500</v>
      </c>
      <c r="BG310" s="256">
        <f>SUM(AI307,AK307,AM307,AO307,AQ307,AS307,AU307,AW307,AY307,BA307,BC310,BE310)</f>
        <v>13500</v>
      </c>
      <c r="BH310" s="255" t="b">
        <f>BF310=BG310</f>
        <v>1</v>
      </c>
      <c r="BI310" s="255">
        <f>BF310-BG310</f>
        <v>0</v>
      </c>
      <c r="BJ310" s="250">
        <f>D307</f>
        <v>35320001</v>
      </c>
      <c r="BK310" s="251">
        <v>348</v>
      </c>
      <c r="BL310" s="251">
        <v>5</v>
      </c>
      <c r="BM310" s="252">
        <f>R307</f>
        <v>3</v>
      </c>
      <c r="BN310" s="252">
        <f>T307</f>
        <v>6</v>
      </c>
      <c r="BO310" s="252">
        <f>V307</f>
        <v>9</v>
      </c>
      <c r="BP310" s="252">
        <f>X307</f>
        <v>9</v>
      </c>
      <c r="BQ310" s="254">
        <f>N307</f>
        <v>500</v>
      </c>
      <c r="BR310">
        <f>O307</f>
        <v>0</v>
      </c>
      <c r="BS310">
        <v>0</v>
      </c>
      <c r="BT310">
        <v>1</v>
      </c>
      <c r="BU310" t="s">
        <v>139</v>
      </c>
      <c r="BV310" t="str">
        <f>IF(AB307 = "X", "1", "0")</f>
        <v>1</v>
      </c>
      <c r="BW310" t="str">
        <f>IF(AC307 = "X", "1", "0")</f>
        <v>0</v>
      </c>
      <c r="BX310" t="str">
        <f>IF(AD307 = "X", "1", "0")</f>
        <v>0</v>
      </c>
      <c r="BY310" t="s">
        <v>23</v>
      </c>
      <c r="BZ310" s="253">
        <f>AI307</f>
        <v>0</v>
      </c>
      <c r="CA310" s="253">
        <f>AK307</f>
        <v>0</v>
      </c>
      <c r="CB310" s="253">
        <f>AM307</f>
        <v>1500</v>
      </c>
      <c r="CC310" s="253">
        <f>AO307</f>
        <v>0</v>
      </c>
      <c r="CD310" s="253">
        <f>AQ307</f>
        <v>1500</v>
      </c>
      <c r="CE310" s="253">
        <f>AS307</f>
        <v>1500</v>
      </c>
      <c r="CF310" s="253">
        <f>AU307</f>
        <v>1500</v>
      </c>
      <c r="CG310" s="253">
        <f>AW307</f>
        <v>1500</v>
      </c>
      <c r="CH310" s="253">
        <f>AY307</f>
        <v>1500</v>
      </c>
      <c r="CI310" s="253">
        <f>BA307</f>
        <v>1500</v>
      </c>
      <c r="CJ310" s="253">
        <f>BC310</f>
        <v>1500</v>
      </c>
      <c r="CK310" s="253">
        <f>BE310</f>
        <v>1500</v>
      </c>
    </row>
    <row r="311" spans="1:89" s="228" customFormat="1" ht="30.6" x14ac:dyDescent="0.3">
      <c r="B311" s="227">
        <v>211</v>
      </c>
      <c r="C311" s="193">
        <v>355011</v>
      </c>
      <c r="D311" s="193">
        <v>35510001</v>
      </c>
      <c r="E311" s="157" t="s">
        <v>307</v>
      </c>
      <c r="F311" s="229" t="s">
        <v>344</v>
      </c>
      <c r="G311" s="229" t="s">
        <v>345</v>
      </c>
      <c r="H311" s="230" t="s">
        <v>18</v>
      </c>
      <c r="I311" s="231"/>
      <c r="J311" s="230" t="s">
        <v>19</v>
      </c>
      <c r="K311" s="232">
        <f t="shared" si="32"/>
        <v>5.91</v>
      </c>
      <c r="L311" s="158" t="s">
        <v>274</v>
      </c>
      <c r="M311" s="370">
        <f>ROUND(N311,2)</f>
        <v>1800</v>
      </c>
      <c r="N311" s="233">
        <v>1800</v>
      </c>
      <c r="O311" s="371">
        <v>0</v>
      </c>
      <c r="P311" s="234">
        <f>(N311*(O311/100+1))*K311</f>
        <v>10638</v>
      </c>
      <c r="Q311" s="160" t="s">
        <v>139</v>
      </c>
      <c r="R311" s="235">
        <f>AH311+AJ311+AL311</f>
        <v>0</v>
      </c>
      <c r="S311" s="234">
        <f>R311*(N311*(O311/100+1))</f>
        <v>0</v>
      </c>
      <c r="T311" s="235">
        <f>AN311+AP311+AR311</f>
        <v>3.91</v>
      </c>
      <c r="U311" s="234">
        <f>T311*(N311*(O311/100+1))</f>
        <v>7038</v>
      </c>
      <c r="V311" s="235">
        <f t="shared" si="31"/>
        <v>1</v>
      </c>
      <c r="W311" s="234">
        <f>V311*(N311*(O311/100+1))</f>
        <v>1800</v>
      </c>
      <c r="X311" s="235">
        <f>AZ311+BB311+BD314</f>
        <v>1</v>
      </c>
      <c r="Y311" s="234">
        <f>X311*(N311*(O311/100+1))</f>
        <v>1800</v>
      </c>
      <c r="Z311" s="234">
        <f t="shared" si="33"/>
        <v>10638</v>
      </c>
      <c r="AA311" s="236" t="b">
        <f>K311=(SUM(X311,V311,T311,R311))</f>
        <v>1</v>
      </c>
      <c r="AB311" s="231"/>
      <c r="AC311" s="237"/>
      <c r="AD311" s="230" t="s">
        <v>22</v>
      </c>
      <c r="AE311" s="229" t="s">
        <v>23</v>
      </c>
      <c r="AF311" s="238"/>
      <c r="AG311" s="239"/>
      <c r="AH311" s="240">
        <v>0</v>
      </c>
      <c r="AI311" s="373">
        <f>AH311*(N311*(O311/100+1))</f>
        <v>0</v>
      </c>
      <c r="AJ311" s="240">
        <v>0</v>
      </c>
      <c r="AK311" s="373">
        <f>AJ311*(N311*(O311/100+1))</f>
        <v>0</v>
      </c>
      <c r="AL311" s="240">
        <v>0</v>
      </c>
      <c r="AM311" s="373">
        <f>AL311*(N311*(O311/100+1))</f>
        <v>0</v>
      </c>
      <c r="AN311" s="240">
        <v>2.91</v>
      </c>
      <c r="AO311" s="373">
        <f>AN311*(N311*(O311/100+1))</f>
        <v>5238</v>
      </c>
      <c r="AP311" s="240">
        <v>0</v>
      </c>
      <c r="AQ311" s="373">
        <f>AP311*(N311*(O311/100+1))</f>
        <v>0</v>
      </c>
      <c r="AR311" s="240">
        <v>1</v>
      </c>
      <c r="AS311" s="373">
        <f>AR311*(N311*(O311/100+1))</f>
        <v>1800</v>
      </c>
      <c r="AT311" s="240">
        <v>0</v>
      </c>
      <c r="AU311" s="373">
        <f>AT311*(N311*(O311/100+1))</f>
        <v>0</v>
      </c>
      <c r="AV311" s="240">
        <v>0</v>
      </c>
      <c r="AW311" s="373">
        <f>AV311*(N311*(O311/100+1))</f>
        <v>0</v>
      </c>
      <c r="AX311" s="240">
        <v>1</v>
      </c>
      <c r="AY311" s="373">
        <f>AX311*(N311*(O311/100+1))</f>
        <v>1800</v>
      </c>
      <c r="AZ311" s="240">
        <v>0</v>
      </c>
      <c r="BA311" s="373">
        <f>AZ311*(N311*(O311/100+1))</f>
        <v>0</v>
      </c>
      <c r="BB311" s="240">
        <v>0</v>
      </c>
      <c r="BC311" s="373">
        <f>BB308*(N308*(O308/100+1))</f>
        <v>930</v>
      </c>
      <c r="BD311" s="240">
        <v>2</v>
      </c>
      <c r="BE311" s="373">
        <f>BD311*(N308*(O308/100+1))</f>
        <v>930</v>
      </c>
      <c r="BF311" s="374">
        <f>SUM(R308,T308,V308,X308)*(N308*(O308/100+1))</f>
        <v>8370</v>
      </c>
      <c r="BG311" s="374">
        <f>SUM(AI308,AK308,AM308,AO308,AQ308,AS308,AU308,AW308,AY308,BA308,BC311,BE311)</f>
        <v>8370</v>
      </c>
      <c r="BH311" s="375" t="b">
        <f>BF311=BG311</f>
        <v>1</v>
      </c>
      <c r="BI311" s="375">
        <f>BF311-BG311</f>
        <v>0</v>
      </c>
      <c r="BJ311" s="376">
        <f>D308</f>
        <v>35320001</v>
      </c>
      <c r="BK311" s="384">
        <v>348</v>
      </c>
      <c r="BL311" s="384">
        <v>5</v>
      </c>
      <c r="BM311" s="385">
        <f>R308</f>
        <v>2</v>
      </c>
      <c r="BN311" s="385">
        <f>T308</f>
        <v>4</v>
      </c>
      <c r="BO311" s="385">
        <f>V308</f>
        <v>6</v>
      </c>
      <c r="BP311" s="385">
        <f>X308</f>
        <v>6</v>
      </c>
      <c r="BQ311" s="386">
        <f>N308</f>
        <v>465</v>
      </c>
      <c r="BR311" s="228">
        <f>O308</f>
        <v>0</v>
      </c>
      <c r="BS311" s="228">
        <v>0</v>
      </c>
      <c r="BT311" s="228">
        <v>1</v>
      </c>
      <c r="BU311" s="228" t="s">
        <v>139</v>
      </c>
      <c r="BV311" s="228" t="str">
        <f>IF(AB308 = "X", "1", "0")</f>
        <v>1</v>
      </c>
      <c r="BW311" s="228" t="str">
        <f>IF(AC308 = "X", "1", "0")</f>
        <v>0</v>
      </c>
      <c r="BX311" s="228" t="str">
        <f>IF(AD308 = "X", "1", "0")</f>
        <v>0</v>
      </c>
      <c r="BY311" s="228" t="s">
        <v>23</v>
      </c>
      <c r="BZ311" s="387">
        <f>AI308</f>
        <v>0</v>
      </c>
      <c r="CA311" s="387">
        <f>AK308</f>
        <v>0</v>
      </c>
      <c r="CB311" s="387">
        <f>AM308</f>
        <v>930</v>
      </c>
      <c r="CC311" s="387">
        <f>AO308</f>
        <v>0</v>
      </c>
      <c r="CD311" s="387">
        <f>AQ308</f>
        <v>930</v>
      </c>
      <c r="CE311" s="387">
        <f>AS308</f>
        <v>930</v>
      </c>
      <c r="CF311" s="387">
        <f>AU308</f>
        <v>930</v>
      </c>
      <c r="CG311" s="387">
        <f>AW308</f>
        <v>930</v>
      </c>
      <c r="CH311" s="387">
        <f>AY308</f>
        <v>930</v>
      </c>
      <c r="CI311" s="387">
        <f>BA308</f>
        <v>930</v>
      </c>
      <c r="CJ311" s="387">
        <f>BC311</f>
        <v>930</v>
      </c>
      <c r="CK311" s="387">
        <f>BE311</f>
        <v>930</v>
      </c>
    </row>
    <row r="312" spans="1:89" ht="36.75" customHeight="1" x14ac:dyDescent="0.3">
      <c r="B312" s="129">
        <v>212</v>
      </c>
      <c r="C312" s="107">
        <v>355011</v>
      </c>
      <c r="D312" s="107">
        <v>35510001</v>
      </c>
      <c r="E312" s="155" t="s">
        <v>308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32"/>
        <v>4</v>
      </c>
      <c r="L312" s="156" t="s">
        <v>274</v>
      </c>
      <c r="M312" s="262">
        <f>ROUND(N312,2)</f>
        <v>1798</v>
      </c>
      <c r="N312" s="106">
        <v>1798</v>
      </c>
      <c r="O312" s="260">
        <v>0</v>
      </c>
      <c r="P312" s="110">
        <f>(N312*(O312/100+1))*K312</f>
        <v>7192</v>
      </c>
      <c r="Q312" s="112" t="s">
        <v>139</v>
      </c>
      <c r="R312" s="113">
        <f>AH312+AJ312+AL312</f>
        <v>1</v>
      </c>
      <c r="S312" s="114">
        <f>R312*(N312*(O312/100+1))</f>
        <v>1798</v>
      </c>
      <c r="T312" s="113">
        <f>AN312+AP312+AR312</f>
        <v>1</v>
      </c>
      <c r="U312" s="114">
        <f>T312*(N312*(O312/100+1))</f>
        <v>1798</v>
      </c>
      <c r="V312" s="113">
        <f t="shared" si="31"/>
        <v>1</v>
      </c>
      <c r="W312" s="114">
        <f>V312*(N312*(O312/100+1))</f>
        <v>1798</v>
      </c>
      <c r="X312" s="113">
        <f>AZ312+BB312+BD315</f>
        <v>1</v>
      </c>
      <c r="Y312" s="114">
        <f>X312*(N312*(O312/100+1))</f>
        <v>1798</v>
      </c>
      <c r="Z312" s="116">
        <f t="shared" si="33"/>
        <v>7192</v>
      </c>
      <c r="AA312" s="117" t="b">
        <f>K312=(SUM(X312,V312,T312,R312))</f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>AH312*(N312*(O312/100+1))</f>
        <v>0</v>
      </c>
      <c r="AJ312" s="21">
        <v>0</v>
      </c>
      <c r="AK312" s="164">
        <f>AJ312*(N312*(O312/100+1))</f>
        <v>0</v>
      </c>
      <c r="AL312" s="21">
        <v>1</v>
      </c>
      <c r="AM312" s="164">
        <f>AL312*(N312*(O312/100+1))</f>
        <v>1798</v>
      </c>
      <c r="AN312" s="21">
        <v>0</v>
      </c>
      <c r="AO312" s="164">
        <f>AN312*(N312*(O312/100+1))</f>
        <v>0</v>
      </c>
      <c r="AP312" s="21">
        <v>0</v>
      </c>
      <c r="AQ312" s="164">
        <f>AP312*(N312*(O312/100+1))</f>
        <v>0</v>
      </c>
      <c r="AR312" s="21">
        <v>1</v>
      </c>
      <c r="AS312" s="164">
        <f>AR312*(N312*(O312/100+1))</f>
        <v>1798</v>
      </c>
      <c r="AT312" s="21">
        <v>0</v>
      </c>
      <c r="AU312" s="164">
        <f>AT312*(N312*(O312/100+1))</f>
        <v>0</v>
      </c>
      <c r="AV312" s="21">
        <v>0</v>
      </c>
      <c r="AW312" s="164">
        <f>AV312*(N312*(O312/100+1))</f>
        <v>0</v>
      </c>
      <c r="AX312" s="21">
        <v>1</v>
      </c>
      <c r="AY312" s="164">
        <f>AX312*(N312*(O312/100+1))</f>
        <v>1798</v>
      </c>
      <c r="AZ312" s="21">
        <v>0</v>
      </c>
      <c r="BA312" s="164">
        <f>AZ312*(N312*(O312/100+1))</f>
        <v>0</v>
      </c>
      <c r="BB312" s="21">
        <v>0</v>
      </c>
      <c r="BC312" s="164">
        <f>BB309*(N309*(O309/100+1))</f>
        <v>1357</v>
      </c>
      <c r="BD312" s="21">
        <v>0</v>
      </c>
      <c r="BE312" s="164">
        <f>BD312*(N309*(O309/100+1))</f>
        <v>0</v>
      </c>
      <c r="BF312" s="256">
        <f>SUM(R309,T309,V309,X309)*(N309*(O309/100+1))</f>
        <v>7953.5127000000002</v>
      </c>
      <c r="BG312" s="256">
        <f>SUM(AI309,AK309,AM309,AO309,AQ309,AS309,AU309,AW309,AY309,BA309,BC312,BE312)</f>
        <v>7953.5126999999993</v>
      </c>
      <c r="BH312" s="255" t="b">
        <f>BF312=BG312</f>
        <v>1</v>
      </c>
      <c r="BI312" s="255">
        <f>BF312-BG312</f>
        <v>0</v>
      </c>
      <c r="BJ312" s="250">
        <f>D309</f>
        <v>35510001</v>
      </c>
      <c r="BK312" s="251">
        <v>348</v>
      </c>
      <c r="BL312" s="251">
        <v>5</v>
      </c>
      <c r="BM312" s="252">
        <f>R309</f>
        <v>2.8611</v>
      </c>
      <c r="BN312" s="252">
        <f>T309</f>
        <v>1</v>
      </c>
      <c r="BO312" s="252">
        <f>V309</f>
        <v>1</v>
      </c>
      <c r="BP312" s="252">
        <f>X309</f>
        <v>1</v>
      </c>
      <c r="BQ312" s="254">
        <f>N309</f>
        <v>1357</v>
      </c>
      <c r="BR312">
        <f>O309</f>
        <v>0</v>
      </c>
      <c r="BS312">
        <v>0</v>
      </c>
      <c r="BT312">
        <v>1</v>
      </c>
      <c r="BU312" t="s">
        <v>139</v>
      </c>
      <c r="BV312" t="str">
        <f>IF(AB309 = "X", "1", "0")</f>
        <v>0</v>
      </c>
      <c r="BW312" t="str">
        <f>IF(AC309 = "X", "1", "0")</f>
        <v>0</v>
      </c>
      <c r="BX312" t="str">
        <f>IF(AD309 = "X", "1", "0")</f>
        <v>1</v>
      </c>
      <c r="BY312" t="s">
        <v>23</v>
      </c>
      <c r="BZ312" s="253">
        <f>AI309</f>
        <v>0</v>
      </c>
      <c r="CA312" s="253">
        <f>AK309</f>
        <v>3882.5126999999998</v>
      </c>
      <c r="CB312" s="253">
        <f>AM309</f>
        <v>0</v>
      </c>
      <c r="CC312" s="253">
        <f>AO309</f>
        <v>0</v>
      </c>
      <c r="CD312" s="253">
        <f>AQ309</f>
        <v>1357</v>
      </c>
      <c r="CE312" s="253">
        <f>AS309</f>
        <v>0</v>
      </c>
      <c r="CF312" s="253">
        <f>AU309</f>
        <v>0</v>
      </c>
      <c r="CG312" s="253">
        <f>AW309</f>
        <v>1357</v>
      </c>
      <c r="CH312" s="253">
        <f>AY309</f>
        <v>0</v>
      </c>
      <c r="CI312" s="253">
        <f>BA309</f>
        <v>0</v>
      </c>
      <c r="CJ312" s="253">
        <f>BC312</f>
        <v>1357</v>
      </c>
      <c r="CK312" s="253">
        <f>BE312</f>
        <v>0</v>
      </c>
    </row>
    <row r="313" spans="1:89" ht="38.25" customHeight="1" x14ac:dyDescent="0.3">
      <c r="B313" s="227">
        <v>213</v>
      </c>
      <c r="C313" s="107">
        <v>355011</v>
      </c>
      <c r="D313" s="107">
        <v>35510001</v>
      </c>
      <c r="E313" s="155" t="s">
        <v>309</v>
      </c>
      <c r="F313" s="108" t="s">
        <v>344</v>
      </c>
      <c r="G313" s="108" t="s">
        <v>345</v>
      </c>
      <c r="H313" s="109" t="s">
        <v>18</v>
      </c>
      <c r="I313" s="130"/>
      <c r="J313" s="109" t="s">
        <v>19</v>
      </c>
      <c r="K313" s="111">
        <f t="shared" si="32"/>
        <v>3.0002</v>
      </c>
      <c r="L313" s="156" t="s">
        <v>274</v>
      </c>
      <c r="M313" s="262">
        <f>ROUND(N313,2)</f>
        <v>1589.4</v>
      </c>
      <c r="N313" s="106">
        <v>1589.4</v>
      </c>
      <c r="O313" s="261">
        <v>0</v>
      </c>
      <c r="P313" s="110">
        <f>(N313*(O313/100+1))*K313</f>
        <v>4768.5178800000003</v>
      </c>
      <c r="Q313" s="112" t="s">
        <v>139</v>
      </c>
      <c r="R313" s="113">
        <f>AH313+AJ313+AL313</f>
        <v>1.0002</v>
      </c>
      <c r="S313" s="114">
        <f>R313*(N313*(O313/100+1))</f>
        <v>1589.7178800000002</v>
      </c>
      <c r="T313" s="113">
        <f>AN313+AP313+AR313</f>
        <v>0</v>
      </c>
      <c r="U313" s="114">
        <f>T313*(N313*(O313/100+1))</f>
        <v>0</v>
      </c>
      <c r="V313" s="113">
        <f t="shared" si="31"/>
        <v>1</v>
      </c>
      <c r="W313" s="114">
        <f>V313*(N313*(O313/100+1))</f>
        <v>1589.4</v>
      </c>
      <c r="X313" s="113">
        <f>AZ313+BB313+BD316</f>
        <v>1</v>
      </c>
      <c r="Y313" s="114">
        <f>X313*(N313*(O313/100+1))</f>
        <v>1589.4</v>
      </c>
      <c r="Z313" s="116">
        <f t="shared" si="33"/>
        <v>4768.5178800000003</v>
      </c>
      <c r="AA313" s="117" t="b">
        <f>K313=(SUM(X313,V313,T313,R313))</f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>AH313*(N313*(O313/100+1))</f>
        <v>0</v>
      </c>
      <c r="AJ313" s="21">
        <v>1.0002</v>
      </c>
      <c r="AK313" s="164">
        <f>AJ313*(N313*(O313/100+1))</f>
        <v>1589.7178800000002</v>
      </c>
      <c r="AL313" s="21">
        <v>0</v>
      </c>
      <c r="AM313" s="164">
        <f>AL313*(N313*(O313/100+1))</f>
        <v>0</v>
      </c>
      <c r="AN313" s="21">
        <v>0</v>
      </c>
      <c r="AO313" s="164">
        <f>AN313*(N313*(O313/100+1))</f>
        <v>0</v>
      </c>
      <c r="AP313" s="21">
        <v>0</v>
      </c>
      <c r="AQ313" s="164">
        <f>AP313*(N313*(O313/100+1))</f>
        <v>0</v>
      </c>
      <c r="AR313" s="21">
        <v>0</v>
      </c>
      <c r="AS313" s="164">
        <f>AR313*(N313*(O313/100+1))</f>
        <v>0</v>
      </c>
      <c r="AT313" s="21">
        <v>1</v>
      </c>
      <c r="AU313" s="164">
        <f>AT313*(N313*(O313/100+1))</f>
        <v>1589.4</v>
      </c>
      <c r="AV313" s="21">
        <v>0</v>
      </c>
      <c r="AW313" s="164">
        <f>AV313*(N313*(O313/100+1))</f>
        <v>0</v>
      </c>
      <c r="AX313" s="21">
        <v>0</v>
      </c>
      <c r="AY313" s="164">
        <f>AX313*(N313*(O313/100+1))</f>
        <v>0</v>
      </c>
      <c r="AZ313" s="21">
        <v>1</v>
      </c>
      <c r="BA313" s="164">
        <f>AZ313*(N313*(O313/100+1))</f>
        <v>1589.4</v>
      </c>
      <c r="BB313" s="21">
        <v>0</v>
      </c>
      <c r="BC313" s="164">
        <f>BB310*(N310*(O310/100+1))</f>
        <v>0</v>
      </c>
      <c r="BD313" s="21">
        <v>0</v>
      </c>
      <c r="BE313" s="164">
        <f>BD313*(N310*(O310/100+1))</f>
        <v>0</v>
      </c>
      <c r="BF313" s="256">
        <f>SUM(R310,T310,V310,X310)*(N310*(O310/100+1))</f>
        <v>2146</v>
      </c>
      <c r="BG313" s="256">
        <f>SUM(AI310,AK310,AM310,AO310,AQ310,AS310,AU310,AW310,AY310,BA310,BC313,BE313)</f>
        <v>2146</v>
      </c>
      <c r="BH313" s="255" t="b">
        <f>BF313=BG313</f>
        <v>1</v>
      </c>
      <c r="BI313" s="255">
        <f>BF313-BG313</f>
        <v>0</v>
      </c>
      <c r="BJ313" s="250">
        <f>D310</f>
        <v>35510001</v>
      </c>
      <c r="BK313" s="251">
        <v>348</v>
      </c>
      <c r="BL313" s="251">
        <v>5</v>
      </c>
      <c r="BM313" s="252">
        <f>R310</f>
        <v>1</v>
      </c>
      <c r="BN313" s="252">
        <f>T310</f>
        <v>0</v>
      </c>
      <c r="BO313" s="252">
        <f>V310</f>
        <v>0</v>
      </c>
      <c r="BP313" s="252">
        <f>X310</f>
        <v>0</v>
      </c>
      <c r="BQ313" s="254">
        <f>N310</f>
        <v>2146</v>
      </c>
      <c r="BR313">
        <f>O310</f>
        <v>0</v>
      </c>
      <c r="BS313">
        <v>0</v>
      </c>
      <c r="BT313">
        <v>1</v>
      </c>
      <c r="BU313" t="s">
        <v>139</v>
      </c>
      <c r="BV313" t="str">
        <f>IF(AB310 = "X", "1", "0")</f>
        <v>0</v>
      </c>
      <c r="BW313" t="str">
        <f>IF(AC310 = "X", "1", "0")</f>
        <v>0</v>
      </c>
      <c r="BX313" t="str">
        <f>IF(AD310 = "X", "1", "0")</f>
        <v>1</v>
      </c>
      <c r="BY313" t="s">
        <v>23</v>
      </c>
      <c r="BZ313" s="253">
        <f>AI310</f>
        <v>2146</v>
      </c>
      <c r="CA313" s="253">
        <f>AK310</f>
        <v>0</v>
      </c>
      <c r="CB313" s="253">
        <f>AM310</f>
        <v>0</v>
      </c>
      <c r="CC313" s="253">
        <f>AO310</f>
        <v>0</v>
      </c>
      <c r="CD313" s="253">
        <f>AQ310</f>
        <v>0</v>
      </c>
      <c r="CE313" s="253">
        <f>AS310</f>
        <v>0</v>
      </c>
      <c r="CF313" s="253">
        <f>AU310</f>
        <v>0</v>
      </c>
      <c r="CG313" s="253">
        <f>AW310</f>
        <v>0</v>
      </c>
      <c r="CH313" s="253">
        <f>AY310</f>
        <v>0</v>
      </c>
      <c r="CI313" s="253">
        <f>BA310</f>
        <v>0</v>
      </c>
      <c r="CJ313" s="253">
        <f>BC313</f>
        <v>0</v>
      </c>
      <c r="CK313" s="253">
        <f>BE313</f>
        <v>0</v>
      </c>
    </row>
    <row r="314" spans="1:89" ht="20.399999999999999" x14ac:dyDescent="0.3">
      <c r="B314" s="129">
        <v>214</v>
      </c>
      <c r="C314" s="107">
        <v>355011</v>
      </c>
      <c r="D314" s="107">
        <v>35510001</v>
      </c>
      <c r="E314" s="155" t="s">
        <v>310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32"/>
        <v>3</v>
      </c>
      <c r="L314" s="156" t="s">
        <v>274</v>
      </c>
      <c r="M314" s="262">
        <f>ROUND(N314,2)</f>
        <v>3200</v>
      </c>
      <c r="N314" s="106">
        <v>3200</v>
      </c>
      <c r="O314" s="260">
        <v>0</v>
      </c>
      <c r="P314" s="110">
        <f>(N314*(O314/100+1))*K314</f>
        <v>9600</v>
      </c>
      <c r="Q314" s="112" t="s">
        <v>139</v>
      </c>
      <c r="R314" s="113">
        <f>AH314+AJ314+AL314</f>
        <v>0</v>
      </c>
      <c r="S314" s="114">
        <f>R314*(N314*(O314/100+1))</f>
        <v>0</v>
      </c>
      <c r="T314" s="113">
        <f>AN314+AP314+AR314</f>
        <v>1</v>
      </c>
      <c r="U314" s="114">
        <f>T314*(N314*(O314/100+1))</f>
        <v>3200</v>
      </c>
      <c r="V314" s="113">
        <f t="shared" si="31"/>
        <v>1</v>
      </c>
      <c r="W314" s="114">
        <f>V314*(N314*(O314/100+1))</f>
        <v>3200</v>
      </c>
      <c r="X314" s="113">
        <f>AZ314+BB314+BD317</f>
        <v>1</v>
      </c>
      <c r="Y314" s="114">
        <f>X314*(N314*(O314/100+1))</f>
        <v>3200</v>
      </c>
      <c r="Z314" s="116">
        <f t="shared" si="33"/>
        <v>9600</v>
      </c>
      <c r="AA314" s="117" t="b">
        <f>K314=(SUM(X314,V314,T314,R314))</f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>AH314*(N314*(O314/100+1))</f>
        <v>0</v>
      </c>
      <c r="AJ314" s="21">
        <v>0</v>
      </c>
      <c r="AK314" s="164">
        <f>AJ314*(N314*(O314/100+1))</f>
        <v>0</v>
      </c>
      <c r="AL314" s="21">
        <v>0</v>
      </c>
      <c r="AM314" s="164">
        <f>AL314*(N314*(O314/100+1))</f>
        <v>0</v>
      </c>
      <c r="AN314" s="21">
        <v>0</v>
      </c>
      <c r="AO314" s="164">
        <f>AN314*(N314*(O314/100+1))</f>
        <v>0</v>
      </c>
      <c r="AP314" s="21">
        <v>1</v>
      </c>
      <c r="AQ314" s="164">
        <f>AP314*(N314*(O314/100+1))</f>
        <v>3200</v>
      </c>
      <c r="AR314" s="21">
        <v>0</v>
      </c>
      <c r="AS314" s="164">
        <f>AR314*(N314*(O314/100+1))</f>
        <v>0</v>
      </c>
      <c r="AT314" s="21">
        <v>0</v>
      </c>
      <c r="AU314" s="164">
        <f>AT314*(N314*(O314/100+1))</f>
        <v>0</v>
      </c>
      <c r="AV314" s="21">
        <v>1</v>
      </c>
      <c r="AW314" s="164">
        <f>AV314*(N314*(O314/100+1))</f>
        <v>3200</v>
      </c>
      <c r="AX314" s="21">
        <v>0</v>
      </c>
      <c r="AY314" s="164">
        <f>AX314*(N314*(O314/100+1))</f>
        <v>0</v>
      </c>
      <c r="AZ314" s="21">
        <v>0</v>
      </c>
      <c r="BA314" s="164">
        <f>AZ314*(N314*(O314/100+1))</f>
        <v>0</v>
      </c>
      <c r="BB314" s="21">
        <v>1</v>
      </c>
      <c r="BC314" s="164">
        <f>BB311*(N311*(O311/100+1))</f>
        <v>0</v>
      </c>
      <c r="BD314" s="21">
        <v>1</v>
      </c>
      <c r="BE314" s="164">
        <f>BD314*(N311*(O311/100+1))</f>
        <v>1800</v>
      </c>
      <c r="BF314" s="256">
        <f>SUM(R311,T311,V311,X311)*(N311*(O311/100+1))</f>
        <v>10638</v>
      </c>
      <c r="BG314" s="256">
        <f>SUM(AI311,AK311,AM311,AO311,AQ311,AS311,AU311,AW311,AY311,BA311,BC314,BE314)</f>
        <v>10638</v>
      </c>
      <c r="BH314" s="255" t="b">
        <f>BF314=BG314</f>
        <v>1</v>
      </c>
      <c r="BI314" s="255">
        <f>BF314-BG314</f>
        <v>0</v>
      </c>
      <c r="BJ314" s="250">
        <f>D311</f>
        <v>35510001</v>
      </c>
      <c r="BK314" s="251">
        <v>348</v>
      </c>
      <c r="BL314" s="251">
        <v>5</v>
      </c>
      <c r="BM314" s="252">
        <f>R311</f>
        <v>0</v>
      </c>
      <c r="BN314" s="252">
        <f>T311</f>
        <v>3.91</v>
      </c>
      <c r="BO314" s="252">
        <f>V311</f>
        <v>1</v>
      </c>
      <c r="BP314" s="252">
        <f>X311</f>
        <v>1</v>
      </c>
      <c r="BQ314" s="254">
        <f>N311</f>
        <v>1800</v>
      </c>
      <c r="BR314">
        <f>O311</f>
        <v>0</v>
      </c>
      <c r="BS314">
        <v>0</v>
      </c>
      <c r="BT314">
        <v>1</v>
      </c>
      <c r="BU314" t="s">
        <v>139</v>
      </c>
      <c r="BV314" t="str">
        <f>IF(AB311 = "X", "1", "0")</f>
        <v>0</v>
      </c>
      <c r="BW314" t="str">
        <f>IF(AC311 = "X", "1", "0")</f>
        <v>0</v>
      </c>
      <c r="BX314" t="str">
        <f>IF(AD311 = "X", "1", "0")</f>
        <v>1</v>
      </c>
      <c r="BY314" t="s">
        <v>23</v>
      </c>
      <c r="BZ314" s="253">
        <f>AI311</f>
        <v>0</v>
      </c>
      <c r="CA314" s="253">
        <f>AK311</f>
        <v>0</v>
      </c>
      <c r="CB314" s="253">
        <f>AM311</f>
        <v>0</v>
      </c>
      <c r="CC314" s="253">
        <f>AO311</f>
        <v>5238</v>
      </c>
      <c r="CD314" s="253">
        <f>AQ311</f>
        <v>0</v>
      </c>
      <c r="CE314" s="253">
        <f>AS311</f>
        <v>1800</v>
      </c>
      <c r="CF314" s="253">
        <f>AU311</f>
        <v>0</v>
      </c>
      <c r="CG314" s="253">
        <f>AW311</f>
        <v>0</v>
      </c>
      <c r="CH314" s="253">
        <f>AY311</f>
        <v>1800</v>
      </c>
      <c r="CI314" s="253">
        <f>BA311</f>
        <v>0</v>
      </c>
      <c r="CJ314" s="253">
        <f>BC314</f>
        <v>0</v>
      </c>
      <c r="CK314" s="253">
        <f>BE314</f>
        <v>1800</v>
      </c>
    </row>
    <row r="315" spans="1:89" ht="20.399999999999999" x14ac:dyDescent="0.3">
      <c r="B315" s="129">
        <v>215</v>
      </c>
      <c r="C315" s="107">
        <v>355011</v>
      </c>
      <c r="D315" s="107">
        <v>35510001</v>
      </c>
      <c r="E315" s="155" t="s">
        <v>311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32"/>
        <v>0</v>
      </c>
      <c r="L315" s="156" t="s">
        <v>274</v>
      </c>
      <c r="M315" s="262">
        <f>ROUND(N315,2)</f>
        <v>4000</v>
      </c>
      <c r="N315" s="106">
        <v>4000</v>
      </c>
      <c r="O315" s="261">
        <v>0</v>
      </c>
      <c r="P315" s="110">
        <f>(N315*(O315/100+1))*K315</f>
        <v>0</v>
      </c>
      <c r="Q315" s="112" t="s">
        <v>139</v>
      </c>
      <c r="R315" s="113">
        <f>AH315+AJ315+AL315</f>
        <v>0</v>
      </c>
      <c r="S315" s="114">
        <f>R315*(N315*(O315/100+1))</f>
        <v>0</v>
      </c>
      <c r="T315" s="113">
        <f>AN315+AP315+AR315</f>
        <v>0</v>
      </c>
      <c r="U315" s="114">
        <f>T315*(N315*(O315/100+1))</f>
        <v>0</v>
      </c>
      <c r="V315" s="113">
        <f t="shared" si="31"/>
        <v>0</v>
      </c>
      <c r="W315" s="114">
        <f>V315*(N315*(O315/100+1))</f>
        <v>0</v>
      </c>
      <c r="X315" s="113">
        <f>AZ315+BB315+BD318</f>
        <v>0</v>
      </c>
      <c r="Y315" s="114">
        <f>X315*(N315*(O315/100+1))</f>
        <v>0</v>
      </c>
      <c r="Z315" s="116">
        <f t="shared" si="33"/>
        <v>0</v>
      </c>
      <c r="AA315" s="117" t="b">
        <f>K315=(SUM(X315,V315,T315,R315))</f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>AH315*(N315*(O315/100+1))</f>
        <v>0</v>
      </c>
      <c r="AJ315" s="21">
        <v>0</v>
      </c>
      <c r="AK315" s="164">
        <f>AJ315*(N315*(O315/100+1))</f>
        <v>0</v>
      </c>
      <c r="AL315" s="21">
        <v>0</v>
      </c>
      <c r="AM315" s="164">
        <f>AL315*(N315*(O315/100+1))</f>
        <v>0</v>
      </c>
      <c r="AN315" s="21">
        <v>0</v>
      </c>
      <c r="AO315" s="164">
        <f>AN315*(N315*(O315/100+1))</f>
        <v>0</v>
      </c>
      <c r="AP315" s="21">
        <v>0</v>
      </c>
      <c r="AQ315" s="164">
        <f>AP315*(N315*(O315/100+1))</f>
        <v>0</v>
      </c>
      <c r="AR315" s="21">
        <v>0</v>
      </c>
      <c r="AS315" s="164">
        <f>AR315*(N315*(O315/100+1))</f>
        <v>0</v>
      </c>
      <c r="AT315" s="21">
        <v>0</v>
      </c>
      <c r="AU315" s="164">
        <f>AT315*(N315*(O315/100+1))</f>
        <v>0</v>
      </c>
      <c r="AV315" s="21">
        <v>0</v>
      </c>
      <c r="AW315" s="164">
        <f>AV315*(N315*(O315/100+1))</f>
        <v>0</v>
      </c>
      <c r="AX315" s="21">
        <v>0</v>
      </c>
      <c r="AY315" s="164">
        <f>AX315*(N315*(O315/100+1))</f>
        <v>0</v>
      </c>
      <c r="AZ315" s="21">
        <v>0</v>
      </c>
      <c r="BA315" s="164">
        <f>AZ315*(N315*(O315/100+1))</f>
        <v>0</v>
      </c>
      <c r="BB315" s="21">
        <v>0</v>
      </c>
      <c r="BC315" s="164">
        <f>BB312*(N312*(O312/100+1))</f>
        <v>0</v>
      </c>
      <c r="BD315" s="21">
        <v>1</v>
      </c>
      <c r="BE315" s="164">
        <f>BD315*(N312*(O312/100+1))</f>
        <v>1798</v>
      </c>
      <c r="BF315" s="256">
        <f>SUM(R312,T312,V312,X312)*(N312*(O312/100+1))</f>
        <v>7192</v>
      </c>
      <c r="BG315" s="256">
        <f>SUM(AI312,AK312,AM312,AO312,AQ312,AS312,AU312,AW312,AY312,BA312,BC315,BE315)</f>
        <v>7192</v>
      </c>
      <c r="BH315" s="255" t="b">
        <f>BF315=BG315</f>
        <v>1</v>
      </c>
      <c r="BI315" s="255">
        <f>BF315-BG315</f>
        <v>0</v>
      </c>
      <c r="BJ315" s="250">
        <f>D312</f>
        <v>35510001</v>
      </c>
      <c r="BK315" s="251">
        <v>348</v>
      </c>
      <c r="BL315" s="251">
        <v>5</v>
      </c>
      <c r="BM315" s="252">
        <f>R312</f>
        <v>1</v>
      </c>
      <c r="BN315" s="252">
        <f>T312</f>
        <v>1</v>
      </c>
      <c r="BO315" s="252">
        <f>V312</f>
        <v>1</v>
      </c>
      <c r="BP315" s="252">
        <f>X312</f>
        <v>1</v>
      </c>
      <c r="BQ315" s="254">
        <f>N312</f>
        <v>1798</v>
      </c>
      <c r="BR315">
        <f>O312</f>
        <v>0</v>
      </c>
      <c r="BS315">
        <v>0</v>
      </c>
      <c r="BT315">
        <v>1</v>
      </c>
      <c r="BU315" t="s">
        <v>139</v>
      </c>
      <c r="BV315" t="str">
        <f>IF(AB312 = "X", "1", "0")</f>
        <v>0</v>
      </c>
      <c r="BW315" t="str">
        <f>IF(AC312 = "X", "1", "0")</f>
        <v>0</v>
      </c>
      <c r="BX315" t="str">
        <f>IF(AD312 = "X", "1", "0")</f>
        <v>1</v>
      </c>
      <c r="BY315" t="s">
        <v>23</v>
      </c>
      <c r="BZ315" s="253">
        <f>AI312</f>
        <v>0</v>
      </c>
      <c r="CA315" s="253">
        <f>AK312</f>
        <v>0</v>
      </c>
      <c r="CB315" s="253">
        <f>AM312</f>
        <v>1798</v>
      </c>
      <c r="CC315" s="253">
        <f>AO312</f>
        <v>0</v>
      </c>
      <c r="CD315" s="253">
        <f>AQ312</f>
        <v>0</v>
      </c>
      <c r="CE315" s="253">
        <f>AS312</f>
        <v>1798</v>
      </c>
      <c r="CF315" s="253">
        <f>AU312</f>
        <v>0</v>
      </c>
      <c r="CG315" s="253">
        <f>AW312</f>
        <v>0</v>
      </c>
      <c r="CH315" s="253">
        <f>AY312</f>
        <v>1798</v>
      </c>
      <c r="CI315" s="253">
        <f>BA312</f>
        <v>0</v>
      </c>
      <c r="CJ315" s="253">
        <f>BC315</f>
        <v>0</v>
      </c>
      <c r="CK315" s="253">
        <f>BE315</f>
        <v>1798</v>
      </c>
    </row>
    <row r="316" spans="1:89" ht="40.950000000000003" customHeight="1" x14ac:dyDescent="0.3">
      <c r="B316" s="129">
        <v>216</v>
      </c>
      <c r="C316" s="107">
        <v>355011</v>
      </c>
      <c r="D316" s="107">
        <v>35510001</v>
      </c>
      <c r="E316" s="155" t="s">
        <v>312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32"/>
        <v>0</v>
      </c>
      <c r="L316" s="156" t="s">
        <v>274</v>
      </c>
      <c r="M316" s="262">
        <f>ROUND(N316,2)</f>
        <v>4200</v>
      </c>
      <c r="N316" s="106">
        <v>4200</v>
      </c>
      <c r="O316" s="260">
        <v>0</v>
      </c>
      <c r="P316" s="110">
        <f>(N316*(O316/100+1))*K316</f>
        <v>0</v>
      </c>
      <c r="Q316" s="112" t="s">
        <v>139</v>
      </c>
      <c r="R316" s="113">
        <f>AH316+AJ316+AL316</f>
        <v>0</v>
      </c>
      <c r="S316" s="114">
        <f>R316*(N316*(O316/100+1))</f>
        <v>0</v>
      </c>
      <c r="T316" s="113">
        <f>AN316+AP316+AR316</f>
        <v>0</v>
      </c>
      <c r="U316" s="114">
        <f>T316*(N316*(O316/100+1))</f>
        <v>0</v>
      </c>
      <c r="V316" s="113">
        <f t="shared" si="31"/>
        <v>0</v>
      </c>
      <c r="W316" s="114">
        <f>V316*(N316*(O316/100+1))</f>
        <v>0</v>
      </c>
      <c r="X316" s="113">
        <f>AZ316+BB316+BD319</f>
        <v>0</v>
      </c>
      <c r="Y316" s="114">
        <f>X316*(N316*(O316/100+1))</f>
        <v>0</v>
      </c>
      <c r="Z316" s="116">
        <f t="shared" si="33"/>
        <v>0</v>
      </c>
      <c r="AA316" s="117" t="b">
        <f>K316=(SUM(X316,V316,T316,R316))</f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>AH316*(N316*(O316/100+1))</f>
        <v>0</v>
      </c>
      <c r="AJ316" s="21">
        <v>0</v>
      </c>
      <c r="AK316" s="164">
        <f>AJ316*(N316*(O316/100+1))</f>
        <v>0</v>
      </c>
      <c r="AL316" s="21">
        <v>0</v>
      </c>
      <c r="AM316" s="164">
        <f>AL316*(N316*(O316/100+1))</f>
        <v>0</v>
      </c>
      <c r="AN316" s="21">
        <v>0</v>
      </c>
      <c r="AO316" s="164">
        <f>AN316*(N316*(O316/100+1))</f>
        <v>0</v>
      </c>
      <c r="AP316" s="21">
        <v>0</v>
      </c>
      <c r="AQ316" s="164">
        <f>AP316*(N316*(O316/100+1))</f>
        <v>0</v>
      </c>
      <c r="AR316" s="21">
        <v>0</v>
      </c>
      <c r="AS316" s="164">
        <f>AR316*(N316*(O316/100+1))</f>
        <v>0</v>
      </c>
      <c r="AT316" s="21">
        <v>0</v>
      </c>
      <c r="AU316" s="164">
        <f>AT316*(N316*(O316/100+1))</f>
        <v>0</v>
      </c>
      <c r="AV316" s="21">
        <v>0</v>
      </c>
      <c r="AW316" s="164">
        <f>AV316*(N316*(O316/100+1))</f>
        <v>0</v>
      </c>
      <c r="AX316" s="21">
        <v>0</v>
      </c>
      <c r="AY316" s="164">
        <f>AX316*(N316*(O316/100+1))</f>
        <v>0</v>
      </c>
      <c r="AZ316" s="21">
        <v>0</v>
      </c>
      <c r="BA316" s="164">
        <f>AZ316*(N316*(O316/100+1))</f>
        <v>0</v>
      </c>
      <c r="BB316" s="21">
        <v>0</v>
      </c>
      <c r="BC316" s="164">
        <f>BB313*(N313*(O313/100+1))</f>
        <v>0</v>
      </c>
      <c r="BD316" s="21">
        <v>0</v>
      </c>
      <c r="BE316" s="164">
        <f>BD316*(N313*(O313/100+1))</f>
        <v>0</v>
      </c>
      <c r="BF316" s="256">
        <f>SUM(R313,T313,V313,X313)*(N313*(O313/100+1))</f>
        <v>4768.5178800000003</v>
      </c>
      <c r="BG316" s="256">
        <f>SUM(AI313,AK313,AM313,AO313,AQ313,AS313,AU313,AW313,AY313,BA313,BC316,BE316)</f>
        <v>4768.5178800000003</v>
      </c>
      <c r="BH316" s="255" t="b">
        <f>BF316=BG316</f>
        <v>1</v>
      </c>
      <c r="BI316" s="255">
        <f>BF316-BG316</f>
        <v>0</v>
      </c>
      <c r="BJ316" s="250">
        <f>D313</f>
        <v>35510001</v>
      </c>
      <c r="BK316" s="251">
        <v>348</v>
      </c>
      <c r="BL316" s="251">
        <v>5</v>
      </c>
      <c r="BM316" s="252">
        <f>R313</f>
        <v>1.0002</v>
      </c>
      <c r="BN316" s="252">
        <f>T313</f>
        <v>0</v>
      </c>
      <c r="BO316" s="252">
        <f>V313</f>
        <v>1</v>
      </c>
      <c r="BP316" s="252">
        <f>X313</f>
        <v>1</v>
      </c>
      <c r="BQ316" s="254">
        <f>N313</f>
        <v>1589.4</v>
      </c>
      <c r="BR316">
        <f>O313</f>
        <v>0</v>
      </c>
      <c r="BS316">
        <v>0</v>
      </c>
      <c r="BT316">
        <v>1</v>
      </c>
      <c r="BU316" t="s">
        <v>139</v>
      </c>
      <c r="BV316" t="str">
        <f>IF(AB313 = "X", "1", "0")</f>
        <v>0</v>
      </c>
      <c r="BW316" t="str">
        <f>IF(AC313 = "X", "1", "0")</f>
        <v>0</v>
      </c>
      <c r="BX316" t="str">
        <f>IF(AD313 = "X", "1", "0")</f>
        <v>1</v>
      </c>
      <c r="BY316" t="s">
        <v>23</v>
      </c>
      <c r="BZ316" s="253">
        <f>AI313</f>
        <v>0</v>
      </c>
      <c r="CA316" s="253">
        <f>AK313</f>
        <v>1589.7178800000002</v>
      </c>
      <c r="CB316" s="253">
        <f>AM313</f>
        <v>0</v>
      </c>
      <c r="CC316" s="253">
        <f>AO313</f>
        <v>0</v>
      </c>
      <c r="CD316" s="253">
        <f>AQ313</f>
        <v>0</v>
      </c>
      <c r="CE316" s="253">
        <f>AS313</f>
        <v>0</v>
      </c>
      <c r="CF316" s="253">
        <f>AU313</f>
        <v>1589.4</v>
      </c>
      <c r="CG316" s="253">
        <f>AW313</f>
        <v>0</v>
      </c>
      <c r="CH316" s="253">
        <f>AY313</f>
        <v>0</v>
      </c>
      <c r="CI316" s="253">
        <f>BA313</f>
        <v>1589.4</v>
      </c>
      <c r="CJ316" s="253">
        <f>BC316</f>
        <v>0</v>
      </c>
      <c r="CK316" s="253">
        <f>BE316</f>
        <v>0</v>
      </c>
    </row>
    <row r="317" spans="1:89" ht="30.6" x14ac:dyDescent="0.3">
      <c r="B317" s="129">
        <v>217</v>
      </c>
      <c r="C317" s="107">
        <v>355011</v>
      </c>
      <c r="D317" s="107">
        <v>35510001</v>
      </c>
      <c r="E317" s="155" t="s">
        <v>313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32"/>
        <v>5.98</v>
      </c>
      <c r="L317" s="156" t="s">
        <v>274</v>
      </c>
      <c r="M317" s="262">
        <f>ROUND(N317,2)</f>
        <v>5600</v>
      </c>
      <c r="N317" s="106">
        <v>5600</v>
      </c>
      <c r="O317" s="261">
        <v>0</v>
      </c>
      <c r="P317" s="110">
        <f>(N317*(O317/100+1))*K317</f>
        <v>33488</v>
      </c>
      <c r="Q317" s="112" t="s">
        <v>139</v>
      </c>
      <c r="R317" s="113">
        <f>AH317+AJ317+AL317</f>
        <v>1</v>
      </c>
      <c r="S317" s="114">
        <f>R317*(N317*(O317/100+1))</f>
        <v>5600</v>
      </c>
      <c r="T317" s="113">
        <f>AN317+AP317+AR317</f>
        <v>2.98</v>
      </c>
      <c r="U317" s="114">
        <f>T317*(N317*(O317/100+1))</f>
        <v>16688</v>
      </c>
      <c r="V317" s="113">
        <f t="shared" si="31"/>
        <v>1</v>
      </c>
      <c r="W317" s="114">
        <f>V317*(N317*(O317/100+1))</f>
        <v>5600</v>
      </c>
      <c r="X317" s="113">
        <f>AZ317+BB317+BD320</f>
        <v>1</v>
      </c>
      <c r="Y317" s="114">
        <f>X317*(N317*(O317/100+1))</f>
        <v>5600</v>
      </c>
      <c r="Z317" s="116">
        <f t="shared" si="33"/>
        <v>33488</v>
      </c>
      <c r="AA317" s="117" t="b">
        <f>K317=(SUM(X317,V317,T317,R317))</f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>AH317*(N317*(O317/100+1))</f>
        <v>0</v>
      </c>
      <c r="AJ317" s="21">
        <v>0</v>
      </c>
      <c r="AK317" s="164">
        <f>AJ317*(N317*(O317/100+1))</f>
        <v>0</v>
      </c>
      <c r="AL317" s="21">
        <v>1</v>
      </c>
      <c r="AM317" s="164">
        <f>AL317*(N317*(O317/100+1))</f>
        <v>5600</v>
      </c>
      <c r="AN317" s="21">
        <v>1.98</v>
      </c>
      <c r="AO317" s="164">
        <f>AN317*(N317*(O317/100+1))</f>
        <v>11088</v>
      </c>
      <c r="AP317" s="21">
        <v>0</v>
      </c>
      <c r="AQ317" s="164">
        <f>AP317*(N317*(O317/100+1))</f>
        <v>0</v>
      </c>
      <c r="AR317" s="21">
        <v>1</v>
      </c>
      <c r="AS317" s="164">
        <f>AR317*(N317*(O317/100+1))</f>
        <v>5600</v>
      </c>
      <c r="AT317" s="21">
        <v>0</v>
      </c>
      <c r="AU317" s="164">
        <f>AT317*(N317*(O317/100+1))</f>
        <v>0</v>
      </c>
      <c r="AV317" s="21">
        <v>0</v>
      </c>
      <c r="AW317" s="164">
        <f>AV317*(N317*(O317/100+1))</f>
        <v>0</v>
      </c>
      <c r="AX317" s="21">
        <v>1</v>
      </c>
      <c r="AY317" s="164">
        <f>AX317*(N317*(O317/100+1))</f>
        <v>5600</v>
      </c>
      <c r="AZ317" s="21">
        <v>0</v>
      </c>
      <c r="BA317" s="164">
        <f>AZ317*(N317*(O317/100+1))</f>
        <v>0</v>
      </c>
      <c r="BB317" s="21">
        <v>0</v>
      </c>
      <c r="BC317" s="164">
        <f>BB314*(N314*(O314/100+1))</f>
        <v>3200</v>
      </c>
      <c r="BD317" s="21">
        <v>0</v>
      </c>
      <c r="BE317" s="164">
        <f>BD317*(N314*(O314/100+1))</f>
        <v>0</v>
      </c>
      <c r="BF317" s="256">
        <f>SUM(R314,T314,V314,X314)*(N314*(O314/100+1))</f>
        <v>9600</v>
      </c>
      <c r="BG317" s="256">
        <f>SUM(AI314,AK314,AM314,AO314,AQ314,AS314,AU314,AW314,AY314,BA314,BC317,BE317)</f>
        <v>9600</v>
      </c>
      <c r="BH317" s="255" t="b">
        <f>BF317=BG317</f>
        <v>1</v>
      </c>
      <c r="BI317" s="255">
        <f>BF317-BG317</f>
        <v>0</v>
      </c>
      <c r="BJ317" s="250">
        <f>D314</f>
        <v>35510001</v>
      </c>
      <c r="BK317" s="251">
        <v>348</v>
      </c>
      <c r="BL317" s="251">
        <v>5</v>
      </c>
      <c r="BM317" s="252">
        <f>R314</f>
        <v>0</v>
      </c>
      <c r="BN317" s="252">
        <f>T314</f>
        <v>1</v>
      </c>
      <c r="BO317" s="252">
        <f>V314</f>
        <v>1</v>
      </c>
      <c r="BP317" s="252">
        <f>X314</f>
        <v>1</v>
      </c>
      <c r="BQ317" s="254">
        <f>N314</f>
        <v>3200</v>
      </c>
      <c r="BR317">
        <f>O314</f>
        <v>0</v>
      </c>
      <c r="BS317">
        <v>0</v>
      </c>
      <c r="BT317">
        <v>1</v>
      </c>
      <c r="BU317" t="s">
        <v>139</v>
      </c>
      <c r="BV317" t="str">
        <f>IF(AB314 = "X", "1", "0")</f>
        <v>0</v>
      </c>
      <c r="BW317" t="str">
        <f>IF(AC314 = "X", "1", "0")</f>
        <v>0</v>
      </c>
      <c r="BX317" t="str">
        <f>IF(AD314 = "X", "1", "0")</f>
        <v>1</v>
      </c>
      <c r="BY317" t="s">
        <v>23</v>
      </c>
      <c r="BZ317" s="253">
        <f>AI314</f>
        <v>0</v>
      </c>
      <c r="CA317" s="253">
        <f>AK314</f>
        <v>0</v>
      </c>
      <c r="CB317" s="253">
        <f>AM314</f>
        <v>0</v>
      </c>
      <c r="CC317" s="253">
        <f>AO314</f>
        <v>0</v>
      </c>
      <c r="CD317" s="253">
        <f>AQ314</f>
        <v>3200</v>
      </c>
      <c r="CE317" s="253">
        <f>AS314</f>
        <v>0</v>
      </c>
      <c r="CF317" s="253">
        <f>AU314</f>
        <v>0</v>
      </c>
      <c r="CG317" s="253">
        <f>AW314</f>
        <v>3200</v>
      </c>
      <c r="CH317" s="253">
        <f>AY314</f>
        <v>0</v>
      </c>
      <c r="CI317" s="253">
        <f>BA314</f>
        <v>0</v>
      </c>
      <c r="CJ317" s="253">
        <f>BC317</f>
        <v>3200</v>
      </c>
      <c r="CK317" s="253">
        <f>BE317</f>
        <v>0</v>
      </c>
    </row>
    <row r="318" spans="1:89" ht="30.6" x14ac:dyDescent="0.3">
      <c r="B318" s="227">
        <v>218</v>
      </c>
      <c r="C318" s="107">
        <v>355011</v>
      </c>
      <c r="D318" s="107">
        <v>35510001</v>
      </c>
      <c r="E318" s="155" t="s">
        <v>314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v>4</v>
      </c>
      <c r="L318" s="156" t="s">
        <v>274</v>
      </c>
      <c r="M318" s="262">
        <f>ROUND(N318,2)</f>
        <v>2623.05</v>
      </c>
      <c r="N318" s="106">
        <v>2623.05</v>
      </c>
      <c r="O318" s="260">
        <v>0</v>
      </c>
      <c r="P318" s="110">
        <f>(N318*(O318/100+1))*K318</f>
        <v>10492.2</v>
      </c>
      <c r="Q318" s="112" t="s">
        <v>139</v>
      </c>
      <c r="R318" s="113">
        <v>4</v>
      </c>
      <c r="S318" s="114">
        <f>R318*(N318*(O318/100+1))</f>
        <v>10492.2</v>
      </c>
      <c r="T318" s="113">
        <v>0</v>
      </c>
      <c r="U318" s="114">
        <f>T318*(N318*(O318/100+1))</f>
        <v>0</v>
      </c>
      <c r="V318" s="113">
        <v>0</v>
      </c>
      <c r="W318" s="114">
        <f>V318*(N318*(O318/100+1))</f>
        <v>0</v>
      </c>
      <c r="X318" s="113">
        <v>0</v>
      </c>
      <c r="Y318" s="114">
        <f>X318*(N318*(O318/100+1))</f>
        <v>0</v>
      </c>
      <c r="Z318" s="116">
        <f t="shared" si="33"/>
        <v>10492.2</v>
      </c>
      <c r="AA318" s="117" t="b">
        <f>K318=(SUM(X318,V318,T318,R318))</f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>AH318*(N318*(O318/100+1))</f>
        <v>0</v>
      </c>
      <c r="AJ318" s="21">
        <v>0</v>
      </c>
      <c r="AK318" s="164">
        <f>AJ318*(N318*(O318/100+1))</f>
        <v>0</v>
      </c>
      <c r="AL318" s="21">
        <v>4</v>
      </c>
      <c r="AM318" s="164">
        <f>AL318*(N318*(O318/100+1))</f>
        <v>10492.2</v>
      </c>
      <c r="AN318" s="21">
        <v>0</v>
      </c>
      <c r="AO318" s="164">
        <f>AN318*(N318*(O318/100+1))</f>
        <v>0</v>
      </c>
      <c r="AP318" s="21">
        <v>0</v>
      </c>
      <c r="AQ318" s="164">
        <f>AP318*(N318*(O318/100+1))</f>
        <v>0</v>
      </c>
      <c r="AR318" s="21">
        <v>0</v>
      </c>
      <c r="AS318" s="164">
        <f>AR318*(N318*(O318/100+1))</f>
        <v>0</v>
      </c>
      <c r="AT318" s="21">
        <v>0</v>
      </c>
      <c r="AU318" s="164">
        <f>AT318*(N318*(O318/100+1))</f>
        <v>0</v>
      </c>
      <c r="AV318" s="21">
        <v>0</v>
      </c>
      <c r="AW318" s="164">
        <f>AV318*(N318*(O318/100+1))</f>
        <v>0</v>
      </c>
      <c r="AX318" s="21">
        <v>0</v>
      </c>
      <c r="AY318" s="164">
        <f>AX318*(N318*(O318/100+1))</f>
        <v>0</v>
      </c>
      <c r="AZ318" s="21">
        <v>0</v>
      </c>
      <c r="BA318" s="164">
        <f>AZ318*(N318*(O318/100+1))</f>
        <v>0</v>
      </c>
      <c r="BB318" s="21">
        <v>0</v>
      </c>
      <c r="BC318" s="164">
        <f>BB315*(N315*(O315/100+1))</f>
        <v>0</v>
      </c>
      <c r="BD318" s="21">
        <v>0</v>
      </c>
      <c r="BE318" s="164">
        <f>BD318*(N315*(O315/100+1))</f>
        <v>0</v>
      </c>
      <c r="BF318" s="256">
        <f>SUM(R315,T315,V315,X315)*(N315*(O315/100+1))</f>
        <v>0</v>
      </c>
      <c r="BG318" s="256">
        <f>SUM(AI315,AK315,AM315,AO315,AQ315,AS315,AU315,AW315,AY315,BA315,BC318,BE318)</f>
        <v>0</v>
      </c>
      <c r="BH318" s="255" t="b">
        <f>BF318=BG318</f>
        <v>1</v>
      </c>
      <c r="BI318" s="255">
        <f>BF318-BG318</f>
        <v>0</v>
      </c>
      <c r="BJ318" s="250">
        <f>D315</f>
        <v>35510001</v>
      </c>
      <c r="BK318" s="251">
        <v>348</v>
      </c>
      <c r="BL318" s="251">
        <v>5</v>
      </c>
      <c r="BM318" s="252">
        <f>R315</f>
        <v>0</v>
      </c>
      <c r="BN318" s="252">
        <f>T315</f>
        <v>0</v>
      </c>
      <c r="BO318" s="252">
        <f>V315</f>
        <v>0</v>
      </c>
      <c r="BP318" s="252">
        <f>X315</f>
        <v>0</v>
      </c>
      <c r="BQ318" s="254">
        <f>N315</f>
        <v>4000</v>
      </c>
      <c r="BR318">
        <f>O315</f>
        <v>0</v>
      </c>
      <c r="BS318">
        <v>0</v>
      </c>
      <c r="BT318">
        <v>1</v>
      </c>
      <c r="BU318" t="s">
        <v>139</v>
      </c>
      <c r="BV318" t="str">
        <f>IF(AB315 = "X", "1", "0")</f>
        <v>0</v>
      </c>
      <c r="BW318" t="str">
        <f>IF(AC315 = "X", "1", "0")</f>
        <v>0</v>
      </c>
      <c r="BX318" t="str">
        <f>IF(AD315 = "X", "1", "0")</f>
        <v>1</v>
      </c>
      <c r="BY318" t="s">
        <v>23</v>
      </c>
      <c r="BZ318" s="253">
        <f>AI315</f>
        <v>0</v>
      </c>
      <c r="CA318" s="253">
        <f>AK315</f>
        <v>0</v>
      </c>
      <c r="CB318" s="253">
        <f>AM315</f>
        <v>0</v>
      </c>
      <c r="CC318" s="253">
        <f>AO315</f>
        <v>0</v>
      </c>
      <c r="CD318" s="253">
        <f>AQ315</f>
        <v>0</v>
      </c>
      <c r="CE318" s="253">
        <f>AS315</f>
        <v>0</v>
      </c>
      <c r="CF318" s="253">
        <f>AU315</f>
        <v>0</v>
      </c>
      <c r="CG318" s="253">
        <f>AW315</f>
        <v>0</v>
      </c>
      <c r="CH318" s="253">
        <f>AY315</f>
        <v>0</v>
      </c>
      <c r="CI318" s="253">
        <f>BA315</f>
        <v>0</v>
      </c>
      <c r="CJ318" s="253">
        <f>BC318</f>
        <v>0</v>
      </c>
      <c r="CK318" s="253">
        <f>BE318</f>
        <v>0</v>
      </c>
    </row>
    <row r="319" spans="1:89" ht="31.95" customHeight="1" x14ac:dyDescent="0.3">
      <c r="A319" s="228"/>
      <c r="B319" s="129">
        <v>219</v>
      </c>
      <c r="C319" s="193">
        <v>355011</v>
      </c>
      <c r="D319" s="193">
        <v>35510001</v>
      </c>
      <c r="E319" s="157" t="s">
        <v>409</v>
      </c>
      <c r="F319" s="229" t="s">
        <v>344</v>
      </c>
      <c r="G319" s="229" t="s">
        <v>345</v>
      </c>
      <c r="H319" s="230" t="s">
        <v>18</v>
      </c>
      <c r="I319" s="231"/>
      <c r="J319" s="230" t="s">
        <v>19</v>
      </c>
      <c r="K319" s="232">
        <f t="shared" ref="K319" si="34">R319+T319+V319+X319</f>
        <v>3.6273</v>
      </c>
      <c r="L319" s="158" t="s">
        <v>274</v>
      </c>
      <c r="M319" s="262">
        <f>ROUND(N319,2)</f>
        <v>3190</v>
      </c>
      <c r="N319" s="233">
        <v>3190</v>
      </c>
      <c r="O319" s="261">
        <v>0</v>
      </c>
      <c r="P319" s="110">
        <f>(N319*(O319/100+1))*K319</f>
        <v>11571.087</v>
      </c>
      <c r="Q319" s="160" t="s">
        <v>139</v>
      </c>
      <c r="R319" s="235">
        <f t="shared" ref="R319" si="35">AH319+AJ319+AL319</f>
        <v>0.62729999999999997</v>
      </c>
      <c r="S319" s="114">
        <f>R319*(N319*(O319/100+1))</f>
        <v>2001.087</v>
      </c>
      <c r="T319" s="235">
        <f t="shared" ref="T319" si="36">AN319+AP319+AR319</f>
        <v>1</v>
      </c>
      <c r="U319" s="114">
        <f>T319*(N319*(O319/100+1))</f>
        <v>3190</v>
      </c>
      <c r="V319" s="235">
        <v>1</v>
      </c>
      <c r="W319" s="114">
        <f>V319*(N319*(O319/100+1))</f>
        <v>3190</v>
      </c>
      <c r="X319" s="235">
        <f>AZ319+BB319+BD322</f>
        <v>1</v>
      </c>
      <c r="Y319" s="114">
        <f>X319*(N319*(O319/100+1))</f>
        <v>3190</v>
      </c>
      <c r="Z319" s="234">
        <f t="shared" ref="Z319" si="37">S319+U319+W319+Y319</f>
        <v>11571.087</v>
      </c>
      <c r="AA319" s="236" t="b">
        <f>K319=(SUM(X319,V319,T319,R319))</f>
        <v>1</v>
      </c>
      <c r="AB319" s="231"/>
      <c r="AC319" s="237"/>
      <c r="AD319" s="230" t="s">
        <v>22</v>
      </c>
      <c r="AE319" s="229" t="s">
        <v>23</v>
      </c>
      <c r="AF319" s="238"/>
      <c r="AG319" s="239"/>
      <c r="AH319" s="240">
        <v>0</v>
      </c>
      <c r="AI319" s="164">
        <f>AH319*(N319*(O319/100+1))</f>
        <v>0</v>
      </c>
      <c r="AJ319" s="240">
        <v>0</v>
      </c>
      <c r="AK319" s="164">
        <f>AJ319*(N319*(O319/100+1))</f>
        <v>0</v>
      </c>
      <c r="AL319" s="240">
        <v>0.62729999999999997</v>
      </c>
      <c r="AM319" s="164">
        <f>AL319*(N319*(O319/100+1))</f>
        <v>2001.087</v>
      </c>
      <c r="AN319" s="240">
        <v>0</v>
      </c>
      <c r="AO319" s="164">
        <f>AN319*(N319*(O319/100+1))</f>
        <v>0</v>
      </c>
      <c r="AP319" s="240">
        <v>0</v>
      </c>
      <c r="AQ319" s="164">
        <f>AP319*(N319*(O319/100+1))</f>
        <v>0</v>
      </c>
      <c r="AR319" s="240">
        <v>1</v>
      </c>
      <c r="AS319" s="164">
        <f>AR319*(N319*(O319/100+1))</f>
        <v>3190</v>
      </c>
      <c r="AT319" s="240">
        <v>0</v>
      </c>
      <c r="AU319" s="164">
        <f>AT319*(N319*(O319/100+1))</f>
        <v>0</v>
      </c>
      <c r="AV319" s="240">
        <v>0</v>
      </c>
      <c r="AW319" s="164">
        <f>AV319*(N319*(O319/100+1))</f>
        <v>0</v>
      </c>
      <c r="AX319" s="240">
        <v>1</v>
      </c>
      <c r="AY319" s="164">
        <f>AX319*(N319*(O319/100+1))</f>
        <v>3190</v>
      </c>
      <c r="AZ319" s="240">
        <v>0</v>
      </c>
      <c r="BA319" s="164">
        <f>AZ319*(N319*(O319/100+1))</f>
        <v>0</v>
      </c>
      <c r="BB319" s="240">
        <v>0</v>
      </c>
      <c r="BC319" s="164">
        <f>BB316*(N316*(O316/100+1))</f>
        <v>0</v>
      </c>
      <c r="BD319" s="21">
        <v>0</v>
      </c>
      <c r="BE319" s="164">
        <f>BD319*(N316*(O316/100+1))</f>
        <v>0</v>
      </c>
      <c r="BF319" s="256">
        <f>SUM(R316,T316,V316,X316)*(N316*(O316/100+1))</f>
        <v>0</v>
      </c>
      <c r="BG319" s="256">
        <f>SUM(AI316,AK316,AM316,AO316,AQ316,AS316,AU316,AW316,AY316,BA316,BC319,BE319)</f>
        <v>0</v>
      </c>
      <c r="BH319" s="255" t="b">
        <f>BF319=BG319</f>
        <v>1</v>
      </c>
      <c r="BI319" s="255">
        <f>BF319-BG319</f>
        <v>0</v>
      </c>
      <c r="BJ319" s="250">
        <f>D316</f>
        <v>35510001</v>
      </c>
      <c r="BK319" s="251">
        <v>348</v>
      </c>
      <c r="BL319" s="251">
        <v>5</v>
      </c>
      <c r="BM319" s="252">
        <f>R316</f>
        <v>0</v>
      </c>
      <c r="BN319" s="252">
        <f>T316</f>
        <v>0</v>
      </c>
      <c r="BO319" s="252">
        <f>V316</f>
        <v>0</v>
      </c>
      <c r="BP319" s="252">
        <f>X316</f>
        <v>0</v>
      </c>
      <c r="BQ319" s="254">
        <f>N316</f>
        <v>4200</v>
      </c>
      <c r="BR319">
        <f>O316</f>
        <v>0</v>
      </c>
      <c r="BS319">
        <v>0</v>
      </c>
      <c r="BT319">
        <v>1</v>
      </c>
      <c r="BU319" t="s">
        <v>139</v>
      </c>
      <c r="BV319" t="str">
        <f>IF(AB316 = "X", "1", "0")</f>
        <v>0</v>
      </c>
      <c r="BW319" t="str">
        <f>IF(AC316 = "X", "1", "0")</f>
        <v>0</v>
      </c>
      <c r="BX319" t="str">
        <f>IF(AD316 = "X", "1", "0")</f>
        <v>1</v>
      </c>
      <c r="BY319" t="s">
        <v>23</v>
      </c>
      <c r="BZ319" s="253">
        <f>AI316</f>
        <v>0</v>
      </c>
      <c r="CA319" s="253">
        <f>AK316</f>
        <v>0</v>
      </c>
      <c r="CB319" s="253">
        <f>AM316</f>
        <v>0</v>
      </c>
      <c r="CC319" s="253">
        <f>AO316</f>
        <v>0</v>
      </c>
      <c r="CD319" s="253">
        <f>AQ316</f>
        <v>0</v>
      </c>
      <c r="CE319" s="253">
        <f>AS316</f>
        <v>0</v>
      </c>
      <c r="CF319" s="253">
        <f>AU316</f>
        <v>0</v>
      </c>
      <c r="CG319" s="253">
        <f>AW316</f>
        <v>0</v>
      </c>
      <c r="CH319" s="253">
        <f>AY316</f>
        <v>0</v>
      </c>
      <c r="CI319" s="253">
        <f>BA316</f>
        <v>0</v>
      </c>
      <c r="CJ319" s="253">
        <f>BC319</f>
        <v>0</v>
      </c>
      <c r="CK319" s="253">
        <f>BE319</f>
        <v>0</v>
      </c>
    </row>
    <row r="320" spans="1:89" ht="30.6" x14ac:dyDescent="0.3">
      <c r="B320" s="129">
        <v>220</v>
      </c>
      <c r="C320" s="107">
        <v>355011</v>
      </c>
      <c r="D320" s="107">
        <v>35510001</v>
      </c>
      <c r="E320" s="155" t="s">
        <v>315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32"/>
        <v>3.1</v>
      </c>
      <c r="L320" s="156" t="s">
        <v>274</v>
      </c>
      <c r="M320" s="262">
        <f>ROUND(N320,2)</f>
        <v>1334</v>
      </c>
      <c r="N320" s="106">
        <v>1334</v>
      </c>
      <c r="O320" s="260">
        <v>0</v>
      </c>
      <c r="P320" s="110">
        <f>(N320*(O320/100+1))*K320</f>
        <v>4135.4000000000005</v>
      </c>
      <c r="Q320" s="112" t="s">
        <v>139</v>
      </c>
      <c r="R320" s="113">
        <f>AH320+AJ320+AL320</f>
        <v>1.1000000000000001</v>
      </c>
      <c r="S320" s="114">
        <f>R320*(N320*(O320/100+1))</f>
        <v>1467.4</v>
      </c>
      <c r="T320" s="113">
        <f>AN320+AP320+AR320</f>
        <v>0</v>
      </c>
      <c r="U320" s="114">
        <f>T320*(N320*(O320/100+1))</f>
        <v>0</v>
      </c>
      <c r="V320" s="113">
        <f t="shared" si="31"/>
        <v>1</v>
      </c>
      <c r="W320" s="114">
        <f>V320*(N320*(O320/100+1))</f>
        <v>1334</v>
      </c>
      <c r="X320" s="113">
        <f>AZ320+BB320+BD323</f>
        <v>1</v>
      </c>
      <c r="Y320" s="114">
        <f>X320*(N320*(O320/100+1))</f>
        <v>1334</v>
      </c>
      <c r="Z320" s="116">
        <f t="shared" si="33"/>
        <v>4135.3999999999996</v>
      </c>
      <c r="AA320" s="117" t="b">
        <f>K320=(SUM(X320,V320,T320,R320))</f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>AH320*(N320*(O320/100+1))</f>
        <v>0</v>
      </c>
      <c r="AJ320" s="21">
        <v>1.1000000000000001</v>
      </c>
      <c r="AK320" s="164">
        <f>AJ320*(N320*(O320/100+1))</f>
        <v>1467.4</v>
      </c>
      <c r="AL320" s="21">
        <v>0</v>
      </c>
      <c r="AM320" s="164">
        <f>AL320*(N320*(O320/100+1))</f>
        <v>0</v>
      </c>
      <c r="AN320" s="21">
        <v>0</v>
      </c>
      <c r="AO320" s="164">
        <f>AN320*(N320*(O320/100+1))</f>
        <v>0</v>
      </c>
      <c r="AP320" s="21">
        <v>0</v>
      </c>
      <c r="AQ320" s="164">
        <f>AP320*(N320*(O320/100+1))</f>
        <v>0</v>
      </c>
      <c r="AR320" s="21">
        <v>0</v>
      </c>
      <c r="AS320" s="164">
        <f>AR320*(N320*(O320/100+1))</f>
        <v>0</v>
      </c>
      <c r="AT320" s="21">
        <v>1</v>
      </c>
      <c r="AU320" s="164">
        <f>AT320*(N320*(O320/100+1))</f>
        <v>1334</v>
      </c>
      <c r="AV320" s="21">
        <v>0</v>
      </c>
      <c r="AW320" s="164">
        <f>AV320*(N320*(O320/100+1))</f>
        <v>0</v>
      </c>
      <c r="AX320" s="21">
        <v>0</v>
      </c>
      <c r="AY320" s="164">
        <f>AX320*(N320*(O320/100+1))</f>
        <v>0</v>
      </c>
      <c r="AZ320" s="21">
        <v>1</v>
      </c>
      <c r="BA320" s="164">
        <f>AZ320*(N320*(O320/100+1))</f>
        <v>1334</v>
      </c>
      <c r="BB320" s="21">
        <v>0</v>
      </c>
      <c r="BC320" s="164">
        <f>BB317*(N317*(O317/100+1))</f>
        <v>0</v>
      </c>
      <c r="BD320" s="21">
        <v>1</v>
      </c>
      <c r="BE320" s="164">
        <f>BD320*(N317*(O317/100+1))</f>
        <v>5600</v>
      </c>
      <c r="BF320" s="256">
        <f>SUM(R317,T317,V317,X317)*(N317*(O317/100+1))</f>
        <v>33488</v>
      </c>
      <c r="BG320" s="256">
        <f>SUM(AI317,AK317,AM317,AO317,AQ317,AS317,AU317,AW317,AY317,BA317,BC320,BE320)</f>
        <v>33488</v>
      </c>
      <c r="BH320" s="255" t="b">
        <f>BF320=BG320</f>
        <v>1</v>
      </c>
      <c r="BI320" s="255">
        <f>BF320-BG320</f>
        <v>0</v>
      </c>
      <c r="BJ320" s="250">
        <f>D317</f>
        <v>35510001</v>
      </c>
      <c r="BK320" s="251">
        <v>348</v>
      </c>
      <c r="BL320" s="251">
        <v>5</v>
      </c>
      <c r="BM320" s="252">
        <f>R317</f>
        <v>1</v>
      </c>
      <c r="BN320" s="252">
        <f>T317</f>
        <v>2.98</v>
      </c>
      <c r="BO320" s="252">
        <f>V317</f>
        <v>1</v>
      </c>
      <c r="BP320" s="252">
        <f>X317</f>
        <v>1</v>
      </c>
      <c r="BQ320" s="254">
        <f>N317</f>
        <v>5600</v>
      </c>
      <c r="BR320">
        <f>O317</f>
        <v>0</v>
      </c>
      <c r="BS320">
        <v>0</v>
      </c>
      <c r="BT320">
        <v>1</v>
      </c>
      <c r="BU320" t="s">
        <v>139</v>
      </c>
      <c r="BV320" t="str">
        <f>IF(AB317 = "X", "1", "0")</f>
        <v>0</v>
      </c>
      <c r="BW320" t="str">
        <f>IF(AC317 = "X", "1", "0")</f>
        <v>0</v>
      </c>
      <c r="BX320" t="str">
        <f>IF(AD317 = "X", "1", "0")</f>
        <v>1</v>
      </c>
      <c r="BY320" t="s">
        <v>23</v>
      </c>
      <c r="BZ320" s="253">
        <f>AI317</f>
        <v>0</v>
      </c>
      <c r="CA320" s="253">
        <f>AK317</f>
        <v>0</v>
      </c>
      <c r="CB320" s="253">
        <f>AM317</f>
        <v>5600</v>
      </c>
      <c r="CC320" s="253">
        <f>AO317</f>
        <v>11088</v>
      </c>
      <c r="CD320" s="253">
        <f>AQ317</f>
        <v>0</v>
      </c>
      <c r="CE320" s="253">
        <f>AS317</f>
        <v>5600</v>
      </c>
      <c r="CF320" s="253">
        <f>AU317</f>
        <v>0</v>
      </c>
      <c r="CG320" s="253">
        <f>AW317</f>
        <v>0</v>
      </c>
      <c r="CH320" s="253">
        <f>AY317</f>
        <v>5600</v>
      </c>
      <c r="CI320" s="253">
        <f>BA317</f>
        <v>0</v>
      </c>
      <c r="CJ320" s="253">
        <f>BC320</f>
        <v>0</v>
      </c>
      <c r="CK320" s="253">
        <f>BE320</f>
        <v>5600</v>
      </c>
    </row>
    <row r="321" spans="1:89" ht="30.6" x14ac:dyDescent="0.3">
      <c r="B321" s="129">
        <v>221</v>
      </c>
      <c r="C321" s="107">
        <v>355011</v>
      </c>
      <c r="D321" s="107">
        <v>35510001</v>
      </c>
      <c r="E321" s="155" t="s">
        <v>316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32"/>
        <v>8.0005000000000006</v>
      </c>
      <c r="L321" s="156" t="s">
        <v>274</v>
      </c>
      <c r="M321" s="262">
        <f>ROUND(N321,2)</f>
        <v>1421</v>
      </c>
      <c r="N321" s="106">
        <v>1421</v>
      </c>
      <c r="O321" s="261">
        <v>0</v>
      </c>
      <c r="P321" s="110">
        <f>(N321*(O321/100+1))*K321</f>
        <v>11368.710500000001</v>
      </c>
      <c r="Q321" s="112" t="s">
        <v>139</v>
      </c>
      <c r="R321" s="113">
        <f>AH321+AJ321+AL321</f>
        <v>5.0005000000000006</v>
      </c>
      <c r="S321" s="114">
        <f>R321*(N321*(O321/100+1))</f>
        <v>7105.710500000001</v>
      </c>
      <c r="T321" s="113">
        <f>AN321+AP321+AR321</f>
        <v>1</v>
      </c>
      <c r="U321" s="114">
        <f>T321*(N321*(O321/100+1))</f>
        <v>1421</v>
      </c>
      <c r="V321" s="113">
        <f t="shared" si="31"/>
        <v>1</v>
      </c>
      <c r="W321" s="114">
        <f>V321*(N321*(O321/100+1))</f>
        <v>1421</v>
      </c>
      <c r="X321" s="113">
        <f>AZ321+BB321+BD324</f>
        <v>1</v>
      </c>
      <c r="Y321" s="114">
        <f>X321*(N321*(O321/100+1))</f>
        <v>1421</v>
      </c>
      <c r="Z321" s="116">
        <f t="shared" si="33"/>
        <v>11368.710500000001</v>
      </c>
      <c r="AA321" s="117" t="b">
        <f>K321=(SUM(X321,V321,T321,R321))</f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2</v>
      </c>
      <c r="AI321" s="164">
        <f>AH321*(N321*(O321/100+1))</f>
        <v>2842</v>
      </c>
      <c r="AJ321" s="21">
        <v>2.0005000000000002</v>
      </c>
      <c r="AK321" s="164">
        <f>AJ321*(N321*(O321/100+1))</f>
        <v>2842.7105000000001</v>
      </c>
      <c r="AL321" s="21">
        <v>1</v>
      </c>
      <c r="AM321" s="164">
        <f>AL321*(N321*(O321/100+1))</f>
        <v>1421</v>
      </c>
      <c r="AN321" s="21">
        <v>0</v>
      </c>
      <c r="AO321" s="164">
        <f>AN321*(N321*(O321/100+1))</f>
        <v>0</v>
      </c>
      <c r="AP321" s="21">
        <v>0</v>
      </c>
      <c r="AQ321" s="164">
        <f>AP321*(N321*(O321/100+1))</f>
        <v>0</v>
      </c>
      <c r="AR321" s="21">
        <v>1</v>
      </c>
      <c r="AS321" s="164">
        <f>AR321*(N321*(O321/100+1))</f>
        <v>1421</v>
      </c>
      <c r="AT321" s="21">
        <v>0</v>
      </c>
      <c r="AU321" s="164">
        <f>AT321*(N321*(O321/100+1))</f>
        <v>0</v>
      </c>
      <c r="AV321" s="21">
        <v>0</v>
      </c>
      <c r="AW321" s="164">
        <f>AV321*(N321*(O321/100+1))</f>
        <v>0</v>
      </c>
      <c r="AX321" s="21">
        <v>1</v>
      </c>
      <c r="AY321" s="164">
        <f>AX321*(N321*(O321/100+1))</f>
        <v>1421</v>
      </c>
      <c r="AZ321" s="21">
        <v>0</v>
      </c>
      <c r="BA321" s="164">
        <f>AZ321*(N321*(O321/100+1))</f>
        <v>0</v>
      </c>
      <c r="BB321" s="21">
        <v>0</v>
      </c>
      <c r="BC321" s="164">
        <f>BB318*(N318*(O318/100+1))</f>
        <v>0</v>
      </c>
      <c r="BD321" s="21">
        <v>0</v>
      </c>
      <c r="BE321" s="164">
        <f>BD321*(N318*(O318/100+1))</f>
        <v>0</v>
      </c>
      <c r="BF321" s="256">
        <f>SUM(R318,T318,V318,X318)*(N318*(O318/100+1))</f>
        <v>10492.2</v>
      </c>
      <c r="BG321" s="256">
        <f>SUM(AI318,AK318,AM318,AO318,AQ318,AS318,AU318,AW318,AY318,BA318,BC321,BE321)</f>
        <v>10492.2</v>
      </c>
      <c r="BH321" s="255" t="b">
        <f>BF321=BG321</f>
        <v>1</v>
      </c>
      <c r="BI321" s="255">
        <f>BF321-BG321</f>
        <v>0</v>
      </c>
      <c r="BJ321" s="250">
        <f>D318</f>
        <v>35510001</v>
      </c>
      <c r="BK321" s="251">
        <v>348</v>
      </c>
      <c r="BL321" s="251">
        <v>5</v>
      </c>
      <c r="BM321" s="252">
        <f>R318</f>
        <v>4</v>
      </c>
      <c r="BN321" s="252">
        <f>T318</f>
        <v>0</v>
      </c>
      <c r="BO321" s="252">
        <f>V318</f>
        <v>0</v>
      </c>
      <c r="BP321" s="252">
        <f>X318</f>
        <v>0</v>
      </c>
      <c r="BQ321" s="254">
        <f>N318</f>
        <v>2623.05</v>
      </c>
      <c r="BR321">
        <f>O318</f>
        <v>0</v>
      </c>
      <c r="BS321">
        <v>0</v>
      </c>
      <c r="BT321">
        <v>1</v>
      </c>
      <c r="BU321" t="s">
        <v>139</v>
      </c>
      <c r="BV321" t="str">
        <f>IF(AB318 = "X", "1", "0")</f>
        <v>0</v>
      </c>
      <c r="BW321" t="str">
        <f>IF(AC318 = "X", "1", "0")</f>
        <v>0</v>
      </c>
      <c r="BX321" t="str">
        <f>IF(AD318 = "X", "1", "0")</f>
        <v>1</v>
      </c>
      <c r="BY321" t="s">
        <v>23</v>
      </c>
      <c r="BZ321" s="253">
        <f>AI318</f>
        <v>0</v>
      </c>
      <c r="CA321" s="253">
        <f>AK318</f>
        <v>0</v>
      </c>
      <c r="CB321" s="253">
        <f>AM318</f>
        <v>10492.2</v>
      </c>
      <c r="CC321" s="253">
        <f>AO318</f>
        <v>0</v>
      </c>
      <c r="CD321" s="253">
        <f>AQ318</f>
        <v>0</v>
      </c>
      <c r="CE321" s="253">
        <f>AS318</f>
        <v>0</v>
      </c>
      <c r="CF321" s="253">
        <f>AU318</f>
        <v>0</v>
      </c>
      <c r="CG321" s="253">
        <f>AW318</f>
        <v>0</v>
      </c>
      <c r="CH321" s="253">
        <f>AY318</f>
        <v>0</v>
      </c>
      <c r="CI321" s="253">
        <f>BA318</f>
        <v>0</v>
      </c>
      <c r="CJ321" s="253">
        <f>BC321</f>
        <v>0</v>
      </c>
      <c r="CK321" s="253">
        <f>BE321</f>
        <v>0</v>
      </c>
    </row>
    <row r="322" spans="1:89" s="228" customFormat="1" ht="45" customHeight="1" x14ac:dyDescent="0.3">
      <c r="A322"/>
      <c r="B322" s="129">
        <v>222</v>
      </c>
      <c r="C322" s="107">
        <v>355011</v>
      </c>
      <c r="D322" s="107">
        <v>35510001</v>
      </c>
      <c r="E322" s="155" t="s">
        <v>317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32"/>
        <v>2</v>
      </c>
      <c r="L322" s="156" t="s">
        <v>274</v>
      </c>
      <c r="M322" s="262">
        <f>ROUND(N322,2)</f>
        <v>2900</v>
      </c>
      <c r="N322" s="106">
        <v>2900</v>
      </c>
      <c r="O322" s="260">
        <v>0</v>
      </c>
      <c r="P322" s="110">
        <f>(N322*(O322/100+1))*K322</f>
        <v>5800</v>
      </c>
      <c r="Q322" s="112" t="s">
        <v>139</v>
      </c>
      <c r="R322" s="113">
        <f>AH322+AJ322+AL322</f>
        <v>0</v>
      </c>
      <c r="S322" s="114">
        <f>R322*(N322*(O322/100+1))</f>
        <v>0</v>
      </c>
      <c r="T322" s="113">
        <f>AN322+AP322+AR322</f>
        <v>0</v>
      </c>
      <c r="U322" s="114">
        <f>T322*(N322*(O322/100+1))</f>
        <v>0</v>
      </c>
      <c r="V322" s="113">
        <f t="shared" si="31"/>
        <v>1</v>
      </c>
      <c r="W322" s="114">
        <f>V322*(N322*(O322/100+1))</f>
        <v>2900</v>
      </c>
      <c r="X322" s="113">
        <f>AZ322+BB322+BD325</f>
        <v>1</v>
      </c>
      <c r="Y322" s="114">
        <f>X322*(N322*(O322/100+1))</f>
        <v>2900</v>
      </c>
      <c r="Z322" s="116">
        <f t="shared" si="33"/>
        <v>5800</v>
      </c>
      <c r="AA322" s="117" t="b">
        <f>K322=(SUM(X322,V322,T322,R322))</f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>AH322*(N322*(O322/100+1))</f>
        <v>0</v>
      </c>
      <c r="AJ322" s="21">
        <v>0</v>
      </c>
      <c r="AK322" s="164">
        <f>AJ322*(N322*(O322/100+1))</f>
        <v>0</v>
      </c>
      <c r="AL322" s="21">
        <v>0</v>
      </c>
      <c r="AM322" s="164">
        <f>AL322*(N322*(O322/100+1))</f>
        <v>0</v>
      </c>
      <c r="AN322" s="21">
        <v>0</v>
      </c>
      <c r="AO322" s="164">
        <f>AN322*(N322*(O322/100+1))</f>
        <v>0</v>
      </c>
      <c r="AP322" s="21">
        <v>0</v>
      </c>
      <c r="AQ322" s="164">
        <f>AP322*(N322*(O322/100+1))</f>
        <v>0</v>
      </c>
      <c r="AR322" s="21">
        <v>0</v>
      </c>
      <c r="AS322" s="164">
        <f>AR322*(N322*(O322/100+1))</f>
        <v>0</v>
      </c>
      <c r="AT322" s="21">
        <v>1</v>
      </c>
      <c r="AU322" s="164">
        <f>AT322*(N322*(O322/100+1))</f>
        <v>2900</v>
      </c>
      <c r="AV322" s="21">
        <v>0</v>
      </c>
      <c r="AW322" s="164">
        <f>AV322*(N322*(O322/100+1))</f>
        <v>0</v>
      </c>
      <c r="AX322" s="21">
        <v>0</v>
      </c>
      <c r="AY322" s="164">
        <f>AX322*(N322*(O322/100+1))</f>
        <v>0</v>
      </c>
      <c r="AZ322" s="21">
        <v>1</v>
      </c>
      <c r="BA322" s="164">
        <f>AZ322*(N322*(O322/100+1))</f>
        <v>2900</v>
      </c>
      <c r="BB322" s="21">
        <v>0</v>
      </c>
      <c r="BC322" s="164">
        <f>BB319*(N319*(O319/100+1))</f>
        <v>0</v>
      </c>
      <c r="BD322" s="240">
        <v>1</v>
      </c>
      <c r="BE322" s="164">
        <f>BD322*(N319*(O319/100+1))</f>
        <v>3190</v>
      </c>
      <c r="BF322" s="256">
        <f>SUM(R319,T319,V319,X319)*(N319*(O319/100+1))</f>
        <v>11571.087</v>
      </c>
      <c r="BG322" s="256">
        <f>SUM(AI319,AK319,AM319,AO319,AQ319,AS319,AU319,AW319,AY319,BA319,BC322,BE322)</f>
        <v>11571.087</v>
      </c>
      <c r="BH322" s="255" t="b">
        <f>BF322=BG322</f>
        <v>1</v>
      </c>
      <c r="BI322" s="255">
        <f>BF322-BG322</f>
        <v>0</v>
      </c>
      <c r="BJ322" s="250">
        <f>D319</f>
        <v>35510001</v>
      </c>
      <c r="BK322" s="251">
        <v>348</v>
      </c>
      <c r="BL322" s="251">
        <v>5</v>
      </c>
      <c r="BM322" s="252">
        <f>R319</f>
        <v>0.62729999999999997</v>
      </c>
      <c r="BN322" s="252">
        <f>T319</f>
        <v>1</v>
      </c>
      <c r="BO322" s="252">
        <f>V319</f>
        <v>1</v>
      </c>
      <c r="BP322" s="252">
        <f>X319</f>
        <v>1</v>
      </c>
      <c r="BQ322" s="254">
        <f>N319</f>
        <v>3190</v>
      </c>
      <c r="BR322">
        <f>O319</f>
        <v>0</v>
      </c>
      <c r="BS322">
        <v>0</v>
      </c>
      <c r="BT322">
        <v>1</v>
      </c>
      <c r="BU322" t="s">
        <v>139</v>
      </c>
      <c r="BV322" t="str">
        <f>IF(AB319 = "X", "1", "0")</f>
        <v>0</v>
      </c>
      <c r="BW322" t="str">
        <f>IF(AC319 = "X", "1", "0")</f>
        <v>0</v>
      </c>
      <c r="BX322" t="str">
        <f>IF(AD319 = "X", "1", "0")</f>
        <v>1</v>
      </c>
      <c r="BY322" t="s">
        <v>23</v>
      </c>
      <c r="BZ322" s="253">
        <f>AI319</f>
        <v>0</v>
      </c>
      <c r="CA322" s="253">
        <f>AK319</f>
        <v>0</v>
      </c>
      <c r="CB322" s="253">
        <f>AM319</f>
        <v>2001.087</v>
      </c>
      <c r="CC322" s="253">
        <f>AO319</f>
        <v>0</v>
      </c>
      <c r="CD322" s="253">
        <f>AQ319</f>
        <v>0</v>
      </c>
      <c r="CE322" s="253">
        <f>AS319</f>
        <v>3190</v>
      </c>
      <c r="CF322" s="253">
        <f>AU319</f>
        <v>0</v>
      </c>
      <c r="CG322" s="253">
        <f>AW319</f>
        <v>0</v>
      </c>
      <c r="CH322" s="253">
        <f>AY319</f>
        <v>3190</v>
      </c>
      <c r="CI322" s="253">
        <f>BA319</f>
        <v>0</v>
      </c>
      <c r="CJ322" s="253">
        <f>BC322</f>
        <v>0</v>
      </c>
      <c r="CK322" s="253">
        <f>BE322</f>
        <v>3190</v>
      </c>
    </row>
    <row r="323" spans="1:89" ht="45" customHeight="1" x14ac:dyDescent="0.3">
      <c r="B323" s="227">
        <v>223</v>
      </c>
      <c r="C323" s="107">
        <v>355011</v>
      </c>
      <c r="D323" s="107">
        <v>35510001</v>
      </c>
      <c r="E323" s="155" t="s">
        <v>318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32"/>
        <v>1.5874000000000001</v>
      </c>
      <c r="L323" s="156" t="s">
        <v>274</v>
      </c>
      <c r="M323" s="262">
        <f>ROUND(N323,2)</f>
        <v>4616.8</v>
      </c>
      <c r="N323" s="106">
        <v>4616.8</v>
      </c>
      <c r="O323" s="261">
        <v>0</v>
      </c>
      <c r="P323" s="110">
        <f>(N323*(O323/100+1))*K323</f>
        <v>7328.7083200000006</v>
      </c>
      <c r="Q323" s="112" t="s">
        <v>139</v>
      </c>
      <c r="R323" s="113">
        <f>AH323+AJ323+AL323</f>
        <v>1.5874000000000001</v>
      </c>
      <c r="S323" s="114">
        <f>R323*(N323*(O323/100+1))</f>
        <v>7328.7083200000006</v>
      </c>
      <c r="T323" s="113">
        <f>AN323+AP323+AR323</f>
        <v>0</v>
      </c>
      <c r="U323" s="114">
        <f>T323*(N323*(O323/100+1))</f>
        <v>0</v>
      </c>
      <c r="V323" s="113">
        <f t="shared" si="31"/>
        <v>0</v>
      </c>
      <c r="W323" s="114">
        <f>V323*(N323*(O323/100+1))</f>
        <v>0</v>
      </c>
      <c r="X323" s="113">
        <f>AZ323+BB323+BD327</f>
        <v>0</v>
      </c>
      <c r="Y323" s="114">
        <f>X323*(N323*(O323/100+1))</f>
        <v>0</v>
      </c>
      <c r="Z323" s="116">
        <f t="shared" si="33"/>
        <v>7328.7083200000006</v>
      </c>
      <c r="AA323" s="117" t="b">
        <f>K323=(SUM(X323,V323,T323,R323))</f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1</v>
      </c>
      <c r="AI323" s="164">
        <f>AH323*(N323*(O323/100+1))</f>
        <v>4616.8</v>
      </c>
      <c r="AJ323" s="21">
        <v>0.58740000000000003</v>
      </c>
      <c r="AK323" s="164">
        <f>AJ323*(N323*(O323/100+1))</f>
        <v>2711.9083200000005</v>
      </c>
      <c r="AL323" s="21">
        <v>0</v>
      </c>
      <c r="AM323" s="164">
        <f>AL323*(N323*(O323/100+1))</f>
        <v>0</v>
      </c>
      <c r="AN323" s="21">
        <v>0</v>
      </c>
      <c r="AO323" s="164">
        <f>AN323*(N323*(O323/100+1))</f>
        <v>0</v>
      </c>
      <c r="AP323" s="21">
        <v>0</v>
      </c>
      <c r="AQ323" s="164">
        <f>AP323*(N323*(O323/100+1))</f>
        <v>0</v>
      </c>
      <c r="AR323" s="21">
        <v>0</v>
      </c>
      <c r="AS323" s="164">
        <f>AR323*(N323*(O323/100+1))</f>
        <v>0</v>
      </c>
      <c r="AT323" s="21">
        <v>0</v>
      </c>
      <c r="AU323" s="164">
        <f>AT323*(N323*(O323/100+1))</f>
        <v>0</v>
      </c>
      <c r="AV323" s="21">
        <v>0</v>
      </c>
      <c r="AW323" s="164">
        <f>AV323*(N323*(O323/100+1))</f>
        <v>0</v>
      </c>
      <c r="AX323" s="21">
        <v>0</v>
      </c>
      <c r="AY323" s="164">
        <f>AX323*(N323*(O323/100+1))</f>
        <v>0</v>
      </c>
      <c r="AZ323" s="21">
        <v>0</v>
      </c>
      <c r="BA323" s="164">
        <f>AZ323*(N323*(O323/100+1))</f>
        <v>0</v>
      </c>
      <c r="BB323" s="21">
        <v>0</v>
      </c>
      <c r="BC323" s="164">
        <f>BB320*(N320*(O320/100+1))</f>
        <v>0</v>
      </c>
      <c r="BD323" s="21">
        <v>0</v>
      </c>
      <c r="BE323" s="164">
        <f>BD323*(N320*(O320/100+1))</f>
        <v>0</v>
      </c>
      <c r="BF323" s="256">
        <f>SUM(R320,T320,V320,X320)*(N320*(O320/100+1))</f>
        <v>4135.4000000000005</v>
      </c>
      <c r="BG323" s="256">
        <f>SUM(AI320,AK320,AM320,AO320,AQ320,AS320,AU320,AW320,AY320,BA320,BC323,BE323)</f>
        <v>4135.3999999999996</v>
      </c>
      <c r="BH323" s="255" t="b">
        <f>BF323=BG323</f>
        <v>1</v>
      </c>
      <c r="BI323" s="255">
        <f>BF323-BG323</f>
        <v>0</v>
      </c>
      <c r="BJ323" s="250">
        <f>D320</f>
        <v>35510001</v>
      </c>
      <c r="BK323" s="251">
        <v>348</v>
      </c>
      <c r="BL323" s="251">
        <v>5</v>
      </c>
      <c r="BM323" s="252">
        <f>R320</f>
        <v>1.1000000000000001</v>
      </c>
      <c r="BN323" s="252">
        <f>T320</f>
        <v>0</v>
      </c>
      <c r="BO323" s="252">
        <f>V320</f>
        <v>1</v>
      </c>
      <c r="BP323" s="252">
        <f>X320</f>
        <v>1</v>
      </c>
      <c r="BQ323" s="254">
        <f>N320</f>
        <v>1334</v>
      </c>
      <c r="BR323">
        <f>O320</f>
        <v>0</v>
      </c>
      <c r="BS323">
        <v>0</v>
      </c>
      <c r="BT323">
        <v>1</v>
      </c>
      <c r="BU323" t="s">
        <v>139</v>
      </c>
      <c r="BV323" t="str">
        <f>IF(AB320 = "X", "1", "0")</f>
        <v>0</v>
      </c>
      <c r="BW323" t="str">
        <f>IF(AC320 = "X", "1", "0")</f>
        <v>0</v>
      </c>
      <c r="BX323" t="str">
        <f>IF(AD320 = "X", "1", "0")</f>
        <v>1</v>
      </c>
      <c r="BY323" t="s">
        <v>23</v>
      </c>
      <c r="BZ323" s="253">
        <f>AI320</f>
        <v>0</v>
      </c>
      <c r="CA323" s="253">
        <f>AK320</f>
        <v>1467.4</v>
      </c>
      <c r="CB323" s="253">
        <f>AM320</f>
        <v>0</v>
      </c>
      <c r="CC323" s="253">
        <f>AO320</f>
        <v>0</v>
      </c>
      <c r="CD323" s="253">
        <f>AQ320</f>
        <v>0</v>
      </c>
      <c r="CE323" s="253">
        <f>AS320</f>
        <v>0</v>
      </c>
      <c r="CF323" s="253">
        <f>AU320</f>
        <v>1334</v>
      </c>
      <c r="CG323" s="253">
        <f>AW320</f>
        <v>0</v>
      </c>
      <c r="CH323" s="253">
        <f>AY320</f>
        <v>0</v>
      </c>
      <c r="CI323" s="253">
        <f>BA320</f>
        <v>1334</v>
      </c>
      <c r="CJ323" s="253">
        <f>BC323</f>
        <v>0</v>
      </c>
      <c r="CK323" s="253">
        <f>BE323</f>
        <v>0</v>
      </c>
    </row>
    <row r="324" spans="1:89" ht="30.6" x14ac:dyDescent="0.3">
      <c r="B324" s="129">
        <v>224</v>
      </c>
      <c r="C324" s="107">
        <v>355011</v>
      </c>
      <c r="D324" s="107">
        <v>35510001</v>
      </c>
      <c r="E324" s="155" t="s">
        <v>319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32"/>
        <v>2</v>
      </c>
      <c r="L324" s="156" t="s">
        <v>274</v>
      </c>
      <c r="M324" s="262">
        <f>ROUND(N324,2)</f>
        <v>3300</v>
      </c>
      <c r="N324" s="106">
        <v>3300</v>
      </c>
      <c r="O324" s="260">
        <v>0</v>
      </c>
      <c r="P324" s="110">
        <f>(N324*(O324/100+1))*K324</f>
        <v>6600</v>
      </c>
      <c r="Q324" s="112" t="s">
        <v>139</v>
      </c>
      <c r="R324" s="113">
        <f>AH324+AJ324+AL324</f>
        <v>0</v>
      </c>
      <c r="S324" s="114">
        <f>R324*(N324*(O324/100+1))</f>
        <v>0</v>
      </c>
      <c r="T324" s="113">
        <f>AN324+AP324+AR324</f>
        <v>0</v>
      </c>
      <c r="U324" s="114">
        <f>T324*(N324*(O324/100+1))</f>
        <v>0</v>
      </c>
      <c r="V324" s="113">
        <f t="shared" si="31"/>
        <v>1</v>
      </c>
      <c r="W324" s="114">
        <f>V324*(N324*(O324/100+1))</f>
        <v>3300</v>
      </c>
      <c r="X324" s="113">
        <f>AZ324+BB324+BD328</f>
        <v>1</v>
      </c>
      <c r="Y324" s="114">
        <f>X324*(N324*(O324/100+1))</f>
        <v>3300</v>
      </c>
      <c r="Z324" s="116">
        <f t="shared" si="33"/>
        <v>6600</v>
      </c>
      <c r="AA324" s="117" t="b">
        <f>K324=(SUM(X324,V324,T324,R324))</f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>AH324*(N324*(O324/100+1))</f>
        <v>0</v>
      </c>
      <c r="AJ324" s="21">
        <v>0</v>
      </c>
      <c r="AK324" s="164">
        <f>AJ324*(N324*(O324/100+1))</f>
        <v>0</v>
      </c>
      <c r="AL324" s="21">
        <v>0</v>
      </c>
      <c r="AM324" s="164">
        <f>AL324*(N324*(O324/100+1))</f>
        <v>0</v>
      </c>
      <c r="AN324" s="21">
        <v>0</v>
      </c>
      <c r="AO324" s="164">
        <f>AN324*(N324*(O324/100+1))</f>
        <v>0</v>
      </c>
      <c r="AP324" s="21">
        <v>0</v>
      </c>
      <c r="AQ324" s="164">
        <f>AP324*(N324*(O324/100+1))</f>
        <v>0</v>
      </c>
      <c r="AR324" s="21">
        <v>0</v>
      </c>
      <c r="AS324" s="164">
        <f>AR324*(N324*(O324/100+1))</f>
        <v>0</v>
      </c>
      <c r="AT324" s="21">
        <v>1</v>
      </c>
      <c r="AU324" s="164">
        <f>AT324*(N324*(O324/100+1))</f>
        <v>3300</v>
      </c>
      <c r="AV324" s="21">
        <v>0</v>
      </c>
      <c r="AW324" s="164">
        <f>AV324*(N324*(O324/100+1))</f>
        <v>0</v>
      </c>
      <c r="AX324" s="21">
        <v>0</v>
      </c>
      <c r="AY324" s="164">
        <f>AX324*(N324*(O324/100+1))</f>
        <v>0</v>
      </c>
      <c r="AZ324" s="21">
        <v>1</v>
      </c>
      <c r="BA324" s="164">
        <f>AZ324*(N324*(O324/100+1))</f>
        <v>3300</v>
      </c>
      <c r="BB324" s="21">
        <v>0</v>
      </c>
      <c r="BC324" s="164">
        <f>BB321*(N321*(O321/100+1))</f>
        <v>0</v>
      </c>
      <c r="BD324" s="21">
        <v>1</v>
      </c>
      <c r="BE324" s="164">
        <f>BD324*(N321*(O321/100+1))</f>
        <v>1421</v>
      </c>
      <c r="BF324" s="256">
        <f>SUM(R321,T321,V321,X321)*(N321*(O321/100+1))</f>
        <v>11368.710500000001</v>
      </c>
      <c r="BG324" s="256">
        <f>SUM(AI321,AK321,AM321,AO321,AQ321,AS321,AU321,AW321,AY321,BA321,BC324,BE324)</f>
        <v>11368.710500000001</v>
      </c>
      <c r="BH324" s="255" t="b">
        <f>BF324=BG324</f>
        <v>1</v>
      </c>
      <c r="BI324" s="255">
        <f>BF324-BG324</f>
        <v>0</v>
      </c>
      <c r="BJ324" s="250">
        <f>D321</f>
        <v>35510001</v>
      </c>
      <c r="BK324" s="251">
        <v>348</v>
      </c>
      <c r="BL324" s="251">
        <v>5</v>
      </c>
      <c r="BM324" s="252">
        <f>R321</f>
        <v>5.0005000000000006</v>
      </c>
      <c r="BN324" s="252">
        <f>T321</f>
        <v>1</v>
      </c>
      <c r="BO324" s="252">
        <f>V321</f>
        <v>1</v>
      </c>
      <c r="BP324" s="252">
        <f>X321</f>
        <v>1</v>
      </c>
      <c r="BQ324" s="254">
        <f>N321</f>
        <v>1421</v>
      </c>
      <c r="BR324">
        <f>O321</f>
        <v>0</v>
      </c>
      <c r="BS324">
        <v>0</v>
      </c>
      <c r="BT324">
        <v>1</v>
      </c>
      <c r="BU324" t="s">
        <v>139</v>
      </c>
      <c r="BV324" t="str">
        <f>IF(AB321 = "X", "1", "0")</f>
        <v>0</v>
      </c>
      <c r="BW324" t="str">
        <f>IF(AC321 = "X", "1", "0")</f>
        <v>0</v>
      </c>
      <c r="BX324" t="str">
        <f>IF(AD321 = "X", "1", "0")</f>
        <v>1</v>
      </c>
      <c r="BY324" t="s">
        <v>23</v>
      </c>
      <c r="BZ324" s="253">
        <f>AI321</f>
        <v>2842</v>
      </c>
      <c r="CA324" s="253">
        <f>AK321</f>
        <v>2842.7105000000001</v>
      </c>
      <c r="CB324" s="253">
        <f>AM321</f>
        <v>1421</v>
      </c>
      <c r="CC324" s="253">
        <f>AO321</f>
        <v>0</v>
      </c>
      <c r="CD324" s="253">
        <f>AQ321</f>
        <v>0</v>
      </c>
      <c r="CE324" s="253">
        <f>AS321</f>
        <v>1421</v>
      </c>
      <c r="CF324" s="253">
        <f>AU321</f>
        <v>0</v>
      </c>
      <c r="CG324" s="253">
        <f>AW321</f>
        <v>0</v>
      </c>
      <c r="CH324" s="253">
        <f>AY321</f>
        <v>1421</v>
      </c>
      <c r="CI324" s="253">
        <f>BA321</f>
        <v>0</v>
      </c>
      <c r="CJ324" s="253">
        <f>BC324</f>
        <v>0</v>
      </c>
      <c r="CK324" s="253">
        <f>BE324</f>
        <v>1421</v>
      </c>
    </row>
    <row r="325" spans="1:89" ht="30.6" x14ac:dyDescent="0.3">
      <c r="B325" s="129">
        <v>225</v>
      </c>
      <c r="C325" s="107">
        <v>355011</v>
      </c>
      <c r="D325" s="107">
        <v>35510001</v>
      </c>
      <c r="E325" s="155" t="s">
        <v>320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32"/>
        <v>0</v>
      </c>
      <c r="L325" s="156" t="s">
        <v>274</v>
      </c>
      <c r="M325" s="262">
        <f>ROUND(N325,2)</f>
        <v>3000</v>
      </c>
      <c r="N325" s="106">
        <v>3000</v>
      </c>
      <c r="O325" s="261">
        <v>0</v>
      </c>
      <c r="P325" s="110">
        <f>(N325*(O325/100+1))*K325</f>
        <v>0</v>
      </c>
      <c r="Q325" s="112" t="s">
        <v>139</v>
      </c>
      <c r="R325" s="113">
        <f>AH325+AJ325+AL325</f>
        <v>0</v>
      </c>
      <c r="S325" s="114">
        <f>R325*(N325*(O325/100+1))</f>
        <v>0</v>
      </c>
      <c r="T325" s="113">
        <f>AN325+AP325+AR325</f>
        <v>0</v>
      </c>
      <c r="U325" s="114">
        <f>T325*(N325*(O325/100+1))</f>
        <v>0</v>
      </c>
      <c r="V325" s="113">
        <f t="shared" si="31"/>
        <v>0</v>
      </c>
      <c r="W325" s="114">
        <f>V325*(N325*(O325/100+1))</f>
        <v>0</v>
      </c>
      <c r="X325" s="113">
        <f>AZ325+BB325+BD329</f>
        <v>0</v>
      </c>
      <c r="Y325" s="114">
        <f>X325*(N325*(O325/100+1))</f>
        <v>0</v>
      </c>
      <c r="Z325" s="116">
        <f t="shared" si="33"/>
        <v>0</v>
      </c>
      <c r="AA325" s="117" t="b">
        <f>K325=(SUM(X325,V325,T325,R325))</f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>AH325*(N325*(O325/100+1))</f>
        <v>0</v>
      </c>
      <c r="AJ325" s="21">
        <v>0</v>
      </c>
      <c r="AK325" s="164">
        <f>AJ325*(N325*(O325/100+1))</f>
        <v>0</v>
      </c>
      <c r="AL325" s="21">
        <v>0</v>
      </c>
      <c r="AM325" s="164">
        <f>AL325*(N325*(O325/100+1))</f>
        <v>0</v>
      </c>
      <c r="AN325" s="21">
        <v>0</v>
      </c>
      <c r="AO325" s="164">
        <f>AN325*(N325*(O325/100+1))</f>
        <v>0</v>
      </c>
      <c r="AP325" s="21">
        <v>0</v>
      </c>
      <c r="AQ325" s="164">
        <f>AP325*(N325*(O325/100+1))</f>
        <v>0</v>
      </c>
      <c r="AR325" s="21">
        <v>0</v>
      </c>
      <c r="AS325" s="164">
        <f>AR325*(N325*(O325/100+1))</f>
        <v>0</v>
      </c>
      <c r="AT325" s="21">
        <v>0</v>
      </c>
      <c r="AU325" s="164">
        <f>AT325*(N325*(O325/100+1))</f>
        <v>0</v>
      </c>
      <c r="AV325" s="21">
        <v>0</v>
      </c>
      <c r="AW325" s="164">
        <f>AV325*(N325*(O325/100+1))</f>
        <v>0</v>
      </c>
      <c r="AX325" s="21">
        <v>0</v>
      </c>
      <c r="AY325" s="164">
        <f>AX325*(N325*(O325/100+1))</f>
        <v>0</v>
      </c>
      <c r="AZ325" s="21">
        <v>0</v>
      </c>
      <c r="BA325" s="164">
        <f>AZ325*(N325*(O325/100+1))</f>
        <v>0</v>
      </c>
      <c r="BB325" s="21">
        <v>0</v>
      </c>
      <c r="BC325" s="164">
        <f>BB322*(N322*(O322/100+1))</f>
        <v>0</v>
      </c>
      <c r="BD325" s="21">
        <v>0</v>
      </c>
      <c r="BE325" s="164">
        <f>BD325*(N322*(O322/100+1))</f>
        <v>0</v>
      </c>
      <c r="BF325" s="256">
        <f>SUM(R322,T322,V322,X322)*(N322*(O322/100+1))</f>
        <v>5800</v>
      </c>
      <c r="BG325" s="256">
        <f>SUM(AI322,AK322,AM322,AO322,AQ322,AS322,AU322,AW322,AY322,BA322,BC325,BE325)</f>
        <v>5800</v>
      </c>
      <c r="BH325" s="255" t="b">
        <f>BF325=BG325</f>
        <v>1</v>
      </c>
      <c r="BI325" s="255">
        <f>BF325-BG325</f>
        <v>0</v>
      </c>
      <c r="BJ325" s="250">
        <f>D322</f>
        <v>35510001</v>
      </c>
      <c r="BK325" s="251">
        <v>348</v>
      </c>
      <c r="BL325" s="251">
        <v>5</v>
      </c>
      <c r="BM325" s="252">
        <f>R322</f>
        <v>0</v>
      </c>
      <c r="BN325" s="252">
        <f>T322</f>
        <v>0</v>
      </c>
      <c r="BO325" s="252">
        <f>V322</f>
        <v>1</v>
      </c>
      <c r="BP325" s="252">
        <f>X322</f>
        <v>1</v>
      </c>
      <c r="BQ325" s="254">
        <f>N322</f>
        <v>2900</v>
      </c>
      <c r="BR325">
        <f>O322</f>
        <v>0</v>
      </c>
      <c r="BS325">
        <v>0</v>
      </c>
      <c r="BT325">
        <v>1</v>
      </c>
      <c r="BU325" t="s">
        <v>139</v>
      </c>
      <c r="BV325" t="str">
        <f>IF(AB322 = "X", "1", "0")</f>
        <v>0</v>
      </c>
      <c r="BW325" t="str">
        <f>IF(AC322 = "X", "1", "0")</f>
        <v>0</v>
      </c>
      <c r="BX325" t="str">
        <f>IF(AD322 = "X", "1", "0")</f>
        <v>1</v>
      </c>
      <c r="BY325" t="s">
        <v>23</v>
      </c>
      <c r="BZ325" s="253">
        <f>AI322</f>
        <v>0</v>
      </c>
      <c r="CA325" s="253">
        <f>AK322</f>
        <v>0</v>
      </c>
      <c r="CB325" s="253">
        <f>AM322</f>
        <v>0</v>
      </c>
      <c r="CC325" s="253">
        <f>AO322</f>
        <v>0</v>
      </c>
      <c r="CD325" s="253">
        <f>AQ322</f>
        <v>0</v>
      </c>
      <c r="CE325" s="253">
        <f>AS322</f>
        <v>0</v>
      </c>
      <c r="CF325" s="253">
        <f>AU322</f>
        <v>2900</v>
      </c>
      <c r="CG325" s="253">
        <f>AW322</f>
        <v>0</v>
      </c>
      <c r="CH325" s="253">
        <f>AY322</f>
        <v>0</v>
      </c>
      <c r="CI325" s="253">
        <f>BA322</f>
        <v>2900</v>
      </c>
      <c r="CJ325" s="253">
        <f>BC325</f>
        <v>0</v>
      </c>
      <c r="CK325" s="253">
        <f>BE325</f>
        <v>0</v>
      </c>
    </row>
    <row r="326" spans="1:89" s="228" customFormat="1" ht="43.2" customHeight="1" x14ac:dyDescent="0.3">
      <c r="B326" s="227">
        <v>226</v>
      </c>
      <c r="C326" s="193">
        <v>355011</v>
      </c>
      <c r="D326" s="193">
        <v>35510001</v>
      </c>
      <c r="E326" s="157" t="s">
        <v>321</v>
      </c>
      <c r="F326" s="229" t="s">
        <v>344</v>
      </c>
      <c r="G326" s="229" t="s">
        <v>345</v>
      </c>
      <c r="H326" s="230" t="s">
        <v>18</v>
      </c>
      <c r="I326" s="234"/>
      <c r="J326" s="230" t="s">
        <v>19</v>
      </c>
      <c r="K326" s="232">
        <f t="shared" ref="K326" si="38">R326+T326+V326+X326</f>
        <v>7.48</v>
      </c>
      <c r="L326" s="158" t="s">
        <v>274</v>
      </c>
      <c r="M326" s="370">
        <f>ROUND(N326,2)</f>
        <v>2030</v>
      </c>
      <c r="N326" s="233">
        <v>2030</v>
      </c>
      <c r="O326" s="371">
        <v>0</v>
      </c>
      <c r="P326" s="234">
        <f>(N326*(O326/100+1))*K326</f>
        <v>15184.400000000001</v>
      </c>
      <c r="Q326" s="160" t="s">
        <v>139</v>
      </c>
      <c r="R326" s="235">
        <f>AH326+AJ326+AL326</f>
        <v>1</v>
      </c>
      <c r="S326" s="234">
        <f>R326*(N326*(O326/100+1))</f>
        <v>2030</v>
      </c>
      <c r="T326" s="235">
        <f>AN326+AP326+AR326</f>
        <v>2.48</v>
      </c>
      <c r="U326" s="234">
        <f>T326*(N326*(O326/100+1))</f>
        <v>5034.3999999999996</v>
      </c>
      <c r="V326" s="235">
        <f t="shared" ref="V326" si="39">AT326+AV326+AX326</f>
        <v>2</v>
      </c>
      <c r="W326" s="234">
        <f>V326*(N326*(O326/100+1))</f>
        <v>4060</v>
      </c>
      <c r="X326" s="235">
        <f>AZ326+BB326+BD329</f>
        <v>2</v>
      </c>
      <c r="Y326" s="234">
        <f>X326*(N326*(O326/100+1))</f>
        <v>4060</v>
      </c>
      <c r="Z326" s="234">
        <f t="shared" ref="Z326" si="40">S326+U326+W326+Y326</f>
        <v>15184.4</v>
      </c>
      <c r="AA326" s="236" t="b">
        <f>K326=(SUM(X326,V326,T326,R326))</f>
        <v>1</v>
      </c>
      <c r="AB326" s="231"/>
      <c r="AC326" s="237"/>
      <c r="AD326" s="230" t="s">
        <v>22</v>
      </c>
      <c r="AE326" s="229" t="s">
        <v>23</v>
      </c>
      <c r="AF326" s="244"/>
      <c r="AG326" s="245"/>
      <c r="AH326" s="240">
        <v>1</v>
      </c>
      <c r="AI326" s="373">
        <f>AH326*(N326*(O326/100+1))</f>
        <v>2030</v>
      </c>
      <c r="AJ326" s="240">
        <v>0</v>
      </c>
      <c r="AK326" s="373">
        <f>AJ326*(N326*(O326/100+1))</f>
        <v>0</v>
      </c>
      <c r="AL326" s="240">
        <v>0</v>
      </c>
      <c r="AM326" s="373">
        <f>AL326*(N326*(O326/100+1))</f>
        <v>0</v>
      </c>
      <c r="AN326" s="240">
        <v>1.48</v>
      </c>
      <c r="AO326" s="373">
        <f>AN326*(N326*(O326/100+1))</f>
        <v>3004.4</v>
      </c>
      <c r="AP326" s="240">
        <v>1</v>
      </c>
      <c r="AQ326" s="373">
        <f>AP326*(N326*(O326/100+1))</f>
        <v>2030</v>
      </c>
      <c r="AR326" s="240">
        <v>0</v>
      </c>
      <c r="AS326" s="373">
        <f>AR326*(N326*(O326/100+1))</f>
        <v>0</v>
      </c>
      <c r="AT326" s="240">
        <v>1</v>
      </c>
      <c r="AU326" s="373">
        <f>AT326*(N326*(O326/100+1))</f>
        <v>2030</v>
      </c>
      <c r="AV326" s="240">
        <v>1</v>
      </c>
      <c r="AW326" s="373">
        <f>AV326*(N326*(O326/100+1))</f>
        <v>2030</v>
      </c>
      <c r="AX326" s="240">
        <v>0</v>
      </c>
      <c r="AY326" s="373">
        <f>AX326*(N326*(O326/100+1))</f>
        <v>0</v>
      </c>
      <c r="AZ326" s="240">
        <v>1</v>
      </c>
      <c r="BA326" s="373">
        <f>AZ326*(N326*(O326/100+1))</f>
        <v>2030</v>
      </c>
      <c r="BB326" s="240">
        <v>1</v>
      </c>
      <c r="BC326" s="373">
        <f>BB322*(N322*(O322/100+1))</f>
        <v>0</v>
      </c>
      <c r="BD326" s="240">
        <v>0</v>
      </c>
      <c r="BE326" s="373">
        <f>BD326*(N322*(O322/100+1))</f>
        <v>0</v>
      </c>
      <c r="BF326" s="374">
        <f>SUM(R322,T322,V322,X322)*(N322*(O322/100+1))</f>
        <v>5800</v>
      </c>
      <c r="BG326" s="374">
        <f>SUM(AI322,AK322,AM322,AO322,AQ322,AS322,AU322,AW322,AY322,BA322,BC326,BE326)</f>
        <v>5800</v>
      </c>
      <c r="BH326" s="375" t="b">
        <f>BF326=BG326</f>
        <v>1</v>
      </c>
      <c r="BI326" s="375">
        <f>BF326-BG326</f>
        <v>0</v>
      </c>
      <c r="BJ326" s="376">
        <f>D322</f>
        <v>35510001</v>
      </c>
      <c r="BK326" s="384">
        <v>348</v>
      </c>
      <c r="BL326" s="384">
        <v>5</v>
      </c>
      <c r="BM326" s="385">
        <f>R322</f>
        <v>0</v>
      </c>
      <c r="BN326" s="385">
        <f>T322</f>
        <v>0</v>
      </c>
      <c r="BO326" s="385">
        <f>V322</f>
        <v>1</v>
      </c>
      <c r="BP326" s="385">
        <f>X322</f>
        <v>1</v>
      </c>
      <c r="BQ326" s="386">
        <f>N322</f>
        <v>2900</v>
      </c>
      <c r="BR326" s="228">
        <f>O322</f>
        <v>0</v>
      </c>
      <c r="BS326" s="228">
        <v>0</v>
      </c>
      <c r="BT326" s="228">
        <v>1</v>
      </c>
      <c r="BU326" s="228" t="s">
        <v>139</v>
      </c>
      <c r="BV326" s="228" t="str">
        <f>IF(AB322 = "X", "1", "0")</f>
        <v>0</v>
      </c>
      <c r="BW326" s="228" t="str">
        <f>IF(AC322 = "X", "1", "0")</f>
        <v>0</v>
      </c>
      <c r="BX326" s="228" t="str">
        <f>IF(AD322 = "X", "1", "0")</f>
        <v>1</v>
      </c>
      <c r="BY326" s="228" t="s">
        <v>23</v>
      </c>
      <c r="BZ326" s="387">
        <f>AI322</f>
        <v>0</v>
      </c>
      <c r="CA326" s="387">
        <f>AK322</f>
        <v>0</v>
      </c>
      <c r="CB326" s="387">
        <f>AM322</f>
        <v>0</v>
      </c>
      <c r="CC326" s="387">
        <f>AO322</f>
        <v>0</v>
      </c>
      <c r="CD326" s="387">
        <f>AQ322</f>
        <v>0</v>
      </c>
      <c r="CE326" s="387">
        <f>AS322</f>
        <v>0</v>
      </c>
      <c r="CF326" s="387">
        <f>AU322</f>
        <v>2900</v>
      </c>
      <c r="CG326" s="387">
        <f>AW322</f>
        <v>0</v>
      </c>
      <c r="CH326" s="387">
        <f>AY322</f>
        <v>0</v>
      </c>
      <c r="CI326" s="387">
        <f>BA322</f>
        <v>2900</v>
      </c>
      <c r="CJ326" s="387">
        <f>BC326</f>
        <v>0</v>
      </c>
      <c r="CK326" s="387">
        <f>BE326</f>
        <v>0</v>
      </c>
    </row>
    <row r="327" spans="1:89" ht="43.2" customHeight="1" x14ac:dyDescent="0.3">
      <c r="B327" s="129">
        <v>226</v>
      </c>
      <c r="C327" s="107">
        <v>355011</v>
      </c>
      <c r="D327" s="107">
        <v>35510001</v>
      </c>
      <c r="E327" s="155" t="s">
        <v>321</v>
      </c>
      <c r="F327" s="108" t="s">
        <v>344</v>
      </c>
      <c r="G327" s="108" t="s">
        <v>345</v>
      </c>
      <c r="H327" s="109" t="s">
        <v>18</v>
      </c>
      <c r="I327" s="110"/>
      <c r="J327" s="109" t="s">
        <v>19</v>
      </c>
      <c r="K327" s="111">
        <f t="shared" si="32"/>
        <v>6</v>
      </c>
      <c r="L327" s="156" t="s">
        <v>274</v>
      </c>
      <c r="M327" s="262">
        <f>ROUND(N327,2)</f>
        <v>3306</v>
      </c>
      <c r="N327" s="106">
        <v>3306</v>
      </c>
      <c r="O327" s="260">
        <v>0</v>
      </c>
      <c r="P327" s="110">
        <f>(N327*(O327/100+1))*K327</f>
        <v>19836</v>
      </c>
      <c r="Q327" s="112" t="s">
        <v>139</v>
      </c>
      <c r="R327" s="113">
        <f>AH327+AJ327+AL327</f>
        <v>1</v>
      </c>
      <c r="S327" s="114">
        <f>R327*(N327*(O327/100+1))</f>
        <v>3306</v>
      </c>
      <c r="T327" s="113">
        <f>AN327+AP327+AR327</f>
        <v>1</v>
      </c>
      <c r="U327" s="114">
        <f>T327*(N327*(O327/100+1))</f>
        <v>3306</v>
      </c>
      <c r="V327" s="113">
        <f t="shared" si="31"/>
        <v>2</v>
      </c>
      <c r="W327" s="114">
        <f>V327*(N327*(O327/100+1))</f>
        <v>6612</v>
      </c>
      <c r="X327" s="113">
        <f>AZ327+BB327+BD330</f>
        <v>2</v>
      </c>
      <c r="Y327" s="114">
        <f>X327*(N327*(O327/100+1))</f>
        <v>6612</v>
      </c>
      <c r="Z327" s="116">
        <f t="shared" si="33"/>
        <v>19836</v>
      </c>
      <c r="AA327" s="117" t="b">
        <f>K327=(SUM(X327,V327,T327,R327))</f>
        <v>1</v>
      </c>
      <c r="AB327" s="130"/>
      <c r="AC327" s="132"/>
      <c r="AD327" s="109" t="s">
        <v>22</v>
      </c>
      <c r="AE327" s="108" t="s">
        <v>23</v>
      </c>
      <c r="AF327" s="119"/>
      <c r="AG327" s="120"/>
      <c r="AH327" s="21">
        <v>1</v>
      </c>
      <c r="AI327" s="164">
        <f>AH327*(N327*(O327/100+1))</f>
        <v>3306</v>
      </c>
      <c r="AJ327" s="21">
        <v>0</v>
      </c>
      <c r="AK327" s="164">
        <f>AJ327*(N327*(O327/100+1))</f>
        <v>0</v>
      </c>
      <c r="AL327" s="21">
        <v>0</v>
      </c>
      <c r="AM327" s="164">
        <f>AL327*(N327*(O327/100+1))</f>
        <v>0</v>
      </c>
      <c r="AN327" s="21">
        <v>0</v>
      </c>
      <c r="AO327" s="164">
        <f>AN327*(N327*(O327/100+1))</f>
        <v>0</v>
      </c>
      <c r="AP327" s="21">
        <v>1</v>
      </c>
      <c r="AQ327" s="164">
        <f>AP327*(N327*(O327/100+1))</f>
        <v>3306</v>
      </c>
      <c r="AR327" s="21">
        <v>0</v>
      </c>
      <c r="AS327" s="164">
        <f>AR327*(N327*(O327/100+1))</f>
        <v>0</v>
      </c>
      <c r="AT327" s="21">
        <v>1</v>
      </c>
      <c r="AU327" s="164">
        <f>AT327*(N327*(O327/100+1))</f>
        <v>3306</v>
      </c>
      <c r="AV327" s="21">
        <v>1</v>
      </c>
      <c r="AW327" s="164">
        <f>AV327*(N327*(O327/100+1))</f>
        <v>3306</v>
      </c>
      <c r="AX327" s="21">
        <v>0</v>
      </c>
      <c r="AY327" s="164">
        <f>AX327*(N327*(O327/100+1))</f>
        <v>0</v>
      </c>
      <c r="AZ327" s="21">
        <v>1</v>
      </c>
      <c r="BA327" s="164">
        <f>AZ327*(N327*(O327/100+1))</f>
        <v>3306</v>
      </c>
      <c r="BB327" s="21">
        <v>1</v>
      </c>
      <c r="BC327" s="164">
        <f>BB323*(N323*(O323/100+1))</f>
        <v>0</v>
      </c>
      <c r="BD327" s="21">
        <v>0</v>
      </c>
      <c r="BE327" s="164">
        <f>BD327*(N323*(O323/100+1))</f>
        <v>0</v>
      </c>
      <c r="BF327" s="256">
        <f>SUM(R323,T323,V323,X323)*(N323*(O323/100+1))</f>
        <v>7328.7083200000006</v>
      </c>
      <c r="BG327" s="256">
        <f>SUM(AI323,AK323,AM323,AO323,AQ323,AS323,AU323,AW323,AY323,BA323,BC327,BE327)</f>
        <v>7328.7083200000006</v>
      </c>
      <c r="BH327" s="255" t="b">
        <f>BF327=BG327</f>
        <v>1</v>
      </c>
      <c r="BI327" s="255">
        <f>BF327-BG327</f>
        <v>0</v>
      </c>
      <c r="BJ327" s="250">
        <f>D323</f>
        <v>35510001</v>
      </c>
      <c r="BK327" s="251">
        <v>348</v>
      </c>
      <c r="BL327" s="251">
        <v>5</v>
      </c>
      <c r="BM327" s="252">
        <f>R323</f>
        <v>1.5874000000000001</v>
      </c>
      <c r="BN327" s="252">
        <f>T323</f>
        <v>0</v>
      </c>
      <c r="BO327" s="252">
        <f>V323</f>
        <v>0</v>
      </c>
      <c r="BP327" s="252">
        <f>X323</f>
        <v>0</v>
      </c>
      <c r="BQ327" s="254">
        <f>N323</f>
        <v>4616.8</v>
      </c>
      <c r="BR327">
        <f>O323</f>
        <v>0</v>
      </c>
      <c r="BS327">
        <v>0</v>
      </c>
      <c r="BT327">
        <v>1</v>
      </c>
      <c r="BU327" t="s">
        <v>139</v>
      </c>
      <c r="BV327" t="str">
        <f>IF(AB323 = "X", "1", "0")</f>
        <v>0</v>
      </c>
      <c r="BW327" t="str">
        <f>IF(AC323 = "X", "1", "0")</f>
        <v>0</v>
      </c>
      <c r="BX327" t="str">
        <f>IF(AD323 = "X", "1", "0")</f>
        <v>1</v>
      </c>
      <c r="BY327" t="s">
        <v>23</v>
      </c>
      <c r="BZ327" s="253">
        <f>AI323</f>
        <v>4616.8</v>
      </c>
      <c r="CA327" s="253">
        <f>AK323</f>
        <v>2711.9083200000005</v>
      </c>
      <c r="CB327" s="253">
        <f>AM323</f>
        <v>0</v>
      </c>
      <c r="CC327" s="253">
        <f>AO323</f>
        <v>0</v>
      </c>
      <c r="CD327" s="253">
        <f>AQ323</f>
        <v>0</v>
      </c>
      <c r="CE327" s="253">
        <f>AS323</f>
        <v>0</v>
      </c>
      <c r="CF327" s="253">
        <f>AU323</f>
        <v>0</v>
      </c>
      <c r="CG327" s="253">
        <f>AW323</f>
        <v>0</v>
      </c>
      <c r="CH327" s="253">
        <f>AY323</f>
        <v>0</v>
      </c>
      <c r="CI327" s="253">
        <f>BA323</f>
        <v>0</v>
      </c>
      <c r="CJ327" s="253">
        <f>BC327</f>
        <v>0</v>
      </c>
      <c r="CK327" s="253">
        <f>BE327</f>
        <v>0</v>
      </c>
    </row>
    <row r="328" spans="1:89" ht="48" customHeight="1" x14ac:dyDescent="0.3">
      <c r="B328" s="129">
        <v>227</v>
      </c>
      <c r="C328" s="107">
        <v>355011</v>
      </c>
      <c r="D328" s="107">
        <v>35510001</v>
      </c>
      <c r="E328" s="155" t="s">
        <v>322</v>
      </c>
      <c r="F328" s="108" t="s">
        <v>344</v>
      </c>
      <c r="G328" s="108" t="s">
        <v>345</v>
      </c>
      <c r="H328" s="109" t="s">
        <v>18</v>
      </c>
      <c r="I328" s="110"/>
      <c r="J328" s="109" t="s">
        <v>19</v>
      </c>
      <c r="K328" s="111">
        <f t="shared" si="32"/>
        <v>0</v>
      </c>
      <c r="L328" s="156" t="s">
        <v>274</v>
      </c>
      <c r="M328" s="262">
        <f>ROUND(N328,2)</f>
        <v>1849.04</v>
      </c>
      <c r="N328" s="106">
        <v>1849.04</v>
      </c>
      <c r="O328" s="261">
        <v>0</v>
      </c>
      <c r="P328" s="110">
        <f>(N328*(O328/100+1))*K328</f>
        <v>0</v>
      </c>
      <c r="Q328" s="112" t="s">
        <v>139</v>
      </c>
      <c r="R328" s="113">
        <f>AH328+AJ328+AL328</f>
        <v>0</v>
      </c>
      <c r="S328" s="114">
        <f>R328*(N328*(O328/100+1))</f>
        <v>0</v>
      </c>
      <c r="T328" s="113">
        <f>AN328+AP328+AR328</f>
        <v>0</v>
      </c>
      <c r="U328" s="114">
        <f>T328*(N328*(O328/100+1))</f>
        <v>0</v>
      </c>
      <c r="V328" s="113">
        <f t="shared" si="31"/>
        <v>0</v>
      </c>
      <c r="W328" s="114">
        <f>V328*(N328*(O328/100+1))</f>
        <v>0</v>
      </c>
      <c r="X328" s="113">
        <f>AZ328+BB328+BD331</f>
        <v>0</v>
      </c>
      <c r="Y328" s="114">
        <f>X328*(N328*(O328/100+1))</f>
        <v>0</v>
      </c>
      <c r="Z328" s="116">
        <f t="shared" si="33"/>
        <v>0</v>
      </c>
      <c r="AA328" s="117" t="b">
        <f>K328=(SUM(X328,V328,T328,R328))</f>
        <v>1</v>
      </c>
      <c r="AB328" s="109"/>
      <c r="AC328" s="122"/>
      <c r="AD328" s="109" t="s">
        <v>22</v>
      </c>
      <c r="AE328" s="108" t="s">
        <v>23</v>
      </c>
      <c r="AF328" s="119"/>
      <c r="AG328" s="120"/>
      <c r="AH328" s="21">
        <v>0</v>
      </c>
      <c r="AI328" s="164">
        <f>AH328*(N328*(O328/100+1))</f>
        <v>0</v>
      </c>
      <c r="AJ328" s="21">
        <v>0</v>
      </c>
      <c r="AK328" s="164">
        <f>AJ328*(N328*(O328/100+1))</f>
        <v>0</v>
      </c>
      <c r="AL328" s="21">
        <v>0</v>
      </c>
      <c r="AM328" s="164">
        <f>AL328*(N328*(O328/100+1))</f>
        <v>0</v>
      </c>
      <c r="AN328" s="21">
        <v>0</v>
      </c>
      <c r="AO328" s="164">
        <f>AN328*(N328*(O328/100+1))</f>
        <v>0</v>
      </c>
      <c r="AP328" s="21">
        <v>0</v>
      </c>
      <c r="AQ328" s="164">
        <f>AP328*(N328*(O328/100+1))</f>
        <v>0</v>
      </c>
      <c r="AR328" s="21">
        <v>0</v>
      </c>
      <c r="AS328" s="164">
        <f>AR328*(N328*(O328/100+1))</f>
        <v>0</v>
      </c>
      <c r="AT328" s="21">
        <v>0</v>
      </c>
      <c r="AU328" s="164">
        <f>AT328*(N328*(O328/100+1))</f>
        <v>0</v>
      </c>
      <c r="AV328" s="21">
        <v>0</v>
      </c>
      <c r="AW328" s="164">
        <f>AV328*(N328*(O328/100+1))</f>
        <v>0</v>
      </c>
      <c r="AX328" s="21">
        <v>0</v>
      </c>
      <c r="AY328" s="164">
        <f>AX328*(N328*(O328/100+1))</f>
        <v>0</v>
      </c>
      <c r="AZ328" s="21">
        <v>0</v>
      </c>
      <c r="BA328" s="164">
        <f>AZ328*(N328*(O328/100+1))</f>
        <v>0</v>
      </c>
      <c r="BB328" s="21">
        <v>0</v>
      </c>
      <c r="BC328" s="164">
        <f>BB324*(N324*(O324/100+1))</f>
        <v>0</v>
      </c>
      <c r="BD328" s="21">
        <v>0</v>
      </c>
      <c r="BE328" s="164">
        <f>BD328*(N324*(O324/100+1))</f>
        <v>0</v>
      </c>
      <c r="BF328" s="256">
        <f>SUM(R324,T324,V324,X324)*(N324*(O324/100+1))</f>
        <v>6600</v>
      </c>
      <c r="BG328" s="256">
        <f>SUM(AI324,AK324,AM324,AO324,AQ324,AS324,AU324,AW324,AY324,BA324,BC328,BE328)</f>
        <v>6600</v>
      </c>
      <c r="BH328" s="255" t="b">
        <f>BF328=BG328</f>
        <v>1</v>
      </c>
      <c r="BI328" s="255">
        <f>BF328-BG328</f>
        <v>0</v>
      </c>
      <c r="BJ328" s="250">
        <f>D324</f>
        <v>35510001</v>
      </c>
      <c r="BK328" s="251">
        <v>348</v>
      </c>
      <c r="BL328" s="251">
        <v>5</v>
      </c>
      <c r="BM328" s="252">
        <f>R324</f>
        <v>0</v>
      </c>
      <c r="BN328" s="252">
        <f>T324</f>
        <v>0</v>
      </c>
      <c r="BO328" s="252">
        <f>V324</f>
        <v>1</v>
      </c>
      <c r="BP328" s="252">
        <f>X324</f>
        <v>1</v>
      </c>
      <c r="BQ328" s="254">
        <f>N324</f>
        <v>3300</v>
      </c>
      <c r="BR328">
        <f>O324</f>
        <v>0</v>
      </c>
      <c r="BS328">
        <v>0</v>
      </c>
      <c r="BT328">
        <v>1</v>
      </c>
      <c r="BU328" t="s">
        <v>139</v>
      </c>
      <c r="BV328" t="str">
        <f>IF(AB324 = "X", "1", "0")</f>
        <v>0</v>
      </c>
      <c r="BW328" t="str">
        <f>IF(AC324 = "X", "1", "0")</f>
        <v>0</v>
      </c>
      <c r="BX328" t="str">
        <f>IF(AD324 = "X", "1", "0")</f>
        <v>1</v>
      </c>
      <c r="BY328" t="s">
        <v>23</v>
      </c>
      <c r="BZ328" s="253">
        <f>AI324</f>
        <v>0</v>
      </c>
      <c r="CA328" s="253">
        <f>AK324</f>
        <v>0</v>
      </c>
      <c r="CB328" s="253">
        <f>AM324</f>
        <v>0</v>
      </c>
      <c r="CC328" s="253">
        <f>AO324</f>
        <v>0</v>
      </c>
      <c r="CD328" s="253">
        <f>AQ324</f>
        <v>0</v>
      </c>
      <c r="CE328" s="253">
        <f>AS324</f>
        <v>0</v>
      </c>
      <c r="CF328" s="253">
        <f>AU324</f>
        <v>3300</v>
      </c>
      <c r="CG328" s="253">
        <f>AW324</f>
        <v>0</v>
      </c>
      <c r="CH328" s="253">
        <f>AY324</f>
        <v>0</v>
      </c>
      <c r="CI328" s="253">
        <f>BA324</f>
        <v>3300</v>
      </c>
      <c r="CJ328" s="253">
        <f>BC328</f>
        <v>0</v>
      </c>
      <c r="CK328" s="253">
        <f>BE328</f>
        <v>0</v>
      </c>
    </row>
    <row r="329" spans="1:89" ht="30.6" x14ac:dyDescent="0.3">
      <c r="B329" s="227">
        <v>228</v>
      </c>
      <c r="C329" s="107">
        <v>355011</v>
      </c>
      <c r="D329" s="107">
        <v>35510001</v>
      </c>
      <c r="E329" s="155" t="s">
        <v>386</v>
      </c>
      <c r="F329" s="108" t="s">
        <v>344</v>
      </c>
      <c r="G329" s="108" t="s">
        <v>345</v>
      </c>
      <c r="H329" s="109" t="s">
        <v>18</v>
      </c>
      <c r="I329" s="110"/>
      <c r="J329" s="109" t="s">
        <v>19</v>
      </c>
      <c r="K329" s="111">
        <f t="shared" si="32"/>
        <v>1</v>
      </c>
      <c r="L329" s="156" t="s">
        <v>274</v>
      </c>
      <c r="M329" s="262">
        <f>ROUND(N329,2)</f>
        <v>852.6</v>
      </c>
      <c r="N329" s="106">
        <v>852.6</v>
      </c>
      <c r="O329" s="260">
        <v>0</v>
      </c>
      <c r="P329" s="110">
        <f>(N329*(O329/100+1))*K329</f>
        <v>852.6</v>
      </c>
      <c r="Q329" s="112" t="s">
        <v>139</v>
      </c>
      <c r="R329" s="113">
        <f>AH329+AJ329+AL329</f>
        <v>1</v>
      </c>
      <c r="S329" s="114">
        <f>R329*(N329*(O329/100+1))</f>
        <v>852.6</v>
      </c>
      <c r="T329" s="113">
        <f>AN329+AP329+AR329</f>
        <v>0</v>
      </c>
      <c r="U329" s="114">
        <f>T329*(N329*(O329/100+1))</f>
        <v>0</v>
      </c>
      <c r="V329" s="113">
        <f t="shared" si="31"/>
        <v>0</v>
      </c>
      <c r="W329" s="114">
        <f>V329*(N329*(O329/100+1))</f>
        <v>0</v>
      </c>
      <c r="X329" s="113">
        <f>AZ329+BB329+BD332</f>
        <v>0</v>
      </c>
      <c r="Y329" s="114">
        <f>X329*(N329*(O329/100+1))</f>
        <v>0</v>
      </c>
      <c r="Z329" s="116">
        <f t="shared" si="33"/>
        <v>852.6</v>
      </c>
      <c r="AA329" s="117" t="b">
        <f>K329=(SUM(X329,V329,T329,R329))</f>
        <v>1</v>
      </c>
      <c r="AB329" s="109"/>
      <c r="AC329" s="122"/>
      <c r="AD329" s="109" t="s">
        <v>22</v>
      </c>
      <c r="AE329" s="108" t="s">
        <v>23</v>
      </c>
      <c r="AF329" s="119"/>
      <c r="AG329" s="120"/>
      <c r="AH329" s="170">
        <v>1</v>
      </c>
      <c r="AI329" s="164">
        <f>AH329*(N329*(O329/100+1))</f>
        <v>852.6</v>
      </c>
      <c r="AJ329" s="21">
        <v>0</v>
      </c>
      <c r="AK329" s="164">
        <f>AJ329*(N329*(O329/100+1))</f>
        <v>0</v>
      </c>
      <c r="AL329" s="21">
        <v>0</v>
      </c>
      <c r="AM329" s="164">
        <f>AL329*(N329*(O329/100+1))</f>
        <v>0</v>
      </c>
      <c r="AN329" s="21">
        <v>0</v>
      </c>
      <c r="AO329" s="164">
        <f>AN329*(N329*(O329/100+1))</f>
        <v>0</v>
      </c>
      <c r="AP329" s="21">
        <v>0</v>
      </c>
      <c r="AQ329" s="164">
        <f>AP329*(N329*(O329/100+1))</f>
        <v>0</v>
      </c>
      <c r="AR329" s="21">
        <v>0</v>
      </c>
      <c r="AS329" s="164">
        <f>AR329*(N329*(O329/100+1))</f>
        <v>0</v>
      </c>
      <c r="AT329" s="21">
        <v>0</v>
      </c>
      <c r="AU329" s="164">
        <f>AT329*(N329*(O329/100+1))</f>
        <v>0</v>
      </c>
      <c r="AV329" s="21">
        <v>0</v>
      </c>
      <c r="AW329" s="164">
        <f>AV329*(N329*(O329/100+1))</f>
        <v>0</v>
      </c>
      <c r="AX329" s="21">
        <v>0</v>
      </c>
      <c r="AY329" s="164">
        <f>AX329*(N329*(O329/100+1))</f>
        <v>0</v>
      </c>
      <c r="AZ329" s="21">
        <v>0</v>
      </c>
      <c r="BA329" s="164">
        <f>AZ329*(N329*(O329/100+1))</f>
        <v>0</v>
      </c>
      <c r="BB329" s="21">
        <v>0</v>
      </c>
      <c r="BC329" s="164">
        <f>BB325*(N325*(O325/100+1))</f>
        <v>0</v>
      </c>
      <c r="BD329" s="21">
        <v>0</v>
      </c>
      <c r="BE329" s="164">
        <f>BD329*(N325*(O325/100+1))</f>
        <v>0</v>
      </c>
      <c r="BF329" s="256">
        <f>SUM(R325,T325,V325,X325)*(N325*(O325/100+1))</f>
        <v>0</v>
      </c>
      <c r="BG329" s="256">
        <f>SUM(AI325,AK325,AM325,AO325,AQ325,AS325,AU325,AW325,AY325,BA325,BC329,BE329)</f>
        <v>0</v>
      </c>
      <c r="BH329" s="255" t="b">
        <f>BF329=BG329</f>
        <v>1</v>
      </c>
      <c r="BI329" s="255">
        <f>BF329-BG329</f>
        <v>0</v>
      </c>
      <c r="BJ329" s="250">
        <f>D325</f>
        <v>35510001</v>
      </c>
      <c r="BK329" s="251">
        <v>348</v>
      </c>
      <c r="BL329" s="251">
        <v>5</v>
      </c>
      <c r="BM329" s="252">
        <f>R325</f>
        <v>0</v>
      </c>
      <c r="BN329" s="252">
        <f>T325</f>
        <v>0</v>
      </c>
      <c r="BO329" s="252">
        <f>V325</f>
        <v>0</v>
      </c>
      <c r="BP329" s="252">
        <f>X325</f>
        <v>0</v>
      </c>
      <c r="BQ329" s="254">
        <f>N325</f>
        <v>3000</v>
      </c>
      <c r="BR329">
        <f>O325</f>
        <v>0</v>
      </c>
      <c r="BS329">
        <v>0</v>
      </c>
      <c r="BT329">
        <v>1</v>
      </c>
      <c r="BU329" t="s">
        <v>139</v>
      </c>
      <c r="BV329" t="str">
        <f>IF(AB325 = "X", "1", "0")</f>
        <v>0</v>
      </c>
      <c r="BW329" t="str">
        <f>IF(AC325 = "X", "1", "0")</f>
        <v>0</v>
      </c>
      <c r="BX329" t="str">
        <f>IF(AD325 = "X", "1", "0")</f>
        <v>1</v>
      </c>
      <c r="BY329" t="s">
        <v>23</v>
      </c>
      <c r="BZ329" s="253">
        <f>AI325</f>
        <v>0</v>
      </c>
      <c r="CA329" s="253">
        <f>AK325</f>
        <v>0</v>
      </c>
      <c r="CB329" s="253">
        <f>AM325</f>
        <v>0</v>
      </c>
      <c r="CC329" s="253">
        <f>AO325</f>
        <v>0</v>
      </c>
      <c r="CD329" s="253">
        <f>AQ325</f>
        <v>0</v>
      </c>
      <c r="CE329" s="253">
        <f>AS325</f>
        <v>0</v>
      </c>
      <c r="CF329" s="253">
        <f>AU325</f>
        <v>0</v>
      </c>
      <c r="CG329" s="253">
        <f>AW325</f>
        <v>0</v>
      </c>
      <c r="CH329" s="253">
        <f>AY325</f>
        <v>0</v>
      </c>
      <c r="CI329" s="253">
        <f>BA325</f>
        <v>0</v>
      </c>
      <c r="CJ329" s="253">
        <f>BC329</f>
        <v>0</v>
      </c>
      <c r="CK329" s="253">
        <f>BE329</f>
        <v>0</v>
      </c>
    </row>
    <row r="330" spans="1:89" ht="30.6" x14ac:dyDescent="0.3">
      <c r="B330" s="227">
        <v>229</v>
      </c>
      <c r="C330" s="107">
        <v>355011</v>
      </c>
      <c r="D330" s="107">
        <v>35510001</v>
      </c>
      <c r="E330" s="155" t="s">
        <v>387</v>
      </c>
      <c r="F330" s="108" t="s">
        <v>344</v>
      </c>
      <c r="G330" s="108" t="s">
        <v>345</v>
      </c>
      <c r="H330" s="109" t="s">
        <v>18</v>
      </c>
      <c r="I330" s="110"/>
      <c r="J330" s="109" t="s">
        <v>19</v>
      </c>
      <c r="K330" s="111">
        <f t="shared" si="32"/>
        <v>0</v>
      </c>
      <c r="L330" s="156" t="s">
        <v>274</v>
      </c>
      <c r="M330" s="262">
        <f>ROUND(N330,2)</f>
        <v>562.54</v>
      </c>
      <c r="N330" s="106">
        <v>562.54</v>
      </c>
      <c r="O330" s="261">
        <v>0</v>
      </c>
      <c r="P330" s="110">
        <f>(N330*(O330/100+1))*K330</f>
        <v>0</v>
      </c>
      <c r="Q330" s="112" t="s">
        <v>139</v>
      </c>
      <c r="R330" s="113">
        <f>AH330+AJ330+AL330</f>
        <v>0</v>
      </c>
      <c r="S330" s="114">
        <f>R330*(N330*(O330/100+1))</f>
        <v>0</v>
      </c>
      <c r="T330" s="113">
        <f>AN330+AP330+AR330</f>
        <v>0</v>
      </c>
      <c r="U330" s="114">
        <f>T330*(N330*(O330/100+1))</f>
        <v>0</v>
      </c>
      <c r="V330" s="113">
        <f t="shared" si="31"/>
        <v>0</v>
      </c>
      <c r="W330" s="114">
        <f>V330*(N330*(O330/100+1))</f>
        <v>0</v>
      </c>
      <c r="X330" s="113">
        <f>AZ330+BB330+BD333</f>
        <v>0</v>
      </c>
      <c r="Y330" s="114">
        <f>X330*(N330*(O330/100+1))</f>
        <v>0</v>
      </c>
      <c r="Z330" s="116">
        <f t="shared" si="33"/>
        <v>0</v>
      </c>
      <c r="AA330" s="117" t="b">
        <f>K330=(SUM(X330,V330,T330,R330))</f>
        <v>1</v>
      </c>
      <c r="AB330" s="109"/>
      <c r="AC330" s="122"/>
      <c r="AD330" s="109" t="s">
        <v>22</v>
      </c>
      <c r="AE330" s="108" t="s">
        <v>23</v>
      </c>
      <c r="AF330" s="119"/>
      <c r="AG330" s="120"/>
      <c r="AH330" s="21">
        <v>0</v>
      </c>
      <c r="AI330" s="164">
        <f>AH330*(N330*(O330/100+1))</f>
        <v>0</v>
      </c>
      <c r="AJ330" s="21">
        <v>0</v>
      </c>
      <c r="AK330" s="164">
        <f>AJ330*(N330*(O330/100+1))</f>
        <v>0</v>
      </c>
      <c r="AL330" s="21">
        <v>0</v>
      </c>
      <c r="AM330" s="164">
        <f>AL330*(N330*(O330/100+1))</f>
        <v>0</v>
      </c>
      <c r="AN330" s="21">
        <v>0</v>
      </c>
      <c r="AO330" s="164">
        <f>AN330*(N330*(O330/100+1))</f>
        <v>0</v>
      </c>
      <c r="AP330" s="21">
        <v>0</v>
      </c>
      <c r="AQ330" s="164">
        <f>AP330*(N330*(O330/100+1))</f>
        <v>0</v>
      </c>
      <c r="AR330" s="21">
        <v>0</v>
      </c>
      <c r="AS330" s="164">
        <f>AR330*(N330*(O330/100+1))</f>
        <v>0</v>
      </c>
      <c r="AT330" s="21">
        <v>0</v>
      </c>
      <c r="AU330" s="164">
        <f>AT330*(N330*(O330/100+1))</f>
        <v>0</v>
      </c>
      <c r="AV330" s="21">
        <v>0</v>
      </c>
      <c r="AW330" s="164">
        <f>AV330*(N330*(O330/100+1))</f>
        <v>0</v>
      </c>
      <c r="AX330" s="21">
        <v>0</v>
      </c>
      <c r="AY330" s="164">
        <f>AX330*(N330*(O330/100+1))</f>
        <v>0</v>
      </c>
      <c r="AZ330" s="21">
        <v>0</v>
      </c>
      <c r="BA330" s="164">
        <f>AZ330*(N330*(O330/100+1))</f>
        <v>0</v>
      </c>
      <c r="BB330" s="21">
        <v>0</v>
      </c>
      <c r="BC330" s="164">
        <f>BB327*(N327*(O327/100+1))</f>
        <v>3306</v>
      </c>
      <c r="BD330" s="21">
        <v>0</v>
      </c>
      <c r="BE330" s="164">
        <f>BD330*(N327*(O327/100+1))</f>
        <v>0</v>
      </c>
      <c r="BF330" s="256">
        <f>SUM(R327,T327,V327,X327)*(N327*(O327/100+1))</f>
        <v>19836</v>
      </c>
      <c r="BG330" s="256">
        <f>SUM(AI327,AK327,AM327,AO327,AQ327,AS327,AU327,AW327,AY327,BA327,BC330,BE330)</f>
        <v>19836</v>
      </c>
      <c r="BH330" s="255" t="b">
        <f>BF330=BG330</f>
        <v>1</v>
      </c>
      <c r="BI330" s="255">
        <f>BF330-BG330</f>
        <v>0</v>
      </c>
      <c r="BJ330" s="250">
        <f>D327</f>
        <v>35510001</v>
      </c>
      <c r="BK330" s="251">
        <v>348</v>
      </c>
      <c r="BL330" s="251">
        <v>5</v>
      </c>
      <c r="BM330" s="252">
        <f>R327</f>
        <v>1</v>
      </c>
      <c r="BN330" s="252">
        <f>T327</f>
        <v>1</v>
      </c>
      <c r="BO330" s="252">
        <f>V327</f>
        <v>2</v>
      </c>
      <c r="BP330" s="252">
        <f>X327</f>
        <v>2</v>
      </c>
      <c r="BQ330" s="254">
        <f>N327</f>
        <v>3306</v>
      </c>
      <c r="BR330">
        <f>O327</f>
        <v>0</v>
      </c>
      <c r="BS330">
        <v>0</v>
      </c>
      <c r="BT330">
        <v>1</v>
      </c>
      <c r="BU330" t="s">
        <v>139</v>
      </c>
      <c r="BV330" t="str">
        <f>IF(AB327 = "X", "1", "0")</f>
        <v>0</v>
      </c>
      <c r="BW330" t="str">
        <f>IF(AC327 = "X", "1", "0")</f>
        <v>0</v>
      </c>
      <c r="BX330" t="str">
        <f>IF(AD327 = "X", "1", "0")</f>
        <v>1</v>
      </c>
      <c r="BY330" t="s">
        <v>23</v>
      </c>
      <c r="BZ330" s="253">
        <f>AI327</f>
        <v>3306</v>
      </c>
      <c r="CA330" s="253">
        <f>AK327</f>
        <v>0</v>
      </c>
      <c r="CB330" s="253">
        <f>AM327</f>
        <v>0</v>
      </c>
      <c r="CC330" s="253">
        <f>AO327</f>
        <v>0</v>
      </c>
      <c r="CD330" s="253">
        <f>AQ327</f>
        <v>3306</v>
      </c>
      <c r="CE330" s="253">
        <f>AS327</f>
        <v>0</v>
      </c>
      <c r="CF330" s="253">
        <f>AU327</f>
        <v>3306</v>
      </c>
      <c r="CG330" s="253">
        <f>AW327</f>
        <v>3306</v>
      </c>
      <c r="CH330" s="253">
        <f>AY327</f>
        <v>0</v>
      </c>
      <c r="CI330" s="253">
        <f>BA327</f>
        <v>3306</v>
      </c>
      <c r="CJ330" s="253">
        <f>BC330</f>
        <v>3306</v>
      </c>
      <c r="CK330" s="253">
        <f>BE330</f>
        <v>0</v>
      </c>
    </row>
    <row r="331" spans="1:89" ht="30.6" x14ac:dyDescent="0.3">
      <c r="B331" s="227">
        <v>230</v>
      </c>
      <c r="C331" s="107">
        <v>355011</v>
      </c>
      <c r="D331" s="107">
        <v>35510001</v>
      </c>
      <c r="E331" s="155" t="s">
        <v>388</v>
      </c>
      <c r="F331" s="108" t="s">
        <v>344</v>
      </c>
      <c r="G331" s="108" t="s">
        <v>345</v>
      </c>
      <c r="H331" s="109" t="s">
        <v>18</v>
      </c>
      <c r="I331" s="110"/>
      <c r="J331" s="109" t="s">
        <v>19</v>
      </c>
      <c r="K331" s="111">
        <f t="shared" si="32"/>
        <v>1</v>
      </c>
      <c r="L331" s="156" t="s">
        <v>274</v>
      </c>
      <c r="M331" s="262">
        <f>ROUND(N331,2)</f>
        <v>2030</v>
      </c>
      <c r="N331" s="106">
        <v>2030</v>
      </c>
      <c r="O331" s="260">
        <v>0</v>
      </c>
      <c r="P331" s="110">
        <f>(N331*(O331/100+1))*K331</f>
        <v>2030</v>
      </c>
      <c r="Q331" s="112" t="s">
        <v>139</v>
      </c>
      <c r="R331" s="113">
        <f>AH331+AJ331+AL331</f>
        <v>1</v>
      </c>
      <c r="S331" s="114">
        <f>R331*(N331*(O331/100+1))</f>
        <v>2030</v>
      </c>
      <c r="T331" s="113">
        <f>AN331+AP331+AR331</f>
        <v>0</v>
      </c>
      <c r="U331" s="114">
        <f>T331*(N331*(O331/100+1))</f>
        <v>0</v>
      </c>
      <c r="V331" s="113">
        <f t="shared" si="31"/>
        <v>0</v>
      </c>
      <c r="W331" s="114">
        <f>V331*(N331*(O331/100+1))</f>
        <v>0</v>
      </c>
      <c r="X331" s="113">
        <f>AZ331+BB331+BD334</f>
        <v>0</v>
      </c>
      <c r="Y331" s="114">
        <f>X331*(N331*(O331/100+1))</f>
        <v>0</v>
      </c>
      <c r="Z331" s="116">
        <f t="shared" si="33"/>
        <v>2030</v>
      </c>
      <c r="AA331" s="117" t="b">
        <f>K331=(SUM(X331,V331,T331,R331))</f>
        <v>1</v>
      </c>
      <c r="AB331" s="109"/>
      <c r="AC331" s="122"/>
      <c r="AD331" s="109" t="s">
        <v>22</v>
      </c>
      <c r="AE331" s="108" t="s">
        <v>23</v>
      </c>
      <c r="AF331" s="119"/>
      <c r="AG331" s="120"/>
      <c r="AH331" s="170">
        <v>1</v>
      </c>
      <c r="AI331" s="164">
        <f>AH331*(N331*(O331/100+1))</f>
        <v>2030</v>
      </c>
      <c r="AJ331" s="21">
        <v>0</v>
      </c>
      <c r="AK331" s="164">
        <f>AJ331*(N331*(O331/100+1))</f>
        <v>0</v>
      </c>
      <c r="AL331" s="21">
        <v>0</v>
      </c>
      <c r="AM331" s="164">
        <f>AL331*(N331*(O331/100+1))</f>
        <v>0</v>
      </c>
      <c r="AN331" s="21">
        <v>0</v>
      </c>
      <c r="AO331" s="164">
        <f>AN331*(N331*(O331/100+1))</f>
        <v>0</v>
      </c>
      <c r="AP331" s="21">
        <v>0</v>
      </c>
      <c r="AQ331" s="164">
        <f>AP331*(N331*(O331/100+1))</f>
        <v>0</v>
      </c>
      <c r="AR331" s="21">
        <v>0</v>
      </c>
      <c r="AS331" s="164">
        <f>AR331*(N331*(O331/100+1))</f>
        <v>0</v>
      </c>
      <c r="AT331" s="21">
        <v>0</v>
      </c>
      <c r="AU331" s="164">
        <f>AT331*(N331*(O331/100+1))</f>
        <v>0</v>
      </c>
      <c r="AV331" s="21">
        <v>0</v>
      </c>
      <c r="AW331" s="164">
        <f>AV331*(N331*(O331/100+1))</f>
        <v>0</v>
      </c>
      <c r="AX331" s="21">
        <v>0</v>
      </c>
      <c r="AY331" s="164">
        <f>AX331*(N331*(O331/100+1))</f>
        <v>0</v>
      </c>
      <c r="AZ331" s="21">
        <v>0</v>
      </c>
      <c r="BA331" s="164">
        <f>AZ331*(N331*(O331/100+1))</f>
        <v>0</v>
      </c>
      <c r="BB331" s="21">
        <v>0</v>
      </c>
      <c r="BC331" s="164">
        <f>BB328*(N328*(O328/100+1))</f>
        <v>0</v>
      </c>
      <c r="BD331" s="21">
        <v>0</v>
      </c>
      <c r="BE331" s="164">
        <f>BD331*(N328*(O328/100+1))</f>
        <v>0</v>
      </c>
      <c r="BF331" s="256">
        <f>SUM(R328,T328,V328,X328)*(N328*(O328/100+1))</f>
        <v>0</v>
      </c>
      <c r="BG331" s="256">
        <f>SUM(AI328,AK328,AM328,AO328,AQ328,AS328,AU328,AW328,AY328,BA328,BC331,BE331)</f>
        <v>0</v>
      </c>
      <c r="BH331" s="255" t="b">
        <f>BF331=BG331</f>
        <v>1</v>
      </c>
      <c r="BI331" s="255">
        <f>BF331-BG331</f>
        <v>0</v>
      </c>
      <c r="BJ331" s="250">
        <f>D328</f>
        <v>35510001</v>
      </c>
      <c r="BK331" s="251">
        <v>348</v>
      </c>
      <c r="BL331" s="251">
        <v>5</v>
      </c>
      <c r="BM331" s="252">
        <f>R328</f>
        <v>0</v>
      </c>
      <c r="BN331" s="252">
        <f>T328</f>
        <v>0</v>
      </c>
      <c r="BO331" s="252">
        <f>V328</f>
        <v>0</v>
      </c>
      <c r="BP331" s="252">
        <f>X328</f>
        <v>0</v>
      </c>
      <c r="BQ331" s="254">
        <f>N328</f>
        <v>1849.04</v>
      </c>
      <c r="BR331">
        <f>O328</f>
        <v>0</v>
      </c>
      <c r="BS331">
        <v>0</v>
      </c>
      <c r="BT331">
        <v>1</v>
      </c>
      <c r="BU331" t="s">
        <v>139</v>
      </c>
      <c r="BV331" t="str">
        <f>IF(AB328 = "X", "1", "0")</f>
        <v>0</v>
      </c>
      <c r="BW331" t="str">
        <f>IF(AC328 = "X", "1", "0")</f>
        <v>0</v>
      </c>
      <c r="BX331" t="str">
        <f>IF(AD328 = "X", "1", "0")</f>
        <v>1</v>
      </c>
      <c r="BY331" t="s">
        <v>23</v>
      </c>
      <c r="BZ331" s="253">
        <f>AI328</f>
        <v>0</v>
      </c>
      <c r="CA331" s="253">
        <f>AK328</f>
        <v>0</v>
      </c>
      <c r="CB331" s="253">
        <f>AM328</f>
        <v>0</v>
      </c>
      <c r="CC331" s="253">
        <f>AO328</f>
        <v>0</v>
      </c>
      <c r="CD331" s="253">
        <f>AQ328</f>
        <v>0</v>
      </c>
      <c r="CE331" s="253">
        <f>AS328</f>
        <v>0</v>
      </c>
      <c r="CF331" s="253">
        <f>AU328</f>
        <v>0</v>
      </c>
      <c r="CG331" s="253">
        <f>AW328</f>
        <v>0</v>
      </c>
      <c r="CH331" s="253">
        <f>AY328</f>
        <v>0</v>
      </c>
      <c r="CI331" s="253">
        <f>BA328</f>
        <v>0</v>
      </c>
      <c r="CJ331" s="253">
        <f>BC331</f>
        <v>0</v>
      </c>
      <c r="CK331" s="253">
        <f>BE331</f>
        <v>0</v>
      </c>
    </row>
    <row r="332" spans="1:89" ht="30.6" x14ac:dyDescent="0.3">
      <c r="B332" s="227">
        <v>231</v>
      </c>
      <c r="C332" s="107">
        <v>355011</v>
      </c>
      <c r="D332" s="107">
        <v>35510001</v>
      </c>
      <c r="E332" s="155" t="s">
        <v>389</v>
      </c>
      <c r="F332" s="108" t="s">
        <v>344</v>
      </c>
      <c r="G332" s="108" t="s">
        <v>345</v>
      </c>
      <c r="H332" s="109" t="s">
        <v>18</v>
      </c>
      <c r="I332" s="110"/>
      <c r="J332" s="109" t="s">
        <v>19</v>
      </c>
      <c r="K332" s="111">
        <f t="shared" si="32"/>
        <v>0</v>
      </c>
      <c r="L332" s="156" t="s">
        <v>274</v>
      </c>
      <c r="M332" s="262">
        <f>ROUND(N332,2)</f>
        <v>7250</v>
      </c>
      <c r="N332" s="106">
        <v>7250</v>
      </c>
      <c r="O332" s="261">
        <v>0</v>
      </c>
      <c r="P332" s="110">
        <f>(N332*(O332/100+1))*K332</f>
        <v>0</v>
      </c>
      <c r="Q332" s="112" t="s">
        <v>139</v>
      </c>
      <c r="R332" s="113">
        <f>AH332+AJ332+AL332</f>
        <v>0</v>
      </c>
      <c r="S332" s="114">
        <f>R332*(N332*(O332/100+1))</f>
        <v>0</v>
      </c>
      <c r="T332" s="113">
        <f>AN332+AP332+AR332</f>
        <v>0</v>
      </c>
      <c r="U332" s="114">
        <f>T332*(N332*(O332/100+1))</f>
        <v>0</v>
      </c>
      <c r="V332" s="113">
        <f t="shared" si="31"/>
        <v>0</v>
      </c>
      <c r="W332" s="114">
        <f>V332*(N332*(O332/100+1))</f>
        <v>0</v>
      </c>
      <c r="X332" s="113">
        <f>AZ332+BB332+BD335</f>
        <v>0</v>
      </c>
      <c r="Y332" s="114">
        <f>X332*(N332*(O332/100+1))</f>
        <v>0</v>
      </c>
      <c r="Z332" s="116">
        <f t="shared" si="33"/>
        <v>0</v>
      </c>
      <c r="AA332" s="117" t="b">
        <f>K332=(SUM(X332,V332,T332,R332))</f>
        <v>1</v>
      </c>
      <c r="AB332" s="109"/>
      <c r="AC332" s="122"/>
      <c r="AD332" s="109" t="s">
        <v>22</v>
      </c>
      <c r="AE332" s="108" t="s">
        <v>23</v>
      </c>
      <c r="AF332" s="119"/>
      <c r="AG332" s="120"/>
      <c r="AH332" s="171">
        <v>0</v>
      </c>
      <c r="AI332" s="164">
        <f>AH332*(N332*(O332/100+1))</f>
        <v>0</v>
      </c>
      <c r="AJ332" s="21">
        <v>0</v>
      </c>
      <c r="AK332" s="164">
        <f>AJ332*(N332*(O332/100+1))</f>
        <v>0</v>
      </c>
      <c r="AL332" s="21">
        <v>0</v>
      </c>
      <c r="AM332" s="164">
        <f>AL332*(N332*(O332/100+1))</f>
        <v>0</v>
      </c>
      <c r="AN332" s="21">
        <v>0</v>
      </c>
      <c r="AO332" s="164">
        <f>AN332*(N332*(O332/100+1))</f>
        <v>0</v>
      </c>
      <c r="AP332" s="21">
        <v>0</v>
      </c>
      <c r="AQ332" s="164">
        <f>AP332*(N332*(O332/100+1))</f>
        <v>0</v>
      </c>
      <c r="AR332" s="21">
        <v>0</v>
      </c>
      <c r="AS332" s="164">
        <f>AR332*(N332*(O332/100+1))</f>
        <v>0</v>
      </c>
      <c r="AT332" s="21">
        <v>0</v>
      </c>
      <c r="AU332" s="164">
        <f>AT332*(N332*(O332/100+1))</f>
        <v>0</v>
      </c>
      <c r="AV332" s="21">
        <v>0</v>
      </c>
      <c r="AW332" s="164">
        <f>AV332*(N332*(O332/100+1))</f>
        <v>0</v>
      </c>
      <c r="AX332" s="21">
        <v>0</v>
      </c>
      <c r="AY332" s="164">
        <f>AX332*(N332*(O332/100+1))</f>
        <v>0</v>
      </c>
      <c r="AZ332" s="21">
        <v>0</v>
      </c>
      <c r="BA332" s="164">
        <f>AZ332*(N332*(O332/100+1))</f>
        <v>0</v>
      </c>
      <c r="BB332" s="21">
        <v>0</v>
      </c>
      <c r="BC332" s="164">
        <f>BB329*(N329*(O329/100+1))</f>
        <v>0</v>
      </c>
      <c r="BD332" s="21">
        <v>0</v>
      </c>
      <c r="BE332" s="164">
        <f>BD332*(N329*(O329/100+1))</f>
        <v>0</v>
      </c>
      <c r="BF332" s="256">
        <f>SUM(R329,T329,V329,X329)*(N329*(O329/100+1))</f>
        <v>852.6</v>
      </c>
      <c r="BG332" s="256">
        <f>SUM(AI329,AK329,AM329,AO329,AQ329,AS329,AU329,AW329,AY329,BA329,BC332,BE332)</f>
        <v>852.6</v>
      </c>
      <c r="BH332" s="255" t="b">
        <f>BF332=BG332</f>
        <v>1</v>
      </c>
      <c r="BI332" s="255">
        <f>BF332-BG332</f>
        <v>0</v>
      </c>
      <c r="BJ332" s="250">
        <f>D329</f>
        <v>35510001</v>
      </c>
      <c r="BK332" s="251">
        <v>348</v>
      </c>
      <c r="BL332" s="251">
        <v>5</v>
      </c>
      <c r="BM332" s="252">
        <f>R329</f>
        <v>1</v>
      </c>
      <c r="BN332" s="252">
        <f>T329</f>
        <v>0</v>
      </c>
      <c r="BO332" s="252">
        <f>V329</f>
        <v>0</v>
      </c>
      <c r="BP332" s="252">
        <f>X329</f>
        <v>0</v>
      </c>
      <c r="BQ332" s="254">
        <f>N329</f>
        <v>852.6</v>
      </c>
      <c r="BR332">
        <f>O329</f>
        <v>0</v>
      </c>
      <c r="BS332">
        <v>0</v>
      </c>
      <c r="BT332">
        <v>1</v>
      </c>
      <c r="BU332" t="s">
        <v>139</v>
      </c>
      <c r="BV332" t="str">
        <f>IF(AB329 = "X", "1", "0")</f>
        <v>0</v>
      </c>
      <c r="BW332" t="str">
        <f>IF(AC329 = "X", "1", "0")</f>
        <v>0</v>
      </c>
      <c r="BX332" t="str">
        <f>IF(AD329 = "X", "1", "0")</f>
        <v>1</v>
      </c>
      <c r="BY332" t="s">
        <v>23</v>
      </c>
      <c r="BZ332" s="253">
        <f>AI329</f>
        <v>852.6</v>
      </c>
      <c r="CA332" s="253">
        <f>AK329</f>
        <v>0</v>
      </c>
      <c r="CB332" s="253">
        <f>AM329</f>
        <v>0</v>
      </c>
      <c r="CC332" s="253">
        <f>AO329</f>
        <v>0</v>
      </c>
      <c r="CD332" s="253">
        <f>AQ329</f>
        <v>0</v>
      </c>
      <c r="CE332" s="253">
        <f>AS329</f>
        <v>0</v>
      </c>
      <c r="CF332" s="253">
        <f>AU329</f>
        <v>0</v>
      </c>
      <c r="CG332" s="253">
        <f>AW329</f>
        <v>0</v>
      </c>
      <c r="CH332" s="253">
        <f>AY329</f>
        <v>0</v>
      </c>
      <c r="CI332" s="253">
        <f>BA329</f>
        <v>0</v>
      </c>
      <c r="CJ332" s="253">
        <f>BC332</f>
        <v>0</v>
      </c>
      <c r="CK332" s="253">
        <f>BE332</f>
        <v>0</v>
      </c>
    </row>
    <row r="333" spans="1:89" ht="40.799999999999997" x14ac:dyDescent="0.3">
      <c r="B333" s="227">
        <v>232</v>
      </c>
      <c r="C333" s="107">
        <v>358011</v>
      </c>
      <c r="D333" s="193">
        <v>35910003</v>
      </c>
      <c r="E333" s="157" t="s">
        <v>323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ref="K333:K349" si="41">R333+T333+V333+X333</f>
        <v>0</v>
      </c>
      <c r="L333" s="156" t="s">
        <v>274</v>
      </c>
      <c r="M333" s="262">
        <f>ROUND(N333,2)</f>
        <v>750</v>
      </c>
      <c r="N333" s="106">
        <v>750</v>
      </c>
      <c r="O333" s="260">
        <v>0</v>
      </c>
      <c r="P333" s="110">
        <f>(N333*(O333/100+1))*K333</f>
        <v>0</v>
      </c>
      <c r="Q333" s="112" t="s">
        <v>139</v>
      </c>
      <c r="R333" s="113">
        <f>AH333+AJ333+AL333</f>
        <v>0</v>
      </c>
      <c r="S333" s="114">
        <f>R333*(N333*(O333/100+1))</f>
        <v>0</v>
      </c>
      <c r="T333" s="113">
        <f>AN333+AP333+AR333</f>
        <v>0</v>
      </c>
      <c r="U333" s="114">
        <f>T333*(N333*(O333/100+1))</f>
        <v>0</v>
      </c>
      <c r="V333" s="113">
        <f t="shared" si="31"/>
        <v>0</v>
      </c>
      <c r="W333" s="114">
        <f>V333*(N333*(O333/100+1))</f>
        <v>0</v>
      </c>
      <c r="X333" s="113">
        <f>AZ333+BB333+BD336</f>
        <v>0</v>
      </c>
      <c r="Y333" s="114">
        <f>X333*(N333*(O333/100+1))</f>
        <v>0</v>
      </c>
      <c r="Z333" s="116">
        <f t="shared" ref="Z333:Z349" si="42">S333+U333+W333+Y333</f>
        <v>0</v>
      </c>
      <c r="AA333" s="117" t="b">
        <f>K333=(SUM(X333,V333,T333,R333))</f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171">
        <v>0</v>
      </c>
      <c r="AI333" s="164">
        <f>AH333*(N333*(O333/100+1))</f>
        <v>0</v>
      </c>
      <c r="AJ333" s="21">
        <v>0</v>
      </c>
      <c r="AK333" s="164">
        <f>AJ333*(N333*(O333/100+1))</f>
        <v>0</v>
      </c>
      <c r="AL333" s="21">
        <v>0</v>
      </c>
      <c r="AM333" s="164">
        <f>AL333*(N333*(O333/100+1))</f>
        <v>0</v>
      </c>
      <c r="AN333" s="21"/>
      <c r="AO333" s="164">
        <f>AN333*(N333*(O333/100+1))</f>
        <v>0</v>
      </c>
      <c r="AP333" s="21"/>
      <c r="AQ333" s="164">
        <f>AP333*(N333*(O333/100+1))</f>
        <v>0</v>
      </c>
      <c r="AR333" s="21"/>
      <c r="AS333" s="164">
        <f>AR333*(N333*(O333/100+1))</f>
        <v>0</v>
      </c>
      <c r="AT333" s="21"/>
      <c r="AU333" s="164">
        <f>AT333*(N333*(O333/100+1))</f>
        <v>0</v>
      </c>
      <c r="AV333" s="21"/>
      <c r="AW333" s="164">
        <f>AV333*(N333*(O333/100+1))</f>
        <v>0</v>
      </c>
      <c r="AX333" s="21"/>
      <c r="AY333" s="164">
        <f>AX333*(N333*(O333/100+1))</f>
        <v>0</v>
      </c>
      <c r="AZ333" s="21"/>
      <c r="BA333" s="164">
        <f>AZ333*(N333*(O333/100+1))</f>
        <v>0</v>
      </c>
      <c r="BB333" s="21"/>
      <c r="BC333" s="164">
        <f>BB330*(N330*(O330/100+1))</f>
        <v>0</v>
      </c>
      <c r="BD333" s="21">
        <v>0</v>
      </c>
      <c r="BE333" s="164">
        <f>BD333*(N330*(O330/100+1))</f>
        <v>0</v>
      </c>
      <c r="BF333" s="256">
        <f>SUM(R330,T330,V330,X330)*(N330*(O330/100+1))</f>
        <v>0</v>
      </c>
      <c r="BG333" s="256">
        <f>SUM(AI330,AK330,AM330,AO330,AQ330,AS330,AU330,AW330,AY330,BA330,BC333,BE333)</f>
        <v>0</v>
      </c>
      <c r="BH333" s="255" t="b">
        <f>BF333=BG333</f>
        <v>1</v>
      </c>
      <c r="BI333" s="255">
        <f>BF333-BG333</f>
        <v>0</v>
      </c>
      <c r="BJ333" s="250">
        <f>D330</f>
        <v>35510001</v>
      </c>
      <c r="BK333" s="251">
        <v>348</v>
      </c>
      <c r="BL333" s="251">
        <v>5</v>
      </c>
      <c r="BM333" s="252">
        <f>R330</f>
        <v>0</v>
      </c>
      <c r="BN333" s="252">
        <f>T330</f>
        <v>0</v>
      </c>
      <c r="BO333" s="252">
        <f>V330</f>
        <v>0</v>
      </c>
      <c r="BP333" s="252">
        <f>X330</f>
        <v>0</v>
      </c>
      <c r="BQ333" s="254">
        <f>N330</f>
        <v>562.54</v>
      </c>
      <c r="BR333">
        <f>O330</f>
        <v>0</v>
      </c>
      <c r="BS333">
        <v>0</v>
      </c>
      <c r="BT333">
        <v>1</v>
      </c>
      <c r="BU333" t="s">
        <v>139</v>
      </c>
      <c r="BV333" t="str">
        <f>IF(AB330 = "X", "1", "0")</f>
        <v>0</v>
      </c>
      <c r="BW333" t="str">
        <f>IF(AC330 = "X", "1", "0")</f>
        <v>0</v>
      </c>
      <c r="BX333" t="str">
        <f>IF(AD330 = "X", "1", "0")</f>
        <v>1</v>
      </c>
      <c r="BY333" t="s">
        <v>23</v>
      </c>
      <c r="BZ333" s="253">
        <f>AI330</f>
        <v>0</v>
      </c>
      <c r="CA333" s="253">
        <f>AK330</f>
        <v>0</v>
      </c>
      <c r="CB333" s="253">
        <f>AM330</f>
        <v>0</v>
      </c>
      <c r="CC333" s="253">
        <f>AO330</f>
        <v>0</v>
      </c>
      <c r="CD333" s="253">
        <f>AQ330</f>
        <v>0</v>
      </c>
      <c r="CE333" s="253">
        <f>AS330</f>
        <v>0</v>
      </c>
      <c r="CF333" s="253">
        <f>AU330</f>
        <v>0</v>
      </c>
      <c r="CG333" s="253">
        <f>AW330</f>
        <v>0</v>
      </c>
      <c r="CH333" s="253">
        <f>AY330</f>
        <v>0</v>
      </c>
      <c r="CI333" s="253">
        <f>BA330</f>
        <v>0</v>
      </c>
      <c r="CJ333" s="253">
        <f>BC333</f>
        <v>0</v>
      </c>
      <c r="CK333" s="253">
        <f>BE333</f>
        <v>0</v>
      </c>
    </row>
    <row r="334" spans="1:89" ht="30.6" x14ac:dyDescent="0.3">
      <c r="B334" s="227">
        <v>233</v>
      </c>
      <c r="C334" s="107">
        <v>358011</v>
      </c>
      <c r="D334" s="193">
        <v>35910003</v>
      </c>
      <c r="E334" s="157" t="s">
        <v>324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41"/>
        <v>0</v>
      </c>
      <c r="L334" s="156" t="s">
        <v>274</v>
      </c>
      <c r="M334" s="262">
        <f>ROUND(N334,2)</f>
        <v>675</v>
      </c>
      <c r="N334" s="106">
        <v>675</v>
      </c>
      <c r="O334" s="261">
        <v>0</v>
      </c>
      <c r="P334" s="110">
        <f>(N334*(O334/100+1))*K334</f>
        <v>0</v>
      </c>
      <c r="Q334" s="112" t="s">
        <v>139</v>
      </c>
      <c r="R334" s="113">
        <f>AH334+AJ334+AL334</f>
        <v>0</v>
      </c>
      <c r="S334" s="114">
        <f>R334*(N334*(O334/100+1))</f>
        <v>0</v>
      </c>
      <c r="T334" s="113">
        <f>AN334+AP334+AR334</f>
        <v>0</v>
      </c>
      <c r="U334" s="114">
        <f>T334*(N334*(O334/100+1))</f>
        <v>0</v>
      </c>
      <c r="V334" s="113">
        <f t="shared" si="31"/>
        <v>0</v>
      </c>
      <c r="W334" s="114">
        <f>V334*(N334*(O334/100+1))</f>
        <v>0</v>
      </c>
      <c r="X334" s="113">
        <f>AZ334+BB334+BD337</f>
        <v>0</v>
      </c>
      <c r="Y334" s="114">
        <f>X334*(N334*(O334/100+1))</f>
        <v>0</v>
      </c>
      <c r="Z334" s="116">
        <f t="shared" si="42"/>
        <v>0</v>
      </c>
      <c r="AA334" s="117" t="b">
        <f>K334=(SUM(X334,V334,T334,R334))</f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171">
        <v>0</v>
      </c>
      <c r="AI334" s="164">
        <f>AH334*(N334*(O334/100+1))</f>
        <v>0</v>
      </c>
      <c r="AJ334" s="21">
        <v>0</v>
      </c>
      <c r="AK334" s="164">
        <f>AJ334*(N334*(O334/100+1))</f>
        <v>0</v>
      </c>
      <c r="AL334" s="21">
        <v>0</v>
      </c>
      <c r="AM334" s="164">
        <f>AL334*(N334*(O334/100+1))</f>
        <v>0</v>
      </c>
      <c r="AN334" s="21"/>
      <c r="AO334" s="164">
        <f>AN334*(N334*(O334/100+1))</f>
        <v>0</v>
      </c>
      <c r="AP334" s="21"/>
      <c r="AQ334" s="164">
        <f>AP334*(N334*(O334/100+1))</f>
        <v>0</v>
      </c>
      <c r="AR334" s="21"/>
      <c r="AS334" s="164">
        <f>AR334*(N334*(O334/100+1))</f>
        <v>0</v>
      </c>
      <c r="AT334" s="21"/>
      <c r="AU334" s="164">
        <f>AT334*(N334*(O334/100+1))</f>
        <v>0</v>
      </c>
      <c r="AV334" s="21"/>
      <c r="AW334" s="164">
        <f>AV334*(N334*(O334/100+1))</f>
        <v>0</v>
      </c>
      <c r="AX334" s="21"/>
      <c r="AY334" s="164">
        <f>AX334*(N334*(O334/100+1))</f>
        <v>0</v>
      </c>
      <c r="AZ334" s="21"/>
      <c r="BA334" s="164">
        <f>AZ334*(N334*(O334/100+1))</f>
        <v>0</v>
      </c>
      <c r="BB334" s="21"/>
      <c r="BC334" s="164">
        <f>BB331*(N331*(O331/100+1))</f>
        <v>0</v>
      </c>
      <c r="BD334" s="21">
        <v>0</v>
      </c>
      <c r="BE334" s="164">
        <f>BD334*(N331*(O331/100+1))</f>
        <v>0</v>
      </c>
      <c r="BF334" s="256">
        <f>SUM(R331,T331,V331,X331)*(N331*(O331/100+1))</f>
        <v>2030</v>
      </c>
      <c r="BG334" s="256">
        <f>SUM(AI331,AK331,AM331,AO331,AQ331,AS331,AU331,AW331,AY331,BA331,BC334,BE334)</f>
        <v>2030</v>
      </c>
      <c r="BH334" s="255" t="b">
        <f>BF334=BG334</f>
        <v>1</v>
      </c>
      <c r="BI334" s="255">
        <f>BF334-BG334</f>
        <v>0</v>
      </c>
      <c r="BJ334" s="250">
        <f>D331</f>
        <v>35510001</v>
      </c>
      <c r="BK334" s="251">
        <v>348</v>
      </c>
      <c r="BL334" s="251">
        <v>5</v>
      </c>
      <c r="BM334" s="252">
        <f>R331</f>
        <v>1</v>
      </c>
      <c r="BN334" s="252">
        <f>T331</f>
        <v>0</v>
      </c>
      <c r="BO334" s="252">
        <f>V331</f>
        <v>0</v>
      </c>
      <c r="BP334" s="252">
        <f>X331</f>
        <v>0</v>
      </c>
      <c r="BQ334" s="254">
        <f>N331</f>
        <v>2030</v>
      </c>
      <c r="BR334">
        <f>O331</f>
        <v>0</v>
      </c>
      <c r="BS334">
        <v>0</v>
      </c>
      <c r="BT334">
        <v>1</v>
      </c>
      <c r="BU334" t="s">
        <v>139</v>
      </c>
      <c r="BV334" t="str">
        <f>IF(AB331 = "X", "1", "0")</f>
        <v>0</v>
      </c>
      <c r="BW334" t="str">
        <f>IF(AC331 = "X", "1", "0")</f>
        <v>0</v>
      </c>
      <c r="BX334" t="str">
        <f>IF(AD331 = "X", "1", "0")</f>
        <v>1</v>
      </c>
      <c r="BY334" t="s">
        <v>23</v>
      </c>
      <c r="BZ334" s="253">
        <f>AI331</f>
        <v>2030</v>
      </c>
      <c r="CA334" s="253">
        <f>AK331</f>
        <v>0</v>
      </c>
      <c r="CB334" s="253">
        <f>AM331</f>
        <v>0</v>
      </c>
      <c r="CC334" s="253">
        <f>AO331</f>
        <v>0</v>
      </c>
      <c r="CD334" s="253">
        <f>AQ331</f>
        <v>0</v>
      </c>
      <c r="CE334" s="253">
        <f>AS331</f>
        <v>0</v>
      </c>
      <c r="CF334" s="253">
        <f>AU331</f>
        <v>0</v>
      </c>
      <c r="CG334" s="253">
        <f>AW331</f>
        <v>0</v>
      </c>
      <c r="CH334" s="253">
        <f>AY331</f>
        <v>0</v>
      </c>
      <c r="CI334" s="253">
        <f>BA331</f>
        <v>0</v>
      </c>
      <c r="CJ334" s="253">
        <f>BC334</f>
        <v>0</v>
      </c>
      <c r="CK334" s="253">
        <f>BE334</f>
        <v>0</v>
      </c>
    </row>
    <row r="335" spans="1:89" ht="20.399999999999999" x14ac:dyDescent="0.3">
      <c r="B335" s="227">
        <v>234</v>
      </c>
      <c r="C335" s="107">
        <v>358011</v>
      </c>
      <c r="D335" s="193">
        <v>35910003</v>
      </c>
      <c r="E335" s="155" t="s">
        <v>325</v>
      </c>
      <c r="F335" s="108" t="s">
        <v>344</v>
      </c>
      <c r="G335" s="108" t="s">
        <v>345</v>
      </c>
      <c r="H335" s="109" t="s">
        <v>18</v>
      </c>
      <c r="I335" s="130"/>
      <c r="J335" s="109" t="s">
        <v>19</v>
      </c>
      <c r="K335" s="111">
        <f t="shared" si="41"/>
        <v>0</v>
      </c>
      <c r="L335" s="156" t="s">
        <v>274</v>
      </c>
      <c r="M335" s="262">
        <f>ROUND(N335,2)</f>
        <v>900</v>
      </c>
      <c r="N335" s="106">
        <v>900</v>
      </c>
      <c r="O335" s="260">
        <v>0</v>
      </c>
      <c r="P335" s="110">
        <f>(N335*(O335/100+1))*K335</f>
        <v>0</v>
      </c>
      <c r="Q335" s="112" t="s">
        <v>139</v>
      </c>
      <c r="R335" s="113">
        <f>AH335+AJ335+AL335</f>
        <v>0</v>
      </c>
      <c r="S335" s="114">
        <f>R335*(N335*(O335/100+1))</f>
        <v>0</v>
      </c>
      <c r="T335" s="113">
        <f>AN335+AP335+AR335</f>
        <v>0</v>
      </c>
      <c r="U335" s="114">
        <f>T335*(N335*(O335/100+1))</f>
        <v>0</v>
      </c>
      <c r="V335" s="113">
        <f t="shared" si="31"/>
        <v>0</v>
      </c>
      <c r="W335" s="114">
        <f>V335*(N335*(O335/100+1))</f>
        <v>0</v>
      </c>
      <c r="X335" s="113">
        <f>AZ335+BB335+BD338</f>
        <v>0</v>
      </c>
      <c r="Y335" s="114">
        <f>X335*(N335*(O335/100+1))</f>
        <v>0</v>
      </c>
      <c r="Z335" s="116">
        <f t="shared" si="42"/>
        <v>0</v>
      </c>
      <c r="AA335" s="117" t="b">
        <f>K335=(SUM(X335,V335,T335,R335))</f>
        <v>1</v>
      </c>
      <c r="AB335" s="130"/>
      <c r="AC335" s="132"/>
      <c r="AD335" s="109" t="s">
        <v>22</v>
      </c>
      <c r="AE335" s="108" t="s">
        <v>23</v>
      </c>
      <c r="AF335" s="133"/>
      <c r="AG335" s="134"/>
      <c r="AH335" s="171">
        <v>0</v>
      </c>
      <c r="AI335" s="164">
        <f>AH335*(N335*(O335/100+1))</f>
        <v>0</v>
      </c>
      <c r="AJ335" s="21">
        <v>0</v>
      </c>
      <c r="AK335" s="164">
        <f>AJ335*(N335*(O335/100+1))</f>
        <v>0</v>
      </c>
      <c r="AL335" s="21">
        <v>0</v>
      </c>
      <c r="AM335" s="164">
        <f>AL335*(N335*(O335/100+1))</f>
        <v>0</v>
      </c>
      <c r="AN335" s="21"/>
      <c r="AO335" s="164">
        <f>AN335*(N335*(O335/100+1))</f>
        <v>0</v>
      </c>
      <c r="AP335" s="21"/>
      <c r="AQ335" s="164">
        <f>AP335*(N335*(O335/100+1))</f>
        <v>0</v>
      </c>
      <c r="AR335" s="21"/>
      <c r="AS335" s="164">
        <f>AR335*(N335*(O335/100+1))</f>
        <v>0</v>
      </c>
      <c r="AT335" s="21"/>
      <c r="AU335" s="164">
        <f>AT335*(N335*(O335/100+1))</f>
        <v>0</v>
      </c>
      <c r="AV335" s="21"/>
      <c r="AW335" s="164">
        <f>AV335*(N335*(O335/100+1))</f>
        <v>0</v>
      </c>
      <c r="AX335" s="21"/>
      <c r="AY335" s="164">
        <f>AX335*(N335*(O335/100+1))</f>
        <v>0</v>
      </c>
      <c r="AZ335" s="21"/>
      <c r="BA335" s="164">
        <f>AZ335*(N335*(O335/100+1))</f>
        <v>0</v>
      </c>
      <c r="BB335" s="21"/>
      <c r="BC335" s="164">
        <f>BB332*(N332*(O332/100+1))</f>
        <v>0</v>
      </c>
      <c r="BD335" s="21">
        <v>0</v>
      </c>
      <c r="BE335" s="164">
        <f>BD335*(N332*(O332/100+1))</f>
        <v>0</v>
      </c>
      <c r="BF335" s="256">
        <f>SUM(R332,T332,V332,X332)*(N332*(O332/100+1))</f>
        <v>0</v>
      </c>
      <c r="BG335" s="256">
        <f>SUM(AI332,AK332,AM332,AO332,AQ332,AS332,AU332,AW332,AY332,BA332,BC335,BE335)</f>
        <v>0</v>
      </c>
      <c r="BH335" s="255" t="b">
        <f>BF335=BG335</f>
        <v>1</v>
      </c>
      <c r="BI335" s="255">
        <f>BF335-BG335</f>
        <v>0</v>
      </c>
      <c r="BJ335" s="250">
        <f>D332</f>
        <v>35510001</v>
      </c>
      <c r="BK335" s="251">
        <v>348</v>
      </c>
      <c r="BL335" s="251">
        <v>5</v>
      </c>
      <c r="BM335" s="252">
        <f>R332</f>
        <v>0</v>
      </c>
      <c r="BN335" s="252">
        <f>T332</f>
        <v>0</v>
      </c>
      <c r="BO335" s="252">
        <f>V332</f>
        <v>0</v>
      </c>
      <c r="BP335" s="252">
        <f>X332</f>
        <v>0</v>
      </c>
      <c r="BQ335" s="254">
        <f>N332</f>
        <v>7250</v>
      </c>
      <c r="BR335">
        <f>O332</f>
        <v>0</v>
      </c>
      <c r="BS335">
        <v>0</v>
      </c>
      <c r="BT335">
        <v>1</v>
      </c>
      <c r="BU335" t="s">
        <v>139</v>
      </c>
      <c r="BV335" t="str">
        <f>IF(AB332 = "X", "1", "0")</f>
        <v>0</v>
      </c>
      <c r="BW335" t="str">
        <f>IF(AC332 = "X", "1", "0")</f>
        <v>0</v>
      </c>
      <c r="BX335" t="str">
        <f>IF(AD332 = "X", "1", "0")</f>
        <v>1</v>
      </c>
      <c r="BY335" t="s">
        <v>23</v>
      </c>
      <c r="BZ335" s="253">
        <f>AI332</f>
        <v>0</v>
      </c>
      <c r="CA335" s="253">
        <f>AK332</f>
        <v>0</v>
      </c>
      <c r="CB335" s="253">
        <f>AM332</f>
        <v>0</v>
      </c>
      <c r="CC335" s="253">
        <f>AO332</f>
        <v>0</v>
      </c>
      <c r="CD335" s="253">
        <f>AQ332</f>
        <v>0</v>
      </c>
      <c r="CE335" s="253">
        <f>AS332</f>
        <v>0</v>
      </c>
      <c r="CF335" s="253">
        <f>AU332</f>
        <v>0</v>
      </c>
      <c r="CG335" s="253">
        <f>AW332</f>
        <v>0</v>
      </c>
      <c r="CH335" s="253">
        <f>AY332</f>
        <v>0</v>
      </c>
      <c r="CI335" s="253">
        <f>BA332</f>
        <v>0</v>
      </c>
      <c r="CJ335" s="253">
        <f>BC335</f>
        <v>0</v>
      </c>
      <c r="CK335" s="253">
        <f>BE335</f>
        <v>0</v>
      </c>
    </row>
    <row r="336" spans="1:89" ht="30.6" x14ac:dyDescent="0.3">
      <c r="B336" s="227">
        <v>235</v>
      </c>
      <c r="C336" s="107">
        <v>358011</v>
      </c>
      <c r="D336" s="193">
        <v>35910003</v>
      </c>
      <c r="E336" s="155" t="s">
        <v>326</v>
      </c>
      <c r="F336" s="108" t="s">
        <v>344</v>
      </c>
      <c r="G336" s="108" t="s">
        <v>345</v>
      </c>
      <c r="H336" s="109" t="s">
        <v>18</v>
      </c>
      <c r="I336" s="130"/>
      <c r="J336" s="109" t="s">
        <v>19</v>
      </c>
      <c r="K336" s="111">
        <f t="shared" si="41"/>
        <v>3</v>
      </c>
      <c r="L336" s="156" t="s">
        <v>274</v>
      </c>
      <c r="M336" s="262">
        <f>ROUND(N336,2)</f>
        <v>2700</v>
      </c>
      <c r="N336" s="106">
        <v>2700</v>
      </c>
      <c r="O336" s="261">
        <v>0</v>
      </c>
      <c r="P336" s="110">
        <f>(N336*(O336/100+1))*K336</f>
        <v>8100</v>
      </c>
      <c r="Q336" s="112" t="s">
        <v>139</v>
      </c>
      <c r="R336" s="113">
        <f>AH336+AJ336+AL336</f>
        <v>1</v>
      </c>
      <c r="S336" s="114">
        <f>R336*(N336*(O336/100+1))</f>
        <v>2700</v>
      </c>
      <c r="T336" s="113">
        <f>AN336+AP336+AR336</f>
        <v>1</v>
      </c>
      <c r="U336" s="114">
        <f>T336*(N336*(O336/100+1))</f>
        <v>2700</v>
      </c>
      <c r="V336" s="113">
        <f t="shared" si="31"/>
        <v>1</v>
      </c>
      <c r="W336" s="114">
        <f>V336*(N336*(O336/100+1))</f>
        <v>2700</v>
      </c>
      <c r="X336" s="113">
        <f>AZ336+BB336+BD339</f>
        <v>0</v>
      </c>
      <c r="Y336" s="114">
        <f>X336*(N336*(O336/100+1))</f>
        <v>0</v>
      </c>
      <c r="Z336" s="116">
        <f t="shared" si="42"/>
        <v>8100</v>
      </c>
      <c r="AA336" s="117" t="b">
        <f>K336=(SUM(X336,V336,T336,R336))</f>
        <v>1</v>
      </c>
      <c r="AB336" s="130"/>
      <c r="AC336" s="132"/>
      <c r="AD336" s="109" t="s">
        <v>22</v>
      </c>
      <c r="AE336" s="108" t="s">
        <v>23</v>
      </c>
      <c r="AF336" s="133"/>
      <c r="AG336" s="134"/>
      <c r="AH336" s="171">
        <v>0</v>
      </c>
      <c r="AI336" s="164">
        <f>AH336*(N336*(O336/100+1))</f>
        <v>0</v>
      </c>
      <c r="AJ336" s="21">
        <v>0</v>
      </c>
      <c r="AK336" s="164">
        <f>AJ336*(N336*(O336/100+1))</f>
        <v>0</v>
      </c>
      <c r="AL336" s="21">
        <v>1</v>
      </c>
      <c r="AM336" s="164">
        <f>AL336*(N336*(O336/100+1))</f>
        <v>2700</v>
      </c>
      <c r="AN336" s="21"/>
      <c r="AO336" s="164">
        <f>AN336*(N336*(O336/100+1))</f>
        <v>0</v>
      </c>
      <c r="AP336" s="21"/>
      <c r="AQ336" s="164">
        <f>AP336*(N336*(O336/100+1))</f>
        <v>0</v>
      </c>
      <c r="AR336" s="21">
        <v>1</v>
      </c>
      <c r="AS336" s="164">
        <f>AR336*(N336*(O336/100+1))</f>
        <v>2700</v>
      </c>
      <c r="AT336" s="21"/>
      <c r="AU336" s="164">
        <f>AT336*(N336*(O336/100+1))</f>
        <v>0</v>
      </c>
      <c r="AV336" s="21"/>
      <c r="AW336" s="164">
        <f>AV336*(N336*(O336/100+1))</f>
        <v>0</v>
      </c>
      <c r="AX336" s="21">
        <v>1</v>
      </c>
      <c r="AY336" s="164">
        <f>AX336*(N336*(O336/100+1))</f>
        <v>2700</v>
      </c>
      <c r="AZ336" s="21"/>
      <c r="BA336" s="164">
        <f>AZ336*(N336*(O336/100+1))</f>
        <v>0</v>
      </c>
      <c r="BB336" s="21"/>
      <c r="BC336" s="164">
        <f>BB333*(N333*(O333/100+1))</f>
        <v>0</v>
      </c>
      <c r="BD336" s="21"/>
      <c r="BE336" s="164">
        <f>BD336*(N333*(O333/100+1))</f>
        <v>0</v>
      </c>
      <c r="BF336" s="256">
        <f>SUM(R333,T333,V333,X333)*(N333*(O333/100+1))</f>
        <v>0</v>
      </c>
      <c r="BG336" s="256">
        <f>SUM(AI333,AK333,AM333,AO333,AQ333,AS333,AU333,AW333,AY333,BA333,BC336,BE336)</f>
        <v>0</v>
      </c>
      <c r="BH336" s="255" t="b">
        <f>BF336=BG336</f>
        <v>1</v>
      </c>
      <c r="BI336" s="255">
        <f>BF336-BG336</f>
        <v>0</v>
      </c>
      <c r="BJ336" s="250">
        <f>D333</f>
        <v>35910003</v>
      </c>
      <c r="BK336" s="251">
        <v>348</v>
      </c>
      <c r="BL336" s="251">
        <v>5</v>
      </c>
      <c r="BM336" s="252">
        <f>R333</f>
        <v>0</v>
      </c>
      <c r="BN336" s="252">
        <f>T333</f>
        <v>0</v>
      </c>
      <c r="BO336" s="252">
        <f>V333</f>
        <v>0</v>
      </c>
      <c r="BP336" s="252">
        <f>X333</f>
        <v>0</v>
      </c>
      <c r="BQ336" s="254">
        <f>N333</f>
        <v>750</v>
      </c>
      <c r="BR336">
        <f>O333</f>
        <v>0</v>
      </c>
      <c r="BS336">
        <v>0</v>
      </c>
      <c r="BT336">
        <v>1</v>
      </c>
      <c r="BU336" t="s">
        <v>139</v>
      </c>
      <c r="BV336" t="str">
        <f>IF(AB333 = "X", "1", "0")</f>
        <v>0</v>
      </c>
      <c r="BW336" t="str">
        <f>IF(AC333 = "X", "1", "0")</f>
        <v>0</v>
      </c>
      <c r="BX336" t="str">
        <f>IF(AD333 = "X", "1", "0")</f>
        <v>1</v>
      </c>
      <c r="BY336" t="s">
        <v>23</v>
      </c>
      <c r="BZ336" s="253">
        <f>AI333</f>
        <v>0</v>
      </c>
      <c r="CA336" s="253">
        <f>AK333</f>
        <v>0</v>
      </c>
      <c r="CB336" s="253">
        <f>AM333</f>
        <v>0</v>
      </c>
      <c r="CC336" s="253">
        <f>AO333</f>
        <v>0</v>
      </c>
      <c r="CD336" s="253">
        <f>AQ333</f>
        <v>0</v>
      </c>
      <c r="CE336" s="253">
        <f>AS333</f>
        <v>0</v>
      </c>
      <c r="CF336" s="253">
        <f>AU333</f>
        <v>0</v>
      </c>
      <c r="CG336" s="253">
        <f>AW333</f>
        <v>0</v>
      </c>
      <c r="CH336" s="253">
        <f>AY333</f>
        <v>0</v>
      </c>
      <c r="CI336" s="253">
        <f>BA333</f>
        <v>0</v>
      </c>
      <c r="CJ336" s="253">
        <f>BC336</f>
        <v>0</v>
      </c>
      <c r="CK336" s="253">
        <f>BE336</f>
        <v>0</v>
      </c>
    </row>
    <row r="337" spans="2:89" ht="40.799999999999997" x14ac:dyDescent="0.3">
      <c r="B337" s="227">
        <v>236</v>
      </c>
      <c r="C337" s="107">
        <v>358011</v>
      </c>
      <c r="D337" s="193">
        <v>35910003</v>
      </c>
      <c r="E337" s="155" t="s">
        <v>364</v>
      </c>
      <c r="F337" s="108" t="s">
        <v>344</v>
      </c>
      <c r="G337" s="108" t="s">
        <v>345</v>
      </c>
      <c r="H337" s="109" t="s">
        <v>18</v>
      </c>
      <c r="I337" s="130"/>
      <c r="J337" s="109" t="s">
        <v>19</v>
      </c>
      <c r="K337" s="111">
        <f t="shared" si="41"/>
        <v>0</v>
      </c>
      <c r="L337" s="156" t="s">
        <v>274</v>
      </c>
      <c r="M337" s="262">
        <f>ROUND(N337,2)</f>
        <v>760</v>
      </c>
      <c r="N337" s="106">
        <v>760</v>
      </c>
      <c r="O337" s="260">
        <v>0</v>
      </c>
      <c r="P337" s="110">
        <f>(N337*(O337/100+1))*K337</f>
        <v>0</v>
      </c>
      <c r="Q337" s="112" t="s">
        <v>139</v>
      </c>
      <c r="R337" s="113">
        <f>AH337+AJ337+AL337</f>
        <v>0</v>
      </c>
      <c r="S337" s="114">
        <f>R337*(N337*(O337/100+1))</f>
        <v>0</v>
      </c>
      <c r="T337" s="113">
        <f>AN337+AP337+AR337</f>
        <v>0</v>
      </c>
      <c r="U337" s="114">
        <f>T337*(N337*(O337/100+1))</f>
        <v>0</v>
      </c>
      <c r="V337" s="113">
        <f t="shared" si="31"/>
        <v>0</v>
      </c>
      <c r="W337" s="114">
        <f>V337*(N337*(O337/100+1))</f>
        <v>0</v>
      </c>
      <c r="X337" s="113">
        <f>AZ337+BB337+BD340</f>
        <v>0</v>
      </c>
      <c r="Y337" s="114">
        <f>X337*(N337*(O337/100+1))</f>
        <v>0</v>
      </c>
      <c r="Z337" s="116">
        <f t="shared" si="42"/>
        <v>0</v>
      </c>
      <c r="AA337" s="117" t="b">
        <f>K337=(SUM(X337,V337,T337,R337))</f>
        <v>1</v>
      </c>
      <c r="AB337" s="130"/>
      <c r="AC337" s="132"/>
      <c r="AD337" s="109" t="s">
        <v>22</v>
      </c>
      <c r="AE337" s="108" t="s">
        <v>23</v>
      </c>
      <c r="AF337" s="133"/>
      <c r="AG337" s="134"/>
      <c r="AH337" s="171">
        <v>0</v>
      </c>
      <c r="AI337" s="164">
        <f>AH337*(N337*(O337/100+1))</f>
        <v>0</v>
      </c>
      <c r="AJ337" s="21">
        <v>0</v>
      </c>
      <c r="AK337" s="164">
        <f>AJ337*(N337*(O337/100+1))</f>
        <v>0</v>
      </c>
      <c r="AL337" s="21">
        <v>0</v>
      </c>
      <c r="AM337" s="164">
        <f>AL337*(N337*(O337/100+1))</f>
        <v>0</v>
      </c>
      <c r="AN337" s="21"/>
      <c r="AO337" s="164">
        <f>AN337*(N337*(O337/100+1))</f>
        <v>0</v>
      </c>
      <c r="AP337" s="21"/>
      <c r="AQ337" s="164">
        <f>AP337*(N337*(O337/100+1))</f>
        <v>0</v>
      </c>
      <c r="AR337" s="21"/>
      <c r="AS337" s="164">
        <f>AR337*(N337*(O337/100+1))</f>
        <v>0</v>
      </c>
      <c r="AT337" s="21"/>
      <c r="AU337" s="164">
        <f>AT337*(N337*(O337/100+1))</f>
        <v>0</v>
      </c>
      <c r="AV337" s="21"/>
      <c r="AW337" s="164">
        <f>AV337*(N337*(O337/100+1))</f>
        <v>0</v>
      </c>
      <c r="AX337" s="21"/>
      <c r="AY337" s="164">
        <f>AX337*(N337*(O337/100+1))</f>
        <v>0</v>
      </c>
      <c r="AZ337" s="21"/>
      <c r="BA337" s="164">
        <f>AZ337*(N337*(O337/100+1))</f>
        <v>0</v>
      </c>
      <c r="BB337" s="21"/>
      <c r="BC337" s="164">
        <f>BB334*(N334*(O334/100+1))</f>
        <v>0</v>
      </c>
      <c r="BD337" s="21"/>
      <c r="BE337" s="164">
        <f>BD337*(N334*(O334/100+1))</f>
        <v>0</v>
      </c>
      <c r="BF337" s="256">
        <f>SUM(R334,T334,V334,X334)*(N334*(O334/100+1))</f>
        <v>0</v>
      </c>
      <c r="BG337" s="256">
        <f>SUM(AI334,AK334,AM334,AO334,AQ334,AS334,AU334,AW334,AY334,BA334,BC337,BE337)</f>
        <v>0</v>
      </c>
      <c r="BH337" s="255" t="b">
        <f>BF337=BG337</f>
        <v>1</v>
      </c>
      <c r="BI337" s="255">
        <f>BF337-BG337</f>
        <v>0</v>
      </c>
      <c r="BJ337" s="250">
        <f>D334</f>
        <v>35910003</v>
      </c>
      <c r="BK337" s="251">
        <v>348</v>
      </c>
      <c r="BL337" s="251">
        <v>5</v>
      </c>
      <c r="BM337" s="252">
        <f>R334</f>
        <v>0</v>
      </c>
      <c r="BN337" s="252">
        <f>T334</f>
        <v>0</v>
      </c>
      <c r="BO337" s="252">
        <f>V334</f>
        <v>0</v>
      </c>
      <c r="BP337" s="252">
        <f>X334</f>
        <v>0</v>
      </c>
      <c r="BQ337" s="254">
        <f>N334</f>
        <v>675</v>
      </c>
      <c r="BR337">
        <f>O334</f>
        <v>0</v>
      </c>
      <c r="BS337">
        <v>0</v>
      </c>
      <c r="BT337">
        <v>1</v>
      </c>
      <c r="BU337" t="s">
        <v>139</v>
      </c>
      <c r="BV337" t="str">
        <f>IF(AB334 = "X", "1", "0")</f>
        <v>0</v>
      </c>
      <c r="BW337" t="str">
        <f>IF(AC334 = "X", "1", "0")</f>
        <v>0</v>
      </c>
      <c r="BX337" t="str">
        <f>IF(AD334 = "X", "1", "0")</f>
        <v>1</v>
      </c>
      <c r="BY337" t="s">
        <v>23</v>
      </c>
      <c r="BZ337" s="253">
        <f>AI334</f>
        <v>0</v>
      </c>
      <c r="CA337" s="253">
        <f>AK334</f>
        <v>0</v>
      </c>
      <c r="CB337" s="253">
        <f>AM334</f>
        <v>0</v>
      </c>
      <c r="CC337" s="253">
        <f>AO334</f>
        <v>0</v>
      </c>
      <c r="CD337" s="253">
        <f>AQ334</f>
        <v>0</v>
      </c>
      <c r="CE337" s="253">
        <f>AS334</f>
        <v>0</v>
      </c>
      <c r="CF337" s="253">
        <f>AU334</f>
        <v>0</v>
      </c>
      <c r="CG337" s="253">
        <f>AW334</f>
        <v>0</v>
      </c>
      <c r="CH337" s="253">
        <f>AY334</f>
        <v>0</v>
      </c>
      <c r="CI337" s="253">
        <f>BA334</f>
        <v>0</v>
      </c>
      <c r="CJ337" s="253">
        <f>BC337</f>
        <v>0</v>
      </c>
      <c r="CK337" s="253">
        <f>BE337</f>
        <v>0</v>
      </c>
    </row>
    <row r="338" spans="2:89" ht="20.399999999999999" x14ac:dyDescent="0.3">
      <c r="B338" s="227">
        <v>237</v>
      </c>
      <c r="C338" s="107">
        <v>358011</v>
      </c>
      <c r="D338" s="193">
        <v>35910003</v>
      </c>
      <c r="E338" s="155" t="s">
        <v>327</v>
      </c>
      <c r="F338" s="108" t="s">
        <v>344</v>
      </c>
      <c r="G338" s="108" t="s">
        <v>345</v>
      </c>
      <c r="H338" s="109" t="s">
        <v>18</v>
      </c>
      <c r="I338" s="130"/>
      <c r="J338" s="109" t="s">
        <v>19</v>
      </c>
      <c r="K338" s="111">
        <f t="shared" si="41"/>
        <v>0</v>
      </c>
      <c r="L338" s="156" t="s">
        <v>274</v>
      </c>
      <c r="M338" s="262">
        <f>ROUND(N338,2)</f>
        <v>970</v>
      </c>
      <c r="N338" s="106">
        <v>970</v>
      </c>
      <c r="O338" s="261">
        <v>0</v>
      </c>
      <c r="P338" s="110">
        <f>(N338*(O338/100+1))*K338</f>
        <v>0</v>
      </c>
      <c r="Q338" s="112" t="s">
        <v>139</v>
      </c>
      <c r="R338" s="113">
        <f>AH338+AJ338+AL338</f>
        <v>0</v>
      </c>
      <c r="S338" s="114">
        <f>R338*(N338*(O338/100+1))</f>
        <v>0</v>
      </c>
      <c r="T338" s="113">
        <f>AN338+AP338+AR338</f>
        <v>0</v>
      </c>
      <c r="U338" s="114">
        <f>T338*(N338*(O338/100+1))</f>
        <v>0</v>
      </c>
      <c r="V338" s="113">
        <f t="shared" si="31"/>
        <v>0</v>
      </c>
      <c r="W338" s="114">
        <f>V338*(N338*(O338/100+1))</f>
        <v>0</v>
      </c>
      <c r="X338" s="113">
        <f>AZ338+BB338+BD341</f>
        <v>0</v>
      </c>
      <c r="Y338" s="114">
        <f>X338*(N338*(O338/100+1))</f>
        <v>0</v>
      </c>
      <c r="Z338" s="116">
        <f t="shared" si="42"/>
        <v>0</v>
      </c>
      <c r="AA338" s="117" t="b">
        <f>K338=(SUM(X338,V338,T338,R338))</f>
        <v>1</v>
      </c>
      <c r="AB338" s="130"/>
      <c r="AC338" s="132"/>
      <c r="AD338" s="109" t="s">
        <v>22</v>
      </c>
      <c r="AE338" s="108" t="s">
        <v>23</v>
      </c>
      <c r="AF338" s="133"/>
      <c r="AG338" s="134"/>
      <c r="AH338" s="171">
        <v>0</v>
      </c>
      <c r="AI338" s="164">
        <f>AH338*(N338*(O338/100+1))</f>
        <v>0</v>
      </c>
      <c r="AJ338" s="21">
        <v>0</v>
      </c>
      <c r="AK338" s="164">
        <f>AJ338*(N338*(O338/100+1))</f>
        <v>0</v>
      </c>
      <c r="AL338" s="21">
        <v>0</v>
      </c>
      <c r="AM338" s="164">
        <f>AL338*(N338*(O338/100+1))</f>
        <v>0</v>
      </c>
      <c r="AN338" s="21"/>
      <c r="AO338" s="164">
        <f>AN338*(N338*(O338/100+1))</f>
        <v>0</v>
      </c>
      <c r="AP338" s="21"/>
      <c r="AQ338" s="164">
        <f>AP338*(N338*(O338/100+1))</f>
        <v>0</v>
      </c>
      <c r="AR338" s="21"/>
      <c r="AS338" s="164">
        <f>AR338*(N338*(O338/100+1))</f>
        <v>0</v>
      </c>
      <c r="AT338" s="21"/>
      <c r="AU338" s="164">
        <f>AT338*(N338*(O338/100+1))</f>
        <v>0</v>
      </c>
      <c r="AV338" s="21"/>
      <c r="AW338" s="164">
        <f>AV338*(N338*(O338/100+1))</f>
        <v>0</v>
      </c>
      <c r="AX338" s="21"/>
      <c r="AY338" s="164">
        <f>AX338*(N338*(O338/100+1))</f>
        <v>0</v>
      </c>
      <c r="AZ338" s="21"/>
      <c r="BA338" s="164">
        <f>AZ338*(N338*(O338/100+1))</f>
        <v>0</v>
      </c>
      <c r="BB338" s="21"/>
      <c r="BC338" s="164">
        <f>BB335*(N335*(O335/100+1))</f>
        <v>0</v>
      </c>
      <c r="BD338" s="21"/>
      <c r="BE338" s="164">
        <f>BD338*(N335*(O335/100+1))</f>
        <v>0</v>
      </c>
      <c r="BF338" s="256">
        <f>SUM(R335,T335,V335,X335)*(N335*(O335/100+1))</f>
        <v>0</v>
      </c>
      <c r="BG338" s="256">
        <f>SUM(AI335,AK335,AM335,AO335,AQ335,AS335,AU335,AW335,AY335,BA335,BC338,BE338)</f>
        <v>0</v>
      </c>
      <c r="BH338" s="255" t="b">
        <f>BF338=BG338</f>
        <v>1</v>
      </c>
      <c r="BI338" s="255">
        <f>BF338-BG338</f>
        <v>0</v>
      </c>
      <c r="BJ338" s="250">
        <f>D335</f>
        <v>35910003</v>
      </c>
      <c r="BK338" s="251">
        <v>348</v>
      </c>
      <c r="BL338" s="251">
        <v>5</v>
      </c>
      <c r="BM338" s="252">
        <f>R335</f>
        <v>0</v>
      </c>
      <c r="BN338" s="252">
        <f>T335</f>
        <v>0</v>
      </c>
      <c r="BO338" s="252">
        <f>V335</f>
        <v>0</v>
      </c>
      <c r="BP338" s="252">
        <f>X335</f>
        <v>0</v>
      </c>
      <c r="BQ338" s="254">
        <f>N335</f>
        <v>900</v>
      </c>
      <c r="BR338">
        <f>O335</f>
        <v>0</v>
      </c>
      <c r="BS338">
        <v>0</v>
      </c>
      <c r="BT338">
        <v>1</v>
      </c>
      <c r="BU338" t="s">
        <v>139</v>
      </c>
      <c r="BV338" t="str">
        <f>IF(AB335 = "X", "1", "0")</f>
        <v>0</v>
      </c>
      <c r="BW338" t="str">
        <f>IF(AC335 = "X", "1", "0")</f>
        <v>0</v>
      </c>
      <c r="BX338" t="str">
        <f>IF(AD335 = "X", "1", "0")</f>
        <v>1</v>
      </c>
      <c r="BY338" t="s">
        <v>23</v>
      </c>
      <c r="BZ338" s="253">
        <f>AI335</f>
        <v>0</v>
      </c>
      <c r="CA338" s="253">
        <f>AK335</f>
        <v>0</v>
      </c>
      <c r="CB338" s="253">
        <f>AM335</f>
        <v>0</v>
      </c>
      <c r="CC338" s="253">
        <f>AO335</f>
        <v>0</v>
      </c>
      <c r="CD338" s="253">
        <f>AQ335</f>
        <v>0</v>
      </c>
      <c r="CE338" s="253">
        <f>AS335</f>
        <v>0</v>
      </c>
      <c r="CF338" s="253">
        <f>AU335</f>
        <v>0</v>
      </c>
      <c r="CG338" s="253">
        <f>AW335</f>
        <v>0</v>
      </c>
      <c r="CH338" s="253">
        <f>AY335</f>
        <v>0</v>
      </c>
      <c r="CI338" s="253">
        <f>BA335</f>
        <v>0</v>
      </c>
      <c r="CJ338" s="253">
        <f>BC338</f>
        <v>0</v>
      </c>
      <c r="CK338" s="253">
        <f>BE338</f>
        <v>0</v>
      </c>
    </row>
    <row r="339" spans="2:89" ht="20.399999999999999" x14ac:dyDescent="0.3">
      <c r="B339" s="227">
        <v>238</v>
      </c>
      <c r="C339" s="107">
        <v>358011</v>
      </c>
      <c r="D339" s="193">
        <v>35910003</v>
      </c>
      <c r="E339" s="155" t="s">
        <v>328</v>
      </c>
      <c r="F339" s="108" t="s">
        <v>344</v>
      </c>
      <c r="G339" s="108" t="s">
        <v>345</v>
      </c>
      <c r="H339" s="109" t="s">
        <v>18</v>
      </c>
      <c r="I339" s="130"/>
      <c r="J339" s="109" t="s">
        <v>19</v>
      </c>
      <c r="K339" s="111">
        <f t="shared" si="41"/>
        <v>0</v>
      </c>
      <c r="L339" s="156" t="s">
        <v>274</v>
      </c>
      <c r="M339" s="262">
        <f>ROUND(N339,2)</f>
        <v>1065</v>
      </c>
      <c r="N339" s="106">
        <v>1065</v>
      </c>
      <c r="O339" s="260">
        <v>0</v>
      </c>
      <c r="P339" s="110">
        <f>(N339*(O339/100+1))*K339</f>
        <v>0</v>
      </c>
      <c r="Q339" s="112" t="s">
        <v>139</v>
      </c>
      <c r="R339" s="113">
        <f>AH339+AJ339+AL339</f>
        <v>0</v>
      </c>
      <c r="S339" s="114">
        <f>R339*(N339*(O339/100+1))</f>
        <v>0</v>
      </c>
      <c r="T339" s="113">
        <f>AN339+AP339+AR339</f>
        <v>0</v>
      </c>
      <c r="U339" s="114">
        <f>T339*(N339*(O339/100+1))</f>
        <v>0</v>
      </c>
      <c r="V339" s="113">
        <f t="shared" si="31"/>
        <v>0</v>
      </c>
      <c r="W339" s="114">
        <f>V339*(N339*(O339/100+1))</f>
        <v>0</v>
      </c>
      <c r="X339" s="113">
        <f>AZ339+BB339+BD342</f>
        <v>0</v>
      </c>
      <c r="Y339" s="114">
        <f>X339*(N339*(O339/100+1))</f>
        <v>0</v>
      </c>
      <c r="Z339" s="116">
        <f t="shared" si="42"/>
        <v>0</v>
      </c>
      <c r="AA339" s="117" t="b">
        <f t="shared" ref="AA339:AA357" si="43">K339=(SUM(X339,V339,T339,R339))</f>
        <v>1</v>
      </c>
      <c r="AB339" s="130"/>
      <c r="AC339" s="132"/>
      <c r="AD339" s="109" t="s">
        <v>22</v>
      </c>
      <c r="AE339" s="108" t="s">
        <v>23</v>
      </c>
      <c r="AF339" s="133"/>
      <c r="AG339" s="134"/>
      <c r="AH339" s="171">
        <v>0</v>
      </c>
      <c r="AI339" s="164">
        <f>AH339*(N339*(O339/100+1))</f>
        <v>0</v>
      </c>
      <c r="AJ339" s="21">
        <v>0</v>
      </c>
      <c r="AK339" s="164">
        <f>AJ339*(N339*(O339/100+1))</f>
        <v>0</v>
      </c>
      <c r="AL339" s="21">
        <v>0</v>
      </c>
      <c r="AM339" s="164">
        <f>AL339*(N339*(O339/100+1))</f>
        <v>0</v>
      </c>
      <c r="AN339" s="21"/>
      <c r="AO339" s="164">
        <f>AN339*(N339*(O339/100+1))</f>
        <v>0</v>
      </c>
      <c r="AP339" s="21"/>
      <c r="AQ339" s="164">
        <f>AP339*(N339*(O339/100+1))</f>
        <v>0</v>
      </c>
      <c r="AR339" s="21"/>
      <c r="AS339" s="164">
        <f>AR339*(N339*(O339/100+1))</f>
        <v>0</v>
      </c>
      <c r="AT339" s="21"/>
      <c r="AU339" s="164">
        <f>AT339*(N339*(O339/100+1))</f>
        <v>0</v>
      </c>
      <c r="AV339" s="21"/>
      <c r="AW339" s="164">
        <f>AV339*(N339*(O339/100+1))</f>
        <v>0</v>
      </c>
      <c r="AX339" s="21"/>
      <c r="AY339" s="164">
        <f>AX339*(N339*(O339/100+1))</f>
        <v>0</v>
      </c>
      <c r="AZ339" s="21"/>
      <c r="BA339" s="164">
        <f>AZ339*(N339*(O339/100+1))</f>
        <v>0</v>
      </c>
      <c r="BB339" s="21"/>
      <c r="BC339" s="164">
        <f>BB336*(N336*(O336/100+1))</f>
        <v>0</v>
      </c>
      <c r="BD339" s="21"/>
      <c r="BE339" s="164">
        <f>BD339*(N336*(O336/100+1))</f>
        <v>0</v>
      </c>
      <c r="BF339" s="256">
        <f>SUM(R336,T336,V336,X336)*(N336*(O336/100+1))</f>
        <v>8100</v>
      </c>
      <c r="BG339" s="256">
        <f>SUM(AI336,AK336,AM336,AO336,AQ336,AS336,AU336,AW336,AY336,BA336,BC339,BE339)</f>
        <v>8100</v>
      </c>
      <c r="BH339" s="255" t="b">
        <f>BF339=BG339</f>
        <v>1</v>
      </c>
      <c r="BI339" s="255">
        <f>BF339-BG339</f>
        <v>0</v>
      </c>
      <c r="BJ339" s="250">
        <f>D336</f>
        <v>35910003</v>
      </c>
      <c r="BK339" s="251">
        <v>348</v>
      </c>
      <c r="BL339" s="251">
        <v>5</v>
      </c>
      <c r="BM339" s="252">
        <f>R336</f>
        <v>1</v>
      </c>
      <c r="BN339" s="252">
        <f>T336</f>
        <v>1</v>
      </c>
      <c r="BO339" s="252">
        <f>V336</f>
        <v>1</v>
      </c>
      <c r="BP339" s="252">
        <f>X336</f>
        <v>0</v>
      </c>
      <c r="BQ339" s="254">
        <f>N336</f>
        <v>2700</v>
      </c>
      <c r="BR339">
        <f>O336</f>
        <v>0</v>
      </c>
      <c r="BS339">
        <v>0</v>
      </c>
      <c r="BT339">
        <v>1</v>
      </c>
      <c r="BU339" t="s">
        <v>139</v>
      </c>
      <c r="BV339" t="str">
        <f>IF(AB336 = "X", "1", "0")</f>
        <v>0</v>
      </c>
      <c r="BW339" t="str">
        <f>IF(AC336 = "X", "1", "0")</f>
        <v>0</v>
      </c>
      <c r="BX339" t="str">
        <f>IF(AD336 = "X", "1", "0")</f>
        <v>1</v>
      </c>
      <c r="BY339" t="s">
        <v>23</v>
      </c>
      <c r="BZ339" s="253">
        <f>AI336</f>
        <v>0</v>
      </c>
      <c r="CA339" s="253">
        <f>AK336</f>
        <v>0</v>
      </c>
      <c r="CB339" s="253">
        <f>AM336</f>
        <v>2700</v>
      </c>
      <c r="CC339" s="253">
        <f>AO336</f>
        <v>0</v>
      </c>
      <c r="CD339" s="253">
        <f>AQ336</f>
        <v>0</v>
      </c>
      <c r="CE339" s="253">
        <f>AS336</f>
        <v>2700</v>
      </c>
      <c r="CF339" s="253">
        <f>AU336</f>
        <v>0</v>
      </c>
      <c r="CG339" s="253">
        <f>AW336</f>
        <v>0</v>
      </c>
      <c r="CH339" s="253">
        <f>AY336</f>
        <v>2700</v>
      </c>
      <c r="CI339" s="253">
        <f>BA336</f>
        <v>0</v>
      </c>
      <c r="CJ339" s="253">
        <f>BC339</f>
        <v>0</v>
      </c>
      <c r="CK339" s="253">
        <f>BE339</f>
        <v>0</v>
      </c>
    </row>
    <row r="340" spans="2:89" ht="20.399999999999999" x14ac:dyDescent="0.3">
      <c r="B340" s="129">
        <v>239</v>
      </c>
      <c r="C340" s="107">
        <v>358011</v>
      </c>
      <c r="D340" s="193">
        <v>35910003</v>
      </c>
      <c r="E340" s="155" t="s">
        <v>329</v>
      </c>
      <c r="F340" s="108" t="s">
        <v>344</v>
      </c>
      <c r="G340" s="108" t="s">
        <v>345</v>
      </c>
      <c r="H340" s="109" t="s">
        <v>18</v>
      </c>
      <c r="I340" s="130"/>
      <c r="J340" s="109" t="s">
        <v>19</v>
      </c>
      <c r="K340" s="111">
        <f t="shared" si="41"/>
        <v>0</v>
      </c>
      <c r="L340" s="156" t="s">
        <v>274</v>
      </c>
      <c r="M340" s="262">
        <f>ROUND(N340,2)</f>
        <v>2820.01</v>
      </c>
      <c r="N340" s="106">
        <v>2820.01</v>
      </c>
      <c r="O340" s="261">
        <v>0</v>
      </c>
      <c r="P340" s="110">
        <f t="shared" ref="P340:P357" si="44">(N340*(O340/100+1))*K340</f>
        <v>0</v>
      </c>
      <c r="Q340" s="112" t="s">
        <v>139</v>
      </c>
      <c r="R340" s="113">
        <f>AH340+AJ340+AL340</f>
        <v>0</v>
      </c>
      <c r="S340" s="114">
        <f t="shared" ref="S340:S357" si="45">R340*(N340*(O340/100+1))</f>
        <v>0</v>
      </c>
      <c r="T340" s="113">
        <f>AN340+AP340+AR340</f>
        <v>0</v>
      </c>
      <c r="U340" s="114">
        <f t="shared" ref="U340:U357" si="46">T340*(N340*(O340/100+1))</f>
        <v>0</v>
      </c>
      <c r="V340" s="113">
        <f t="shared" si="31"/>
        <v>0</v>
      </c>
      <c r="W340" s="114">
        <f t="shared" ref="W340:W357" si="47">V340*(N340*(O340/100+1))</f>
        <v>0</v>
      </c>
      <c r="X340" s="113">
        <f>AZ340+BB340+BD343</f>
        <v>0</v>
      </c>
      <c r="Y340" s="114">
        <f t="shared" ref="Y340:Y357" si="48">X340*(N340*(O340/100+1))</f>
        <v>0</v>
      </c>
      <c r="Z340" s="116">
        <f t="shared" si="42"/>
        <v>0</v>
      </c>
      <c r="AA340" s="117" t="b">
        <f t="shared" si="43"/>
        <v>1</v>
      </c>
      <c r="AB340" s="130"/>
      <c r="AC340" s="132"/>
      <c r="AD340" s="109" t="s">
        <v>22</v>
      </c>
      <c r="AE340" s="108" t="s">
        <v>23</v>
      </c>
      <c r="AF340" s="133"/>
      <c r="AG340" s="134"/>
      <c r="AH340" s="171">
        <v>0</v>
      </c>
      <c r="AI340" s="164">
        <f t="shared" ref="AI340:AI357" si="49">AH340*(N340*(O340/100+1))</f>
        <v>0</v>
      </c>
      <c r="AJ340" s="21">
        <v>0</v>
      </c>
      <c r="AK340" s="164">
        <f t="shared" ref="AK340:AK357" si="50">AJ340*(N340*(O340/100+1))</f>
        <v>0</v>
      </c>
      <c r="AL340" s="21">
        <v>0</v>
      </c>
      <c r="AM340" s="164">
        <f t="shared" ref="AM340:AM357" si="51">AL340*(N340*(O340/100+1))</f>
        <v>0</v>
      </c>
      <c r="AN340" s="21"/>
      <c r="AO340" s="164">
        <f t="shared" ref="AO340:AO357" si="52">AN340*(N340*(O340/100+1))</f>
        <v>0</v>
      </c>
      <c r="AP340" s="21"/>
      <c r="AQ340" s="164">
        <f t="shared" ref="AQ340:AQ357" si="53">AP340*(N340*(O340/100+1))</f>
        <v>0</v>
      </c>
      <c r="AR340" s="21"/>
      <c r="AS340" s="164">
        <f t="shared" ref="AS340:AS357" si="54">AR340*(N340*(O340/100+1))</f>
        <v>0</v>
      </c>
      <c r="AT340" s="21"/>
      <c r="AU340" s="164">
        <f t="shared" ref="AU340:AU357" si="55">AT340*(N340*(O340/100+1))</f>
        <v>0</v>
      </c>
      <c r="AV340" s="21"/>
      <c r="AW340" s="164">
        <f t="shared" ref="AW340:AW357" si="56">AV340*(N340*(O340/100+1))</f>
        <v>0</v>
      </c>
      <c r="AX340" s="21"/>
      <c r="AY340" s="164">
        <f t="shared" ref="AY340:AY357" si="57">AX340*(N340*(O340/100+1))</f>
        <v>0</v>
      </c>
      <c r="AZ340" s="21"/>
      <c r="BA340" s="164">
        <f t="shared" ref="BA340:BA357" si="58">AZ340*(N340*(O340/100+1))</f>
        <v>0</v>
      </c>
      <c r="BB340" s="21"/>
      <c r="BC340" s="164">
        <f>BB337*(N337*(O337/100+1))</f>
        <v>0</v>
      </c>
      <c r="BD340" s="21"/>
      <c r="BE340" s="164">
        <f>BD340*(N337*(O337/100+1))</f>
        <v>0</v>
      </c>
      <c r="BF340" s="256">
        <f>SUM(R337,T337,V337,X337)*(N337*(O337/100+1))</f>
        <v>0</v>
      </c>
      <c r="BG340" s="256">
        <f>SUM(AI337,AK337,AM337,AO337,AQ337,AS337,AU337,AW337,AY337,BA337,BC340,BE340)</f>
        <v>0</v>
      </c>
      <c r="BH340" s="255" t="b">
        <f>BF340=BG340</f>
        <v>1</v>
      </c>
      <c r="BI340" s="255">
        <f>BF340-BG340</f>
        <v>0</v>
      </c>
      <c r="BJ340" s="250">
        <f>D337</f>
        <v>35910003</v>
      </c>
      <c r="BK340" s="251">
        <v>348</v>
      </c>
      <c r="BL340" s="251">
        <v>5</v>
      </c>
      <c r="BM340" s="252">
        <f>R337</f>
        <v>0</v>
      </c>
      <c r="BN340" s="252">
        <f>T337</f>
        <v>0</v>
      </c>
      <c r="BO340" s="252">
        <f>V337</f>
        <v>0</v>
      </c>
      <c r="BP340" s="252">
        <f>X337</f>
        <v>0</v>
      </c>
      <c r="BQ340" s="254">
        <f>N337</f>
        <v>760</v>
      </c>
      <c r="BR340">
        <f>O337</f>
        <v>0</v>
      </c>
      <c r="BS340">
        <v>0</v>
      </c>
      <c r="BT340">
        <v>1</v>
      </c>
      <c r="BU340" t="s">
        <v>139</v>
      </c>
      <c r="BV340" t="str">
        <f>IF(AB337 = "X", "1", "0")</f>
        <v>0</v>
      </c>
      <c r="BW340" t="str">
        <f>IF(AC337 = "X", "1", "0")</f>
        <v>0</v>
      </c>
      <c r="BX340" t="str">
        <f>IF(AD337 = "X", "1", "0")</f>
        <v>1</v>
      </c>
      <c r="BY340" t="s">
        <v>23</v>
      </c>
      <c r="BZ340" s="253">
        <f>AI337</f>
        <v>0</v>
      </c>
      <c r="CA340" s="253">
        <f>AK337</f>
        <v>0</v>
      </c>
      <c r="CB340" s="253">
        <f>AM337</f>
        <v>0</v>
      </c>
      <c r="CC340" s="253">
        <f>AO337</f>
        <v>0</v>
      </c>
      <c r="CD340" s="253">
        <f>AQ337</f>
        <v>0</v>
      </c>
      <c r="CE340" s="253">
        <f>AS337</f>
        <v>0</v>
      </c>
      <c r="CF340" s="253">
        <f>AU337</f>
        <v>0</v>
      </c>
      <c r="CG340" s="253">
        <f>AW337</f>
        <v>0</v>
      </c>
      <c r="CH340" s="253">
        <f>AY337</f>
        <v>0</v>
      </c>
      <c r="CI340" s="253">
        <f>BA337</f>
        <v>0</v>
      </c>
      <c r="CJ340" s="253">
        <f>BC340</f>
        <v>0</v>
      </c>
      <c r="CK340" s="253">
        <f>BE340</f>
        <v>0</v>
      </c>
    </row>
    <row r="341" spans="2:89" ht="20.399999999999999" x14ac:dyDescent="0.3">
      <c r="B341" s="129">
        <v>240</v>
      </c>
      <c r="C341" s="107">
        <v>358011</v>
      </c>
      <c r="D341" s="193">
        <v>35910003</v>
      </c>
      <c r="E341" s="155" t="s">
        <v>330</v>
      </c>
      <c r="F341" s="108" t="s">
        <v>344</v>
      </c>
      <c r="G341" s="108" t="s">
        <v>345</v>
      </c>
      <c r="H341" s="109" t="s">
        <v>18</v>
      </c>
      <c r="I341" s="130"/>
      <c r="J341" s="109" t="s">
        <v>19</v>
      </c>
      <c r="K341" s="111">
        <f t="shared" si="41"/>
        <v>0</v>
      </c>
      <c r="L341" s="156" t="s">
        <v>274</v>
      </c>
      <c r="M341" s="262">
        <f>ROUND(N341,2)</f>
        <v>992</v>
      </c>
      <c r="N341" s="106">
        <v>992</v>
      </c>
      <c r="O341" s="260">
        <v>0</v>
      </c>
      <c r="P341" s="110">
        <f t="shared" si="44"/>
        <v>0</v>
      </c>
      <c r="Q341" s="112" t="s">
        <v>139</v>
      </c>
      <c r="R341" s="113">
        <f>AH341+AJ341+AL341</f>
        <v>0</v>
      </c>
      <c r="S341" s="114">
        <f t="shared" si="45"/>
        <v>0</v>
      </c>
      <c r="T341" s="113">
        <f>AN341+AP341+AR341</f>
        <v>0</v>
      </c>
      <c r="U341" s="114">
        <f t="shared" si="46"/>
        <v>0</v>
      </c>
      <c r="V341" s="113">
        <f t="shared" si="31"/>
        <v>0</v>
      </c>
      <c r="W341" s="114">
        <f t="shared" si="47"/>
        <v>0</v>
      </c>
      <c r="X341" s="113">
        <f>AZ341+BB341+BD344</f>
        <v>0</v>
      </c>
      <c r="Y341" s="114">
        <f t="shared" si="48"/>
        <v>0</v>
      </c>
      <c r="Z341" s="116">
        <f t="shared" si="42"/>
        <v>0</v>
      </c>
      <c r="AA341" s="117" t="b">
        <f t="shared" si="43"/>
        <v>1</v>
      </c>
      <c r="AB341" s="130"/>
      <c r="AC341" s="132"/>
      <c r="AD341" s="109" t="s">
        <v>22</v>
      </c>
      <c r="AE341" s="108" t="s">
        <v>23</v>
      </c>
      <c r="AF341" s="133"/>
      <c r="AG341" s="134"/>
      <c r="AH341" s="171">
        <v>0</v>
      </c>
      <c r="AI341" s="164">
        <f t="shared" si="49"/>
        <v>0</v>
      </c>
      <c r="AJ341" s="21">
        <v>0</v>
      </c>
      <c r="AK341" s="164">
        <f t="shared" si="50"/>
        <v>0</v>
      </c>
      <c r="AL341" s="21">
        <v>0</v>
      </c>
      <c r="AM341" s="164">
        <f t="shared" si="51"/>
        <v>0</v>
      </c>
      <c r="AN341" s="21"/>
      <c r="AO341" s="164">
        <f t="shared" si="52"/>
        <v>0</v>
      </c>
      <c r="AP341" s="21"/>
      <c r="AQ341" s="164">
        <f t="shared" si="53"/>
        <v>0</v>
      </c>
      <c r="AR341" s="21"/>
      <c r="AS341" s="164">
        <f t="shared" si="54"/>
        <v>0</v>
      </c>
      <c r="AT341" s="21"/>
      <c r="AU341" s="164">
        <f t="shared" si="55"/>
        <v>0</v>
      </c>
      <c r="AV341" s="21"/>
      <c r="AW341" s="164">
        <f t="shared" si="56"/>
        <v>0</v>
      </c>
      <c r="AX341" s="21"/>
      <c r="AY341" s="164">
        <f t="shared" si="57"/>
        <v>0</v>
      </c>
      <c r="AZ341" s="21"/>
      <c r="BA341" s="164">
        <f t="shared" si="58"/>
        <v>0</v>
      </c>
      <c r="BB341" s="21"/>
      <c r="BC341" s="164">
        <f>BB338*(N338*(O338/100+1))</f>
        <v>0</v>
      </c>
      <c r="BD341" s="21"/>
      <c r="BE341" s="164">
        <f>BD341*(N338*(O338/100+1))</f>
        <v>0</v>
      </c>
      <c r="BF341" s="256">
        <f>SUM(R338,T338,V338,X338)*(N338*(O338/100+1))</f>
        <v>0</v>
      </c>
      <c r="BG341" s="256">
        <f>SUM(AI338,AK338,AM338,AO338,AQ338,AS338,AU338,AW338,AY338,BA338,BC341,BE341)</f>
        <v>0</v>
      </c>
      <c r="BH341" s="255" t="b">
        <f>BF341=BG341</f>
        <v>1</v>
      </c>
      <c r="BI341" s="255">
        <f>BF341-BG341</f>
        <v>0</v>
      </c>
      <c r="BJ341" s="250">
        <f>D338</f>
        <v>35910003</v>
      </c>
      <c r="BK341" s="251">
        <v>348</v>
      </c>
      <c r="BL341" s="251">
        <v>5</v>
      </c>
      <c r="BM341" s="252">
        <f>R338</f>
        <v>0</v>
      </c>
      <c r="BN341" s="252">
        <f>T338</f>
        <v>0</v>
      </c>
      <c r="BO341" s="252">
        <f>V338</f>
        <v>0</v>
      </c>
      <c r="BP341" s="252">
        <f>X338</f>
        <v>0</v>
      </c>
      <c r="BQ341" s="254">
        <f>N338</f>
        <v>970</v>
      </c>
      <c r="BR341">
        <f>O338</f>
        <v>0</v>
      </c>
      <c r="BS341">
        <v>0</v>
      </c>
      <c r="BT341">
        <v>1</v>
      </c>
      <c r="BU341" t="s">
        <v>139</v>
      </c>
      <c r="BV341" t="str">
        <f>IF(AB338 = "X", "1", "0")</f>
        <v>0</v>
      </c>
      <c r="BW341" t="str">
        <f>IF(AC338 = "X", "1", "0")</f>
        <v>0</v>
      </c>
      <c r="BX341" t="str">
        <f>IF(AD338 = "X", "1", "0")</f>
        <v>1</v>
      </c>
      <c r="BY341" t="s">
        <v>23</v>
      </c>
      <c r="BZ341" s="253">
        <f>AI338</f>
        <v>0</v>
      </c>
      <c r="CA341" s="253">
        <f>AK338</f>
        <v>0</v>
      </c>
      <c r="CB341" s="253">
        <f>AM338</f>
        <v>0</v>
      </c>
      <c r="CC341" s="253">
        <f>AO338</f>
        <v>0</v>
      </c>
      <c r="CD341" s="253">
        <f>AQ338</f>
        <v>0</v>
      </c>
      <c r="CE341" s="253">
        <f>AS338</f>
        <v>0</v>
      </c>
      <c r="CF341" s="253">
        <f>AU338</f>
        <v>0</v>
      </c>
      <c r="CG341" s="253">
        <f>AW338</f>
        <v>0</v>
      </c>
      <c r="CH341" s="253">
        <f>AY338</f>
        <v>0</v>
      </c>
      <c r="CI341" s="253">
        <f>BA338</f>
        <v>0</v>
      </c>
      <c r="CJ341" s="253">
        <f>BC341</f>
        <v>0</v>
      </c>
      <c r="CK341" s="253">
        <f>BE341</f>
        <v>0</v>
      </c>
    </row>
    <row r="342" spans="2:89" ht="20.399999999999999" x14ac:dyDescent="0.3">
      <c r="B342" s="129">
        <v>241</v>
      </c>
      <c r="C342" s="107">
        <v>358011</v>
      </c>
      <c r="D342" s="193">
        <v>35910003</v>
      </c>
      <c r="E342" s="155" t="s">
        <v>331</v>
      </c>
      <c r="F342" s="108" t="s">
        <v>344</v>
      </c>
      <c r="G342" s="108" t="s">
        <v>345</v>
      </c>
      <c r="H342" s="109" t="s">
        <v>18</v>
      </c>
      <c r="I342" s="130"/>
      <c r="J342" s="109" t="s">
        <v>19</v>
      </c>
      <c r="K342" s="111">
        <f t="shared" si="41"/>
        <v>0</v>
      </c>
      <c r="L342" s="156" t="s">
        <v>274</v>
      </c>
      <c r="M342" s="262">
        <f t="shared" ref="M342:M356" si="59">ROUND(N342,2)</f>
        <v>4274.99</v>
      </c>
      <c r="N342" s="106">
        <v>4274.99</v>
      </c>
      <c r="O342" s="261">
        <v>0</v>
      </c>
      <c r="P342" s="110">
        <f t="shared" si="44"/>
        <v>0</v>
      </c>
      <c r="Q342" s="112" t="s">
        <v>139</v>
      </c>
      <c r="R342" s="113">
        <f>AH342+AJ342+AL342</f>
        <v>0</v>
      </c>
      <c r="S342" s="114">
        <f t="shared" si="45"/>
        <v>0</v>
      </c>
      <c r="T342" s="113">
        <f>AN342+AP342+AR342</f>
        <v>0</v>
      </c>
      <c r="U342" s="114">
        <f t="shared" si="46"/>
        <v>0</v>
      </c>
      <c r="V342" s="113">
        <f t="shared" si="31"/>
        <v>0</v>
      </c>
      <c r="W342" s="114">
        <f t="shared" si="47"/>
        <v>0</v>
      </c>
      <c r="X342" s="113">
        <f>AZ342+BB342+BD345</f>
        <v>0</v>
      </c>
      <c r="Y342" s="114">
        <f t="shared" si="48"/>
        <v>0</v>
      </c>
      <c r="Z342" s="116">
        <f t="shared" si="42"/>
        <v>0</v>
      </c>
      <c r="AA342" s="117" t="b">
        <f t="shared" si="43"/>
        <v>1</v>
      </c>
      <c r="AB342" s="130"/>
      <c r="AC342" s="132"/>
      <c r="AD342" s="109" t="s">
        <v>22</v>
      </c>
      <c r="AE342" s="108" t="s">
        <v>23</v>
      </c>
      <c r="AF342" s="133"/>
      <c r="AG342" s="134"/>
      <c r="AH342" s="171">
        <v>0</v>
      </c>
      <c r="AI342" s="164">
        <f t="shared" si="49"/>
        <v>0</v>
      </c>
      <c r="AJ342" s="21">
        <v>0</v>
      </c>
      <c r="AK342" s="164">
        <f t="shared" si="50"/>
        <v>0</v>
      </c>
      <c r="AL342" s="21">
        <v>0</v>
      </c>
      <c r="AM342" s="164">
        <f t="shared" si="51"/>
        <v>0</v>
      </c>
      <c r="AN342" s="21"/>
      <c r="AO342" s="164">
        <f t="shared" si="52"/>
        <v>0</v>
      </c>
      <c r="AP342" s="21"/>
      <c r="AQ342" s="164">
        <f t="shared" si="53"/>
        <v>0</v>
      </c>
      <c r="AR342" s="21"/>
      <c r="AS342" s="164">
        <f t="shared" si="54"/>
        <v>0</v>
      </c>
      <c r="AT342" s="21"/>
      <c r="AU342" s="164">
        <f t="shared" si="55"/>
        <v>0</v>
      </c>
      <c r="AV342" s="21"/>
      <c r="AW342" s="164">
        <f t="shared" si="56"/>
        <v>0</v>
      </c>
      <c r="AX342" s="21"/>
      <c r="AY342" s="164">
        <f t="shared" si="57"/>
        <v>0</v>
      </c>
      <c r="AZ342" s="21"/>
      <c r="BA342" s="164">
        <f t="shared" si="58"/>
        <v>0</v>
      </c>
      <c r="BB342" s="21"/>
      <c r="BC342" s="164">
        <f>BB339*(N339*(O339/100+1))</f>
        <v>0</v>
      </c>
      <c r="BD342" s="21"/>
      <c r="BE342" s="164">
        <f>BD342*(N339*(O339/100+1))</f>
        <v>0</v>
      </c>
      <c r="BF342" s="256">
        <f>SUM(R339,T339,V339,X339)*(N339*(O339/100+1))</f>
        <v>0</v>
      </c>
      <c r="BG342" s="256">
        <f>SUM(AI339,AK339,AM339,AO339,AQ339,AS339,AU339,AW339,AY339,BA339,BC342,BE342)</f>
        <v>0</v>
      </c>
      <c r="BH342" s="255" t="b">
        <f>BF342=BG342</f>
        <v>1</v>
      </c>
      <c r="BI342" s="255">
        <f>BF342-BG342</f>
        <v>0</v>
      </c>
      <c r="BJ342" s="250">
        <f>D339</f>
        <v>35910003</v>
      </c>
      <c r="BK342" s="251">
        <v>348</v>
      </c>
      <c r="BL342" s="251">
        <v>5</v>
      </c>
      <c r="BM342" s="252">
        <f>R339</f>
        <v>0</v>
      </c>
      <c r="BN342" s="252">
        <f>T339</f>
        <v>0</v>
      </c>
      <c r="BO342" s="252">
        <f>V339</f>
        <v>0</v>
      </c>
      <c r="BP342" s="252">
        <f>X339</f>
        <v>0</v>
      </c>
      <c r="BQ342" s="254">
        <f>N339</f>
        <v>1065</v>
      </c>
      <c r="BR342">
        <f>O339</f>
        <v>0</v>
      </c>
      <c r="BS342">
        <v>0</v>
      </c>
      <c r="BT342">
        <v>1</v>
      </c>
      <c r="BU342" t="s">
        <v>139</v>
      </c>
      <c r="BV342" t="str">
        <f>IF(AB339 = "X", "1", "0")</f>
        <v>0</v>
      </c>
      <c r="BW342" t="str">
        <f>IF(AC339 = "X", "1", "0")</f>
        <v>0</v>
      </c>
      <c r="BX342" t="str">
        <f>IF(AD339 = "X", "1", "0")</f>
        <v>1</v>
      </c>
      <c r="BY342" t="s">
        <v>23</v>
      </c>
      <c r="BZ342" s="253">
        <f>AI339</f>
        <v>0</v>
      </c>
      <c r="CA342" s="253">
        <f>AK339</f>
        <v>0</v>
      </c>
      <c r="CB342" s="253">
        <f>AM339</f>
        <v>0</v>
      </c>
      <c r="CC342" s="253">
        <f>AO339</f>
        <v>0</v>
      </c>
      <c r="CD342" s="253">
        <f>AQ339</f>
        <v>0</v>
      </c>
      <c r="CE342" s="253">
        <f>AS339</f>
        <v>0</v>
      </c>
      <c r="CF342" s="253">
        <f>AU339</f>
        <v>0</v>
      </c>
      <c r="CG342" s="253">
        <f>AW339</f>
        <v>0</v>
      </c>
      <c r="CH342" s="253">
        <f>AY339</f>
        <v>0</v>
      </c>
      <c r="CI342" s="253">
        <f>BA339</f>
        <v>0</v>
      </c>
      <c r="CJ342" s="253">
        <f>BC342</f>
        <v>0</v>
      </c>
      <c r="CK342" s="253">
        <f>BE342</f>
        <v>0</v>
      </c>
    </row>
    <row r="343" spans="2:89" ht="20.399999999999999" x14ac:dyDescent="0.3">
      <c r="B343" s="129">
        <v>242</v>
      </c>
      <c r="C343" s="107">
        <v>358011</v>
      </c>
      <c r="D343" s="193">
        <v>35910003</v>
      </c>
      <c r="E343" s="155" t="s">
        <v>332</v>
      </c>
      <c r="F343" s="108" t="s">
        <v>344</v>
      </c>
      <c r="G343" s="108" t="s">
        <v>345</v>
      </c>
      <c r="H343" s="109" t="s">
        <v>18</v>
      </c>
      <c r="I343" s="130"/>
      <c r="J343" s="109" t="s">
        <v>19</v>
      </c>
      <c r="K343" s="111">
        <f t="shared" si="41"/>
        <v>0</v>
      </c>
      <c r="L343" s="156" t="s">
        <v>274</v>
      </c>
      <c r="M343" s="262">
        <f t="shared" si="59"/>
        <v>2033</v>
      </c>
      <c r="N343" s="106">
        <v>2033</v>
      </c>
      <c r="O343" s="260">
        <v>0</v>
      </c>
      <c r="P343" s="110">
        <f t="shared" si="44"/>
        <v>0</v>
      </c>
      <c r="Q343" s="112" t="s">
        <v>139</v>
      </c>
      <c r="R343" s="113">
        <f>AH343+AJ343+AL343</f>
        <v>0</v>
      </c>
      <c r="S343" s="114">
        <f t="shared" si="45"/>
        <v>0</v>
      </c>
      <c r="T343" s="113">
        <f>AN343+AP343+AR343</f>
        <v>0</v>
      </c>
      <c r="U343" s="114">
        <f t="shared" si="46"/>
        <v>0</v>
      </c>
      <c r="V343" s="113">
        <f t="shared" si="31"/>
        <v>0</v>
      </c>
      <c r="W343" s="114">
        <f t="shared" si="47"/>
        <v>0</v>
      </c>
      <c r="X343" s="113">
        <f>AZ343+BB343+BD346</f>
        <v>0</v>
      </c>
      <c r="Y343" s="114">
        <f t="shared" si="48"/>
        <v>0</v>
      </c>
      <c r="Z343" s="116">
        <f t="shared" si="42"/>
        <v>0</v>
      </c>
      <c r="AA343" s="117" t="b">
        <f t="shared" si="43"/>
        <v>1</v>
      </c>
      <c r="AB343" s="130"/>
      <c r="AC343" s="132"/>
      <c r="AD343" s="109" t="s">
        <v>22</v>
      </c>
      <c r="AE343" s="108" t="s">
        <v>23</v>
      </c>
      <c r="AF343" s="133"/>
      <c r="AG343" s="134"/>
      <c r="AH343" s="171">
        <v>0</v>
      </c>
      <c r="AI343" s="164">
        <f t="shared" si="49"/>
        <v>0</v>
      </c>
      <c r="AJ343" s="21">
        <v>0</v>
      </c>
      <c r="AK343" s="164">
        <f t="shared" si="50"/>
        <v>0</v>
      </c>
      <c r="AL343" s="21">
        <v>0</v>
      </c>
      <c r="AM343" s="164">
        <f t="shared" si="51"/>
        <v>0</v>
      </c>
      <c r="AN343" s="21"/>
      <c r="AO343" s="164">
        <f t="shared" si="52"/>
        <v>0</v>
      </c>
      <c r="AP343" s="21"/>
      <c r="AQ343" s="164">
        <f t="shared" si="53"/>
        <v>0</v>
      </c>
      <c r="AR343" s="21"/>
      <c r="AS343" s="164">
        <f t="shared" si="54"/>
        <v>0</v>
      </c>
      <c r="AT343" s="21"/>
      <c r="AU343" s="164">
        <f t="shared" si="55"/>
        <v>0</v>
      </c>
      <c r="AV343" s="21"/>
      <c r="AW343" s="164">
        <f t="shared" si="56"/>
        <v>0</v>
      </c>
      <c r="AX343" s="21"/>
      <c r="AY343" s="164">
        <f t="shared" si="57"/>
        <v>0</v>
      </c>
      <c r="AZ343" s="21"/>
      <c r="BA343" s="164">
        <f t="shared" si="58"/>
        <v>0</v>
      </c>
      <c r="BB343" s="21"/>
      <c r="BC343" s="164">
        <f>BB340*(N340*(O340/100+1))</f>
        <v>0</v>
      </c>
      <c r="BD343" s="21"/>
      <c r="BE343" s="164">
        <f>BD343*(N340*(O340/100+1))</f>
        <v>0</v>
      </c>
      <c r="BF343" s="256">
        <f>SUM(R340,T340,V340,X340)*(N340*(O340/100+1))</f>
        <v>0</v>
      </c>
      <c r="BG343" s="256">
        <f>SUM(AI340,AK340,AM340,AO340,AQ340,AS340,AU340,AW340,AY340,BA340,BC343,BE343)</f>
        <v>0</v>
      </c>
      <c r="BH343" s="255" t="b">
        <f>BF343=BG343</f>
        <v>1</v>
      </c>
      <c r="BI343" s="255">
        <f>BF343-BG343</f>
        <v>0</v>
      </c>
      <c r="BJ343" s="250">
        <f>D340</f>
        <v>35910003</v>
      </c>
      <c r="BK343" s="251">
        <v>348</v>
      </c>
      <c r="BL343" s="251">
        <v>5</v>
      </c>
      <c r="BM343" s="252">
        <f>R340</f>
        <v>0</v>
      </c>
      <c r="BN343" s="252">
        <f>T340</f>
        <v>0</v>
      </c>
      <c r="BO343" s="252">
        <f>V340</f>
        <v>0</v>
      </c>
      <c r="BP343" s="252">
        <f>X340</f>
        <v>0</v>
      </c>
      <c r="BQ343" s="254">
        <f>N340</f>
        <v>2820.01</v>
      </c>
      <c r="BR343">
        <f>O340</f>
        <v>0</v>
      </c>
      <c r="BS343">
        <v>0</v>
      </c>
      <c r="BT343">
        <v>1</v>
      </c>
      <c r="BU343" t="s">
        <v>139</v>
      </c>
      <c r="BV343" t="str">
        <f>IF(AB340 = "X", "1", "0")</f>
        <v>0</v>
      </c>
      <c r="BW343" t="str">
        <f>IF(AC340 = "X", "1", "0")</f>
        <v>0</v>
      </c>
      <c r="BX343" t="str">
        <f>IF(AD340 = "X", "1", "0")</f>
        <v>1</v>
      </c>
      <c r="BY343" t="s">
        <v>23</v>
      </c>
      <c r="BZ343" s="253">
        <f>AI340</f>
        <v>0</v>
      </c>
      <c r="CA343" s="253">
        <f>AK340</f>
        <v>0</v>
      </c>
      <c r="CB343" s="253">
        <f>AM340</f>
        <v>0</v>
      </c>
      <c r="CC343" s="253">
        <f>AO340</f>
        <v>0</v>
      </c>
      <c r="CD343" s="253">
        <f>AQ340</f>
        <v>0</v>
      </c>
      <c r="CE343" s="253">
        <f>AS340</f>
        <v>0</v>
      </c>
      <c r="CF343" s="253">
        <f>AU340</f>
        <v>0</v>
      </c>
      <c r="CG343" s="253">
        <f>AW340</f>
        <v>0</v>
      </c>
      <c r="CH343" s="253">
        <f>AY340</f>
        <v>0</v>
      </c>
      <c r="CI343" s="253">
        <f>BA340</f>
        <v>0</v>
      </c>
      <c r="CJ343" s="253">
        <f>BC343</f>
        <v>0</v>
      </c>
      <c r="CK343" s="253">
        <f>BE343</f>
        <v>0</v>
      </c>
    </row>
    <row r="344" spans="2:89" ht="20.399999999999999" x14ac:dyDescent="0.3">
      <c r="B344" s="227">
        <v>243</v>
      </c>
      <c r="C344" s="107">
        <v>358011</v>
      </c>
      <c r="D344" s="193">
        <v>35910003</v>
      </c>
      <c r="E344" s="155" t="s">
        <v>333</v>
      </c>
      <c r="F344" s="108" t="s">
        <v>344</v>
      </c>
      <c r="G344" s="108" t="s">
        <v>345</v>
      </c>
      <c r="H344" s="109" t="s">
        <v>18</v>
      </c>
      <c r="I344" s="130"/>
      <c r="J344" s="109" t="s">
        <v>19</v>
      </c>
      <c r="K344" s="111">
        <f t="shared" si="41"/>
        <v>0</v>
      </c>
      <c r="L344" s="156" t="s">
        <v>274</v>
      </c>
      <c r="M344" s="262">
        <f t="shared" si="59"/>
        <v>2300</v>
      </c>
      <c r="N344" s="106">
        <v>2300</v>
      </c>
      <c r="O344" s="261">
        <v>0</v>
      </c>
      <c r="P344" s="110">
        <f t="shared" si="44"/>
        <v>0</v>
      </c>
      <c r="Q344" s="112" t="s">
        <v>139</v>
      </c>
      <c r="R344" s="113">
        <f>AH344+AJ344+AL344</f>
        <v>0</v>
      </c>
      <c r="S344" s="114">
        <f t="shared" si="45"/>
        <v>0</v>
      </c>
      <c r="T344" s="113">
        <f>AN344+AP344+AR344</f>
        <v>0</v>
      </c>
      <c r="U344" s="114">
        <f t="shared" si="46"/>
        <v>0</v>
      </c>
      <c r="V344" s="113">
        <f t="shared" si="31"/>
        <v>0</v>
      </c>
      <c r="W344" s="114">
        <f t="shared" si="47"/>
        <v>0</v>
      </c>
      <c r="X344" s="113">
        <f>AZ344+BB344+BD347</f>
        <v>0</v>
      </c>
      <c r="Y344" s="114">
        <f t="shared" si="48"/>
        <v>0</v>
      </c>
      <c r="Z344" s="116">
        <f t="shared" si="42"/>
        <v>0</v>
      </c>
      <c r="AA344" s="117" t="b">
        <f t="shared" si="43"/>
        <v>1</v>
      </c>
      <c r="AB344" s="130"/>
      <c r="AC344" s="132"/>
      <c r="AD344" s="109" t="s">
        <v>22</v>
      </c>
      <c r="AE344" s="108" t="s">
        <v>23</v>
      </c>
      <c r="AF344" s="133"/>
      <c r="AG344" s="134"/>
      <c r="AH344" s="171">
        <v>0</v>
      </c>
      <c r="AI344" s="164">
        <f t="shared" si="49"/>
        <v>0</v>
      </c>
      <c r="AJ344" s="21">
        <v>0</v>
      </c>
      <c r="AK344" s="164">
        <f t="shared" si="50"/>
        <v>0</v>
      </c>
      <c r="AL344" s="21">
        <v>0</v>
      </c>
      <c r="AM344" s="164">
        <f t="shared" si="51"/>
        <v>0</v>
      </c>
      <c r="AN344" s="21"/>
      <c r="AO344" s="164">
        <f t="shared" si="52"/>
        <v>0</v>
      </c>
      <c r="AP344" s="21"/>
      <c r="AQ344" s="164">
        <f t="shared" si="53"/>
        <v>0</v>
      </c>
      <c r="AR344" s="21"/>
      <c r="AS344" s="164">
        <f t="shared" si="54"/>
        <v>0</v>
      </c>
      <c r="AT344" s="21"/>
      <c r="AU344" s="164">
        <f t="shared" si="55"/>
        <v>0</v>
      </c>
      <c r="AV344" s="21"/>
      <c r="AW344" s="164">
        <f t="shared" si="56"/>
        <v>0</v>
      </c>
      <c r="AX344" s="21"/>
      <c r="AY344" s="164">
        <f t="shared" si="57"/>
        <v>0</v>
      </c>
      <c r="AZ344" s="21"/>
      <c r="BA344" s="164">
        <f t="shared" si="58"/>
        <v>0</v>
      </c>
      <c r="BB344" s="21"/>
      <c r="BC344" s="164">
        <f>BB341*(N341*(O341/100+1))</f>
        <v>0</v>
      </c>
      <c r="BD344" s="21"/>
      <c r="BE344" s="164">
        <f>BD344*(N341*(O341/100+1))</f>
        <v>0</v>
      </c>
      <c r="BF344" s="256">
        <f>SUM(R341,T341,V341,X341)*(N341*(O341/100+1))</f>
        <v>0</v>
      </c>
      <c r="BG344" s="256">
        <f>SUM(AI341,AK341,AM341,AO341,AQ341,AS341,AU341,AW341,AY341,BA341,BC344,BE344)</f>
        <v>0</v>
      </c>
      <c r="BH344" s="255" t="b">
        <f>BF344=BG344</f>
        <v>1</v>
      </c>
      <c r="BI344" s="255">
        <f>BF344-BG344</f>
        <v>0</v>
      </c>
      <c r="BJ344" s="250">
        <f>D341</f>
        <v>35910003</v>
      </c>
      <c r="BK344" s="251">
        <v>348</v>
      </c>
      <c r="BL344" s="251">
        <v>5</v>
      </c>
      <c r="BM344" s="252">
        <f>R341</f>
        <v>0</v>
      </c>
      <c r="BN344" s="252">
        <f>T341</f>
        <v>0</v>
      </c>
      <c r="BO344" s="252">
        <f>V341</f>
        <v>0</v>
      </c>
      <c r="BP344" s="252">
        <f>X341</f>
        <v>0</v>
      </c>
      <c r="BQ344" s="254">
        <f>N341</f>
        <v>992</v>
      </c>
      <c r="BR344">
        <f>O341</f>
        <v>0</v>
      </c>
      <c r="BS344">
        <v>0</v>
      </c>
      <c r="BT344">
        <v>1</v>
      </c>
      <c r="BU344" t="s">
        <v>139</v>
      </c>
      <c r="BV344" t="str">
        <f>IF(AB341 = "X", "1", "0")</f>
        <v>0</v>
      </c>
      <c r="BW344" t="str">
        <f>IF(AC341 = "X", "1", "0")</f>
        <v>0</v>
      </c>
      <c r="BX344" t="str">
        <f>IF(AD341 = "X", "1", "0")</f>
        <v>1</v>
      </c>
      <c r="BY344" t="s">
        <v>23</v>
      </c>
      <c r="BZ344" s="253">
        <f>AI341</f>
        <v>0</v>
      </c>
      <c r="CA344" s="253">
        <f>AK341</f>
        <v>0</v>
      </c>
      <c r="CB344" s="253">
        <f>AM341</f>
        <v>0</v>
      </c>
      <c r="CC344" s="253">
        <f>AO341</f>
        <v>0</v>
      </c>
      <c r="CD344" s="253">
        <f>AQ341</f>
        <v>0</v>
      </c>
      <c r="CE344" s="253">
        <f>AS341</f>
        <v>0</v>
      </c>
      <c r="CF344" s="253">
        <f>AU341</f>
        <v>0</v>
      </c>
      <c r="CG344" s="253">
        <f>AW341</f>
        <v>0</v>
      </c>
      <c r="CH344" s="253">
        <f>AY341</f>
        <v>0</v>
      </c>
      <c r="CI344" s="253">
        <f>BA341</f>
        <v>0</v>
      </c>
      <c r="CJ344" s="253">
        <f t="shared" ref="CJ344:CJ360" si="60">BC344</f>
        <v>0</v>
      </c>
      <c r="CK344" s="253">
        <f t="shared" ref="CK344:CK360" si="61">BE344</f>
        <v>0</v>
      </c>
    </row>
    <row r="345" spans="2:89" ht="20.399999999999999" x14ac:dyDescent="0.3">
      <c r="B345" s="227">
        <v>244</v>
      </c>
      <c r="C345" s="107">
        <v>358011</v>
      </c>
      <c r="D345" s="193">
        <v>35910003</v>
      </c>
      <c r="E345" s="155" t="s">
        <v>334</v>
      </c>
      <c r="F345" s="108" t="s">
        <v>344</v>
      </c>
      <c r="G345" s="108" t="s">
        <v>345</v>
      </c>
      <c r="H345" s="109" t="s">
        <v>18</v>
      </c>
      <c r="I345" s="130"/>
      <c r="J345" s="109" t="s">
        <v>19</v>
      </c>
      <c r="K345" s="111">
        <f t="shared" si="41"/>
        <v>0</v>
      </c>
      <c r="L345" s="156" t="s">
        <v>274</v>
      </c>
      <c r="M345" s="262">
        <f t="shared" si="59"/>
        <v>3200</v>
      </c>
      <c r="N345" s="106">
        <v>3200</v>
      </c>
      <c r="O345" s="260">
        <v>0</v>
      </c>
      <c r="P345" s="110">
        <f t="shared" si="44"/>
        <v>0</v>
      </c>
      <c r="Q345" s="112" t="s">
        <v>139</v>
      </c>
      <c r="R345" s="113">
        <f>AH345+AJ345+AL345</f>
        <v>0</v>
      </c>
      <c r="S345" s="114">
        <f t="shared" si="45"/>
        <v>0</v>
      </c>
      <c r="T345" s="113">
        <f>AN345+AP345+AR345</f>
        <v>0</v>
      </c>
      <c r="U345" s="114">
        <f t="shared" si="46"/>
        <v>0</v>
      </c>
      <c r="V345" s="113">
        <f t="shared" si="31"/>
        <v>0</v>
      </c>
      <c r="W345" s="114">
        <f t="shared" si="47"/>
        <v>0</v>
      </c>
      <c r="X345" s="113">
        <f>AZ345+BB345+BD348</f>
        <v>0</v>
      </c>
      <c r="Y345" s="114">
        <f t="shared" si="48"/>
        <v>0</v>
      </c>
      <c r="Z345" s="116">
        <f t="shared" si="42"/>
        <v>0</v>
      </c>
      <c r="AA345" s="117" t="b">
        <f t="shared" si="43"/>
        <v>1</v>
      </c>
      <c r="AB345" s="130"/>
      <c r="AC345" s="132"/>
      <c r="AD345" s="109" t="s">
        <v>22</v>
      </c>
      <c r="AE345" s="108" t="s">
        <v>23</v>
      </c>
      <c r="AF345" s="133"/>
      <c r="AG345" s="134"/>
      <c r="AH345" s="171">
        <v>0</v>
      </c>
      <c r="AI345" s="164">
        <f t="shared" si="49"/>
        <v>0</v>
      </c>
      <c r="AJ345" s="21">
        <v>0</v>
      </c>
      <c r="AK345" s="164">
        <f t="shared" si="50"/>
        <v>0</v>
      </c>
      <c r="AL345" s="21">
        <v>0</v>
      </c>
      <c r="AM345" s="164">
        <f t="shared" si="51"/>
        <v>0</v>
      </c>
      <c r="AN345" s="21"/>
      <c r="AO345" s="164">
        <f t="shared" si="52"/>
        <v>0</v>
      </c>
      <c r="AP345" s="21"/>
      <c r="AQ345" s="164">
        <f t="shared" si="53"/>
        <v>0</v>
      </c>
      <c r="AR345" s="21"/>
      <c r="AS345" s="164">
        <f t="shared" si="54"/>
        <v>0</v>
      </c>
      <c r="AT345" s="21"/>
      <c r="AU345" s="164">
        <f t="shared" si="55"/>
        <v>0</v>
      </c>
      <c r="AV345" s="21"/>
      <c r="AW345" s="164">
        <f t="shared" si="56"/>
        <v>0</v>
      </c>
      <c r="AX345" s="21"/>
      <c r="AY345" s="164">
        <f t="shared" si="57"/>
        <v>0</v>
      </c>
      <c r="AZ345" s="21"/>
      <c r="BA345" s="164">
        <f t="shared" si="58"/>
        <v>0</v>
      </c>
      <c r="BB345" s="21"/>
      <c r="BC345" s="164">
        <f>BB342*(N342*(O342/100+1))</f>
        <v>0</v>
      </c>
      <c r="BD345" s="21"/>
      <c r="BE345" s="164">
        <f>BD345*(N342*(O342/100+1))</f>
        <v>0</v>
      </c>
      <c r="BF345" s="256">
        <f>SUM(R342,T342,V342,X342)*(N342*(O342/100+1))</f>
        <v>0</v>
      </c>
      <c r="BG345" s="256">
        <f>SUM(AI342,AK342,AM342,AO342,AQ342,AS342,AU342,AW342,AY342,BA342,BC345,BE345)</f>
        <v>0</v>
      </c>
      <c r="BH345" s="255" t="b">
        <f>BF345=BG345</f>
        <v>1</v>
      </c>
      <c r="BI345" s="255">
        <f>BF345-BG345</f>
        <v>0</v>
      </c>
      <c r="BJ345" s="250">
        <f>D342</f>
        <v>35910003</v>
      </c>
      <c r="BK345" s="251">
        <v>348</v>
      </c>
      <c r="BL345" s="251">
        <v>5</v>
      </c>
      <c r="BM345" s="252">
        <f>R342</f>
        <v>0</v>
      </c>
      <c r="BN345" s="252">
        <f>T342</f>
        <v>0</v>
      </c>
      <c r="BO345" s="252">
        <f>V342</f>
        <v>0</v>
      </c>
      <c r="BP345" s="252">
        <f>X342</f>
        <v>0</v>
      </c>
      <c r="BQ345" s="254">
        <f>N342</f>
        <v>4274.99</v>
      </c>
      <c r="BR345">
        <f>O342</f>
        <v>0</v>
      </c>
      <c r="BS345">
        <v>0</v>
      </c>
      <c r="BT345">
        <v>1</v>
      </c>
      <c r="BU345" t="s">
        <v>139</v>
      </c>
      <c r="BV345" t="str">
        <f>IF(AB342 = "X", "1", "0")</f>
        <v>0</v>
      </c>
      <c r="BW345" t="str">
        <f>IF(AC342 = "X", "1", "0")</f>
        <v>0</v>
      </c>
      <c r="BX345" t="str">
        <f>IF(AD342 = "X", "1", "0")</f>
        <v>1</v>
      </c>
      <c r="BY345" t="s">
        <v>23</v>
      </c>
      <c r="BZ345" s="253">
        <f>AI342</f>
        <v>0</v>
      </c>
      <c r="CA345" s="253">
        <f>AK342</f>
        <v>0</v>
      </c>
      <c r="CB345" s="253">
        <f>AM342</f>
        <v>0</v>
      </c>
      <c r="CC345" s="253">
        <f>AO342</f>
        <v>0</v>
      </c>
      <c r="CD345" s="253">
        <f>AQ342</f>
        <v>0</v>
      </c>
      <c r="CE345" s="253">
        <f>AS342</f>
        <v>0</v>
      </c>
      <c r="CF345" s="253">
        <f>AU342</f>
        <v>0</v>
      </c>
      <c r="CG345" s="253">
        <f>AW342</f>
        <v>0</v>
      </c>
      <c r="CH345" s="253">
        <f>AY342</f>
        <v>0</v>
      </c>
      <c r="CI345" s="253">
        <f>BA342</f>
        <v>0</v>
      </c>
      <c r="CJ345" s="253">
        <f t="shared" si="60"/>
        <v>0</v>
      </c>
      <c r="CK345" s="253">
        <f t="shared" si="61"/>
        <v>0</v>
      </c>
    </row>
    <row r="346" spans="2:89" ht="20.399999999999999" x14ac:dyDescent="0.3">
      <c r="B346" s="227">
        <v>245</v>
      </c>
      <c r="C346" s="107">
        <v>358011</v>
      </c>
      <c r="D346" s="193">
        <v>35910003</v>
      </c>
      <c r="E346" s="155" t="s">
        <v>335</v>
      </c>
      <c r="F346" s="108" t="s">
        <v>344</v>
      </c>
      <c r="G346" s="108" t="s">
        <v>345</v>
      </c>
      <c r="H346" s="109" t="s">
        <v>18</v>
      </c>
      <c r="I346" s="130"/>
      <c r="J346" s="109" t="s">
        <v>19</v>
      </c>
      <c r="K346" s="111">
        <f t="shared" si="41"/>
        <v>0</v>
      </c>
      <c r="L346" s="156" t="s">
        <v>274</v>
      </c>
      <c r="M346" s="262">
        <f t="shared" si="59"/>
        <v>3590</v>
      </c>
      <c r="N346" s="106">
        <v>3590</v>
      </c>
      <c r="O346" s="261">
        <v>0</v>
      </c>
      <c r="P346" s="110">
        <f t="shared" si="44"/>
        <v>0</v>
      </c>
      <c r="Q346" s="112" t="s">
        <v>139</v>
      </c>
      <c r="R346" s="113">
        <f>AH346+AJ346+AL346</f>
        <v>0</v>
      </c>
      <c r="S346" s="114">
        <f t="shared" si="45"/>
        <v>0</v>
      </c>
      <c r="T346" s="113">
        <f>AN346+AP346+AR346</f>
        <v>0</v>
      </c>
      <c r="U346" s="114">
        <f t="shared" si="46"/>
        <v>0</v>
      </c>
      <c r="V346" s="113">
        <f t="shared" si="31"/>
        <v>0</v>
      </c>
      <c r="W346" s="114">
        <f t="shared" si="47"/>
        <v>0</v>
      </c>
      <c r="X346" s="113">
        <f>AZ346+BB346+BD349</f>
        <v>0</v>
      </c>
      <c r="Y346" s="114">
        <f t="shared" si="48"/>
        <v>0</v>
      </c>
      <c r="Z346" s="116">
        <f t="shared" si="42"/>
        <v>0</v>
      </c>
      <c r="AA346" s="117" t="b">
        <f t="shared" si="43"/>
        <v>1</v>
      </c>
      <c r="AB346" s="130"/>
      <c r="AC346" s="132"/>
      <c r="AD346" s="109" t="s">
        <v>22</v>
      </c>
      <c r="AE346" s="108" t="s">
        <v>23</v>
      </c>
      <c r="AF346" s="133"/>
      <c r="AG346" s="134"/>
      <c r="AH346" s="171">
        <v>0</v>
      </c>
      <c r="AI346" s="164">
        <f t="shared" si="49"/>
        <v>0</v>
      </c>
      <c r="AJ346" s="21">
        <v>0</v>
      </c>
      <c r="AK346" s="164">
        <f t="shared" si="50"/>
        <v>0</v>
      </c>
      <c r="AL346" s="21">
        <v>0</v>
      </c>
      <c r="AM346" s="164">
        <f t="shared" si="51"/>
        <v>0</v>
      </c>
      <c r="AN346" s="21"/>
      <c r="AO346" s="164">
        <f t="shared" si="52"/>
        <v>0</v>
      </c>
      <c r="AP346" s="21"/>
      <c r="AQ346" s="164">
        <f t="shared" si="53"/>
        <v>0</v>
      </c>
      <c r="AR346" s="21"/>
      <c r="AS346" s="164">
        <f t="shared" si="54"/>
        <v>0</v>
      </c>
      <c r="AT346" s="21"/>
      <c r="AU346" s="164">
        <f t="shared" si="55"/>
        <v>0</v>
      </c>
      <c r="AV346" s="21"/>
      <c r="AW346" s="164">
        <f t="shared" si="56"/>
        <v>0</v>
      </c>
      <c r="AX346" s="21"/>
      <c r="AY346" s="164">
        <f t="shared" si="57"/>
        <v>0</v>
      </c>
      <c r="AZ346" s="21"/>
      <c r="BA346" s="164">
        <f t="shared" si="58"/>
        <v>0</v>
      </c>
      <c r="BB346" s="21"/>
      <c r="BC346" s="164">
        <f>BB343*(N343*(O343/100+1))</f>
        <v>0</v>
      </c>
      <c r="BD346" s="21"/>
      <c r="BE346" s="164">
        <f>BD346*(N343*(O343/100+1))</f>
        <v>0</v>
      </c>
      <c r="BF346" s="256">
        <f>SUM(R343,T343,V343,X343)*(N343*(O343/100+1))</f>
        <v>0</v>
      </c>
      <c r="BG346" s="256">
        <f>SUM(AI343,AK343,AM343,AO343,AQ343,AS343,AU343,AW343,AY343,BA343,BC346,BE346)</f>
        <v>0</v>
      </c>
      <c r="BH346" s="255" t="b">
        <f t="shared" ref="BH346:BH360" si="62">BF346=BG346</f>
        <v>1</v>
      </c>
      <c r="BI346" s="255">
        <f t="shared" ref="BI346:BI360" si="63">BF346-BG346</f>
        <v>0</v>
      </c>
      <c r="BJ346" s="250">
        <f>D343</f>
        <v>35910003</v>
      </c>
      <c r="BK346" s="251">
        <v>348</v>
      </c>
      <c r="BL346" s="251">
        <v>5</v>
      </c>
      <c r="BM346" s="252">
        <f>R343</f>
        <v>0</v>
      </c>
      <c r="BN346" s="252">
        <f>T343</f>
        <v>0</v>
      </c>
      <c r="BO346" s="252">
        <f>V343</f>
        <v>0</v>
      </c>
      <c r="BP346" s="252">
        <f>X343</f>
        <v>0</v>
      </c>
      <c r="BQ346" s="254">
        <f>N343</f>
        <v>2033</v>
      </c>
      <c r="BR346">
        <f>O343</f>
        <v>0</v>
      </c>
      <c r="BS346">
        <v>0</v>
      </c>
      <c r="BT346">
        <v>1</v>
      </c>
      <c r="BU346" t="s">
        <v>139</v>
      </c>
      <c r="BV346" t="str">
        <f>IF(AB343 = "X", "1", "0")</f>
        <v>0</v>
      </c>
      <c r="BW346" t="str">
        <f>IF(AC343 = "X", "1", "0")</f>
        <v>0</v>
      </c>
      <c r="BX346" t="str">
        <f>IF(AD343 = "X", "1", "0")</f>
        <v>1</v>
      </c>
      <c r="BY346" t="s">
        <v>23</v>
      </c>
      <c r="BZ346" s="253">
        <f>AI343</f>
        <v>0</v>
      </c>
      <c r="CA346" s="253">
        <f>AK343</f>
        <v>0</v>
      </c>
      <c r="CB346" s="253">
        <f>AM343</f>
        <v>0</v>
      </c>
      <c r="CC346" s="253">
        <f>AO343</f>
        <v>0</v>
      </c>
      <c r="CD346" s="253">
        <f>AQ343</f>
        <v>0</v>
      </c>
      <c r="CE346" s="253">
        <f>AS343</f>
        <v>0</v>
      </c>
      <c r="CF346" s="253">
        <f>AU343</f>
        <v>0</v>
      </c>
      <c r="CG346" s="253">
        <f>AW343</f>
        <v>0</v>
      </c>
      <c r="CH346" s="253">
        <f>AY343</f>
        <v>0</v>
      </c>
      <c r="CI346" s="253">
        <f>BA343</f>
        <v>0</v>
      </c>
      <c r="CJ346" s="253">
        <f t="shared" si="60"/>
        <v>0</v>
      </c>
      <c r="CK346" s="253">
        <f t="shared" si="61"/>
        <v>0</v>
      </c>
    </row>
    <row r="347" spans="2:89" ht="20.399999999999999" x14ac:dyDescent="0.3">
      <c r="B347" s="227">
        <v>246</v>
      </c>
      <c r="C347" s="107">
        <v>358011</v>
      </c>
      <c r="D347" s="193">
        <v>35910003</v>
      </c>
      <c r="E347" s="155" t="s">
        <v>336</v>
      </c>
      <c r="F347" s="108" t="s">
        <v>344</v>
      </c>
      <c r="G347" s="108" t="s">
        <v>345</v>
      </c>
      <c r="H347" s="109" t="s">
        <v>18</v>
      </c>
      <c r="I347" s="130"/>
      <c r="J347" s="109" t="s">
        <v>19</v>
      </c>
      <c r="K347" s="111">
        <f t="shared" si="41"/>
        <v>0</v>
      </c>
      <c r="L347" s="156" t="s">
        <v>274</v>
      </c>
      <c r="M347" s="262">
        <f t="shared" si="59"/>
        <v>1519.99</v>
      </c>
      <c r="N347" s="106">
        <v>1519.99</v>
      </c>
      <c r="O347" s="260">
        <v>0</v>
      </c>
      <c r="P347" s="110">
        <f t="shared" si="44"/>
        <v>0</v>
      </c>
      <c r="Q347" s="112" t="s">
        <v>139</v>
      </c>
      <c r="R347" s="113">
        <f>AH347+AJ347+AL347</f>
        <v>0</v>
      </c>
      <c r="S347" s="114">
        <f t="shared" si="45"/>
        <v>0</v>
      </c>
      <c r="T347" s="113">
        <f>AN347+AP347+AR347</f>
        <v>0</v>
      </c>
      <c r="U347" s="114">
        <f t="shared" si="46"/>
        <v>0</v>
      </c>
      <c r="V347" s="113">
        <f t="shared" si="31"/>
        <v>0</v>
      </c>
      <c r="W347" s="114">
        <f t="shared" si="47"/>
        <v>0</v>
      </c>
      <c r="X347" s="113">
        <f>AZ347+BB347+BD350</f>
        <v>0</v>
      </c>
      <c r="Y347" s="114">
        <f t="shared" si="48"/>
        <v>0</v>
      </c>
      <c r="Z347" s="116">
        <f t="shared" si="42"/>
        <v>0</v>
      </c>
      <c r="AA347" s="117" t="b">
        <f t="shared" si="43"/>
        <v>1</v>
      </c>
      <c r="AB347" s="130"/>
      <c r="AC347" s="132"/>
      <c r="AD347" s="109" t="s">
        <v>22</v>
      </c>
      <c r="AE347" s="108" t="s">
        <v>23</v>
      </c>
      <c r="AF347" s="133"/>
      <c r="AG347" s="134"/>
      <c r="AH347" s="171">
        <v>0</v>
      </c>
      <c r="AI347" s="164">
        <f t="shared" si="49"/>
        <v>0</v>
      </c>
      <c r="AJ347" s="21">
        <v>0</v>
      </c>
      <c r="AK347" s="164">
        <f t="shared" si="50"/>
        <v>0</v>
      </c>
      <c r="AL347" s="21">
        <v>0</v>
      </c>
      <c r="AM347" s="164">
        <f t="shared" si="51"/>
        <v>0</v>
      </c>
      <c r="AN347" s="21"/>
      <c r="AO347" s="164">
        <f t="shared" si="52"/>
        <v>0</v>
      </c>
      <c r="AP347" s="21"/>
      <c r="AQ347" s="164">
        <f t="shared" si="53"/>
        <v>0</v>
      </c>
      <c r="AR347" s="21"/>
      <c r="AS347" s="164">
        <f t="shared" si="54"/>
        <v>0</v>
      </c>
      <c r="AT347" s="21"/>
      <c r="AU347" s="164">
        <f t="shared" si="55"/>
        <v>0</v>
      </c>
      <c r="AV347" s="21"/>
      <c r="AW347" s="164">
        <f t="shared" si="56"/>
        <v>0</v>
      </c>
      <c r="AX347" s="21"/>
      <c r="AY347" s="164">
        <f t="shared" si="57"/>
        <v>0</v>
      </c>
      <c r="AZ347" s="21"/>
      <c r="BA347" s="164">
        <f t="shared" si="58"/>
        <v>0</v>
      </c>
      <c r="BB347" s="21"/>
      <c r="BC347" s="164">
        <f>BB344*(N344*(O344/100+1))</f>
        <v>0</v>
      </c>
      <c r="BD347" s="21"/>
      <c r="BE347" s="164">
        <f>BD347*(N344*(O344/100+1))</f>
        <v>0</v>
      </c>
      <c r="BF347" s="256">
        <f>SUM(R344,T344,V344,X344)*(N344*(O344/100+1))</f>
        <v>0</v>
      </c>
      <c r="BG347" s="256">
        <f>SUM(AI344,AK344,AM344,AO344,AQ344,AS344,AU344,AW344,AY344,BA344,BC347,BE347)</f>
        <v>0</v>
      </c>
      <c r="BH347" s="255" t="b">
        <f t="shared" si="62"/>
        <v>1</v>
      </c>
      <c r="BI347" s="255">
        <f t="shared" si="63"/>
        <v>0</v>
      </c>
      <c r="BJ347" s="250">
        <f>D344</f>
        <v>35910003</v>
      </c>
      <c r="BK347" s="251">
        <v>348</v>
      </c>
      <c r="BL347" s="251">
        <v>5</v>
      </c>
      <c r="BM347" s="252">
        <f>R344</f>
        <v>0</v>
      </c>
      <c r="BN347" s="252">
        <f>T344</f>
        <v>0</v>
      </c>
      <c r="BO347" s="252">
        <f>V344</f>
        <v>0</v>
      </c>
      <c r="BP347" s="252">
        <f>X344</f>
        <v>0</v>
      </c>
      <c r="BQ347" s="254">
        <f>N344</f>
        <v>2300</v>
      </c>
      <c r="BR347">
        <f>O344</f>
        <v>0</v>
      </c>
      <c r="BS347">
        <v>0</v>
      </c>
      <c r="BT347">
        <v>1</v>
      </c>
      <c r="BU347" t="s">
        <v>139</v>
      </c>
      <c r="BV347" t="str">
        <f>IF(AB344 = "X", "1", "0")</f>
        <v>0</v>
      </c>
      <c r="BW347" t="str">
        <f>IF(AC344 = "X", "1", "0")</f>
        <v>0</v>
      </c>
      <c r="BX347" t="str">
        <f>IF(AD344 = "X", "1", "0")</f>
        <v>1</v>
      </c>
      <c r="BY347" t="s">
        <v>23</v>
      </c>
      <c r="BZ347" s="253">
        <f>AI344</f>
        <v>0</v>
      </c>
      <c r="CA347" s="253">
        <f>AK344</f>
        <v>0</v>
      </c>
      <c r="CB347" s="253">
        <f>AM344</f>
        <v>0</v>
      </c>
      <c r="CC347" s="253">
        <f>AO344</f>
        <v>0</v>
      </c>
      <c r="CD347" s="253">
        <f>AQ344</f>
        <v>0</v>
      </c>
      <c r="CE347" s="253">
        <f>AS344</f>
        <v>0</v>
      </c>
      <c r="CF347" s="253">
        <f>AU344</f>
        <v>0</v>
      </c>
      <c r="CG347" s="253">
        <f>AW344</f>
        <v>0</v>
      </c>
      <c r="CH347" s="253">
        <f>AY344</f>
        <v>0</v>
      </c>
      <c r="CI347" s="253">
        <f>BA344</f>
        <v>0</v>
      </c>
      <c r="CJ347" s="253">
        <f t="shared" si="60"/>
        <v>0</v>
      </c>
      <c r="CK347" s="253">
        <f t="shared" si="61"/>
        <v>0</v>
      </c>
    </row>
    <row r="348" spans="2:89" ht="20.399999999999999" x14ac:dyDescent="0.3">
      <c r="B348" s="227">
        <v>247</v>
      </c>
      <c r="C348" s="107">
        <v>358011</v>
      </c>
      <c r="D348" s="193">
        <v>35910003</v>
      </c>
      <c r="E348" s="155" t="s">
        <v>337</v>
      </c>
      <c r="F348" s="108" t="s">
        <v>344</v>
      </c>
      <c r="G348" s="108" t="s">
        <v>345</v>
      </c>
      <c r="H348" s="109" t="s">
        <v>18</v>
      </c>
      <c r="I348" s="110"/>
      <c r="J348" s="109" t="s">
        <v>19</v>
      </c>
      <c r="K348" s="111">
        <f t="shared" si="41"/>
        <v>0</v>
      </c>
      <c r="L348" s="156" t="s">
        <v>274</v>
      </c>
      <c r="M348" s="262">
        <f t="shared" si="59"/>
        <v>2300</v>
      </c>
      <c r="N348" s="106">
        <v>2300</v>
      </c>
      <c r="O348" s="261">
        <v>0</v>
      </c>
      <c r="P348" s="110">
        <f t="shared" si="44"/>
        <v>0</v>
      </c>
      <c r="Q348" s="112" t="s">
        <v>139</v>
      </c>
      <c r="R348" s="113">
        <f>AH348+AJ348+AL348</f>
        <v>0</v>
      </c>
      <c r="S348" s="114">
        <f t="shared" si="45"/>
        <v>0</v>
      </c>
      <c r="T348" s="113">
        <f>AN348+AP348+AR348</f>
        <v>0</v>
      </c>
      <c r="U348" s="114">
        <f t="shared" si="46"/>
        <v>0</v>
      </c>
      <c r="V348" s="113">
        <f t="shared" si="31"/>
        <v>0</v>
      </c>
      <c r="W348" s="114">
        <f t="shared" si="47"/>
        <v>0</v>
      </c>
      <c r="X348" s="113">
        <f>AZ348+BB348+BD351</f>
        <v>0</v>
      </c>
      <c r="Y348" s="114">
        <f t="shared" si="48"/>
        <v>0</v>
      </c>
      <c r="Z348" s="116">
        <f t="shared" si="42"/>
        <v>0</v>
      </c>
      <c r="AA348" s="117" t="b">
        <f t="shared" si="43"/>
        <v>1</v>
      </c>
      <c r="AB348" s="130"/>
      <c r="AC348" s="132"/>
      <c r="AD348" s="109" t="s">
        <v>22</v>
      </c>
      <c r="AE348" s="108" t="s">
        <v>23</v>
      </c>
      <c r="AF348" s="119"/>
      <c r="AG348" s="120"/>
      <c r="AH348" s="171">
        <v>0</v>
      </c>
      <c r="AI348" s="164">
        <f t="shared" si="49"/>
        <v>0</v>
      </c>
      <c r="AJ348" s="21">
        <v>0</v>
      </c>
      <c r="AK348" s="164">
        <f t="shared" si="50"/>
        <v>0</v>
      </c>
      <c r="AL348" s="21">
        <v>0</v>
      </c>
      <c r="AM348" s="164">
        <f t="shared" si="51"/>
        <v>0</v>
      </c>
      <c r="AN348" s="21"/>
      <c r="AO348" s="164">
        <f t="shared" si="52"/>
        <v>0</v>
      </c>
      <c r="AP348" s="21"/>
      <c r="AQ348" s="164">
        <f t="shared" si="53"/>
        <v>0</v>
      </c>
      <c r="AR348" s="21"/>
      <c r="AS348" s="164">
        <f t="shared" si="54"/>
        <v>0</v>
      </c>
      <c r="AT348" s="21"/>
      <c r="AU348" s="164">
        <f t="shared" si="55"/>
        <v>0</v>
      </c>
      <c r="AV348" s="21">
        <v>0</v>
      </c>
      <c r="AW348" s="164">
        <f t="shared" si="56"/>
        <v>0</v>
      </c>
      <c r="AX348" s="21">
        <v>0</v>
      </c>
      <c r="AY348" s="164">
        <f t="shared" si="57"/>
        <v>0</v>
      </c>
      <c r="AZ348" s="21"/>
      <c r="BA348" s="164">
        <f t="shared" si="58"/>
        <v>0</v>
      </c>
      <c r="BB348" s="21"/>
      <c r="BC348" s="164">
        <f>BB345*(N345*(O345/100+1))</f>
        <v>0</v>
      </c>
      <c r="BD348" s="21"/>
      <c r="BE348" s="164">
        <f>BD348*(N345*(O345/100+1))</f>
        <v>0</v>
      </c>
      <c r="BF348" s="256">
        <f>SUM(R345,T345,V345,X345)*(N345*(O345/100+1))</f>
        <v>0</v>
      </c>
      <c r="BG348" s="256">
        <f>SUM(AI345,AK345,AM345,AO345,AQ345,AS345,AU345,AW345,AY345,BA345,BC348,BE348)</f>
        <v>0</v>
      </c>
      <c r="BH348" s="255" t="b">
        <f t="shared" si="62"/>
        <v>1</v>
      </c>
      <c r="BI348" s="255">
        <f t="shared" si="63"/>
        <v>0</v>
      </c>
      <c r="BJ348" s="250">
        <f>D345</f>
        <v>35910003</v>
      </c>
      <c r="BK348" s="251">
        <v>348</v>
      </c>
      <c r="BL348" s="251">
        <v>5</v>
      </c>
      <c r="BM348" s="252">
        <f>R345</f>
        <v>0</v>
      </c>
      <c r="BN348" s="252">
        <f>T345</f>
        <v>0</v>
      </c>
      <c r="BO348" s="252">
        <f>V345</f>
        <v>0</v>
      </c>
      <c r="BP348" s="252">
        <f>X345</f>
        <v>0</v>
      </c>
      <c r="BQ348" s="254">
        <f>N345</f>
        <v>3200</v>
      </c>
      <c r="BR348">
        <f>O345</f>
        <v>0</v>
      </c>
      <c r="BS348">
        <v>0</v>
      </c>
      <c r="BT348">
        <v>1</v>
      </c>
      <c r="BU348" t="s">
        <v>139</v>
      </c>
      <c r="BV348" t="str">
        <f>IF(AB345 = "X", "1", "0")</f>
        <v>0</v>
      </c>
      <c r="BW348" t="str">
        <f>IF(AC345 = "X", "1", "0")</f>
        <v>0</v>
      </c>
      <c r="BX348" t="str">
        <f>IF(AD345 = "X", "1", "0")</f>
        <v>1</v>
      </c>
      <c r="BY348" t="s">
        <v>23</v>
      </c>
      <c r="BZ348" s="253">
        <f>AI345</f>
        <v>0</v>
      </c>
      <c r="CA348" s="253">
        <f>AK345</f>
        <v>0</v>
      </c>
      <c r="CB348" s="253">
        <f>AM345</f>
        <v>0</v>
      </c>
      <c r="CC348" s="253">
        <f>AO345</f>
        <v>0</v>
      </c>
      <c r="CD348" s="253">
        <f>AQ345</f>
        <v>0</v>
      </c>
      <c r="CE348" s="253">
        <f>AS345</f>
        <v>0</v>
      </c>
      <c r="CF348" s="253">
        <f>AU345</f>
        <v>0</v>
      </c>
      <c r="CG348" s="253">
        <f>AW345</f>
        <v>0</v>
      </c>
      <c r="CH348" s="253">
        <f>AY345</f>
        <v>0</v>
      </c>
      <c r="CI348" s="253">
        <f>BA345</f>
        <v>0</v>
      </c>
      <c r="CJ348" s="253">
        <f t="shared" si="60"/>
        <v>0</v>
      </c>
      <c r="CK348" s="253">
        <f t="shared" si="61"/>
        <v>0</v>
      </c>
    </row>
    <row r="349" spans="2:89" ht="20.399999999999999" x14ac:dyDescent="0.3">
      <c r="B349" s="227">
        <v>248</v>
      </c>
      <c r="C349" s="107">
        <v>358011</v>
      </c>
      <c r="D349" s="107">
        <v>35810001</v>
      </c>
      <c r="E349" s="155" t="s">
        <v>377</v>
      </c>
      <c r="F349" s="108" t="s">
        <v>344</v>
      </c>
      <c r="G349" s="108" t="s">
        <v>345</v>
      </c>
      <c r="H349" s="109" t="s">
        <v>18</v>
      </c>
      <c r="I349" s="110"/>
      <c r="J349" s="109" t="s">
        <v>19</v>
      </c>
      <c r="K349" s="111">
        <f t="shared" si="41"/>
        <v>0</v>
      </c>
      <c r="L349" s="156" t="s">
        <v>274</v>
      </c>
      <c r="M349" s="262">
        <f t="shared" si="59"/>
        <v>5984.7</v>
      </c>
      <c r="N349" s="106">
        <v>5984.7</v>
      </c>
      <c r="O349" s="260">
        <v>0</v>
      </c>
      <c r="P349" s="110">
        <f t="shared" si="44"/>
        <v>0</v>
      </c>
      <c r="Q349" s="112" t="s">
        <v>139</v>
      </c>
      <c r="R349" s="113">
        <f>AH349+AJ349+AL349</f>
        <v>0</v>
      </c>
      <c r="S349" s="114">
        <f t="shared" si="45"/>
        <v>0</v>
      </c>
      <c r="T349" s="113">
        <f>AN349+AP349+AR349</f>
        <v>0</v>
      </c>
      <c r="U349" s="114">
        <f t="shared" si="46"/>
        <v>0</v>
      </c>
      <c r="V349" s="113">
        <f t="shared" si="31"/>
        <v>0</v>
      </c>
      <c r="W349" s="114">
        <f t="shared" si="47"/>
        <v>0</v>
      </c>
      <c r="X349" s="113">
        <f>AZ349+BB349+BD352</f>
        <v>0</v>
      </c>
      <c r="Y349" s="114">
        <f t="shared" si="48"/>
        <v>0</v>
      </c>
      <c r="Z349" s="116">
        <f t="shared" si="42"/>
        <v>0</v>
      </c>
      <c r="AA349" s="117" t="b">
        <f t="shared" si="43"/>
        <v>1</v>
      </c>
      <c r="AB349" s="109"/>
      <c r="AC349" s="122"/>
      <c r="AD349" s="109" t="s">
        <v>22</v>
      </c>
      <c r="AE349" s="108" t="s">
        <v>23</v>
      </c>
      <c r="AF349" s="119"/>
      <c r="AG349" s="120"/>
      <c r="AH349" s="171">
        <v>0</v>
      </c>
      <c r="AI349" s="164">
        <f t="shared" si="49"/>
        <v>0</v>
      </c>
      <c r="AJ349" s="21">
        <v>0</v>
      </c>
      <c r="AK349" s="164">
        <f t="shared" si="50"/>
        <v>0</v>
      </c>
      <c r="AL349" s="21">
        <v>0</v>
      </c>
      <c r="AM349" s="164">
        <f t="shared" si="51"/>
        <v>0</v>
      </c>
      <c r="AN349" s="21">
        <v>0</v>
      </c>
      <c r="AO349" s="164">
        <f t="shared" si="52"/>
        <v>0</v>
      </c>
      <c r="AP349" s="21">
        <v>0</v>
      </c>
      <c r="AQ349" s="164">
        <f t="shared" si="53"/>
        <v>0</v>
      </c>
      <c r="AR349" s="21">
        <v>0</v>
      </c>
      <c r="AS349" s="164">
        <f t="shared" si="54"/>
        <v>0</v>
      </c>
      <c r="AT349" s="21">
        <v>0</v>
      </c>
      <c r="AU349" s="164">
        <f t="shared" si="55"/>
        <v>0</v>
      </c>
      <c r="AV349" s="21">
        <v>0</v>
      </c>
      <c r="AW349" s="164">
        <f t="shared" si="56"/>
        <v>0</v>
      </c>
      <c r="AX349" s="21">
        <v>0</v>
      </c>
      <c r="AY349" s="164">
        <f t="shared" si="57"/>
        <v>0</v>
      </c>
      <c r="AZ349" s="21">
        <v>0</v>
      </c>
      <c r="BA349" s="164">
        <f t="shared" si="58"/>
        <v>0</v>
      </c>
      <c r="BB349" s="21">
        <v>0</v>
      </c>
      <c r="BC349" s="164">
        <f>BB346*(N346*(O346/100+1))</f>
        <v>0</v>
      </c>
      <c r="BD349" s="21"/>
      <c r="BE349" s="164">
        <f>BD349*(N346*(O346/100+1))</f>
        <v>0</v>
      </c>
      <c r="BF349" s="256">
        <f>SUM(R346,T346,V346,X346)*(N346*(O346/100+1))</f>
        <v>0</v>
      </c>
      <c r="BG349" s="256">
        <f>SUM(AI346,AK346,AM346,AO346,AQ346,AS346,AU346,AW346,AY346,BA346,BC349,BE349)</f>
        <v>0</v>
      </c>
      <c r="BH349" s="255" t="b">
        <f t="shared" si="62"/>
        <v>1</v>
      </c>
      <c r="BI349" s="255">
        <f t="shared" si="63"/>
        <v>0</v>
      </c>
      <c r="BJ349" s="250">
        <f>D346</f>
        <v>35910003</v>
      </c>
      <c r="BK349" s="251">
        <v>348</v>
      </c>
      <c r="BL349" s="251">
        <v>5</v>
      </c>
      <c r="BM349" s="252">
        <f>R346</f>
        <v>0</v>
      </c>
      <c r="BN349" s="252">
        <f>T346</f>
        <v>0</v>
      </c>
      <c r="BO349" s="252">
        <f>V346</f>
        <v>0</v>
      </c>
      <c r="BP349" s="252">
        <f>X346</f>
        <v>0</v>
      </c>
      <c r="BQ349" s="254">
        <f>N346</f>
        <v>3590</v>
      </c>
      <c r="BR349">
        <f>O346</f>
        <v>0</v>
      </c>
      <c r="BS349">
        <v>0</v>
      </c>
      <c r="BT349">
        <v>1</v>
      </c>
      <c r="BU349" t="s">
        <v>139</v>
      </c>
      <c r="BV349" t="str">
        <f>IF(AB346 = "X", "1", "0")</f>
        <v>0</v>
      </c>
      <c r="BW349" t="str">
        <f>IF(AC346 = "X", "1", "0")</f>
        <v>0</v>
      </c>
      <c r="BX349" t="str">
        <f>IF(AD346 = "X", "1", "0")</f>
        <v>1</v>
      </c>
      <c r="BY349" t="s">
        <v>23</v>
      </c>
      <c r="BZ349" s="253">
        <f>AI346</f>
        <v>0</v>
      </c>
      <c r="CA349" s="253">
        <f>AK346</f>
        <v>0</v>
      </c>
      <c r="CB349" s="253">
        <f>AM346</f>
        <v>0</v>
      </c>
      <c r="CC349" s="253">
        <f>AO346</f>
        <v>0</v>
      </c>
      <c r="CD349" s="253">
        <f>AQ346</f>
        <v>0</v>
      </c>
      <c r="CE349" s="253">
        <f>AS346</f>
        <v>0</v>
      </c>
      <c r="CF349" s="253">
        <f>AU346</f>
        <v>0</v>
      </c>
      <c r="CG349" s="253">
        <f>AW346</f>
        <v>0</v>
      </c>
      <c r="CH349" s="253">
        <f>AY346</f>
        <v>0</v>
      </c>
      <c r="CI349" s="253">
        <f>BA346</f>
        <v>0</v>
      </c>
      <c r="CJ349" s="253">
        <f t="shared" si="60"/>
        <v>0</v>
      </c>
      <c r="CK349" s="253">
        <f t="shared" si="61"/>
        <v>0</v>
      </c>
    </row>
    <row r="350" spans="2:89" ht="20.399999999999999" x14ac:dyDescent="0.3">
      <c r="B350" s="227">
        <v>249</v>
      </c>
      <c r="C350" s="107">
        <v>371011</v>
      </c>
      <c r="D350" s="107">
        <v>37110001</v>
      </c>
      <c r="E350" s="155" t="s">
        <v>60</v>
      </c>
      <c r="F350" s="108" t="s">
        <v>344</v>
      </c>
      <c r="G350" s="108" t="s">
        <v>345</v>
      </c>
      <c r="H350" s="109" t="s">
        <v>18</v>
      </c>
      <c r="I350" s="110"/>
      <c r="J350" s="109" t="s">
        <v>19</v>
      </c>
      <c r="K350" s="111">
        <v>11</v>
      </c>
      <c r="L350" s="112" t="s">
        <v>338</v>
      </c>
      <c r="M350" s="262">
        <f t="shared" si="59"/>
        <v>15516</v>
      </c>
      <c r="N350" s="137">
        <v>15516</v>
      </c>
      <c r="O350" s="261">
        <v>0</v>
      </c>
      <c r="P350" s="110">
        <f t="shared" si="44"/>
        <v>170676</v>
      </c>
      <c r="Q350" s="112" t="s">
        <v>139</v>
      </c>
      <c r="R350" s="113">
        <v>5</v>
      </c>
      <c r="S350" s="114">
        <f t="shared" si="45"/>
        <v>77580</v>
      </c>
      <c r="T350" s="113">
        <f>AN350+AP350+AR350</f>
        <v>2</v>
      </c>
      <c r="U350" s="114">
        <f t="shared" si="46"/>
        <v>31032</v>
      </c>
      <c r="V350" s="113">
        <f t="shared" si="31"/>
        <v>1</v>
      </c>
      <c r="W350" s="114">
        <f t="shared" si="47"/>
        <v>15516</v>
      </c>
      <c r="X350" s="113">
        <f>AZ350+BB350+BD353</f>
        <v>3</v>
      </c>
      <c r="Y350" s="114">
        <f t="shared" si="48"/>
        <v>46548</v>
      </c>
      <c r="Z350" s="116">
        <f t="shared" ref="Z350:Z357" si="64">S350+U350+W350+Y350</f>
        <v>170676</v>
      </c>
      <c r="AA350" s="117" t="b">
        <f t="shared" si="43"/>
        <v>1</v>
      </c>
      <c r="AB350" s="109" t="s">
        <v>22</v>
      </c>
      <c r="AC350" s="122"/>
      <c r="AD350" s="109"/>
      <c r="AE350" s="108" t="s">
        <v>23</v>
      </c>
      <c r="AF350" s="119"/>
      <c r="AG350" s="120"/>
      <c r="AH350" s="171">
        <v>0</v>
      </c>
      <c r="AI350" s="164">
        <f t="shared" si="49"/>
        <v>0</v>
      </c>
      <c r="AJ350" s="21">
        <v>0</v>
      </c>
      <c r="AK350" s="164">
        <f t="shared" si="50"/>
        <v>0</v>
      </c>
      <c r="AL350" s="21">
        <v>5</v>
      </c>
      <c r="AM350" s="164">
        <f t="shared" si="51"/>
        <v>77580</v>
      </c>
      <c r="AN350" s="21">
        <v>1</v>
      </c>
      <c r="AO350" s="164">
        <f t="shared" si="52"/>
        <v>15516</v>
      </c>
      <c r="AP350" s="21"/>
      <c r="AQ350" s="164">
        <f t="shared" si="53"/>
        <v>0</v>
      </c>
      <c r="AR350" s="21">
        <v>1</v>
      </c>
      <c r="AS350" s="164">
        <f t="shared" si="54"/>
        <v>15516</v>
      </c>
      <c r="AT350" s="21"/>
      <c r="AU350" s="164">
        <f t="shared" si="55"/>
        <v>0</v>
      </c>
      <c r="AV350" s="21">
        <v>1</v>
      </c>
      <c r="AW350" s="164">
        <f t="shared" si="56"/>
        <v>15516</v>
      </c>
      <c r="AX350" s="21"/>
      <c r="AY350" s="164">
        <f t="shared" si="57"/>
        <v>0</v>
      </c>
      <c r="AZ350" s="21">
        <v>1</v>
      </c>
      <c r="BA350" s="164">
        <f t="shared" si="58"/>
        <v>15516</v>
      </c>
      <c r="BB350" s="21">
        <v>1</v>
      </c>
      <c r="BC350" s="164">
        <f>BB347*(N347*(O347/100+1))</f>
        <v>0</v>
      </c>
      <c r="BD350" s="21"/>
      <c r="BE350" s="164">
        <f>BD350*(N347*(O347/100+1))</f>
        <v>0</v>
      </c>
      <c r="BF350" s="256">
        <f>SUM(R347,T347,V347,X347)*(N347*(O347/100+1))</f>
        <v>0</v>
      </c>
      <c r="BG350" s="256">
        <f>SUM(AI347,AK347,AM347,AO347,AQ347,AS347,AU347,AW347,AY347,BA347,BC350,BE350)</f>
        <v>0</v>
      </c>
      <c r="BH350" s="255" t="b">
        <f t="shared" si="62"/>
        <v>1</v>
      </c>
      <c r="BI350" s="255">
        <f t="shared" si="63"/>
        <v>0</v>
      </c>
      <c r="BJ350" s="250">
        <f>D347</f>
        <v>35910003</v>
      </c>
      <c r="BK350" s="251">
        <v>348</v>
      </c>
      <c r="BL350" s="251">
        <v>5</v>
      </c>
      <c r="BM350" s="252">
        <f>R347</f>
        <v>0</v>
      </c>
      <c r="BN350" s="252">
        <f>T347</f>
        <v>0</v>
      </c>
      <c r="BO350" s="252">
        <f>V347</f>
        <v>0</v>
      </c>
      <c r="BP350" s="252">
        <f>X347</f>
        <v>0</v>
      </c>
      <c r="BQ350" s="254">
        <f>N347</f>
        <v>1519.99</v>
      </c>
      <c r="BR350">
        <f>O347</f>
        <v>0</v>
      </c>
      <c r="BS350">
        <v>0</v>
      </c>
      <c r="BT350">
        <v>1</v>
      </c>
      <c r="BU350" t="s">
        <v>139</v>
      </c>
      <c r="BV350" t="str">
        <f>IF(AB347 = "X", "1", "0")</f>
        <v>0</v>
      </c>
      <c r="BW350" t="str">
        <f>IF(AC347 = "X", "1", "0")</f>
        <v>0</v>
      </c>
      <c r="BX350" t="str">
        <f>IF(AD347 = "X", "1", "0")</f>
        <v>1</v>
      </c>
      <c r="BY350" t="s">
        <v>23</v>
      </c>
      <c r="BZ350" s="253">
        <f>AI347</f>
        <v>0</v>
      </c>
      <c r="CA350" s="253">
        <f>AK347</f>
        <v>0</v>
      </c>
      <c r="CB350" s="253">
        <f>AM347</f>
        <v>0</v>
      </c>
      <c r="CC350" s="253">
        <f>AO347</f>
        <v>0</v>
      </c>
      <c r="CD350" s="253">
        <f>AQ347</f>
        <v>0</v>
      </c>
      <c r="CE350" s="253">
        <f>AS347</f>
        <v>0</v>
      </c>
      <c r="CF350" s="253">
        <f>AU347</f>
        <v>0</v>
      </c>
      <c r="CG350" s="253">
        <f>AW347</f>
        <v>0</v>
      </c>
      <c r="CH350" s="253">
        <f>AY347</f>
        <v>0</v>
      </c>
      <c r="CI350" s="253">
        <f>BA347</f>
        <v>0</v>
      </c>
      <c r="CJ350" s="253">
        <f t="shared" si="60"/>
        <v>0</v>
      </c>
      <c r="CK350" s="253">
        <f t="shared" si="61"/>
        <v>0</v>
      </c>
    </row>
    <row r="351" spans="2:89" ht="20.399999999999999" x14ac:dyDescent="0.3">
      <c r="B351" s="227">
        <v>250</v>
      </c>
      <c r="C351" s="107">
        <v>375011</v>
      </c>
      <c r="D351" s="146">
        <v>37510001</v>
      </c>
      <c r="E351" s="157" t="s">
        <v>340</v>
      </c>
      <c r="F351" s="108" t="s">
        <v>344</v>
      </c>
      <c r="G351" s="108" t="s">
        <v>345</v>
      </c>
      <c r="H351" s="109" t="s">
        <v>18</v>
      </c>
      <c r="I351" s="110"/>
      <c r="J351" s="109" t="s">
        <v>19</v>
      </c>
      <c r="K351" s="111">
        <f>R351+T351+V351+X351</f>
        <v>170</v>
      </c>
      <c r="L351" s="112" t="s">
        <v>339</v>
      </c>
      <c r="M351" s="262">
        <f t="shared" si="59"/>
        <v>2000</v>
      </c>
      <c r="N351" s="137">
        <v>2000</v>
      </c>
      <c r="O351" s="260">
        <v>0</v>
      </c>
      <c r="P351" s="110">
        <f t="shared" si="44"/>
        <v>340000</v>
      </c>
      <c r="Q351" s="112" t="s">
        <v>139</v>
      </c>
      <c r="R351" s="113">
        <f>AH351+AJ351+AL351</f>
        <v>35</v>
      </c>
      <c r="S351" s="114">
        <f t="shared" si="45"/>
        <v>70000</v>
      </c>
      <c r="T351" s="113">
        <f>AN351+AP351+AR351</f>
        <v>45</v>
      </c>
      <c r="U351" s="114">
        <f t="shared" si="46"/>
        <v>90000</v>
      </c>
      <c r="V351" s="113">
        <f t="shared" si="31"/>
        <v>45</v>
      </c>
      <c r="W351" s="114">
        <f t="shared" si="47"/>
        <v>90000</v>
      </c>
      <c r="X351" s="113">
        <f>AZ351+BB351+BD354</f>
        <v>45</v>
      </c>
      <c r="Y351" s="114">
        <f t="shared" si="48"/>
        <v>90000</v>
      </c>
      <c r="Z351" s="116">
        <f t="shared" si="64"/>
        <v>340000</v>
      </c>
      <c r="AA351" s="117" t="b">
        <f t="shared" si="43"/>
        <v>1</v>
      </c>
      <c r="AB351" s="109" t="s">
        <v>22</v>
      </c>
      <c r="AC351" s="122"/>
      <c r="AD351" s="109"/>
      <c r="AE351" s="108" t="s">
        <v>23</v>
      </c>
      <c r="AF351" s="119"/>
      <c r="AG351" s="120"/>
      <c r="AH351" s="21">
        <v>15</v>
      </c>
      <c r="AI351" s="164">
        <f t="shared" si="49"/>
        <v>30000</v>
      </c>
      <c r="AJ351" s="21">
        <v>0</v>
      </c>
      <c r="AK351" s="164">
        <f t="shared" si="50"/>
        <v>0</v>
      </c>
      <c r="AL351" s="21">
        <v>20</v>
      </c>
      <c r="AM351" s="164">
        <f t="shared" si="51"/>
        <v>40000</v>
      </c>
      <c r="AN351" s="21">
        <v>15</v>
      </c>
      <c r="AO351" s="164">
        <f t="shared" si="52"/>
        <v>30000</v>
      </c>
      <c r="AP351" s="21">
        <v>15</v>
      </c>
      <c r="AQ351" s="164">
        <f t="shared" si="53"/>
        <v>30000</v>
      </c>
      <c r="AR351" s="21">
        <v>15</v>
      </c>
      <c r="AS351" s="164">
        <f t="shared" si="54"/>
        <v>30000</v>
      </c>
      <c r="AT351" s="21">
        <v>15</v>
      </c>
      <c r="AU351" s="164">
        <f t="shared" si="55"/>
        <v>30000</v>
      </c>
      <c r="AV351" s="21">
        <v>15</v>
      </c>
      <c r="AW351" s="164">
        <f t="shared" si="56"/>
        <v>30000</v>
      </c>
      <c r="AX351" s="21">
        <v>15</v>
      </c>
      <c r="AY351" s="164">
        <f t="shared" si="57"/>
        <v>30000</v>
      </c>
      <c r="AZ351" s="21">
        <v>15</v>
      </c>
      <c r="BA351" s="164">
        <f t="shared" si="58"/>
        <v>30000</v>
      </c>
      <c r="BB351" s="21">
        <v>15</v>
      </c>
      <c r="BC351" s="164">
        <f>BB348*(N348*(O348/100+1))</f>
        <v>0</v>
      </c>
      <c r="BD351" s="21"/>
      <c r="BE351" s="164">
        <f>BD351*(N348*(O348/100+1))</f>
        <v>0</v>
      </c>
      <c r="BF351" s="256">
        <f>SUM(R348,T348,V348,X348)*(N348*(O348/100+1))</f>
        <v>0</v>
      </c>
      <c r="BG351" s="256">
        <f>SUM(AI348,AK348,AM348,AO348,AQ348,AS348,AU348,AW348,AY348,BA348,BC351,BE351)</f>
        <v>0</v>
      </c>
      <c r="BH351" s="255" t="b">
        <f t="shared" si="62"/>
        <v>1</v>
      </c>
      <c r="BI351" s="255">
        <f t="shared" si="63"/>
        <v>0</v>
      </c>
      <c r="BJ351" s="250">
        <f>D348</f>
        <v>35910003</v>
      </c>
      <c r="BK351" s="251">
        <v>348</v>
      </c>
      <c r="BL351" s="251">
        <v>5</v>
      </c>
      <c r="BM351" s="252">
        <f>R348</f>
        <v>0</v>
      </c>
      <c r="BN351" s="252">
        <f>T348</f>
        <v>0</v>
      </c>
      <c r="BO351" s="252">
        <f>V348</f>
        <v>0</v>
      </c>
      <c r="BP351" s="252">
        <f>X348</f>
        <v>0</v>
      </c>
      <c r="BQ351" s="254">
        <f>N348</f>
        <v>2300</v>
      </c>
      <c r="BR351">
        <f>O348</f>
        <v>0</v>
      </c>
      <c r="BS351">
        <v>0</v>
      </c>
      <c r="BT351">
        <v>1</v>
      </c>
      <c r="BU351" t="s">
        <v>139</v>
      </c>
      <c r="BV351" t="str">
        <f>IF(AB348 = "X", "1", "0")</f>
        <v>0</v>
      </c>
      <c r="BW351" t="str">
        <f>IF(AC348 = "X", "1", "0")</f>
        <v>0</v>
      </c>
      <c r="BX351" t="str">
        <f>IF(AD348 = "X", "1", "0")</f>
        <v>1</v>
      </c>
      <c r="BY351" t="s">
        <v>23</v>
      </c>
      <c r="BZ351" s="253">
        <f>AI348</f>
        <v>0</v>
      </c>
      <c r="CA351" s="253">
        <f>AK348</f>
        <v>0</v>
      </c>
      <c r="CB351" s="253">
        <f>AM348</f>
        <v>0</v>
      </c>
      <c r="CC351" s="253">
        <f>AO348</f>
        <v>0</v>
      </c>
      <c r="CD351" s="253">
        <f>AQ348</f>
        <v>0</v>
      </c>
      <c r="CE351" s="253">
        <f>AS348</f>
        <v>0</v>
      </c>
      <c r="CF351" s="253">
        <f>AU348</f>
        <v>0</v>
      </c>
      <c r="CG351" s="253">
        <f>AW348</f>
        <v>0</v>
      </c>
      <c r="CH351" s="253">
        <f>AY348</f>
        <v>0</v>
      </c>
      <c r="CI351" s="253">
        <f>BA348</f>
        <v>0</v>
      </c>
      <c r="CJ351" s="253">
        <f t="shared" si="60"/>
        <v>0</v>
      </c>
      <c r="CK351" s="253">
        <f t="shared" si="61"/>
        <v>0</v>
      </c>
    </row>
    <row r="352" spans="2:89" ht="20.399999999999999" x14ac:dyDescent="0.3">
      <c r="B352" s="227">
        <v>251</v>
      </c>
      <c r="C352" s="107">
        <v>375021</v>
      </c>
      <c r="D352" s="146">
        <v>37520001</v>
      </c>
      <c r="E352" s="157" t="s">
        <v>62</v>
      </c>
      <c r="F352" s="108" t="s">
        <v>344</v>
      </c>
      <c r="G352" s="108" t="s">
        <v>345</v>
      </c>
      <c r="H352" s="109" t="s">
        <v>18</v>
      </c>
      <c r="I352" s="110"/>
      <c r="J352" s="109" t="s">
        <v>19</v>
      </c>
      <c r="K352" s="111">
        <f>R352+T352+V352+X352</f>
        <v>266</v>
      </c>
      <c r="L352" s="112" t="s">
        <v>339</v>
      </c>
      <c r="M352" s="262">
        <f t="shared" si="59"/>
        <v>1000</v>
      </c>
      <c r="N352" s="137">
        <v>1000</v>
      </c>
      <c r="O352" s="261">
        <v>0</v>
      </c>
      <c r="P352" s="110">
        <f t="shared" si="44"/>
        <v>266000</v>
      </c>
      <c r="Q352" s="112" t="s">
        <v>139</v>
      </c>
      <c r="R352" s="113">
        <f>AH352+AJ352+AL352</f>
        <v>45</v>
      </c>
      <c r="S352" s="114">
        <f t="shared" si="45"/>
        <v>45000</v>
      </c>
      <c r="T352" s="113">
        <f>AN352+AP352+AR352</f>
        <v>72</v>
      </c>
      <c r="U352" s="114">
        <f t="shared" si="46"/>
        <v>72000</v>
      </c>
      <c r="V352" s="113">
        <f t="shared" si="31"/>
        <v>78</v>
      </c>
      <c r="W352" s="114">
        <f t="shared" si="47"/>
        <v>78000</v>
      </c>
      <c r="X352" s="113">
        <f>AZ352+BB352+BD355</f>
        <v>71</v>
      </c>
      <c r="Y352" s="114">
        <f t="shared" si="48"/>
        <v>71000</v>
      </c>
      <c r="Z352" s="116">
        <f t="shared" si="64"/>
        <v>266000</v>
      </c>
      <c r="AA352" s="117" t="b">
        <f t="shared" si="43"/>
        <v>1</v>
      </c>
      <c r="AB352" s="109" t="s">
        <v>22</v>
      </c>
      <c r="AC352" s="122"/>
      <c r="AD352" s="109"/>
      <c r="AE352" s="108" t="s">
        <v>23</v>
      </c>
      <c r="AF352" s="119"/>
      <c r="AG352" s="120"/>
      <c r="AH352" s="21">
        <v>25</v>
      </c>
      <c r="AI352" s="164">
        <f t="shared" si="49"/>
        <v>25000</v>
      </c>
      <c r="AJ352" s="21">
        <v>0</v>
      </c>
      <c r="AK352" s="164">
        <f t="shared" si="50"/>
        <v>0</v>
      </c>
      <c r="AL352" s="21">
        <v>20</v>
      </c>
      <c r="AM352" s="164">
        <f t="shared" si="51"/>
        <v>20000</v>
      </c>
      <c r="AN352" s="21">
        <v>20</v>
      </c>
      <c r="AO352" s="164">
        <f t="shared" si="52"/>
        <v>20000</v>
      </c>
      <c r="AP352" s="21">
        <v>26</v>
      </c>
      <c r="AQ352" s="164">
        <f t="shared" si="53"/>
        <v>26000</v>
      </c>
      <c r="AR352" s="21">
        <v>26</v>
      </c>
      <c r="AS352" s="164">
        <f t="shared" si="54"/>
        <v>26000</v>
      </c>
      <c r="AT352" s="21">
        <v>26</v>
      </c>
      <c r="AU352" s="164">
        <f t="shared" si="55"/>
        <v>26000</v>
      </c>
      <c r="AV352" s="21">
        <v>26</v>
      </c>
      <c r="AW352" s="164">
        <f t="shared" si="56"/>
        <v>26000</v>
      </c>
      <c r="AX352" s="21">
        <v>26</v>
      </c>
      <c r="AY352" s="164">
        <f t="shared" si="57"/>
        <v>26000</v>
      </c>
      <c r="AZ352" s="21">
        <v>26</v>
      </c>
      <c r="BA352" s="164">
        <f t="shared" si="58"/>
        <v>26000</v>
      </c>
      <c r="BB352" s="21">
        <v>26</v>
      </c>
      <c r="BC352" s="164">
        <f>BB349*(N349*(O349/100+1))</f>
        <v>0</v>
      </c>
      <c r="BD352" s="21">
        <v>0</v>
      </c>
      <c r="BE352" s="164">
        <f>BD352*(N349*(O349/100+1))</f>
        <v>0</v>
      </c>
      <c r="BF352" s="256">
        <f>SUM(R349,T349,V349,X349)*(N349*(O349/100+1))</f>
        <v>0</v>
      </c>
      <c r="BG352" s="256">
        <f>SUM(AI349,AK349,AM349,AO349,AQ349,AS349,AU349,AW349,AY349,BA349,BC352,BE352)</f>
        <v>0</v>
      </c>
      <c r="BH352" s="255" t="b">
        <f t="shared" si="62"/>
        <v>1</v>
      </c>
      <c r="BI352" s="255">
        <f t="shared" si="63"/>
        <v>0</v>
      </c>
      <c r="BJ352" s="250">
        <f>D349</f>
        <v>35810001</v>
      </c>
      <c r="BK352" s="251">
        <v>348</v>
      </c>
      <c r="BL352" s="251">
        <v>5</v>
      </c>
      <c r="BM352" s="252">
        <f>R349</f>
        <v>0</v>
      </c>
      <c r="BN352" s="252">
        <f>T349</f>
        <v>0</v>
      </c>
      <c r="BO352" s="252">
        <f>V349</f>
        <v>0</v>
      </c>
      <c r="BP352" s="252">
        <f>X349</f>
        <v>0</v>
      </c>
      <c r="BQ352" s="254">
        <f>N349</f>
        <v>5984.7</v>
      </c>
      <c r="BR352">
        <f>O349</f>
        <v>0</v>
      </c>
      <c r="BS352">
        <v>0</v>
      </c>
      <c r="BT352">
        <v>1</v>
      </c>
      <c r="BU352" t="s">
        <v>139</v>
      </c>
      <c r="BV352" t="str">
        <f>IF(AB349 = "X", "1", "0")</f>
        <v>0</v>
      </c>
      <c r="BW352" t="str">
        <f>IF(AC349 = "X", "1", "0")</f>
        <v>0</v>
      </c>
      <c r="BX352" t="str">
        <f>IF(AD349 = "X", "1", "0")</f>
        <v>1</v>
      </c>
      <c r="BY352" t="s">
        <v>23</v>
      </c>
      <c r="BZ352" s="253">
        <f>AI349</f>
        <v>0</v>
      </c>
      <c r="CA352" s="253">
        <f>AK349</f>
        <v>0</v>
      </c>
      <c r="CB352" s="253">
        <f>AM349</f>
        <v>0</v>
      </c>
      <c r="CC352" s="253">
        <f>AO349</f>
        <v>0</v>
      </c>
      <c r="CD352" s="253">
        <f>AQ349</f>
        <v>0</v>
      </c>
      <c r="CE352" s="253">
        <f>AS349</f>
        <v>0</v>
      </c>
      <c r="CF352" s="253">
        <f>AU349</f>
        <v>0</v>
      </c>
      <c r="CG352" s="253">
        <f>AW349</f>
        <v>0</v>
      </c>
      <c r="CH352" s="253">
        <f>AY349</f>
        <v>0</v>
      </c>
      <c r="CI352" s="253">
        <f>BA349</f>
        <v>0</v>
      </c>
      <c r="CJ352" s="253">
        <f t="shared" si="60"/>
        <v>0</v>
      </c>
      <c r="CK352" s="253">
        <f t="shared" si="61"/>
        <v>0</v>
      </c>
    </row>
    <row r="353" spans="1:89" ht="20.399999999999999" x14ac:dyDescent="0.3">
      <c r="B353" s="227">
        <v>252</v>
      </c>
      <c r="C353" s="107">
        <v>379011</v>
      </c>
      <c r="D353" s="107">
        <v>37910001</v>
      </c>
      <c r="E353" s="155" t="s">
        <v>63</v>
      </c>
      <c r="F353" s="108" t="s">
        <v>344</v>
      </c>
      <c r="G353" s="108" t="s">
        <v>345</v>
      </c>
      <c r="H353" s="109" t="s">
        <v>18</v>
      </c>
      <c r="I353" s="110"/>
      <c r="J353" s="109" t="s">
        <v>19</v>
      </c>
      <c r="K353" s="111">
        <f>R353+T353+V353+X353</f>
        <v>176</v>
      </c>
      <c r="L353" s="112" t="s">
        <v>341</v>
      </c>
      <c r="M353" s="262">
        <f t="shared" si="59"/>
        <v>125</v>
      </c>
      <c r="N353" s="137">
        <v>125</v>
      </c>
      <c r="O353" s="260">
        <v>0</v>
      </c>
      <c r="P353" s="110">
        <f t="shared" si="44"/>
        <v>22000</v>
      </c>
      <c r="Q353" s="112" t="s">
        <v>139</v>
      </c>
      <c r="R353" s="113">
        <f>AH353+AJ353+AL353</f>
        <v>32</v>
      </c>
      <c r="S353" s="114">
        <f t="shared" si="45"/>
        <v>4000</v>
      </c>
      <c r="T353" s="113">
        <f>AN353+AP353+AR353</f>
        <v>48</v>
      </c>
      <c r="U353" s="114">
        <f t="shared" si="46"/>
        <v>6000</v>
      </c>
      <c r="V353" s="113">
        <f t="shared" si="31"/>
        <v>48</v>
      </c>
      <c r="W353" s="114">
        <f t="shared" si="47"/>
        <v>6000</v>
      </c>
      <c r="X353" s="113">
        <f>AZ353+BB353+BD356</f>
        <v>48</v>
      </c>
      <c r="Y353" s="114">
        <f t="shared" si="48"/>
        <v>6000</v>
      </c>
      <c r="Z353" s="116">
        <f t="shared" si="64"/>
        <v>22000</v>
      </c>
      <c r="AA353" s="117" t="b">
        <f t="shared" si="43"/>
        <v>1</v>
      </c>
      <c r="AB353" s="109" t="s">
        <v>22</v>
      </c>
      <c r="AC353" s="122"/>
      <c r="AD353" s="109"/>
      <c r="AE353" s="108" t="s">
        <v>23</v>
      </c>
      <c r="AF353" s="119"/>
      <c r="AG353" s="120"/>
      <c r="AH353" s="21">
        <v>16</v>
      </c>
      <c r="AI353" s="164">
        <f t="shared" si="49"/>
        <v>2000</v>
      </c>
      <c r="AJ353" s="21">
        <v>0</v>
      </c>
      <c r="AK353" s="164">
        <f t="shared" si="50"/>
        <v>0</v>
      </c>
      <c r="AL353" s="21">
        <v>16</v>
      </c>
      <c r="AM353" s="164">
        <f t="shared" si="51"/>
        <v>2000</v>
      </c>
      <c r="AN353" s="21">
        <v>16</v>
      </c>
      <c r="AO353" s="164">
        <f t="shared" si="52"/>
        <v>2000</v>
      </c>
      <c r="AP353" s="21">
        <v>16</v>
      </c>
      <c r="AQ353" s="164">
        <f t="shared" si="53"/>
        <v>2000</v>
      </c>
      <c r="AR353" s="21">
        <v>16</v>
      </c>
      <c r="AS353" s="164">
        <f t="shared" si="54"/>
        <v>2000</v>
      </c>
      <c r="AT353" s="21">
        <v>16</v>
      </c>
      <c r="AU353" s="164">
        <f t="shared" si="55"/>
        <v>2000</v>
      </c>
      <c r="AV353" s="21">
        <v>16</v>
      </c>
      <c r="AW353" s="164">
        <f t="shared" si="56"/>
        <v>2000</v>
      </c>
      <c r="AX353" s="21">
        <v>16</v>
      </c>
      <c r="AY353" s="164">
        <f t="shared" si="57"/>
        <v>2000</v>
      </c>
      <c r="AZ353" s="21">
        <v>16</v>
      </c>
      <c r="BA353" s="164">
        <f t="shared" si="58"/>
        <v>2000</v>
      </c>
      <c r="BB353" s="21">
        <v>16</v>
      </c>
      <c r="BC353" s="164">
        <f>BB350*(N350*(O350/100+1))</f>
        <v>15516</v>
      </c>
      <c r="BD353" s="21">
        <v>1</v>
      </c>
      <c r="BE353" s="164">
        <f>BD353*(N350*(O350/100+1))</f>
        <v>15516</v>
      </c>
      <c r="BF353" s="256">
        <f>SUM(R350,T350,V350,X350)*(N350*(O350/100+1))</f>
        <v>170676</v>
      </c>
      <c r="BG353" s="256">
        <f>SUM(AI350,AK350,AM350,AO350,AQ350,AS350,AU350,AW350,AY350,BA350,BC353,BE353)</f>
        <v>170676</v>
      </c>
      <c r="BH353" s="255" t="b">
        <f t="shared" si="62"/>
        <v>1</v>
      </c>
      <c r="BI353" s="255">
        <f t="shared" si="63"/>
        <v>0</v>
      </c>
      <c r="BJ353" s="250">
        <f>D350</f>
        <v>37110001</v>
      </c>
      <c r="BK353" s="251">
        <v>348</v>
      </c>
      <c r="BL353" s="251">
        <v>5</v>
      </c>
      <c r="BM353" s="252">
        <f>R350</f>
        <v>5</v>
      </c>
      <c r="BN353" s="252">
        <f>T350</f>
        <v>2</v>
      </c>
      <c r="BO353" s="252">
        <f>V350</f>
        <v>1</v>
      </c>
      <c r="BP353" s="252">
        <f>X350</f>
        <v>3</v>
      </c>
      <c r="BQ353" s="254">
        <f>N350</f>
        <v>15516</v>
      </c>
      <c r="BR353">
        <f>O350</f>
        <v>0</v>
      </c>
      <c r="BS353">
        <v>0</v>
      </c>
      <c r="BT353">
        <v>1</v>
      </c>
      <c r="BU353" t="s">
        <v>139</v>
      </c>
      <c r="BV353" t="str">
        <f>IF(AB350 = "X", "1", "0")</f>
        <v>1</v>
      </c>
      <c r="BW353" t="str">
        <f>IF(AC350 = "X", "1", "0")</f>
        <v>0</v>
      </c>
      <c r="BX353" t="str">
        <f>IF(AD350 = "X", "1", "0")</f>
        <v>0</v>
      </c>
      <c r="BY353" t="s">
        <v>23</v>
      </c>
      <c r="BZ353" s="253">
        <f>AI350</f>
        <v>0</v>
      </c>
      <c r="CA353" s="253">
        <f>AK350</f>
        <v>0</v>
      </c>
      <c r="CB353" s="253">
        <f>AM350</f>
        <v>77580</v>
      </c>
      <c r="CC353" s="253">
        <f>AO350</f>
        <v>15516</v>
      </c>
      <c r="CD353" s="253">
        <f>AQ350</f>
        <v>0</v>
      </c>
      <c r="CE353" s="253">
        <f>AS350</f>
        <v>15516</v>
      </c>
      <c r="CF353" s="253">
        <f>AU350</f>
        <v>0</v>
      </c>
      <c r="CG353" s="253">
        <f>AW350</f>
        <v>15516</v>
      </c>
      <c r="CH353" s="253">
        <f>AY350</f>
        <v>0</v>
      </c>
      <c r="CI353" s="253">
        <f>BA350</f>
        <v>15516</v>
      </c>
      <c r="CJ353" s="253">
        <f t="shared" si="60"/>
        <v>15516</v>
      </c>
      <c r="CK353" s="253">
        <f t="shared" si="61"/>
        <v>15516</v>
      </c>
    </row>
    <row r="354" spans="1:89" ht="20.399999999999999" x14ac:dyDescent="0.3">
      <c r="B354" s="227">
        <v>253</v>
      </c>
      <c r="C354" s="192">
        <v>381011</v>
      </c>
      <c r="D354" s="192">
        <v>38110001</v>
      </c>
      <c r="E354" s="155" t="s">
        <v>406</v>
      </c>
      <c r="F354" s="108" t="s">
        <v>344</v>
      </c>
      <c r="G354" s="108" t="s">
        <v>345</v>
      </c>
      <c r="H354" s="109" t="s">
        <v>18</v>
      </c>
      <c r="I354" s="110"/>
      <c r="J354" s="109" t="s">
        <v>19</v>
      </c>
      <c r="K354" s="111">
        <v>1</v>
      </c>
      <c r="L354" s="112" t="s">
        <v>274</v>
      </c>
      <c r="M354" s="262">
        <f t="shared" si="59"/>
        <v>30112.55</v>
      </c>
      <c r="N354" s="137">
        <v>30112.55</v>
      </c>
      <c r="O354" s="261">
        <v>0</v>
      </c>
      <c r="P354" s="110">
        <f t="shared" si="44"/>
        <v>30112.55</v>
      </c>
      <c r="Q354" s="112" t="s">
        <v>139</v>
      </c>
      <c r="R354" s="113">
        <f t="shared" ref="R354" si="65">AH354+AJ354+AL354</f>
        <v>1</v>
      </c>
      <c r="S354" s="114">
        <f t="shared" si="45"/>
        <v>30112.55</v>
      </c>
      <c r="T354" s="113">
        <f t="shared" ref="T354" si="66">AN354+AP354+AR354</f>
        <v>0</v>
      </c>
      <c r="U354" s="114">
        <f t="shared" si="46"/>
        <v>0</v>
      </c>
      <c r="V354" s="113">
        <f t="shared" ref="V354" si="67">AT354+AV354+AX354</f>
        <v>0</v>
      </c>
      <c r="W354" s="114">
        <f t="shared" si="47"/>
        <v>0</v>
      </c>
      <c r="X354" s="113">
        <f>AZ354+BB354+BD357</f>
        <v>0</v>
      </c>
      <c r="Y354" s="114">
        <f t="shared" si="48"/>
        <v>0</v>
      </c>
      <c r="Z354" s="116">
        <f t="shared" si="64"/>
        <v>30112.55</v>
      </c>
      <c r="AA354" s="117" t="b">
        <f t="shared" si="43"/>
        <v>1</v>
      </c>
      <c r="AB354" s="109" t="s">
        <v>22</v>
      </c>
      <c r="AC354" s="122"/>
      <c r="AD354" s="109"/>
      <c r="AE354" s="108" t="s">
        <v>23</v>
      </c>
      <c r="AF354" s="119"/>
      <c r="AG354" s="120"/>
      <c r="AH354" s="21">
        <v>0</v>
      </c>
      <c r="AI354" s="164">
        <f t="shared" si="49"/>
        <v>0</v>
      </c>
      <c r="AJ354" s="21">
        <v>0</v>
      </c>
      <c r="AK354" s="164">
        <f t="shared" si="50"/>
        <v>0</v>
      </c>
      <c r="AL354" s="21">
        <v>1</v>
      </c>
      <c r="AM354" s="164">
        <f t="shared" si="51"/>
        <v>30112.55</v>
      </c>
      <c r="AN354" s="21">
        <v>0</v>
      </c>
      <c r="AO354" s="164">
        <f t="shared" si="52"/>
        <v>0</v>
      </c>
      <c r="AP354" s="21">
        <v>0</v>
      </c>
      <c r="AQ354" s="164">
        <f t="shared" si="53"/>
        <v>0</v>
      </c>
      <c r="AR354" s="21">
        <v>0</v>
      </c>
      <c r="AS354" s="164">
        <f t="shared" si="54"/>
        <v>0</v>
      </c>
      <c r="AT354" s="21">
        <v>0</v>
      </c>
      <c r="AU354" s="164">
        <f t="shared" si="55"/>
        <v>0</v>
      </c>
      <c r="AV354" s="21">
        <v>0</v>
      </c>
      <c r="AW354" s="164">
        <f t="shared" si="56"/>
        <v>0</v>
      </c>
      <c r="AX354" s="21">
        <v>0</v>
      </c>
      <c r="AY354" s="164">
        <f t="shared" si="57"/>
        <v>0</v>
      </c>
      <c r="AZ354" s="21">
        <v>0</v>
      </c>
      <c r="BA354" s="164">
        <f t="shared" si="58"/>
        <v>0</v>
      </c>
      <c r="BB354" s="21">
        <v>0</v>
      </c>
      <c r="BC354" s="164">
        <f>BB351*(N351*(O351/100+1))</f>
        <v>30000</v>
      </c>
      <c r="BD354" s="21">
        <v>15</v>
      </c>
      <c r="BE354" s="164">
        <f>BD354*(N351*(O351/100+1))</f>
        <v>30000</v>
      </c>
      <c r="BF354" s="256">
        <f>SUM(R351,T351,V351,X351)*(N351*(O351/100+1))</f>
        <v>340000</v>
      </c>
      <c r="BG354" s="256">
        <f>SUM(AI351,AK351,AM351,AO351,AQ351,AS351,AU351,AW351,AY351,BA351,BC354,BE354)</f>
        <v>340000</v>
      </c>
      <c r="BH354" s="255" t="b">
        <f t="shared" si="62"/>
        <v>1</v>
      </c>
      <c r="BI354" s="255">
        <f t="shared" si="63"/>
        <v>0</v>
      </c>
      <c r="BJ354" s="250">
        <f>D351</f>
        <v>37510001</v>
      </c>
      <c r="BK354" s="251">
        <v>348</v>
      </c>
      <c r="BL354" s="251">
        <v>5</v>
      </c>
      <c r="BM354" s="252">
        <f>R351</f>
        <v>35</v>
      </c>
      <c r="BN354" s="252">
        <f>T351</f>
        <v>45</v>
      </c>
      <c r="BO354" s="252">
        <f>V351</f>
        <v>45</v>
      </c>
      <c r="BP354" s="252">
        <f>X351</f>
        <v>45</v>
      </c>
      <c r="BQ354" s="254">
        <f>N351</f>
        <v>2000</v>
      </c>
      <c r="BR354">
        <f>O351</f>
        <v>0</v>
      </c>
      <c r="BS354">
        <v>0</v>
      </c>
      <c r="BT354">
        <v>1</v>
      </c>
      <c r="BU354" t="s">
        <v>139</v>
      </c>
      <c r="BV354" t="str">
        <f>IF(AB351 = "X", "1", "0")</f>
        <v>1</v>
      </c>
      <c r="BW354" t="str">
        <f>IF(AC351 = "X", "1", "0")</f>
        <v>0</v>
      </c>
      <c r="BX354" t="str">
        <f>IF(AD351 = "X", "1", "0")</f>
        <v>0</v>
      </c>
      <c r="BY354" t="s">
        <v>23</v>
      </c>
      <c r="BZ354" s="253">
        <f>AI351</f>
        <v>30000</v>
      </c>
      <c r="CA354" s="253">
        <f>AK351</f>
        <v>0</v>
      </c>
      <c r="CB354" s="253">
        <f>AM351</f>
        <v>40000</v>
      </c>
      <c r="CC354" s="253">
        <f>AO351</f>
        <v>30000</v>
      </c>
      <c r="CD354" s="253">
        <f>AQ351</f>
        <v>30000</v>
      </c>
      <c r="CE354" s="253">
        <f>AS351</f>
        <v>30000</v>
      </c>
      <c r="CF354" s="253">
        <f>AU351</f>
        <v>30000</v>
      </c>
      <c r="CG354" s="253">
        <f>AW351</f>
        <v>30000</v>
      </c>
      <c r="CH354" s="253">
        <f>AY351</f>
        <v>30000</v>
      </c>
      <c r="CI354" s="253">
        <f>BA351</f>
        <v>30000</v>
      </c>
      <c r="CJ354" s="253">
        <f t="shared" si="60"/>
        <v>30000</v>
      </c>
      <c r="CK354" s="253">
        <f t="shared" si="61"/>
        <v>30000</v>
      </c>
    </row>
    <row r="355" spans="1:89" s="228" customFormat="1" ht="20.399999999999999" x14ac:dyDescent="0.3">
      <c r="B355" s="227">
        <v>253</v>
      </c>
      <c r="C355" s="193">
        <v>381011</v>
      </c>
      <c r="D355" s="193">
        <v>38110001</v>
      </c>
      <c r="E355" s="157" t="s">
        <v>406</v>
      </c>
      <c r="F355" s="229" t="s">
        <v>344</v>
      </c>
      <c r="G355" s="229" t="s">
        <v>345</v>
      </c>
      <c r="H355" s="230" t="s">
        <v>18</v>
      </c>
      <c r="I355" s="234"/>
      <c r="J355" s="230" t="s">
        <v>19</v>
      </c>
      <c r="K355" s="232">
        <v>1</v>
      </c>
      <c r="L355" s="160" t="s">
        <v>274</v>
      </c>
      <c r="M355" s="370">
        <f t="shared" ref="M355" si="68">ROUND(N355,2)</f>
        <v>38325</v>
      </c>
      <c r="N355" s="242">
        <v>38325</v>
      </c>
      <c r="O355" s="371">
        <v>0</v>
      </c>
      <c r="P355" s="234">
        <f t="shared" ref="P355" si="69">(N355*(O355/100+1))*K355</f>
        <v>38325</v>
      </c>
      <c r="Q355" s="160" t="s">
        <v>139</v>
      </c>
      <c r="R355" s="235">
        <f t="shared" ref="R355" si="70">AH355+AJ355+AL355</f>
        <v>0</v>
      </c>
      <c r="S355" s="234">
        <f t="shared" ref="S355" si="71">R355*(N355*(O355/100+1))</f>
        <v>0</v>
      </c>
      <c r="T355" s="235">
        <f t="shared" ref="T355" si="72">AN355+AP355+AR355</f>
        <v>1</v>
      </c>
      <c r="U355" s="234">
        <f t="shared" ref="U355" si="73">T355*(N355*(O355/100+1))</f>
        <v>38325</v>
      </c>
      <c r="V355" s="235">
        <f t="shared" ref="V355" si="74">AT355+AV355+AX355</f>
        <v>0</v>
      </c>
      <c r="W355" s="234">
        <f t="shared" ref="W355" si="75">V355*(N355*(O355/100+1))</f>
        <v>0</v>
      </c>
      <c r="X355" s="235">
        <f>AZ355+BB355+BD358</f>
        <v>0</v>
      </c>
      <c r="Y355" s="234">
        <f t="shared" ref="Y355" si="76">X355*(N355*(O355/100+1))</f>
        <v>0</v>
      </c>
      <c r="Z355" s="234">
        <f t="shared" ref="Z355" si="77">S355+U355+W355+Y355</f>
        <v>38325</v>
      </c>
      <c r="AA355" s="236" t="b">
        <f t="shared" ref="AA355" si="78">K355=(SUM(X355,V355,T355,R355))</f>
        <v>1</v>
      </c>
      <c r="AB355" s="230" t="s">
        <v>22</v>
      </c>
      <c r="AC355" s="243"/>
      <c r="AD355" s="230"/>
      <c r="AE355" s="229" t="s">
        <v>23</v>
      </c>
      <c r="AF355" s="244"/>
      <c r="AG355" s="245"/>
      <c r="AH355" s="240">
        <v>0</v>
      </c>
      <c r="AI355" s="373">
        <f t="shared" ref="AI355" si="79">AH355*(N355*(O355/100+1))</f>
        <v>0</v>
      </c>
      <c r="AJ355" s="240">
        <v>0</v>
      </c>
      <c r="AK355" s="373">
        <f t="shared" ref="AK355" si="80">AJ355*(N355*(O355/100+1))</f>
        <v>0</v>
      </c>
      <c r="AL355" s="240">
        <v>0</v>
      </c>
      <c r="AM355" s="373">
        <f t="shared" ref="AM355" si="81">AL355*(N355*(O355/100+1))</f>
        <v>0</v>
      </c>
      <c r="AN355" s="240">
        <v>1</v>
      </c>
      <c r="AO355" s="373">
        <f t="shared" ref="AO355" si="82">AN355*(N355*(O355/100+1))</f>
        <v>38325</v>
      </c>
      <c r="AP355" s="240">
        <v>0</v>
      </c>
      <c r="AQ355" s="373">
        <f t="shared" ref="AQ355" si="83">AP355*(N355*(O355/100+1))</f>
        <v>0</v>
      </c>
      <c r="AR355" s="240">
        <v>0</v>
      </c>
      <c r="AS355" s="373">
        <f t="shared" ref="AS355" si="84">AR355*(N355*(O355/100+1))</f>
        <v>0</v>
      </c>
      <c r="AT355" s="240">
        <v>0</v>
      </c>
      <c r="AU355" s="373">
        <f t="shared" ref="AU355" si="85">AT355*(N355*(O355/100+1))</f>
        <v>0</v>
      </c>
      <c r="AV355" s="240">
        <v>0</v>
      </c>
      <c r="AW355" s="373">
        <f t="shared" ref="AW355" si="86">AV355*(N355*(O355/100+1))</f>
        <v>0</v>
      </c>
      <c r="AX355" s="240">
        <v>0</v>
      </c>
      <c r="AY355" s="373">
        <f t="shared" ref="AY355" si="87">AX355*(N355*(O355/100+1))</f>
        <v>0</v>
      </c>
      <c r="AZ355" s="240">
        <v>0</v>
      </c>
      <c r="BA355" s="373">
        <f t="shared" ref="BA355" si="88">AZ355*(N355*(O355/100+1))</f>
        <v>0</v>
      </c>
      <c r="BB355" s="240">
        <v>0</v>
      </c>
      <c r="BC355" s="373">
        <f>BB352*(N352*(O352/100+1))</f>
        <v>26000</v>
      </c>
      <c r="BD355" s="240">
        <v>19</v>
      </c>
      <c r="BE355" s="373">
        <f>BD355*(N352*(O352/100+1))</f>
        <v>19000</v>
      </c>
      <c r="BF355" s="374">
        <f>SUM(R352,T352,V352,X352)*(N352*(O352/100+1))</f>
        <v>266000</v>
      </c>
      <c r="BG355" s="374">
        <f>SUM(AI352,AK352,AM352,AO352,AQ352,AS352,AU352,AW352,AY352,BA352,BC355,BE355)</f>
        <v>266000</v>
      </c>
      <c r="BH355" s="375" t="b">
        <f t="shared" si="62"/>
        <v>1</v>
      </c>
      <c r="BI355" s="375">
        <f t="shared" si="63"/>
        <v>0</v>
      </c>
      <c r="BJ355" s="376">
        <f>D352</f>
        <v>37520001</v>
      </c>
      <c r="BK355" s="384">
        <v>348</v>
      </c>
      <c r="BL355" s="384">
        <v>5</v>
      </c>
      <c r="BM355" s="385">
        <f>R352</f>
        <v>45</v>
      </c>
      <c r="BN355" s="385">
        <f>T352</f>
        <v>72</v>
      </c>
      <c r="BO355" s="385">
        <f>V352</f>
        <v>78</v>
      </c>
      <c r="BP355" s="385">
        <f>X352</f>
        <v>71</v>
      </c>
      <c r="BQ355" s="386">
        <f>N352</f>
        <v>1000</v>
      </c>
      <c r="BR355" s="228">
        <f>O352</f>
        <v>0</v>
      </c>
      <c r="BS355" s="228">
        <v>0</v>
      </c>
      <c r="BT355" s="228">
        <v>1</v>
      </c>
      <c r="BU355" s="228" t="s">
        <v>139</v>
      </c>
      <c r="BV355" s="228" t="str">
        <f>IF(AB352 = "X", "1", "0")</f>
        <v>1</v>
      </c>
      <c r="BW355" s="228" t="str">
        <f>IF(AC352 = "X", "1", "0")</f>
        <v>0</v>
      </c>
      <c r="BX355" s="228" t="str">
        <f>IF(AD352 = "X", "1", "0")</f>
        <v>0</v>
      </c>
      <c r="BY355" s="228" t="s">
        <v>23</v>
      </c>
      <c r="BZ355" s="387">
        <f>AI352</f>
        <v>25000</v>
      </c>
      <c r="CA355" s="387">
        <f>AK352</f>
        <v>0</v>
      </c>
      <c r="CB355" s="387">
        <f>AM352</f>
        <v>20000</v>
      </c>
      <c r="CC355" s="387">
        <f>AO352</f>
        <v>20000</v>
      </c>
      <c r="CD355" s="387">
        <f>AQ352</f>
        <v>26000</v>
      </c>
      <c r="CE355" s="387">
        <f>AS352</f>
        <v>26000</v>
      </c>
      <c r="CF355" s="387">
        <f>AU352</f>
        <v>26000</v>
      </c>
      <c r="CG355" s="387">
        <f>AW352</f>
        <v>26000</v>
      </c>
      <c r="CH355" s="387">
        <f>AY352</f>
        <v>26000</v>
      </c>
      <c r="CI355" s="387">
        <f>BA352</f>
        <v>26000</v>
      </c>
      <c r="CJ355" s="387">
        <f t="shared" si="60"/>
        <v>26000</v>
      </c>
      <c r="CK355" s="387">
        <f t="shared" si="61"/>
        <v>19000</v>
      </c>
    </row>
    <row r="356" spans="1:89" ht="20.399999999999999" x14ac:dyDescent="0.3">
      <c r="B356" s="129">
        <v>254</v>
      </c>
      <c r="C356" s="192">
        <v>383011</v>
      </c>
      <c r="D356" s="192">
        <v>38310001</v>
      </c>
      <c r="E356" s="155" t="s">
        <v>374</v>
      </c>
      <c r="F356" s="108" t="s">
        <v>344</v>
      </c>
      <c r="G356" s="108" t="s">
        <v>345</v>
      </c>
      <c r="H356" s="109" t="s">
        <v>18</v>
      </c>
      <c r="I356" s="110"/>
      <c r="J356" s="109" t="s">
        <v>19</v>
      </c>
      <c r="K356" s="111">
        <v>1</v>
      </c>
      <c r="L356" s="112" t="s">
        <v>274</v>
      </c>
      <c r="M356" s="262">
        <f t="shared" si="59"/>
        <v>21558.48</v>
      </c>
      <c r="N356" s="137">
        <v>21558.48</v>
      </c>
      <c r="O356" s="260">
        <v>0</v>
      </c>
      <c r="P356" s="110">
        <f t="shared" si="44"/>
        <v>21558.48</v>
      </c>
      <c r="Q356" s="112" t="s">
        <v>139</v>
      </c>
      <c r="R356" s="113">
        <f t="shared" ref="R356" si="89">AH356+AJ356+AL356</f>
        <v>1</v>
      </c>
      <c r="S356" s="114">
        <f t="shared" si="45"/>
        <v>21558.48</v>
      </c>
      <c r="T356" s="113">
        <f t="shared" ref="T356" si="90">AN356+AP356+AR356</f>
        <v>0</v>
      </c>
      <c r="U356" s="114">
        <f t="shared" si="46"/>
        <v>0</v>
      </c>
      <c r="V356" s="113">
        <f t="shared" ref="V356" si="91">AT356+AV356+AX356</f>
        <v>0</v>
      </c>
      <c r="W356" s="114">
        <f t="shared" si="47"/>
        <v>0</v>
      </c>
      <c r="X356" s="113">
        <f>AZ356+BB356+BD359</f>
        <v>0</v>
      </c>
      <c r="Y356" s="114">
        <f t="shared" si="48"/>
        <v>0</v>
      </c>
      <c r="Z356" s="116">
        <f t="shared" si="64"/>
        <v>21558.48</v>
      </c>
      <c r="AA356" s="117" t="b">
        <f t="shared" si="43"/>
        <v>1</v>
      </c>
      <c r="AB356" s="109" t="s">
        <v>22</v>
      </c>
      <c r="AC356" s="122"/>
      <c r="AD356" s="109"/>
      <c r="AE356" s="108" t="s">
        <v>23</v>
      </c>
      <c r="AF356" s="119"/>
      <c r="AG356" s="120"/>
      <c r="AH356" s="21">
        <v>0</v>
      </c>
      <c r="AI356" s="164">
        <f t="shared" si="49"/>
        <v>0</v>
      </c>
      <c r="AJ356" s="21">
        <v>0</v>
      </c>
      <c r="AK356" s="164">
        <f t="shared" si="50"/>
        <v>0</v>
      </c>
      <c r="AL356" s="21">
        <v>1</v>
      </c>
      <c r="AM356" s="164">
        <f t="shared" si="51"/>
        <v>21558.48</v>
      </c>
      <c r="AN356" s="21">
        <v>0</v>
      </c>
      <c r="AO356" s="164">
        <f t="shared" si="52"/>
        <v>0</v>
      </c>
      <c r="AP356" s="21">
        <v>0</v>
      </c>
      <c r="AQ356" s="164">
        <f t="shared" si="53"/>
        <v>0</v>
      </c>
      <c r="AR356" s="21">
        <v>0</v>
      </c>
      <c r="AS356" s="164">
        <f t="shared" si="54"/>
        <v>0</v>
      </c>
      <c r="AT356" s="21">
        <v>0</v>
      </c>
      <c r="AU356" s="164">
        <f t="shared" si="55"/>
        <v>0</v>
      </c>
      <c r="AV356" s="21">
        <v>0</v>
      </c>
      <c r="AW356" s="164">
        <f t="shared" si="56"/>
        <v>0</v>
      </c>
      <c r="AX356" s="21">
        <v>0</v>
      </c>
      <c r="AY356" s="164">
        <f t="shared" si="57"/>
        <v>0</v>
      </c>
      <c r="AZ356" s="21">
        <v>0</v>
      </c>
      <c r="BA356" s="164">
        <f t="shared" si="58"/>
        <v>0</v>
      </c>
      <c r="BB356" s="21">
        <v>0</v>
      </c>
      <c r="BC356" s="164">
        <f>BB353*(N353*(O353/100+1))</f>
        <v>2000</v>
      </c>
      <c r="BD356" s="21">
        <v>16</v>
      </c>
      <c r="BE356" s="164">
        <f>BD356*(N353*(O353/100+1))</f>
        <v>2000</v>
      </c>
      <c r="BF356" s="256">
        <f>SUM(R353,T353,V353,X353)*(N353*(O353/100+1))</f>
        <v>22000</v>
      </c>
      <c r="BG356" s="256">
        <f>SUM(AI353,AK353,AM353,AO353,AQ353,AS353,AU353,AW353,AY353,BA353,BC356,BE356)</f>
        <v>22000</v>
      </c>
      <c r="BH356" s="255" t="b">
        <f t="shared" si="62"/>
        <v>1</v>
      </c>
      <c r="BI356" s="255">
        <f t="shared" si="63"/>
        <v>0</v>
      </c>
      <c r="BJ356" s="250">
        <f>D353</f>
        <v>37910001</v>
      </c>
      <c r="BK356" s="251">
        <v>348</v>
      </c>
      <c r="BL356" s="251">
        <v>5</v>
      </c>
      <c r="BM356" s="252">
        <f>R353</f>
        <v>32</v>
      </c>
      <c r="BN356" s="252">
        <f>T353</f>
        <v>48</v>
      </c>
      <c r="BO356" s="252">
        <f>V353</f>
        <v>48</v>
      </c>
      <c r="BP356" s="252">
        <f>X353</f>
        <v>48</v>
      </c>
      <c r="BQ356" s="254">
        <f>N353</f>
        <v>125</v>
      </c>
      <c r="BR356">
        <f>O353</f>
        <v>0</v>
      </c>
      <c r="BS356">
        <v>0</v>
      </c>
      <c r="BT356">
        <v>1</v>
      </c>
      <c r="BU356" t="s">
        <v>139</v>
      </c>
      <c r="BV356" t="str">
        <f>IF(AB353 = "X", "1", "0")</f>
        <v>1</v>
      </c>
      <c r="BW356" t="str">
        <f>IF(AC353 = "X", "1", "0")</f>
        <v>0</v>
      </c>
      <c r="BX356" t="str">
        <f>IF(AD353 = "X", "1", "0")</f>
        <v>0</v>
      </c>
      <c r="BY356" t="s">
        <v>23</v>
      </c>
      <c r="BZ356" s="253">
        <f>AI353</f>
        <v>2000</v>
      </c>
      <c r="CA356" s="253">
        <f>AK353</f>
        <v>0</v>
      </c>
      <c r="CB356" s="253">
        <f>AM353</f>
        <v>2000</v>
      </c>
      <c r="CC356" s="253">
        <f>AO353</f>
        <v>2000</v>
      </c>
      <c r="CD356" s="253">
        <f>AQ353</f>
        <v>2000</v>
      </c>
      <c r="CE356" s="253">
        <f>AS353</f>
        <v>2000</v>
      </c>
      <c r="CF356" s="253">
        <f>AU353</f>
        <v>2000</v>
      </c>
      <c r="CG356" s="253">
        <f>AW353</f>
        <v>2000</v>
      </c>
      <c r="CH356" s="253">
        <f>AY353</f>
        <v>2000</v>
      </c>
      <c r="CI356" s="253">
        <f>BA353</f>
        <v>2000</v>
      </c>
      <c r="CJ356" s="253">
        <f t="shared" si="60"/>
        <v>2000</v>
      </c>
      <c r="CK356" s="253">
        <f t="shared" si="61"/>
        <v>2000</v>
      </c>
    </row>
    <row r="357" spans="1:89" ht="20.399999999999999" x14ac:dyDescent="0.3">
      <c r="B357" s="129">
        <v>255</v>
      </c>
      <c r="C357" s="107">
        <v>392011</v>
      </c>
      <c r="D357" s="107">
        <v>39210001</v>
      </c>
      <c r="E357" s="149" t="s">
        <v>342</v>
      </c>
      <c r="F357" s="108" t="s">
        <v>344</v>
      </c>
      <c r="G357" s="108" t="s">
        <v>345</v>
      </c>
      <c r="H357" s="109" t="s">
        <v>18</v>
      </c>
      <c r="I357" s="110"/>
      <c r="J357" s="109" t="s">
        <v>19</v>
      </c>
      <c r="K357" s="111">
        <f>R357+T357+V357+X357</f>
        <v>0</v>
      </c>
      <c r="L357" s="112" t="s">
        <v>343</v>
      </c>
      <c r="M357" s="262">
        <f>ROUND(N357,2)</f>
        <v>1515.15</v>
      </c>
      <c r="N357" s="137">
        <v>1515.15</v>
      </c>
      <c r="O357" s="261">
        <v>0</v>
      </c>
      <c r="P357" s="110">
        <f t="shared" si="44"/>
        <v>0</v>
      </c>
      <c r="Q357" s="112" t="s">
        <v>139</v>
      </c>
      <c r="R357" s="113">
        <f>AH357+AJ357+AL357</f>
        <v>0</v>
      </c>
      <c r="S357" s="114">
        <f t="shared" si="45"/>
        <v>0</v>
      </c>
      <c r="T357" s="113">
        <f>AN357+AP357+AR357</f>
        <v>0</v>
      </c>
      <c r="U357" s="114">
        <f t="shared" si="46"/>
        <v>0</v>
      </c>
      <c r="V357" s="113">
        <f t="shared" si="31"/>
        <v>0</v>
      </c>
      <c r="W357" s="114">
        <f t="shared" si="47"/>
        <v>0</v>
      </c>
      <c r="X357" s="113">
        <f>AZ357+BB357+BD360</f>
        <v>0</v>
      </c>
      <c r="Y357" s="114">
        <f t="shared" si="48"/>
        <v>0</v>
      </c>
      <c r="Z357" s="116">
        <f t="shared" si="64"/>
        <v>0</v>
      </c>
      <c r="AA357" s="117" t="b">
        <f t="shared" si="43"/>
        <v>1</v>
      </c>
      <c r="AB357" s="109" t="s">
        <v>22</v>
      </c>
      <c r="AC357" s="122"/>
      <c r="AD357" s="109"/>
      <c r="AE357" s="108" t="s">
        <v>23</v>
      </c>
      <c r="AF357" s="119"/>
      <c r="AG357" s="120"/>
      <c r="AH357" s="21">
        <v>0</v>
      </c>
      <c r="AI357" s="164">
        <f t="shared" si="49"/>
        <v>0</v>
      </c>
      <c r="AJ357" s="21">
        <v>0</v>
      </c>
      <c r="AK357" s="164">
        <f t="shared" si="50"/>
        <v>0</v>
      </c>
      <c r="AL357" s="21"/>
      <c r="AM357" s="164">
        <f t="shared" si="51"/>
        <v>0</v>
      </c>
      <c r="AN357" s="21">
        <v>0</v>
      </c>
      <c r="AO357" s="164">
        <f t="shared" si="52"/>
        <v>0</v>
      </c>
      <c r="AP357" s="21"/>
      <c r="AQ357" s="164">
        <f t="shared" si="53"/>
        <v>0</v>
      </c>
      <c r="AR357" s="21"/>
      <c r="AS357" s="164">
        <f t="shared" si="54"/>
        <v>0</v>
      </c>
      <c r="AT357" s="21"/>
      <c r="AU357" s="164">
        <f t="shared" si="55"/>
        <v>0</v>
      </c>
      <c r="AV357" s="21"/>
      <c r="AW357" s="164">
        <f t="shared" si="56"/>
        <v>0</v>
      </c>
      <c r="AX357" s="21"/>
      <c r="AY357" s="164">
        <f t="shared" si="57"/>
        <v>0</v>
      </c>
      <c r="AZ357" s="21"/>
      <c r="BA357" s="164">
        <f t="shared" si="58"/>
        <v>0</v>
      </c>
      <c r="BB357" s="21"/>
      <c r="BC357" s="164">
        <f>BB354*(N354*(O354/100+1))</f>
        <v>0</v>
      </c>
      <c r="BD357" s="21">
        <v>0</v>
      </c>
      <c r="BE357" s="164">
        <f>BD357*(N354*(O354/100+1))</f>
        <v>0</v>
      </c>
      <c r="BF357" s="256">
        <f>SUM(R354,T354,V354,X354)*(N354*(O354/100+1))</f>
        <v>30112.55</v>
      </c>
      <c r="BG357" s="256">
        <f>SUM(AI354,AK354,AM354,AO354,AQ354,AS354,AU354,AW354,AY354,BA354,BC357,BE357)</f>
        <v>30112.55</v>
      </c>
      <c r="BH357" s="255" t="b">
        <f t="shared" si="62"/>
        <v>1</v>
      </c>
      <c r="BI357" s="255">
        <f t="shared" si="63"/>
        <v>0</v>
      </c>
      <c r="BJ357" s="250">
        <f>D354</f>
        <v>38110001</v>
      </c>
      <c r="BK357" s="251">
        <v>348</v>
      </c>
      <c r="BL357" s="251">
        <v>5</v>
      </c>
      <c r="BM357" s="252">
        <f>R354</f>
        <v>1</v>
      </c>
      <c r="BN357" s="252">
        <f>T354</f>
        <v>0</v>
      </c>
      <c r="BO357" s="252">
        <f>V354</f>
        <v>0</v>
      </c>
      <c r="BP357" s="252">
        <f>X354</f>
        <v>0</v>
      </c>
      <c r="BQ357" s="254">
        <f>N354</f>
        <v>30112.55</v>
      </c>
      <c r="BR357">
        <f>O354</f>
        <v>0</v>
      </c>
      <c r="BS357">
        <v>0</v>
      </c>
      <c r="BT357">
        <v>1</v>
      </c>
      <c r="BU357" t="s">
        <v>139</v>
      </c>
      <c r="BV357" t="str">
        <f>IF(AB354 = "X", "1", "0")</f>
        <v>1</v>
      </c>
      <c r="BW357" t="str">
        <f>IF(AC354 = "X", "1", "0")</f>
        <v>0</v>
      </c>
      <c r="BX357" t="str">
        <f>IF(AD354 = "X", "1", "0")</f>
        <v>0</v>
      </c>
      <c r="BY357" t="s">
        <v>23</v>
      </c>
      <c r="BZ357" s="253">
        <f>AI354</f>
        <v>0</v>
      </c>
      <c r="CA357" s="253">
        <f>AK354</f>
        <v>0</v>
      </c>
      <c r="CB357" s="253">
        <f>AM354</f>
        <v>30112.55</v>
      </c>
      <c r="CC357" s="253">
        <f>AO354</f>
        <v>0</v>
      </c>
      <c r="CD357" s="253">
        <f>AQ354</f>
        <v>0</v>
      </c>
      <c r="CE357" s="253">
        <f>AS354</f>
        <v>0</v>
      </c>
      <c r="CF357" s="253">
        <f>AU354</f>
        <v>0</v>
      </c>
      <c r="CG357" s="253">
        <f>AW354</f>
        <v>0</v>
      </c>
      <c r="CH357" s="253">
        <f>AY354</f>
        <v>0</v>
      </c>
      <c r="CI357" s="253">
        <f>BA354</f>
        <v>0</v>
      </c>
      <c r="CJ357" s="253">
        <f t="shared" si="60"/>
        <v>0</v>
      </c>
      <c r="CK357" s="253">
        <f t="shared" si="61"/>
        <v>0</v>
      </c>
    </row>
    <row r="358" spans="1:89" s="301" customFormat="1" ht="15" thickBot="1" x14ac:dyDescent="0.35">
      <c r="A358"/>
      <c r="B358" s="129"/>
      <c r="C358"/>
      <c r="D358" s="2"/>
      <c r="E358" s="2"/>
      <c r="F358" s="2"/>
      <c r="G358" s="2"/>
      <c r="H358"/>
      <c r="I358"/>
      <c r="J358"/>
      <c r="K358"/>
      <c r="L358" s="2"/>
      <c r="M358" s="2"/>
      <c r="N358"/>
      <c r="O358" s="257"/>
      <c r="P358"/>
      <c r="Q358" s="2"/>
      <c r="R358"/>
      <c r="S358"/>
      <c r="T358"/>
      <c r="U358"/>
      <c r="V358"/>
      <c r="W358"/>
      <c r="X358"/>
      <c r="Y358" s="11" t="s">
        <v>24</v>
      </c>
      <c r="Z358" s="162"/>
      <c r="AA358"/>
      <c r="AB358"/>
      <c r="AC358"/>
      <c r="AD358"/>
      <c r="AE358" s="2"/>
      <c r="AF358"/>
      <c r="AG358"/>
      <c r="AH358" s="3"/>
      <c r="AI358"/>
      <c r="AJ358" s="3"/>
      <c r="AK358"/>
      <c r="AL358" s="3"/>
      <c r="AM358"/>
      <c r="AN358" s="3"/>
      <c r="AO358"/>
      <c r="AP358" s="3"/>
      <c r="AQ358"/>
      <c r="AR358" s="3"/>
      <c r="AS358"/>
      <c r="AT358" s="3"/>
      <c r="AU358"/>
      <c r="AV358" s="3"/>
      <c r="AW358"/>
      <c r="AX358" s="3"/>
      <c r="AY358"/>
      <c r="AZ358" s="3"/>
      <c r="BA358"/>
      <c r="BB358" s="3"/>
      <c r="BC358" s="294">
        <f>BB355*(N355*(O355/100+1))</f>
        <v>0</v>
      </c>
      <c r="BD358" s="293">
        <v>0</v>
      </c>
      <c r="BE358" s="294">
        <f>BD358*(N355*(O355/100+1))</f>
        <v>0</v>
      </c>
      <c r="BF358" s="295">
        <f>SUM(R355,T355,V355,X355)*(N355*(O355/100+1))</f>
        <v>38325</v>
      </c>
      <c r="BG358" s="295">
        <f>SUM(AI355,AK355,AM355,AO355,AQ355,AS355,AU355,AW355,AY355,BA355,BC358,BE358)</f>
        <v>38325</v>
      </c>
      <c r="BH358" s="296" t="b">
        <f t="shared" ref="BH358" si="92">BF358=BG358</f>
        <v>1</v>
      </c>
      <c r="BI358" s="296">
        <f t="shared" ref="BI358" si="93">BF358-BG358</f>
        <v>0</v>
      </c>
      <c r="BJ358" s="297">
        <f>D355</f>
        <v>38110001</v>
      </c>
      <c r="BK358" s="298">
        <v>348</v>
      </c>
      <c r="BL358" s="298">
        <v>5</v>
      </c>
      <c r="BM358" s="299">
        <f>R355</f>
        <v>0</v>
      </c>
      <c r="BN358" s="299">
        <f>T355</f>
        <v>1</v>
      </c>
      <c r="BO358" s="299">
        <f>V355</f>
        <v>0</v>
      </c>
      <c r="BP358" s="299">
        <f>X355</f>
        <v>0</v>
      </c>
      <c r="BQ358" s="300">
        <f>N355</f>
        <v>38325</v>
      </c>
      <c r="BR358" s="301">
        <f>O355</f>
        <v>0</v>
      </c>
      <c r="BS358" s="301">
        <v>0</v>
      </c>
      <c r="BT358" s="301">
        <v>1</v>
      </c>
      <c r="BU358" s="301" t="s">
        <v>139</v>
      </c>
      <c r="BV358" s="301" t="str">
        <f>IF(AB355 = "X", "1", "0")</f>
        <v>1</v>
      </c>
      <c r="BW358" s="301" t="str">
        <f>IF(AC355 = "X", "1", "0")</f>
        <v>0</v>
      </c>
      <c r="BX358" s="301" t="str">
        <f>IF(AD355 = "X", "1", "0")</f>
        <v>0</v>
      </c>
      <c r="BY358" s="301" t="s">
        <v>23</v>
      </c>
      <c r="BZ358" s="302">
        <f>AI355</f>
        <v>0</v>
      </c>
      <c r="CA358" s="302">
        <f>AK355</f>
        <v>0</v>
      </c>
      <c r="CB358" s="302">
        <f>AM355</f>
        <v>0</v>
      </c>
      <c r="CC358" s="302">
        <f>AO355</f>
        <v>38325</v>
      </c>
      <c r="CD358" s="302">
        <f>AQ355</f>
        <v>0</v>
      </c>
      <c r="CE358" s="302">
        <f>AS355</f>
        <v>0</v>
      </c>
      <c r="CF358" s="302">
        <f>AU355</f>
        <v>0</v>
      </c>
      <c r="CG358" s="302">
        <f>AW355</f>
        <v>0</v>
      </c>
      <c r="CH358" s="302">
        <f>AY355</f>
        <v>0</v>
      </c>
      <c r="CI358" s="302">
        <f>BA355</f>
        <v>0</v>
      </c>
      <c r="CJ358" s="302">
        <f t="shared" ref="CJ358" si="94">BC358</f>
        <v>0</v>
      </c>
      <c r="CK358" s="302">
        <f t="shared" ref="CK358" si="95">BE358</f>
        <v>0</v>
      </c>
    </row>
    <row r="359" spans="1:89" ht="15" thickTop="1" x14ac:dyDescent="0.3">
      <c r="BC359" s="164">
        <f>BB356*(N356*(O356/100+1))</f>
        <v>0</v>
      </c>
      <c r="BD359" s="21">
        <v>0</v>
      </c>
      <c r="BE359" s="164">
        <f>BD359*(N356*(O356/100+1))</f>
        <v>0</v>
      </c>
      <c r="BF359" s="256">
        <f>SUM(R356,T356,V356,X356)*(N356*(O356/100+1))</f>
        <v>21558.48</v>
      </c>
      <c r="BG359" s="256">
        <f>SUM(AI356,AK356,AM356,AO356,AQ356,AS356,AU356,AW356,AY356,BA356,BC359,BE359)</f>
        <v>21558.48</v>
      </c>
      <c r="BH359" s="255" t="b">
        <f t="shared" si="62"/>
        <v>1</v>
      </c>
      <c r="BI359" s="255">
        <f t="shared" si="63"/>
        <v>0</v>
      </c>
      <c r="BJ359" s="250">
        <f>D356</f>
        <v>38310001</v>
      </c>
      <c r="BK359" s="251">
        <v>348</v>
      </c>
      <c r="BL359" s="251">
        <v>5</v>
      </c>
      <c r="BM359" s="252">
        <f>R356</f>
        <v>1</v>
      </c>
      <c r="BN359" s="252">
        <f>T356</f>
        <v>0</v>
      </c>
      <c r="BO359" s="252">
        <f>V356</f>
        <v>0</v>
      </c>
      <c r="BP359" s="252">
        <f>X356</f>
        <v>0</v>
      </c>
      <c r="BQ359" s="254">
        <f>N356</f>
        <v>21558.48</v>
      </c>
      <c r="BR359">
        <f>O356</f>
        <v>0</v>
      </c>
      <c r="BS359">
        <v>0</v>
      </c>
      <c r="BT359">
        <v>1</v>
      </c>
      <c r="BU359" t="s">
        <v>139</v>
      </c>
      <c r="BV359" t="str">
        <f>IF(AB356 = "X", "1", "0")</f>
        <v>1</v>
      </c>
      <c r="BW359" t="str">
        <f>IF(AC356 = "X", "1", "0")</f>
        <v>0</v>
      </c>
      <c r="BX359" t="str">
        <f>IF(AD356 = "X", "1", "0")</f>
        <v>0</v>
      </c>
      <c r="BY359" t="s">
        <v>23</v>
      </c>
      <c r="BZ359" s="253">
        <f>AI356</f>
        <v>0</v>
      </c>
      <c r="CA359" s="253">
        <f>AK356</f>
        <v>0</v>
      </c>
      <c r="CB359" s="253">
        <f>AM356</f>
        <v>21558.48</v>
      </c>
      <c r="CC359" s="253">
        <f>AO356</f>
        <v>0</v>
      </c>
      <c r="CD359" s="253">
        <f>AQ356</f>
        <v>0</v>
      </c>
      <c r="CE359" s="253">
        <f>AS356</f>
        <v>0</v>
      </c>
      <c r="CF359" s="253">
        <f>AU356</f>
        <v>0</v>
      </c>
      <c r="CG359" s="253">
        <f>AW356</f>
        <v>0</v>
      </c>
      <c r="CH359" s="253">
        <f>AY356</f>
        <v>0</v>
      </c>
      <c r="CI359" s="253">
        <f>BA356</f>
        <v>0</v>
      </c>
      <c r="CJ359" s="253">
        <f t="shared" si="60"/>
        <v>0</v>
      </c>
      <c r="CK359" s="253">
        <f t="shared" si="61"/>
        <v>0</v>
      </c>
    </row>
    <row r="360" spans="1:89" x14ac:dyDescent="0.3">
      <c r="BC360" s="164">
        <f>BB357*(N357*(O357/100+1))</f>
        <v>0</v>
      </c>
      <c r="BD360" s="21"/>
      <c r="BE360" s="164">
        <f>BD360*(N357*(O357/100+1))</f>
        <v>0</v>
      </c>
      <c r="BF360" s="256">
        <f>SUM(R357,T357,V357,X357)*(N357*(O357/100+1))</f>
        <v>0</v>
      </c>
      <c r="BG360" s="256">
        <f>SUM(AI357,AK357,AM357,AO357,AQ357,AS357,AU357,AW357,AY357,BA357,BC360,BE360)</f>
        <v>0</v>
      </c>
      <c r="BH360" s="255" t="b">
        <f t="shared" si="62"/>
        <v>1</v>
      </c>
      <c r="BI360" s="255">
        <f t="shared" si="63"/>
        <v>0</v>
      </c>
      <c r="BJ360" s="250">
        <f>D357</f>
        <v>39210001</v>
      </c>
      <c r="BK360" s="251">
        <v>348</v>
      </c>
      <c r="BL360" s="251">
        <v>5</v>
      </c>
      <c r="BM360" s="252">
        <f>R357</f>
        <v>0</v>
      </c>
      <c r="BN360" s="252">
        <f>T357</f>
        <v>0</v>
      </c>
      <c r="BO360" s="252">
        <f>V357</f>
        <v>0</v>
      </c>
      <c r="BP360" s="252">
        <f>X357</f>
        <v>0</v>
      </c>
      <c r="BQ360" s="254">
        <f>N357</f>
        <v>1515.15</v>
      </c>
      <c r="BR360">
        <f>O357</f>
        <v>0</v>
      </c>
      <c r="BS360">
        <v>0</v>
      </c>
      <c r="BT360">
        <v>1</v>
      </c>
      <c r="BU360" t="s">
        <v>139</v>
      </c>
      <c r="BV360" t="str">
        <f>IF(AB357 = "X", "1", "0")</f>
        <v>1</v>
      </c>
      <c r="BW360" t="str">
        <f>IF(AC357 = "X", "1", "0")</f>
        <v>0</v>
      </c>
      <c r="BX360" t="str">
        <f>IF(AD357 = "X", "1", "0")</f>
        <v>0</v>
      </c>
      <c r="BY360" t="s">
        <v>23</v>
      </c>
      <c r="BZ360" s="253">
        <f>AI357</f>
        <v>0</v>
      </c>
      <c r="CA360" s="253">
        <f>AK357</f>
        <v>0</v>
      </c>
      <c r="CB360" s="253">
        <f>AM357</f>
        <v>0</v>
      </c>
      <c r="CC360" s="253">
        <f>AO357</f>
        <v>0</v>
      </c>
      <c r="CD360" s="253">
        <f>AQ357</f>
        <v>0</v>
      </c>
      <c r="CE360" s="253">
        <f>AS357</f>
        <v>0</v>
      </c>
      <c r="CF360" s="253">
        <f>AU357</f>
        <v>0</v>
      </c>
      <c r="CG360" s="253">
        <f>AW357</f>
        <v>0</v>
      </c>
      <c r="CH360" s="253">
        <f>AY357</f>
        <v>0</v>
      </c>
      <c r="CI360" s="253">
        <f>BA357</f>
        <v>0</v>
      </c>
      <c r="CJ360" s="253">
        <f t="shared" si="60"/>
        <v>0</v>
      </c>
      <c r="CK360" s="253">
        <f t="shared" si="61"/>
        <v>0</v>
      </c>
    </row>
  </sheetData>
  <mergeCells count="6">
    <mergeCell ref="Z2:AA2"/>
    <mergeCell ref="AB2:AD2"/>
    <mergeCell ref="R3:S3"/>
    <mergeCell ref="T3:U3"/>
    <mergeCell ref="V3:W3"/>
    <mergeCell ref="X3:Y3"/>
  </mergeCells>
  <pageMargins left="0.7" right="0.7" top="0.75" bottom="0.75" header="0.3" footer="0.3"/>
  <pageSetup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Q41"/>
  <sheetViews>
    <sheetView showGridLines="0" workbookViewId="0">
      <selection activeCell="U16" sqref="U16"/>
    </sheetView>
  </sheetViews>
  <sheetFormatPr baseColWidth="10" defaultColWidth="11.44140625" defaultRowHeight="13.2" x14ac:dyDescent="0.25"/>
  <cols>
    <col min="1" max="1" width="2.6640625" style="61" customWidth="1"/>
    <col min="2" max="2" width="3.33203125" style="61" customWidth="1"/>
    <col min="3" max="3" width="11.44140625" style="61" customWidth="1"/>
    <col min="4" max="14" width="11.44140625" style="61"/>
    <col min="15" max="15" width="8.88671875" style="61" customWidth="1"/>
    <col min="16" max="16" width="8" style="61" customWidth="1"/>
    <col min="17" max="16384" width="11.44140625" style="61"/>
  </cols>
  <sheetData>
    <row r="2" spans="2:16" ht="13.8" thickBot="1" x14ac:dyDescent="0.3"/>
    <row r="3" spans="2:16" ht="16.2" thickTop="1" x14ac:dyDescent="0.3">
      <c r="B3" s="62" t="s">
        <v>65</v>
      </c>
      <c r="C3" s="63"/>
      <c r="D3" s="64"/>
      <c r="E3" s="65"/>
      <c r="F3" s="65"/>
      <c r="G3" s="65"/>
      <c r="H3" s="66"/>
      <c r="I3" s="66"/>
      <c r="J3" s="66"/>
      <c r="K3" s="66"/>
      <c r="L3" s="67"/>
      <c r="M3" s="66"/>
      <c r="N3" s="68"/>
      <c r="O3" s="66"/>
      <c r="P3" s="69"/>
    </row>
    <row r="4" spans="2:16" ht="17.399999999999999" x14ac:dyDescent="0.3">
      <c r="B4" s="70"/>
      <c r="C4" s="71"/>
      <c r="D4" s="72"/>
      <c r="E4" s="73"/>
      <c r="F4" s="73"/>
      <c r="G4" s="73"/>
      <c r="H4" s="74"/>
      <c r="I4" s="74"/>
      <c r="J4" s="74"/>
      <c r="K4" s="74"/>
      <c r="L4" s="75"/>
      <c r="M4" s="74"/>
      <c r="N4" s="76"/>
      <c r="O4" s="74"/>
      <c r="P4" s="77"/>
    </row>
    <row r="5" spans="2:16" x14ac:dyDescent="0.25">
      <c r="B5" s="78"/>
      <c r="C5" s="288" t="s">
        <v>66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9"/>
    </row>
    <row r="6" spans="2:16" x14ac:dyDescent="0.25">
      <c r="B6" s="78"/>
      <c r="C6" s="288" t="s">
        <v>67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9"/>
    </row>
    <row r="7" spans="2:16" x14ac:dyDescent="0.25">
      <c r="B7" s="78"/>
      <c r="C7" s="288" t="s">
        <v>106</v>
      </c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9"/>
    </row>
    <row r="8" spans="2:16" x14ac:dyDescent="0.25">
      <c r="B8" s="78"/>
      <c r="C8" s="288" t="s">
        <v>68</v>
      </c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9"/>
    </row>
    <row r="9" spans="2:16" x14ac:dyDescent="0.25">
      <c r="B9" s="78"/>
      <c r="C9" s="288" t="s">
        <v>69</v>
      </c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9"/>
    </row>
    <row r="10" spans="2:16" x14ac:dyDescent="0.25">
      <c r="B10" s="78"/>
      <c r="C10" s="288" t="s">
        <v>70</v>
      </c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9"/>
    </row>
    <row r="11" spans="2:16" x14ac:dyDescent="0.25">
      <c r="B11" s="78"/>
      <c r="C11" s="288" t="s">
        <v>71</v>
      </c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9"/>
    </row>
    <row r="12" spans="2:16" x14ac:dyDescent="0.25">
      <c r="B12" s="78"/>
      <c r="C12" s="288" t="s">
        <v>72</v>
      </c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9"/>
    </row>
    <row r="13" spans="2:16" ht="27" customHeight="1" x14ac:dyDescent="0.25">
      <c r="B13" s="78"/>
      <c r="C13" s="291" t="s">
        <v>73</v>
      </c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2"/>
    </row>
    <row r="14" spans="2:16" x14ac:dyDescent="0.25">
      <c r="B14" s="78"/>
      <c r="C14" s="288" t="s">
        <v>74</v>
      </c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9"/>
    </row>
    <row r="15" spans="2:16" x14ac:dyDescent="0.25">
      <c r="B15" s="78"/>
      <c r="C15" s="288" t="s">
        <v>75</v>
      </c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9"/>
    </row>
    <row r="16" spans="2:16" x14ac:dyDescent="0.25">
      <c r="B16" s="78"/>
      <c r="C16" s="288" t="s">
        <v>76</v>
      </c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9"/>
    </row>
    <row r="17" spans="2:17" x14ac:dyDescent="0.25">
      <c r="B17" s="78"/>
      <c r="C17" s="288" t="s">
        <v>77</v>
      </c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9"/>
    </row>
    <row r="18" spans="2:17" x14ac:dyDescent="0.25">
      <c r="B18" s="78"/>
      <c r="C18" s="288" t="s">
        <v>78</v>
      </c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9"/>
    </row>
    <row r="19" spans="2:17" x14ac:dyDescent="0.25"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80"/>
    </row>
    <row r="20" spans="2:17" x14ac:dyDescent="0.25">
      <c r="B20" s="78"/>
      <c r="C20" s="79" t="s">
        <v>79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80"/>
    </row>
    <row r="21" spans="2:17" ht="13.8" thickBot="1" x14ac:dyDescent="0.3">
      <c r="B21" s="81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3"/>
    </row>
    <row r="22" spans="2:17" ht="13.8" thickTop="1" x14ac:dyDescent="0.25"/>
    <row r="24" spans="2:17" x14ac:dyDescent="0.25">
      <c r="C24" s="290" t="s">
        <v>80</v>
      </c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</row>
    <row r="25" spans="2:17" s="84" customFormat="1" ht="39.450000000000003" customHeight="1" x14ac:dyDescent="0.25">
      <c r="C25" s="291" t="s">
        <v>81</v>
      </c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</row>
    <row r="27" spans="2:17" x14ac:dyDescent="0.25">
      <c r="C27" s="61" t="s">
        <v>82</v>
      </c>
    </row>
    <row r="28" spans="2:17" x14ac:dyDescent="0.25">
      <c r="C28" s="61" t="s">
        <v>83</v>
      </c>
    </row>
    <row r="29" spans="2:17" x14ac:dyDescent="0.25">
      <c r="C29" s="61" t="s">
        <v>84</v>
      </c>
    </row>
    <row r="30" spans="2:17" x14ac:dyDescent="0.25">
      <c r="C30" s="61" t="s">
        <v>85</v>
      </c>
    </row>
    <row r="31" spans="2:17" s="84" customFormat="1" x14ac:dyDescent="0.25">
      <c r="C31" s="291" t="s">
        <v>86</v>
      </c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</row>
    <row r="32" spans="2:17" x14ac:dyDescent="0.25">
      <c r="C32" s="61" t="s">
        <v>87</v>
      </c>
    </row>
    <row r="33" spans="3:6" x14ac:dyDescent="0.25">
      <c r="C33" s="61" t="s">
        <v>88</v>
      </c>
    </row>
    <row r="34" spans="3:6" x14ac:dyDescent="0.25">
      <c r="C34" s="61" t="s">
        <v>89</v>
      </c>
    </row>
    <row r="35" spans="3:6" x14ac:dyDescent="0.25">
      <c r="C35" s="61" t="s">
        <v>90</v>
      </c>
    </row>
    <row r="41" spans="3:6" ht="15" x14ac:dyDescent="0.25">
      <c r="F41" s="85"/>
    </row>
  </sheetData>
  <mergeCells count="17">
    <mergeCell ref="C16:P16"/>
    <mergeCell ref="C5:P5"/>
    <mergeCell ref="C6:P6"/>
    <mergeCell ref="C7:P7"/>
    <mergeCell ref="C8:P8"/>
    <mergeCell ref="C9:P9"/>
    <mergeCell ref="C10:P10"/>
    <mergeCell ref="C11:P11"/>
    <mergeCell ref="C12:P12"/>
    <mergeCell ref="C13:P13"/>
    <mergeCell ref="C14:P14"/>
    <mergeCell ref="C15:P15"/>
    <mergeCell ref="C17:P17"/>
    <mergeCell ref="C18:P18"/>
    <mergeCell ref="C24:P24"/>
    <mergeCell ref="C25:P25"/>
    <mergeCell ref="C31:Q31"/>
  </mergeCells>
  <pageMargins left="0.7" right="0.7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K366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5" sqref="A5"/>
      <selection pane="bottomRight" activeCell="J334" sqref="J334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5" max="35" width="13.6640625" customWidth="1"/>
    <col min="36" max="36" width="11.44140625" style="3"/>
    <col min="37" max="37" width="13.33203125" customWidth="1"/>
    <col min="38" max="38" width="11.44140625" style="3"/>
    <col min="39" max="39" width="13.44140625" bestFit="1" customWidth="1"/>
    <col min="40" max="40" width="11.44140625" style="3"/>
    <col min="41" max="41" width="13.5546875" customWidth="1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.33203125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>AH4+AJ4+AL4</f>
        <v>0</v>
      </c>
      <c r="S4" s="114">
        <f>R4*(O4*(M4/100+1))</f>
        <v>0</v>
      </c>
      <c r="T4" s="113">
        <f>AN4+AP4+AR4</f>
        <v>0</v>
      </c>
      <c r="U4" s="115">
        <f>T4*(O4*(M4/100+1))</f>
        <v>0</v>
      </c>
      <c r="V4" s="113">
        <f>AT4+AV4+AX4</f>
        <v>0</v>
      </c>
      <c r="W4" s="115">
        <f>V4*(O4*(M4/100+1))</f>
        <v>0</v>
      </c>
      <c r="X4" s="113">
        <f>AZ4+BB4+BD4</f>
        <v>0</v>
      </c>
      <c r="Y4" s="115">
        <f>X4*(O4*(M4/100+1))</f>
        <v>0</v>
      </c>
      <c r="Z4" s="116">
        <f t="shared" ref="Z4:Z116" si="1">S4+U4+W4+Y4</f>
        <v>0</v>
      </c>
      <c r="AA4" s="117" t="b">
        <f t="shared" ref="AA4:AA35" si="2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3">IF(AB4 = "X", "1", "0")</f>
        <v>0</v>
      </c>
      <c r="BW4" t="str">
        <f t="shared" si="3"/>
        <v>0</v>
      </c>
      <c r="BX4" t="str">
        <f t="shared" si="3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4">(O5*(M5/100+1))*K5</f>
        <v>0</v>
      </c>
      <c r="Q5" s="204" t="s">
        <v>139</v>
      </c>
      <c r="R5" s="205">
        <f>AH5+AJ5+AL5</f>
        <v>0</v>
      </c>
      <c r="S5" s="114">
        <f t="shared" ref="S5:S68" si="5">R5*(O5*(M5/100+1))</f>
        <v>0</v>
      </c>
      <c r="T5" s="205">
        <f>AN5+AP5+AR5</f>
        <v>0</v>
      </c>
      <c r="U5" s="115">
        <f t="shared" ref="U5:U68" si="6">T5*(O5*(M5/100+1))</f>
        <v>0</v>
      </c>
      <c r="V5" s="205">
        <f t="shared" ref="V5:V68" si="7">AT5+AV5+AX5</f>
        <v>0</v>
      </c>
      <c r="W5" s="115">
        <f t="shared" ref="W5:W68" si="8">V5*(O5*(M5/100+1))</f>
        <v>0</v>
      </c>
      <c r="X5" s="205">
        <f>AZ5+BB5+BD5</f>
        <v>0</v>
      </c>
      <c r="Y5" s="115">
        <f t="shared" ref="Y5:Y68" si="9">X5*(O5*(M5/100+1))</f>
        <v>0</v>
      </c>
      <c r="Z5" s="203">
        <f t="shared" si="1"/>
        <v>0</v>
      </c>
      <c r="AA5" s="117" t="b">
        <f t="shared" si="2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0">AH5*(O5*(M5/100+1))</f>
        <v>0</v>
      </c>
      <c r="AJ5" s="210"/>
      <c r="AK5" s="164">
        <f t="shared" ref="AK5:AK68" si="11">AJ5*(O5*(M5/100+1))</f>
        <v>0</v>
      </c>
      <c r="AL5" s="210">
        <v>0</v>
      </c>
      <c r="AM5" s="164">
        <f t="shared" ref="AM5:AM68" si="12">AL5*(O5*(M5/100+1))</f>
        <v>0</v>
      </c>
      <c r="AN5" s="210"/>
      <c r="AO5" s="164">
        <f t="shared" ref="AO5:AO68" si="13">AN5*(O5*(M5/100+1))</f>
        <v>0</v>
      </c>
      <c r="AP5" s="210">
        <v>0</v>
      </c>
      <c r="AQ5" s="164">
        <f t="shared" ref="AQ5:AQ68" si="14">AP5*(O5*(M5/100+1))</f>
        <v>0</v>
      </c>
      <c r="AR5" s="210">
        <v>0</v>
      </c>
      <c r="AS5" s="164">
        <f t="shared" ref="AS5:AS68" si="15">AR5*(O5*(M5/100+1))</f>
        <v>0</v>
      </c>
      <c r="AT5" s="210">
        <v>0</v>
      </c>
      <c r="AU5" s="164">
        <f t="shared" ref="AU5:AU68" si="16">AT5*(O5*(M5/100+1))</f>
        <v>0</v>
      </c>
      <c r="AV5" s="210">
        <v>0</v>
      </c>
      <c r="AW5" s="164">
        <f t="shared" ref="AW5:AW68" si="17">AV5*(O5*(M5/100+1))</f>
        <v>0</v>
      </c>
      <c r="AX5" s="210">
        <v>0</v>
      </c>
      <c r="AY5" s="164">
        <f t="shared" ref="AY5:AY68" si="18">AX5*(O5*(M5/100+1))</f>
        <v>0</v>
      </c>
      <c r="AZ5" s="210">
        <v>0</v>
      </c>
      <c r="BA5" s="164">
        <f t="shared" ref="BA5:BA68" si="19">AZ5*(O5*(M5/100+1))</f>
        <v>0</v>
      </c>
      <c r="BB5" s="210">
        <v>0</v>
      </c>
      <c r="BC5" s="164">
        <f t="shared" ref="BC5:BC68" si="20">BB5*(O5*(M5/100+1))</f>
        <v>0</v>
      </c>
      <c r="BD5" s="210">
        <v>0</v>
      </c>
      <c r="BE5" s="164">
        <f t="shared" ref="BE5:BE68" si="21">BD5*(O5*(M5/100+1))</f>
        <v>0</v>
      </c>
      <c r="BF5" s="253">
        <f t="shared" ref="BF5:BF68" si="22">SUM(R5,T5,V5,X5)*(O5*(M5/100+1))</f>
        <v>0</v>
      </c>
      <c r="BG5" s="253">
        <f t="shared" ref="BG5:BG68" si="23">SUM(BE5,BC5,BA5,AY5,AW5,AU5,AS5,AQ5,AO5,AM5,AK5,AI5)</f>
        <v>0</v>
      </c>
      <c r="BH5" s="10" t="b">
        <f t="shared" ref="BH5:BH68" si="24">BF5=BG5</f>
        <v>1</v>
      </c>
      <c r="BI5" s="253">
        <f t="shared" ref="BI5:BI68" si="25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6">M5</f>
        <v>16</v>
      </c>
      <c r="BS5">
        <v>0</v>
      </c>
      <c r="BT5">
        <v>1</v>
      </c>
      <c r="BU5" t="s">
        <v>139</v>
      </c>
      <c r="BV5" t="str">
        <f t="shared" si="3"/>
        <v>0</v>
      </c>
      <c r="BW5" t="str">
        <f t="shared" si="3"/>
        <v>0</v>
      </c>
      <c r="BX5" t="str">
        <f t="shared" si="3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0</v>
      </c>
      <c r="L6" s="104" t="s">
        <v>20</v>
      </c>
      <c r="M6" s="104">
        <v>16</v>
      </c>
      <c r="N6" s="262">
        <f t="shared" ref="N6:N69" si="27">ROUND(O6,2)</f>
        <v>18.13</v>
      </c>
      <c r="O6" s="106">
        <v>18.13</v>
      </c>
      <c r="P6" s="110">
        <f t="shared" si="4"/>
        <v>0</v>
      </c>
      <c r="Q6" s="112" t="s">
        <v>139</v>
      </c>
      <c r="R6" s="113">
        <f>AH6+AJ6+AL6</f>
        <v>0</v>
      </c>
      <c r="S6" s="114">
        <f t="shared" si="5"/>
        <v>0</v>
      </c>
      <c r="T6" s="113">
        <f>AN6+AP6+AR6</f>
        <v>0</v>
      </c>
      <c r="U6" s="115">
        <f t="shared" si="6"/>
        <v>0</v>
      </c>
      <c r="V6" s="113">
        <f t="shared" si="7"/>
        <v>0</v>
      </c>
      <c r="W6" s="115">
        <f t="shared" si="8"/>
        <v>0</v>
      </c>
      <c r="X6" s="113">
        <f>AZ6+BB6+BD6</f>
        <v>0</v>
      </c>
      <c r="Y6" s="115">
        <f t="shared" si="9"/>
        <v>0</v>
      </c>
      <c r="Z6" s="116">
        <f t="shared" si="1"/>
        <v>0</v>
      </c>
      <c r="AA6" s="117" t="b">
        <f t="shared" si="2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0"/>
        <v>0</v>
      </c>
      <c r="AJ6" s="121">
        <v>0</v>
      </c>
      <c r="AK6" s="164">
        <f t="shared" si="11"/>
        <v>0</v>
      </c>
      <c r="AL6" s="121">
        <v>0</v>
      </c>
      <c r="AM6" s="164">
        <f t="shared" si="12"/>
        <v>0</v>
      </c>
      <c r="AN6" s="121">
        <v>0</v>
      </c>
      <c r="AO6" s="164">
        <f t="shared" si="13"/>
        <v>0</v>
      </c>
      <c r="AP6" s="121">
        <v>0</v>
      </c>
      <c r="AQ6" s="164">
        <f t="shared" si="14"/>
        <v>0</v>
      </c>
      <c r="AR6" s="121">
        <v>0</v>
      </c>
      <c r="AS6" s="164">
        <f t="shared" si="15"/>
        <v>0</v>
      </c>
      <c r="AT6" s="121">
        <v>0</v>
      </c>
      <c r="AU6" s="164">
        <f t="shared" si="16"/>
        <v>0</v>
      </c>
      <c r="AV6" s="121">
        <v>0</v>
      </c>
      <c r="AW6" s="164">
        <f t="shared" si="17"/>
        <v>0</v>
      </c>
      <c r="AX6" s="121">
        <v>0</v>
      </c>
      <c r="AY6" s="164">
        <f t="shared" si="18"/>
        <v>0</v>
      </c>
      <c r="AZ6" s="121">
        <v>0</v>
      </c>
      <c r="BA6" s="164">
        <f t="shared" si="19"/>
        <v>0</v>
      </c>
      <c r="BB6" s="121">
        <v>0</v>
      </c>
      <c r="BC6" s="164">
        <f t="shared" si="20"/>
        <v>0</v>
      </c>
      <c r="BD6" s="121">
        <v>0</v>
      </c>
      <c r="BE6" s="164">
        <f t="shared" si="21"/>
        <v>0</v>
      </c>
      <c r="BF6" s="253">
        <f t="shared" si="22"/>
        <v>0</v>
      </c>
      <c r="BG6" s="253">
        <f t="shared" si="23"/>
        <v>0</v>
      </c>
      <c r="BH6" s="10" t="b">
        <f t="shared" si="24"/>
        <v>1</v>
      </c>
      <c r="BI6" s="253">
        <f t="shared" si="25"/>
        <v>0</v>
      </c>
      <c r="BJ6" s="250">
        <f>D6</f>
        <v>21110016</v>
      </c>
      <c r="BK6" s="251">
        <v>348</v>
      </c>
      <c r="BL6" s="251">
        <v>5</v>
      </c>
      <c r="BM6" s="252">
        <f>R6</f>
        <v>0</v>
      </c>
      <c r="BN6" s="252">
        <f>T6</f>
        <v>0</v>
      </c>
      <c r="BO6" s="252">
        <f>V6</f>
        <v>0</v>
      </c>
      <c r="BP6" s="252">
        <f>X6</f>
        <v>0</v>
      </c>
      <c r="BQ6" s="254">
        <f>N6</f>
        <v>18.13</v>
      </c>
      <c r="BR6">
        <f t="shared" si="26"/>
        <v>16</v>
      </c>
      <c r="BS6">
        <v>0</v>
      </c>
      <c r="BT6">
        <v>1</v>
      </c>
      <c r="BU6" t="s">
        <v>139</v>
      </c>
      <c r="BV6" t="str">
        <f t="shared" ref="BV6:BV69" si="28">IF(AB6 = "X", "1", "0")</f>
        <v>0</v>
      </c>
      <c r="BW6" t="str">
        <f t="shared" ref="BW6:BW69" si="29">IF(AC6 = "X", "1", "0")</f>
        <v>0</v>
      </c>
      <c r="BX6" t="str">
        <f t="shared" ref="BX6:BX69" si="30">IF(AD6 = "X", "1", "0")</f>
        <v>1</v>
      </c>
      <c r="BY6" t="s">
        <v>23</v>
      </c>
      <c r="BZ6" s="253">
        <f>AI6</f>
        <v>0</v>
      </c>
      <c r="CA6" s="253">
        <f>AK6</f>
        <v>0</v>
      </c>
      <c r="CB6" s="253">
        <f>AM6</f>
        <v>0</v>
      </c>
      <c r="CC6" s="253">
        <f>AO6</f>
        <v>0</v>
      </c>
      <c r="CD6" s="253">
        <f>AQ6</f>
        <v>0</v>
      </c>
      <c r="CE6" s="253">
        <f>AS6</f>
        <v>0</v>
      </c>
      <c r="CF6" s="253">
        <f>AU6</f>
        <v>0</v>
      </c>
      <c r="CG6" s="253">
        <f>AW6</f>
        <v>0</v>
      </c>
      <c r="CH6" s="253">
        <f>AY6</f>
        <v>0</v>
      </c>
      <c r="CI6" s="253">
        <f>BA6</f>
        <v>0</v>
      </c>
      <c r="CJ6" s="253">
        <f>BC6</f>
        <v>0</v>
      </c>
      <c r="CK6" s="253">
        <f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9</v>
      </c>
      <c r="L7" s="201" t="s">
        <v>20</v>
      </c>
      <c r="M7" s="104">
        <v>16</v>
      </c>
      <c r="N7" s="262">
        <f t="shared" si="27"/>
        <v>18.75</v>
      </c>
      <c r="O7" s="202">
        <v>18.75</v>
      </c>
      <c r="P7" s="110">
        <f t="shared" si="4"/>
        <v>195.75</v>
      </c>
      <c r="Q7" s="204" t="s">
        <v>139</v>
      </c>
      <c r="R7" s="205">
        <f>AH7+AJ7+AL7</f>
        <v>0</v>
      </c>
      <c r="S7" s="114">
        <f t="shared" si="5"/>
        <v>0</v>
      </c>
      <c r="T7" s="205">
        <f>AN7+AP7+AR7</f>
        <v>3</v>
      </c>
      <c r="U7" s="115">
        <f t="shared" si="6"/>
        <v>65.25</v>
      </c>
      <c r="V7" s="205">
        <f t="shared" si="7"/>
        <v>3</v>
      </c>
      <c r="W7" s="115">
        <f t="shared" si="8"/>
        <v>65.25</v>
      </c>
      <c r="X7" s="205">
        <f>AZ7+BB7+BD7</f>
        <v>3</v>
      </c>
      <c r="Y7" s="115">
        <f t="shared" si="9"/>
        <v>65.25</v>
      </c>
      <c r="Z7" s="203">
        <f t="shared" si="1"/>
        <v>195.75</v>
      </c>
      <c r="AA7" s="117" t="b">
        <f t="shared" si="2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0"/>
        <v>0</v>
      </c>
      <c r="AJ7" s="210"/>
      <c r="AK7" s="164">
        <f t="shared" si="11"/>
        <v>0</v>
      </c>
      <c r="AL7" s="210">
        <v>0</v>
      </c>
      <c r="AM7" s="164">
        <f t="shared" si="12"/>
        <v>0</v>
      </c>
      <c r="AN7" s="210">
        <v>1</v>
      </c>
      <c r="AO7" s="164">
        <f t="shared" si="13"/>
        <v>21.75</v>
      </c>
      <c r="AP7" s="210">
        <v>1</v>
      </c>
      <c r="AQ7" s="164">
        <f t="shared" si="14"/>
        <v>21.75</v>
      </c>
      <c r="AR7" s="210">
        <v>1</v>
      </c>
      <c r="AS7" s="164">
        <f t="shared" si="15"/>
        <v>21.75</v>
      </c>
      <c r="AT7" s="210">
        <v>1</v>
      </c>
      <c r="AU7" s="164">
        <f t="shared" si="16"/>
        <v>21.75</v>
      </c>
      <c r="AV7" s="210">
        <v>1</v>
      </c>
      <c r="AW7" s="164">
        <f t="shared" si="17"/>
        <v>21.75</v>
      </c>
      <c r="AX7" s="210">
        <v>1</v>
      </c>
      <c r="AY7" s="164">
        <f t="shared" si="18"/>
        <v>21.75</v>
      </c>
      <c r="AZ7" s="210">
        <v>1</v>
      </c>
      <c r="BA7" s="164">
        <f t="shared" si="19"/>
        <v>21.75</v>
      </c>
      <c r="BB7" s="210">
        <v>1</v>
      </c>
      <c r="BC7" s="164">
        <f t="shared" si="20"/>
        <v>21.75</v>
      </c>
      <c r="BD7" s="210">
        <v>1</v>
      </c>
      <c r="BE7" s="164">
        <f t="shared" si="21"/>
        <v>21.75</v>
      </c>
      <c r="BF7" s="253">
        <f t="shared" si="22"/>
        <v>195.75</v>
      </c>
      <c r="BG7" s="253">
        <f t="shared" si="23"/>
        <v>195.75</v>
      </c>
      <c r="BH7" s="10" t="b">
        <f t="shared" si="24"/>
        <v>1</v>
      </c>
      <c r="BI7" s="253">
        <f t="shared" si="25"/>
        <v>0</v>
      </c>
      <c r="BJ7" s="250">
        <f t="shared" ref="BJ7:BJ70" si="31">D7</f>
        <v>21110016</v>
      </c>
      <c r="BK7" s="251">
        <v>348</v>
      </c>
      <c r="BL7" s="251">
        <v>5</v>
      </c>
      <c r="BM7" s="252">
        <f t="shared" ref="BM7:BM70" si="32">R7</f>
        <v>0</v>
      </c>
      <c r="BN7" s="252">
        <f t="shared" ref="BN7:BN70" si="33">T7</f>
        <v>3</v>
      </c>
      <c r="BO7" s="252">
        <f t="shared" ref="BO7:BO70" si="34">V7</f>
        <v>3</v>
      </c>
      <c r="BP7" s="252">
        <f t="shared" ref="BP7:BP70" si="35">X7</f>
        <v>3</v>
      </c>
      <c r="BQ7" s="254">
        <f t="shared" ref="BQ7:BQ70" si="36">N7</f>
        <v>18.75</v>
      </c>
      <c r="BR7">
        <f t="shared" si="26"/>
        <v>16</v>
      </c>
      <c r="BS7">
        <v>0</v>
      </c>
      <c r="BT7">
        <v>1</v>
      </c>
      <c r="BU7" t="s">
        <v>139</v>
      </c>
      <c r="BV7" t="str">
        <f t="shared" si="28"/>
        <v>0</v>
      </c>
      <c r="BW7" t="str">
        <f t="shared" si="29"/>
        <v>0</v>
      </c>
      <c r="BX7" t="str">
        <f t="shared" si="30"/>
        <v>1</v>
      </c>
      <c r="BY7" t="s">
        <v>23</v>
      </c>
      <c r="BZ7" s="253">
        <f t="shared" ref="BZ7:BZ70" si="37">AI7</f>
        <v>0</v>
      </c>
      <c r="CA7" s="253">
        <f t="shared" ref="CA7:CA70" si="38">AK7</f>
        <v>0</v>
      </c>
      <c r="CB7" s="253">
        <f t="shared" ref="CB7:CB70" si="39">AM7</f>
        <v>0</v>
      </c>
      <c r="CC7" s="253">
        <f t="shared" ref="CC7:CC70" si="40">AO7</f>
        <v>21.75</v>
      </c>
      <c r="CD7" s="253">
        <f t="shared" ref="CD7:CD70" si="41">AQ7</f>
        <v>21.75</v>
      </c>
      <c r="CE7" s="253">
        <f t="shared" ref="CE7:CE70" si="42">AS7</f>
        <v>21.75</v>
      </c>
      <c r="CF7" s="253">
        <f t="shared" ref="CF7:CF70" si="43">AU7</f>
        <v>21.75</v>
      </c>
      <c r="CG7" s="253">
        <f t="shared" ref="CG7:CG70" si="44">AW7</f>
        <v>21.75</v>
      </c>
      <c r="CH7" s="253">
        <f t="shared" ref="CH7:CH70" si="45">AY7</f>
        <v>21.75</v>
      </c>
      <c r="CI7" s="253">
        <f t="shared" ref="CI7:CI70" si="46">BA7</f>
        <v>21.75</v>
      </c>
      <c r="CJ7" s="253">
        <f t="shared" ref="CJ7:CJ70" si="47">BC7</f>
        <v>21.75</v>
      </c>
      <c r="CK7" s="253">
        <f t="shared" ref="CK7:CK70" si="48">BE7</f>
        <v>21.75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0</v>
      </c>
      <c r="L8" s="104" t="s">
        <v>20</v>
      </c>
      <c r="M8" s="104">
        <v>16</v>
      </c>
      <c r="N8" s="262">
        <f t="shared" si="27"/>
        <v>4.4000000000000004</v>
      </c>
      <c r="O8" s="106">
        <v>4.4000000000000004</v>
      </c>
      <c r="P8" s="110">
        <f t="shared" si="4"/>
        <v>0</v>
      </c>
      <c r="Q8" s="112" t="s">
        <v>139</v>
      </c>
      <c r="R8" s="113">
        <f t="shared" ref="R8:R117" si="49">AH8+AJ8+AL8</f>
        <v>0</v>
      </c>
      <c r="S8" s="114">
        <f t="shared" si="5"/>
        <v>0</v>
      </c>
      <c r="T8" s="113">
        <f t="shared" ref="T8:T117" si="50">AN8+AP8+AR8</f>
        <v>0</v>
      </c>
      <c r="U8" s="115">
        <f t="shared" si="6"/>
        <v>0</v>
      </c>
      <c r="V8" s="113">
        <f t="shared" si="7"/>
        <v>0</v>
      </c>
      <c r="W8" s="115">
        <f t="shared" si="8"/>
        <v>0</v>
      </c>
      <c r="X8" s="113">
        <f t="shared" ref="X8:X117" si="51">AZ8+BB8+BD8</f>
        <v>0</v>
      </c>
      <c r="Y8" s="115">
        <f t="shared" si="9"/>
        <v>0</v>
      </c>
      <c r="Z8" s="116">
        <f t="shared" si="1"/>
        <v>0</v>
      </c>
      <c r="AA8" s="117" t="b">
        <f t="shared" si="2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0"/>
        <v>0</v>
      </c>
      <c r="AJ8" s="121">
        <v>0</v>
      </c>
      <c r="AK8" s="164">
        <f t="shared" si="11"/>
        <v>0</v>
      </c>
      <c r="AL8" s="121">
        <v>0</v>
      </c>
      <c r="AM8" s="164">
        <f t="shared" si="12"/>
        <v>0</v>
      </c>
      <c r="AN8" s="121">
        <v>0</v>
      </c>
      <c r="AO8" s="164">
        <f t="shared" si="13"/>
        <v>0</v>
      </c>
      <c r="AP8" s="121">
        <v>0</v>
      </c>
      <c r="AQ8" s="164">
        <f t="shared" si="14"/>
        <v>0</v>
      </c>
      <c r="AR8" s="121">
        <v>0</v>
      </c>
      <c r="AS8" s="164">
        <f t="shared" si="15"/>
        <v>0</v>
      </c>
      <c r="AT8" s="121">
        <v>0</v>
      </c>
      <c r="AU8" s="164">
        <f t="shared" si="16"/>
        <v>0</v>
      </c>
      <c r="AV8" s="121">
        <v>0</v>
      </c>
      <c r="AW8" s="164">
        <f t="shared" si="17"/>
        <v>0</v>
      </c>
      <c r="AX8" s="121">
        <v>0</v>
      </c>
      <c r="AY8" s="164">
        <f t="shared" si="18"/>
        <v>0</v>
      </c>
      <c r="AZ8" s="121">
        <v>0</v>
      </c>
      <c r="BA8" s="164">
        <f t="shared" si="19"/>
        <v>0</v>
      </c>
      <c r="BB8" s="121">
        <v>0</v>
      </c>
      <c r="BC8" s="164">
        <f t="shared" si="20"/>
        <v>0</v>
      </c>
      <c r="BD8" s="121">
        <v>0</v>
      </c>
      <c r="BE8" s="164">
        <f t="shared" si="21"/>
        <v>0</v>
      </c>
      <c r="BF8" s="253">
        <f t="shared" si="22"/>
        <v>0</v>
      </c>
      <c r="BG8" s="253">
        <f t="shared" si="23"/>
        <v>0</v>
      </c>
      <c r="BH8" s="10" t="b">
        <f t="shared" si="24"/>
        <v>1</v>
      </c>
      <c r="BI8" s="253">
        <f t="shared" si="25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0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6"/>
        <v>16</v>
      </c>
      <c r="BS8">
        <v>0</v>
      </c>
      <c r="BT8">
        <v>1</v>
      </c>
      <c r="BU8" t="s">
        <v>139</v>
      </c>
      <c r="BV8" t="str">
        <f t="shared" si="28"/>
        <v>0</v>
      </c>
      <c r="BW8" t="str">
        <f t="shared" si="29"/>
        <v>0</v>
      </c>
      <c r="BX8" t="str">
        <f t="shared" si="30"/>
        <v>1</v>
      </c>
      <c r="BY8" t="s">
        <v>23</v>
      </c>
      <c r="BZ8" s="253">
        <f t="shared" si="37"/>
        <v>0</v>
      </c>
      <c r="CA8" s="253">
        <f t="shared" si="38"/>
        <v>0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9</v>
      </c>
      <c r="L9" s="201" t="s">
        <v>20</v>
      </c>
      <c r="M9" s="104">
        <v>16</v>
      </c>
      <c r="N9" s="262">
        <f t="shared" si="27"/>
        <v>4.4400000000000004</v>
      </c>
      <c r="O9" s="202">
        <v>4.4400000000000004</v>
      </c>
      <c r="P9" s="110">
        <f t="shared" si="4"/>
        <v>46.3536</v>
      </c>
      <c r="Q9" s="204" t="s">
        <v>139</v>
      </c>
      <c r="R9" s="205">
        <f t="shared" si="49"/>
        <v>0</v>
      </c>
      <c r="S9" s="114">
        <f t="shared" si="5"/>
        <v>0</v>
      </c>
      <c r="T9" s="205">
        <f t="shared" si="50"/>
        <v>3</v>
      </c>
      <c r="U9" s="115">
        <f t="shared" si="6"/>
        <v>15.4512</v>
      </c>
      <c r="V9" s="205">
        <f t="shared" si="7"/>
        <v>3</v>
      </c>
      <c r="W9" s="115">
        <f t="shared" si="8"/>
        <v>15.4512</v>
      </c>
      <c r="X9" s="205">
        <f t="shared" si="51"/>
        <v>3</v>
      </c>
      <c r="Y9" s="115">
        <f t="shared" si="9"/>
        <v>15.4512</v>
      </c>
      <c r="Z9" s="203">
        <f t="shared" si="1"/>
        <v>46.3536</v>
      </c>
      <c r="AA9" s="117" t="b">
        <f t="shared" si="2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0"/>
        <v>0</v>
      </c>
      <c r="AJ9" s="210"/>
      <c r="AK9" s="164">
        <f t="shared" si="11"/>
        <v>0</v>
      </c>
      <c r="AL9" s="210">
        <v>0</v>
      </c>
      <c r="AM9" s="164">
        <f t="shared" si="12"/>
        <v>0</v>
      </c>
      <c r="AN9" s="210">
        <v>1</v>
      </c>
      <c r="AO9" s="164">
        <f t="shared" si="13"/>
        <v>5.1504000000000003</v>
      </c>
      <c r="AP9" s="210">
        <v>1</v>
      </c>
      <c r="AQ9" s="164">
        <f t="shared" si="14"/>
        <v>5.1504000000000003</v>
      </c>
      <c r="AR9" s="210">
        <v>1</v>
      </c>
      <c r="AS9" s="164">
        <f t="shared" si="15"/>
        <v>5.1504000000000003</v>
      </c>
      <c r="AT9" s="210">
        <v>1</v>
      </c>
      <c r="AU9" s="164">
        <f t="shared" si="16"/>
        <v>5.1504000000000003</v>
      </c>
      <c r="AV9" s="210">
        <v>1</v>
      </c>
      <c r="AW9" s="164">
        <f t="shared" si="17"/>
        <v>5.1504000000000003</v>
      </c>
      <c r="AX9" s="210">
        <v>1</v>
      </c>
      <c r="AY9" s="164">
        <f t="shared" si="18"/>
        <v>5.1504000000000003</v>
      </c>
      <c r="AZ9" s="210">
        <v>1</v>
      </c>
      <c r="BA9" s="164">
        <f t="shared" si="19"/>
        <v>5.1504000000000003</v>
      </c>
      <c r="BB9" s="210">
        <v>1</v>
      </c>
      <c r="BC9" s="164">
        <f t="shared" si="20"/>
        <v>5.1504000000000003</v>
      </c>
      <c r="BD9" s="210">
        <v>1</v>
      </c>
      <c r="BE9" s="164">
        <f t="shared" si="21"/>
        <v>5.1504000000000003</v>
      </c>
      <c r="BF9" s="253">
        <f t="shared" si="22"/>
        <v>46.3536</v>
      </c>
      <c r="BG9" s="253">
        <f t="shared" si="23"/>
        <v>46.3536</v>
      </c>
      <c r="BH9" s="10" t="b">
        <f t="shared" si="24"/>
        <v>1</v>
      </c>
      <c r="BI9" s="253">
        <f t="shared" si="25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0</v>
      </c>
      <c r="BN9" s="252">
        <f t="shared" si="33"/>
        <v>3</v>
      </c>
      <c r="BO9" s="252">
        <f t="shared" si="34"/>
        <v>3</v>
      </c>
      <c r="BP9" s="252">
        <f t="shared" si="35"/>
        <v>3</v>
      </c>
      <c r="BQ9" s="254">
        <f t="shared" si="36"/>
        <v>4.4400000000000004</v>
      </c>
      <c r="BR9">
        <f t="shared" si="26"/>
        <v>16</v>
      </c>
      <c r="BS9">
        <v>0</v>
      </c>
      <c r="BT9">
        <v>1</v>
      </c>
      <c r="BU9" t="s">
        <v>139</v>
      </c>
      <c r="BV9" t="str">
        <f t="shared" si="28"/>
        <v>0</v>
      </c>
      <c r="BW9" t="str">
        <f t="shared" si="29"/>
        <v>0</v>
      </c>
      <c r="BX9" t="str">
        <f t="shared" si="30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0</v>
      </c>
      <c r="CC9" s="253">
        <f t="shared" si="40"/>
        <v>5.1504000000000003</v>
      </c>
      <c r="CD9" s="253">
        <f t="shared" si="41"/>
        <v>5.1504000000000003</v>
      </c>
      <c r="CE9" s="253">
        <f t="shared" si="42"/>
        <v>5.1504000000000003</v>
      </c>
      <c r="CF9" s="253">
        <f t="shared" si="43"/>
        <v>5.1504000000000003</v>
      </c>
      <c r="CG9" s="253">
        <f t="shared" si="44"/>
        <v>5.1504000000000003</v>
      </c>
      <c r="CH9" s="253">
        <f t="shared" si="45"/>
        <v>5.1504000000000003</v>
      </c>
      <c r="CI9" s="253">
        <f t="shared" si="46"/>
        <v>5.1504000000000003</v>
      </c>
      <c r="CJ9" s="253">
        <f t="shared" si="47"/>
        <v>5.1504000000000003</v>
      </c>
      <c r="CK9" s="253">
        <f t="shared" si="48"/>
        <v>5.1504000000000003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0</v>
      </c>
      <c r="L10" s="104" t="s">
        <v>138</v>
      </c>
      <c r="M10" s="104">
        <v>16</v>
      </c>
      <c r="N10" s="262">
        <f t="shared" si="27"/>
        <v>37.25</v>
      </c>
      <c r="O10" s="106">
        <v>37.25</v>
      </c>
      <c r="P10" s="110">
        <f t="shared" si="4"/>
        <v>0</v>
      </c>
      <c r="Q10" s="112" t="s">
        <v>139</v>
      </c>
      <c r="R10" s="113">
        <f t="shared" si="49"/>
        <v>0</v>
      </c>
      <c r="S10" s="114">
        <f t="shared" si="5"/>
        <v>0</v>
      </c>
      <c r="T10" s="113">
        <f t="shared" si="50"/>
        <v>0</v>
      </c>
      <c r="U10" s="115">
        <f t="shared" si="6"/>
        <v>0</v>
      </c>
      <c r="V10" s="113">
        <f t="shared" si="7"/>
        <v>0</v>
      </c>
      <c r="W10" s="115">
        <f t="shared" si="8"/>
        <v>0</v>
      </c>
      <c r="X10" s="113">
        <f t="shared" si="51"/>
        <v>0</v>
      </c>
      <c r="Y10" s="115">
        <f t="shared" si="9"/>
        <v>0</v>
      </c>
      <c r="Z10" s="116">
        <f t="shared" si="1"/>
        <v>0</v>
      </c>
      <c r="AA10" s="117" t="b">
        <f t="shared" si="2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0"/>
        <v>0</v>
      </c>
      <c r="AJ10" s="121">
        <v>0</v>
      </c>
      <c r="AK10" s="164">
        <f t="shared" si="11"/>
        <v>0</v>
      </c>
      <c r="AL10" s="127">
        <v>0</v>
      </c>
      <c r="AM10" s="164">
        <f t="shared" si="12"/>
        <v>0</v>
      </c>
      <c r="AN10" s="127">
        <v>0</v>
      </c>
      <c r="AO10" s="164">
        <f t="shared" si="13"/>
        <v>0</v>
      </c>
      <c r="AP10" s="127">
        <v>0</v>
      </c>
      <c r="AQ10" s="164">
        <f t="shared" si="14"/>
        <v>0</v>
      </c>
      <c r="AR10" s="127">
        <v>0</v>
      </c>
      <c r="AS10" s="164">
        <f t="shared" si="15"/>
        <v>0</v>
      </c>
      <c r="AT10" s="127">
        <v>0</v>
      </c>
      <c r="AU10" s="164">
        <f t="shared" si="16"/>
        <v>0</v>
      </c>
      <c r="AV10" s="127">
        <v>0</v>
      </c>
      <c r="AW10" s="164">
        <f t="shared" si="17"/>
        <v>0</v>
      </c>
      <c r="AX10" s="127">
        <v>0</v>
      </c>
      <c r="AY10" s="164">
        <f t="shared" si="18"/>
        <v>0</v>
      </c>
      <c r="AZ10" s="127">
        <v>0</v>
      </c>
      <c r="BA10" s="164">
        <f t="shared" si="19"/>
        <v>0</v>
      </c>
      <c r="BB10" s="127">
        <v>0</v>
      </c>
      <c r="BC10" s="164">
        <f t="shared" si="20"/>
        <v>0</v>
      </c>
      <c r="BD10" s="127">
        <v>0</v>
      </c>
      <c r="BE10" s="164">
        <f t="shared" si="21"/>
        <v>0</v>
      </c>
      <c r="BF10" s="253">
        <f t="shared" si="22"/>
        <v>0</v>
      </c>
      <c r="BG10" s="253">
        <f t="shared" si="23"/>
        <v>0</v>
      </c>
      <c r="BH10" s="10" t="b">
        <f t="shared" si="24"/>
        <v>1</v>
      </c>
      <c r="BI10" s="253">
        <f t="shared" si="25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6"/>
        <v>16</v>
      </c>
      <c r="BS10">
        <v>0</v>
      </c>
      <c r="BT10">
        <v>1</v>
      </c>
      <c r="BU10" t="s">
        <v>139</v>
      </c>
      <c r="BV10" t="str">
        <f t="shared" si="28"/>
        <v>0</v>
      </c>
      <c r="BW10" t="str">
        <f t="shared" si="29"/>
        <v>0</v>
      </c>
      <c r="BX10" t="str">
        <f t="shared" si="30"/>
        <v>1</v>
      </c>
      <c r="BY10" t="s">
        <v>23</v>
      </c>
      <c r="BZ10" s="253">
        <f t="shared" si="37"/>
        <v>0</v>
      </c>
      <c r="CA10" s="253">
        <f t="shared" si="38"/>
        <v>0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18</v>
      </c>
      <c r="L11" s="201" t="s">
        <v>138</v>
      </c>
      <c r="M11" s="104">
        <v>16</v>
      </c>
      <c r="N11" s="262">
        <f t="shared" si="27"/>
        <v>34.28</v>
      </c>
      <c r="O11" s="202">
        <v>34.28</v>
      </c>
      <c r="P11" s="110">
        <f t="shared" si="4"/>
        <v>715.76639999999998</v>
      </c>
      <c r="Q11" s="204" t="s">
        <v>139</v>
      </c>
      <c r="R11" s="205">
        <f t="shared" si="49"/>
        <v>0</v>
      </c>
      <c r="S11" s="114">
        <f t="shared" si="5"/>
        <v>0</v>
      </c>
      <c r="T11" s="205">
        <f t="shared" si="50"/>
        <v>6</v>
      </c>
      <c r="U11" s="115">
        <f t="shared" si="6"/>
        <v>238.58879999999999</v>
      </c>
      <c r="V11" s="205">
        <f t="shared" si="7"/>
        <v>6</v>
      </c>
      <c r="W11" s="115">
        <f t="shared" si="8"/>
        <v>238.58879999999999</v>
      </c>
      <c r="X11" s="205">
        <f t="shared" si="51"/>
        <v>6</v>
      </c>
      <c r="Y11" s="115">
        <f t="shared" si="9"/>
        <v>238.58879999999999</v>
      </c>
      <c r="Z11" s="203">
        <f t="shared" si="1"/>
        <v>715.76639999999998</v>
      </c>
      <c r="AA11" s="117" t="b">
        <f t="shared" si="2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0"/>
        <v>0</v>
      </c>
      <c r="AJ11" s="210"/>
      <c r="AK11" s="164">
        <f t="shared" si="11"/>
        <v>0</v>
      </c>
      <c r="AL11" s="216">
        <v>0</v>
      </c>
      <c r="AM11" s="164">
        <f t="shared" si="12"/>
        <v>0</v>
      </c>
      <c r="AN11" s="216">
        <v>2</v>
      </c>
      <c r="AO11" s="164">
        <f t="shared" si="13"/>
        <v>79.529600000000002</v>
      </c>
      <c r="AP11" s="216">
        <v>2</v>
      </c>
      <c r="AQ11" s="164">
        <f t="shared" si="14"/>
        <v>79.529600000000002</v>
      </c>
      <c r="AR11" s="216">
        <v>2</v>
      </c>
      <c r="AS11" s="164">
        <f t="shared" si="15"/>
        <v>79.529600000000002</v>
      </c>
      <c r="AT11" s="216">
        <v>2</v>
      </c>
      <c r="AU11" s="164">
        <f t="shared" si="16"/>
        <v>79.529600000000002</v>
      </c>
      <c r="AV11" s="216">
        <v>2</v>
      </c>
      <c r="AW11" s="164">
        <f t="shared" si="17"/>
        <v>79.529600000000002</v>
      </c>
      <c r="AX11" s="216">
        <v>2</v>
      </c>
      <c r="AY11" s="164">
        <f t="shared" si="18"/>
        <v>79.529600000000002</v>
      </c>
      <c r="AZ11" s="216">
        <v>2</v>
      </c>
      <c r="BA11" s="164">
        <f t="shared" si="19"/>
        <v>79.529600000000002</v>
      </c>
      <c r="BB11" s="216">
        <v>2</v>
      </c>
      <c r="BC11" s="164">
        <f t="shared" si="20"/>
        <v>79.529600000000002</v>
      </c>
      <c r="BD11" s="216">
        <v>2</v>
      </c>
      <c r="BE11" s="164">
        <f t="shared" si="21"/>
        <v>79.529600000000002</v>
      </c>
      <c r="BF11" s="253">
        <f t="shared" si="22"/>
        <v>715.76639999999998</v>
      </c>
      <c r="BG11" s="253">
        <f t="shared" si="23"/>
        <v>715.76639999999998</v>
      </c>
      <c r="BH11" s="10" t="b">
        <f t="shared" si="24"/>
        <v>1</v>
      </c>
      <c r="BI11" s="253">
        <f t="shared" si="25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0</v>
      </c>
      <c r="BN11" s="252">
        <f t="shared" si="33"/>
        <v>6</v>
      </c>
      <c r="BO11" s="252">
        <f t="shared" si="34"/>
        <v>6</v>
      </c>
      <c r="BP11" s="252">
        <f t="shared" si="35"/>
        <v>6</v>
      </c>
      <c r="BQ11" s="254">
        <f t="shared" si="36"/>
        <v>34.28</v>
      </c>
      <c r="BR11">
        <f t="shared" si="26"/>
        <v>16</v>
      </c>
      <c r="BS11">
        <v>0</v>
      </c>
      <c r="BT11">
        <v>1</v>
      </c>
      <c r="BU11" t="s">
        <v>139</v>
      </c>
      <c r="BV11" t="str">
        <f t="shared" si="28"/>
        <v>0</v>
      </c>
      <c r="BW11" t="str">
        <f t="shared" si="29"/>
        <v>0</v>
      </c>
      <c r="BX11" t="str">
        <f t="shared" si="30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0</v>
      </c>
      <c r="CC11" s="253">
        <f t="shared" si="40"/>
        <v>79.529600000000002</v>
      </c>
      <c r="CD11" s="253">
        <f t="shared" si="41"/>
        <v>79.529600000000002</v>
      </c>
      <c r="CE11" s="253">
        <f t="shared" si="42"/>
        <v>79.529600000000002</v>
      </c>
      <c r="CF11" s="253">
        <f t="shared" si="43"/>
        <v>79.529600000000002</v>
      </c>
      <c r="CG11" s="253">
        <f t="shared" si="44"/>
        <v>79.529600000000002</v>
      </c>
      <c r="CH11" s="253">
        <f t="shared" si="45"/>
        <v>79.529600000000002</v>
      </c>
      <c r="CI11" s="253">
        <f t="shared" si="46"/>
        <v>79.529600000000002</v>
      </c>
      <c r="CJ11" s="253">
        <f t="shared" si="47"/>
        <v>79.529600000000002</v>
      </c>
      <c r="CK11" s="253">
        <f t="shared" si="48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27"/>
        <v>51.49</v>
      </c>
      <c r="O12" s="106">
        <v>51.49</v>
      </c>
      <c r="P12" s="110">
        <f t="shared" si="4"/>
        <v>0</v>
      </c>
      <c r="Q12" s="112" t="s">
        <v>139</v>
      </c>
      <c r="R12" s="113">
        <f t="shared" si="49"/>
        <v>0</v>
      </c>
      <c r="S12" s="114">
        <f t="shared" si="5"/>
        <v>0</v>
      </c>
      <c r="T12" s="113">
        <f t="shared" si="50"/>
        <v>0</v>
      </c>
      <c r="U12" s="115">
        <f t="shared" si="6"/>
        <v>0</v>
      </c>
      <c r="V12" s="113">
        <f t="shared" si="7"/>
        <v>0</v>
      </c>
      <c r="W12" s="115">
        <f t="shared" si="8"/>
        <v>0</v>
      </c>
      <c r="X12" s="113">
        <f t="shared" si="51"/>
        <v>0</v>
      </c>
      <c r="Y12" s="115">
        <f t="shared" si="9"/>
        <v>0</v>
      </c>
      <c r="Z12" s="116">
        <f t="shared" si="1"/>
        <v>0</v>
      </c>
      <c r="AA12" s="117" t="b">
        <f t="shared" si="2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0"/>
        <v>0</v>
      </c>
      <c r="AJ12" s="121">
        <v>0</v>
      </c>
      <c r="AK12" s="164">
        <f t="shared" si="11"/>
        <v>0</v>
      </c>
      <c r="AL12" s="127">
        <v>0</v>
      </c>
      <c r="AM12" s="164">
        <f t="shared" si="12"/>
        <v>0</v>
      </c>
      <c r="AN12" s="127">
        <v>0</v>
      </c>
      <c r="AO12" s="164">
        <f t="shared" si="13"/>
        <v>0</v>
      </c>
      <c r="AP12" s="127">
        <v>0</v>
      </c>
      <c r="AQ12" s="164">
        <f t="shared" si="14"/>
        <v>0</v>
      </c>
      <c r="AR12" s="127">
        <v>0</v>
      </c>
      <c r="AS12" s="164">
        <f t="shared" si="15"/>
        <v>0</v>
      </c>
      <c r="AT12" s="127">
        <v>0</v>
      </c>
      <c r="AU12" s="164">
        <f t="shared" si="16"/>
        <v>0</v>
      </c>
      <c r="AV12" s="127">
        <v>0</v>
      </c>
      <c r="AW12" s="164">
        <f t="shared" si="17"/>
        <v>0</v>
      </c>
      <c r="AX12" s="127">
        <v>0</v>
      </c>
      <c r="AY12" s="164">
        <f t="shared" si="18"/>
        <v>0</v>
      </c>
      <c r="AZ12" s="127">
        <v>0</v>
      </c>
      <c r="BA12" s="164">
        <f t="shared" si="19"/>
        <v>0</v>
      </c>
      <c r="BB12" s="127">
        <v>0</v>
      </c>
      <c r="BC12" s="164">
        <f t="shared" si="20"/>
        <v>0</v>
      </c>
      <c r="BD12" s="127">
        <v>0</v>
      </c>
      <c r="BE12" s="164">
        <f t="shared" si="21"/>
        <v>0</v>
      </c>
      <c r="BF12" s="253">
        <f t="shared" si="22"/>
        <v>0</v>
      </c>
      <c r="BG12" s="253">
        <f t="shared" si="23"/>
        <v>0</v>
      </c>
      <c r="BH12" s="10" t="b">
        <f t="shared" si="24"/>
        <v>1</v>
      </c>
      <c r="BI12" s="253">
        <f t="shared" si="25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0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6"/>
        <v>16</v>
      </c>
      <c r="BS12">
        <v>0</v>
      </c>
      <c r="BT12">
        <v>1</v>
      </c>
      <c r="BU12" t="s">
        <v>139</v>
      </c>
      <c r="BV12" t="str">
        <f t="shared" si="28"/>
        <v>0</v>
      </c>
      <c r="BW12" t="str">
        <f t="shared" si="29"/>
        <v>0</v>
      </c>
      <c r="BX12" t="str">
        <f t="shared" si="30"/>
        <v>1</v>
      </c>
      <c r="BY12" t="s">
        <v>23</v>
      </c>
      <c r="BZ12" s="253">
        <f t="shared" si="37"/>
        <v>0</v>
      </c>
      <c r="CA12" s="253">
        <f t="shared" si="38"/>
        <v>0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9</v>
      </c>
      <c r="L13" s="201" t="s">
        <v>20</v>
      </c>
      <c r="M13" s="104">
        <v>16</v>
      </c>
      <c r="N13" s="262">
        <f t="shared" si="27"/>
        <v>54.04</v>
      </c>
      <c r="O13" s="202">
        <v>54.04</v>
      </c>
      <c r="P13" s="110">
        <f t="shared" si="4"/>
        <v>564.17759999999998</v>
      </c>
      <c r="Q13" s="204" t="s">
        <v>139</v>
      </c>
      <c r="R13" s="205">
        <f t="shared" si="49"/>
        <v>0</v>
      </c>
      <c r="S13" s="114">
        <f t="shared" si="5"/>
        <v>0</v>
      </c>
      <c r="T13" s="205">
        <f t="shared" si="50"/>
        <v>3</v>
      </c>
      <c r="U13" s="115">
        <f t="shared" si="6"/>
        <v>188.05919999999998</v>
      </c>
      <c r="V13" s="205">
        <f t="shared" si="7"/>
        <v>3</v>
      </c>
      <c r="W13" s="115">
        <f t="shared" si="8"/>
        <v>188.05919999999998</v>
      </c>
      <c r="X13" s="205">
        <f t="shared" si="51"/>
        <v>3</v>
      </c>
      <c r="Y13" s="115">
        <f t="shared" si="9"/>
        <v>188.05919999999998</v>
      </c>
      <c r="Z13" s="203">
        <f t="shared" si="1"/>
        <v>564.17759999999998</v>
      </c>
      <c r="AA13" s="117" t="b">
        <f t="shared" si="2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0"/>
        <v>0</v>
      </c>
      <c r="AJ13" s="210"/>
      <c r="AK13" s="164">
        <f t="shared" si="11"/>
        <v>0</v>
      </c>
      <c r="AL13" s="216">
        <v>0</v>
      </c>
      <c r="AM13" s="164">
        <f t="shared" si="12"/>
        <v>0</v>
      </c>
      <c r="AN13" s="216">
        <v>1</v>
      </c>
      <c r="AO13" s="164">
        <f t="shared" si="13"/>
        <v>62.686399999999992</v>
      </c>
      <c r="AP13" s="216">
        <v>1</v>
      </c>
      <c r="AQ13" s="164">
        <f t="shared" si="14"/>
        <v>62.686399999999992</v>
      </c>
      <c r="AR13" s="216">
        <v>1</v>
      </c>
      <c r="AS13" s="164">
        <f t="shared" si="15"/>
        <v>62.686399999999992</v>
      </c>
      <c r="AT13" s="216">
        <v>1</v>
      </c>
      <c r="AU13" s="164">
        <f t="shared" si="16"/>
        <v>62.686399999999992</v>
      </c>
      <c r="AV13" s="216">
        <v>1</v>
      </c>
      <c r="AW13" s="164">
        <f t="shared" si="17"/>
        <v>62.686399999999992</v>
      </c>
      <c r="AX13" s="216">
        <v>1</v>
      </c>
      <c r="AY13" s="164">
        <f t="shared" si="18"/>
        <v>62.686399999999992</v>
      </c>
      <c r="AZ13" s="216">
        <v>1</v>
      </c>
      <c r="BA13" s="164">
        <f t="shared" si="19"/>
        <v>62.686399999999992</v>
      </c>
      <c r="BB13" s="216">
        <v>1</v>
      </c>
      <c r="BC13" s="164">
        <f t="shared" si="20"/>
        <v>62.686399999999992</v>
      </c>
      <c r="BD13" s="216">
        <v>1</v>
      </c>
      <c r="BE13" s="164">
        <f t="shared" si="21"/>
        <v>62.686399999999992</v>
      </c>
      <c r="BF13" s="253">
        <f t="shared" si="22"/>
        <v>564.17759999999998</v>
      </c>
      <c r="BG13" s="253">
        <f t="shared" si="23"/>
        <v>564.17759999999998</v>
      </c>
      <c r="BH13" s="10" t="b">
        <f t="shared" si="24"/>
        <v>1</v>
      </c>
      <c r="BI13" s="253">
        <f t="shared" si="25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0</v>
      </c>
      <c r="BN13" s="252">
        <f t="shared" si="33"/>
        <v>3</v>
      </c>
      <c r="BO13" s="252">
        <f t="shared" si="34"/>
        <v>3</v>
      </c>
      <c r="BP13" s="252">
        <f t="shared" si="35"/>
        <v>3</v>
      </c>
      <c r="BQ13" s="254">
        <f t="shared" si="36"/>
        <v>54.04</v>
      </c>
      <c r="BR13">
        <f t="shared" si="26"/>
        <v>16</v>
      </c>
      <c r="BS13">
        <v>0</v>
      </c>
      <c r="BT13">
        <v>1</v>
      </c>
      <c r="BU13" t="s">
        <v>139</v>
      </c>
      <c r="BV13" t="str">
        <f t="shared" si="28"/>
        <v>0</v>
      </c>
      <c r="BW13" t="str">
        <f t="shared" si="29"/>
        <v>0</v>
      </c>
      <c r="BX13" t="str">
        <f t="shared" si="30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0</v>
      </c>
      <c r="CC13" s="253">
        <f t="shared" si="40"/>
        <v>62.686399999999992</v>
      </c>
      <c r="CD13" s="253">
        <f t="shared" si="41"/>
        <v>62.686399999999992</v>
      </c>
      <c r="CE13" s="253">
        <f t="shared" si="42"/>
        <v>62.686399999999992</v>
      </c>
      <c r="CF13" s="253">
        <f t="shared" si="43"/>
        <v>62.686399999999992</v>
      </c>
      <c r="CG13" s="253">
        <f t="shared" si="44"/>
        <v>62.686399999999992</v>
      </c>
      <c r="CH13" s="253">
        <f t="shared" si="45"/>
        <v>62.686399999999992</v>
      </c>
      <c r="CI13" s="253">
        <f t="shared" si="46"/>
        <v>62.686399999999992</v>
      </c>
      <c r="CJ13" s="253">
        <f t="shared" si="47"/>
        <v>62.686399999999992</v>
      </c>
      <c r="CK13" s="253">
        <f t="shared" si="48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0</v>
      </c>
      <c r="L14" s="104" t="s">
        <v>20</v>
      </c>
      <c r="M14" s="104">
        <v>16</v>
      </c>
      <c r="N14" s="262">
        <f t="shared" si="27"/>
        <v>31.6</v>
      </c>
      <c r="O14" s="106">
        <v>31.6</v>
      </c>
      <c r="P14" s="110">
        <f t="shared" si="4"/>
        <v>0</v>
      </c>
      <c r="Q14" s="112" t="s">
        <v>139</v>
      </c>
      <c r="R14" s="113">
        <f t="shared" si="49"/>
        <v>0</v>
      </c>
      <c r="S14" s="114">
        <f t="shared" si="5"/>
        <v>0</v>
      </c>
      <c r="T14" s="113">
        <f t="shared" si="50"/>
        <v>0</v>
      </c>
      <c r="U14" s="115">
        <f t="shared" si="6"/>
        <v>0</v>
      </c>
      <c r="V14" s="113">
        <f t="shared" si="7"/>
        <v>0</v>
      </c>
      <c r="W14" s="115">
        <f t="shared" si="8"/>
        <v>0</v>
      </c>
      <c r="X14" s="113">
        <f t="shared" si="51"/>
        <v>0</v>
      </c>
      <c r="Y14" s="115">
        <f t="shared" si="9"/>
        <v>0</v>
      </c>
      <c r="Z14" s="116">
        <f t="shared" si="1"/>
        <v>0</v>
      </c>
      <c r="AA14" s="117" t="b">
        <f t="shared" si="2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0"/>
        <v>0</v>
      </c>
      <c r="AJ14" s="121">
        <v>0</v>
      </c>
      <c r="AK14" s="164">
        <f t="shared" si="11"/>
        <v>0</v>
      </c>
      <c r="AL14" s="127">
        <v>0</v>
      </c>
      <c r="AM14" s="164">
        <f t="shared" si="12"/>
        <v>0</v>
      </c>
      <c r="AN14" s="127">
        <v>0</v>
      </c>
      <c r="AO14" s="164">
        <f t="shared" si="13"/>
        <v>0</v>
      </c>
      <c r="AP14" s="127">
        <v>0</v>
      </c>
      <c r="AQ14" s="164">
        <f t="shared" si="14"/>
        <v>0</v>
      </c>
      <c r="AR14" s="127">
        <v>0</v>
      </c>
      <c r="AS14" s="164">
        <f t="shared" si="15"/>
        <v>0</v>
      </c>
      <c r="AT14" s="127">
        <v>0</v>
      </c>
      <c r="AU14" s="164">
        <f t="shared" si="16"/>
        <v>0</v>
      </c>
      <c r="AV14" s="127">
        <v>0</v>
      </c>
      <c r="AW14" s="164">
        <f t="shared" si="17"/>
        <v>0</v>
      </c>
      <c r="AX14" s="127">
        <v>0</v>
      </c>
      <c r="AY14" s="164">
        <f t="shared" si="18"/>
        <v>0</v>
      </c>
      <c r="AZ14" s="127">
        <v>0</v>
      </c>
      <c r="BA14" s="164">
        <f t="shared" si="19"/>
        <v>0</v>
      </c>
      <c r="BB14" s="127">
        <v>0</v>
      </c>
      <c r="BC14" s="164">
        <f t="shared" si="20"/>
        <v>0</v>
      </c>
      <c r="BD14" s="127">
        <v>0</v>
      </c>
      <c r="BE14" s="164">
        <f t="shared" si="21"/>
        <v>0</v>
      </c>
      <c r="BF14" s="253">
        <f t="shared" si="22"/>
        <v>0</v>
      </c>
      <c r="BG14" s="253">
        <f t="shared" si="23"/>
        <v>0</v>
      </c>
      <c r="BH14" s="10" t="b">
        <f t="shared" si="24"/>
        <v>1</v>
      </c>
      <c r="BI14" s="253">
        <f t="shared" si="25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0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6"/>
        <v>16</v>
      </c>
      <c r="BS14">
        <v>0</v>
      </c>
      <c r="BT14">
        <v>1</v>
      </c>
      <c r="BU14" t="s">
        <v>139</v>
      </c>
      <c r="BV14" t="str">
        <f t="shared" si="28"/>
        <v>0</v>
      </c>
      <c r="BW14" t="str">
        <f t="shared" si="29"/>
        <v>0</v>
      </c>
      <c r="BX14" t="str">
        <f t="shared" si="30"/>
        <v>1</v>
      </c>
      <c r="BY14" t="s">
        <v>23</v>
      </c>
      <c r="BZ14" s="253">
        <f t="shared" si="37"/>
        <v>0</v>
      </c>
      <c r="CA14" s="253">
        <f t="shared" si="38"/>
        <v>0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0</v>
      </c>
      <c r="L15" s="201" t="s">
        <v>20</v>
      </c>
      <c r="M15" s="104">
        <v>16</v>
      </c>
      <c r="N15" s="262">
        <f t="shared" si="27"/>
        <v>31.85</v>
      </c>
      <c r="O15" s="202">
        <v>31.85</v>
      </c>
      <c r="P15" s="110">
        <f t="shared" si="4"/>
        <v>0</v>
      </c>
      <c r="Q15" s="204" t="s">
        <v>139</v>
      </c>
      <c r="R15" s="205">
        <f t="shared" si="49"/>
        <v>0</v>
      </c>
      <c r="S15" s="114">
        <f t="shared" si="5"/>
        <v>0</v>
      </c>
      <c r="T15" s="205">
        <f t="shared" si="50"/>
        <v>0</v>
      </c>
      <c r="U15" s="115">
        <f t="shared" si="6"/>
        <v>0</v>
      </c>
      <c r="V15" s="205">
        <f t="shared" si="7"/>
        <v>0</v>
      </c>
      <c r="W15" s="115">
        <f t="shared" si="8"/>
        <v>0</v>
      </c>
      <c r="X15" s="205">
        <f t="shared" si="51"/>
        <v>0</v>
      </c>
      <c r="Y15" s="115">
        <f t="shared" si="9"/>
        <v>0</v>
      </c>
      <c r="Z15" s="203">
        <f t="shared" si="1"/>
        <v>0</v>
      </c>
      <c r="AA15" s="117" t="b">
        <f t="shared" si="2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0"/>
        <v>0</v>
      </c>
      <c r="AJ15" s="210"/>
      <c r="AK15" s="164">
        <f t="shared" si="11"/>
        <v>0</v>
      </c>
      <c r="AL15" s="216">
        <v>0</v>
      </c>
      <c r="AM15" s="164">
        <f t="shared" si="12"/>
        <v>0</v>
      </c>
      <c r="AN15" s="216">
        <v>0</v>
      </c>
      <c r="AO15" s="164">
        <f t="shared" si="13"/>
        <v>0</v>
      </c>
      <c r="AP15" s="216">
        <v>0</v>
      </c>
      <c r="AQ15" s="164">
        <f t="shared" si="14"/>
        <v>0</v>
      </c>
      <c r="AR15" s="216">
        <v>0</v>
      </c>
      <c r="AS15" s="164">
        <f t="shared" si="15"/>
        <v>0</v>
      </c>
      <c r="AT15" s="216">
        <v>0</v>
      </c>
      <c r="AU15" s="164">
        <f t="shared" si="16"/>
        <v>0</v>
      </c>
      <c r="AV15" s="216">
        <v>0</v>
      </c>
      <c r="AW15" s="164">
        <f t="shared" si="17"/>
        <v>0</v>
      </c>
      <c r="AX15" s="216">
        <v>0</v>
      </c>
      <c r="AY15" s="164">
        <f t="shared" si="18"/>
        <v>0</v>
      </c>
      <c r="AZ15" s="216">
        <v>0</v>
      </c>
      <c r="BA15" s="164">
        <f t="shared" si="19"/>
        <v>0</v>
      </c>
      <c r="BB15" s="216">
        <v>0</v>
      </c>
      <c r="BC15" s="164">
        <f t="shared" si="20"/>
        <v>0</v>
      </c>
      <c r="BD15" s="216">
        <v>0</v>
      </c>
      <c r="BE15" s="164">
        <f t="shared" si="21"/>
        <v>0</v>
      </c>
      <c r="BF15" s="253">
        <f t="shared" si="22"/>
        <v>0</v>
      </c>
      <c r="BG15" s="253">
        <f t="shared" si="23"/>
        <v>0</v>
      </c>
      <c r="BH15" s="10" t="b">
        <f t="shared" si="24"/>
        <v>1</v>
      </c>
      <c r="BI15" s="253">
        <f t="shared" si="25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0</v>
      </c>
      <c r="BO15" s="252">
        <f t="shared" si="34"/>
        <v>0</v>
      </c>
      <c r="BP15" s="252">
        <f t="shared" si="35"/>
        <v>0</v>
      </c>
      <c r="BQ15" s="254">
        <f t="shared" si="36"/>
        <v>31.85</v>
      </c>
      <c r="BR15">
        <f t="shared" si="26"/>
        <v>16</v>
      </c>
      <c r="BS15">
        <v>0</v>
      </c>
      <c r="BT15">
        <v>1</v>
      </c>
      <c r="BU15" t="s">
        <v>139</v>
      </c>
      <c r="BV15" t="str">
        <f t="shared" si="28"/>
        <v>0</v>
      </c>
      <c r="BW15" t="str">
        <f t="shared" si="29"/>
        <v>0</v>
      </c>
      <c r="BX15" t="str">
        <f t="shared" si="30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0</v>
      </c>
      <c r="CE15" s="253">
        <f t="shared" si="42"/>
        <v>0</v>
      </c>
      <c r="CF15" s="253">
        <f t="shared" si="43"/>
        <v>0</v>
      </c>
      <c r="CG15" s="253">
        <f t="shared" si="44"/>
        <v>0</v>
      </c>
      <c r="CH15" s="253">
        <f t="shared" si="45"/>
        <v>0</v>
      </c>
      <c r="CI15" s="253">
        <f t="shared" si="46"/>
        <v>0</v>
      </c>
      <c r="CJ15" s="253">
        <f t="shared" si="47"/>
        <v>0</v>
      </c>
      <c r="CK15" s="253">
        <f t="shared" si="48"/>
        <v>0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27"/>
        <v>47.47</v>
      </c>
      <c r="O16" s="106">
        <v>47.47</v>
      </c>
      <c r="P16" s="110">
        <f t="shared" si="4"/>
        <v>0</v>
      </c>
      <c r="Q16" s="112" t="s">
        <v>139</v>
      </c>
      <c r="R16" s="113">
        <f t="shared" si="49"/>
        <v>0</v>
      </c>
      <c r="S16" s="114">
        <f t="shared" si="5"/>
        <v>0</v>
      </c>
      <c r="T16" s="113">
        <f t="shared" si="50"/>
        <v>0</v>
      </c>
      <c r="U16" s="115">
        <f t="shared" si="6"/>
        <v>0</v>
      </c>
      <c r="V16" s="113">
        <f t="shared" si="7"/>
        <v>0</v>
      </c>
      <c r="W16" s="115">
        <f t="shared" si="8"/>
        <v>0</v>
      </c>
      <c r="X16" s="113">
        <f t="shared" si="51"/>
        <v>0</v>
      </c>
      <c r="Y16" s="115">
        <f t="shared" si="9"/>
        <v>0</v>
      </c>
      <c r="Z16" s="116">
        <f t="shared" si="1"/>
        <v>0</v>
      </c>
      <c r="AA16" s="117" t="b">
        <f t="shared" si="2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0"/>
        <v>0</v>
      </c>
      <c r="AJ16" s="121">
        <v>0</v>
      </c>
      <c r="AK16" s="164">
        <f t="shared" si="11"/>
        <v>0</v>
      </c>
      <c r="AL16" s="127">
        <v>0</v>
      </c>
      <c r="AM16" s="164">
        <f t="shared" si="12"/>
        <v>0</v>
      </c>
      <c r="AN16" s="127">
        <v>0</v>
      </c>
      <c r="AO16" s="164">
        <f t="shared" si="13"/>
        <v>0</v>
      </c>
      <c r="AP16" s="127">
        <v>0</v>
      </c>
      <c r="AQ16" s="164">
        <f t="shared" si="14"/>
        <v>0</v>
      </c>
      <c r="AR16" s="127">
        <v>0</v>
      </c>
      <c r="AS16" s="164">
        <f t="shared" si="15"/>
        <v>0</v>
      </c>
      <c r="AT16" s="127">
        <v>0</v>
      </c>
      <c r="AU16" s="164">
        <f t="shared" si="16"/>
        <v>0</v>
      </c>
      <c r="AV16" s="127">
        <v>0</v>
      </c>
      <c r="AW16" s="164">
        <f t="shared" si="17"/>
        <v>0</v>
      </c>
      <c r="AX16" s="127">
        <v>0</v>
      </c>
      <c r="AY16" s="164">
        <f t="shared" si="18"/>
        <v>0</v>
      </c>
      <c r="AZ16" s="127">
        <v>0</v>
      </c>
      <c r="BA16" s="164">
        <f t="shared" si="19"/>
        <v>0</v>
      </c>
      <c r="BB16" s="127">
        <v>0</v>
      </c>
      <c r="BC16" s="164">
        <f t="shared" si="20"/>
        <v>0</v>
      </c>
      <c r="BD16" s="127">
        <v>0</v>
      </c>
      <c r="BE16" s="164">
        <f t="shared" si="21"/>
        <v>0</v>
      </c>
      <c r="BF16" s="253">
        <f t="shared" si="22"/>
        <v>0</v>
      </c>
      <c r="BG16" s="253">
        <f t="shared" si="23"/>
        <v>0</v>
      </c>
      <c r="BH16" s="10" t="b">
        <f t="shared" si="24"/>
        <v>1</v>
      </c>
      <c r="BI16" s="253">
        <f t="shared" si="25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6"/>
        <v>16</v>
      </c>
      <c r="BS16">
        <v>0</v>
      </c>
      <c r="BT16">
        <v>1</v>
      </c>
      <c r="BU16" t="s">
        <v>139</v>
      </c>
      <c r="BV16" t="str">
        <f t="shared" si="28"/>
        <v>0</v>
      </c>
      <c r="BW16" t="str">
        <f t="shared" si="29"/>
        <v>0</v>
      </c>
      <c r="BX16" t="str">
        <f t="shared" si="30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0</v>
      </c>
      <c r="L17" s="201" t="s">
        <v>20</v>
      </c>
      <c r="M17" s="104">
        <v>16</v>
      </c>
      <c r="N17" s="262">
        <f t="shared" si="27"/>
        <v>41.45</v>
      </c>
      <c r="O17" s="202">
        <v>41.45</v>
      </c>
      <c r="P17" s="110">
        <f t="shared" si="4"/>
        <v>0</v>
      </c>
      <c r="Q17" s="204" t="s">
        <v>139</v>
      </c>
      <c r="R17" s="205">
        <f t="shared" si="49"/>
        <v>0</v>
      </c>
      <c r="S17" s="114">
        <f t="shared" si="5"/>
        <v>0</v>
      </c>
      <c r="T17" s="205">
        <f t="shared" si="50"/>
        <v>0</v>
      </c>
      <c r="U17" s="115">
        <f t="shared" si="6"/>
        <v>0</v>
      </c>
      <c r="V17" s="205">
        <f t="shared" si="7"/>
        <v>0</v>
      </c>
      <c r="W17" s="115">
        <f t="shared" si="8"/>
        <v>0</v>
      </c>
      <c r="X17" s="205">
        <f t="shared" si="51"/>
        <v>0</v>
      </c>
      <c r="Y17" s="115">
        <f t="shared" si="9"/>
        <v>0</v>
      </c>
      <c r="Z17" s="203">
        <f t="shared" si="1"/>
        <v>0</v>
      </c>
      <c r="AA17" s="117" t="b">
        <f t="shared" si="2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0"/>
        <v>0</v>
      </c>
      <c r="AJ17" s="210"/>
      <c r="AK17" s="164">
        <f t="shared" si="11"/>
        <v>0</v>
      </c>
      <c r="AL17" s="216">
        <v>0</v>
      </c>
      <c r="AM17" s="164">
        <f t="shared" si="12"/>
        <v>0</v>
      </c>
      <c r="AN17" s="216">
        <v>0</v>
      </c>
      <c r="AO17" s="164">
        <f t="shared" si="13"/>
        <v>0</v>
      </c>
      <c r="AP17" s="216">
        <v>0</v>
      </c>
      <c r="AQ17" s="164">
        <f t="shared" si="14"/>
        <v>0</v>
      </c>
      <c r="AR17" s="216">
        <v>0</v>
      </c>
      <c r="AS17" s="164">
        <f t="shared" si="15"/>
        <v>0</v>
      </c>
      <c r="AT17" s="216">
        <v>0</v>
      </c>
      <c r="AU17" s="164">
        <f t="shared" si="16"/>
        <v>0</v>
      </c>
      <c r="AV17" s="216">
        <v>0</v>
      </c>
      <c r="AW17" s="164">
        <f t="shared" si="17"/>
        <v>0</v>
      </c>
      <c r="AX17" s="216">
        <v>0</v>
      </c>
      <c r="AY17" s="164">
        <f t="shared" si="18"/>
        <v>0</v>
      </c>
      <c r="AZ17" s="216">
        <v>0</v>
      </c>
      <c r="BA17" s="164">
        <f t="shared" si="19"/>
        <v>0</v>
      </c>
      <c r="BB17" s="216">
        <v>0</v>
      </c>
      <c r="BC17" s="164">
        <f t="shared" si="20"/>
        <v>0</v>
      </c>
      <c r="BD17" s="216">
        <v>0</v>
      </c>
      <c r="BE17" s="164">
        <f t="shared" si="21"/>
        <v>0</v>
      </c>
      <c r="BF17" s="253">
        <f t="shared" si="22"/>
        <v>0</v>
      </c>
      <c r="BG17" s="253">
        <f t="shared" si="23"/>
        <v>0</v>
      </c>
      <c r="BH17" s="10" t="b">
        <f t="shared" si="24"/>
        <v>1</v>
      </c>
      <c r="BI17" s="253">
        <f t="shared" si="25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0</v>
      </c>
      <c r="BO17" s="252">
        <f t="shared" si="34"/>
        <v>0</v>
      </c>
      <c r="BP17" s="252">
        <f t="shared" si="35"/>
        <v>0</v>
      </c>
      <c r="BQ17" s="254">
        <f t="shared" si="36"/>
        <v>41.45</v>
      </c>
      <c r="BR17">
        <f t="shared" si="26"/>
        <v>16</v>
      </c>
      <c r="BS17">
        <v>0</v>
      </c>
      <c r="BT17">
        <v>1</v>
      </c>
      <c r="BU17" t="s">
        <v>139</v>
      </c>
      <c r="BV17" t="str">
        <f t="shared" si="28"/>
        <v>0</v>
      </c>
      <c r="BW17" t="str">
        <f t="shared" si="29"/>
        <v>0</v>
      </c>
      <c r="BX17" t="str">
        <f t="shared" si="30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0</v>
      </c>
      <c r="CE17" s="253">
        <f t="shared" si="42"/>
        <v>0</v>
      </c>
      <c r="CF17" s="253">
        <f t="shared" si="43"/>
        <v>0</v>
      </c>
      <c r="CG17" s="253">
        <f t="shared" si="44"/>
        <v>0</v>
      </c>
      <c r="CH17" s="253">
        <f t="shared" si="45"/>
        <v>0</v>
      </c>
      <c r="CI17" s="253">
        <f t="shared" si="46"/>
        <v>0</v>
      </c>
      <c r="CJ17" s="253">
        <f t="shared" si="47"/>
        <v>0</v>
      </c>
      <c r="CK17" s="253">
        <f t="shared" si="48"/>
        <v>0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27"/>
        <v>61.75</v>
      </c>
      <c r="O18" s="106">
        <v>61.75</v>
      </c>
      <c r="P18" s="110">
        <f t="shared" si="4"/>
        <v>0</v>
      </c>
      <c r="Q18" s="112" t="s">
        <v>139</v>
      </c>
      <c r="R18" s="113">
        <f t="shared" si="49"/>
        <v>0</v>
      </c>
      <c r="S18" s="114">
        <f t="shared" si="5"/>
        <v>0</v>
      </c>
      <c r="T18" s="113">
        <f t="shared" si="50"/>
        <v>0</v>
      </c>
      <c r="U18" s="115">
        <f t="shared" si="6"/>
        <v>0</v>
      </c>
      <c r="V18" s="113">
        <f t="shared" si="7"/>
        <v>0</v>
      </c>
      <c r="W18" s="115">
        <f t="shared" si="8"/>
        <v>0</v>
      </c>
      <c r="X18" s="113">
        <f t="shared" si="51"/>
        <v>0</v>
      </c>
      <c r="Y18" s="115">
        <f t="shared" si="9"/>
        <v>0</v>
      </c>
      <c r="Z18" s="116">
        <f t="shared" si="1"/>
        <v>0</v>
      </c>
      <c r="AA18" s="117" t="b">
        <f t="shared" si="2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0"/>
        <v>0</v>
      </c>
      <c r="AJ18" s="121">
        <v>0</v>
      </c>
      <c r="AK18" s="164">
        <f t="shared" si="11"/>
        <v>0</v>
      </c>
      <c r="AL18" s="127">
        <v>0</v>
      </c>
      <c r="AM18" s="164">
        <f t="shared" si="12"/>
        <v>0</v>
      </c>
      <c r="AN18" s="127">
        <v>0</v>
      </c>
      <c r="AO18" s="164">
        <f t="shared" si="13"/>
        <v>0</v>
      </c>
      <c r="AP18" s="127">
        <v>0</v>
      </c>
      <c r="AQ18" s="164">
        <f t="shared" si="14"/>
        <v>0</v>
      </c>
      <c r="AR18" s="127">
        <v>0</v>
      </c>
      <c r="AS18" s="164">
        <f t="shared" si="15"/>
        <v>0</v>
      </c>
      <c r="AT18" s="127">
        <v>0</v>
      </c>
      <c r="AU18" s="164">
        <f t="shared" si="16"/>
        <v>0</v>
      </c>
      <c r="AV18" s="127">
        <v>0</v>
      </c>
      <c r="AW18" s="164">
        <f t="shared" si="17"/>
        <v>0</v>
      </c>
      <c r="AX18" s="127">
        <v>0</v>
      </c>
      <c r="AY18" s="164">
        <f t="shared" si="18"/>
        <v>0</v>
      </c>
      <c r="AZ18" s="127">
        <v>0</v>
      </c>
      <c r="BA18" s="164">
        <f t="shared" si="19"/>
        <v>0</v>
      </c>
      <c r="BB18" s="127">
        <v>0</v>
      </c>
      <c r="BC18" s="164">
        <f t="shared" si="20"/>
        <v>0</v>
      </c>
      <c r="BD18" s="127">
        <v>0</v>
      </c>
      <c r="BE18" s="164">
        <f t="shared" si="21"/>
        <v>0</v>
      </c>
      <c r="BF18" s="253">
        <f t="shared" si="22"/>
        <v>0</v>
      </c>
      <c r="BG18" s="253">
        <f t="shared" si="23"/>
        <v>0</v>
      </c>
      <c r="BH18" s="10" t="b">
        <f t="shared" si="24"/>
        <v>1</v>
      </c>
      <c r="BI18" s="253">
        <f t="shared" si="25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6"/>
        <v>16</v>
      </c>
      <c r="BS18">
        <v>0</v>
      </c>
      <c r="BT18">
        <v>1</v>
      </c>
      <c r="BU18" t="s">
        <v>139</v>
      </c>
      <c r="BV18" t="str">
        <f t="shared" si="28"/>
        <v>0</v>
      </c>
      <c r="BW18" t="str">
        <f t="shared" si="29"/>
        <v>0</v>
      </c>
      <c r="BX18" t="str">
        <f t="shared" si="30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0</v>
      </c>
      <c r="L19" s="201" t="s">
        <v>20</v>
      </c>
      <c r="M19" s="104">
        <v>16</v>
      </c>
      <c r="N19" s="262">
        <f t="shared" si="27"/>
        <v>51.94</v>
      </c>
      <c r="O19" s="202">
        <v>51.94</v>
      </c>
      <c r="P19" s="110">
        <f t="shared" si="4"/>
        <v>0</v>
      </c>
      <c r="Q19" s="204" t="s">
        <v>139</v>
      </c>
      <c r="R19" s="205">
        <f t="shared" si="49"/>
        <v>0</v>
      </c>
      <c r="S19" s="114">
        <f t="shared" si="5"/>
        <v>0</v>
      </c>
      <c r="T19" s="205">
        <f t="shared" si="50"/>
        <v>0</v>
      </c>
      <c r="U19" s="115">
        <f t="shared" si="6"/>
        <v>0</v>
      </c>
      <c r="V19" s="205">
        <f t="shared" si="7"/>
        <v>0</v>
      </c>
      <c r="W19" s="115">
        <f t="shared" si="8"/>
        <v>0</v>
      </c>
      <c r="X19" s="205">
        <f t="shared" si="51"/>
        <v>0</v>
      </c>
      <c r="Y19" s="115">
        <f t="shared" si="9"/>
        <v>0</v>
      </c>
      <c r="Z19" s="203">
        <f t="shared" si="1"/>
        <v>0</v>
      </c>
      <c r="AA19" s="117" t="b">
        <f t="shared" si="2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0"/>
        <v>0</v>
      </c>
      <c r="AJ19" s="210"/>
      <c r="AK19" s="164">
        <f t="shared" si="11"/>
        <v>0</v>
      </c>
      <c r="AL19" s="216">
        <v>0</v>
      </c>
      <c r="AM19" s="164">
        <f t="shared" si="12"/>
        <v>0</v>
      </c>
      <c r="AN19" s="216">
        <v>0</v>
      </c>
      <c r="AO19" s="164">
        <f t="shared" si="13"/>
        <v>0</v>
      </c>
      <c r="AP19" s="216">
        <v>0</v>
      </c>
      <c r="AQ19" s="164">
        <f t="shared" si="14"/>
        <v>0</v>
      </c>
      <c r="AR19" s="216">
        <v>0</v>
      </c>
      <c r="AS19" s="164">
        <f t="shared" si="15"/>
        <v>0</v>
      </c>
      <c r="AT19" s="216">
        <v>0</v>
      </c>
      <c r="AU19" s="164">
        <f t="shared" si="16"/>
        <v>0</v>
      </c>
      <c r="AV19" s="216">
        <v>0</v>
      </c>
      <c r="AW19" s="164">
        <f t="shared" si="17"/>
        <v>0</v>
      </c>
      <c r="AX19" s="216">
        <v>0</v>
      </c>
      <c r="AY19" s="164">
        <f t="shared" si="18"/>
        <v>0</v>
      </c>
      <c r="AZ19" s="216">
        <v>0</v>
      </c>
      <c r="BA19" s="164">
        <f t="shared" si="19"/>
        <v>0</v>
      </c>
      <c r="BB19" s="216">
        <v>0</v>
      </c>
      <c r="BC19" s="164">
        <f t="shared" si="20"/>
        <v>0</v>
      </c>
      <c r="BD19" s="216">
        <v>0</v>
      </c>
      <c r="BE19" s="164">
        <f t="shared" si="21"/>
        <v>0</v>
      </c>
      <c r="BF19" s="253">
        <f t="shared" si="22"/>
        <v>0</v>
      </c>
      <c r="BG19" s="253">
        <f t="shared" si="23"/>
        <v>0</v>
      </c>
      <c r="BH19" s="10" t="b">
        <f t="shared" si="24"/>
        <v>1</v>
      </c>
      <c r="BI19" s="253">
        <f t="shared" si="25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0</v>
      </c>
      <c r="BO19" s="252">
        <f t="shared" si="34"/>
        <v>0</v>
      </c>
      <c r="BP19" s="252">
        <f t="shared" si="35"/>
        <v>0</v>
      </c>
      <c r="BQ19" s="254">
        <f t="shared" si="36"/>
        <v>51.94</v>
      </c>
      <c r="BR19">
        <f t="shared" si="26"/>
        <v>16</v>
      </c>
      <c r="BS19">
        <v>0</v>
      </c>
      <c r="BT19">
        <v>1</v>
      </c>
      <c r="BU19" t="s">
        <v>139</v>
      </c>
      <c r="BV19" t="str">
        <f t="shared" si="28"/>
        <v>0</v>
      </c>
      <c r="BW19" t="str">
        <f t="shared" si="29"/>
        <v>0</v>
      </c>
      <c r="BX19" t="str">
        <f t="shared" si="30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0</v>
      </c>
      <c r="CE19" s="253">
        <f t="shared" si="42"/>
        <v>0</v>
      </c>
      <c r="CF19" s="253">
        <f t="shared" si="43"/>
        <v>0</v>
      </c>
      <c r="CG19" s="253">
        <f t="shared" si="44"/>
        <v>0</v>
      </c>
      <c r="CH19" s="253">
        <f t="shared" si="45"/>
        <v>0</v>
      </c>
      <c r="CI19" s="253">
        <f t="shared" si="46"/>
        <v>0</v>
      </c>
      <c r="CJ19" s="253">
        <f t="shared" si="47"/>
        <v>0</v>
      </c>
      <c r="CK19" s="253">
        <f t="shared" si="48"/>
        <v>0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27"/>
        <v>80.09</v>
      </c>
      <c r="O20" s="106">
        <v>80.09</v>
      </c>
      <c r="P20" s="110">
        <f t="shared" si="4"/>
        <v>0</v>
      </c>
      <c r="Q20" s="112" t="s">
        <v>139</v>
      </c>
      <c r="R20" s="113">
        <f t="shared" si="49"/>
        <v>0</v>
      </c>
      <c r="S20" s="114">
        <f t="shared" si="5"/>
        <v>0</v>
      </c>
      <c r="T20" s="113">
        <f t="shared" si="50"/>
        <v>0</v>
      </c>
      <c r="U20" s="115">
        <f t="shared" si="6"/>
        <v>0</v>
      </c>
      <c r="V20" s="113">
        <f t="shared" si="7"/>
        <v>0</v>
      </c>
      <c r="W20" s="115">
        <f t="shared" si="8"/>
        <v>0</v>
      </c>
      <c r="X20" s="113">
        <f t="shared" si="51"/>
        <v>0</v>
      </c>
      <c r="Y20" s="115">
        <f t="shared" si="9"/>
        <v>0</v>
      </c>
      <c r="Z20" s="116">
        <f t="shared" si="1"/>
        <v>0</v>
      </c>
      <c r="AA20" s="117" t="b">
        <f t="shared" si="2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0"/>
        <v>0</v>
      </c>
      <c r="AJ20" s="121">
        <v>0</v>
      </c>
      <c r="AK20" s="164">
        <f t="shared" si="11"/>
        <v>0</v>
      </c>
      <c r="AL20" s="127">
        <v>0</v>
      </c>
      <c r="AM20" s="164">
        <f t="shared" si="12"/>
        <v>0</v>
      </c>
      <c r="AN20" s="127">
        <v>0</v>
      </c>
      <c r="AO20" s="164">
        <f t="shared" si="13"/>
        <v>0</v>
      </c>
      <c r="AP20" s="127">
        <v>0</v>
      </c>
      <c r="AQ20" s="164">
        <f t="shared" si="14"/>
        <v>0</v>
      </c>
      <c r="AR20" s="127">
        <v>0</v>
      </c>
      <c r="AS20" s="164">
        <f t="shared" si="15"/>
        <v>0</v>
      </c>
      <c r="AT20" s="127">
        <v>0</v>
      </c>
      <c r="AU20" s="164">
        <f t="shared" si="16"/>
        <v>0</v>
      </c>
      <c r="AV20" s="127">
        <v>0</v>
      </c>
      <c r="AW20" s="164">
        <f t="shared" si="17"/>
        <v>0</v>
      </c>
      <c r="AX20" s="127">
        <v>0</v>
      </c>
      <c r="AY20" s="164">
        <f t="shared" si="18"/>
        <v>0</v>
      </c>
      <c r="AZ20" s="127">
        <v>0</v>
      </c>
      <c r="BA20" s="164">
        <f t="shared" si="19"/>
        <v>0</v>
      </c>
      <c r="BB20" s="127">
        <v>0</v>
      </c>
      <c r="BC20" s="164">
        <f t="shared" si="20"/>
        <v>0</v>
      </c>
      <c r="BD20" s="127">
        <v>0</v>
      </c>
      <c r="BE20" s="164">
        <f t="shared" si="21"/>
        <v>0</v>
      </c>
      <c r="BF20" s="253">
        <f t="shared" si="22"/>
        <v>0</v>
      </c>
      <c r="BG20" s="253">
        <f t="shared" si="23"/>
        <v>0</v>
      </c>
      <c r="BH20" s="10" t="b">
        <f t="shared" si="24"/>
        <v>1</v>
      </c>
      <c r="BI20" s="253">
        <f t="shared" si="25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6"/>
        <v>16</v>
      </c>
      <c r="BS20">
        <v>0</v>
      </c>
      <c r="BT20">
        <v>1</v>
      </c>
      <c r="BU20" t="s">
        <v>139</v>
      </c>
      <c r="BV20" t="str">
        <f t="shared" si="28"/>
        <v>0</v>
      </c>
      <c r="BW20" t="str">
        <f t="shared" si="29"/>
        <v>0</v>
      </c>
      <c r="BX20" t="str">
        <f t="shared" si="30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0</v>
      </c>
      <c r="L21" s="201" t="s">
        <v>20</v>
      </c>
      <c r="M21" s="104">
        <v>16</v>
      </c>
      <c r="N21" s="262">
        <f t="shared" si="27"/>
        <v>74.94</v>
      </c>
      <c r="O21" s="202">
        <v>74.94</v>
      </c>
      <c r="P21" s="110">
        <f t="shared" si="4"/>
        <v>0</v>
      </c>
      <c r="Q21" s="204" t="s">
        <v>139</v>
      </c>
      <c r="R21" s="205">
        <f t="shared" si="49"/>
        <v>0</v>
      </c>
      <c r="S21" s="114">
        <f t="shared" si="5"/>
        <v>0</v>
      </c>
      <c r="T21" s="205">
        <f t="shared" si="50"/>
        <v>0</v>
      </c>
      <c r="U21" s="115">
        <f t="shared" si="6"/>
        <v>0</v>
      </c>
      <c r="V21" s="205">
        <f t="shared" si="7"/>
        <v>0</v>
      </c>
      <c r="W21" s="115">
        <f t="shared" si="8"/>
        <v>0</v>
      </c>
      <c r="X21" s="205">
        <f t="shared" si="51"/>
        <v>0</v>
      </c>
      <c r="Y21" s="115">
        <f t="shared" si="9"/>
        <v>0</v>
      </c>
      <c r="Z21" s="203">
        <f t="shared" si="1"/>
        <v>0</v>
      </c>
      <c r="AA21" s="117" t="b">
        <f t="shared" si="2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0"/>
        <v>0</v>
      </c>
      <c r="AJ21" s="210"/>
      <c r="AK21" s="164">
        <f t="shared" si="11"/>
        <v>0</v>
      </c>
      <c r="AL21" s="216">
        <v>0</v>
      </c>
      <c r="AM21" s="164">
        <f t="shared" si="12"/>
        <v>0</v>
      </c>
      <c r="AN21" s="216">
        <v>0</v>
      </c>
      <c r="AO21" s="164">
        <f t="shared" si="13"/>
        <v>0</v>
      </c>
      <c r="AP21" s="216">
        <v>0</v>
      </c>
      <c r="AQ21" s="164">
        <f t="shared" si="14"/>
        <v>0</v>
      </c>
      <c r="AR21" s="216">
        <v>0</v>
      </c>
      <c r="AS21" s="164">
        <f t="shared" si="15"/>
        <v>0</v>
      </c>
      <c r="AT21" s="216">
        <v>0</v>
      </c>
      <c r="AU21" s="164">
        <f t="shared" si="16"/>
        <v>0</v>
      </c>
      <c r="AV21" s="216">
        <v>0</v>
      </c>
      <c r="AW21" s="164">
        <f t="shared" si="17"/>
        <v>0</v>
      </c>
      <c r="AX21" s="216">
        <v>0</v>
      </c>
      <c r="AY21" s="164">
        <f t="shared" si="18"/>
        <v>0</v>
      </c>
      <c r="AZ21" s="216">
        <v>0</v>
      </c>
      <c r="BA21" s="164">
        <f t="shared" si="19"/>
        <v>0</v>
      </c>
      <c r="BB21" s="216">
        <v>0</v>
      </c>
      <c r="BC21" s="164">
        <f t="shared" si="20"/>
        <v>0</v>
      </c>
      <c r="BD21" s="216">
        <v>0</v>
      </c>
      <c r="BE21" s="164">
        <f t="shared" si="21"/>
        <v>0</v>
      </c>
      <c r="BF21" s="253">
        <f t="shared" si="22"/>
        <v>0</v>
      </c>
      <c r="BG21" s="253">
        <f t="shared" si="23"/>
        <v>0</v>
      </c>
      <c r="BH21" s="10" t="b">
        <f t="shared" si="24"/>
        <v>1</v>
      </c>
      <c r="BI21" s="253">
        <f t="shared" si="25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0</v>
      </c>
      <c r="BO21" s="252">
        <f t="shared" si="34"/>
        <v>0</v>
      </c>
      <c r="BP21" s="252">
        <f t="shared" si="35"/>
        <v>0</v>
      </c>
      <c r="BQ21" s="254">
        <f t="shared" si="36"/>
        <v>74.94</v>
      </c>
      <c r="BR21">
        <f t="shared" si="26"/>
        <v>16</v>
      </c>
      <c r="BS21">
        <v>0</v>
      </c>
      <c r="BT21">
        <v>1</v>
      </c>
      <c r="BU21" t="s">
        <v>139</v>
      </c>
      <c r="BV21" t="str">
        <f t="shared" si="28"/>
        <v>0</v>
      </c>
      <c r="BW21" t="str">
        <f t="shared" si="29"/>
        <v>0</v>
      </c>
      <c r="BX21" t="str">
        <f t="shared" si="30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0</v>
      </c>
      <c r="CE21" s="253">
        <f t="shared" si="42"/>
        <v>0</v>
      </c>
      <c r="CF21" s="253">
        <f t="shared" si="43"/>
        <v>0</v>
      </c>
      <c r="CG21" s="253">
        <f t="shared" si="44"/>
        <v>0</v>
      </c>
      <c r="CH21" s="253">
        <f t="shared" si="45"/>
        <v>0</v>
      </c>
      <c r="CI21" s="253">
        <f t="shared" si="46"/>
        <v>0</v>
      </c>
      <c r="CJ21" s="253">
        <f t="shared" si="47"/>
        <v>0</v>
      </c>
      <c r="CK21" s="253">
        <f t="shared" si="48"/>
        <v>0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27"/>
        <v>170.2</v>
      </c>
      <c r="O22" s="106">
        <v>170.2</v>
      </c>
      <c r="P22" s="110">
        <f t="shared" si="4"/>
        <v>0</v>
      </c>
      <c r="Q22" s="112" t="s">
        <v>139</v>
      </c>
      <c r="R22" s="113">
        <f t="shared" si="49"/>
        <v>0</v>
      </c>
      <c r="S22" s="114">
        <f t="shared" si="5"/>
        <v>0</v>
      </c>
      <c r="T22" s="113">
        <f t="shared" si="50"/>
        <v>0</v>
      </c>
      <c r="U22" s="115">
        <f t="shared" si="6"/>
        <v>0</v>
      </c>
      <c r="V22" s="113">
        <f t="shared" si="7"/>
        <v>0</v>
      </c>
      <c r="W22" s="115">
        <f t="shared" si="8"/>
        <v>0</v>
      </c>
      <c r="X22" s="113">
        <f t="shared" si="51"/>
        <v>0</v>
      </c>
      <c r="Y22" s="115">
        <f t="shared" si="9"/>
        <v>0</v>
      </c>
      <c r="Z22" s="116">
        <f t="shared" si="1"/>
        <v>0</v>
      </c>
      <c r="AA22" s="117" t="b">
        <f t="shared" si="2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0"/>
        <v>0</v>
      </c>
      <c r="AJ22" s="121">
        <v>0</v>
      </c>
      <c r="AK22" s="164">
        <f t="shared" si="11"/>
        <v>0</v>
      </c>
      <c r="AL22" s="127">
        <v>0</v>
      </c>
      <c r="AM22" s="164">
        <f t="shared" si="12"/>
        <v>0</v>
      </c>
      <c r="AN22" s="127">
        <v>0</v>
      </c>
      <c r="AO22" s="164">
        <f t="shared" si="13"/>
        <v>0</v>
      </c>
      <c r="AP22" s="127">
        <v>0</v>
      </c>
      <c r="AQ22" s="164">
        <f t="shared" si="14"/>
        <v>0</v>
      </c>
      <c r="AR22" s="127">
        <v>0</v>
      </c>
      <c r="AS22" s="164">
        <f t="shared" si="15"/>
        <v>0</v>
      </c>
      <c r="AT22" s="127">
        <v>0</v>
      </c>
      <c r="AU22" s="164">
        <f t="shared" si="16"/>
        <v>0</v>
      </c>
      <c r="AV22" s="127">
        <v>0</v>
      </c>
      <c r="AW22" s="164">
        <f t="shared" si="17"/>
        <v>0</v>
      </c>
      <c r="AX22" s="127">
        <v>0</v>
      </c>
      <c r="AY22" s="164">
        <f t="shared" si="18"/>
        <v>0</v>
      </c>
      <c r="AZ22" s="127">
        <v>0</v>
      </c>
      <c r="BA22" s="164">
        <f t="shared" si="19"/>
        <v>0</v>
      </c>
      <c r="BB22" s="127">
        <v>0</v>
      </c>
      <c r="BC22" s="164">
        <f t="shared" si="20"/>
        <v>0</v>
      </c>
      <c r="BD22" s="127">
        <v>0</v>
      </c>
      <c r="BE22" s="164">
        <f t="shared" si="21"/>
        <v>0</v>
      </c>
      <c r="BF22" s="253">
        <f t="shared" si="22"/>
        <v>0</v>
      </c>
      <c r="BG22" s="253">
        <f t="shared" si="23"/>
        <v>0</v>
      </c>
      <c r="BH22" s="10" t="b">
        <f t="shared" si="24"/>
        <v>1</v>
      </c>
      <c r="BI22" s="253">
        <f t="shared" si="25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6"/>
        <v>16</v>
      </c>
      <c r="BS22">
        <v>0</v>
      </c>
      <c r="BT22">
        <v>1</v>
      </c>
      <c r="BU22" t="s">
        <v>139</v>
      </c>
      <c r="BV22" t="str">
        <f t="shared" si="28"/>
        <v>0</v>
      </c>
      <c r="BW22" t="str">
        <f t="shared" si="29"/>
        <v>0</v>
      </c>
      <c r="BX22" t="str">
        <f t="shared" si="30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0</v>
      </c>
      <c r="L23" s="201" t="s">
        <v>20</v>
      </c>
      <c r="M23" s="104">
        <v>16</v>
      </c>
      <c r="N23" s="262">
        <f t="shared" si="27"/>
        <v>167.16</v>
      </c>
      <c r="O23" s="202">
        <v>167.16</v>
      </c>
      <c r="P23" s="110">
        <f t="shared" si="4"/>
        <v>0</v>
      </c>
      <c r="Q23" s="204" t="s">
        <v>139</v>
      </c>
      <c r="R23" s="205">
        <f t="shared" si="49"/>
        <v>0</v>
      </c>
      <c r="S23" s="114">
        <f t="shared" si="5"/>
        <v>0</v>
      </c>
      <c r="T23" s="205">
        <f t="shared" si="50"/>
        <v>0</v>
      </c>
      <c r="U23" s="115">
        <f t="shared" si="6"/>
        <v>0</v>
      </c>
      <c r="V23" s="205">
        <f t="shared" si="7"/>
        <v>0</v>
      </c>
      <c r="W23" s="115">
        <f t="shared" si="8"/>
        <v>0</v>
      </c>
      <c r="X23" s="205">
        <f t="shared" si="51"/>
        <v>0</v>
      </c>
      <c r="Y23" s="115">
        <f t="shared" si="9"/>
        <v>0</v>
      </c>
      <c r="Z23" s="203">
        <f t="shared" si="1"/>
        <v>0</v>
      </c>
      <c r="AA23" s="117" t="b">
        <f t="shared" si="2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0"/>
        <v>0</v>
      </c>
      <c r="AJ23" s="210"/>
      <c r="AK23" s="164">
        <f t="shared" si="11"/>
        <v>0</v>
      </c>
      <c r="AL23" s="216">
        <v>0</v>
      </c>
      <c r="AM23" s="164">
        <f t="shared" si="12"/>
        <v>0</v>
      </c>
      <c r="AN23" s="216">
        <v>0</v>
      </c>
      <c r="AO23" s="164">
        <f t="shared" si="13"/>
        <v>0</v>
      </c>
      <c r="AP23" s="216">
        <v>0</v>
      </c>
      <c r="AQ23" s="164">
        <f t="shared" si="14"/>
        <v>0</v>
      </c>
      <c r="AR23" s="216">
        <v>0</v>
      </c>
      <c r="AS23" s="164">
        <f t="shared" si="15"/>
        <v>0</v>
      </c>
      <c r="AT23" s="216">
        <v>0</v>
      </c>
      <c r="AU23" s="164">
        <f t="shared" si="16"/>
        <v>0</v>
      </c>
      <c r="AV23" s="216">
        <v>0</v>
      </c>
      <c r="AW23" s="164">
        <f t="shared" si="17"/>
        <v>0</v>
      </c>
      <c r="AX23" s="216">
        <v>0</v>
      </c>
      <c r="AY23" s="164">
        <f t="shared" si="18"/>
        <v>0</v>
      </c>
      <c r="AZ23" s="216">
        <v>0</v>
      </c>
      <c r="BA23" s="164">
        <f t="shared" si="19"/>
        <v>0</v>
      </c>
      <c r="BB23" s="216">
        <v>0</v>
      </c>
      <c r="BC23" s="164">
        <f t="shared" si="20"/>
        <v>0</v>
      </c>
      <c r="BD23" s="216">
        <v>0</v>
      </c>
      <c r="BE23" s="164">
        <f t="shared" si="21"/>
        <v>0</v>
      </c>
      <c r="BF23" s="253">
        <f t="shared" si="22"/>
        <v>0</v>
      </c>
      <c r="BG23" s="253">
        <f t="shared" si="23"/>
        <v>0</v>
      </c>
      <c r="BH23" s="10" t="b">
        <f t="shared" si="24"/>
        <v>1</v>
      </c>
      <c r="BI23" s="253">
        <f t="shared" si="25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0</v>
      </c>
      <c r="BO23" s="252">
        <f t="shared" si="34"/>
        <v>0</v>
      </c>
      <c r="BP23" s="252">
        <f t="shared" si="35"/>
        <v>0</v>
      </c>
      <c r="BQ23" s="254">
        <f t="shared" si="36"/>
        <v>167.16</v>
      </c>
      <c r="BR23">
        <f t="shared" si="26"/>
        <v>16</v>
      </c>
      <c r="BS23">
        <v>0</v>
      </c>
      <c r="BT23">
        <v>1</v>
      </c>
      <c r="BU23" t="s">
        <v>139</v>
      </c>
      <c r="BV23" t="str">
        <f t="shared" si="28"/>
        <v>0</v>
      </c>
      <c r="BW23" t="str">
        <f t="shared" si="29"/>
        <v>0</v>
      </c>
      <c r="BX23" t="str">
        <f t="shared" si="30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0</v>
      </c>
      <c r="CE23" s="253">
        <f t="shared" si="42"/>
        <v>0</v>
      </c>
      <c r="CF23" s="253">
        <f t="shared" si="43"/>
        <v>0</v>
      </c>
      <c r="CG23" s="253">
        <f t="shared" si="44"/>
        <v>0</v>
      </c>
      <c r="CH23" s="253">
        <f t="shared" si="45"/>
        <v>0</v>
      </c>
      <c r="CI23" s="253">
        <f t="shared" si="46"/>
        <v>0</v>
      </c>
      <c r="CJ23" s="253">
        <f t="shared" si="47"/>
        <v>0</v>
      </c>
      <c r="CK23" s="253">
        <f t="shared" si="48"/>
        <v>0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0</v>
      </c>
      <c r="L24" s="104" t="s">
        <v>20</v>
      </c>
      <c r="M24" s="104">
        <v>16</v>
      </c>
      <c r="N24" s="262">
        <f t="shared" si="27"/>
        <v>16.489999999999998</v>
      </c>
      <c r="O24" s="106">
        <v>16.489999999999998</v>
      </c>
      <c r="P24" s="110">
        <f t="shared" si="4"/>
        <v>0</v>
      </c>
      <c r="Q24" s="112" t="s">
        <v>139</v>
      </c>
      <c r="R24" s="113">
        <f t="shared" si="49"/>
        <v>0</v>
      </c>
      <c r="S24" s="114">
        <f t="shared" si="5"/>
        <v>0</v>
      </c>
      <c r="T24" s="113">
        <f t="shared" si="50"/>
        <v>0</v>
      </c>
      <c r="U24" s="115">
        <f t="shared" si="6"/>
        <v>0</v>
      </c>
      <c r="V24" s="113">
        <f t="shared" si="7"/>
        <v>0</v>
      </c>
      <c r="W24" s="115">
        <f t="shared" si="8"/>
        <v>0</v>
      </c>
      <c r="X24" s="113">
        <f t="shared" si="51"/>
        <v>0</v>
      </c>
      <c r="Y24" s="115">
        <f t="shared" si="9"/>
        <v>0</v>
      </c>
      <c r="Z24" s="116">
        <f t="shared" si="1"/>
        <v>0</v>
      </c>
      <c r="AA24" s="117" t="b">
        <f t="shared" si="2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0"/>
        <v>0</v>
      </c>
      <c r="AJ24" s="121">
        <v>0</v>
      </c>
      <c r="AK24" s="164">
        <f t="shared" si="11"/>
        <v>0</v>
      </c>
      <c r="AL24" s="127">
        <v>0</v>
      </c>
      <c r="AM24" s="164">
        <f t="shared" si="12"/>
        <v>0</v>
      </c>
      <c r="AN24" s="127">
        <v>0</v>
      </c>
      <c r="AO24" s="164">
        <f t="shared" si="13"/>
        <v>0</v>
      </c>
      <c r="AP24" s="127">
        <v>0</v>
      </c>
      <c r="AQ24" s="164">
        <f t="shared" si="14"/>
        <v>0</v>
      </c>
      <c r="AR24" s="127">
        <v>0</v>
      </c>
      <c r="AS24" s="164">
        <f t="shared" si="15"/>
        <v>0</v>
      </c>
      <c r="AT24" s="127">
        <v>0</v>
      </c>
      <c r="AU24" s="164">
        <f t="shared" si="16"/>
        <v>0</v>
      </c>
      <c r="AV24" s="127">
        <v>0</v>
      </c>
      <c r="AW24" s="164">
        <f t="shared" si="17"/>
        <v>0</v>
      </c>
      <c r="AX24" s="127">
        <v>0</v>
      </c>
      <c r="AY24" s="164">
        <f t="shared" si="18"/>
        <v>0</v>
      </c>
      <c r="AZ24" s="127">
        <v>0</v>
      </c>
      <c r="BA24" s="164">
        <f t="shared" si="19"/>
        <v>0</v>
      </c>
      <c r="BB24" s="127">
        <v>0</v>
      </c>
      <c r="BC24" s="164">
        <f t="shared" si="20"/>
        <v>0</v>
      </c>
      <c r="BD24" s="127">
        <v>0</v>
      </c>
      <c r="BE24" s="164">
        <f t="shared" si="21"/>
        <v>0</v>
      </c>
      <c r="BF24" s="253">
        <f t="shared" si="22"/>
        <v>0</v>
      </c>
      <c r="BG24" s="253">
        <f t="shared" si="23"/>
        <v>0</v>
      </c>
      <c r="BH24" s="10" t="b">
        <f t="shared" si="24"/>
        <v>1</v>
      </c>
      <c r="BI24" s="253">
        <f t="shared" si="25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0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6"/>
        <v>16</v>
      </c>
      <c r="BS24">
        <v>0</v>
      </c>
      <c r="BT24">
        <v>1</v>
      </c>
      <c r="BU24" t="s">
        <v>139</v>
      </c>
      <c r="BV24" t="str">
        <f t="shared" si="28"/>
        <v>0</v>
      </c>
      <c r="BW24" t="str">
        <f t="shared" si="29"/>
        <v>0</v>
      </c>
      <c r="BX24" t="str">
        <f t="shared" si="30"/>
        <v>1</v>
      </c>
      <c r="BY24" t="s">
        <v>23</v>
      </c>
      <c r="BZ24" s="253">
        <f t="shared" si="37"/>
        <v>0</v>
      </c>
      <c r="CA24" s="253">
        <f t="shared" si="38"/>
        <v>0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27</v>
      </c>
      <c r="L25" s="201" t="s">
        <v>20</v>
      </c>
      <c r="M25" s="104">
        <v>16</v>
      </c>
      <c r="N25" s="262">
        <f t="shared" si="27"/>
        <v>16.18</v>
      </c>
      <c r="O25" s="202">
        <v>16.18</v>
      </c>
      <c r="P25" s="110">
        <f t="shared" si="4"/>
        <v>506.75759999999997</v>
      </c>
      <c r="Q25" s="204" t="s">
        <v>139</v>
      </c>
      <c r="R25" s="205">
        <f t="shared" si="49"/>
        <v>0</v>
      </c>
      <c r="S25" s="114">
        <f t="shared" si="5"/>
        <v>0</v>
      </c>
      <c r="T25" s="205">
        <f t="shared" si="50"/>
        <v>9</v>
      </c>
      <c r="U25" s="115">
        <f t="shared" si="6"/>
        <v>168.91919999999999</v>
      </c>
      <c r="V25" s="205">
        <f t="shared" si="7"/>
        <v>9</v>
      </c>
      <c r="W25" s="115">
        <f t="shared" si="8"/>
        <v>168.91919999999999</v>
      </c>
      <c r="X25" s="205">
        <f t="shared" si="51"/>
        <v>9</v>
      </c>
      <c r="Y25" s="115">
        <f t="shared" si="9"/>
        <v>168.91919999999999</v>
      </c>
      <c r="Z25" s="203">
        <f t="shared" si="1"/>
        <v>506.75759999999997</v>
      </c>
      <c r="AA25" s="117" t="b">
        <f t="shared" si="2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0"/>
        <v>0</v>
      </c>
      <c r="AJ25" s="210"/>
      <c r="AK25" s="164">
        <f t="shared" si="11"/>
        <v>0</v>
      </c>
      <c r="AL25" s="216">
        <v>0</v>
      </c>
      <c r="AM25" s="164">
        <f t="shared" si="12"/>
        <v>0</v>
      </c>
      <c r="AN25" s="216">
        <v>3</v>
      </c>
      <c r="AO25" s="164">
        <f t="shared" si="13"/>
        <v>56.306399999999996</v>
      </c>
      <c r="AP25" s="216">
        <v>3</v>
      </c>
      <c r="AQ25" s="164">
        <f t="shared" si="14"/>
        <v>56.306399999999996</v>
      </c>
      <c r="AR25" s="216">
        <v>3</v>
      </c>
      <c r="AS25" s="164">
        <f t="shared" si="15"/>
        <v>56.306399999999996</v>
      </c>
      <c r="AT25" s="216">
        <v>3</v>
      </c>
      <c r="AU25" s="164">
        <f t="shared" si="16"/>
        <v>56.306399999999996</v>
      </c>
      <c r="AV25" s="216">
        <v>3</v>
      </c>
      <c r="AW25" s="164">
        <f t="shared" si="17"/>
        <v>56.306399999999996</v>
      </c>
      <c r="AX25" s="216">
        <v>3</v>
      </c>
      <c r="AY25" s="164">
        <f t="shared" si="18"/>
        <v>56.306399999999996</v>
      </c>
      <c r="AZ25" s="216">
        <v>3</v>
      </c>
      <c r="BA25" s="164">
        <f t="shared" si="19"/>
        <v>56.306399999999996</v>
      </c>
      <c r="BB25" s="216">
        <v>3</v>
      </c>
      <c r="BC25" s="164">
        <f t="shared" si="20"/>
        <v>56.306399999999996</v>
      </c>
      <c r="BD25" s="216">
        <v>3</v>
      </c>
      <c r="BE25" s="164">
        <f t="shared" si="21"/>
        <v>56.306399999999996</v>
      </c>
      <c r="BF25" s="253">
        <f t="shared" si="22"/>
        <v>506.75759999999997</v>
      </c>
      <c r="BG25" s="253">
        <f t="shared" si="23"/>
        <v>506.75759999999997</v>
      </c>
      <c r="BH25" s="10" t="b">
        <f t="shared" si="24"/>
        <v>1</v>
      </c>
      <c r="BI25" s="253">
        <f t="shared" si="25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0</v>
      </c>
      <c r="BN25" s="252">
        <f t="shared" si="33"/>
        <v>9</v>
      </c>
      <c r="BO25" s="252">
        <f t="shared" si="34"/>
        <v>9</v>
      </c>
      <c r="BP25" s="252">
        <f t="shared" si="35"/>
        <v>9</v>
      </c>
      <c r="BQ25" s="254">
        <f t="shared" si="36"/>
        <v>16.18</v>
      </c>
      <c r="BR25">
        <f t="shared" si="26"/>
        <v>16</v>
      </c>
      <c r="BS25">
        <v>0</v>
      </c>
      <c r="BT25">
        <v>1</v>
      </c>
      <c r="BU25" t="s">
        <v>139</v>
      </c>
      <c r="BV25" t="str">
        <f t="shared" si="28"/>
        <v>0</v>
      </c>
      <c r="BW25" t="str">
        <f t="shared" si="29"/>
        <v>0</v>
      </c>
      <c r="BX25" t="str">
        <f t="shared" si="30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0</v>
      </c>
      <c r="CC25" s="253">
        <f t="shared" si="40"/>
        <v>56.306399999999996</v>
      </c>
      <c r="CD25" s="253">
        <f t="shared" si="41"/>
        <v>56.306399999999996</v>
      </c>
      <c r="CE25" s="253">
        <f t="shared" si="42"/>
        <v>56.306399999999996</v>
      </c>
      <c r="CF25" s="253">
        <f t="shared" si="43"/>
        <v>56.306399999999996</v>
      </c>
      <c r="CG25" s="253">
        <f t="shared" si="44"/>
        <v>56.306399999999996</v>
      </c>
      <c r="CH25" s="253">
        <f t="shared" si="45"/>
        <v>56.306399999999996</v>
      </c>
      <c r="CI25" s="253">
        <f t="shared" si="46"/>
        <v>56.306399999999996</v>
      </c>
      <c r="CJ25" s="253">
        <f t="shared" si="47"/>
        <v>56.306399999999996</v>
      </c>
      <c r="CK25" s="253">
        <f t="shared" si="48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27"/>
        <v>15.63</v>
      </c>
      <c r="O26" s="106">
        <v>15.63</v>
      </c>
      <c r="P26" s="110">
        <f t="shared" si="4"/>
        <v>0</v>
      </c>
      <c r="Q26" s="112" t="s">
        <v>139</v>
      </c>
      <c r="R26" s="113">
        <f t="shared" si="49"/>
        <v>0</v>
      </c>
      <c r="S26" s="114">
        <f t="shared" si="5"/>
        <v>0</v>
      </c>
      <c r="T26" s="113">
        <f t="shared" si="50"/>
        <v>0</v>
      </c>
      <c r="U26" s="115">
        <f t="shared" si="6"/>
        <v>0</v>
      </c>
      <c r="V26" s="113">
        <f t="shared" si="7"/>
        <v>0</v>
      </c>
      <c r="W26" s="115">
        <f t="shared" si="8"/>
        <v>0</v>
      </c>
      <c r="X26" s="113">
        <f t="shared" si="51"/>
        <v>0</v>
      </c>
      <c r="Y26" s="115">
        <f t="shared" si="9"/>
        <v>0</v>
      </c>
      <c r="Z26" s="116">
        <f t="shared" si="1"/>
        <v>0</v>
      </c>
      <c r="AA26" s="117" t="b">
        <f t="shared" si="2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0"/>
        <v>0</v>
      </c>
      <c r="AJ26" s="121">
        <v>0</v>
      </c>
      <c r="AK26" s="164">
        <f t="shared" si="11"/>
        <v>0</v>
      </c>
      <c r="AL26" s="127">
        <v>0</v>
      </c>
      <c r="AM26" s="164">
        <f t="shared" si="12"/>
        <v>0</v>
      </c>
      <c r="AN26" s="127">
        <v>0</v>
      </c>
      <c r="AO26" s="164">
        <f t="shared" si="13"/>
        <v>0</v>
      </c>
      <c r="AP26" s="127">
        <v>0</v>
      </c>
      <c r="AQ26" s="164">
        <f t="shared" si="14"/>
        <v>0</v>
      </c>
      <c r="AR26" s="127">
        <v>0</v>
      </c>
      <c r="AS26" s="164">
        <f t="shared" si="15"/>
        <v>0</v>
      </c>
      <c r="AT26" s="127">
        <v>0</v>
      </c>
      <c r="AU26" s="164">
        <f t="shared" si="16"/>
        <v>0</v>
      </c>
      <c r="AV26" s="127">
        <v>0</v>
      </c>
      <c r="AW26" s="164">
        <f t="shared" si="17"/>
        <v>0</v>
      </c>
      <c r="AX26" s="127">
        <v>0</v>
      </c>
      <c r="AY26" s="164">
        <f t="shared" si="18"/>
        <v>0</v>
      </c>
      <c r="AZ26" s="127">
        <v>0</v>
      </c>
      <c r="BA26" s="164">
        <f t="shared" si="19"/>
        <v>0</v>
      </c>
      <c r="BB26" s="127">
        <v>0</v>
      </c>
      <c r="BC26" s="164">
        <f t="shared" si="20"/>
        <v>0</v>
      </c>
      <c r="BD26" s="127">
        <v>0</v>
      </c>
      <c r="BE26" s="164">
        <f t="shared" si="21"/>
        <v>0</v>
      </c>
      <c r="BF26" s="253">
        <f t="shared" si="22"/>
        <v>0</v>
      </c>
      <c r="BG26" s="253">
        <f t="shared" si="23"/>
        <v>0</v>
      </c>
      <c r="BH26" s="10" t="b">
        <f t="shared" si="24"/>
        <v>1</v>
      </c>
      <c r="BI26" s="253">
        <f t="shared" si="25"/>
        <v>0</v>
      </c>
      <c r="BJ26" s="250">
        <f t="shared" si="31"/>
        <v>21110049</v>
      </c>
      <c r="BK26" s="251">
        <v>348</v>
      </c>
      <c r="BL26" s="251">
        <v>5</v>
      </c>
      <c r="BM26" s="252">
        <f t="shared" si="32"/>
        <v>0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6"/>
        <v>16</v>
      </c>
      <c r="BS26">
        <v>0</v>
      </c>
      <c r="BT26">
        <v>1</v>
      </c>
      <c r="BU26" t="s">
        <v>139</v>
      </c>
      <c r="BV26" t="str">
        <f t="shared" si="28"/>
        <v>0</v>
      </c>
      <c r="BW26" t="str">
        <f t="shared" si="29"/>
        <v>0</v>
      </c>
      <c r="BX26" t="str">
        <f t="shared" si="30"/>
        <v>1</v>
      </c>
      <c r="BY26" t="s">
        <v>23</v>
      </c>
      <c r="BZ26" s="253">
        <f t="shared" si="37"/>
        <v>0</v>
      </c>
      <c r="CA26" s="253">
        <f t="shared" si="38"/>
        <v>0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9</v>
      </c>
      <c r="L27" s="201" t="s">
        <v>20</v>
      </c>
      <c r="M27" s="104">
        <v>16</v>
      </c>
      <c r="N27" s="262">
        <f t="shared" si="27"/>
        <v>12.5</v>
      </c>
      <c r="O27" s="202">
        <v>12.5</v>
      </c>
      <c r="P27" s="110">
        <f t="shared" si="4"/>
        <v>130.49999999999997</v>
      </c>
      <c r="Q27" s="204" t="s">
        <v>139</v>
      </c>
      <c r="R27" s="205">
        <f t="shared" si="49"/>
        <v>0</v>
      </c>
      <c r="S27" s="114">
        <f t="shared" si="5"/>
        <v>0</v>
      </c>
      <c r="T27" s="205">
        <f t="shared" si="50"/>
        <v>3</v>
      </c>
      <c r="U27" s="115">
        <f t="shared" si="6"/>
        <v>43.499999999999993</v>
      </c>
      <c r="V27" s="205">
        <f t="shared" si="7"/>
        <v>3</v>
      </c>
      <c r="W27" s="115">
        <f t="shared" si="8"/>
        <v>43.499999999999993</v>
      </c>
      <c r="X27" s="205">
        <f t="shared" si="51"/>
        <v>3</v>
      </c>
      <c r="Y27" s="115">
        <f t="shared" si="9"/>
        <v>43.499999999999993</v>
      </c>
      <c r="Z27" s="203">
        <f t="shared" si="1"/>
        <v>130.49999999999997</v>
      </c>
      <c r="AA27" s="117" t="b">
        <f t="shared" si="2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0"/>
        <v>0</v>
      </c>
      <c r="AJ27" s="210"/>
      <c r="AK27" s="164">
        <f t="shared" si="11"/>
        <v>0</v>
      </c>
      <c r="AL27" s="216">
        <v>0</v>
      </c>
      <c r="AM27" s="164">
        <f t="shared" si="12"/>
        <v>0</v>
      </c>
      <c r="AN27" s="216">
        <v>1</v>
      </c>
      <c r="AO27" s="164">
        <f t="shared" si="13"/>
        <v>14.499999999999998</v>
      </c>
      <c r="AP27" s="216">
        <v>1</v>
      </c>
      <c r="AQ27" s="164">
        <f t="shared" si="14"/>
        <v>14.499999999999998</v>
      </c>
      <c r="AR27" s="216">
        <v>1</v>
      </c>
      <c r="AS27" s="164">
        <f t="shared" si="15"/>
        <v>14.499999999999998</v>
      </c>
      <c r="AT27" s="216">
        <v>1</v>
      </c>
      <c r="AU27" s="164">
        <f t="shared" si="16"/>
        <v>14.499999999999998</v>
      </c>
      <c r="AV27" s="216">
        <v>1</v>
      </c>
      <c r="AW27" s="164">
        <f t="shared" si="17"/>
        <v>14.499999999999998</v>
      </c>
      <c r="AX27" s="216">
        <v>1</v>
      </c>
      <c r="AY27" s="164">
        <f t="shared" si="18"/>
        <v>14.499999999999998</v>
      </c>
      <c r="AZ27" s="216">
        <v>1</v>
      </c>
      <c r="BA27" s="164">
        <f t="shared" si="19"/>
        <v>14.499999999999998</v>
      </c>
      <c r="BB27" s="216">
        <v>1</v>
      </c>
      <c r="BC27" s="164">
        <f t="shared" si="20"/>
        <v>14.499999999999998</v>
      </c>
      <c r="BD27" s="216">
        <v>1</v>
      </c>
      <c r="BE27" s="164">
        <f t="shared" si="21"/>
        <v>14.499999999999998</v>
      </c>
      <c r="BF27" s="253">
        <f t="shared" si="22"/>
        <v>130.49999999999997</v>
      </c>
      <c r="BG27" s="253">
        <f t="shared" si="23"/>
        <v>130.49999999999997</v>
      </c>
      <c r="BH27" s="10" t="b">
        <f t="shared" si="24"/>
        <v>1</v>
      </c>
      <c r="BI27" s="253">
        <f t="shared" si="25"/>
        <v>0</v>
      </c>
      <c r="BJ27" s="250">
        <f t="shared" si="31"/>
        <v>21110049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3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6"/>
        <v>16</v>
      </c>
      <c r="BS27">
        <v>0</v>
      </c>
      <c r="BT27">
        <v>1</v>
      </c>
      <c r="BU27" t="s">
        <v>139</v>
      </c>
      <c r="BV27" t="str">
        <f t="shared" si="28"/>
        <v>0</v>
      </c>
      <c r="BW27" t="str">
        <f t="shared" si="29"/>
        <v>0</v>
      </c>
      <c r="BX27" t="str">
        <f t="shared" si="30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14.499999999999998</v>
      </c>
      <c r="CD27" s="253">
        <f t="shared" si="41"/>
        <v>14.499999999999998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0</v>
      </c>
      <c r="L28" s="104" t="s">
        <v>138</v>
      </c>
      <c r="M28" s="104">
        <v>16</v>
      </c>
      <c r="N28" s="262">
        <f t="shared" si="27"/>
        <v>5.43</v>
      </c>
      <c r="O28" s="106">
        <v>5.43</v>
      </c>
      <c r="P28" s="110">
        <f t="shared" si="4"/>
        <v>0</v>
      </c>
      <c r="Q28" s="112" t="s">
        <v>139</v>
      </c>
      <c r="R28" s="113">
        <f t="shared" si="49"/>
        <v>0</v>
      </c>
      <c r="S28" s="114">
        <f t="shared" si="5"/>
        <v>0</v>
      </c>
      <c r="T28" s="113">
        <f t="shared" si="50"/>
        <v>0</v>
      </c>
      <c r="U28" s="115">
        <f t="shared" si="6"/>
        <v>0</v>
      </c>
      <c r="V28" s="113">
        <f t="shared" si="7"/>
        <v>0</v>
      </c>
      <c r="W28" s="115">
        <f t="shared" si="8"/>
        <v>0</v>
      </c>
      <c r="X28" s="113">
        <f t="shared" si="51"/>
        <v>0</v>
      </c>
      <c r="Y28" s="115">
        <f t="shared" si="9"/>
        <v>0</v>
      </c>
      <c r="Z28" s="116">
        <f t="shared" si="1"/>
        <v>0</v>
      </c>
      <c r="AA28" s="117" t="b">
        <f t="shared" si="2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0"/>
        <v>0</v>
      </c>
      <c r="AJ28" s="121">
        <v>0</v>
      </c>
      <c r="AK28" s="164">
        <f t="shared" si="11"/>
        <v>0</v>
      </c>
      <c r="AL28" s="127">
        <v>0</v>
      </c>
      <c r="AM28" s="164">
        <f t="shared" si="12"/>
        <v>0</v>
      </c>
      <c r="AN28" s="127">
        <v>0</v>
      </c>
      <c r="AO28" s="164">
        <f t="shared" si="13"/>
        <v>0</v>
      </c>
      <c r="AP28" s="127">
        <v>0</v>
      </c>
      <c r="AQ28" s="164">
        <f t="shared" si="14"/>
        <v>0</v>
      </c>
      <c r="AR28" s="127">
        <v>0</v>
      </c>
      <c r="AS28" s="164">
        <f t="shared" si="15"/>
        <v>0</v>
      </c>
      <c r="AT28" s="127">
        <v>0</v>
      </c>
      <c r="AU28" s="164">
        <f t="shared" si="16"/>
        <v>0</v>
      </c>
      <c r="AV28" s="127">
        <v>0</v>
      </c>
      <c r="AW28" s="164">
        <f t="shared" si="17"/>
        <v>0</v>
      </c>
      <c r="AX28" s="127">
        <v>0</v>
      </c>
      <c r="AY28" s="164">
        <f t="shared" si="18"/>
        <v>0</v>
      </c>
      <c r="AZ28" s="127">
        <v>0</v>
      </c>
      <c r="BA28" s="164">
        <f t="shared" si="19"/>
        <v>0</v>
      </c>
      <c r="BB28" s="127">
        <v>0</v>
      </c>
      <c r="BC28" s="164">
        <f t="shared" si="20"/>
        <v>0</v>
      </c>
      <c r="BD28" s="127">
        <v>0</v>
      </c>
      <c r="BE28" s="164">
        <f t="shared" si="21"/>
        <v>0</v>
      </c>
      <c r="BF28" s="253">
        <f t="shared" si="22"/>
        <v>0</v>
      </c>
      <c r="BG28" s="253">
        <f t="shared" si="23"/>
        <v>0</v>
      </c>
      <c r="BH28" s="10" t="b">
        <f t="shared" si="24"/>
        <v>1</v>
      </c>
      <c r="BI28" s="253">
        <f t="shared" si="25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0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6"/>
        <v>16</v>
      </c>
      <c r="BS28">
        <v>0</v>
      </c>
      <c r="BT28">
        <v>1</v>
      </c>
      <c r="BU28" t="s">
        <v>139</v>
      </c>
      <c r="BV28" t="str">
        <f t="shared" si="28"/>
        <v>0</v>
      </c>
      <c r="BW28" t="str">
        <f t="shared" si="29"/>
        <v>0</v>
      </c>
      <c r="BX28" t="str">
        <f t="shared" si="30"/>
        <v>1</v>
      </c>
      <c r="BY28" t="s">
        <v>23</v>
      </c>
      <c r="BZ28" s="253">
        <f t="shared" si="37"/>
        <v>0</v>
      </c>
      <c r="CA28" s="253">
        <f t="shared" si="38"/>
        <v>0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9</v>
      </c>
      <c r="L29" s="201" t="s">
        <v>138</v>
      </c>
      <c r="M29" s="104">
        <v>16</v>
      </c>
      <c r="N29" s="262">
        <f t="shared" si="27"/>
        <v>5.91</v>
      </c>
      <c r="O29" s="202">
        <v>5.91</v>
      </c>
      <c r="P29" s="110">
        <f t="shared" si="4"/>
        <v>61.700400000000002</v>
      </c>
      <c r="Q29" s="204" t="s">
        <v>139</v>
      </c>
      <c r="R29" s="205">
        <f t="shared" si="49"/>
        <v>0</v>
      </c>
      <c r="S29" s="114">
        <f t="shared" si="5"/>
        <v>0</v>
      </c>
      <c r="T29" s="205">
        <f t="shared" si="50"/>
        <v>3</v>
      </c>
      <c r="U29" s="115">
        <f t="shared" si="6"/>
        <v>20.566800000000001</v>
      </c>
      <c r="V29" s="205">
        <f t="shared" si="7"/>
        <v>3</v>
      </c>
      <c r="W29" s="115">
        <f t="shared" si="8"/>
        <v>20.566800000000001</v>
      </c>
      <c r="X29" s="205">
        <f t="shared" si="51"/>
        <v>3</v>
      </c>
      <c r="Y29" s="115">
        <f t="shared" si="9"/>
        <v>20.566800000000001</v>
      </c>
      <c r="Z29" s="203">
        <f t="shared" si="1"/>
        <v>61.700400000000002</v>
      </c>
      <c r="AA29" s="117" t="b">
        <f t="shared" si="2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0"/>
        <v>0</v>
      </c>
      <c r="AJ29" s="210"/>
      <c r="AK29" s="164">
        <f t="shared" si="11"/>
        <v>0</v>
      </c>
      <c r="AL29" s="216">
        <v>0</v>
      </c>
      <c r="AM29" s="164">
        <f t="shared" si="12"/>
        <v>0</v>
      </c>
      <c r="AN29" s="216">
        <v>1</v>
      </c>
      <c r="AO29" s="164">
        <f t="shared" si="13"/>
        <v>6.8555999999999999</v>
      </c>
      <c r="AP29" s="216">
        <v>1</v>
      </c>
      <c r="AQ29" s="164">
        <f t="shared" si="14"/>
        <v>6.8555999999999999</v>
      </c>
      <c r="AR29" s="216">
        <v>1</v>
      </c>
      <c r="AS29" s="164">
        <f t="shared" si="15"/>
        <v>6.8555999999999999</v>
      </c>
      <c r="AT29" s="216">
        <v>1</v>
      </c>
      <c r="AU29" s="164">
        <f t="shared" si="16"/>
        <v>6.8555999999999999</v>
      </c>
      <c r="AV29" s="216">
        <v>1</v>
      </c>
      <c r="AW29" s="164">
        <f t="shared" si="17"/>
        <v>6.8555999999999999</v>
      </c>
      <c r="AX29" s="216">
        <v>1</v>
      </c>
      <c r="AY29" s="164">
        <f t="shared" si="18"/>
        <v>6.8555999999999999</v>
      </c>
      <c r="AZ29" s="216">
        <v>1</v>
      </c>
      <c r="BA29" s="164">
        <f t="shared" si="19"/>
        <v>6.8555999999999999</v>
      </c>
      <c r="BB29" s="216">
        <v>1</v>
      </c>
      <c r="BC29" s="164">
        <f t="shared" si="20"/>
        <v>6.8555999999999999</v>
      </c>
      <c r="BD29" s="216">
        <v>1</v>
      </c>
      <c r="BE29" s="164">
        <f t="shared" si="21"/>
        <v>6.8555999999999999</v>
      </c>
      <c r="BF29" s="253">
        <f t="shared" si="22"/>
        <v>61.700400000000002</v>
      </c>
      <c r="BG29" s="253">
        <f t="shared" si="23"/>
        <v>61.700400000000009</v>
      </c>
      <c r="BH29" s="10" t="b">
        <f t="shared" si="24"/>
        <v>1</v>
      </c>
      <c r="BI29" s="253">
        <f t="shared" si="25"/>
        <v>0</v>
      </c>
      <c r="BJ29" s="250">
        <f t="shared" si="31"/>
        <v>21110056</v>
      </c>
      <c r="BK29" s="251">
        <v>348</v>
      </c>
      <c r="BL29" s="251">
        <v>5</v>
      </c>
      <c r="BM29" s="252">
        <f t="shared" si="32"/>
        <v>0</v>
      </c>
      <c r="BN29" s="252">
        <f t="shared" si="33"/>
        <v>3</v>
      </c>
      <c r="BO29" s="252">
        <f t="shared" si="34"/>
        <v>3</v>
      </c>
      <c r="BP29" s="252">
        <f t="shared" si="35"/>
        <v>3</v>
      </c>
      <c r="BQ29" s="254">
        <f t="shared" si="36"/>
        <v>5.91</v>
      </c>
      <c r="BR29">
        <f t="shared" si="26"/>
        <v>16</v>
      </c>
      <c r="BS29">
        <v>0</v>
      </c>
      <c r="BT29">
        <v>1</v>
      </c>
      <c r="BU29" t="s">
        <v>139</v>
      </c>
      <c r="BV29" t="str">
        <f t="shared" si="28"/>
        <v>0</v>
      </c>
      <c r="BW29" t="str">
        <f t="shared" si="29"/>
        <v>0</v>
      </c>
      <c r="BX29" t="str">
        <f t="shared" si="30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0</v>
      </c>
      <c r="CC29" s="253">
        <f t="shared" si="40"/>
        <v>6.8555999999999999</v>
      </c>
      <c r="CD29" s="253">
        <f t="shared" si="41"/>
        <v>6.8555999999999999</v>
      </c>
      <c r="CE29" s="253">
        <f t="shared" si="42"/>
        <v>6.8555999999999999</v>
      </c>
      <c r="CF29" s="253">
        <f t="shared" si="43"/>
        <v>6.8555999999999999</v>
      </c>
      <c r="CG29" s="253">
        <f t="shared" si="44"/>
        <v>6.8555999999999999</v>
      </c>
      <c r="CH29" s="253">
        <f t="shared" si="45"/>
        <v>6.8555999999999999</v>
      </c>
      <c r="CI29" s="253">
        <f t="shared" si="46"/>
        <v>6.8555999999999999</v>
      </c>
      <c r="CJ29" s="253">
        <f t="shared" si="47"/>
        <v>6.8555999999999999</v>
      </c>
      <c r="CK29" s="253">
        <f t="shared" si="48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0</v>
      </c>
      <c r="L30" s="104" t="s">
        <v>138</v>
      </c>
      <c r="M30" s="104">
        <v>16</v>
      </c>
      <c r="N30" s="262">
        <f t="shared" si="27"/>
        <v>9.82</v>
      </c>
      <c r="O30" s="106">
        <v>9.82</v>
      </c>
      <c r="P30" s="110">
        <f t="shared" si="4"/>
        <v>0</v>
      </c>
      <c r="Q30" s="112" t="s">
        <v>139</v>
      </c>
      <c r="R30" s="113">
        <f t="shared" si="49"/>
        <v>0</v>
      </c>
      <c r="S30" s="114">
        <f t="shared" si="5"/>
        <v>0</v>
      </c>
      <c r="T30" s="113">
        <f t="shared" si="50"/>
        <v>0</v>
      </c>
      <c r="U30" s="115">
        <f t="shared" si="6"/>
        <v>0</v>
      </c>
      <c r="V30" s="113">
        <f t="shared" si="7"/>
        <v>0</v>
      </c>
      <c r="W30" s="115">
        <f t="shared" si="8"/>
        <v>0</v>
      </c>
      <c r="X30" s="113">
        <f t="shared" si="51"/>
        <v>0</v>
      </c>
      <c r="Y30" s="115">
        <f t="shared" si="9"/>
        <v>0</v>
      </c>
      <c r="Z30" s="116">
        <f t="shared" si="1"/>
        <v>0</v>
      </c>
      <c r="AA30" s="117" t="b">
        <f t="shared" si="2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0"/>
        <v>0</v>
      </c>
      <c r="AJ30" s="121">
        <v>0</v>
      </c>
      <c r="AK30" s="164">
        <f t="shared" si="11"/>
        <v>0</v>
      </c>
      <c r="AL30" s="127">
        <v>0</v>
      </c>
      <c r="AM30" s="164">
        <f t="shared" si="12"/>
        <v>0</v>
      </c>
      <c r="AN30" s="127">
        <v>0</v>
      </c>
      <c r="AO30" s="164">
        <f t="shared" si="13"/>
        <v>0</v>
      </c>
      <c r="AP30" s="127">
        <v>0</v>
      </c>
      <c r="AQ30" s="164">
        <f t="shared" si="14"/>
        <v>0</v>
      </c>
      <c r="AR30" s="127">
        <v>0</v>
      </c>
      <c r="AS30" s="164">
        <f t="shared" si="15"/>
        <v>0</v>
      </c>
      <c r="AT30" s="127">
        <v>0</v>
      </c>
      <c r="AU30" s="164">
        <f t="shared" si="16"/>
        <v>0</v>
      </c>
      <c r="AV30" s="127">
        <v>0</v>
      </c>
      <c r="AW30" s="164">
        <f t="shared" si="17"/>
        <v>0</v>
      </c>
      <c r="AX30" s="127">
        <v>0</v>
      </c>
      <c r="AY30" s="164">
        <f t="shared" si="18"/>
        <v>0</v>
      </c>
      <c r="AZ30" s="127">
        <v>0</v>
      </c>
      <c r="BA30" s="164">
        <f t="shared" si="19"/>
        <v>0</v>
      </c>
      <c r="BB30" s="127">
        <v>0</v>
      </c>
      <c r="BC30" s="164">
        <f t="shared" si="20"/>
        <v>0</v>
      </c>
      <c r="BD30" s="127">
        <v>0</v>
      </c>
      <c r="BE30" s="164">
        <f t="shared" si="21"/>
        <v>0</v>
      </c>
      <c r="BF30" s="253">
        <f t="shared" si="22"/>
        <v>0</v>
      </c>
      <c r="BG30" s="253">
        <f t="shared" si="23"/>
        <v>0</v>
      </c>
      <c r="BH30" s="10" t="b">
        <f t="shared" si="24"/>
        <v>1</v>
      </c>
      <c r="BI30" s="253">
        <f t="shared" si="25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0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6"/>
        <v>16</v>
      </c>
      <c r="BS30">
        <v>0</v>
      </c>
      <c r="BT30">
        <v>1</v>
      </c>
      <c r="BU30" t="s">
        <v>139</v>
      </c>
      <c r="BV30" t="str">
        <f t="shared" si="28"/>
        <v>0</v>
      </c>
      <c r="BW30" t="str">
        <f t="shared" si="29"/>
        <v>0</v>
      </c>
      <c r="BX30" t="str">
        <f t="shared" si="30"/>
        <v>1</v>
      </c>
      <c r="BY30" t="s">
        <v>23</v>
      </c>
      <c r="BZ30" s="253">
        <f t="shared" si="37"/>
        <v>0</v>
      </c>
      <c r="CA30" s="253">
        <f t="shared" si="38"/>
        <v>0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9</v>
      </c>
      <c r="L31" s="201" t="s">
        <v>138</v>
      </c>
      <c r="M31" s="104">
        <v>16</v>
      </c>
      <c r="N31" s="262">
        <f t="shared" si="27"/>
        <v>7.85</v>
      </c>
      <c r="O31" s="202">
        <v>7.85</v>
      </c>
      <c r="P31" s="110">
        <f t="shared" si="4"/>
        <v>81.953999999999979</v>
      </c>
      <c r="Q31" s="204" t="s">
        <v>139</v>
      </c>
      <c r="R31" s="205">
        <f t="shared" si="49"/>
        <v>0</v>
      </c>
      <c r="S31" s="114">
        <f t="shared" si="5"/>
        <v>0</v>
      </c>
      <c r="T31" s="205">
        <f t="shared" si="50"/>
        <v>3</v>
      </c>
      <c r="U31" s="115">
        <f t="shared" si="6"/>
        <v>27.317999999999994</v>
      </c>
      <c r="V31" s="205">
        <f t="shared" si="7"/>
        <v>3</v>
      </c>
      <c r="W31" s="115">
        <f t="shared" si="8"/>
        <v>27.317999999999994</v>
      </c>
      <c r="X31" s="205">
        <f t="shared" si="51"/>
        <v>3</v>
      </c>
      <c r="Y31" s="115">
        <f t="shared" si="9"/>
        <v>27.317999999999994</v>
      </c>
      <c r="Z31" s="203">
        <f t="shared" si="1"/>
        <v>81.953999999999979</v>
      </c>
      <c r="AA31" s="117" t="b">
        <f t="shared" si="2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0"/>
        <v>0</v>
      </c>
      <c r="AJ31" s="210"/>
      <c r="AK31" s="164">
        <f t="shared" si="11"/>
        <v>0</v>
      </c>
      <c r="AL31" s="216">
        <v>0</v>
      </c>
      <c r="AM31" s="164">
        <f t="shared" si="12"/>
        <v>0</v>
      </c>
      <c r="AN31" s="216">
        <v>1</v>
      </c>
      <c r="AO31" s="164">
        <f t="shared" si="13"/>
        <v>9.1059999999999981</v>
      </c>
      <c r="AP31" s="216">
        <v>1</v>
      </c>
      <c r="AQ31" s="164">
        <f t="shared" si="14"/>
        <v>9.1059999999999981</v>
      </c>
      <c r="AR31" s="216">
        <v>1</v>
      </c>
      <c r="AS31" s="164">
        <f t="shared" si="15"/>
        <v>9.1059999999999981</v>
      </c>
      <c r="AT31" s="216">
        <v>1</v>
      </c>
      <c r="AU31" s="164">
        <f t="shared" si="16"/>
        <v>9.1059999999999981</v>
      </c>
      <c r="AV31" s="216">
        <v>1</v>
      </c>
      <c r="AW31" s="164">
        <f t="shared" si="17"/>
        <v>9.1059999999999981</v>
      </c>
      <c r="AX31" s="216">
        <v>1</v>
      </c>
      <c r="AY31" s="164">
        <f t="shared" si="18"/>
        <v>9.1059999999999981</v>
      </c>
      <c r="AZ31" s="216">
        <v>1</v>
      </c>
      <c r="BA31" s="164">
        <f t="shared" si="19"/>
        <v>9.1059999999999981</v>
      </c>
      <c r="BB31" s="216">
        <v>1</v>
      </c>
      <c r="BC31" s="164">
        <f t="shared" si="20"/>
        <v>9.1059999999999981</v>
      </c>
      <c r="BD31" s="216">
        <v>1</v>
      </c>
      <c r="BE31" s="164">
        <f t="shared" si="21"/>
        <v>9.1059999999999981</v>
      </c>
      <c r="BF31" s="253">
        <f t="shared" si="22"/>
        <v>81.953999999999979</v>
      </c>
      <c r="BG31" s="253">
        <f t="shared" si="23"/>
        <v>81.953999999999965</v>
      </c>
      <c r="BH31" s="10" t="b">
        <f t="shared" si="24"/>
        <v>1</v>
      </c>
      <c r="BI31" s="253">
        <f t="shared" si="25"/>
        <v>0</v>
      </c>
      <c r="BJ31" s="250">
        <f t="shared" si="31"/>
        <v>21110059</v>
      </c>
      <c r="BK31" s="251">
        <v>348</v>
      </c>
      <c r="BL31" s="251">
        <v>5</v>
      </c>
      <c r="BM31" s="252">
        <f t="shared" si="32"/>
        <v>0</v>
      </c>
      <c r="BN31" s="252">
        <f t="shared" si="33"/>
        <v>3</v>
      </c>
      <c r="BO31" s="252">
        <f t="shared" si="34"/>
        <v>3</v>
      </c>
      <c r="BP31" s="252">
        <f t="shared" si="35"/>
        <v>3</v>
      </c>
      <c r="BQ31" s="254">
        <f t="shared" si="36"/>
        <v>7.85</v>
      </c>
      <c r="BR31">
        <f t="shared" si="26"/>
        <v>16</v>
      </c>
      <c r="BS31">
        <v>0</v>
      </c>
      <c r="BT31">
        <v>1</v>
      </c>
      <c r="BU31" t="s">
        <v>139</v>
      </c>
      <c r="BV31" t="str">
        <f t="shared" si="28"/>
        <v>0</v>
      </c>
      <c r="BW31" t="str">
        <f t="shared" si="29"/>
        <v>0</v>
      </c>
      <c r="BX31" t="str">
        <f t="shared" si="30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0</v>
      </c>
      <c r="CC31" s="253">
        <f t="shared" si="40"/>
        <v>9.1059999999999981</v>
      </c>
      <c r="CD31" s="253">
        <f t="shared" si="41"/>
        <v>9.1059999999999981</v>
      </c>
      <c r="CE31" s="253">
        <f t="shared" si="42"/>
        <v>9.1059999999999981</v>
      </c>
      <c r="CF31" s="253">
        <f t="shared" si="43"/>
        <v>9.1059999999999981</v>
      </c>
      <c r="CG31" s="253">
        <f t="shared" si="44"/>
        <v>9.1059999999999981</v>
      </c>
      <c r="CH31" s="253">
        <f t="shared" si="45"/>
        <v>9.1059999999999981</v>
      </c>
      <c r="CI31" s="253">
        <f t="shared" si="46"/>
        <v>9.1059999999999981</v>
      </c>
      <c r="CJ31" s="253">
        <f t="shared" si="47"/>
        <v>9.1059999999999981</v>
      </c>
      <c r="CK31" s="253">
        <f t="shared" si="48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0</v>
      </c>
      <c r="L32" s="104" t="s">
        <v>138</v>
      </c>
      <c r="M32" s="104">
        <v>16</v>
      </c>
      <c r="N32" s="262">
        <f t="shared" si="27"/>
        <v>63.66</v>
      </c>
      <c r="O32" s="106">
        <v>63.66</v>
      </c>
      <c r="P32" s="110">
        <f t="shared" si="4"/>
        <v>0</v>
      </c>
      <c r="Q32" s="112" t="s">
        <v>139</v>
      </c>
      <c r="R32" s="113">
        <f t="shared" si="49"/>
        <v>0</v>
      </c>
      <c r="S32" s="114">
        <f t="shared" si="5"/>
        <v>0</v>
      </c>
      <c r="T32" s="113">
        <f t="shared" si="50"/>
        <v>0</v>
      </c>
      <c r="U32" s="115">
        <f t="shared" si="6"/>
        <v>0</v>
      </c>
      <c r="V32" s="113">
        <f t="shared" si="7"/>
        <v>0</v>
      </c>
      <c r="W32" s="115">
        <f t="shared" si="8"/>
        <v>0</v>
      </c>
      <c r="X32" s="113">
        <f t="shared" si="51"/>
        <v>0</v>
      </c>
      <c r="Y32" s="115">
        <f t="shared" si="9"/>
        <v>0</v>
      </c>
      <c r="Z32" s="116">
        <f t="shared" si="1"/>
        <v>0</v>
      </c>
      <c r="AA32" s="117" t="b">
        <f t="shared" si="2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0"/>
        <v>0</v>
      </c>
      <c r="AJ32" s="121">
        <v>0</v>
      </c>
      <c r="AK32" s="164">
        <f t="shared" si="11"/>
        <v>0</v>
      </c>
      <c r="AL32" s="127">
        <v>0</v>
      </c>
      <c r="AM32" s="164">
        <f t="shared" si="12"/>
        <v>0</v>
      </c>
      <c r="AN32" s="127">
        <v>0</v>
      </c>
      <c r="AO32" s="164">
        <f t="shared" si="13"/>
        <v>0</v>
      </c>
      <c r="AP32" s="127">
        <v>0</v>
      </c>
      <c r="AQ32" s="164">
        <f t="shared" si="14"/>
        <v>0</v>
      </c>
      <c r="AR32" s="127">
        <v>0</v>
      </c>
      <c r="AS32" s="164">
        <f t="shared" si="15"/>
        <v>0</v>
      </c>
      <c r="AT32" s="127">
        <v>0</v>
      </c>
      <c r="AU32" s="164">
        <f t="shared" si="16"/>
        <v>0</v>
      </c>
      <c r="AV32" s="127">
        <v>0</v>
      </c>
      <c r="AW32" s="164">
        <f t="shared" si="17"/>
        <v>0</v>
      </c>
      <c r="AX32" s="127">
        <v>0</v>
      </c>
      <c r="AY32" s="164">
        <f t="shared" si="18"/>
        <v>0</v>
      </c>
      <c r="AZ32" s="127">
        <v>0</v>
      </c>
      <c r="BA32" s="164">
        <f t="shared" si="19"/>
        <v>0</v>
      </c>
      <c r="BB32" s="127">
        <v>0</v>
      </c>
      <c r="BC32" s="164">
        <f t="shared" si="20"/>
        <v>0</v>
      </c>
      <c r="BD32" s="127">
        <v>0</v>
      </c>
      <c r="BE32" s="164">
        <f t="shared" si="21"/>
        <v>0</v>
      </c>
      <c r="BF32" s="253">
        <f t="shared" si="22"/>
        <v>0</v>
      </c>
      <c r="BG32" s="253">
        <f t="shared" si="23"/>
        <v>0</v>
      </c>
      <c r="BH32" s="10" t="b">
        <f t="shared" si="24"/>
        <v>1</v>
      </c>
      <c r="BI32" s="253">
        <f t="shared" si="25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0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6"/>
        <v>16</v>
      </c>
      <c r="BS32">
        <v>0</v>
      </c>
      <c r="BT32">
        <v>1</v>
      </c>
      <c r="BU32" t="s">
        <v>139</v>
      </c>
      <c r="BV32" t="str">
        <f t="shared" si="28"/>
        <v>0</v>
      </c>
      <c r="BW32" t="str">
        <f t="shared" si="29"/>
        <v>0</v>
      </c>
      <c r="BX32" t="str">
        <f t="shared" si="30"/>
        <v>1</v>
      </c>
      <c r="BY32" t="s">
        <v>23</v>
      </c>
      <c r="BZ32" s="253">
        <f t="shared" si="37"/>
        <v>0</v>
      </c>
      <c r="CA32" s="253">
        <f t="shared" si="38"/>
        <v>0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9</v>
      </c>
      <c r="L33" s="201" t="s">
        <v>138</v>
      </c>
      <c r="M33" s="104">
        <v>16</v>
      </c>
      <c r="N33" s="262">
        <f t="shared" si="27"/>
        <v>42.72</v>
      </c>
      <c r="O33" s="202">
        <v>42.72</v>
      </c>
      <c r="P33" s="110">
        <f t="shared" si="4"/>
        <v>445.99679999999995</v>
      </c>
      <c r="Q33" s="204" t="s">
        <v>139</v>
      </c>
      <c r="R33" s="205">
        <f t="shared" si="49"/>
        <v>0</v>
      </c>
      <c r="S33" s="114">
        <f t="shared" si="5"/>
        <v>0</v>
      </c>
      <c r="T33" s="205">
        <f t="shared" si="50"/>
        <v>3</v>
      </c>
      <c r="U33" s="115">
        <f t="shared" si="6"/>
        <v>148.66559999999998</v>
      </c>
      <c r="V33" s="205">
        <f t="shared" si="7"/>
        <v>3</v>
      </c>
      <c r="W33" s="115">
        <f t="shared" si="8"/>
        <v>148.66559999999998</v>
      </c>
      <c r="X33" s="205">
        <f t="shared" si="51"/>
        <v>3</v>
      </c>
      <c r="Y33" s="115">
        <f t="shared" si="9"/>
        <v>148.66559999999998</v>
      </c>
      <c r="Z33" s="203">
        <f t="shared" si="1"/>
        <v>445.99679999999995</v>
      </c>
      <c r="AA33" s="117" t="b">
        <f t="shared" si="2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0"/>
        <v>0</v>
      </c>
      <c r="AJ33" s="210"/>
      <c r="AK33" s="164">
        <f t="shared" si="11"/>
        <v>0</v>
      </c>
      <c r="AL33" s="216">
        <v>0</v>
      </c>
      <c r="AM33" s="164">
        <f t="shared" si="12"/>
        <v>0</v>
      </c>
      <c r="AN33" s="216">
        <v>1</v>
      </c>
      <c r="AO33" s="164">
        <f t="shared" si="13"/>
        <v>49.555199999999992</v>
      </c>
      <c r="AP33" s="216">
        <v>1</v>
      </c>
      <c r="AQ33" s="164">
        <f t="shared" si="14"/>
        <v>49.555199999999992</v>
      </c>
      <c r="AR33" s="216">
        <v>1</v>
      </c>
      <c r="AS33" s="164">
        <f t="shared" si="15"/>
        <v>49.555199999999992</v>
      </c>
      <c r="AT33" s="216">
        <v>1</v>
      </c>
      <c r="AU33" s="164">
        <f t="shared" si="16"/>
        <v>49.555199999999992</v>
      </c>
      <c r="AV33" s="216">
        <v>1</v>
      </c>
      <c r="AW33" s="164">
        <f t="shared" si="17"/>
        <v>49.555199999999992</v>
      </c>
      <c r="AX33" s="216">
        <v>1</v>
      </c>
      <c r="AY33" s="164">
        <f t="shared" si="18"/>
        <v>49.555199999999992</v>
      </c>
      <c r="AZ33" s="216">
        <v>1</v>
      </c>
      <c r="BA33" s="164">
        <f t="shared" si="19"/>
        <v>49.555199999999992</v>
      </c>
      <c r="BB33" s="216">
        <v>1</v>
      </c>
      <c r="BC33" s="164">
        <f t="shared" si="20"/>
        <v>49.555199999999992</v>
      </c>
      <c r="BD33" s="216">
        <v>1</v>
      </c>
      <c r="BE33" s="164">
        <f t="shared" si="21"/>
        <v>49.555199999999992</v>
      </c>
      <c r="BF33" s="253">
        <f t="shared" si="22"/>
        <v>445.99679999999995</v>
      </c>
      <c r="BG33" s="253">
        <f t="shared" si="23"/>
        <v>445.99680000000001</v>
      </c>
      <c r="BH33" s="10" t="b">
        <f t="shared" si="24"/>
        <v>1</v>
      </c>
      <c r="BI33" s="253">
        <f t="shared" si="25"/>
        <v>0</v>
      </c>
      <c r="BJ33" s="250">
        <f t="shared" si="31"/>
        <v>21110060</v>
      </c>
      <c r="BK33" s="251">
        <v>348</v>
      </c>
      <c r="BL33" s="251">
        <v>5</v>
      </c>
      <c r="BM33" s="252">
        <f t="shared" si="32"/>
        <v>0</v>
      </c>
      <c r="BN33" s="252">
        <f t="shared" si="33"/>
        <v>3</v>
      </c>
      <c r="BO33" s="252">
        <f t="shared" si="34"/>
        <v>3</v>
      </c>
      <c r="BP33" s="252">
        <f t="shared" si="35"/>
        <v>3</v>
      </c>
      <c r="BQ33" s="254">
        <f t="shared" si="36"/>
        <v>42.72</v>
      </c>
      <c r="BR33">
        <f t="shared" si="26"/>
        <v>16</v>
      </c>
      <c r="BS33">
        <v>0</v>
      </c>
      <c r="BT33">
        <v>1</v>
      </c>
      <c r="BU33" t="s">
        <v>139</v>
      </c>
      <c r="BV33" t="str">
        <f t="shared" si="28"/>
        <v>0</v>
      </c>
      <c r="BW33" t="str">
        <f t="shared" si="29"/>
        <v>0</v>
      </c>
      <c r="BX33" t="str">
        <f t="shared" si="30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0</v>
      </c>
      <c r="CC33" s="253">
        <f t="shared" si="40"/>
        <v>49.555199999999992</v>
      </c>
      <c r="CD33" s="253">
        <f t="shared" si="41"/>
        <v>49.555199999999992</v>
      </c>
      <c r="CE33" s="253">
        <f t="shared" si="42"/>
        <v>49.555199999999992</v>
      </c>
      <c r="CF33" s="253">
        <f t="shared" si="43"/>
        <v>49.555199999999992</v>
      </c>
      <c r="CG33" s="253">
        <f t="shared" si="44"/>
        <v>49.555199999999992</v>
      </c>
      <c r="CH33" s="253">
        <f t="shared" si="45"/>
        <v>49.555199999999992</v>
      </c>
      <c r="CI33" s="253">
        <f t="shared" si="46"/>
        <v>49.555199999999992</v>
      </c>
      <c r="CJ33" s="253">
        <f t="shared" si="47"/>
        <v>49.555199999999992</v>
      </c>
      <c r="CK33" s="253">
        <f t="shared" si="48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0</v>
      </c>
      <c r="L34" s="104" t="s">
        <v>138</v>
      </c>
      <c r="M34" s="104">
        <v>16</v>
      </c>
      <c r="N34" s="262">
        <f t="shared" si="27"/>
        <v>29.25</v>
      </c>
      <c r="O34" s="106">
        <v>29.25</v>
      </c>
      <c r="P34" s="110">
        <f t="shared" si="4"/>
        <v>0</v>
      </c>
      <c r="Q34" s="112" t="s">
        <v>139</v>
      </c>
      <c r="R34" s="113">
        <f t="shared" si="49"/>
        <v>0</v>
      </c>
      <c r="S34" s="114">
        <f t="shared" si="5"/>
        <v>0</v>
      </c>
      <c r="T34" s="113">
        <f t="shared" si="50"/>
        <v>0</v>
      </c>
      <c r="U34" s="115">
        <f t="shared" si="6"/>
        <v>0</v>
      </c>
      <c r="V34" s="113">
        <f t="shared" si="7"/>
        <v>0</v>
      </c>
      <c r="W34" s="115">
        <f t="shared" si="8"/>
        <v>0</v>
      </c>
      <c r="X34" s="113">
        <f t="shared" si="51"/>
        <v>0</v>
      </c>
      <c r="Y34" s="115">
        <f t="shared" si="9"/>
        <v>0</v>
      </c>
      <c r="Z34" s="116">
        <f t="shared" si="1"/>
        <v>0</v>
      </c>
      <c r="AA34" s="117" t="b">
        <f t="shared" si="2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0"/>
        <v>0</v>
      </c>
      <c r="AJ34" s="121">
        <v>0</v>
      </c>
      <c r="AK34" s="164">
        <f t="shared" si="11"/>
        <v>0</v>
      </c>
      <c r="AL34" s="127">
        <v>0</v>
      </c>
      <c r="AM34" s="164">
        <f t="shared" si="12"/>
        <v>0</v>
      </c>
      <c r="AN34" s="127">
        <v>0</v>
      </c>
      <c r="AO34" s="164">
        <f t="shared" si="13"/>
        <v>0</v>
      </c>
      <c r="AP34" s="127">
        <v>0</v>
      </c>
      <c r="AQ34" s="164">
        <f t="shared" si="14"/>
        <v>0</v>
      </c>
      <c r="AR34" s="127">
        <v>0</v>
      </c>
      <c r="AS34" s="164">
        <f t="shared" si="15"/>
        <v>0</v>
      </c>
      <c r="AT34" s="127">
        <v>0</v>
      </c>
      <c r="AU34" s="164">
        <f t="shared" si="16"/>
        <v>0</v>
      </c>
      <c r="AV34" s="127">
        <v>0</v>
      </c>
      <c r="AW34" s="164">
        <f t="shared" si="17"/>
        <v>0</v>
      </c>
      <c r="AX34" s="127">
        <v>0</v>
      </c>
      <c r="AY34" s="164">
        <f t="shared" si="18"/>
        <v>0</v>
      </c>
      <c r="AZ34" s="127">
        <v>0</v>
      </c>
      <c r="BA34" s="164">
        <f t="shared" si="19"/>
        <v>0</v>
      </c>
      <c r="BB34" s="127">
        <v>0</v>
      </c>
      <c r="BC34" s="164">
        <f t="shared" si="20"/>
        <v>0</v>
      </c>
      <c r="BD34" s="127">
        <v>0</v>
      </c>
      <c r="BE34" s="164">
        <f t="shared" si="21"/>
        <v>0</v>
      </c>
      <c r="BF34" s="253">
        <f t="shared" si="22"/>
        <v>0</v>
      </c>
      <c r="BG34" s="253">
        <f t="shared" si="23"/>
        <v>0</v>
      </c>
      <c r="BH34" s="10" t="b">
        <f t="shared" si="24"/>
        <v>1</v>
      </c>
      <c r="BI34" s="253">
        <f t="shared" si="25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0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6"/>
        <v>16</v>
      </c>
      <c r="BS34">
        <v>0</v>
      </c>
      <c r="BT34">
        <v>1</v>
      </c>
      <c r="BU34" t="s">
        <v>139</v>
      </c>
      <c r="BV34" t="str">
        <f t="shared" si="28"/>
        <v>0</v>
      </c>
      <c r="BW34" t="str">
        <f t="shared" si="29"/>
        <v>0</v>
      </c>
      <c r="BX34" t="str">
        <f t="shared" si="30"/>
        <v>1</v>
      </c>
      <c r="BY34" t="s">
        <v>23</v>
      </c>
      <c r="BZ34" s="253">
        <f t="shared" si="37"/>
        <v>0</v>
      </c>
      <c r="CA34" s="253">
        <f t="shared" si="38"/>
        <v>0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9</v>
      </c>
      <c r="L35" s="201" t="s">
        <v>138</v>
      </c>
      <c r="M35" s="104">
        <v>16</v>
      </c>
      <c r="N35" s="262">
        <f t="shared" si="27"/>
        <v>16.57</v>
      </c>
      <c r="O35" s="202">
        <v>16.57</v>
      </c>
      <c r="P35" s="110">
        <f t="shared" si="4"/>
        <v>172.99080000000001</v>
      </c>
      <c r="Q35" s="204" t="s">
        <v>139</v>
      </c>
      <c r="R35" s="205">
        <f t="shared" si="49"/>
        <v>0</v>
      </c>
      <c r="S35" s="114">
        <f t="shared" si="5"/>
        <v>0</v>
      </c>
      <c r="T35" s="205">
        <f t="shared" si="50"/>
        <v>3</v>
      </c>
      <c r="U35" s="115">
        <f t="shared" si="6"/>
        <v>57.663600000000002</v>
      </c>
      <c r="V35" s="205">
        <f t="shared" si="7"/>
        <v>3</v>
      </c>
      <c r="W35" s="115">
        <f t="shared" si="8"/>
        <v>57.663600000000002</v>
      </c>
      <c r="X35" s="205">
        <f t="shared" si="51"/>
        <v>3</v>
      </c>
      <c r="Y35" s="115">
        <f t="shared" si="9"/>
        <v>57.663600000000002</v>
      </c>
      <c r="Z35" s="203">
        <f t="shared" si="1"/>
        <v>172.99080000000001</v>
      </c>
      <c r="AA35" s="117" t="b">
        <f t="shared" si="2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0"/>
        <v>0</v>
      </c>
      <c r="AJ35" s="210"/>
      <c r="AK35" s="164">
        <f t="shared" si="11"/>
        <v>0</v>
      </c>
      <c r="AL35" s="216">
        <v>0</v>
      </c>
      <c r="AM35" s="164">
        <f t="shared" si="12"/>
        <v>0</v>
      </c>
      <c r="AN35" s="216">
        <v>1</v>
      </c>
      <c r="AO35" s="164">
        <f t="shared" si="13"/>
        <v>19.2212</v>
      </c>
      <c r="AP35" s="216">
        <v>1</v>
      </c>
      <c r="AQ35" s="164">
        <f t="shared" si="14"/>
        <v>19.2212</v>
      </c>
      <c r="AR35" s="216">
        <v>1</v>
      </c>
      <c r="AS35" s="164">
        <f t="shared" si="15"/>
        <v>19.2212</v>
      </c>
      <c r="AT35" s="216">
        <v>1</v>
      </c>
      <c r="AU35" s="164">
        <f t="shared" si="16"/>
        <v>19.2212</v>
      </c>
      <c r="AV35" s="216">
        <v>1</v>
      </c>
      <c r="AW35" s="164">
        <f t="shared" si="17"/>
        <v>19.2212</v>
      </c>
      <c r="AX35" s="216">
        <v>1</v>
      </c>
      <c r="AY35" s="164">
        <f t="shared" si="18"/>
        <v>19.2212</v>
      </c>
      <c r="AZ35" s="216">
        <v>1</v>
      </c>
      <c r="BA35" s="164">
        <f t="shared" si="19"/>
        <v>19.2212</v>
      </c>
      <c r="BB35" s="216">
        <v>1</v>
      </c>
      <c r="BC35" s="164">
        <f t="shared" si="20"/>
        <v>19.2212</v>
      </c>
      <c r="BD35" s="216">
        <v>1</v>
      </c>
      <c r="BE35" s="164">
        <f t="shared" si="21"/>
        <v>19.2212</v>
      </c>
      <c r="BF35" s="253">
        <f t="shared" si="22"/>
        <v>172.99080000000001</v>
      </c>
      <c r="BG35" s="253">
        <f t="shared" si="23"/>
        <v>172.99080000000001</v>
      </c>
      <c r="BH35" s="10" t="b">
        <f t="shared" si="24"/>
        <v>1</v>
      </c>
      <c r="BI35" s="253">
        <f t="shared" si="25"/>
        <v>0</v>
      </c>
      <c r="BJ35" s="250">
        <f t="shared" si="31"/>
        <v>21110061</v>
      </c>
      <c r="BK35" s="251">
        <v>348</v>
      </c>
      <c r="BL35" s="251">
        <v>5</v>
      </c>
      <c r="BM35" s="252">
        <f t="shared" si="32"/>
        <v>0</v>
      </c>
      <c r="BN35" s="252">
        <f t="shared" si="33"/>
        <v>3</v>
      </c>
      <c r="BO35" s="252">
        <f t="shared" si="34"/>
        <v>3</v>
      </c>
      <c r="BP35" s="252">
        <f t="shared" si="35"/>
        <v>3</v>
      </c>
      <c r="BQ35" s="254">
        <f t="shared" si="36"/>
        <v>16.57</v>
      </c>
      <c r="BR35">
        <f t="shared" si="26"/>
        <v>16</v>
      </c>
      <c r="BS35">
        <v>0</v>
      </c>
      <c r="BT35">
        <v>1</v>
      </c>
      <c r="BU35" t="s">
        <v>139</v>
      </c>
      <c r="BV35" t="str">
        <f t="shared" si="28"/>
        <v>0</v>
      </c>
      <c r="BW35" t="str">
        <f t="shared" si="29"/>
        <v>0</v>
      </c>
      <c r="BX35" t="str">
        <f t="shared" si="30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0</v>
      </c>
      <c r="CC35" s="253">
        <f t="shared" si="40"/>
        <v>19.2212</v>
      </c>
      <c r="CD35" s="253">
        <f t="shared" si="41"/>
        <v>19.2212</v>
      </c>
      <c r="CE35" s="253">
        <f t="shared" si="42"/>
        <v>19.2212</v>
      </c>
      <c r="CF35" s="253">
        <f t="shared" si="43"/>
        <v>19.2212</v>
      </c>
      <c r="CG35" s="253">
        <f t="shared" si="44"/>
        <v>19.2212</v>
      </c>
      <c r="CH35" s="253">
        <f t="shared" si="45"/>
        <v>19.2212</v>
      </c>
      <c r="CI35" s="253">
        <f t="shared" si="46"/>
        <v>19.2212</v>
      </c>
      <c r="CJ35" s="253">
        <f t="shared" si="47"/>
        <v>19.2212</v>
      </c>
      <c r="CK35" s="253">
        <f t="shared" si="48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0</v>
      </c>
      <c r="L36" s="104" t="s">
        <v>138</v>
      </c>
      <c r="M36" s="104">
        <v>16</v>
      </c>
      <c r="N36" s="262">
        <f t="shared" si="27"/>
        <v>14.48</v>
      </c>
      <c r="O36" s="106">
        <v>14.48</v>
      </c>
      <c r="P36" s="110">
        <f t="shared" si="4"/>
        <v>0</v>
      </c>
      <c r="Q36" s="112" t="s">
        <v>139</v>
      </c>
      <c r="R36" s="113">
        <f t="shared" si="49"/>
        <v>0</v>
      </c>
      <c r="S36" s="114">
        <f t="shared" si="5"/>
        <v>0</v>
      </c>
      <c r="T36" s="113">
        <f t="shared" si="50"/>
        <v>0</v>
      </c>
      <c r="U36" s="115">
        <f t="shared" si="6"/>
        <v>0</v>
      </c>
      <c r="V36" s="113">
        <f t="shared" si="7"/>
        <v>0</v>
      </c>
      <c r="W36" s="115">
        <f t="shared" si="8"/>
        <v>0</v>
      </c>
      <c r="X36" s="113">
        <f t="shared" si="51"/>
        <v>0</v>
      </c>
      <c r="Y36" s="115">
        <f t="shared" si="9"/>
        <v>0</v>
      </c>
      <c r="Z36" s="116">
        <f t="shared" si="1"/>
        <v>0</v>
      </c>
      <c r="AA36" s="117" t="b">
        <f t="shared" ref="AA36:AA67" si="52">K36=(SUM(X36,V36,T36,R36))</f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0"/>
        <v>0</v>
      </c>
      <c r="AJ36" s="121">
        <v>0</v>
      </c>
      <c r="AK36" s="164">
        <f t="shared" si="11"/>
        <v>0</v>
      </c>
      <c r="AL36" s="127">
        <v>0</v>
      </c>
      <c r="AM36" s="164">
        <f t="shared" si="12"/>
        <v>0</v>
      </c>
      <c r="AN36" s="127">
        <v>0</v>
      </c>
      <c r="AO36" s="164">
        <f t="shared" si="13"/>
        <v>0</v>
      </c>
      <c r="AP36" s="127">
        <v>0</v>
      </c>
      <c r="AQ36" s="164">
        <f t="shared" si="14"/>
        <v>0</v>
      </c>
      <c r="AR36" s="127">
        <v>0</v>
      </c>
      <c r="AS36" s="164">
        <f t="shared" si="15"/>
        <v>0</v>
      </c>
      <c r="AT36" s="127">
        <v>0</v>
      </c>
      <c r="AU36" s="164">
        <f t="shared" si="16"/>
        <v>0</v>
      </c>
      <c r="AV36" s="127">
        <v>0</v>
      </c>
      <c r="AW36" s="164">
        <f t="shared" si="17"/>
        <v>0</v>
      </c>
      <c r="AX36" s="127">
        <v>0</v>
      </c>
      <c r="AY36" s="164">
        <f t="shared" si="18"/>
        <v>0</v>
      </c>
      <c r="AZ36" s="127">
        <v>0</v>
      </c>
      <c r="BA36" s="164">
        <f t="shared" si="19"/>
        <v>0</v>
      </c>
      <c r="BB36" s="127">
        <v>0</v>
      </c>
      <c r="BC36" s="164">
        <f t="shared" si="20"/>
        <v>0</v>
      </c>
      <c r="BD36" s="127">
        <v>0</v>
      </c>
      <c r="BE36" s="164">
        <f t="shared" si="21"/>
        <v>0</v>
      </c>
      <c r="BF36" s="253">
        <f t="shared" si="22"/>
        <v>0</v>
      </c>
      <c r="BG36" s="253">
        <f t="shared" si="23"/>
        <v>0</v>
      </c>
      <c r="BH36" s="10" t="b">
        <f t="shared" si="24"/>
        <v>1</v>
      </c>
      <c r="BI36" s="253">
        <f t="shared" si="25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0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6"/>
        <v>16</v>
      </c>
      <c r="BS36">
        <v>0</v>
      </c>
      <c r="BT36">
        <v>1</v>
      </c>
      <c r="BU36" t="s">
        <v>139</v>
      </c>
      <c r="BV36" t="str">
        <f t="shared" si="28"/>
        <v>0</v>
      </c>
      <c r="BW36" t="str">
        <f t="shared" si="29"/>
        <v>0</v>
      </c>
      <c r="BX36" t="str">
        <f t="shared" si="30"/>
        <v>1</v>
      </c>
      <c r="BY36" t="s">
        <v>23</v>
      </c>
      <c r="BZ36" s="253">
        <f t="shared" si="37"/>
        <v>0</v>
      </c>
      <c r="CA36" s="253">
        <f t="shared" si="38"/>
        <v>0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9</v>
      </c>
      <c r="L37" s="201" t="s">
        <v>138</v>
      </c>
      <c r="M37" s="104">
        <v>16</v>
      </c>
      <c r="N37" s="262">
        <f t="shared" si="27"/>
        <v>14.39</v>
      </c>
      <c r="O37" s="202">
        <v>14.39</v>
      </c>
      <c r="P37" s="110">
        <f t="shared" si="4"/>
        <v>150.23159999999999</v>
      </c>
      <c r="Q37" s="204" t="s">
        <v>139</v>
      </c>
      <c r="R37" s="205">
        <f t="shared" si="49"/>
        <v>0</v>
      </c>
      <c r="S37" s="114">
        <f t="shared" si="5"/>
        <v>0</v>
      </c>
      <c r="T37" s="205">
        <f t="shared" si="50"/>
        <v>3</v>
      </c>
      <c r="U37" s="115">
        <f t="shared" si="6"/>
        <v>50.077199999999998</v>
      </c>
      <c r="V37" s="205">
        <f t="shared" si="7"/>
        <v>3</v>
      </c>
      <c r="W37" s="115">
        <f t="shared" si="8"/>
        <v>50.077199999999998</v>
      </c>
      <c r="X37" s="205">
        <f t="shared" si="51"/>
        <v>3</v>
      </c>
      <c r="Y37" s="115">
        <f t="shared" si="9"/>
        <v>50.077199999999998</v>
      </c>
      <c r="Z37" s="203">
        <f t="shared" si="1"/>
        <v>150.23159999999999</v>
      </c>
      <c r="AA37" s="117" t="b">
        <f t="shared" si="52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0"/>
        <v>0</v>
      </c>
      <c r="AJ37" s="210"/>
      <c r="AK37" s="164">
        <f t="shared" si="11"/>
        <v>0</v>
      </c>
      <c r="AL37" s="216">
        <v>0</v>
      </c>
      <c r="AM37" s="164">
        <f t="shared" si="12"/>
        <v>0</v>
      </c>
      <c r="AN37" s="216">
        <v>1</v>
      </c>
      <c r="AO37" s="164">
        <f t="shared" si="13"/>
        <v>16.692399999999999</v>
      </c>
      <c r="AP37" s="216">
        <v>1</v>
      </c>
      <c r="AQ37" s="164">
        <f t="shared" si="14"/>
        <v>16.692399999999999</v>
      </c>
      <c r="AR37" s="216">
        <v>1</v>
      </c>
      <c r="AS37" s="164">
        <f t="shared" si="15"/>
        <v>16.692399999999999</v>
      </c>
      <c r="AT37" s="216">
        <v>1</v>
      </c>
      <c r="AU37" s="164">
        <f t="shared" si="16"/>
        <v>16.692399999999999</v>
      </c>
      <c r="AV37" s="216">
        <v>1</v>
      </c>
      <c r="AW37" s="164">
        <f t="shared" si="17"/>
        <v>16.692399999999999</v>
      </c>
      <c r="AX37" s="216">
        <v>1</v>
      </c>
      <c r="AY37" s="164">
        <f t="shared" si="18"/>
        <v>16.692399999999999</v>
      </c>
      <c r="AZ37" s="216">
        <v>1</v>
      </c>
      <c r="BA37" s="164">
        <f t="shared" si="19"/>
        <v>16.692399999999999</v>
      </c>
      <c r="BB37" s="216">
        <v>1</v>
      </c>
      <c r="BC37" s="164">
        <f t="shared" si="20"/>
        <v>16.692399999999999</v>
      </c>
      <c r="BD37" s="216">
        <v>1</v>
      </c>
      <c r="BE37" s="164">
        <f t="shared" si="21"/>
        <v>16.692399999999999</v>
      </c>
      <c r="BF37" s="253">
        <f t="shared" si="22"/>
        <v>150.23159999999999</v>
      </c>
      <c r="BG37" s="253">
        <f t="shared" si="23"/>
        <v>150.23159999999996</v>
      </c>
      <c r="BH37" s="10" t="b">
        <f t="shared" si="24"/>
        <v>1</v>
      </c>
      <c r="BI37" s="253">
        <f t="shared" si="25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0</v>
      </c>
      <c r="BN37" s="252">
        <f t="shared" si="33"/>
        <v>3</v>
      </c>
      <c r="BO37" s="252">
        <f t="shared" si="34"/>
        <v>3</v>
      </c>
      <c r="BP37" s="252">
        <f t="shared" si="35"/>
        <v>3</v>
      </c>
      <c r="BQ37" s="254">
        <f t="shared" si="36"/>
        <v>14.39</v>
      </c>
      <c r="BR37">
        <f t="shared" si="26"/>
        <v>16</v>
      </c>
      <c r="BS37">
        <v>0</v>
      </c>
      <c r="BT37">
        <v>1</v>
      </c>
      <c r="BU37" t="s">
        <v>139</v>
      </c>
      <c r="BV37" t="str">
        <f t="shared" si="28"/>
        <v>0</v>
      </c>
      <c r="BW37" t="str">
        <f t="shared" si="29"/>
        <v>0</v>
      </c>
      <c r="BX37" t="str">
        <f t="shared" si="30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0</v>
      </c>
      <c r="CC37" s="253">
        <f t="shared" si="40"/>
        <v>16.692399999999999</v>
      </c>
      <c r="CD37" s="253">
        <f t="shared" si="41"/>
        <v>16.692399999999999</v>
      </c>
      <c r="CE37" s="253">
        <f t="shared" si="42"/>
        <v>16.692399999999999</v>
      </c>
      <c r="CF37" s="253">
        <f t="shared" si="43"/>
        <v>16.692399999999999</v>
      </c>
      <c r="CG37" s="253">
        <f t="shared" si="44"/>
        <v>16.692399999999999</v>
      </c>
      <c r="CH37" s="253">
        <f t="shared" si="45"/>
        <v>16.692399999999999</v>
      </c>
      <c r="CI37" s="253">
        <f t="shared" si="46"/>
        <v>16.692399999999999</v>
      </c>
      <c r="CJ37" s="253">
        <f t="shared" si="47"/>
        <v>16.692399999999999</v>
      </c>
      <c r="CK37" s="253">
        <f t="shared" si="48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0</v>
      </c>
      <c r="L38" s="104" t="s">
        <v>138</v>
      </c>
      <c r="M38" s="104">
        <v>16</v>
      </c>
      <c r="N38" s="262">
        <f t="shared" si="27"/>
        <v>25.14</v>
      </c>
      <c r="O38" s="106">
        <v>25.14</v>
      </c>
      <c r="P38" s="110">
        <f t="shared" si="4"/>
        <v>0</v>
      </c>
      <c r="Q38" s="112" t="s">
        <v>139</v>
      </c>
      <c r="R38" s="113">
        <f t="shared" si="49"/>
        <v>0</v>
      </c>
      <c r="S38" s="114">
        <f t="shared" si="5"/>
        <v>0</v>
      </c>
      <c r="T38" s="113">
        <f t="shared" si="50"/>
        <v>0</v>
      </c>
      <c r="U38" s="115">
        <f t="shared" si="6"/>
        <v>0</v>
      </c>
      <c r="V38" s="113">
        <f t="shared" si="7"/>
        <v>0</v>
      </c>
      <c r="W38" s="115">
        <f t="shared" si="8"/>
        <v>0</v>
      </c>
      <c r="X38" s="113">
        <f t="shared" si="51"/>
        <v>0</v>
      </c>
      <c r="Y38" s="115">
        <f t="shared" si="9"/>
        <v>0</v>
      </c>
      <c r="Z38" s="116">
        <f t="shared" si="1"/>
        <v>0</v>
      </c>
      <c r="AA38" s="117" t="b">
        <f t="shared" si="52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0"/>
        <v>0</v>
      </c>
      <c r="AJ38" s="121">
        <v>0</v>
      </c>
      <c r="AK38" s="164">
        <f t="shared" si="11"/>
        <v>0</v>
      </c>
      <c r="AL38" s="127">
        <v>0</v>
      </c>
      <c r="AM38" s="164">
        <f t="shared" si="12"/>
        <v>0</v>
      </c>
      <c r="AN38" s="127">
        <v>0</v>
      </c>
      <c r="AO38" s="164">
        <f t="shared" si="13"/>
        <v>0</v>
      </c>
      <c r="AP38" s="127">
        <v>0</v>
      </c>
      <c r="AQ38" s="164">
        <f t="shared" si="14"/>
        <v>0</v>
      </c>
      <c r="AR38" s="127">
        <v>0</v>
      </c>
      <c r="AS38" s="164">
        <f t="shared" si="15"/>
        <v>0</v>
      </c>
      <c r="AT38" s="127">
        <v>0</v>
      </c>
      <c r="AU38" s="164">
        <f t="shared" si="16"/>
        <v>0</v>
      </c>
      <c r="AV38" s="127">
        <v>0</v>
      </c>
      <c r="AW38" s="164">
        <f t="shared" si="17"/>
        <v>0</v>
      </c>
      <c r="AX38" s="127">
        <v>0</v>
      </c>
      <c r="AY38" s="164">
        <f t="shared" si="18"/>
        <v>0</v>
      </c>
      <c r="AZ38" s="127">
        <v>0</v>
      </c>
      <c r="BA38" s="164">
        <f t="shared" si="19"/>
        <v>0</v>
      </c>
      <c r="BB38" s="127">
        <v>0</v>
      </c>
      <c r="BC38" s="164">
        <f t="shared" si="20"/>
        <v>0</v>
      </c>
      <c r="BD38" s="127">
        <v>0</v>
      </c>
      <c r="BE38" s="164">
        <f t="shared" si="21"/>
        <v>0</v>
      </c>
      <c r="BF38" s="253">
        <f t="shared" si="22"/>
        <v>0</v>
      </c>
      <c r="BG38" s="253">
        <f t="shared" si="23"/>
        <v>0</v>
      </c>
      <c r="BH38" s="10" t="b">
        <f t="shared" si="24"/>
        <v>1</v>
      </c>
      <c r="BI38" s="253">
        <f t="shared" si="25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0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6"/>
        <v>16</v>
      </c>
      <c r="BS38">
        <v>0</v>
      </c>
      <c r="BT38">
        <v>1</v>
      </c>
      <c r="BU38" t="s">
        <v>139</v>
      </c>
      <c r="BV38" t="str">
        <f t="shared" si="28"/>
        <v>0</v>
      </c>
      <c r="BW38" t="str">
        <f t="shared" si="29"/>
        <v>0</v>
      </c>
      <c r="BX38" t="str">
        <f t="shared" si="30"/>
        <v>1</v>
      </c>
      <c r="BY38" t="s">
        <v>23</v>
      </c>
      <c r="BZ38" s="253">
        <f t="shared" si="37"/>
        <v>0</v>
      </c>
      <c r="CA38" s="253">
        <f t="shared" si="38"/>
        <v>0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0</v>
      </c>
      <c r="L39" s="201" t="s">
        <v>138</v>
      </c>
      <c r="M39" s="104">
        <v>16</v>
      </c>
      <c r="N39" s="262">
        <f t="shared" si="27"/>
        <v>24.81</v>
      </c>
      <c r="O39" s="202">
        <v>24.81</v>
      </c>
      <c r="P39" s="110">
        <f t="shared" si="4"/>
        <v>0</v>
      </c>
      <c r="Q39" s="204" t="s">
        <v>139</v>
      </c>
      <c r="R39" s="205">
        <f t="shared" si="49"/>
        <v>0</v>
      </c>
      <c r="S39" s="114">
        <f t="shared" si="5"/>
        <v>0</v>
      </c>
      <c r="T39" s="205">
        <f t="shared" si="50"/>
        <v>0</v>
      </c>
      <c r="U39" s="115">
        <f t="shared" si="6"/>
        <v>0</v>
      </c>
      <c r="V39" s="205">
        <f t="shared" si="7"/>
        <v>0</v>
      </c>
      <c r="W39" s="115">
        <f t="shared" si="8"/>
        <v>0</v>
      </c>
      <c r="X39" s="205">
        <f t="shared" si="51"/>
        <v>0</v>
      </c>
      <c r="Y39" s="115">
        <f t="shared" si="9"/>
        <v>0</v>
      </c>
      <c r="Z39" s="203">
        <f t="shared" si="1"/>
        <v>0</v>
      </c>
      <c r="AA39" s="117" t="b">
        <f t="shared" si="52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0"/>
        <v>0</v>
      </c>
      <c r="AJ39" s="210"/>
      <c r="AK39" s="164">
        <f t="shared" si="11"/>
        <v>0</v>
      </c>
      <c r="AL39" s="216">
        <v>0</v>
      </c>
      <c r="AM39" s="164">
        <f t="shared" si="12"/>
        <v>0</v>
      </c>
      <c r="AN39" s="216">
        <v>0</v>
      </c>
      <c r="AO39" s="164">
        <f t="shared" si="13"/>
        <v>0</v>
      </c>
      <c r="AP39" s="216">
        <v>0</v>
      </c>
      <c r="AQ39" s="164">
        <f t="shared" si="14"/>
        <v>0</v>
      </c>
      <c r="AR39" s="216">
        <v>0</v>
      </c>
      <c r="AS39" s="164">
        <f t="shared" si="15"/>
        <v>0</v>
      </c>
      <c r="AT39" s="216">
        <v>0</v>
      </c>
      <c r="AU39" s="164">
        <f t="shared" si="16"/>
        <v>0</v>
      </c>
      <c r="AV39" s="216">
        <v>0</v>
      </c>
      <c r="AW39" s="164">
        <f t="shared" si="17"/>
        <v>0</v>
      </c>
      <c r="AX39" s="216">
        <v>0</v>
      </c>
      <c r="AY39" s="164">
        <f t="shared" si="18"/>
        <v>0</v>
      </c>
      <c r="AZ39" s="216">
        <v>0</v>
      </c>
      <c r="BA39" s="164">
        <f t="shared" si="19"/>
        <v>0</v>
      </c>
      <c r="BB39" s="216">
        <v>0</v>
      </c>
      <c r="BC39" s="164">
        <f t="shared" si="20"/>
        <v>0</v>
      </c>
      <c r="BD39" s="216">
        <v>0</v>
      </c>
      <c r="BE39" s="164">
        <f t="shared" si="21"/>
        <v>0</v>
      </c>
      <c r="BF39" s="253">
        <f t="shared" si="22"/>
        <v>0</v>
      </c>
      <c r="BG39" s="253">
        <f t="shared" si="23"/>
        <v>0</v>
      </c>
      <c r="BH39" s="10" t="b">
        <f t="shared" si="24"/>
        <v>1</v>
      </c>
      <c r="BI39" s="253">
        <f t="shared" si="25"/>
        <v>0</v>
      </c>
      <c r="BJ39" s="250">
        <f t="shared" si="31"/>
        <v>21110063</v>
      </c>
      <c r="BK39" s="251">
        <v>348</v>
      </c>
      <c r="BL39" s="251">
        <v>5</v>
      </c>
      <c r="BM39" s="252">
        <f t="shared" si="32"/>
        <v>0</v>
      </c>
      <c r="BN39" s="252">
        <f t="shared" si="33"/>
        <v>0</v>
      </c>
      <c r="BO39" s="252">
        <f t="shared" si="34"/>
        <v>0</v>
      </c>
      <c r="BP39" s="252">
        <f t="shared" si="35"/>
        <v>0</v>
      </c>
      <c r="BQ39" s="254">
        <f t="shared" si="36"/>
        <v>24.81</v>
      </c>
      <c r="BR39">
        <f t="shared" si="26"/>
        <v>16</v>
      </c>
      <c r="BS39">
        <v>0</v>
      </c>
      <c r="BT39">
        <v>1</v>
      </c>
      <c r="BU39" t="s">
        <v>139</v>
      </c>
      <c r="BV39" t="str">
        <f t="shared" si="28"/>
        <v>0</v>
      </c>
      <c r="BW39" t="str">
        <f t="shared" si="29"/>
        <v>0</v>
      </c>
      <c r="BX39" t="str">
        <f t="shared" si="30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0</v>
      </c>
      <c r="CC39" s="253">
        <f t="shared" si="40"/>
        <v>0</v>
      </c>
      <c r="CD39" s="253">
        <f t="shared" si="41"/>
        <v>0</v>
      </c>
      <c r="CE39" s="253">
        <f t="shared" si="42"/>
        <v>0</v>
      </c>
      <c r="CF39" s="253">
        <f t="shared" si="43"/>
        <v>0</v>
      </c>
      <c r="CG39" s="253">
        <f t="shared" si="44"/>
        <v>0</v>
      </c>
      <c r="CH39" s="253">
        <f t="shared" si="45"/>
        <v>0</v>
      </c>
      <c r="CI39" s="253">
        <f t="shared" si="46"/>
        <v>0</v>
      </c>
      <c r="CJ39" s="253">
        <f t="shared" si="47"/>
        <v>0</v>
      </c>
      <c r="CK39" s="253">
        <f t="shared" si="48"/>
        <v>0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0</v>
      </c>
      <c r="L40" s="104" t="s">
        <v>20</v>
      </c>
      <c r="M40" s="104">
        <v>16</v>
      </c>
      <c r="N40" s="262">
        <f t="shared" si="27"/>
        <v>36.42</v>
      </c>
      <c r="O40" s="106">
        <v>36.42</v>
      </c>
      <c r="P40" s="110">
        <f t="shared" si="4"/>
        <v>0</v>
      </c>
      <c r="Q40" s="112" t="s">
        <v>139</v>
      </c>
      <c r="R40" s="113">
        <f t="shared" si="49"/>
        <v>0</v>
      </c>
      <c r="S40" s="114">
        <f t="shared" si="5"/>
        <v>0</v>
      </c>
      <c r="T40" s="113">
        <f t="shared" si="50"/>
        <v>0</v>
      </c>
      <c r="U40" s="115">
        <f t="shared" si="6"/>
        <v>0</v>
      </c>
      <c r="V40" s="113">
        <f t="shared" si="7"/>
        <v>0</v>
      </c>
      <c r="W40" s="115">
        <f t="shared" si="8"/>
        <v>0</v>
      </c>
      <c r="X40" s="113">
        <f t="shared" si="51"/>
        <v>0</v>
      </c>
      <c r="Y40" s="115">
        <f t="shared" si="9"/>
        <v>0</v>
      </c>
      <c r="Z40" s="116">
        <f t="shared" si="1"/>
        <v>0</v>
      </c>
      <c r="AA40" s="117" t="b">
        <f t="shared" si="52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0"/>
        <v>0</v>
      </c>
      <c r="AJ40" s="121">
        <v>0</v>
      </c>
      <c r="AK40" s="164">
        <f t="shared" si="11"/>
        <v>0</v>
      </c>
      <c r="AL40" s="127">
        <v>0</v>
      </c>
      <c r="AM40" s="164">
        <f t="shared" si="12"/>
        <v>0</v>
      </c>
      <c r="AN40" s="127">
        <v>0</v>
      </c>
      <c r="AO40" s="164">
        <f t="shared" si="13"/>
        <v>0</v>
      </c>
      <c r="AP40" s="127">
        <v>0</v>
      </c>
      <c r="AQ40" s="164">
        <f t="shared" si="14"/>
        <v>0</v>
      </c>
      <c r="AR40" s="127">
        <v>0</v>
      </c>
      <c r="AS40" s="164">
        <f t="shared" si="15"/>
        <v>0</v>
      </c>
      <c r="AT40" s="127">
        <v>0</v>
      </c>
      <c r="AU40" s="164">
        <f t="shared" si="16"/>
        <v>0</v>
      </c>
      <c r="AV40" s="127">
        <v>0</v>
      </c>
      <c r="AW40" s="164">
        <f t="shared" si="17"/>
        <v>0</v>
      </c>
      <c r="AX40" s="127">
        <v>0</v>
      </c>
      <c r="AY40" s="164">
        <f t="shared" si="18"/>
        <v>0</v>
      </c>
      <c r="AZ40" s="127">
        <v>0</v>
      </c>
      <c r="BA40" s="164">
        <f t="shared" si="19"/>
        <v>0</v>
      </c>
      <c r="BB40" s="127">
        <v>0</v>
      </c>
      <c r="BC40" s="164">
        <f t="shared" si="20"/>
        <v>0</v>
      </c>
      <c r="BD40" s="127">
        <v>0</v>
      </c>
      <c r="BE40" s="164">
        <f t="shared" si="21"/>
        <v>0</v>
      </c>
      <c r="BF40" s="253">
        <f t="shared" si="22"/>
        <v>0</v>
      </c>
      <c r="BG40" s="253">
        <f t="shared" si="23"/>
        <v>0</v>
      </c>
      <c r="BH40" s="10" t="b">
        <f t="shared" si="24"/>
        <v>1</v>
      </c>
      <c r="BI40" s="253">
        <f t="shared" si="25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0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6"/>
        <v>16</v>
      </c>
      <c r="BS40">
        <v>0</v>
      </c>
      <c r="BT40">
        <v>1</v>
      </c>
      <c r="BU40" t="s">
        <v>139</v>
      </c>
      <c r="BV40" t="str">
        <f t="shared" si="28"/>
        <v>0</v>
      </c>
      <c r="BW40" t="str">
        <f t="shared" si="29"/>
        <v>0</v>
      </c>
      <c r="BX40" t="str">
        <f t="shared" si="30"/>
        <v>1</v>
      </c>
      <c r="BY40" t="s">
        <v>23</v>
      </c>
      <c r="BZ40" s="253">
        <f t="shared" si="37"/>
        <v>0</v>
      </c>
      <c r="CA40" s="253">
        <f t="shared" si="38"/>
        <v>0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9</v>
      </c>
      <c r="L41" s="201" t="s">
        <v>20</v>
      </c>
      <c r="M41" s="104">
        <v>16</v>
      </c>
      <c r="N41" s="262">
        <f t="shared" si="27"/>
        <v>32.44</v>
      </c>
      <c r="O41" s="202">
        <v>32.44</v>
      </c>
      <c r="P41" s="110">
        <f t="shared" si="4"/>
        <v>338.67359999999996</v>
      </c>
      <c r="Q41" s="204" t="s">
        <v>139</v>
      </c>
      <c r="R41" s="205">
        <f t="shared" si="49"/>
        <v>0</v>
      </c>
      <c r="S41" s="114">
        <f t="shared" si="5"/>
        <v>0</v>
      </c>
      <c r="T41" s="205">
        <f t="shared" si="50"/>
        <v>3</v>
      </c>
      <c r="U41" s="115">
        <f t="shared" si="6"/>
        <v>112.89119999999998</v>
      </c>
      <c r="V41" s="205">
        <f t="shared" si="7"/>
        <v>3</v>
      </c>
      <c r="W41" s="115">
        <f t="shared" si="8"/>
        <v>112.89119999999998</v>
      </c>
      <c r="X41" s="205">
        <f t="shared" si="51"/>
        <v>3</v>
      </c>
      <c r="Y41" s="115">
        <f t="shared" si="9"/>
        <v>112.89119999999998</v>
      </c>
      <c r="Z41" s="203">
        <f t="shared" si="1"/>
        <v>338.67359999999996</v>
      </c>
      <c r="AA41" s="117" t="b">
        <f t="shared" si="52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0"/>
        <v>0</v>
      </c>
      <c r="AJ41" s="210"/>
      <c r="AK41" s="164">
        <f t="shared" si="11"/>
        <v>0</v>
      </c>
      <c r="AL41" s="216">
        <v>0</v>
      </c>
      <c r="AM41" s="164">
        <f t="shared" si="12"/>
        <v>0</v>
      </c>
      <c r="AN41" s="216">
        <v>1</v>
      </c>
      <c r="AO41" s="164">
        <f t="shared" si="13"/>
        <v>37.630399999999995</v>
      </c>
      <c r="AP41" s="216">
        <v>1</v>
      </c>
      <c r="AQ41" s="164">
        <f t="shared" si="14"/>
        <v>37.630399999999995</v>
      </c>
      <c r="AR41" s="216">
        <v>1</v>
      </c>
      <c r="AS41" s="164">
        <f t="shared" si="15"/>
        <v>37.630399999999995</v>
      </c>
      <c r="AT41" s="216">
        <v>1</v>
      </c>
      <c r="AU41" s="164">
        <f t="shared" si="16"/>
        <v>37.630399999999995</v>
      </c>
      <c r="AV41" s="216">
        <v>1</v>
      </c>
      <c r="AW41" s="164">
        <f t="shared" si="17"/>
        <v>37.630399999999995</v>
      </c>
      <c r="AX41" s="216">
        <v>1</v>
      </c>
      <c r="AY41" s="164">
        <f t="shared" si="18"/>
        <v>37.630399999999995</v>
      </c>
      <c r="AZ41" s="216">
        <v>1</v>
      </c>
      <c r="BA41" s="164">
        <f t="shared" si="19"/>
        <v>37.630399999999995</v>
      </c>
      <c r="BB41" s="216">
        <v>1</v>
      </c>
      <c r="BC41" s="164">
        <f t="shared" si="20"/>
        <v>37.630399999999995</v>
      </c>
      <c r="BD41" s="216">
        <v>1</v>
      </c>
      <c r="BE41" s="164">
        <f t="shared" si="21"/>
        <v>37.630399999999995</v>
      </c>
      <c r="BF41" s="253">
        <f t="shared" si="22"/>
        <v>338.67359999999996</v>
      </c>
      <c r="BG41" s="253">
        <f t="shared" si="23"/>
        <v>338.67360000000002</v>
      </c>
      <c r="BH41" s="10" t="b">
        <f t="shared" si="24"/>
        <v>1</v>
      </c>
      <c r="BI41" s="253">
        <f t="shared" si="25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0</v>
      </c>
      <c r="BN41" s="252">
        <f t="shared" si="33"/>
        <v>3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6"/>
        <v>16</v>
      </c>
      <c r="BS41">
        <v>0</v>
      </c>
      <c r="BT41">
        <v>1</v>
      </c>
      <c r="BU41" t="s">
        <v>139</v>
      </c>
      <c r="BV41" t="str">
        <f t="shared" si="28"/>
        <v>0</v>
      </c>
      <c r="BW41" t="str">
        <f t="shared" si="29"/>
        <v>0</v>
      </c>
      <c r="BX41" t="str">
        <f t="shared" si="30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0</v>
      </c>
      <c r="CC41" s="253">
        <f t="shared" si="40"/>
        <v>37.630399999999995</v>
      </c>
      <c r="CD41" s="253">
        <f t="shared" si="41"/>
        <v>37.630399999999995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0</v>
      </c>
      <c r="L42" s="104" t="s">
        <v>20</v>
      </c>
      <c r="M42" s="104">
        <v>16</v>
      </c>
      <c r="N42" s="262">
        <f t="shared" si="27"/>
        <v>10.45</v>
      </c>
      <c r="O42" s="106">
        <v>10.45</v>
      </c>
      <c r="P42" s="110">
        <f t="shared" si="4"/>
        <v>0</v>
      </c>
      <c r="Q42" s="112" t="s">
        <v>139</v>
      </c>
      <c r="R42" s="113">
        <f t="shared" si="49"/>
        <v>0</v>
      </c>
      <c r="S42" s="114">
        <f t="shared" si="5"/>
        <v>0</v>
      </c>
      <c r="T42" s="113">
        <f t="shared" si="50"/>
        <v>0</v>
      </c>
      <c r="U42" s="115">
        <f t="shared" si="6"/>
        <v>0</v>
      </c>
      <c r="V42" s="113">
        <f t="shared" si="7"/>
        <v>0</v>
      </c>
      <c r="W42" s="115">
        <f t="shared" si="8"/>
        <v>0</v>
      </c>
      <c r="X42" s="113">
        <f t="shared" si="51"/>
        <v>0</v>
      </c>
      <c r="Y42" s="115">
        <f t="shared" si="9"/>
        <v>0</v>
      </c>
      <c r="Z42" s="116">
        <f t="shared" si="1"/>
        <v>0</v>
      </c>
      <c r="AA42" s="117" t="b">
        <f t="shared" si="52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0"/>
        <v>0</v>
      </c>
      <c r="AJ42" s="121">
        <v>0</v>
      </c>
      <c r="AK42" s="164">
        <f t="shared" si="11"/>
        <v>0</v>
      </c>
      <c r="AL42" s="127">
        <v>0</v>
      </c>
      <c r="AM42" s="164">
        <f t="shared" si="12"/>
        <v>0</v>
      </c>
      <c r="AN42" s="127">
        <v>0</v>
      </c>
      <c r="AO42" s="164">
        <f t="shared" si="13"/>
        <v>0</v>
      </c>
      <c r="AP42" s="127">
        <v>0</v>
      </c>
      <c r="AQ42" s="164">
        <f t="shared" si="14"/>
        <v>0</v>
      </c>
      <c r="AR42" s="127">
        <v>0</v>
      </c>
      <c r="AS42" s="164">
        <f t="shared" si="15"/>
        <v>0</v>
      </c>
      <c r="AT42" s="127">
        <v>0</v>
      </c>
      <c r="AU42" s="164">
        <f t="shared" si="16"/>
        <v>0</v>
      </c>
      <c r="AV42" s="127">
        <v>0</v>
      </c>
      <c r="AW42" s="164">
        <f t="shared" si="17"/>
        <v>0</v>
      </c>
      <c r="AX42" s="127">
        <v>0</v>
      </c>
      <c r="AY42" s="164">
        <f t="shared" si="18"/>
        <v>0</v>
      </c>
      <c r="AZ42" s="127">
        <v>0</v>
      </c>
      <c r="BA42" s="164">
        <f t="shared" si="19"/>
        <v>0</v>
      </c>
      <c r="BB42" s="127">
        <v>0</v>
      </c>
      <c r="BC42" s="164">
        <f t="shared" si="20"/>
        <v>0</v>
      </c>
      <c r="BD42" s="127">
        <v>0</v>
      </c>
      <c r="BE42" s="164">
        <f t="shared" si="21"/>
        <v>0</v>
      </c>
      <c r="BF42" s="253">
        <f t="shared" si="22"/>
        <v>0</v>
      </c>
      <c r="BG42" s="253">
        <f t="shared" si="23"/>
        <v>0</v>
      </c>
      <c r="BH42" s="10" t="b">
        <f t="shared" si="24"/>
        <v>1</v>
      </c>
      <c r="BI42" s="253">
        <f t="shared" si="25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0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6"/>
        <v>16</v>
      </c>
      <c r="BS42">
        <v>0</v>
      </c>
      <c r="BT42">
        <v>1</v>
      </c>
      <c r="BU42" t="s">
        <v>139</v>
      </c>
      <c r="BV42" t="str">
        <f t="shared" si="28"/>
        <v>0</v>
      </c>
      <c r="BW42" t="str">
        <f t="shared" si="29"/>
        <v>0</v>
      </c>
      <c r="BX42" t="str">
        <f t="shared" si="30"/>
        <v>1</v>
      </c>
      <c r="BY42" t="s">
        <v>23</v>
      </c>
      <c r="BZ42" s="253">
        <f t="shared" si="37"/>
        <v>0</v>
      </c>
      <c r="CA42" s="253">
        <f t="shared" si="38"/>
        <v>0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9</v>
      </c>
      <c r="L43" s="201" t="s">
        <v>20</v>
      </c>
      <c r="M43" s="104">
        <v>16</v>
      </c>
      <c r="N43" s="262">
        <f t="shared" si="27"/>
        <v>9.9700000000000006</v>
      </c>
      <c r="O43" s="202">
        <v>9.9700000000000006</v>
      </c>
      <c r="P43" s="110">
        <f t="shared" si="4"/>
        <v>104.08680000000001</v>
      </c>
      <c r="Q43" s="204" t="s">
        <v>139</v>
      </c>
      <c r="R43" s="205">
        <f t="shared" si="49"/>
        <v>0</v>
      </c>
      <c r="S43" s="114">
        <f t="shared" si="5"/>
        <v>0</v>
      </c>
      <c r="T43" s="205">
        <f t="shared" si="50"/>
        <v>3</v>
      </c>
      <c r="U43" s="115">
        <f t="shared" si="6"/>
        <v>34.695599999999999</v>
      </c>
      <c r="V43" s="205">
        <f t="shared" si="7"/>
        <v>3</v>
      </c>
      <c r="W43" s="115">
        <f t="shared" si="8"/>
        <v>34.695599999999999</v>
      </c>
      <c r="X43" s="205">
        <f t="shared" si="51"/>
        <v>3</v>
      </c>
      <c r="Y43" s="115">
        <f t="shared" si="9"/>
        <v>34.695599999999999</v>
      </c>
      <c r="Z43" s="203">
        <f t="shared" si="1"/>
        <v>104.0868</v>
      </c>
      <c r="AA43" s="117" t="b">
        <f t="shared" si="52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0"/>
        <v>0</v>
      </c>
      <c r="AJ43" s="210"/>
      <c r="AK43" s="164">
        <f t="shared" si="11"/>
        <v>0</v>
      </c>
      <c r="AL43" s="216">
        <v>0</v>
      </c>
      <c r="AM43" s="164">
        <f t="shared" si="12"/>
        <v>0</v>
      </c>
      <c r="AN43" s="216">
        <v>1</v>
      </c>
      <c r="AO43" s="164">
        <f t="shared" si="13"/>
        <v>11.565200000000001</v>
      </c>
      <c r="AP43" s="216">
        <v>1</v>
      </c>
      <c r="AQ43" s="164">
        <f t="shared" si="14"/>
        <v>11.565200000000001</v>
      </c>
      <c r="AR43" s="216">
        <v>1</v>
      </c>
      <c r="AS43" s="164">
        <f t="shared" si="15"/>
        <v>11.565200000000001</v>
      </c>
      <c r="AT43" s="216">
        <v>1</v>
      </c>
      <c r="AU43" s="164">
        <f t="shared" si="16"/>
        <v>11.565200000000001</v>
      </c>
      <c r="AV43" s="216">
        <v>1</v>
      </c>
      <c r="AW43" s="164">
        <f t="shared" si="17"/>
        <v>11.565200000000001</v>
      </c>
      <c r="AX43" s="216">
        <v>1</v>
      </c>
      <c r="AY43" s="164">
        <f t="shared" si="18"/>
        <v>11.565200000000001</v>
      </c>
      <c r="AZ43" s="216">
        <v>1</v>
      </c>
      <c r="BA43" s="164">
        <f t="shared" si="19"/>
        <v>11.565200000000001</v>
      </c>
      <c r="BB43" s="216">
        <v>1</v>
      </c>
      <c r="BC43" s="164">
        <f t="shared" si="20"/>
        <v>11.565200000000001</v>
      </c>
      <c r="BD43" s="216">
        <v>1</v>
      </c>
      <c r="BE43" s="164">
        <f t="shared" si="21"/>
        <v>11.565200000000001</v>
      </c>
      <c r="BF43" s="253">
        <f t="shared" si="22"/>
        <v>104.08680000000001</v>
      </c>
      <c r="BG43" s="253">
        <f t="shared" si="23"/>
        <v>104.08680000000003</v>
      </c>
      <c r="BH43" s="10" t="b">
        <f t="shared" si="24"/>
        <v>1</v>
      </c>
      <c r="BI43" s="253">
        <f t="shared" si="25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0</v>
      </c>
      <c r="BN43" s="252">
        <f t="shared" si="33"/>
        <v>3</v>
      </c>
      <c r="BO43" s="252">
        <f t="shared" si="34"/>
        <v>3</v>
      </c>
      <c r="BP43" s="252">
        <f t="shared" si="35"/>
        <v>3</v>
      </c>
      <c r="BQ43" s="254">
        <f t="shared" si="36"/>
        <v>9.9700000000000006</v>
      </c>
      <c r="BR43">
        <f t="shared" si="26"/>
        <v>16</v>
      </c>
      <c r="BS43">
        <v>0</v>
      </c>
      <c r="BT43">
        <v>1</v>
      </c>
      <c r="BU43" t="s">
        <v>139</v>
      </c>
      <c r="BV43" t="str">
        <f t="shared" si="28"/>
        <v>0</v>
      </c>
      <c r="BW43" t="str">
        <f t="shared" si="29"/>
        <v>0</v>
      </c>
      <c r="BX43" t="str">
        <f t="shared" si="30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0</v>
      </c>
      <c r="CC43" s="253">
        <f t="shared" si="40"/>
        <v>11.565200000000001</v>
      </c>
      <c r="CD43" s="253">
        <f t="shared" si="41"/>
        <v>11.565200000000001</v>
      </c>
      <c r="CE43" s="253">
        <f t="shared" si="42"/>
        <v>11.565200000000001</v>
      </c>
      <c r="CF43" s="253">
        <f t="shared" si="43"/>
        <v>11.565200000000001</v>
      </c>
      <c r="CG43" s="253">
        <f t="shared" si="44"/>
        <v>11.565200000000001</v>
      </c>
      <c r="CH43" s="253">
        <f t="shared" si="45"/>
        <v>11.565200000000001</v>
      </c>
      <c r="CI43" s="253">
        <f t="shared" si="46"/>
        <v>11.565200000000001</v>
      </c>
      <c r="CJ43" s="253">
        <f t="shared" si="47"/>
        <v>11.565200000000001</v>
      </c>
      <c r="CK43" s="253">
        <f t="shared" si="48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27"/>
        <v>20.420000000000002</v>
      </c>
      <c r="O44" s="106">
        <v>20.420000000000002</v>
      </c>
      <c r="P44" s="110">
        <f t="shared" si="4"/>
        <v>0</v>
      </c>
      <c r="Q44" s="112" t="s">
        <v>139</v>
      </c>
      <c r="R44" s="113">
        <f t="shared" si="49"/>
        <v>0</v>
      </c>
      <c r="S44" s="114">
        <f t="shared" si="5"/>
        <v>0</v>
      </c>
      <c r="T44" s="113">
        <f t="shared" si="50"/>
        <v>0</v>
      </c>
      <c r="U44" s="115">
        <f t="shared" si="6"/>
        <v>0</v>
      </c>
      <c r="V44" s="113">
        <f t="shared" si="7"/>
        <v>0</v>
      </c>
      <c r="W44" s="115">
        <f t="shared" si="8"/>
        <v>0</v>
      </c>
      <c r="X44" s="113">
        <f t="shared" si="51"/>
        <v>0</v>
      </c>
      <c r="Y44" s="115">
        <f t="shared" si="9"/>
        <v>0</v>
      </c>
      <c r="Z44" s="116">
        <f t="shared" si="1"/>
        <v>0</v>
      </c>
      <c r="AA44" s="117" t="b">
        <f t="shared" si="52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0"/>
        <v>0</v>
      </c>
      <c r="AJ44" s="121">
        <v>0</v>
      </c>
      <c r="AK44" s="164">
        <f t="shared" si="11"/>
        <v>0</v>
      </c>
      <c r="AL44" s="127">
        <v>0</v>
      </c>
      <c r="AM44" s="164">
        <f t="shared" si="12"/>
        <v>0</v>
      </c>
      <c r="AN44" s="127">
        <v>0</v>
      </c>
      <c r="AO44" s="164">
        <f t="shared" si="13"/>
        <v>0</v>
      </c>
      <c r="AP44" s="127">
        <v>0</v>
      </c>
      <c r="AQ44" s="164">
        <f t="shared" si="14"/>
        <v>0</v>
      </c>
      <c r="AR44" s="127">
        <v>0</v>
      </c>
      <c r="AS44" s="164">
        <f t="shared" si="15"/>
        <v>0</v>
      </c>
      <c r="AT44" s="127">
        <v>0</v>
      </c>
      <c r="AU44" s="164">
        <f t="shared" si="16"/>
        <v>0</v>
      </c>
      <c r="AV44" s="127">
        <v>0</v>
      </c>
      <c r="AW44" s="164">
        <f t="shared" si="17"/>
        <v>0</v>
      </c>
      <c r="AX44" s="127">
        <v>0</v>
      </c>
      <c r="AY44" s="164">
        <f t="shared" si="18"/>
        <v>0</v>
      </c>
      <c r="AZ44" s="127">
        <v>0</v>
      </c>
      <c r="BA44" s="164">
        <f t="shared" si="19"/>
        <v>0</v>
      </c>
      <c r="BB44" s="127">
        <v>0</v>
      </c>
      <c r="BC44" s="164">
        <f t="shared" si="20"/>
        <v>0</v>
      </c>
      <c r="BD44" s="127">
        <v>0</v>
      </c>
      <c r="BE44" s="164">
        <f t="shared" si="21"/>
        <v>0</v>
      </c>
      <c r="BF44" s="253">
        <f t="shared" si="22"/>
        <v>0</v>
      </c>
      <c r="BG44" s="253">
        <f t="shared" si="23"/>
        <v>0</v>
      </c>
      <c r="BH44" s="10" t="b">
        <f t="shared" si="24"/>
        <v>1</v>
      </c>
      <c r="BI44" s="253">
        <f t="shared" si="25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0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6"/>
        <v>16</v>
      </c>
      <c r="BS44">
        <v>0</v>
      </c>
      <c r="BT44">
        <v>1</v>
      </c>
      <c r="BU44" t="s">
        <v>139</v>
      </c>
      <c r="BV44" t="str">
        <f t="shared" si="28"/>
        <v>0</v>
      </c>
      <c r="BW44" t="str">
        <f t="shared" si="29"/>
        <v>0</v>
      </c>
      <c r="BX44" t="str">
        <f t="shared" si="30"/>
        <v>1</v>
      </c>
      <c r="BY44" t="s">
        <v>23</v>
      </c>
      <c r="BZ44" s="253">
        <f t="shared" si="37"/>
        <v>0</v>
      </c>
      <c r="CA44" s="253">
        <f t="shared" si="38"/>
        <v>0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0</v>
      </c>
      <c r="L45" s="201" t="s">
        <v>20</v>
      </c>
      <c r="M45" s="104">
        <v>16</v>
      </c>
      <c r="N45" s="262">
        <f t="shared" si="27"/>
        <v>19.37</v>
      </c>
      <c r="O45" s="202">
        <v>19.37</v>
      </c>
      <c r="P45" s="110">
        <f t="shared" si="4"/>
        <v>0</v>
      </c>
      <c r="Q45" s="204" t="s">
        <v>139</v>
      </c>
      <c r="R45" s="205">
        <f t="shared" si="49"/>
        <v>0</v>
      </c>
      <c r="S45" s="114">
        <f t="shared" si="5"/>
        <v>0</v>
      </c>
      <c r="T45" s="205">
        <f t="shared" si="50"/>
        <v>0</v>
      </c>
      <c r="U45" s="115">
        <f t="shared" si="6"/>
        <v>0</v>
      </c>
      <c r="V45" s="205">
        <f t="shared" si="7"/>
        <v>0</v>
      </c>
      <c r="W45" s="115">
        <f t="shared" si="8"/>
        <v>0</v>
      </c>
      <c r="X45" s="205">
        <f t="shared" si="51"/>
        <v>0</v>
      </c>
      <c r="Y45" s="115">
        <f t="shared" si="9"/>
        <v>0</v>
      </c>
      <c r="Z45" s="203">
        <f t="shared" si="1"/>
        <v>0</v>
      </c>
      <c r="AA45" s="117" t="b">
        <f t="shared" si="52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0"/>
        <v>0</v>
      </c>
      <c r="AJ45" s="210"/>
      <c r="AK45" s="164">
        <f t="shared" si="11"/>
        <v>0</v>
      </c>
      <c r="AL45" s="216">
        <v>0</v>
      </c>
      <c r="AM45" s="164">
        <f t="shared" si="12"/>
        <v>0</v>
      </c>
      <c r="AN45" s="216">
        <v>0</v>
      </c>
      <c r="AO45" s="164">
        <f t="shared" si="13"/>
        <v>0</v>
      </c>
      <c r="AP45" s="216">
        <v>0</v>
      </c>
      <c r="AQ45" s="164">
        <f t="shared" si="14"/>
        <v>0</v>
      </c>
      <c r="AR45" s="216">
        <v>0</v>
      </c>
      <c r="AS45" s="164">
        <f t="shared" si="15"/>
        <v>0</v>
      </c>
      <c r="AT45" s="216">
        <v>0</v>
      </c>
      <c r="AU45" s="164">
        <f t="shared" si="16"/>
        <v>0</v>
      </c>
      <c r="AV45" s="216">
        <v>0</v>
      </c>
      <c r="AW45" s="164">
        <f t="shared" si="17"/>
        <v>0</v>
      </c>
      <c r="AX45" s="216">
        <v>0</v>
      </c>
      <c r="AY45" s="164">
        <f t="shared" si="18"/>
        <v>0</v>
      </c>
      <c r="AZ45" s="216">
        <v>0</v>
      </c>
      <c r="BA45" s="164">
        <f t="shared" si="19"/>
        <v>0</v>
      </c>
      <c r="BB45" s="216">
        <v>0</v>
      </c>
      <c r="BC45" s="164">
        <f t="shared" si="20"/>
        <v>0</v>
      </c>
      <c r="BD45" s="216">
        <v>0</v>
      </c>
      <c r="BE45" s="164">
        <f t="shared" si="21"/>
        <v>0</v>
      </c>
      <c r="BF45" s="253">
        <f t="shared" si="22"/>
        <v>0</v>
      </c>
      <c r="BG45" s="253">
        <f t="shared" si="23"/>
        <v>0</v>
      </c>
      <c r="BH45" s="10" t="b">
        <f t="shared" si="24"/>
        <v>1</v>
      </c>
      <c r="BI45" s="253">
        <f t="shared" si="25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0</v>
      </c>
      <c r="BN45" s="252">
        <f t="shared" si="33"/>
        <v>0</v>
      </c>
      <c r="BO45" s="252">
        <f t="shared" si="34"/>
        <v>0</v>
      </c>
      <c r="BP45" s="252">
        <f t="shared" si="35"/>
        <v>0</v>
      </c>
      <c r="BQ45" s="254">
        <f t="shared" si="36"/>
        <v>19.37</v>
      </c>
      <c r="BR45">
        <f t="shared" si="26"/>
        <v>16</v>
      </c>
      <c r="BS45">
        <v>0</v>
      </c>
      <c r="BT45">
        <v>1</v>
      </c>
      <c r="BU45" t="s">
        <v>139</v>
      </c>
      <c r="BV45" t="str">
        <f t="shared" si="28"/>
        <v>0</v>
      </c>
      <c r="BW45" t="str">
        <f t="shared" si="29"/>
        <v>0</v>
      </c>
      <c r="BX45" t="str">
        <f t="shared" si="30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0</v>
      </c>
      <c r="CC45" s="253">
        <f t="shared" si="40"/>
        <v>0</v>
      </c>
      <c r="CD45" s="253">
        <f t="shared" si="41"/>
        <v>0</v>
      </c>
      <c r="CE45" s="253">
        <f t="shared" si="42"/>
        <v>0</v>
      </c>
      <c r="CF45" s="253">
        <f t="shared" si="43"/>
        <v>0</v>
      </c>
      <c r="CG45" s="253">
        <f t="shared" si="44"/>
        <v>0</v>
      </c>
      <c r="CH45" s="253">
        <f t="shared" si="45"/>
        <v>0</v>
      </c>
      <c r="CI45" s="253">
        <f t="shared" si="46"/>
        <v>0</v>
      </c>
      <c r="CJ45" s="253">
        <f t="shared" si="47"/>
        <v>0</v>
      </c>
      <c r="CK45" s="253">
        <f t="shared" si="48"/>
        <v>0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27"/>
        <v>109.73</v>
      </c>
      <c r="O46" s="106">
        <v>109.73</v>
      </c>
      <c r="P46" s="110">
        <f t="shared" si="4"/>
        <v>0</v>
      </c>
      <c r="Q46" s="112" t="s">
        <v>139</v>
      </c>
      <c r="R46" s="113">
        <f t="shared" si="49"/>
        <v>0</v>
      </c>
      <c r="S46" s="114">
        <f t="shared" si="5"/>
        <v>0</v>
      </c>
      <c r="T46" s="113">
        <f t="shared" si="50"/>
        <v>0</v>
      </c>
      <c r="U46" s="115">
        <f t="shared" si="6"/>
        <v>0</v>
      </c>
      <c r="V46" s="113">
        <f t="shared" si="7"/>
        <v>0</v>
      </c>
      <c r="W46" s="115">
        <f t="shared" si="8"/>
        <v>0</v>
      </c>
      <c r="X46" s="113">
        <f t="shared" si="51"/>
        <v>0</v>
      </c>
      <c r="Y46" s="115">
        <f t="shared" si="9"/>
        <v>0</v>
      </c>
      <c r="Z46" s="116">
        <f t="shared" si="1"/>
        <v>0</v>
      </c>
      <c r="AA46" s="117" t="b">
        <f t="shared" si="52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0"/>
        <v>0</v>
      </c>
      <c r="AJ46" s="121">
        <v>0</v>
      </c>
      <c r="AK46" s="164">
        <f t="shared" si="11"/>
        <v>0</v>
      </c>
      <c r="AL46" s="127">
        <v>0</v>
      </c>
      <c r="AM46" s="164">
        <f t="shared" si="12"/>
        <v>0</v>
      </c>
      <c r="AN46" s="127">
        <v>0</v>
      </c>
      <c r="AO46" s="164">
        <f t="shared" si="13"/>
        <v>0</v>
      </c>
      <c r="AP46" s="127">
        <v>0</v>
      </c>
      <c r="AQ46" s="164">
        <f t="shared" si="14"/>
        <v>0</v>
      </c>
      <c r="AR46" s="127">
        <v>0</v>
      </c>
      <c r="AS46" s="164">
        <f t="shared" si="15"/>
        <v>0</v>
      </c>
      <c r="AT46" s="127">
        <v>0</v>
      </c>
      <c r="AU46" s="164">
        <f t="shared" si="16"/>
        <v>0</v>
      </c>
      <c r="AV46" s="127">
        <v>0</v>
      </c>
      <c r="AW46" s="164">
        <f t="shared" si="17"/>
        <v>0</v>
      </c>
      <c r="AX46" s="127">
        <v>0</v>
      </c>
      <c r="AY46" s="164">
        <f t="shared" si="18"/>
        <v>0</v>
      </c>
      <c r="AZ46" s="127">
        <v>0</v>
      </c>
      <c r="BA46" s="164">
        <f t="shared" si="19"/>
        <v>0</v>
      </c>
      <c r="BB46" s="127">
        <v>0</v>
      </c>
      <c r="BC46" s="164">
        <f t="shared" si="20"/>
        <v>0</v>
      </c>
      <c r="BD46" s="127">
        <v>0</v>
      </c>
      <c r="BE46" s="164">
        <f t="shared" si="21"/>
        <v>0</v>
      </c>
      <c r="BF46" s="253">
        <f t="shared" si="22"/>
        <v>0</v>
      </c>
      <c r="BG46" s="253">
        <f t="shared" si="23"/>
        <v>0</v>
      </c>
      <c r="BH46" s="10" t="b">
        <f t="shared" si="24"/>
        <v>1</v>
      </c>
      <c r="BI46" s="253">
        <f t="shared" si="25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0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6"/>
        <v>16</v>
      </c>
      <c r="BS46">
        <v>0</v>
      </c>
      <c r="BT46">
        <v>1</v>
      </c>
      <c r="BU46" t="s">
        <v>139</v>
      </c>
      <c r="BV46" t="str">
        <f t="shared" si="28"/>
        <v>0</v>
      </c>
      <c r="BW46" t="str">
        <f t="shared" si="29"/>
        <v>0</v>
      </c>
      <c r="BX46" t="str">
        <f t="shared" si="30"/>
        <v>1</v>
      </c>
      <c r="BY46" t="s">
        <v>23</v>
      </c>
      <c r="BZ46" s="253">
        <f t="shared" si="37"/>
        <v>0</v>
      </c>
      <c r="CA46" s="253">
        <f t="shared" si="38"/>
        <v>0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0</v>
      </c>
      <c r="L47" s="201" t="s">
        <v>20</v>
      </c>
      <c r="M47" s="104">
        <v>16</v>
      </c>
      <c r="N47" s="262">
        <f t="shared" si="27"/>
        <v>78.209999999999994</v>
      </c>
      <c r="O47" s="202">
        <v>78.209999999999994</v>
      </c>
      <c r="P47" s="110">
        <f t="shared" si="4"/>
        <v>0</v>
      </c>
      <c r="Q47" s="204" t="s">
        <v>139</v>
      </c>
      <c r="R47" s="205">
        <f t="shared" si="49"/>
        <v>0</v>
      </c>
      <c r="S47" s="114">
        <f t="shared" si="5"/>
        <v>0</v>
      </c>
      <c r="T47" s="205">
        <f t="shared" si="50"/>
        <v>0</v>
      </c>
      <c r="U47" s="115">
        <f t="shared" si="6"/>
        <v>0</v>
      </c>
      <c r="V47" s="205">
        <f t="shared" si="7"/>
        <v>0</v>
      </c>
      <c r="W47" s="115">
        <f t="shared" si="8"/>
        <v>0</v>
      </c>
      <c r="X47" s="205">
        <f t="shared" si="51"/>
        <v>0</v>
      </c>
      <c r="Y47" s="115">
        <f t="shared" si="9"/>
        <v>0</v>
      </c>
      <c r="Z47" s="203">
        <f t="shared" si="1"/>
        <v>0</v>
      </c>
      <c r="AA47" s="117" t="b">
        <f t="shared" si="52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0"/>
        <v>0</v>
      </c>
      <c r="AJ47" s="210"/>
      <c r="AK47" s="164">
        <f t="shared" si="11"/>
        <v>0</v>
      </c>
      <c r="AL47" s="216">
        <v>0</v>
      </c>
      <c r="AM47" s="164">
        <f t="shared" si="12"/>
        <v>0</v>
      </c>
      <c r="AN47" s="216">
        <v>0</v>
      </c>
      <c r="AO47" s="164">
        <f t="shared" si="13"/>
        <v>0</v>
      </c>
      <c r="AP47" s="216">
        <v>0</v>
      </c>
      <c r="AQ47" s="164">
        <f t="shared" si="14"/>
        <v>0</v>
      </c>
      <c r="AR47" s="216">
        <v>0</v>
      </c>
      <c r="AS47" s="164">
        <f t="shared" si="15"/>
        <v>0</v>
      </c>
      <c r="AT47" s="216">
        <v>0</v>
      </c>
      <c r="AU47" s="164">
        <f t="shared" si="16"/>
        <v>0</v>
      </c>
      <c r="AV47" s="216">
        <v>0</v>
      </c>
      <c r="AW47" s="164">
        <f t="shared" si="17"/>
        <v>0</v>
      </c>
      <c r="AX47" s="216">
        <v>0</v>
      </c>
      <c r="AY47" s="164">
        <f t="shared" si="18"/>
        <v>0</v>
      </c>
      <c r="AZ47" s="216">
        <v>0</v>
      </c>
      <c r="BA47" s="164">
        <f t="shared" si="19"/>
        <v>0</v>
      </c>
      <c r="BB47" s="216">
        <v>0</v>
      </c>
      <c r="BC47" s="164">
        <f t="shared" si="20"/>
        <v>0</v>
      </c>
      <c r="BD47" s="216">
        <v>0</v>
      </c>
      <c r="BE47" s="164">
        <f t="shared" si="21"/>
        <v>0</v>
      </c>
      <c r="BF47" s="253">
        <f t="shared" si="22"/>
        <v>0</v>
      </c>
      <c r="BG47" s="253">
        <f t="shared" si="23"/>
        <v>0</v>
      </c>
      <c r="BH47" s="10" t="b">
        <f t="shared" si="24"/>
        <v>1</v>
      </c>
      <c r="BI47" s="253">
        <f t="shared" si="25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0</v>
      </c>
      <c r="BN47" s="252">
        <f t="shared" si="33"/>
        <v>0</v>
      </c>
      <c r="BO47" s="252">
        <f t="shared" si="34"/>
        <v>0</v>
      </c>
      <c r="BP47" s="252">
        <f t="shared" si="35"/>
        <v>0</v>
      </c>
      <c r="BQ47" s="254">
        <f t="shared" si="36"/>
        <v>78.209999999999994</v>
      </c>
      <c r="BR47">
        <f t="shared" si="26"/>
        <v>16</v>
      </c>
      <c r="BS47">
        <v>0</v>
      </c>
      <c r="BT47">
        <v>1</v>
      </c>
      <c r="BU47" t="s">
        <v>139</v>
      </c>
      <c r="BV47" t="str">
        <f t="shared" si="28"/>
        <v>0</v>
      </c>
      <c r="BW47" t="str">
        <f t="shared" si="29"/>
        <v>0</v>
      </c>
      <c r="BX47" t="str">
        <f t="shared" si="30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0</v>
      </c>
      <c r="CC47" s="253">
        <f t="shared" si="40"/>
        <v>0</v>
      </c>
      <c r="CD47" s="253">
        <f t="shared" si="41"/>
        <v>0</v>
      </c>
      <c r="CE47" s="253">
        <f t="shared" si="42"/>
        <v>0</v>
      </c>
      <c r="CF47" s="253">
        <f t="shared" si="43"/>
        <v>0</v>
      </c>
      <c r="CG47" s="253">
        <f t="shared" si="44"/>
        <v>0</v>
      </c>
      <c r="CH47" s="253">
        <f t="shared" si="45"/>
        <v>0</v>
      </c>
      <c r="CI47" s="253">
        <f t="shared" si="46"/>
        <v>0</v>
      </c>
      <c r="CJ47" s="253">
        <f t="shared" si="47"/>
        <v>0</v>
      </c>
      <c r="CK47" s="253">
        <f t="shared" si="48"/>
        <v>0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27"/>
        <v>24.79</v>
      </c>
      <c r="O48" s="106">
        <v>24.79</v>
      </c>
      <c r="P48" s="110">
        <f t="shared" si="4"/>
        <v>0</v>
      </c>
      <c r="Q48" s="112" t="s">
        <v>139</v>
      </c>
      <c r="R48" s="113">
        <f t="shared" si="49"/>
        <v>0</v>
      </c>
      <c r="S48" s="114">
        <f t="shared" si="5"/>
        <v>0</v>
      </c>
      <c r="T48" s="113">
        <f t="shared" si="50"/>
        <v>0</v>
      </c>
      <c r="U48" s="115">
        <f t="shared" si="6"/>
        <v>0</v>
      </c>
      <c r="V48" s="113">
        <f t="shared" si="7"/>
        <v>0</v>
      </c>
      <c r="W48" s="115">
        <f t="shared" si="8"/>
        <v>0</v>
      </c>
      <c r="X48" s="113">
        <f t="shared" si="51"/>
        <v>0</v>
      </c>
      <c r="Y48" s="115">
        <f t="shared" si="9"/>
        <v>0</v>
      </c>
      <c r="Z48" s="116">
        <f t="shared" si="1"/>
        <v>0</v>
      </c>
      <c r="AA48" s="117" t="b">
        <f t="shared" si="52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0"/>
        <v>0</v>
      </c>
      <c r="AJ48" s="121">
        <v>0</v>
      </c>
      <c r="AK48" s="164">
        <f t="shared" si="11"/>
        <v>0</v>
      </c>
      <c r="AL48" s="127">
        <v>0</v>
      </c>
      <c r="AM48" s="164">
        <f t="shared" si="12"/>
        <v>0</v>
      </c>
      <c r="AN48" s="127">
        <v>0</v>
      </c>
      <c r="AO48" s="164">
        <f t="shared" si="13"/>
        <v>0</v>
      </c>
      <c r="AP48" s="127">
        <v>0</v>
      </c>
      <c r="AQ48" s="164">
        <f t="shared" si="14"/>
        <v>0</v>
      </c>
      <c r="AR48" s="127">
        <v>0</v>
      </c>
      <c r="AS48" s="164">
        <f t="shared" si="15"/>
        <v>0</v>
      </c>
      <c r="AT48" s="127">
        <v>0</v>
      </c>
      <c r="AU48" s="164">
        <f t="shared" si="16"/>
        <v>0</v>
      </c>
      <c r="AV48" s="127">
        <v>0</v>
      </c>
      <c r="AW48" s="164">
        <f t="shared" si="17"/>
        <v>0</v>
      </c>
      <c r="AX48" s="127">
        <v>0</v>
      </c>
      <c r="AY48" s="164">
        <f t="shared" si="18"/>
        <v>0</v>
      </c>
      <c r="AZ48" s="127">
        <v>0</v>
      </c>
      <c r="BA48" s="164">
        <f t="shared" si="19"/>
        <v>0</v>
      </c>
      <c r="BB48" s="127">
        <v>0</v>
      </c>
      <c r="BC48" s="164">
        <f t="shared" si="20"/>
        <v>0</v>
      </c>
      <c r="BD48" s="127">
        <v>0</v>
      </c>
      <c r="BE48" s="164">
        <f t="shared" si="21"/>
        <v>0</v>
      </c>
      <c r="BF48" s="253">
        <f t="shared" si="22"/>
        <v>0</v>
      </c>
      <c r="BG48" s="253">
        <f t="shared" si="23"/>
        <v>0</v>
      </c>
      <c r="BH48" s="10" t="b">
        <f t="shared" si="24"/>
        <v>1</v>
      </c>
      <c r="BI48" s="253">
        <f t="shared" si="25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0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6"/>
        <v>16</v>
      </c>
      <c r="BS48">
        <v>0</v>
      </c>
      <c r="BT48">
        <v>1</v>
      </c>
      <c r="BU48" t="s">
        <v>139</v>
      </c>
      <c r="BV48" t="str">
        <f t="shared" si="28"/>
        <v>0</v>
      </c>
      <c r="BW48" t="str">
        <f t="shared" si="29"/>
        <v>0</v>
      </c>
      <c r="BX48" t="str">
        <f t="shared" si="30"/>
        <v>1</v>
      </c>
      <c r="BY48" t="s">
        <v>23</v>
      </c>
      <c r="BZ48" s="253">
        <f t="shared" si="37"/>
        <v>0</v>
      </c>
      <c r="CA48" s="253">
        <f t="shared" si="38"/>
        <v>0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0</v>
      </c>
      <c r="L49" s="201" t="s">
        <v>138</v>
      </c>
      <c r="M49" s="104">
        <v>16</v>
      </c>
      <c r="N49" s="262">
        <f t="shared" si="27"/>
        <v>21.33</v>
      </c>
      <c r="O49" s="202">
        <v>21.33</v>
      </c>
      <c r="P49" s="110">
        <f t="shared" si="4"/>
        <v>0</v>
      </c>
      <c r="Q49" s="204" t="s">
        <v>139</v>
      </c>
      <c r="R49" s="205">
        <f t="shared" si="49"/>
        <v>0</v>
      </c>
      <c r="S49" s="114">
        <f t="shared" si="5"/>
        <v>0</v>
      </c>
      <c r="T49" s="205">
        <f t="shared" si="50"/>
        <v>0</v>
      </c>
      <c r="U49" s="115">
        <f t="shared" si="6"/>
        <v>0</v>
      </c>
      <c r="V49" s="205">
        <f t="shared" si="7"/>
        <v>0</v>
      </c>
      <c r="W49" s="115">
        <f t="shared" si="8"/>
        <v>0</v>
      </c>
      <c r="X49" s="205">
        <f t="shared" si="51"/>
        <v>0</v>
      </c>
      <c r="Y49" s="115">
        <f t="shared" si="9"/>
        <v>0</v>
      </c>
      <c r="Z49" s="203">
        <f t="shared" si="1"/>
        <v>0</v>
      </c>
      <c r="AA49" s="117" t="b">
        <f t="shared" si="52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0"/>
        <v>0</v>
      </c>
      <c r="AJ49" s="210"/>
      <c r="AK49" s="164">
        <f t="shared" si="11"/>
        <v>0</v>
      </c>
      <c r="AL49" s="216">
        <v>0</v>
      </c>
      <c r="AM49" s="164">
        <f t="shared" si="12"/>
        <v>0</v>
      </c>
      <c r="AN49" s="216">
        <v>0</v>
      </c>
      <c r="AO49" s="164">
        <f t="shared" si="13"/>
        <v>0</v>
      </c>
      <c r="AP49" s="216">
        <v>0</v>
      </c>
      <c r="AQ49" s="164">
        <f t="shared" si="14"/>
        <v>0</v>
      </c>
      <c r="AR49" s="216">
        <v>0</v>
      </c>
      <c r="AS49" s="164">
        <f t="shared" si="15"/>
        <v>0</v>
      </c>
      <c r="AT49" s="216">
        <v>0</v>
      </c>
      <c r="AU49" s="164">
        <f t="shared" si="16"/>
        <v>0</v>
      </c>
      <c r="AV49" s="216">
        <v>0</v>
      </c>
      <c r="AW49" s="164">
        <f t="shared" si="17"/>
        <v>0</v>
      </c>
      <c r="AX49" s="216">
        <v>0</v>
      </c>
      <c r="AY49" s="164">
        <f t="shared" si="18"/>
        <v>0</v>
      </c>
      <c r="AZ49" s="216">
        <v>0</v>
      </c>
      <c r="BA49" s="164">
        <f t="shared" si="19"/>
        <v>0</v>
      </c>
      <c r="BB49" s="216">
        <v>0</v>
      </c>
      <c r="BC49" s="164">
        <f t="shared" si="20"/>
        <v>0</v>
      </c>
      <c r="BD49" s="216">
        <v>0</v>
      </c>
      <c r="BE49" s="164">
        <f t="shared" si="21"/>
        <v>0</v>
      </c>
      <c r="BF49" s="253">
        <f t="shared" si="22"/>
        <v>0</v>
      </c>
      <c r="BG49" s="253">
        <f t="shared" si="23"/>
        <v>0</v>
      </c>
      <c r="BH49" s="10" t="b">
        <f t="shared" si="24"/>
        <v>1</v>
      </c>
      <c r="BI49" s="253">
        <f t="shared" si="25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0</v>
      </c>
      <c r="BN49" s="252">
        <f t="shared" si="33"/>
        <v>0</v>
      </c>
      <c r="BO49" s="252">
        <f t="shared" si="34"/>
        <v>0</v>
      </c>
      <c r="BP49" s="252">
        <f t="shared" si="35"/>
        <v>0</v>
      </c>
      <c r="BQ49" s="254">
        <f t="shared" si="36"/>
        <v>21.33</v>
      </c>
      <c r="BR49">
        <f t="shared" si="26"/>
        <v>16</v>
      </c>
      <c r="BS49">
        <v>0</v>
      </c>
      <c r="BT49">
        <v>1</v>
      </c>
      <c r="BU49" t="s">
        <v>139</v>
      </c>
      <c r="BV49" t="str">
        <f t="shared" si="28"/>
        <v>0</v>
      </c>
      <c r="BW49" t="str">
        <f t="shared" si="29"/>
        <v>0</v>
      </c>
      <c r="BX49" t="str">
        <f t="shared" si="30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0</v>
      </c>
      <c r="CC49" s="253">
        <f t="shared" si="40"/>
        <v>0</v>
      </c>
      <c r="CD49" s="253">
        <f t="shared" si="41"/>
        <v>0</v>
      </c>
      <c r="CE49" s="253">
        <f t="shared" si="42"/>
        <v>0</v>
      </c>
      <c r="CF49" s="253">
        <f t="shared" si="43"/>
        <v>0</v>
      </c>
      <c r="CG49" s="253">
        <f t="shared" si="44"/>
        <v>0</v>
      </c>
      <c r="CH49" s="253">
        <f t="shared" si="45"/>
        <v>0</v>
      </c>
      <c r="CI49" s="253">
        <f t="shared" si="46"/>
        <v>0</v>
      </c>
      <c r="CJ49" s="253">
        <f t="shared" si="47"/>
        <v>0</v>
      </c>
      <c r="CK49" s="253">
        <f t="shared" si="48"/>
        <v>0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0</v>
      </c>
      <c r="L50" s="104" t="s">
        <v>138</v>
      </c>
      <c r="M50" s="104">
        <v>16</v>
      </c>
      <c r="N50" s="262">
        <f t="shared" si="27"/>
        <v>183.53</v>
      </c>
      <c r="O50" s="106">
        <v>183.53</v>
      </c>
      <c r="P50" s="110">
        <f t="shared" si="4"/>
        <v>0</v>
      </c>
      <c r="Q50" s="112" t="s">
        <v>139</v>
      </c>
      <c r="R50" s="113">
        <f t="shared" si="49"/>
        <v>0</v>
      </c>
      <c r="S50" s="114">
        <f t="shared" si="5"/>
        <v>0</v>
      </c>
      <c r="T50" s="113">
        <f t="shared" si="50"/>
        <v>0</v>
      </c>
      <c r="U50" s="115">
        <f t="shared" si="6"/>
        <v>0</v>
      </c>
      <c r="V50" s="113">
        <f t="shared" si="7"/>
        <v>0</v>
      </c>
      <c r="W50" s="115">
        <f t="shared" si="8"/>
        <v>0</v>
      </c>
      <c r="X50" s="113">
        <f t="shared" si="51"/>
        <v>0</v>
      </c>
      <c r="Y50" s="115">
        <f t="shared" si="9"/>
        <v>0</v>
      </c>
      <c r="Z50" s="116">
        <f t="shared" si="1"/>
        <v>0</v>
      </c>
      <c r="AA50" s="117" t="b">
        <f t="shared" si="52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0"/>
        <v>0</v>
      </c>
      <c r="AJ50" s="121">
        <v>0</v>
      </c>
      <c r="AK50" s="164">
        <f t="shared" si="11"/>
        <v>0</v>
      </c>
      <c r="AL50" s="127">
        <v>0</v>
      </c>
      <c r="AM50" s="164">
        <f t="shared" si="12"/>
        <v>0</v>
      </c>
      <c r="AN50" s="127">
        <v>0</v>
      </c>
      <c r="AO50" s="164">
        <f t="shared" si="13"/>
        <v>0</v>
      </c>
      <c r="AP50" s="127">
        <v>0</v>
      </c>
      <c r="AQ50" s="164">
        <f t="shared" si="14"/>
        <v>0</v>
      </c>
      <c r="AR50" s="127">
        <v>0</v>
      </c>
      <c r="AS50" s="164">
        <f t="shared" si="15"/>
        <v>0</v>
      </c>
      <c r="AT50" s="127">
        <v>0</v>
      </c>
      <c r="AU50" s="164">
        <f t="shared" si="16"/>
        <v>0</v>
      </c>
      <c r="AV50" s="127">
        <v>0</v>
      </c>
      <c r="AW50" s="164">
        <f t="shared" si="17"/>
        <v>0</v>
      </c>
      <c r="AX50" s="127">
        <v>0</v>
      </c>
      <c r="AY50" s="164">
        <f t="shared" si="18"/>
        <v>0</v>
      </c>
      <c r="AZ50" s="127">
        <v>0</v>
      </c>
      <c r="BA50" s="164">
        <f t="shared" si="19"/>
        <v>0</v>
      </c>
      <c r="BB50" s="127">
        <v>0</v>
      </c>
      <c r="BC50" s="164">
        <f t="shared" si="20"/>
        <v>0</v>
      </c>
      <c r="BD50" s="127">
        <v>0</v>
      </c>
      <c r="BE50" s="164">
        <f t="shared" si="21"/>
        <v>0</v>
      </c>
      <c r="BF50" s="253">
        <f t="shared" si="22"/>
        <v>0</v>
      </c>
      <c r="BG50" s="253">
        <f t="shared" si="23"/>
        <v>0</v>
      </c>
      <c r="BH50" s="10" t="b">
        <f t="shared" si="24"/>
        <v>1</v>
      </c>
      <c r="BI50" s="253">
        <f t="shared" si="25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0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6"/>
        <v>16</v>
      </c>
      <c r="BS50">
        <v>0</v>
      </c>
      <c r="BT50">
        <v>1</v>
      </c>
      <c r="BU50" t="s">
        <v>139</v>
      </c>
      <c r="BV50" t="str">
        <f t="shared" si="28"/>
        <v>0</v>
      </c>
      <c r="BW50" t="str">
        <f t="shared" si="29"/>
        <v>0</v>
      </c>
      <c r="BX50" t="str">
        <f t="shared" si="30"/>
        <v>1</v>
      </c>
      <c r="BY50" t="s">
        <v>23</v>
      </c>
      <c r="BZ50" s="253">
        <f t="shared" si="37"/>
        <v>0</v>
      </c>
      <c r="CA50" s="253">
        <f t="shared" si="38"/>
        <v>0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0</v>
      </c>
      <c r="L51" s="201" t="s">
        <v>138</v>
      </c>
      <c r="M51" s="104">
        <v>16</v>
      </c>
      <c r="N51" s="262">
        <f t="shared" si="27"/>
        <v>144.65</v>
      </c>
      <c r="O51" s="202">
        <v>144.65</v>
      </c>
      <c r="P51" s="110">
        <f t="shared" si="4"/>
        <v>0</v>
      </c>
      <c r="Q51" s="204" t="s">
        <v>139</v>
      </c>
      <c r="R51" s="205">
        <f t="shared" si="49"/>
        <v>0</v>
      </c>
      <c r="S51" s="114">
        <f t="shared" si="5"/>
        <v>0</v>
      </c>
      <c r="T51" s="205">
        <f t="shared" si="50"/>
        <v>0</v>
      </c>
      <c r="U51" s="115">
        <f t="shared" si="6"/>
        <v>0</v>
      </c>
      <c r="V51" s="205">
        <f t="shared" si="7"/>
        <v>0</v>
      </c>
      <c r="W51" s="115">
        <f t="shared" si="8"/>
        <v>0</v>
      </c>
      <c r="X51" s="205">
        <f t="shared" si="51"/>
        <v>0</v>
      </c>
      <c r="Y51" s="115">
        <f t="shared" si="9"/>
        <v>0</v>
      </c>
      <c r="Z51" s="203">
        <f t="shared" si="1"/>
        <v>0</v>
      </c>
      <c r="AA51" s="117" t="b">
        <f t="shared" si="52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0"/>
        <v>0</v>
      </c>
      <c r="AJ51" s="210"/>
      <c r="AK51" s="164">
        <f t="shared" si="11"/>
        <v>0</v>
      </c>
      <c r="AL51" s="216">
        <v>0</v>
      </c>
      <c r="AM51" s="164">
        <f t="shared" si="12"/>
        <v>0</v>
      </c>
      <c r="AN51" s="216">
        <v>0</v>
      </c>
      <c r="AO51" s="164">
        <f t="shared" si="13"/>
        <v>0</v>
      </c>
      <c r="AP51" s="216">
        <v>0</v>
      </c>
      <c r="AQ51" s="164">
        <f t="shared" si="14"/>
        <v>0</v>
      </c>
      <c r="AR51" s="216">
        <v>0</v>
      </c>
      <c r="AS51" s="164">
        <f t="shared" si="15"/>
        <v>0</v>
      </c>
      <c r="AT51" s="216">
        <v>0</v>
      </c>
      <c r="AU51" s="164">
        <f t="shared" si="16"/>
        <v>0</v>
      </c>
      <c r="AV51" s="216">
        <v>0</v>
      </c>
      <c r="AW51" s="164">
        <f t="shared" si="17"/>
        <v>0</v>
      </c>
      <c r="AX51" s="216">
        <v>0</v>
      </c>
      <c r="AY51" s="164">
        <f t="shared" si="18"/>
        <v>0</v>
      </c>
      <c r="AZ51" s="216">
        <v>0</v>
      </c>
      <c r="BA51" s="164">
        <f t="shared" si="19"/>
        <v>0</v>
      </c>
      <c r="BB51" s="216">
        <v>0</v>
      </c>
      <c r="BC51" s="164">
        <f t="shared" si="20"/>
        <v>0</v>
      </c>
      <c r="BD51" s="216">
        <v>0</v>
      </c>
      <c r="BE51" s="164">
        <f t="shared" si="21"/>
        <v>0</v>
      </c>
      <c r="BF51" s="253">
        <f t="shared" si="22"/>
        <v>0</v>
      </c>
      <c r="BG51" s="253">
        <f t="shared" si="23"/>
        <v>0</v>
      </c>
      <c r="BH51" s="10" t="b">
        <f t="shared" si="24"/>
        <v>1</v>
      </c>
      <c r="BI51" s="253">
        <f t="shared" si="25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0</v>
      </c>
      <c r="BN51" s="252">
        <f t="shared" si="33"/>
        <v>0</v>
      </c>
      <c r="BO51" s="252">
        <f t="shared" si="34"/>
        <v>0</v>
      </c>
      <c r="BP51" s="252">
        <f t="shared" si="35"/>
        <v>0</v>
      </c>
      <c r="BQ51" s="254">
        <f t="shared" si="36"/>
        <v>144.65</v>
      </c>
      <c r="BR51">
        <f t="shared" si="26"/>
        <v>16</v>
      </c>
      <c r="BS51">
        <v>0</v>
      </c>
      <c r="BT51">
        <v>1</v>
      </c>
      <c r="BU51" t="s">
        <v>139</v>
      </c>
      <c r="BV51" t="str">
        <f t="shared" si="28"/>
        <v>0</v>
      </c>
      <c r="BW51" t="str">
        <f t="shared" si="29"/>
        <v>0</v>
      </c>
      <c r="BX51" t="str">
        <f t="shared" si="30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0</v>
      </c>
      <c r="CC51" s="253">
        <f t="shared" si="40"/>
        <v>0</v>
      </c>
      <c r="CD51" s="253">
        <f t="shared" si="41"/>
        <v>0</v>
      </c>
      <c r="CE51" s="253">
        <f t="shared" si="42"/>
        <v>0</v>
      </c>
      <c r="CF51" s="253">
        <f t="shared" si="43"/>
        <v>0</v>
      </c>
      <c r="CG51" s="253">
        <f t="shared" si="44"/>
        <v>0</v>
      </c>
      <c r="CH51" s="253">
        <f t="shared" si="45"/>
        <v>0</v>
      </c>
      <c r="CI51" s="253">
        <f t="shared" si="46"/>
        <v>0</v>
      </c>
      <c r="CJ51" s="253">
        <f t="shared" si="47"/>
        <v>0</v>
      </c>
      <c r="CK51" s="253">
        <f t="shared" si="48"/>
        <v>0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0</v>
      </c>
      <c r="L52" s="104" t="s">
        <v>138</v>
      </c>
      <c r="M52" s="104">
        <v>16</v>
      </c>
      <c r="N52" s="262">
        <f t="shared" si="27"/>
        <v>202.52</v>
      </c>
      <c r="O52" s="106">
        <v>202.52</v>
      </c>
      <c r="P52" s="110">
        <f t="shared" si="4"/>
        <v>0</v>
      </c>
      <c r="Q52" s="112" t="s">
        <v>139</v>
      </c>
      <c r="R52" s="113">
        <f t="shared" si="49"/>
        <v>0</v>
      </c>
      <c r="S52" s="114">
        <f t="shared" si="5"/>
        <v>0</v>
      </c>
      <c r="T52" s="113">
        <f t="shared" si="50"/>
        <v>0</v>
      </c>
      <c r="U52" s="115">
        <f t="shared" si="6"/>
        <v>0</v>
      </c>
      <c r="V52" s="113">
        <f t="shared" si="7"/>
        <v>0</v>
      </c>
      <c r="W52" s="115">
        <f t="shared" si="8"/>
        <v>0</v>
      </c>
      <c r="X52" s="113">
        <f t="shared" si="51"/>
        <v>0</v>
      </c>
      <c r="Y52" s="115">
        <f t="shared" si="9"/>
        <v>0</v>
      </c>
      <c r="Z52" s="116">
        <f t="shared" si="1"/>
        <v>0</v>
      </c>
      <c r="AA52" s="117" t="b">
        <f t="shared" si="52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0"/>
        <v>0</v>
      </c>
      <c r="AJ52" s="121">
        <v>0</v>
      </c>
      <c r="AK52" s="164">
        <f t="shared" si="11"/>
        <v>0</v>
      </c>
      <c r="AL52" s="127">
        <v>0</v>
      </c>
      <c r="AM52" s="164">
        <f t="shared" si="12"/>
        <v>0</v>
      </c>
      <c r="AN52" s="127">
        <v>0</v>
      </c>
      <c r="AO52" s="164">
        <f t="shared" si="13"/>
        <v>0</v>
      </c>
      <c r="AP52" s="127">
        <v>0</v>
      </c>
      <c r="AQ52" s="164">
        <f t="shared" si="14"/>
        <v>0</v>
      </c>
      <c r="AR52" s="127">
        <v>0</v>
      </c>
      <c r="AS52" s="164">
        <f t="shared" si="15"/>
        <v>0</v>
      </c>
      <c r="AT52" s="127">
        <v>0</v>
      </c>
      <c r="AU52" s="164">
        <f t="shared" si="16"/>
        <v>0</v>
      </c>
      <c r="AV52" s="127">
        <v>0</v>
      </c>
      <c r="AW52" s="164">
        <f t="shared" si="17"/>
        <v>0</v>
      </c>
      <c r="AX52" s="127">
        <v>0</v>
      </c>
      <c r="AY52" s="164">
        <f t="shared" si="18"/>
        <v>0</v>
      </c>
      <c r="AZ52" s="127">
        <v>0</v>
      </c>
      <c r="BA52" s="164">
        <f t="shared" si="19"/>
        <v>0</v>
      </c>
      <c r="BB52" s="127">
        <v>0</v>
      </c>
      <c r="BC52" s="164">
        <f t="shared" si="20"/>
        <v>0</v>
      </c>
      <c r="BD52" s="127">
        <v>0</v>
      </c>
      <c r="BE52" s="164">
        <f t="shared" si="21"/>
        <v>0</v>
      </c>
      <c r="BF52" s="253">
        <f t="shared" si="22"/>
        <v>0</v>
      </c>
      <c r="BG52" s="253">
        <f t="shared" si="23"/>
        <v>0</v>
      </c>
      <c r="BH52" s="10" t="b">
        <f t="shared" si="24"/>
        <v>1</v>
      </c>
      <c r="BI52" s="253">
        <f t="shared" si="25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0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6"/>
        <v>16</v>
      </c>
      <c r="BS52">
        <v>0</v>
      </c>
      <c r="BT52">
        <v>1</v>
      </c>
      <c r="BU52" t="s">
        <v>139</v>
      </c>
      <c r="BV52" t="str">
        <f t="shared" si="28"/>
        <v>0</v>
      </c>
      <c r="BW52" t="str">
        <f t="shared" si="29"/>
        <v>0</v>
      </c>
      <c r="BX52" t="str">
        <f t="shared" si="30"/>
        <v>1</v>
      </c>
      <c r="BY52" t="s">
        <v>23</v>
      </c>
      <c r="BZ52" s="253">
        <f t="shared" si="37"/>
        <v>0</v>
      </c>
      <c r="CA52" s="253">
        <f t="shared" si="38"/>
        <v>0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0</v>
      </c>
      <c r="L53" s="201" t="s">
        <v>138</v>
      </c>
      <c r="M53" s="104">
        <v>16</v>
      </c>
      <c r="N53" s="262">
        <f t="shared" si="27"/>
        <v>166.25</v>
      </c>
      <c r="O53" s="202">
        <v>166.25</v>
      </c>
      <c r="P53" s="110">
        <f t="shared" si="4"/>
        <v>0</v>
      </c>
      <c r="Q53" s="204" t="s">
        <v>139</v>
      </c>
      <c r="R53" s="205">
        <f t="shared" si="49"/>
        <v>0</v>
      </c>
      <c r="S53" s="114">
        <f t="shared" si="5"/>
        <v>0</v>
      </c>
      <c r="T53" s="205">
        <f t="shared" si="50"/>
        <v>0</v>
      </c>
      <c r="U53" s="115">
        <f t="shared" si="6"/>
        <v>0</v>
      </c>
      <c r="V53" s="205">
        <f t="shared" si="7"/>
        <v>0</v>
      </c>
      <c r="W53" s="115">
        <f t="shared" si="8"/>
        <v>0</v>
      </c>
      <c r="X53" s="205">
        <f t="shared" si="51"/>
        <v>0</v>
      </c>
      <c r="Y53" s="115">
        <f t="shared" si="9"/>
        <v>0</v>
      </c>
      <c r="Z53" s="203">
        <f t="shared" si="1"/>
        <v>0</v>
      </c>
      <c r="AA53" s="117" t="b">
        <f t="shared" si="52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0"/>
        <v>0</v>
      </c>
      <c r="AJ53" s="210"/>
      <c r="AK53" s="164">
        <f t="shared" si="11"/>
        <v>0</v>
      </c>
      <c r="AL53" s="216">
        <v>0</v>
      </c>
      <c r="AM53" s="164">
        <f t="shared" si="12"/>
        <v>0</v>
      </c>
      <c r="AN53" s="216">
        <v>0</v>
      </c>
      <c r="AO53" s="164">
        <f t="shared" si="13"/>
        <v>0</v>
      </c>
      <c r="AP53" s="216">
        <v>0</v>
      </c>
      <c r="AQ53" s="164">
        <f t="shared" si="14"/>
        <v>0</v>
      </c>
      <c r="AR53" s="216">
        <v>0</v>
      </c>
      <c r="AS53" s="164">
        <f t="shared" si="15"/>
        <v>0</v>
      </c>
      <c r="AT53" s="216">
        <v>0</v>
      </c>
      <c r="AU53" s="164">
        <f t="shared" si="16"/>
        <v>0</v>
      </c>
      <c r="AV53" s="216">
        <v>0</v>
      </c>
      <c r="AW53" s="164">
        <f t="shared" si="17"/>
        <v>0</v>
      </c>
      <c r="AX53" s="216">
        <v>0</v>
      </c>
      <c r="AY53" s="164">
        <f t="shared" si="18"/>
        <v>0</v>
      </c>
      <c r="AZ53" s="216">
        <v>0</v>
      </c>
      <c r="BA53" s="164">
        <f t="shared" si="19"/>
        <v>0</v>
      </c>
      <c r="BB53" s="216">
        <v>0</v>
      </c>
      <c r="BC53" s="164">
        <f t="shared" si="20"/>
        <v>0</v>
      </c>
      <c r="BD53" s="216">
        <v>0</v>
      </c>
      <c r="BE53" s="164">
        <f t="shared" si="21"/>
        <v>0</v>
      </c>
      <c r="BF53" s="253">
        <f t="shared" si="22"/>
        <v>0</v>
      </c>
      <c r="BG53" s="253">
        <f t="shared" si="23"/>
        <v>0</v>
      </c>
      <c r="BH53" s="10" t="b">
        <f t="shared" si="24"/>
        <v>1</v>
      </c>
      <c r="BI53" s="253">
        <f t="shared" si="25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0</v>
      </c>
      <c r="BN53" s="252">
        <f t="shared" si="33"/>
        <v>0</v>
      </c>
      <c r="BO53" s="252">
        <f t="shared" si="34"/>
        <v>0</v>
      </c>
      <c r="BP53" s="252">
        <f t="shared" si="35"/>
        <v>0</v>
      </c>
      <c r="BQ53" s="254">
        <f t="shared" si="36"/>
        <v>166.25</v>
      </c>
      <c r="BR53">
        <f t="shared" si="26"/>
        <v>16</v>
      </c>
      <c r="BS53">
        <v>0</v>
      </c>
      <c r="BT53">
        <v>1</v>
      </c>
      <c r="BU53" t="s">
        <v>139</v>
      </c>
      <c r="BV53" t="str">
        <f t="shared" si="28"/>
        <v>0</v>
      </c>
      <c r="BW53" t="str">
        <f t="shared" si="29"/>
        <v>0</v>
      </c>
      <c r="BX53" t="str">
        <f t="shared" si="30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0</v>
      </c>
      <c r="CC53" s="253">
        <f t="shared" si="40"/>
        <v>0</v>
      </c>
      <c r="CD53" s="253">
        <f t="shared" si="41"/>
        <v>0</v>
      </c>
      <c r="CE53" s="253">
        <f t="shared" si="42"/>
        <v>0</v>
      </c>
      <c r="CF53" s="253">
        <f t="shared" si="43"/>
        <v>0</v>
      </c>
      <c r="CG53" s="253">
        <f t="shared" si="44"/>
        <v>0</v>
      </c>
      <c r="CH53" s="253">
        <f t="shared" si="45"/>
        <v>0</v>
      </c>
      <c r="CI53" s="253">
        <f t="shared" si="46"/>
        <v>0</v>
      </c>
      <c r="CJ53" s="253">
        <f t="shared" si="47"/>
        <v>0</v>
      </c>
      <c r="CK53" s="253">
        <f t="shared" si="48"/>
        <v>0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0</v>
      </c>
      <c r="L54" s="104" t="s">
        <v>138</v>
      </c>
      <c r="M54" s="104">
        <v>16</v>
      </c>
      <c r="N54" s="262">
        <f t="shared" si="27"/>
        <v>18.47</v>
      </c>
      <c r="O54" s="106">
        <v>18.47</v>
      </c>
      <c r="P54" s="110">
        <f t="shared" si="4"/>
        <v>0</v>
      </c>
      <c r="Q54" s="112" t="s">
        <v>139</v>
      </c>
      <c r="R54" s="113">
        <f t="shared" si="49"/>
        <v>0</v>
      </c>
      <c r="S54" s="114">
        <f t="shared" si="5"/>
        <v>0</v>
      </c>
      <c r="T54" s="113">
        <f t="shared" si="50"/>
        <v>0</v>
      </c>
      <c r="U54" s="115">
        <f t="shared" si="6"/>
        <v>0</v>
      </c>
      <c r="V54" s="113">
        <f t="shared" si="7"/>
        <v>0</v>
      </c>
      <c r="W54" s="115">
        <f t="shared" si="8"/>
        <v>0</v>
      </c>
      <c r="X54" s="113">
        <f t="shared" si="51"/>
        <v>0</v>
      </c>
      <c r="Y54" s="115">
        <f t="shared" si="9"/>
        <v>0</v>
      </c>
      <c r="Z54" s="116">
        <f t="shared" si="1"/>
        <v>0</v>
      </c>
      <c r="AA54" s="117" t="b">
        <f t="shared" si="52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0"/>
        <v>0</v>
      </c>
      <c r="AJ54" s="121">
        <v>0</v>
      </c>
      <c r="AK54" s="164">
        <f t="shared" si="11"/>
        <v>0</v>
      </c>
      <c r="AL54" s="127">
        <v>0</v>
      </c>
      <c r="AM54" s="164">
        <f t="shared" si="12"/>
        <v>0</v>
      </c>
      <c r="AN54" s="127">
        <v>0</v>
      </c>
      <c r="AO54" s="164">
        <f t="shared" si="13"/>
        <v>0</v>
      </c>
      <c r="AP54" s="127">
        <v>0</v>
      </c>
      <c r="AQ54" s="164">
        <f t="shared" si="14"/>
        <v>0</v>
      </c>
      <c r="AR54" s="127">
        <v>0</v>
      </c>
      <c r="AS54" s="164">
        <f t="shared" si="15"/>
        <v>0</v>
      </c>
      <c r="AT54" s="127">
        <v>0</v>
      </c>
      <c r="AU54" s="164">
        <f t="shared" si="16"/>
        <v>0</v>
      </c>
      <c r="AV54" s="127">
        <v>0</v>
      </c>
      <c r="AW54" s="164">
        <f t="shared" si="17"/>
        <v>0</v>
      </c>
      <c r="AX54" s="127">
        <v>0</v>
      </c>
      <c r="AY54" s="164">
        <f t="shared" si="18"/>
        <v>0</v>
      </c>
      <c r="AZ54" s="127">
        <v>0</v>
      </c>
      <c r="BA54" s="164">
        <f t="shared" si="19"/>
        <v>0</v>
      </c>
      <c r="BB54" s="127">
        <v>0</v>
      </c>
      <c r="BC54" s="164">
        <f t="shared" si="20"/>
        <v>0</v>
      </c>
      <c r="BD54" s="127">
        <v>0</v>
      </c>
      <c r="BE54" s="164">
        <f t="shared" si="21"/>
        <v>0</v>
      </c>
      <c r="BF54" s="253">
        <f t="shared" si="22"/>
        <v>0</v>
      </c>
      <c r="BG54" s="253">
        <f t="shared" si="23"/>
        <v>0</v>
      </c>
      <c r="BH54" s="10" t="b">
        <f t="shared" si="24"/>
        <v>1</v>
      </c>
      <c r="BI54" s="253">
        <f t="shared" si="25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0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6"/>
        <v>16</v>
      </c>
      <c r="BS54">
        <v>0</v>
      </c>
      <c r="BT54">
        <v>1</v>
      </c>
      <c r="BU54" t="s">
        <v>139</v>
      </c>
      <c r="BV54" t="str">
        <f t="shared" si="28"/>
        <v>0</v>
      </c>
      <c r="BW54" t="str">
        <f t="shared" si="29"/>
        <v>0</v>
      </c>
      <c r="BX54" t="str">
        <f t="shared" si="30"/>
        <v>1</v>
      </c>
      <c r="BY54" t="s">
        <v>23</v>
      </c>
      <c r="BZ54" s="253">
        <f t="shared" si="37"/>
        <v>0</v>
      </c>
      <c r="CA54" s="253">
        <f t="shared" si="38"/>
        <v>0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0</v>
      </c>
      <c r="L55" s="201" t="s">
        <v>138</v>
      </c>
      <c r="M55" s="104">
        <v>16</v>
      </c>
      <c r="N55" s="262">
        <f t="shared" si="27"/>
        <v>18</v>
      </c>
      <c r="O55" s="202">
        <v>18</v>
      </c>
      <c r="P55" s="110">
        <f t="shared" si="4"/>
        <v>0</v>
      </c>
      <c r="Q55" s="204" t="s">
        <v>139</v>
      </c>
      <c r="R55" s="205">
        <f t="shared" si="49"/>
        <v>0</v>
      </c>
      <c r="S55" s="114">
        <f t="shared" si="5"/>
        <v>0</v>
      </c>
      <c r="T55" s="205">
        <f t="shared" si="50"/>
        <v>0</v>
      </c>
      <c r="U55" s="115">
        <f t="shared" si="6"/>
        <v>0</v>
      </c>
      <c r="V55" s="205">
        <f t="shared" si="7"/>
        <v>0</v>
      </c>
      <c r="W55" s="115">
        <f t="shared" si="8"/>
        <v>0</v>
      </c>
      <c r="X55" s="205">
        <f t="shared" si="51"/>
        <v>0</v>
      </c>
      <c r="Y55" s="115">
        <f t="shared" si="9"/>
        <v>0</v>
      </c>
      <c r="Z55" s="203">
        <f t="shared" si="1"/>
        <v>0</v>
      </c>
      <c r="AA55" s="117" t="b">
        <f t="shared" si="52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0"/>
        <v>0</v>
      </c>
      <c r="AJ55" s="210"/>
      <c r="AK55" s="164">
        <f t="shared" si="11"/>
        <v>0</v>
      </c>
      <c r="AL55" s="216">
        <v>0</v>
      </c>
      <c r="AM55" s="164">
        <f t="shared" si="12"/>
        <v>0</v>
      </c>
      <c r="AN55" s="216">
        <v>0</v>
      </c>
      <c r="AO55" s="164">
        <f t="shared" si="13"/>
        <v>0</v>
      </c>
      <c r="AP55" s="216">
        <v>0</v>
      </c>
      <c r="AQ55" s="164">
        <f t="shared" si="14"/>
        <v>0</v>
      </c>
      <c r="AR55" s="216">
        <v>0</v>
      </c>
      <c r="AS55" s="164">
        <f t="shared" si="15"/>
        <v>0</v>
      </c>
      <c r="AT55" s="216">
        <v>0</v>
      </c>
      <c r="AU55" s="164">
        <f t="shared" si="16"/>
        <v>0</v>
      </c>
      <c r="AV55" s="216">
        <v>0</v>
      </c>
      <c r="AW55" s="164">
        <f t="shared" si="17"/>
        <v>0</v>
      </c>
      <c r="AX55" s="216">
        <v>0</v>
      </c>
      <c r="AY55" s="164">
        <f t="shared" si="18"/>
        <v>0</v>
      </c>
      <c r="AZ55" s="216">
        <v>0</v>
      </c>
      <c r="BA55" s="164">
        <f t="shared" si="19"/>
        <v>0</v>
      </c>
      <c r="BB55" s="216">
        <v>0</v>
      </c>
      <c r="BC55" s="164">
        <f t="shared" si="20"/>
        <v>0</v>
      </c>
      <c r="BD55" s="216">
        <v>0</v>
      </c>
      <c r="BE55" s="164">
        <f t="shared" si="21"/>
        <v>0</v>
      </c>
      <c r="BF55" s="253">
        <f t="shared" si="22"/>
        <v>0</v>
      </c>
      <c r="BG55" s="253">
        <f t="shared" si="23"/>
        <v>0</v>
      </c>
      <c r="BH55" s="10" t="b">
        <f t="shared" si="24"/>
        <v>1</v>
      </c>
      <c r="BI55" s="253">
        <f t="shared" si="25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0</v>
      </c>
      <c r="BN55" s="252">
        <f t="shared" si="33"/>
        <v>0</v>
      </c>
      <c r="BO55" s="252">
        <f t="shared" si="34"/>
        <v>0</v>
      </c>
      <c r="BP55" s="252">
        <f t="shared" si="35"/>
        <v>0</v>
      </c>
      <c r="BQ55" s="254">
        <f t="shared" si="36"/>
        <v>18</v>
      </c>
      <c r="BR55">
        <f t="shared" si="26"/>
        <v>16</v>
      </c>
      <c r="BS55">
        <v>0</v>
      </c>
      <c r="BT55">
        <v>1</v>
      </c>
      <c r="BU55" t="s">
        <v>139</v>
      </c>
      <c r="BV55" t="str">
        <f t="shared" si="28"/>
        <v>0</v>
      </c>
      <c r="BW55" t="str">
        <f t="shared" si="29"/>
        <v>0</v>
      </c>
      <c r="BX55" t="str">
        <f t="shared" si="30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0</v>
      </c>
      <c r="CC55" s="253">
        <f t="shared" si="40"/>
        <v>0</v>
      </c>
      <c r="CD55" s="253">
        <f t="shared" si="41"/>
        <v>0</v>
      </c>
      <c r="CE55" s="253">
        <f t="shared" si="42"/>
        <v>0</v>
      </c>
      <c r="CF55" s="253">
        <f t="shared" si="43"/>
        <v>0</v>
      </c>
      <c r="CG55" s="253">
        <f t="shared" si="44"/>
        <v>0</v>
      </c>
      <c r="CH55" s="253">
        <f t="shared" si="45"/>
        <v>0</v>
      </c>
      <c r="CI55" s="253">
        <f t="shared" si="46"/>
        <v>0</v>
      </c>
      <c r="CJ55" s="253">
        <f t="shared" si="47"/>
        <v>0</v>
      </c>
      <c r="CK55" s="253">
        <f t="shared" si="48"/>
        <v>0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0</v>
      </c>
      <c r="L56" s="104" t="s">
        <v>138</v>
      </c>
      <c r="M56" s="104">
        <v>16</v>
      </c>
      <c r="N56" s="262">
        <f t="shared" si="27"/>
        <v>74.72</v>
      </c>
      <c r="O56" s="106">
        <v>74.72</v>
      </c>
      <c r="P56" s="110">
        <f t="shared" si="4"/>
        <v>0</v>
      </c>
      <c r="Q56" s="112" t="s">
        <v>139</v>
      </c>
      <c r="R56" s="113">
        <f t="shared" si="49"/>
        <v>0</v>
      </c>
      <c r="S56" s="114">
        <f t="shared" si="5"/>
        <v>0</v>
      </c>
      <c r="T56" s="113">
        <f t="shared" si="50"/>
        <v>0</v>
      </c>
      <c r="U56" s="115">
        <f t="shared" si="6"/>
        <v>0</v>
      </c>
      <c r="V56" s="113">
        <f t="shared" si="7"/>
        <v>0</v>
      </c>
      <c r="W56" s="115">
        <f t="shared" si="8"/>
        <v>0</v>
      </c>
      <c r="X56" s="113">
        <f t="shared" si="51"/>
        <v>0</v>
      </c>
      <c r="Y56" s="115">
        <f t="shared" si="9"/>
        <v>0</v>
      </c>
      <c r="Z56" s="116">
        <f t="shared" si="1"/>
        <v>0</v>
      </c>
      <c r="AA56" s="117" t="b">
        <f t="shared" si="52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0"/>
        <v>0</v>
      </c>
      <c r="AJ56" s="121">
        <v>0</v>
      </c>
      <c r="AK56" s="164">
        <f t="shared" si="11"/>
        <v>0</v>
      </c>
      <c r="AL56" s="127">
        <v>0</v>
      </c>
      <c r="AM56" s="164">
        <f t="shared" si="12"/>
        <v>0</v>
      </c>
      <c r="AN56" s="127">
        <v>0</v>
      </c>
      <c r="AO56" s="164">
        <f t="shared" si="13"/>
        <v>0</v>
      </c>
      <c r="AP56" s="127">
        <v>0</v>
      </c>
      <c r="AQ56" s="164">
        <f t="shared" si="14"/>
        <v>0</v>
      </c>
      <c r="AR56" s="127">
        <v>0</v>
      </c>
      <c r="AS56" s="164">
        <f t="shared" si="15"/>
        <v>0</v>
      </c>
      <c r="AT56" s="127">
        <v>0</v>
      </c>
      <c r="AU56" s="164">
        <f t="shared" si="16"/>
        <v>0</v>
      </c>
      <c r="AV56" s="127">
        <v>0</v>
      </c>
      <c r="AW56" s="164">
        <f t="shared" si="17"/>
        <v>0</v>
      </c>
      <c r="AX56" s="127">
        <v>0</v>
      </c>
      <c r="AY56" s="164">
        <f t="shared" si="18"/>
        <v>0</v>
      </c>
      <c r="AZ56" s="127">
        <v>0</v>
      </c>
      <c r="BA56" s="164">
        <f t="shared" si="19"/>
        <v>0</v>
      </c>
      <c r="BB56" s="127">
        <v>0</v>
      </c>
      <c r="BC56" s="164">
        <f t="shared" si="20"/>
        <v>0</v>
      </c>
      <c r="BD56" s="127">
        <v>0</v>
      </c>
      <c r="BE56" s="164">
        <f t="shared" si="21"/>
        <v>0</v>
      </c>
      <c r="BF56" s="253">
        <f t="shared" si="22"/>
        <v>0</v>
      </c>
      <c r="BG56" s="253">
        <f t="shared" si="23"/>
        <v>0</v>
      </c>
      <c r="BH56" s="10" t="b">
        <f t="shared" si="24"/>
        <v>1</v>
      </c>
      <c r="BI56" s="253">
        <f t="shared" si="25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0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6"/>
        <v>16</v>
      </c>
      <c r="BS56">
        <v>0</v>
      </c>
      <c r="BT56">
        <v>1</v>
      </c>
      <c r="BU56" t="s">
        <v>139</v>
      </c>
      <c r="BV56" t="str">
        <f t="shared" si="28"/>
        <v>0</v>
      </c>
      <c r="BW56" t="str">
        <f t="shared" si="29"/>
        <v>0</v>
      </c>
      <c r="BX56" t="str">
        <f t="shared" si="30"/>
        <v>1</v>
      </c>
      <c r="BY56" t="s">
        <v>23</v>
      </c>
      <c r="BZ56" s="253">
        <f t="shared" si="37"/>
        <v>0</v>
      </c>
      <c r="CA56" s="253">
        <f t="shared" si="38"/>
        <v>0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72</v>
      </c>
      <c r="L57" s="201" t="s">
        <v>138</v>
      </c>
      <c r="M57" s="104">
        <v>16</v>
      </c>
      <c r="N57" s="262">
        <f t="shared" si="27"/>
        <v>68.64</v>
      </c>
      <c r="O57" s="202">
        <v>68.64</v>
      </c>
      <c r="P57" s="110">
        <f t="shared" si="4"/>
        <v>5732.8127999999997</v>
      </c>
      <c r="Q57" s="204" t="s">
        <v>139</v>
      </c>
      <c r="R57" s="205">
        <f t="shared" si="49"/>
        <v>0</v>
      </c>
      <c r="S57" s="114">
        <f t="shared" si="5"/>
        <v>0</v>
      </c>
      <c r="T57" s="205">
        <f t="shared" si="50"/>
        <v>24</v>
      </c>
      <c r="U57" s="115">
        <f t="shared" si="6"/>
        <v>1910.9376</v>
      </c>
      <c r="V57" s="205">
        <f t="shared" si="7"/>
        <v>24</v>
      </c>
      <c r="W57" s="115">
        <f t="shared" si="8"/>
        <v>1910.9376</v>
      </c>
      <c r="X57" s="205">
        <f t="shared" si="51"/>
        <v>24</v>
      </c>
      <c r="Y57" s="115">
        <f t="shared" si="9"/>
        <v>1910.9376</v>
      </c>
      <c r="Z57" s="203">
        <f t="shared" si="1"/>
        <v>5732.8127999999997</v>
      </c>
      <c r="AA57" s="117" t="b">
        <f t="shared" si="52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0"/>
        <v>0</v>
      </c>
      <c r="AJ57" s="210"/>
      <c r="AK57" s="164">
        <f t="shared" si="11"/>
        <v>0</v>
      </c>
      <c r="AL57" s="216">
        <v>0</v>
      </c>
      <c r="AM57" s="164">
        <f t="shared" si="12"/>
        <v>0</v>
      </c>
      <c r="AN57" s="216">
        <v>8</v>
      </c>
      <c r="AO57" s="164">
        <f t="shared" si="13"/>
        <v>636.97919999999999</v>
      </c>
      <c r="AP57" s="216">
        <v>8</v>
      </c>
      <c r="AQ57" s="164">
        <f t="shared" si="14"/>
        <v>636.97919999999999</v>
      </c>
      <c r="AR57" s="216">
        <v>8</v>
      </c>
      <c r="AS57" s="164">
        <f t="shared" si="15"/>
        <v>636.97919999999999</v>
      </c>
      <c r="AT57" s="216">
        <v>8</v>
      </c>
      <c r="AU57" s="164">
        <f t="shared" si="16"/>
        <v>636.97919999999999</v>
      </c>
      <c r="AV57" s="216">
        <v>8</v>
      </c>
      <c r="AW57" s="164">
        <f t="shared" si="17"/>
        <v>636.97919999999999</v>
      </c>
      <c r="AX57" s="216">
        <v>8</v>
      </c>
      <c r="AY57" s="164">
        <f t="shared" si="18"/>
        <v>636.97919999999999</v>
      </c>
      <c r="AZ57" s="216">
        <v>8</v>
      </c>
      <c r="BA57" s="164">
        <f t="shared" si="19"/>
        <v>636.97919999999999</v>
      </c>
      <c r="BB57" s="216">
        <v>8</v>
      </c>
      <c r="BC57" s="164">
        <f t="shared" si="20"/>
        <v>636.97919999999999</v>
      </c>
      <c r="BD57" s="216">
        <v>8</v>
      </c>
      <c r="BE57" s="164">
        <f t="shared" si="21"/>
        <v>636.97919999999999</v>
      </c>
      <c r="BF57" s="253">
        <f t="shared" si="22"/>
        <v>5732.8127999999997</v>
      </c>
      <c r="BG57" s="253">
        <f t="shared" si="23"/>
        <v>5732.8127999999988</v>
      </c>
      <c r="BH57" s="10" t="b">
        <f t="shared" si="24"/>
        <v>1</v>
      </c>
      <c r="BI57" s="253">
        <f t="shared" si="25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0</v>
      </c>
      <c r="BN57" s="252">
        <f t="shared" si="33"/>
        <v>24</v>
      </c>
      <c r="BO57" s="252">
        <f t="shared" si="34"/>
        <v>24</v>
      </c>
      <c r="BP57" s="252">
        <f t="shared" si="35"/>
        <v>24</v>
      </c>
      <c r="BQ57" s="254">
        <f t="shared" si="36"/>
        <v>68.64</v>
      </c>
      <c r="BR57">
        <f t="shared" si="26"/>
        <v>16</v>
      </c>
      <c r="BS57">
        <v>0</v>
      </c>
      <c r="BT57">
        <v>1</v>
      </c>
      <c r="BU57" t="s">
        <v>139</v>
      </c>
      <c r="BV57" t="str">
        <f t="shared" si="28"/>
        <v>0</v>
      </c>
      <c r="BW57" t="str">
        <f t="shared" si="29"/>
        <v>0</v>
      </c>
      <c r="BX57" t="str">
        <f t="shared" si="30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0</v>
      </c>
      <c r="CC57" s="253">
        <f t="shared" si="40"/>
        <v>636.97919999999999</v>
      </c>
      <c r="CD57" s="253">
        <f t="shared" si="41"/>
        <v>636.97919999999999</v>
      </c>
      <c r="CE57" s="253">
        <f t="shared" si="42"/>
        <v>636.97919999999999</v>
      </c>
      <c r="CF57" s="253">
        <f t="shared" si="43"/>
        <v>636.97919999999999</v>
      </c>
      <c r="CG57" s="253">
        <f t="shared" si="44"/>
        <v>636.97919999999999</v>
      </c>
      <c r="CH57" s="253">
        <f t="shared" si="45"/>
        <v>636.97919999999999</v>
      </c>
      <c r="CI57" s="253">
        <f t="shared" si="46"/>
        <v>636.97919999999999</v>
      </c>
      <c r="CJ57" s="253">
        <f t="shared" si="47"/>
        <v>636.97919999999999</v>
      </c>
      <c r="CK57" s="253">
        <f t="shared" si="48"/>
        <v>636.97919999999999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0</v>
      </c>
      <c r="L58" s="104" t="s">
        <v>138</v>
      </c>
      <c r="M58" s="104">
        <v>16</v>
      </c>
      <c r="N58" s="262">
        <f t="shared" si="27"/>
        <v>101.08</v>
      </c>
      <c r="O58" s="106">
        <v>101.08</v>
      </c>
      <c r="P58" s="110">
        <f t="shared" si="4"/>
        <v>0</v>
      </c>
      <c r="Q58" s="112" t="s">
        <v>139</v>
      </c>
      <c r="R58" s="113">
        <f t="shared" si="49"/>
        <v>0</v>
      </c>
      <c r="S58" s="114">
        <f t="shared" si="5"/>
        <v>0</v>
      </c>
      <c r="T58" s="113">
        <f t="shared" si="50"/>
        <v>0</v>
      </c>
      <c r="U58" s="115">
        <f t="shared" si="6"/>
        <v>0</v>
      </c>
      <c r="V58" s="113">
        <f t="shared" si="7"/>
        <v>0</v>
      </c>
      <c r="W58" s="115">
        <f t="shared" si="8"/>
        <v>0</v>
      </c>
      <c r="X58" s="113">
        <f t="shared" si="51"/>
        <v>0</v>
      </c>
      <c r="Y58" s="115">
        <f t="shared" si="9"/>
        <v>0</v>
      </c>
      <c r="Z58" s="116">
        <f t="shared" si="1"/>
        <v>0</v>
      </c>
      <c r="AA58" s="117" t="b">
        <f t="shared" si="52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0"/>
        <v>0</v>
      </c>
      <c r="AJ58" s="121">
        <v>0</v>
      </c>
      <c r="AK58" s="164">
        <f t="shared" si="11"/>
        <v>0</v>
      </c>
      <c r="AL58" s="127">
        <v>0</v>
      </c>
      <c r="AM58" s="164">
        <f t="shared" si="12"/>
        <v>0</v>
      </c>
      <c r="AN58" s="127">
        <v>0</v>
      </c>
      <c r="AO58" s="164">
        <f t="shared" si="13"/>
        <v>0</v>
      </c>
      <c r="AP58" s="127">
        <v>0</v>
      </c>
      <c r="AQ58" s="164">
        <f t="shared" si="14"/>
        <v>0</v>
      </c>
      <c r="AR58" s="127">
        <v>0</v>
      </c>
      <c r="AS58" s="164">
        <f t="shared" si="15"/>
        <v>0</v>
      </c>
      <c r="AT58" s="127">
        <v>0</v>
      </c>
      <c r="AU58" s="164">
        <f t="shared" si="16"/>
        <v>0</v>
      </c>
      <c r="AV58" s="127">
        <v>0</v>
      </c>
      <c r="AW58" s="164">
        <f t="shared" si="17"/>
        <v>0</v>
      </c>
      <c r="AX58" s="127">
        <v>0</v>
      </c>
      <c r="AY58" s="164">
        <f t="shared" si="18"/>
        <v>0</v>
      </c>
      <c r="AZ58" s="127">
        <v>0</v>
      </c>
      <c r="BA58" s="164">
        <f t="shared" si="19"/>
        <v>0</v>
      </c>
      <c r="BB58" s="127">
        <v>0</v>
      </c>
      <c r="BC58" s="164">
        <f t="shared" si="20"/>
        <v>0</v>
      </c>
      <c r="BD58" s="127">
        <v>0</v>
      </c>
      <c r="BE58" s="164">
        <f t="shared" si="21"/>
        <v>0</v>
      </c>
      <c r="BF58" s="253">
        <f t="shared" si="22"/>
        <v>0</v>
      </c>
      <c r="BG58" s="253">
        <f t="shared" si="23"/>
        <v>0</v>
      </c>
      <c r="BH58" s="10" t="b">
        <f t="shared" si="24"/>
        <v>1</v>
      </c>
      <c r="BI58" s="253">
        <f t="shared" si="25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0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6"/>
        <v>16</v>
      </c>
      <c r="BS58">
        <v>0</v>
      </c>
      <c r="BT58">
        <v>1</v>
      </c>
      <c r="BU58" t="s">
        <v>139</v>
      </c>
      <c r="BV58" t="str">
        <f t="shared" si="28"/>
        <v>0</v>
      </c>
      <c r="BW58" t="str">
        <f t="shared" si="29"/>
        <v>0</v>
      </c>
      <c r="BX58" t="str">
        <f t="shared" si="30"/>
        <v>1</v>
      </c>
      <c r="BY58" t="s">
        <v>23</v>
      </c>
      <c r="BZ58" s="253">
        <f t="shared" si="37"/>
        <v>0</v>
      </c>
      <c r="CA58" s="253">
        <f t="shared" si="38"/>
        <v>0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40</v>
      </c>
      <c r="L59" s="201" t="s">
        <v>138</v>
      </c>
      <c r="M59" s="104">
        <v>16</v>
      </c>
      <c r="N59" s="262">
        <f t="shared" si="27"/>
        <v>90.64</v>
      </c>
      <c r="O59" s="202">
        <v>90.64</v>
      </c>
      <c r="P59" s="110">
        <f t="shared" si="4"/>
        <v>4205.6959999999999</v>
      </c>
      <c r="Q59" s="204" t="s">
        <v>139</v>
      </c>
      <c r="R59" s="205">
        <f t="shared" si="49"/>
        <v>0</v>
      </c>
      <c r="S59" s="114">
        <f t="shared" si="5"/>
        <v>0</v>
      </c>
      <c r="T59" s="205">
        <f t="shared" si="50"/>
        <v>15</v>
      </c>
      <c r="U59" s="115">
        <f t="shared" si="6"/>
        <v>1577.136</v>
      </c>
      <c r="V59" s="205">
        <f t="shared" si="7"/>
        <v>15</v>
      </c>
      <c r="W59" s="115">
        <f t="shared" si="8"/>
        <v>1577.136</v>
      </c>
      <c r="X59" s="205">
        <f t="shared" si="51"/>
        <v>10</v>
      </c>
      <c r="Y59" s="115">
        <f t="shared" si="9"/>
        <v>1051.424</v>
      </c>
      <c r="Z59" s="203">
        <f t="shared" si="1"/>
        <v>4205.6959999999999</v>
      </c>
      <c r="AA59" s="117" t="b">
        <f t="shared" si="52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0"/>
        <v>0</v>
      </c>
      <c r="AJ59" s="210"/>
      <c r="AK59" s="164">
        <f t="shared" si="11"/>
        <v>0</v>
      </c>
      <c r="AL59" s="216">
        <v>0</v>
      </c>
      <c r="AM59" s="164">
        <f t="shared" si="12"/>
        <v>0</v>
      </c>
      <c r="AN59" s="216">
        <v>5</v>
      </c>
      <c r="AO59" s="164">
        <f t="shared" si="13"/>
        <v>525.71199999999999</v>
      </c>
      <c r="AP59" s="216">
        <v>5</v>
      </c>
      <c r="AQ59" s="164">
        <f t="shared" si="14"/>
        <v>525.71199999999999</v>
      </c>
      <c r="AR59" s="216">
        <v>5</v>
      </c>
      <c r="AS59" s="164">
        <f t="shared" si="15"/>
        <v>525.71199999999999</v>
      </c>
      <c r="AT59" s="216">
        <v>5</v>
      </c>
      <c r="AU59" s="164">
        <f t="shared" si="16"/>
        <v>525.71199999999999</v>
      </c>
      <c r="AV59" s="216">
        <v>5</v>
      </c>
      <c r="AW59" s="164">
        <f t="shared" si="17"/>
        <v>525.71199999999999</v>
      </c>
      <c r="AX59" s="216">
        <v>5</v>
      </c>
      <c r="AY59" s="164">
        <f t="shared" si="18"/>
        <v>525.71199999999999</v>
      </c>
      <c r="AZ59" s="216">
        <v>5</v>
      </c>
      <c r="BA59" s="164">
        <f t="shared" si="19"/>
        <v>525.71199999999999</v>
      </c>
      <c r="BB59" s="216">
        <v>5</v>
      </c>
      <c r="BC59" s="164">
        <f t="shared" si="20"/>
        <v>525.71199999999999</v>
      </c>
      <c r="BD59" s="216">
        <v>0</v>
      </c>
      <c r="BE59" s="164">
        <f t="shared" si="21"/>
        <v>0</v>
      </c>
      <c r="BF59" s="253">
        <f t="shared" si="22"/>
        <v>4205.6959999999999</v>
      </c>
      <c r="BG59" s="253">
        <f t="shared" si="23"/>
        <v>4205.6959999999999</v>
      </c>
      <c r="BH59" s="10" t="b">
        <f t="shared" si="24"/>
        <v>1</v>
      </c>
      <c r="BI59" s="253">
        <f t="shared" si="25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0</v>
      </c>
      <c r="BN59" s="252">
        <f t="shared" si="33"/>
        <v>15</v>
      </c>
      <c r="BO59" s="252">
        <f t="shared" si="34"/>
        <v>15</v>
      </c>
      <c r="BP59" s="252">
        <f t="shared" si="35"/>
        <v>10</v>
      </c>
      <c r="BQ59" s="254">
        <f t="shared" si="36"/>
        <v>90.64</v>
      </c>
      <c r="BR59">
        <f t="shared" si="26"/>
        <v>16</v>
      </c>
      <c r="BS59">
        <v>0</v>
      </c>
      <c r="BT59">
        <v>1</v>
      </c>
      <c r="BU59" t="s">
        <v>139</v>
      </c>
      <c r="BV59" t="str">
        <f t="shared" si="28"/>
        <v>0</v>
      </c>
      <c r="BW59" t="str">
        <f t="shared" si="29"/>
        <v>0</v>
      </c>
      <c r="BX59" t="str">
        <f t="shared" si="30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0</v>
      </c>
      <c r="CC59" s="253">
        <f t="shared" si="40"/>
        <v>525.71199999999999</v>
      </c>
      <c r="CD59" s="253">
        <f t="shared" si="41"/>
        <v>525.71199999999999</v>
      </c>
      <c r="CE59" s="253">
        <f t="shared" si="42"/>
        <v>525.71199999999999</v>
      </c>
      <c r="CF59" s="253">
        <f t="shared" si="43"/>
        <v>525.71199999999999</v>
      </c>
      <c r="CG59" s="253">
        <f t="shared" si="44"/>
        <v>525.71199999999999</v>
      </c>
      <c r="CH59" s="253">
        <f t="shared" si="45"/>
        <v>525.71199999999999</v>
      </c>
      <c r="CI59" s="253">
        <f t="shared" si="46"/>
        <v>525.71199999999999</v>
      </c>
      <c r="CJ59" s="253">
        <f t="shared" si="47"/>
        <v>525.71199999999999</v>
      </c>
      <c r="CK59" s="253">
        <f t="shared" si="48"/>
        <v>0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27"/>
        <v>122.5</v>
      </c>
      <c r="O60" s="106">
        <v>122.5</v>
      </c>
      <c r="P60" s="110">
        <f t="shared" si="4"/>
        <v>0</v>
      </c>
      <c r="Q60" s="112" t="s">
        <v>139</v>
      </c>
      <c r="R60" s="113">
        <f t="shared" si="49"/>
        <v>0</v>
      </c>
      <c r="S60" s="114">
        <f t="shared" si="5"/>
        <v>0</v>
      </c>
      <c r="T60" s="113">
        <f t="shared" si="50"/>
        <v>0</v>
      </c>
      <c r="U60" s="115">
        <f t="shared" si="6"/>
        <v>0</v>
      </c>
      <c r="V60" s="113">
        <f t="shared" si="7"/>
        <v>0</v>
      </c>
      <c r="W60" s="115">
        <f t="shared" si="8"/>
        <v>0</v>
      </c>
      <c r="X60" s="113">
        <f t="shared" si="51"/>
        <v>0</v>
      </c>
      <c r="Y60" s="115">
        <f t="shared" si="9"/>
        <v>0</v>
      </c>
      <c r="Z60" s="116">
        <f t="shared" si="1"/>
        <v>0</v>
      </c>
      <c r="AA60" s="117" t="b">
        <f t="shared" si="52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0"/>
        <v>0</v>
      </c>
      <c r="AJ60" s="121">
        <v>0</v>
      </c>
      <c r="AK60" s="164">
        <f t="shared" si="11"/>
        <v>0</v>
      </c>
      <c r="AL60" s="127">
        <v>0</v>
      </c>
      <c r="AM60" s="164">
        <f t="shared" si="12"/>
        <v>0</v>
      </c>
      <c r="AN60" s="127">
        <v>0</v>
      </c>
      <c r="AO60" s="164">
        <f t="shared" si="13"/>
        <v>0</v>
      </c>
      <c r="AP60" s="127">
        <v>0</v>
      </c>
      <c r="AQ60" s="164">
        <f t="shared" si="14"/>
        <v>0</v>
      </c>
      <c r="AR60" s="127">
        <v>0</v>
      </c>
      <c r="AS60" s="164">
        <f t="shared" si="15"/>
        <v>0</v>
      </c>
      <c r="AT60" s="127">
        <v>0</v>
      </c>
      <c r="AU60" s="164">
        <f t="shared" si="16"/>
        <v>0</v>
      </c>
      <c r="AV60" s="127">
        <v>0</v>
      </c>
      <c r="AW60" s="164">
        <f t="shared" si="17"/>
        <v>0</v>
      </c>
      <c r="AX60" s="127">
        <v>0</v>
      </c>
      <c r="AY60" s="164">
        <f t="shared" si="18"/>
        <v>0</v>
      </c>
      <c r="AZ60" s="127">
        <v>0</v>
      </c>
      <c r="BA60" s="164">
        <f t="shared" si="19"/>
        <v>0</v>
      </c>
      <c r="BB60" s="127">
        <v>0</v>
      </c>
      <c r="BC60" s="164">
        <f t="shared" si="20"/>
        <v>0</v>
      </c>
      <c r="BD60" s="127">
        <v>0</v>
      </c>
      <c r="BE60" s="164">
        <f t="shared" si="21"/>
        <v>0</v>
      </c>
      <c r="BF60" s="253">
        <f t="shared" si="22"/>
        <v>0</v>
      </c>
      <c r="BG60" s="253">
        <f t="shared" si="23"/>
        <v>0</v>
      </c>
      <c r="BH60" s="10" t="b">
        <f t="shared" si="24"/>
        <v>1</v>
      </c>
      <c r="BI60" s="253">
        <f t="shared" si="25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0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6"/>
        <v>16</v>
      </c>
      <c r="BS60">
        <v>0</v>
      </c>
      <c r="BT60">
        <v>1</v>
      </c>
      <c r="BU60" t="s">
        <v>139</v>
      </c>
      <c r="BV60" t="str">
        <f t="shared" si="28"/>
        <v>0</v>
      </c>
      <c r="BW60" t="str">
        <f t="shared" si="29"/>
        <v>0</v>
      </c>
      <c r="BX60" t="str">
        <f t="shared" si="30"/>
        <v>1</v>
      </c>
      <c r="BY60" t="s">
        <v>23</v>
      </c>
      <c r="BZ60" s="253">
        <f t="shared" si="37"/>
        <v>0</v>
      </c>
      <c r="CA60" s="253">
        <f t="shared" si="38"/>
        <v>0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0</v>
      </c>
      <c r="L61" s="201" t="s">
        <v>138</v>
      </c>
      <c r="M61" s="104">
        <v>16</v>
      </c>
      <c r="N61" s="262">
        <f t="shared" si="27"/>
        <v>92.6</v>
      </c>
      <c r="O61" s="202">
        <v>92.6</v>
      </c>
      <c r="P61" s="110">
        <f t="shared" si="4"/>
        <v>0</v>
      </c>
      <c r="Q61" s="204" t="s">
        <v>139</v>
      </c>
      <c r="R61" s="205">
        <f t="shared" si="49"/>
        <v>0</v>
      </c>
      <c r="S61" s="114">
        <f t="shared" si="5"/>
        <v>0</v>
      </c>
      <c r="T61" s="205">
        <f t="shared" si="50"/>
        <v>0</v>
      </c>
      <c r="U61" s="115">
        <f t="shared" si="6"/>
        <v>0</v>
      </c>
      <c r="V61" s="205">
        <f t="shared" si="7"/>
        <v>0</v>
      </c>
      <c r="W61" s="115">
        <f t="shared" si="8"/>
        <v>0</v>
      </c>
      <c r="X61" s="205">
        <f t="shared" si="51"/>
        <v>0</v>
      </c>
      <c r="Y61" s="115">
        <f t="shared" si="9"/>
        <v>0</v>
      </c>
      <c r="Z61" s="203">
        <f t="shared" si="1"/>
        <v>0</v>
      </c>
      <c r="AA61" s="117" t="b">
        <f t="shared" si="52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0"/>
        <v>0</v>
      </c>
      <c r="AJ61" s="210"/>
      <c r="AK61" s="164">
        <f t="shared" si="11"/>
        <v>0</v>
      </c>
      <c r="AL61" s="216">
        <v>0</v>
      </c>
      <c r="AM61" s="164">
        <f t="shared" si="12"/>
        <v>0</v>
      </c>
      <c r="AN61" s="216">
        <v>0</v>
      </c>
      <c r="AO61" s="164">
        <f t="shared" si="13"/>
        <v>0</v>
      </c>
      <c r="AP61" s="216">
        <v>0</v>
      </c>
      <c r="AQ61" s="164">
        <f t="shared" si="14"/>
        <v>0</v>
      </c>
      <c r="AR61" s="216">
        <v>0</v>
      </c>
      <c r="AS61" s="164">
        <f t="shared" si="15"/>
        <v>0</v>
      </c>
      <c r="AT61" s="216">
        <v>0</v>
      </c>
      <c r="AU61" s="164">
        <f t="shared" si="16"/>
        <v>0</v>
      </c>
      <c r="AV61" s="216">
        <v>0</v>
      </c>
      <c r="AW61" s="164">
        <f t="shared" si="17"/>
        <v>0</v>
      </c>
      <c r="AX61" s="216">
        <v>0</v>
      </c>
      <c r="AY61" s="164">
        <f t="shared" si="18"/>
        <v>0</v>
      </c>
      <c r="AZ61" s="216">
        <v>0</v>
      </c>
      <c r="BA61" s="164">
        <f t="shared" si="19"/>
        <v>0</v>
      </c>
      <c r="BB61" s="216">
        <v>0</v>
      </c>
      <c r="BC61" s="164">
        <f t="shared" si="20"/>
        <v>0</v>
      </c>
      <c r="BD61" s="216">
        <v>0</v>
      </c>
      <c r="BE61" s="164">
        <f t="shared" si="21"/>
        <v>0</v>
      </c>
      <c r="BF61" s="253">
        <f t="shared" si="22"/>
        <v>0</v>
      </c>
      <c r="BG61" s="253">
        <f t="shared" si="23"/>
        <v>0</v>
      </c>
      <c r="BH61" s="10" t="b">
        <f t="shared" si="24"/>
        <v>1</v>
      </c>
      <c r="BI61" s="253">
        <f t="shared" si="25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0</v>
      </c>
      <c r="BN61" s="252">
        <f t="shared" si="33"/>
        <v>0</v>
      </c>
      <c r="BO61" s="252">
        <f t="shared" si="34"/>
        <v>0</v>
      </c>
      <c r="BP61" s="252">
        <f t="shared" si="35"/>
        <v>0</v>
      </c>
      <c r="BQ61" s="254">
        <f t="shared" si="36"/>
        <v>92.6</v>
      </c>
      <c r="BR61">
        <f t="shared" si="26"/>
        <v>16</v>
      </c>
      <c r="BS61">
        <v>0</v>
      </c>
      <c r="BT61">
        <v>1</v>
      </c>
      <c r="BU61" t="s">
        <v>139</v>
      </c>
      <c r="BV61" t="str">
        <f t="shared" si="28"/>
        <v>0</v>
      </c>
      <c r="BW61" t="str">
        <f t="shared" si="29"/>
        <v>0</v>
      </c>
      <c r="BX61" t="str">
        <f t="shared" si="30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0</v>
      </c>
      <c r="CC61" s="253">
        <f t="shared" si="40"/>
        <v>0</v>
      </c>
      <c r="CD61" s="253">
        <f t="shared" si="41"/>
        <v>0</v>
      </c>
      <c r="CE61" s="253">
        <f t="shared" si="42"/>
        <v>0</v>
      </c>
      <c r="CF61" s="253">
        <f t="shared" si="43"/>
        <v>0</v>
      </c>
      <c r="CG61" s="253">
        <f t="shared" si="44"/>
        <v>0</v>
      </c>
      <c r="CH61" s="253">
        <f t="shared" si="45"/>
        <v>0</v>
      </c>
      <c r="CI61" s="253">
        <f t="shared" si="46"/>
        <v>0</v>
      </c>
      <c r="CJ61" s="253">
        <f t="shared" si="47"/>
        <v>0</v>
      </c>
      <c r="CK61" s="253">
        <f t="shared" si="48"/>
        <v>0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0</v>
      </c>
      <c r="L62" s="104" t="s">
        <v>20</v>
      </c>
      <c r="M62" s="104">
        <v>16</v>
      </c>
      <c r="N62" s="262">
        <f t="shared" si="27"/>
        <v>20.62</v>
      </c>
      <c r="O62" s="106">
        <v>20.62</v>
      </c>
      <c r="P62" s="110">
        <f t="shared" si="4"/>
        <v>0</v>
      </c>
      <c r="Q62" s="112" t="s">
        <v>139</v>
      </c>
      <c r="R62" s="113">
        <f t="shared" si="49"/>
        <v>0</v>
      </c>
      <c r="S62" s="114">
        <f t="shared" si="5"/>
        <v>0</v>
      </c>
      <c r="T62" s="113">
        <f t="shared" si="50"/>
        <v>0</v>
      </c>
      <c r="U62" s="115">
        <f t="shared" si="6"/>
        <v>0</v>
      </c>
      <c r="V62" s="113">
        <f t="shared" si="7"/>
        <v>0</v>
      </c>
      <c r="W62" s="115">
        <f t="shared" si="8"/>
        <v>0</v>
      </c>
      <c r="X62" s="113">
        <f t="shared" si="51"/>
        <v>0</v>
      </c>
      <c r="Y62" s="115">
        <f t="shared" si="9"/>
        <v>0</v>
      </c>
      <c r="Z62" s="116">
        <f t="shared" si="1"/>
        <v>0</v>
      </c>
      <c r="AA62" s="117" t="b">
        <f t="shared" si="52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0"/>
        <v>0</v>
      </c>
      <c r="AJ62" s="121">
        <v>0</v>
      </c>
      <c r="AK62" s="164">
        <f t="shared" si="11"/>
        <v>0</v>
      </c>
      <c r="AL62" s="127">
        <v>0</v>
      </c>
      <c r="AM62" s="164">
        <f t="shared" si="12"/>
        <v>0</v>
      </c>
      <c r="AN62" s="127">
        <v>0</v>
      </c>
      <c r="AO62" s="164">
        <f t="shared" si="13"/>
        <v>0</v>
      </c>
      <c r="AP62" s="127">
        <v>0</v>
      </c>
      <c r="AQ62" s="164">
        <f t="shared" si="14"/>
        <v>0</v>
      </c>
      <c r="AR62" s="127">
        <v>0</v>
      </c>
      <c r="AS62" s="164">
        <f t="shared" si="15"/>
        <v>0</v>
      </c>
      <c r="AT62" s="127">
        <v>0</v>
      </c>
      <c r="AU62" s="164">
        <f t="shared" si="16"/>
        <v>0</v>
      </c>
      <c r="AV62" s="127">
        <v>0</v>
      </c>
      <c r="AW62" s="164">
        <f t="shared" si="17"/>
        <v>0</v>
      </c>
      <c r="AX62" s="127">
        <v>0</v>
      </c>
      <c r="AY62" s="164">
        <f t="shared" si="18"/>
        <v>0</v>
      </c>
      <c r="AZ62" s="127">
        <v>0</v>
      </c>
      <c r="BA62" s="164">
        <f t="shared" si="19"/>
        <v>0</v>
      </c>
      <c r="BB62" s="127">
        <v>0</v>
      </c>
      <c r="BC62" s="164">
        <f t="shared" si="20"/>
        <v>0</v>
      </c>
      <c r="BD62" s="127">
        <v>0</v>
      </c>
      <c r="BE62" s="164">
        <f t="shared" si="21"/>
        <v>0</v>
      </c>
      <c r="BF62" s="253">
        <f t="shared" si="22"/>
        <v>0</v>
      </c>
      <c r="BG62" s="253">
        <f t="shared" si="23"/>
        <v>0</v>
      </c>
      <c r="BH62" s="10" t="b">
        <f t="shared" si="24"/>
        <v>1</v>
      </c>
      <c r="BI62" s="253">
        <f t="shared" si="25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0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6"/>
        <v>16</v>
      </c>
      <c r="BS62">
        <v>0</v>
      </c>
      <c r="BT62">
        <v>1</v>
      </c>
      <c r="BU62" t="s">
        <v>139</v>
      </c>
      <c r="BV62" t="str">
        <f t="shared" si="28"/>
        <v>0</v>
      </c>
      <c r="BW62" t="str">
        <f t="shared" si="29"/>
        <v>0</v>
      </c>
      <c r="BX62" t="str">
        <f t="shared" si="30"/>
        <v>1</v>
      </c>
      <c r="BY62" t="s">
        <v>23</v>
      </c>
      <c r="BZ62" s="253">
        <f t="shared" si="37"/>
        <v>0</v>
      </c>
      <c r="CA62" s="253">
        <f t="shared" si="38"/>
        <v>0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9</v>
      </c>
      <c r="L63" s="201" t="s">
        <v>20</v>
      </c>
      <c r="M63" s="104">
        <v>16</v>
      </c>
      <c r="N63" s="262">
        <f t="shared" si="27"/>
        <v>13.62</v>
      </c>
      <c r="O63" s="202">
        <v>13.62</v>
      </c>
      <c r="P63" s="110">
        <f t="shared" si="4"/>
        <v>142.19279999999998</v>
      </c>
      <c r="Q63" s="204" t="s">
        <v>139</v>
      </c>
      <c r="R63" s="205">
        <f t="shared" si="49"/>
        <v>0</v>
      </c>
      <c r="S63" s="114">
        <f t="shared" si="5"/>
        <v>0</v>
      </c>
      <c r="T63" s="205">
        <f t="shared" si="50"/>
        <v>3</v>
      </c>
      <c r="U63" s="115">
        <f t="shared" si="6"/>
        <v>47.39759999999999</v>
      </c>
      <c r="V63" s="205">
        <f t="shared" si="7"/>
        <v>3</v>
      </c>
      <c r="W63" s="115">
        <f t="shared" si="8"/>
        <v>47.39759999999999</v>
      </c>
      <c r="X63" s="205">
        <f t="shared" si="51"/>
        <v>3</v>
      </c>
      <c r="Y63" s="115">
        <f t="shared" si="9"/>
        <v>47.39759999999999</v>
      </c>
      <c r="Z63" s="203">
        <f t="shared" si="1"/>
        <v>142.19279999999998</v>
      </c>
      <c r="AA63" s="117" t="b">
        <f t="shared" si="52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0"/>
        <v>0</v>
      </c>
      <c r="AJ63" s="210"/>
      <c r="AK63" s="164">
        <f t="shared" si="11"/>
        <v>0</v>
      </c>
      <c r="AL63" s="216">
        <v>0</v>
      </c>
      <c r="AM63" s="164">
        <f t="shared" si="12"/>
        <v>0</v>
      </c>
      <c r="AN63" s="216">
        <v>1</v>
      </c>
      <c r="AO63" s="164">
        <f t="shared" si="13"/>
        <v>15.799199999999997</v>
      </c>
      <c r="AP63" s="216">
        <v>1</v>
      </c>
      <c r="AQ63" s="164">
        <f t="shared" si="14"/>
        <v>15.799199999999997</v>
      </c>
      <c r="AR63" s="216">
        <v>1</v>
      </c>
      <c r="AS63" s="164">
        <f t="shared" si="15"/>
        <v>15.799199999999997</v>
      </c>
      <c r="AT63" s="216">
        <v>1</v>
      </c>
      <c r="AU63" s="164">
        <f t="shared" si="16"/>
        <v>15.799199999999997</v>
      </c>
      <c r="AV63" s="216">
        <v>1</v>
      </c>
      <c r="AW63" s="164">
        <f t="shared" si="17"/>
        <v>15.799199999999997</v>
      </c>
      <c r="AX63" s="216">
        <v>1</v>
      </c>
      <c r="AY63" s="164">
        <f t="shared" si="18"/>
        <v>15.799199999999997</v>
      </c>
      <c r="AZ63" s="216">
        <v>1</v>
      </c>
      <c r="BA63" s="164">
        <f t="shared" si="19"/>
        <v>15.799199999999997</v>
      </c>
      <c r="BB63" s="216">
        <v>1</v>
      </c>
      <c r="BC63" s="164">
        <f t="shared" si="20"/>
        <v>15.799199999999997</v>
      </c>
      <c r="BD63" s="216">
        <v>1</v>
      </c>
      <c r="BE63" s="164">
        <f t="shared" si="21"/>
        <v>15.799199999999997</v>
      </c>
      <c r="BF63" s="253">
        <f t="shared" si="22"/>
        <v>142.19279999999998</v>
      </c>
      <c r="BG63" s="253">
        <f t="shared" si="23"/>
        <v>142.19279999999998</v>
      </c>
      <c r="BH63" s="10" t="b">
        <f t="shared" si="24"/>
        <v>1</v>
      </c>
      <c r="BI63" s="253">
        <f t="shared" si="25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0</v>
      </c>
      <c r="BN63" s="252">
        <f t="shared" si="33"/>
        <v>3</v>
      </c>
      <c r="BO63" s="252">
        <f t="shared" si="34"/>
        <v>3</v>
      </c>
      <c r="BP63" s="252">
        <f t="shared" si="35"/>
        <v>3</v>
      </c>
      <c r="BQ63" s="254">
        <f t="shared" si="36"/>
        <v>13.62</v>
      </c>
      <c r="BR63">
        <f t="shared" si="26"/>
        <v>16</v>
      </c>
      <c r="BS63">
        <v>0</v>
      </c>
      <c r="BT63">
        <v>1</v>
      </c>
      <c r="BU63" t="s">
        <v>139</v>
      </c>
      <c r="BV63" t="str">
        <f t="shared" si="28"/>
        <v>0</v>
      </c>
      <c r="BW63" t="str">
        <f t="shared" si="29"/>
        <v>0</v>
      </c>
      <c r="BX63" t="str">
        <f t="shared" si="30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0</v>
      </c>
      <c r="CC63" s="253">
        <f t="shared" si="40"/>
        <v>15.799199999999997</v>
      </c>
      <c r="CD63" s="253">
        <f t="shared" si="41"/>
        <v>15.799199999999997</v>
      </c>
      <c r="CE63" s="253">
        <f t="shared" si="42"/>
        <v>15.799199999999997</v>
      </c>
      <c r="CF63" s="253">
        <f t="shared" si="43"/>
        <v>15.799199999999997</v>
      </c>
      <c r="CG63" s="253">
        <f t="shared" si="44"/>
        <v>15.799199999999997</v>
      </c>
      <c r="CH63" s="253">
        <f t="shared" si="45"/>
        <v>15.799199999999997</v>
      </c>
      <c r="CI63" s="253">
        <f t="shared" si="46"/>
        <v>15.799199999999997</v>
      </c>
      <c r="CJ63" s="253">
        <f t="shared" si="47"/>
        <v>15.799199999999997</v>
      </c>
      <c r="CK63" s="253">
        <f t="shared" si="48"/>
        <v>15.799199999999997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</v>
      </c>
      <c r="L64" s="104" t="s">
        <v>20</v>
      </c>
      <c r="M64" s="104">
        <v>16</v>
      </c>
      <c r="N64" s="262">
        <f t="shared" si="27"/>
        <v>4.29</v>
      </c>
      <c r="O64" s="106">
        <v>4.29</v>
      </c>
      <c r="P64" s="110">
        <f t="shared" si="4"/>
        <v>4.9763999999999999</v>
      </c>
      <c r="Q64" s="112" t="s">
        <v>139</v>
      </c>
      <c r="R64" s="113">
        <f t="shared" si="49"/>
        <v>1</v>
      </c>
      <c r="S64" s="114">
        <f t="shared" si="5"/>
        <v>4.9763999999999999</v>
      </c>
      <c r="T64" s="113">
        <f t="shared" si="50"/>
        <v>0</v>
      </c>
      <c r="U64" s="115">
        <f t="shared" si="6"/>
        <v>0</v>
      </c>
      <c r="V64" s="113">
        <f t="shared" si="7"/>
        <v>0</v>
      </c>
      <c r="W64" s="115">
        <f t="shared" si="8"/>
        <v>0</v>
      </c>
      <c r="X64" s="113">
        <f t="shared" si="51"/>
        <v>0</v>
      </c>
      <c r="Y64" s="115">
        <f t="shared" si="9"/>
        <v>0</v>
      </c>
      <c r="Z64" s="116">
        <f t="shared" si="1"/>
        <v>4.9763999999999999</v>
      </c>
      <c r="AA64" s="117" t="b">
        <f t="shared" si="52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0"/>
        <v>0</v>
      </c>
      <c r="AJ64" s="121">
        <v>1</v>
      </c>
      <c r="AK64" s="164">
        <f t="shared" si="11"/>
        <v>4.9763999999999999</v>
      </c>
      <c r="AL64" s="127">
        <v>0</v>
      </c>
      <c r="AM64" s="164">
        <f t="shared" si="12"/>
        <v>0</v>
      </c>
      <c r="AN64" s="127">
        <v>0</v>
      </c>
      <c r="AO64" s="164">
        <f t="shared" si="13"/>
        <v>0</v>
      </c>
      <c r="AP64" s="127">
        <v>0</v>
      </c>
      <c r="AQ64" s="164">
        <f t="shared" si="14"/>
        <v>0</v>
      </c>
      <c r="AR64" s="127">
        <v>0</v>
      </c>
      <c r="AS64" s="164">
        <f t="shared" si="15"/>
        <v>0</v>
      </c>
      <c r="AT64" s="127">
        <v>0</v>
      </c>
      <c r="AU64" s="164">
        <f t="shared" si="16"/>
        <v>0</v>
      </c>
      <c r="AV64" s="127">
        <v>0</v>
      </c>
      <c r="AW64" s="164">
        <f t="shared" si="17"/>
        <v>0</v>
      </c>
      <c r="AX64" s="127">
        <v>0</v>
      </c>
      <c r="AY64" s="164">
        <f t="shared" si="18"/>
        <v>0</v>
      </c>
      <c r="AZ64" s="127">
        <v>0</v>
      </c>
      <c r="BA64" s="164">
        <f t="shared" si="19"/>
        <v>0</v>
      </c>
      <c r="BB64" s="127">
        <v>0</v>
      </c>
      <c r="BC64" s="164">
        <f t="shared" si="20"/>
        <v>0</v>
      </c>
      <c r="BD64" s="127">
        <v>0</v>
      </c>
      <c r="BE64" s="164">
        <f t="shared" si="21"/>
        <v>0</v>
      </c>
      <c r="BF64" s="253">
        <f t="shared" si="22"/>
        <v>4.9763999999999999</v>
      </c>
      <c r="BG64" s="253">
        <f t="shared" si="23"/>
        <v>4.9763999999999999</v>
      </c>
      <c r="BH64" s="10" t="b">
        <f t="shared" si="24"/>
        <v>1</v>
      </c>
      <c r="BI64" s="253">
        <f t="shared" si="25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1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6"/>
        <v>16</v>
      </c>
      <c r="BS64">
        <v>0</v>
      </c>
      <c r="BT64">
        <v>1</v>
      </c>
      <c r="BU64" t="s">
        <v>139</v>
      </c>
      <c r="BV64" t="str">
        <f t="shared" si="28"/>
        <v>0</v>
      </c>
      <c r="BW64" t="str">
        <f t="shared" si="29"/>
        <v>0</v>
      </c>
      <c r="BX64" t="str">
        <f t="shared" si="30"/>
        <v>1</v>
      </c>
      <c r="BY64" t="s">
        <v>23</v>
      </c>
      <c r="BZ64" s="253">
        <f t="shared" si="37"/>
        <v>0</v>
      </c>
      <c r="CA64" s="253">
        <f t="shared" si="38"/>
        <v>4.9763999999999999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8</v>
      </c>
      <c r="L65" s="201" t="s">
        <v>20</v>
      </c>
      <c r="M65" s="104">
        <v>0</v>
      </c>
      <c r="N65" s="262">
        <f t="shared" si="27"/>
        <v>3.58</v>
      </c>
      <c r="O65" s="202">
        <v>3.58</v>
      </c>
      <c r="P65" s="110">
        <f t="shared" si="4"/>
        <v>28.64</v>
      </c>
      <c r="Q65" s="204" t="s">
        <v>139</v>
      </c>
      <c r="R65" s="205">
        <f t="shared" si="49"/>
        <v>4</v>
      </c>
      <c r="S65" s="114">
        <f t="shared" si="5"/>
        <v>14.32</v>
      </c>
      <c r="T65" s="205">
        <f t="shared" si="50"/>
        <v>4</v>
      </c>
      <c r="U65" s="115">
        <f t="shared" si="6"/>
        <v>14.32</v>
      </c>
      <c r="V65" s="205">
        <f t="shared" si="7"/>
        <v>0</v>
      </c>
      <c r="W65" s="115">
        <f t="shared" si="8"/>
        <v>0</v>
      </c>
      <c r="X65" s="205">
        <f t="shared" si="51"/>
        <v>0</v>
      </c>
      <c r="Y65" s="115">
        <f t="shared" si="9"/>
        <v>0</v>
      </c>
      <c r="Z65" s="203">
        <f t="shared" si="1"/>
        <v>28.64</v>
      </c>
      <c r="AA65" s="117" t="b">
        <f t="shared" si="52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0"/>
        <v>0</v>
      </c>
      <c r="AJ65" s="210"/>
      <c r="AK65" s="164">
        <f t="shared" si="11"/>
        <v>0</v>
      </c>
      <c r="AL65" s="216">
        <v>4</v>
      </c>
      <c r="AM65" s="164">
        <f t="shared" si="12"/>
        <v>14.32</v>
      </c>
      <c r="AN65" s="216">
        <v>4</v>
      </c>
      <c r="AO65" s="164">
        <f t="shared" si="13"/>
        <v>14.32</v>
      </c>
      <c r="AP65" s="216">
        <v>0</v>
      </c>
      <c r="AQ65" s="164">
        <f t="shared" si="14"/>
        <v>0</v>
      </c>
      <c r="AR65" s="216">
        <v>0</v>
      </c>
      <c r="AS65" s="164">
        <f t="shared" si="15"/>
        <v>0</v>
      </c>
      <c r="AT65" s="216">
        <v>0</v>
      </c>
      <c r="AU65" s="164">
        <f t="shared" si="16"/>
        <v>0</v>
      </c>
      <c r="AV65" s="216">
        <v>0</v>
      </c>
      <c r="AW65" s="164">
        <f t="shared" si="17"/>
        <v>0</v>
      </c>
      <c r="AX65" s="216">
        <v>0</v>
      </c>
      <c r="AY65" s="164">
        <f t="shared" si="18"/>
        <v>0</v>
      </c>
      <c r="AZ65" s="216">
        <v>0</v>
      </c>
      <c r="BA65" s="164">
        <f t="shared" si="19"/>
        <v>0</v>
      </c>
      <c r="BB65" s="216">
        <v>0</v>
      </c>
      <c r="BC65" s="164">
        <f t="shared" si="20"/>
        <v>0</v>
      </c>
      <c r="BD65" s="216">
        <v>0</v>
      </c>
      <c r="BE65" s="164">
        <f t="shared" si="21"/>
        <v>0</v>
      </c>
      <c r="BF65" s="253">
        <f t="shared" si="22"/>
        <v>28.64</v>
      </c>
      <c r="BG65" s="253">
        <f t="shared" si="23"/>
        <v>28.64</v>
      </c>
      <c r="BH65" s="10" t="b">
        <f t="shared" si="24"/>
        <v>1</v>
      </c>
      <c r="BI65" s="253">
        <f t="shared" si="25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4</v>
      </c>
      <c r="BN65" s="252">
        <f t="shared" si="33"/>
        <v>4</v>
      </c>
      <c r="BO65" s="252">
        <f t="shared" si="34"/>
        <v>0</v>
      </c>
      <c r="BP65" s="252">
        <f t="shared" si="35"/>
        <v>0</v>
      </c>
      <c r="BQ65" s="254">
        <f t="shared" si="36"/>
        <v>3.58</v>
      </c>
      <c r="BR65">
        <f t="shared" si="26"/>
        <v>0</v>
      </c>
      <c r="BS65">
        <v>0</v>
      </c>
      <c r="BT65">
        <v>1</v>
      </c>
      <c r="BU65" t="s">
        <v>139</v>
      </c>
      <c r="BV65" t="str">
        <f t="shared" si="28"/>
        <v>0</v>
      </c>
      <c r="BW65" t="str">
        <f t="shared" si="29"/>
        <v>0</v>
      </c>
      <c r="BX65" t="str">
        <f t="shared" si="30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14.32</v>
      </c>
      <c r="CC65" s="253">
        <f t="shared" si="40"/>
        <v>14.32</v>
      </c>
      <c r="CD65" s="253">
        <f t="shared" si="41"/>
        <v>0</v>
      </c>
      <c r="CE65" s="253">
        <f t="shared" si="42"/>
        <v>0</v>
      </c>
      <c r="CF65" s="253">
        <f t="shared" si="43"/>
        <v>0</v>
      </c>
      <c r="CG65" s="253">
        <f t="shared" si="44"/>
        <v>0</v>
      </c>
      <c r="CH65" s="253">
        <f t="shared" si="45"/>
        <v>0</v>
      </c>
      <c r="CI65" s="253">
        <f t="shared" si="46"/>
        <v>0</v>
      </c>
      <c r="CJ65" s="253">
        <f t="shared" si="47"/>
        <v>0</v>
      </c>
      <c r="CK65" s="253">
        <f t="shared" si="48"/>
        <v>0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0</v>
      </c>
      <c r="L66" s="104" t="s">
        <v>20</v>
      </c>
      <c r="M66" s="104">
        <v>16</v>
      </c>
      <c r="N66" s="262">
        <f t="shared" si="27"/>
        <v>2.0299999999999998</v>
      </c>
      <c r="O66" s="106">
        <v>2.0299999999999998</v>
      </c>
      <c r="P66" s="110">
        <f t="shared" si="4"/>
        <v>0</v>
      </c>
      <c r="Q66" s="112" t="s">
        <v>139</v>
      </c>
      <c r="R66" s="113">
        <f t="shared" si="49"/>
        <v>0</v>
      </c>
      <c r="S66" s="114">
        <f t="shared" si="5"/>
        <v>0</v>
      </c>
      <c r="T66" s="113">
        <f t="shared" si="50"/>
        <v>0</v>
      </c>
      <c r="U66" s="115">
        <f t="shared" si="6"/>
        <v>0</v>
      </c>
      <c r="V66" s="113">
        <f t="shared" si="7"/>
        <v>0</v>
      </c>
      <c r="W66" s="115">
        <f t="shared" si="8"/>
        <v>0</v>
      </c>
      <c r="X66" s="113">
        <f t="shared" si="51"/>
        <v>0</v>
      </c>
      <c r="Y66" s="115">
        <f t="shared" si="9"/>
        <v>0</v>
      </c>
      <c r="Z66" s="116">
        <f t="shared" si="1"/>
        <v>0</v>
      </c>
      <c r="AA66" s="117" t="b">
        <f t="shared" si="52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0"/>
        <v>0</v>
      </c>
      <c r="AJ66" s="121">
        <v>0</v>
      </c>
      <c r="AK66" s="164">
        <f t="shared" si="11"/>
        <v>0</v>
      </c>
      <c r="AL66" s="127">
        <v>0</v>
      </c>
      <c r="AM66" s="164">
        <f t="shared" si="12"/>
        <v>0</v>
      </c>
      <c r="AN66" s="127">
        <v>0</v>
      </c>
      <c r="AO66" s="164">
        <f t="shared" si="13"/>
        <v>0</v>
      </c>
      <c r="AP66" s="127">
        <v>0</v>
      </c>
      <c r="AQ66" s="164">
        <f t="shared" si="14"/>
        <v>0</v>
      </c>
      <c r="AR66" s="127">
        <v>0</v>
      </c>
      <c r="AS66" s="164">
        <f t="shared" si="15"/>
        <v>0</v>
      </c>
      <c r="AT66" s="127">
        <v>0</v>
      </c>
      <c r="AU66" s="164">
        <f t="shared" si="16"/>
        <v>0</v>
      </c>
      <c r="AV66" s="127">
        <v>0</v>
      </c>
      <c r="AW66" s="164">
        <f t="shared" si="17"/>
        <v>0</v>
      </c>
      <c r="AX66" s="127">
        <v>0</v>
      </c>
      <c r="AY66" s="164">
        <f t="shared" si="18"/>
        <v>0</v>
      </c>
      <c r="AZ66" s="127">
        <v>0</v>
      </c>
      <c r="BA66" s="164">
        <f t="shared" si="19"/>
        <v>0</v>
      </c>
      <c r="BB66" s="127">
        <v>0</v>
      </c>
      <c r="BC66" s="164">
        <f t="shared" si="20"/>
        <v>0</v>
      </c>
      <c r="BD66" s="127">
        <v>0</v>
      </c>
      <c r="BE66" s="164">
        <f t="shared" si="21"/>
        <v>0</v>
      </c>
      <c r="BF66" s="253">
        <f t="shared" si="22"/>
        <v>0</v>
      </c>
      <c r="BG66" s="253">
        <f t="shared" si="23"/>
        <v>0</v>
      </c>
      <c r="BH66" s="10" t="b">
        <f t="shared" si="24"/>
        <v>1</v>
      </c>
      <c r="BI66" s="253">
        <f t="shared" si="25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0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6"/>
        <v>16</v>
      </c>
      <c r="BS66">
        <v>0</v>
      </c>
      <c r="BT66">
        <v>1</v>
      </c>
      <c r="BU66" t="s">
        <v>139</v>
      </c>
      <c r="BV66" t="str">
        <f t="shared" si="28"/>
        <v>0</v>
      </c>
      <c r="BW66" t="str">
        <f t="shared" si="29"/>
        <v>0</v>
      </c>
      <c r="BX66" t="str">
        <f t="shared" si="30"/>
        <v>1</v>
      </c>
      <c r="BY66" t="s">
        <v>23</v>
      </c>
      <c r="BZ66" s="253">
        <f t="shared" si="37"/>
        <v>0</v>
      </c>
      <c r="CA66" s="253">
        <f t="shared" si="38"/>
        <v>0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132</v>
      </c>
      <c r="L67" s="201" t="s">
        <v>20</v>
      </c>
      <c r="M67" s="104">
        <v>16</v>
      </c>
      <c r="N67" s="262">
        <f t="shared" si="27"/>
        <v>2</v>
      </c>
      <c r="O67" s="202">
        <v>2</v>
      </c>
      <c r="P67" s="110">
        <f t="shared" si="4"/>
        <v>306.23999999999995</v>
      </c>
      <c r="Q67" s="204" t="s">
        <v>139</v>
      </c>
      <c r="R67" s="205">
        <f t="shared" si="49"/>
        <v>10</v>
      </c>
      <c r="S67" s="114">
        <f t="shared" si="5"/>
        <v>23.2</v>
      </c>
      <c r="T67" s="205">
        <f t="shared" si="50"/>
        <v>38</v>
      </c>
      <c r="U67" s="115">
        <f t="shared" si="6"/>
        <v>88.16</v>
      </c>
      <c r="V67" s="205">
        <f t="shared" si="7"/>
        <v>42</v>
      </c>
      <c r="W67" s="115">
        <f t="shared" si="8"/>
        <v>97.44</v>
      </c>
      <c r="X67" s="205">
        <f t="shared" si="51"/>
        <v>42</v>
      </c>
      <c r="Y67" s="115">
        <f t="shared" si="9"/>
        <v>97.44</v>
      </c>
      <c r="Z67" s="203">
        <f t="shared" si="1"/>
        <v>306.24</v>
      </c>
      <c r="AA67" s="117" t="b">
        <f t="shared" si="52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0"/>
        <v>0</v>
      </c>
      <c r="AJ67" s="210"/>
      <c r="AK67" s="164">
        <f t="shared" si="11"/>
        <v>0</v>
      </c>
      <c r="AL67" s="216">
        <v>10</v>
      </c>
      <c r="AM67" s="164">
        <f t="shared" si="12"/>
        <v>23.2</v>
      </c>
      <c r="AN67" s="216">
        <v>10</v>
      </c>
      <c r="AO67" s="164">
        <f t="shared" si="13"/>
        <v>23.2</v>
      </c>
      <c r="AP67" s="216">
        <v>14</v>
      </c>
      <c r="AQ67" s="164">
        <f t="shared" si="14"/>
        <v>32.479999999999997</v>
      </c>
      <c r="AR67" s="216">
        <v>14</v>
      </c>
      <c r="AS67" s="164">
        <f t="shared" si="15"/>
        <v>32.479999999999997</v>
      </c>
      <c r="AT67" s="216">
        <v>14</v>
      </c>
      <c r="AU67" s="164">
        <f t="shared" si="16"/>
        <v>32.479999999999997</v>
      </c>
      <c r="AV67" s="216">
        <v>14</v>
      </c>
      <c r="AW67" s="164">
        <f t="shared" si="17"/>
        <v>32.479999999999997</v>
      </c>
      <c r="AX67" s="216">
        <v>14</v>
      </c>
      <c r="AY67" s="164">
        <f t="shared" si="18"/>
        <v>32.479999999999997</v>
      </c>
      <c r="AZ67" s="216">
        <v>14</v>
      </c>
      <c r="BA67" s="164">
        <f t="shared" si="19"/>
        <v>32.479999999999997</v>
      </c>
      <c r="BB67" s="216">
        <v>14</v>
      </c>
      <c r="BC67" s="164">
        <f t="shared" si="20"/>
        <v>32.479999999999997</v>
      </c>
      <c r="BD67" s="216">
        <v>14</v>
      </c>
      <c r="BE67" s="164">
        <f t="shared" si="21"/>
        <v>32.479999999999997</v>
      </c>
      <c r="BF67" s="253">
        <f t="shared" si="22"/>
        <v>306.23999999999995</v>
      </c>
      <c r="BG67" s="253">
        <f t="shared" si="23"/>
        <v>306.23999999999995</v>
      </c>
      <c r="BH67" s="10" t="b">
        <f t="shared" si="24"/>
        <v>1</v>
      </c>
      <c r="BI67" s="253">
        <f t="shared" si="25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10</v>
      </c>
      <c r="BN67" s="252">
        <f t="shared" si="33"/>
        <v>38</v>
      </c>
      <c r="BO67" s="252">
        <f t="shared" si="34"/>
        <v>42</v>
      </c>
      <c r="BP67" s="252">
        <f t="shared" si="35"/>
        <v>42</v>
      </c>
      <c r="BQ67" s="254">
        <f t="shared" si="36"/>
        <v>2</v>
      </c>
      <c r="BR67">
        <f t="shared" si="26"/>
        <v>16</v>
      </c>
      <c r="BS67">
        <v>0</v>
      </c>
      <c r="BT67">
        <v>1</v>
      </c>
      <c r="BU67" t="s">
        <v>139</v>
      </c>
      <c r="BV67" t="str">
        <f t="shared" si="28"/>
        <v>0</v>
      </c>
      <c r="BW67" t="str">
        <f t="shared" si="29"/>
        <v>0</v>
      </c>
      <c r="BX67" t="str">
        <f t="shared" si="30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23.2</v>
      </c>
      <c r="CC67" s="253">
        <f t="shared" si="40"/>
        <v>23.2</v>
      </c>
      <c r="CD67" s="253">
        <f t="shared" si="41"/>
        <v>32.479999999999997</v>
      </c>
      <c r="CE67" s="253">
        <f t="shared" si="42"/>
        <v>32.479999999999997</v>
      </c>
      <c r="CF67" s="253">
        <f t="shared" si="43"/>
        <v>32.479999999999997</v>
      </c>
      <c r="CG67" s="253">
        <f t="shared" si="44"/>
        <v>32.479999999999997</v>
      </c>
      <c r="CH67" s="253">
        <f t="shared" si="45"/>
        <v>32.479999999999997</v>
      </c>
      <c r="CI67" s="253">
        <f t="shared" si="46"/>
        <v>32.479999999999997</v>
      </c>
      <c r="CJ67" s="253">
        <f t="shared" si="47"/>
        <v>32.479999999999997</v>
      </c>
      <c r="CK67" s="253">
        <f t="shared" si="48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0</v>
      </c>
      <c r="L68" s="104" t="s">
        <v>20</v>
      </c>
      <c r="M68" s="104">
        <v>16</v>
      </c>
      <c r="N68" s="262">
        <f t="shared" si="27"/>
        <v>14.17</v>
      </c>
      <c r="O68" s="106">
        <v>14.17</v>
      </c>
      <c r="P68" s="110">
        <f t="shared" si="4"/>
        <v>0</v>
      </c>
      <c r="Q68" s="112" t="s">
        <v>139</v>
      </c>
      <c r="R68" s="113">
        <f t="shared" si="49"/>
        <v>0</v>
      </c>
      <c r="S68" s="114">
        <f t="shared" si="5"/>
        <v>0</v>
      </c>
      <c r="T68" s="113">
        <f t="shared" si="50"/>
        <v>0</v>
      </c>
      <c r="U68" s="115">
        <f t="shared" si="6"/>
        <v>0</v>
      </c>
      <c r="V68" s="113">
        <f t="shared" si="7"/>
        <v>0</v>
      </c>
      <c r="W68" s="115">
        <f t="shared" si="8"/>
        <v>0</v>
      </c>
      <c r="X68" s="113">
        <f t="shared" si="51"/>
        <v>0</v>
      </c>
      <c r="Y68" s="115">
        <f t="shared" si="9"/>
        <v>0</v>
      </c>
      <c r="Z68" s="116">
        <f t="shared" si="1"/>
        <v>0</v>
      </c>
      <c r="AA68" s="117" t="b">
        <f t="shared" ref="AA68:AA99" si="53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0"/>
        <v>0</v>
      </c>
      <c r="AJ68" s="121">
        <v>0</v>
      </c>
      <c r="AK68" s="164">
        <f t="shared" si="11"/>
        <v>0</v>
      </c>
      <c r="AL68" s="127">
        <v>0</v>
      </c>
      <c r="AM68" s="164">
        <f t="shared" si="12"/>
        <v>0</v>
      </c>
      <c r="AN68" s="127">
        <v>0</v>
      </c>
      <c r="AO68" s="164">
        <f t="shared" si="13"/>
        <v>0</v>
      </c>
      <c r="AP68" s="127">
        <v>0</v>
      </c>
      <c r="AQ68" s="164">
        <f t="shared" si="14"/>
        <v>0</v>
      </c>
      <c r="AR68" s="127">
        <v>0</v>
      </c>
      <c r="AS68" s="164">
        <f t="shared" si="15"/>
        <v>0</v>
      </c>
      <c r="AT68" s="127">
        <v>0</v>
      </c>
      <c r="AU68" s="164">
        <f t="shared" si="16"/>
        <v>0</v>
      </c>
      <c r="AV68" s="127">
        <v>0</v>
      </c>
      <c r="AW68" s="164">
        <f t="shared" si="17"/>
        <v>0</v>
      </c>
      <c r="AX68" s="127">
        <v>0</v>
      </c>
      <c r="AY68" s="164">
        <f t="shared" si="18"/>
        <v>0</v>
      </c>
      <c r="AZ68" s="127">
        <v>0</v>
      </c>
      <c r="BA68" s="164">
        <f t="shared" si="19"/>
        <v>0</v>
      </c>
      <c r="BB68" s="127">
        <v>0</v>
      </c>
      <c r="BC68" s="164">
        <f t="shared" si="20"/>
        <v>0</v>
      </c>
      <c r="BD68" s="127">
        <v>0</v>
      </c>
      <c r="BE68" s="164">
        <f t="shared" si="21"/>
        <v>0</v>
      </c>
      <c r="BF68" s="253">
        <f t="shared" si="22"/>
        <v>0</v>
      </c>
      <c r="BG68" s="253">
        <f t="shared" si="23"/>
        <v>0</v>
      </c>
      <c r="BH68" s="10" t="b">
        <f t="shared" si="24"/>
        <v>1</v>
      </c>
      <c r="BI68" s="253">
        <f t="shared" si="25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0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6"/>
        <v>16</v>
      </c>
      <c r="BS68">
        <v>0</v>
      </c>
      <c r="BT68">
        <v>1</v>
      </c>
      <c r="BU68" t="s">
        <v>139</v>
      </c>
      <c r="BV68" t="str">
        <f t="shared" si="28"/>
        <v>0</v>
      </c>
      <c r="BW68" t="str">
        <f t="shared" si="29"/>
        <v>0</v>
      </c>
      <c r="BX68" t="str">
        <f t="shared" si="30"/>
        <v>1</v>
      </c>
      <c r="BY68" t="s">
        <v>23</v>
      </c>
      <c r="BZ68" s="253">
        <f t="shared" si="37"/>
        <v>0</v>
      </c>
      <c r="CA68" s="253">
        <f t="shared" si="38"/>
        <v>0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15</v>
      </c>
      <c r="L69" s="201" t="s">
        <v>20</v>
      </c>
      <c r="M69" s="104">
        <v>16</v>
      </c>
      <c r="N69" s="262">
        <f t="shared" si="27"/>
        <v>13.64</v>
      </c>
      <c r="O69" s="202">
        <v>13.64</v>
      </c>
      <c r="P69" s="110">
        <f t="shared" ref="P69:P132" si="54">(O69*(M69/100+1))*K69</f>
        <v>237.33600000000001</v>
      </c>
      <c r="Q69" s="204" t="s">
        <v>139</v>
      </c>
      <c r="R69" s="205">
        <f t="shared" si="49"/>
        <v>6</v>
      </c>
      <c r="S69" s="114">
        <f t="shared" ref="S69:S132" si="55">R69*(O69*(M69/100+1))</f>
        <v>94.934399999999997</v>
      </c>
      <c r="T69" s="205">
        <f t="shared" si="50"/>
        <v>3</v>
      </c>
      <c r="U69" s="115">
        <f t="shared" ref="U69:U132" si="56">T69*(O69*(M69/100+1))</f>
        <v>47.467199999999998</v>
      </c>
      <c r="V69" s="205">
        <f t="shared" ref="V69:V117" si="57">AT69+AV69+AX69</f>
        <v>3</v>
      </c>
      <c r="W69" s="115">
        <f t="shared" ref="W69:W132" si="58">V69*(O69*(M69/100+1))</f>
        <v>47.467199999999998</v>
      </c>
      <c r="X69" s="205">
        <f t="shared" si="51"/>
        <v>3</v>
      </c>
      <c r="Y69" s="115">
        <f t="shared" ref="Y69:Y132" si="59">X69*(O69*(M69/100+1))</f>
        <v>47.467199999999998</v>
      </c>
      <c r="Z69" s="203">
        <f t="shared" si="1"/>
        <v>237.33599999999998</v>
      </c>
      <c r="AA69" s="117" t="b">
        <f t="shared" si="53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0">AH69*(O69*(M69/100+1))</f>
        <v>0</v>
      </c>
      <c r="AJ69" s="210"/>
      <c r="AK69" s="164">
        <f t="shared" ref="AK69:AK132" si="61">AJ69*(O69*(M69/100+1))</f>
        <v>0</v>
      </c>
      <c r="AL69" s="216">
        <v>6</v>
      </c>
      <c r="AM69" s="164">
        <f t="shared" ref="AM69:AM132" si="62">AL69*(O69*(M69/100+1))</f>
        <v>94.934399999999997</v>
      </c>
      <c r="AN69" s="216">
        <v>1</v>
      </c>
      <c r="AO69" s="164">
        <f t="shared" ref="AO69:AO132" si="63">AN69*(O69*(M69/100+1))</f>
        <v>15.8224</v>
      </c>
      <c r="AP69" s="216">
        <v>1</v>
      </c>
      <c r="AQ69" s="164">
        <f t="shared" ref="AQ69:AQ132" si="64">AP69*(O69*(M69/100+1))</f>
        <v>15.8224</v>
      </c>
      <c r="AR69" s="216">
        <v>1</v>
      </c>
      <c r="AS69" s="164">
        <f t="shared" ref="AS69:AS132" si="65">AR69*(O69*(M69/100+1))</f>
        <v>15.8224</v>
      </c>
      <c r="AT69" s="216">
        <v>1</v>
      </c>
      <c r="AU69" s="164">
        <f t="shared" ref="AU69:AU132" si="66">AT69*(O69*(M69/100+1))</f>
        <v>15.8224</v>
      </c>
      <c r="AV69" s="216">
        <v>1</v>
      </c>
      <c r="AW69" s="164">
        <f t="shared" ref="AW69:AW132" si="67">AV69*(O69*(M69/100+1))</f>
        <v>15.8224</v>
      </c>
      <c r="AX69" s="216">
        <v>1</v>
      </c>
      <c r="AY69" s="164">
        <f t="shared" ref="AY69:AY132" si="68">AX69*(O69*(M69/100+1))</f>
        <v>15.8224</v>
      </c>
      <c r="AZ69" s="216">
        <v>1</v>
      </c>
      <c r="BA69" s="164">
        <f t="shared" ref="BA69:BA132" si="69">AZ69*(O69*(M69/100+1))</f>
        <v>15.8224</v>
      </c>
      <c r="BB69" s="216">
        <v>1</v>
      </c>
      <c r="BC69" s="164">
        <f t="shared" ref="BC69:BC132" si="70">BB69*(O69*(M69/100+1))</f>
        <v>15.8224</v>
      </c>
      <c r="BD69" s="216">
        <v>1</v>
      </c>
      <c r="BE69" s="164">
        <f t="shared" ref="BE69:BE132" si="71">BD69*(O69*(M69/100+1))</f>
        <v>15.8224</v>
      </c>
      <c r="BF69" s="253">
        <f t="shared" ref="BF69:BF132" si="72">SUM(R69,T69,V69,X69)*(O69*(M69/100+1))</f>
        <v>237.33600000000001</v>
      </c>
      <c r="BG69" s="253">
        <f t="shared" ref="BG69:BG132" si="73">SUM(BE69,BC69,BA69,AY69,AW69,AU69,AS69,AQ69,AO69,AM69,AK69,AI69)</f>
        <v>237.33600000000001</v>
      </c>
      <c r="BH69" s="10" t="b">
        <f t="shared" ref="BH69:BH132" si="74">BF69=BG69</f>
        <v>1</v>
      </c>
      <c r="BI69" s="253">
        <f t="shared" ref="BI69:BI132" si="75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6</v>
      </c>
      <c r="BN69" s="252">
        <f t="shared" si="33"/>
        <v>3</v>
      </c>
      <c r="BO69" s="252">
        <f t="shared" si="34"/>
        <v>3</v>
      </c>
      <c r="BP69" s="252">
        <f t="shared" si="35"/>
        <v>3</v>
      </c>
      <c r="BQ69" s="254">
        <f t="shared" si="36"/>
        <v>13.64</v>
      </c>
      <c r="BR69">
        <f t="shared" ref="BR69:BR132" si="76">M69</f>
        <v>16</v>
      </c>
      <c r="BS69">
        <v>0</v>
      </c>
      <c r="BT69">
        <v>1</v>
      </c>
      <c r="BU69" t="s">
        <v>139</v>
      </c>
      <c r="BV69" t="str">
        <f t="shared" si="28"/>
        <v>0</v>
      </c>
      <c r="BW69" t="str">
        <f t="shared" si="29"/>
        <v>0</v>
      </c>
      <c r="BX69" t="str">
        <f t="shared" si="30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94.934399999999997</v>
      </c>
      <c r="CC69" s="253">
        <f t="shared" si="40"/>
        <v>15.8224</v>
      </c>
      <c r="CD69" s="253">
        <f t="shared" si="41"/>
        <v>15.8224</v>
      </c>
      <c r="CE69" s="253">
        <f t="shared" si="42"/>
        <v>15.8224</v>
      </c>
      <c r="CF69" s="253">
        <f t="shared" si="43"/>
        <v>15.8224</v>
      </c>
      <c r="CG69" s="253">
        <f t="shared" si="44"/>
        <v>15.8224</v>
      </c>
      <c r="CH69" s="253">
        <f t="shared" si="45"/>
        <v>15.8224</v>
      </c>
      <c r="CI69" s="253">
        <f t="shared" si="46"/>
        <v>15.8224</v>
      </c>
      <c r="CJ69" s="253">
        <f t="shared" si="47"/>
        <v>15.8224</v>
      </c>
      <c r="CK69" s="253">
        <f t="shared" si="48"/>
        <v>15.8224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0</v>
      </c>
      <c r="L70" s="104" t="s">
        <v>20</v>
      </c>
      <c r="M70" s="104">
        <v>16</v>
      </c>
      <c r="N70" s="262">
        <f t="shared" ref="N70:N133" si="77">ROUND(O70,2)</f>
        <v>170.56</v>
      </c>
      <c r="O70" s="106">
        <v>170.56</v>
      </c>
      <c r="P70" s="110">
        <f t="shared" si="54"/>
        <v>0</v>
      </c>
      <c r="Q70" s="112" t="s">
        <v>139</v>
      </c>
      <c r="R70" s="113">
        <f t="shared" si="49"/>
        <v>0</v>
      </c>
      <c r="S70" s="114">
        <f t="shared" si="55"/>
        <v>0</v>
      </c>
      <c r="T70" s="113">
        <f t="shared" si="50"/>
        <v>0</v>
      </c>
      <c r="U70" s="115">
        <f t="shared" si="56"/>
        <v>0</v>
      </c>
      <c r="V70" s="113">
        <f t="shared" si="57"/>
        <v>0</v>
      </c>
      <c r="W70" s="115">
        <f t="shared" si="58"/>
        <v>0</v>
      </c>
      <c r="X70" s="113">
        <f t="shared" si="51"/>
        <v>0</v>
      </c>
      <c r="Y70" s="115">
        <f t="shared" si="59"/>
        <v>0</v>
      </c>
      <c r="Z70" s="116">
        <f t="shared" si="1"/>
        <v>0</v>
      </c>
      <c r="AA70" s="117" t="b">
        <f t="shared" si="53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0"/>
        <v>0</v>
      </c>
      <c r="AJ70" s="121">
        <v>0</v>
      </c>
      <c r="AK70" s="164">
        <f t="shared" si="61"/>
        <v>0</v>
      </c>
      <c r="AL70" s="127">
        <v>0</v>
      </c>
      <c r="AM70" s="164">
        <f t="shared" si="62"/>
        <v>0</v>
      </c>
      <c r="AN70" s="127">
        <v>0</v>
      </c>
      <c r="AO70" s="164">
        <f t="shared" si="63"/>
        <v>0</v>
      </c>
      <c r="AP70" s="127">
        <v>0</v>
      </c>
      <c r="AQ70" s="164">
        <f t="shared" si="64"/>
        <v>0</v>
      </c>
      <c r="AR70" s="127">
        <v>0</v>
      </c>
      <c r="AS70" s="164">
        <f t="shared" si="65"/>
        <v>0</v>
      </c>
      <c r="AT70" s="127">
        <v>0</v>
      </c>
      <c r="AU70" s="164">
        <f t="shared" si="66"/>
        <v>0</v>
      </c>
      <c r="AV70" s="127">
        <v>0</v>
      </c>
      <c r="AW70" s="164">
        <f t="shared" si="67"/>
        <v>0</v>
      </c>
      <c r="AX70" s="127">
        <v>0</v>
      </c>
      <c r="AY70" s="164">
        <f t="shared" si="68"/>
        <v>0</v>
      </c>
      <c r="AZ70" s="127">
        <v>0</v>
      </c>
      <c r="BA70" s="164">
        <f t="shared" si="69"/>
        <v>0</v>
      </c>
      <c r="BB70" s="127">
        <v>0</v>
      </c>
      <c r="BC70" s="164">
        <f t="shared" si="70"/>
        <v>0</v>
      </c>
      <c r="BD70" s="127">
        <v>0</v>
      </c>
      <c r="BE70" s="164">
        <f t="shared" si="71"/>
        <v>0</v>
      </c>
      <c r="BF70" s="253">
        <f t="shared" si="72"/>
        <v>0</v>
      </c>
      <c r="BG70" s="253">
        <f t="shared" si="73"/>
        <v>0</v>
      </c>
      <c r="BH70" s="10" t="b">
        <f t="shared" si="74"/>
        <v>1</v>
      </c>
      <c r="BI70" s="253">
        <f t="shared" si="75"/>
        <v>0</v>
      </c>
      <c r="BJ70" s="250">
        <f t="shared" si="31"/>
        <v>21110133</v>
      </c>
      <c r="BK70" s="251">
        <v>348</v>
      </c>
      <c r="BL70" s="251">
        <v>5</v>
      </c>
      <c r="BM70" s="252">
        <f t="shared" si="32"/>
        <v>0</v>
      </c>
      <c r="BN70" s="252">
        <f t="shared" si="33"/>
        <v>0</v>
      </c>
      <c r="BO70" s="252">
        <f t="shared" si="34"/>
        <v>0</v>
      </c>
      <c r="BP70" s="252">
        <f t="shared" si="35"/>
        <v>0</v>
      </c>
      <c r="BQ70" s="254">
        <f t="shared" si="36"/>
        <v>170.56</v>
      </c>
      <c r="BR70">
        <f t="shared" si="76"/>
        <v>16</v>
      </c>
      <c r="BS70">
        <v>0</v>
      </c>
      <c r="BT70">
        <v>1</v>
      </c>
      <c r="BU70" t="s">
        <v>139</v>
      </c>
      <c r="BV70" t="str">
        <f t="shared" ref="BV70:BV133" si="78">IF(AB70 = "X", "1", "0")</f>
        <v>0</v>
      </c>
      <c r="BW70" t="str">
        <f t="shared" ref="BW70:BW133" si="79">IF(AC70 = "X", "1", "0")</f>
        <v>0</v>
      </c>
      <c r="BX70" t="str">
        <f t="shared" ref="BX70:BX133" si="80">IF(AD70 = "X", "1", "0")</f>
        <v>1</v>
      </c>
      <c r="BY70" t="s">
        <v>23</v>
      </c>
      <c r="BZ70" s="253">
        <f t="shared" si="37"/>
        <v>0</v>
      </c>
      <c r="CA70" s="253">
        <f t="shared" si="38"/>
        <v>0</v>
      </c>
      <c r="CB70" s="253">
        <f t="shared" si="39"/>
        <v>0</v>
      </c>
      <c r="CC70" s="253">
        <f t="shared" si="40"/>
        <v>0</v>
      </c>
      <c r="CD70" s="253">
        <f t="shared" si="41"/>
        <v>0</v>
      </c>
      <c r="CE70" s="253">
        <f t="shared" si="42"/>
        <v>0</v>
      </c>
      <c r="CF70" s="253">
        <f t="shared" si="43"/>
        <v>0</v>
      </c>
      <c r="CG70" s="253">
        <f t="shared" si="44"/>
        <v>0</v>
      </c>
      <c r="CH70" s="253">
        <f t="shared" si="45"/>
        <v>0</v>
      </c>
      <c r="CI70" s="253">
        <f t="shared" si="46"/>
        <v>0</v>
      </c>
      <c r="CJ70" s="253">
        <f t="shared" si="47"/>
        <v>0</v>
      </c>
      <c r="CK70" s="253">
        <f t="shared" si="48"/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0</v>
      </c>
      <c r="L71" s="201" t="s">
        <v>20</v>
      </c>
      <c r="M71" s="104">
        <v>16</v>
      </c>
      <c r="N71" s="262">
        <f t="shared" si="77"/>
        <v>164.17</v>
      </c>
      <c r="O71" s="202">
        <v>164.17</v>
      </c>
      <c r="P71" s="110">
        <f t="shared" si="54"/>
        <v>0</v>
      </c>
      <c r="Q71" s="204" t="s">
        <v>139</v>
      </c>
      <c r="R71" s="205">
        <f t="shared" si="49"/>
        <v>0</v>
      </c>
      <c r="S71" s="114">
        <f t="shared" si="55"/>
        <v>0</v>
      </c>
      <c r="T71" s="205">
        <f t="shared" si="50"/>
        <v>0</v>
      </c>
      <c r="U71" s="115">
        <f t="shared" si="56"/>
        <v>0</v>
      </c>
      <c r="V71" s="205">
        <f t="shared" si="57"/>
        <v>0</v>
      </c>
      <c r="W71" s="115">
        <f t="shared" si="58"/>
        <v>0</v>
      </c>
      <c r="X71" s="205">
        <f t="shared" si="51"/>
        <v>0</v>
      </c>
      <c r="Y71" s="115">
        <f t="shared" si="59"/>
        <v>0</v>
      </c>
      <c r="Z71" s="203">
        <f t="shared" si="1"/>
        <v>0</v>
      </c>
      <c r="AA71" s="117" t="b">
        <f t="shared" si="53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0"/>
        <v>0</v>
      </c>
      <c r="AJ71" s="210"/>
      <c r="AK71" s="164">
        <f t="shared" si="61"/>
        <v>0</v>
      </c>
      <c r="AL71" s="216">
        <v>0</v>
      </c>
      <c r="AM71" s="164">
        <f t="shared" si="62"/>
        <v>0</v>
      </c>
      <c r="AN71" s="216">
        <v>0</v>
      </c>
      <c r="AO71" s="164">
        <f t="shared" si="63"/>
        <v>0</v>
      </c>
      <c r="AP71" s="216">
        <v>0</v>
      </c>
      <c r="AQ71" s="164">
        <f t="shared" si="64"/>
        <v>0</v>
      </c>
      <c r="AR71" s="216">
        <v>0</v>
      </c>
      <c r="AS71" s="164">
        <f t="shared" si="65"/>
        <v>0</v>
      </c>
      <c r="AT71" s="216">
        <v>0</v>
      </c>
      <c r="AU71" s="164">
        <f t="shared" si="66"/>
        <v>0</v>
      </c>
      <c r="AV71" s="216">
        <v>0</v>
      </c>
      <c r="AW71" s="164">
        <f t="shared" si="67"/>
        <v>0</v>
      </c>
      <c r="AX71" s="216">
        <v>0</v>
      </c>
      <c r="AY71" s="164">
        <f t="shared" si="68"/>
        <v>0</v>
      </c>
      <c r="AZ71" s="216">
        <v>0</v>
      </c>
      <c r="BA71" s="164">
        <f t="shared" si="69"/>
        <v>0</v>
      </c>
      <c r="BB71" s="216">
        <v>0</v>
      </c>
      <c r="BC71" s="164">
        <f t="shared" si="70"/>
        <v>0</v>
      </c>
      <c r="BD71" s="216">
        <v>0</v>
      </c>
      <c r="BE71" s="164">
        <f t="shared" si="71"/>
        <v>0</v>
      </c>
      <c r="BF71" s="253">
        <f t="shared" si="72"/>
        <v>0</v>
      </c>
      <c r="BG71" s="253">
        <f t="shared" si="73"/>
        <v>0</v>
      </c>
      <c r="BH71" s="10" t="b">
        <f t="shared" si="74"/>
        <v>1</v>
      </c>
      <c r="BI71" s="253">
        <f t="shared" si="75"/>
        <v>0</v>
      </c>
      <c r="BJ71" s="250">
        <f t="shared" ref="BJ71:BJ117" si="81">D71</f>
        <v>21110133</v>
      </c>
      <c r="BK71" s="251">
        <v>348</v>
      </c>
      <c r="BL71" s="251">
        <v>5</v>
      </c>
      <c r="BM71" s="252">
        <f t="shared" ref="BM71:BM117" si="82">R71</f>
        <v>0</v>
      </c>
      <c r="BN71" s="252">
        <f t="shared" ref="BN71:BN117" si="83">T71</f>
        <v>0</v>
      </c>
      <c r="BO71" s="252">
        <f t="shared" ref="BO71:BO117" si="84">V71</f>
        <v>0</v>
      </c>
      <c r="BP71" s="252">
        <f t="shared" ref="BP71:BP117" si="85">X71</f>
        <v>0</v>
      </c>
      <c r="BQ71" s="254">
        <f t="shared" ref="BQ71:BQ117" si="86">N71</f>
        <v>164.17</v>
      </c>
      <c r="BR71">
        <f t="shared" si="76"/>
        <v>16</v>
      </c>
      <c r="BS71">
        <v>0</v>
      </c>
      <c r="BT71">
        <v>1</v>
      </c>
      <c r="BU71" t="s">
        <v>139</v>
      </c>
      <c r="BV71" t="str">
        <f t="shared" si="78"/>
        <v>0</v>
      </c>
      <c r="BW71" t="str">
        <f t="shared" si="79"/>
        <v>0</v>
      </c>
      <c r="BX71" t="str">
        <f t="shared" si="80"/>
        <v>1</v>
      </c>
      <c r="BY71" t="s">
        <v>23</v>
      </c>
      <c r="BZ71" s="253">
        <f t="shared" ref="BZ71:BZ117" si="87">AI71</f>
        <v>0</v>
      </c>
      <c r="CA71" s="253">
        <f t="shared" ref="CA71:CA117" si="88">AK71</f>
        <v>0</v>
      </c>
      <c r="CB71" s="253">
        <f t="shared" ref="CB71:CB117" si="89">AM71</f>
        <v>0</v>
      </c>
      <c r="CC71" s="253">
        <f t="shared" ref="CC71:CC117" si="90">AO71</f>
        <v>0</v>
      </c>
      <c r="CD71" s="253">
        <f t="shared" ref="CD71:CD117" si="91">AQ71</f>
        <v>0</v>
      </c>
      <c r="CE71" s="253">
        <f t="shared" ref="CE71:CE117" si="92">AS71</f>
        <v>0</v>
      </c>
      <c r="CF71" s="253">
        <f t="shared" ref="CF71:CF117" si="93">AU71</f>
        <v>0</v>
      </c>
      <c r="CG71" s="253">
        <f t="shared" ref="CG71:CG117" si="94">AW71</f>
        <v>0</v>
      </c>
      <c r="CH71" s="253">
        <f t="shared" ref="CH71:CH117" si="95">AY71</f>
        <v>0</v>
      </c>
      <c r="CI71" s="253">
        <f t="shared" ref="CI71:CI117" si="96">BA71</f>
        <v>0</v>
      </c>
      <c r="CJ71" s="253">
        <f t="shared" ref="CJ71:CJ117" si="97">BC71</f>
        <v>0</v>
      </c>
      <c r="CK71" s="253">
        <f t="shared" ref="CK71:CK117" si="98">BE71</f>
        <v>0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0</v>
      </c>
      <c r="L72" s="104" t="s">
        <v>138</v>
      </c>
      <c r="M72" s="104">
        <v>16</v>
      </c>
      <c r="N72" s="262">
        <f t="shared" si="77"/>
        <v>20.13</v>
      </c>
      <c r="O72" s="106">
        <v>20.13</v>
      </c>
      <c r="P72" s="110">
        <f t="shared" si="54"/>
        <v>0</v>
      </c>
      <c r="Q72" s="112" t="s">
        <v>139</v>
      </c>
      <c r="R72" s="113">
        <f t="shared" si="49"/>
        <v>0</v>
      </c>
      <c r="S72" s="114">
        <f t="shared" si="55"/>
        <v>0</v>
      </c>
      <c r="T72" s="113">
        <f t="shared" si="50"/>
        <v>0</v>
      </c>
      <c r="U72" s="115">
        <f t="shared" si="56"/>
        <v>0</v>
      </c>
      <c r="V72" s="113">
        <f t="shared" si="57"/>
        <v>0</v>
      </c>
      <c r="W72" s="115">
        <f t="shared" si="58"/>
        <v>0</v>
      </c>
      <c r="X72" s="113">
        <f t="shared" si="51"/>
        <v>0</v>
      </c>
      <c r="Y72" s="115">
        <f t="shared" si="59"/>
        <v>0</v>
      </c>
      <c r="Z72" s="116">
        <f t="shared" si="1"/>
        <v>0</v>
      </c>
      <c r="AA72" s="117" t="b">
        <f t="shared" si="53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0"/>
        <v>0</v>
      </c>
      <c r="AJ72" s="121">
        <v>0</v>
      </c>
      <c r="AK72" s="164">
        <f t="shared" si="61"/>
        <v>0</v>
      </c>
      <c r="AL72" s="127">
        <v>0</v>
      </c>
      <c r="AM72" s="164">
        <f t="shared" si="62"/>
        <v>0</v>
      </c>
      <c r="AN72" s="127">
        <v>0</v>
      </c>
      <c r="AO72" s="164">
        <f t="shared" si="63"/>
        <v>0</v>
      </c>
      <c r="AP72" s="127">
        <v>0</v>
      </c>
      <c r="AQ72" s="164">
        <f t="shared" si="64"/>
        <v>0</v>
      </c>
      <c r="AR72" s="127">
        <v>0</v>
      </c>
      <c r="AS72" s="164">
        <f t="shared" si="65"/>
        <v>0</v>
      </c>
      <c r="AT72" s="127">
        <v>0</v>
      </c>
      <c r="AU72" s="164">
        <f t="shared" si="66"/>
        <v>0</v>
      </c>
      <c r="AV72" s="127">
        <v>0</v>
      </c>
      <c r="AW72" s="164">
        <f t="shared" si="67"/>
        <v>0</v>
      </c>
      <c r="AX72" s="127">
        <v>0</v>
      </c>
      <c r="AY72" s="164">
        <f t="shared" si="68"/>
        <v>0</v>
      </c>
      <c r="AZ72" s="127">
        <v>0</v>
      </c>
      <c r="BA72" s="164">
        <f t="shared" si="69"/>
        <v>0</v>
      </c>
      <c r="BB72" s="127">
        <v>0</v>
      </c>
      <c r="BC72" s="164">
        <f t="shared" si="70"/>
        <v>0</v>
      </c>
      <c r="BD72" s="127">
        <v>0</v>
      </c>
      <c r="BE72" s="164">
        <f t="shared" si="71"/>
        <v>0</v>
      </c>
      <c r="BF72" s="253">
        <f t="shared" si="72"/>
        <v>0</v>
      </c>
      <c r="BG72" s="253">
        <f t="shared" si="73"/>
        <v>0</v>
      </c>
      <c r="BH72" s="10" t="b">
        <f t="shared" si="74"/>
        <v>1</v>
      </c>
      <c r="BI72" s="253">
        <f t="shared" si="75"/>
        <v>0</v>
      </c>
      <c r="BJ72" s="250">
        <f t="shared" si="81"/>
        <v>21110140</v>
      </c>
      <c r="BK72" s="251">
        <v>348</v>
      </c>
      <c r="BL72" s="251">
        <v>5</v>
      </c>
      <c r="BM72" s="252">
        <f t="shared" si="82"/>
        <v>0</v>
      </c>
      <c r="BN72" s="252">
        <f t="shared" si="83"/>
        <v>0</v>
      </c>
      <c r="BO72" s="252">
        <f t="shared" si="84"/>
        <v>0</v>
      </c>
      <c r="BP72" s="252">
        <f t="shared" si="85"/>
        <v>0</v>
      </c>
      <c r="BQ72" s="254">
        <f t="shared" si="86"/>
        <v>20.13</v>
      </c>
      <c r="BR72">
        <f t="shared" si="76"/>
        <v>16</v>
      </c>
      <c r="BS72">
        <v>0</v>
      </c>
      <c r="BT72">
        <v>1</v>
      </c>
      <c r="BU72" t="s">
        <v>139</v>
      </c>
      <c r="BV72" t="str">
        <f t="shared" si="78"/>
        <v>0</v>
      </c>
      <c r="BW72" t="str">
        <f t="shared" si="79"/>
        <v>0</v>
      </c>
      <c r="BX72" t="str">
        <f t="shared" si="80"/>
        <v>1</v>
      </c>
      <c r="BY72" t="s">
        <v>23</v>
      </c>
      <c r="BZ72" s="253">
        <f t="shared" si="87"/>
        <v>0</v>
      </c>
      <c r="CA72" s="253">
        <f t="shared" si="88"/>
        <v>0</v>
      </c>
      <c r="CB72" s="253">
        <f t="shared" si="89"/>
        <v>0</v>
      </c>
      <c r="CC72" s="253">
        <f t="shared" si="90"/>
        <v>0</v>
      </c>
      <c r="CD72" s="253">
        <f t="shared" si="91"/>
        <v>0</v>
      </c>
      <c r="CE72" s="253">
        <f t="shared" si="92"/>
        <v>0</v>
      </c>
      <c r="CF72" s="253">
        <f t="shared" si="93"/>
        <v>0</v>
      </c>
      <c r="CG72" s="253">
        <f t="shared" si="94"/>
        <v>0</v>
      </c>
      <c r="CH72" s="253">
        <f t="shared" si="95"/>
        <v>0</v>
      </c>
      <c r="CI72" s="253">
        <f t="shared" si="96"/>
        <v>0</v>
      </c>
      <c r="CJ72" s="253">
        <f t="shared" si="97"/>
        <v>0</v>
      </c>
      <c r="CK72" s="253">
        <f t="shared" si="98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0</v>
      </c>
      <c r="L73" s="201" t="s">
        <v>138</v>
      </c>
      <c r="M73" s="104">
        <v>16</v>
      </c>
      <c r="N73" s="262">
        <f t="shared" si="77"/>
        <v>18.75</v>
      </c>
      <c r="O73" s="202">
        <v>18.75</v>
      </c>
      <c r="P73" s="110">
        <f t="shared" si="54"/>
        <v>0</v>
      </c>
      <c r="Q73" s="204" t="s">
        <v>139</v>
      </c>
      <c r="R73" s="205">
        <f t="shared" si="49"/>
        <v>0</v>
      </c>
      <c r="S73" s="114">
        <f t="shared" si="55"/>
        <v>0</v>
      </c>
      <c r="T73" s="205">
        <f t="shared" si="50"/>
        <v>0</v>
      </c>
      <c r="U73" s="115">
        <f t="shared" si="56"/>
        <v>0</v>
      </c>
      <c r="V73" s="205">
        <f t="shared" si="57"/>
        <v>0</v>
      </c>
      <c r="W73" s="115">
        <f t="shared" si="58"/>
        <v>0</v>
      </c>
      <c r="X73" s="205">
        <f t="shared" si="51"/>
        <v>0</v>
      </c>
      <c r="Y73" s="115">
        <f t="shared" si="59"/>
        <v>0</v>
      </c>
      <c r="Z73" s="203">
        <f t="shared" si="1"/>
        <v>0</v>
      </c>
      <c r="AA73" s="117" t="b">
        <f t="shared" si="53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0"/>
        <v>0</v>
      </c>
      <c r="AJ73" s="210"/>
      <c r="AK73" s="164">
        <f t="shared" si="61"/>
        <v>0</v>
      </c>
      <c r="AL73" s="216">
        <v>0</v>
      </c>
      <c r="AM73" s="164">
        <f t="shared" si="62"/>
        <v>0</v>
      </c>
      <c r="AN73" s="216">
        <v>0</v>
      </c>
      <c r="AO73" s="164">
        <f t="shared" si="63"/>
        <v>0</v>
      </c>
      <c r="AP73" s="216">
        <v>0</v>
      </c>
      <c r="AQ73" s="164">
        <f t="shared" si="64"/>
        <v>0</v>
      </c>
      <c r="AR73" s="216">
        <v>0</v>
      </c>
      <c r="AS73" s="164">
        <f t="shared" si="65"/>
        <v>0</v>
      </c>
      <c r="AT73" s="216">
        <v>0</v>
      </c>
      <c r="AU73" s="164">
        <f t="shared" si="66"/>
        <v>0</v>
      </c>
      <c r="AV73" s="216">
        <v>0</v>
      </c>
      <c r="AW73" s="164">
        <f t="shared" si="67"/>
        <v>0</v>
      </c>
      <c r="AX73" s="216">
        <v>0</v>
      </c>
      <c r="AY73" s="164">
        <f t="shared" si="68"/>
        <v>0</v>
      </c>
      <c r="AZ73" s="216">
        <v>0</v>
      </c>
      <c r="BA73" s="164">
        <f t="shared" si="69"/>
        <v>0</v>
      </c>
      <c r="BB73" s="216">
        <v>0</v>
      </c>
      <c r="BC73" s="164">
        <f t="shared" si="70"/>
        <v>0</v>
      </c>
      <c r="BD73" s="216">
        <v>0</v>
      </c>
      <c r="BE73" s="164">
        <f t="shared" si="71"/>
        <v>0</v>
      </c>
      <c r="BF73" s="253">
        <f t="shared" si="72"/>
        <v>0</v>
      </c>
      <c r="BG73" s="253">
        <f t="shared" si="73"/>
        <v>0</v>
      </c>
      <c r="BH73" s="10" t="b">
        <f t="shared" si="74"/>
        <v>1</v>
      </c>
      <c r="BI73" s="253">
        <f t="shared" si="75"/>
        <v>0</v>
      </c>
      <c r="BJ73" s="250">
        <f t="shared" si="81"/>
        <v>21110140</v>
      </c>
      <c r="BK73" s="251">
        <v>348</v>
      </c>
      <c r="BL73" s="251">
        <v>5</v>
      </c>
      <c r="BM73" s="252">
        <f t="shared" si="82"/>
        <v>0</v>
      </c>
      <c r="BN73" s="252">
        <f t="shared" si="83"/>
        <v>0</v>
      </c>
      <c r="BO73" s="252">
        <f t="shared" si="84"/>
        <v>0</v>
      </c>
      <c r="BP73" s="252">
        <f t="shared" si="85"/>
        <v>0</v>
      </c>
      <c r="BQ73" s="254">
        <f t="shared" si="86"/>
        <v>18.75</v>
      </c>
      <c r="BR73">
        <f t="shared" si="76"/>
        <v>16</v>
      </c>
      <c r="BS73">
        <v>0</v>
      </c>
      <c r="BT73">
        <v>1</v>
      </c>
      <c r="BU73" t="s">
        <v>139</v>
      </c>
      <c r="BV73" t="str">
        <f t="shared" si="78"/>
        <v>0</v>
      </c>
      <c r="BW73" t="str">
        <f t="shared" si="79"/>
        <v>0</v>
      </c>
      <c r="BX73" t="str">
        <f t="shared" si="80"/>
        <v>1</v>
      </c>
      <c r="BY73" t="s">
        <v>23</v>
      </c>
      <c r="BZ73" s="253">
        <f t="shared" si="87"/>
        <v>0</v>
      </c>
      <c r="CA73" s="253">
        <f t="shared" si="88"/>
        <v>0</v>
      </c>
      <c r="CB73" s="253">
        <f t="shared" si="89"/>
        <v>0</v>
      </c>
      <c r="CC73" s="253">
        <f t="shared" si="90"/>
        <v>0</v>
      </c>
      <c r="CD73" s="253">
        <f t="shared" si="91"/>
        <v>0</v>
      </c>
      <c r="CE73" s="253">
        <f t="shared" si="92"/>
        <v>0</v>
      </c>
      <c r="CF73" s="253">
        <f t="shared" si="93"/>
        <v>0</v>
      </c>
      <c r="CG73" s="253">
        <f t="shared" si="94"/>
        <v>0</v>
      </c>
      <c r="CH73" s="253">
        <f t="shared" si="95"/>
        <v>0</v>
      </c>
      <c r="CI73" s="253">
        <f t="shared" si="96"/>
        <v>0</v>
      </c>
      <c r="CJ73" s="253">
        <f t="shared" si="97"/>
        <v>0</v>
      </c>
      <c r="CK73" s="253">
        <f t="shared" si="98"/>
        <v>0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0</v>
      </c>
      <c r="L74" s="104" t="s">
        <v>20</v>
      </c>
      <c r="M74" s="104">
        <v>16</v>
      </c>
      <c r="N74" s="262">
        <f t="shared" si="77"/>
        <v>6.15</v>
      </c>
      <c r="O74" s="106">
        <v>6.15</v>
      </c>
      <c r="P74" s="110">
        <f t="shared" si="54"/>
        <v>0</v>
      </c>
      <c r="Q74" s="112" t="s">
        <v>139</v>
      </c>
      <c r="R74" s="113">
        <f t="shared" si="49"/>
        <v>0</v>
      </c>
      <c r="S74" s="114">
        <f t="shared" si="55"/>
        <v>0</v>
      </c>
      <c r="T74" s="113">
        <f t="shared" si="50"/>
        <v>0</v>
      </c>
      <c r="U74" s="115">
        <f t="shared" si="56"/>
        <v>0</v>
      </c>
      <c r="V74" s="113">
        <f t="shared" si="57"/>
        <v>0</v>
      </c>
      <c r="W74" s="115">
        <f t="shared" si="58"/>
        <v>0</v>
      </c>
      <c r="X74" s="113">
        <f t="shared" si="51"/>
        <v>0</v>
      </c>
      <c r="Y74" s="115">
        <f t="shared" si="59"/>
        <v>0</v>
      </c>
      <c r="Z74" s="116">
        <f t="shared" si="1"/>
        <v>0</v>
      </c>
      <c r="AA74" s="117" t="b">
        <f t="shared" si="53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0"/>
        <v>0</v>
      </c>
      <c r="AJ74" s="121">
        <v>0</v>
      </c>
      <c r="AK74" s="164">
        <f t="shared" si="61"/>
        <v>0</v>
      </c>
      <c r="AL74" s="127">
        <v>0</v>
      </c>
      <c r="AM74" s="164">
        <f t="shared" si="62"/>
        <v>0</v>
      </c>
      <c r="AN74" s="127">
        <v>0</v>
      </c>
      <c r="AO74" s="164">
        <f t="shared" si="63"/>
        <v>0</v>
      </c>
      <c r="AP74" s="127">
        <v>0</v>
      </c>
      <c r="AQ74" s="164">
        <f t="shared" si="64"/>
        <v>0</v>
      </c>
      <c r="AR74" s="127">
        <v>0</v>
      </c>
      <c r="AS74" s="164">
        <f t="shared" si="65"/>
        <v>0</v>
      </c>
      <c r="AT74" s="127">
        <v>0</v>
      </c>
      <c r="AU74" s="164">
        <f t="shared" si="66"/>
        <v>0</v>
      </c>
      <c r="AV74" s="127">
        <v>0</v>
      </c>
      <c r="AW74" s="164">
        <f t="shared" si="67"/>
        <v>0</v>
      </c>
      <c r="AX74" s="127">
        <v>0</v>
      </c>
      <c r="AY74" s="164">
        <f t="shared" si="68"/>
        <v>0</v>
      </c>
      <c r="AZ74" s="127">
        <v>0</v>
      </c>
      <c r="BA74" s="164">
        <f t="shared" si="69"/>
        <v>0</v>
      </c>
      <c r="BB74" s="127">
        <v>0</v>
      </c>
      <c r="BC74" s="164">
        <f t="shared" si="70"/>
        <v>0</v>
      </c>
      <c r="BD74" s="127">
        <v>0</v>
      </c>
      <c r="BE74" s="164">
        <f t="shared" si="71"/>
        <v>0</v>
      </c>
      <c r="BF74" s="253">
        <f t="shared" si="72"/>
        <v>0</v>
      </c>
      <c r="BG74" s="253">
        <f t="shared" si="73"/>
        <v>0</v>
      </c>
      <c r="BH74" s="10" t="b">
        <f t="shared" si="74"/>
        <v>1</v>
      </c>
      <c r="BI74" s="253">
        <f t="shared" si="75"/>
        <v>0</v>
      </c>
      <c r="BJ74" s="250">
        <f t="shared" si="81"/>
        <v>21110142</v>
      </c>
      <c r="BK74" s="251">
        <v>348</v>
      </c>
      <c r="BL74" s="251">
        <v>5</v>
      </c>
      <c r="BM74" s="252">
        <f t="shared" si="82"/>
        <v>0</v>
      </c>
      <c r="BN74" s="252">
        <f t="shared" si="83"/>
        <v>0</v>
      </c>
      <c r="BO74" s="252">
        <f t="shared" si="84"/>
        <v>0</v>
      </c>
      <c r="BP74" s="252">
        <f t="shared" si="85"/>
        <v>0</v>
      </c>
      <c r="BQ74" s="254">
        <f t="shared" si="86"/>
        <v>6.15</v>
      </c>
      <c r="BR74">
        <f t="shared" si="76"/>
        <v>16</v>
      </c>
      <c r="BS74">
        <v>0</v>
      </c>
      <c r="BT74">
        <v>1</v>
      </c>
      <c r="BU74" t="s">
        <v>139</v>
      </c>
      <c r="BV74" t="str">
        <f t="shared" si="78"/>
        <v>0</v>
      </c>
      <c r="BW74" t="str">
        <f t="shared" si="79"/>
        <v>0</v>
      </c>
      <c r="BX74" t="str">
        <f t="shared" si="80"/>
        <v>1</v>
      </c>
      <c r="BY74" t="s">
        <v>23</v>
      </c>
      <c r="BZ74" s="253">
        <f t="shared" si="87"/>
        <v>0</v>
      </c>
      <c r="CA74" s="253">
        <f t="shared" si="88"/>
        <v>0</v>
      </c>
      <c r="CB74" s="253">
        <f t="shared" si="89"/>
        <v>0</v>
      </c>
      <c r="CC74" s="253">
        <f t="shared" si="90"/>
        <v>0</v>
      </c>
      <c r="CD74" s="253">
        <f t="shared" si="91"/>
        <v>0</v>
      </c>
      <c r="CE74" s="253">
        <f t="shared" si="92"/>
        <v>0</v>
      </c>
      <c r="CF74" s="253">
        <f t="shared" si="93"/>
        <v>0</v>
      </c>
      <c r="CG74" s="253">
        <f t="shared" si="94"/>
        <v>0</v>
      </c>
      <c r="CH74" s="253">
        <f t="shared" si="95"/>
        <v>0</v>
      </c>
      <c r="CI74" s="253">
        <f t="shared" si="96"/>
        <v>0</v>
      </c>
      <c r="CJ74" s="253">
        <f t="shared" si="97"/>
        <v>0</v>
      </c>
      <c r="CK74" s="253">
        <f t="shared" si="98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60</v>
      </c>
      <c r="L75" s="201" t="s">
        <v>20</v>
      </c>
      <c r="M75" s="104">
        <v>16</v>
      </c>
      <c r="N75" s="262">
        <f t="shared" si="77"/>
        <v>6.13</v>
      </c>
      <c r="O75" s="202">
        <v>6.13</v>
      </c>
      <c r="P75" s="110">
        <f t="shared" si="54"/>
        <v>426.64799999999997</v>
      </c>
      <c r="Q75" s="204" t="s">
        <v>139</v>
      </c>
      <c r="R75" s="205">
        <f t="shared" si="49"/>
        <v>10</v>
      </c>
      <c r="S75" s="114">
        <f t="shared" si="55"/>
        <v>71.10799999999999</v>
      </c>
      <c r="T75" s="205">
        <f t="shared" si="50"/>
        <v>20</v>
      </c>
      <c r="U75" s="115">
        <f t="shared" si="56"/>
        <v>142.21599999999998</v>
      </c>
      <c r="V75" s="205">
        <f t="shared" si="57"/>
        <v>15</v>
      </c>
      <c r="W75" s="115">
        <f t="shared" si="58"/>
        <v>106.66199999999999</v>
      </c>
      <c r="X75" s="205">
        <f t="shared" si="51"/>
        <v>15</v>
      </c>
      <c r="Y75" s="115">
        <f t="shared" si="59"/>
        <v>106.66199999999999</v>
      </c>
      <c r="Z75" s="203">
        <f t="shared" si="1"/>
        <v>426.64799999999991</v>
      </c>
      <c r="AA75" s="117" t="b">
        <f t="shared" si="53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0"/>
        <v>0</v>
      </c>
      <c r="AJ75" s="210"/>
      <c r="AK75" s="164">
        <f t="shared" si="61"/>
        <v>0</v>
      </c>
      <c r="AL75" s="216">
        <v>10</v>
      </c>
      <c r="AM75" s="164">
        <f t="shared" si="62"/>
        <v>71.10799999999999</v>
      </c>
      <c r="AN75" s="216">
        <v>10</v>
      </c>
      <c r="AO75" s="164">
        <f t="shared" si="63"/>
        <v>71.10799999999999</v>
      </c>
      <c r="AP75" s="216">
        <v>5</v>
      </c>
      <c r="AQ75" s="164">
        <f t="shared" si="64"/>
        <v>35.553999999999995</v>
      </c>
      <c r="AR75" s="216">
        <v>5</v>
      </c>
      <c r="AS75" s="164">
        <f t="shared" si="65"/>
        <v>35.553999999999995</v>
      </c>
      <c r="AT75" s="216">
        <v>5</v>
      </c>
      <c r="AU75" s="164">
        <f t="shared" si="66"/>
        <v>35.553999999999995</v>
      </c>
      <c r="AV75" s="216">
        <v>5</v>
      </c>
      <c r="AW75" s="164">
        <f t="shared" si="67"/>
        <v>35.553999999999995</v>
      </c>
      <c r="AX75" s="216">
        <v>5</v>
      </c>
      <c r="AY75" s="164">
        <f t="shared" si="68"/>
        <v>35.553999999999995</v>
      </c>
      <c r="AZ75" s="216">
        <v>5</v>
      </c>
      <c r="BA75" s="164">
        <f t="shared" si="69"/>
        <v>35.553999999999995</v>
      </c>
      <c r="BB75" s="216">
        <v>5</v>
      </c>
      <c r="BC75" s="164">
        <f t="shared" si="70"/>
        <v>35.553999999999995</v>
      </c>
      <c r="BD75" s="216">
        <v>5</v>
      </c>
      <c r="BE75" s="164">
        <f t="shared" si="71"/>
        <v>35.553999999999995</v>
      </c>
      <c r="BF75" s="253">
        <f t="shared" si="72"/>
        <v>426.64799999999997</v>
      </c>
      <c r="BG75" s="253">
        <f t="shared" si="73"/>
        <v>426.64799999999997</v>
      </c>
      <c r="BH75" s="10" t="b">
        <f t="shared" si="74"/>
        <v>1</v>
      </c>
      <c r="BI75" s="253">
        <f t="shared" si="75"/>
        <v>0</v>
      </c>
      <c r="BJ75" s="250">
        <f t="shared" si="81"/>
        <v>21110142</v>
      </c>
      <c r="BK75" s="251">
        <v>348</v>
      </c>
      <c r="BL75" s="251">
        <v>5</v>
      </c>
      <c r="BM75" s="252">
        <f t="shared" si="82"/>
        <v>10</v>
      </c>
      <c r="BN75" s="252">
        <f t="shared" si="83"/>
        <v>20</v>
      </c>
      <c r="BO75" s="252">
        <f t="shared" si="84"/>
        <v>15</v>
      </c>
      <c r="BP75" s="252">
        <f t="shared" si="85"/>
        <v>15</v>
      </c>
      <c r="BQ75" s="254">
        <f t="shared" si="86"/>
        <v>6.13</v>
      </c>
      <c r="BR75">
        <f t="shared" si="76"/>
        <v>16</v>
      </c>
      <c r="BS75">
        <v>0</v>
      </c>
      <c r="BT75">
        <v>1</v>
      </c>
      <c r="BU75" t="s">
        <v>139</v>
      </c>
      <c r="BV75" t="str">
        <f t="shared" si="78"/>
        <v>0</v>
      </c>
      <c r="BW75" t="str">
        <f t="shared" si="79"/>
        <v>0</v>
      </c>
      <c r="BX75" t="str">
        <f t="shared" si="80"/>
        <v>1</v>
      </c>
      <c r="BY75" t="s">
        <v>23</v>
      </c>
      <c r="BZ75" s="253">
        <f t="shared" si="87"/>
        <v>0</v>
      </c>
      <c r="CA75" s="253">
        <f t="shared" si="88"/>
        <v>0</v>
      </c>
      <c r="CB75" s="253">
        <f t="shared" si="89"/>
        <v>71.10799999999999</v>
      </c>
      <c r="CC75" s="253">
        <f t="shared" si="90"/>
        <v>71.10799999999999</v>
      </c>
      <c r="CD75" s="253">
        <f t="shared" si="91"/>
        <v>35.553999999999995</v>
      </c>
      <c r="CE75" s="253">
        <f t="shared" si="92"/>
        <v>35.553999999999995</v>
      </c>
      <c r="CF75" s="253">
        <f t="shared" si="93"/>
        <v>35.553999999999995</v>
      </c>
      <c r="CG75" s="253">
        <f t="shared" si="94"/>
        <v>35.553999999999995</v>
      </c>
      <c r="CH75" s="253">
        <f t="shared" si="95"/>
        <v>35.553999999999995</v>
      </c>
      <c r="CI75" s="253">
        <f t="shared" si="96"/>
        <v>35.553999999999995</v>
      </c>
      <c r="CJ75" s="253">
        <f t="shared" si="97"/>
        <v>35.553999999999995</v>
      </c>
      <c r="CK75" s="253">
        <f t="shared" si="98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77"/>
        <v>7.25</v>
      </c>
      <c r="O76" s="106">
        <v>7.25</v>
      </c>
      <c r="P76" s="110">
        <f t="shared" si="54"/>
        <v>0</v>
      </c>
      <c r="Q76" s="112" t="s">
        <v>139</v>
      </c>
      <c r="R76" s="113">
        <f t="shared" si="49"/>
        <v>0</v>
      </c>
      <c r="S76" s="114">
        <f t="shared" si="55"/>
        <v>0</v>
      </c>
      <c r="T76" s="113">
        <f t="shared" si="50"/>
        <v>0</v>
      </c>
      <c r="U76" s="115">
        <f t="shared" si="56"/>
        <v>0</v>
      </c>
      <c r="V76" s="113">
        <f t="shared" si="57"/>
        <v>0</v>
      </c>
      <c r="W76" s="115">
        <f t="shared" si="58"/>
        <v>0</v>
      </c>
      <c r="X76" s="113">
        <f t="shared" si="51"/>
        <v>0</v>
      </c>
      <c r="Y76" s="115">
        <f t="shared" si="59"/>
        <v>0</v>
      </c>
      <c r="Z76" s="116">
        <f t="shared" si="1"/>
        <v>0</v>
      </c>
      <c r="AA76" s="117" t="b">
        <f t="shared" si="53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0"/>
        <v>0</v>
      </c>
      <c r="AJ76" s="121">
        <v>0</v>
      </c>
      <c r="AK76" s="164">
        <f t="shared" si="61"/>
        <v>0</v>
      </c>
      <c r="AL76" s="127">
        <v>0</v>
      </c>
      <c r="AM76" s="164">
        <f t="shared" si="62"/>
        <v>0</v>
      </c>
      <c r="AN76" s="127">
        <v>0</v>
      </c>
      <c r="AO76" s="164">
        <f t="shared" si="63"/>
        <v>0</v>
      </c>
      <c r="AP76" s="127">
        <v>0</v>
      </c>
      <c r="AQ76" s="164">
        <f t="shared" si="64"/>
        <v>0</v>
      </c>
      <c r="AR76" s="127">
        <v>0</v>
      </c>
      <c r="AS76" s="164">
        <f t="shared" si="65"/>
        <v>0</v>
      </c>
      <c r="AT76" s="127">
        <v>0</v>
      </c>
      <c r="AU76" s="164">
        <f t="shared" si="66"/>
        <v>0</v>
      </c>
      <c r="AV76" s="127">
        <v>0</v>
      </c>
      <c r="AW76" s="164">
        <f t="shared" si="67"/>
        <v>0</v>
      </c>
      <c r="AX76" s="127">
        <v>0</v>
      </c>
      <c r="AY76" s="164">
        <f t="shared" si="68"/>
        <v>0</v>
      </c>
      <c r="AZ76" s="127">
        <v>0</v>
      </c>
      <c r="BA76" s="164">
        <f t="shared" si="69"/>
        <v>0</v>
      </c>
      <c r="BB76" s="127">
        <v>0</v>
      </c>
      <c r="BC76" s="164">
        <f t="shared" si="70"/>
        <v>0</v>
      </c>
      <c r="BD76" s="127">
        <v>0</v>
      </c>
      <c r="BE76" s="164">
        <f t="shared" si="71"/>
        <v>0</v>
      </c>
      <c r="BF76" s="253">
        <f t="shared" si="72"/>
        <v>0</v>
      </c>
      <c r="BG76" s="253">
        <f t="shared" si="73"/>
        <v>0</v>
      </c>
      <c r="BH76" s="10" t="b">
        <f t="shared" si="74"/>
        <v>1</v>
      </c>
      <c r="BI76" s="253">
        <f t="shared" si="75"/>
        <v>0</v>
      </c>
      <c r="BJ76" s="250">
        <f t="shared" si="81"/>
        <v>21110147</v>
      </c>
      <c r="BK76" s="251">
        <v>348</v>
      </c>
      <c r="BL76" s="251">
        <v>5</v>
      </c>
      <c r="BM76" s="252">
        <f t="shared" si="82"/>
        <v>0</v>
      </c>
      <c r="BN76" s="252">
        <f t="shared" si="83"/>
        <v>0</v>
      </c>
      <c r="BO76" s="252">
        <f t="shared" si="84"/>
        <v>0</v>
      </c>
      <c r="BP76" s="252">
        <f t="shared" si="85"/>
        <v>0</v>
      </c>
      <c r="BQ76" s="254">
        <f t="shared" si="86"/>
        <v>7.25</v>
      </c>
      <c r="BR76">
        <f t="shared" si="76"/>
        <v>16</v>
      </c>
      <c r="BS76">
        <v>0</v>
      </c>
      <c r="BT76">
        <v>1</v>
      </c>
      <c r="BU76" t="s">
        <v>139</v>
      </c>
      <c r="BV76" t="str">
        <f t="shared" si="78"/>
        <v>0</v>
      </c>
      <c r="BW76" t="str">
        <f t="shared" si="79"/>
        <v>0</v>
      </c>
      <c r="BX76" t="str">
        <f t="shared" si="80"/>
        <v>1</v>
      </c>
      <c r="BY76" t="s">
        <v>23</v>
      </c>
      <c r="BZ76" s="253">
        <f t="shared" si="87"/>
        <v>0</v>
      </c>
      <c r="CA76" s="253">
        <f t="shared" si="88"/>
        <v>0</v>
      </c>
      <c r="CB76" s="253">
        <f t="shared" si="89"/>
        <v>0</v>
      </c>
      <c r="CC76" s="253">
        <f t="shared" si="90"/>
        <v>0</v>
      </c>
      <c r="CD76" s="253">
        <f t="shared" si="91"/>
        <v>0</v>
      </c>
      <c r="CE76" s="253">
        <f t="shared" si="92"/>
        <v>0</v>
      </c>
      <c r="CF76" s="253">
        <f t="shared" si="93"/>
        <v>0</v>
      </c>
      <c r="CG76" s="253">
        <f t="shared" si="94"/>
        <v>0</v>
      </c>
      <c r="CH76" s="253">
        <f t="shared" si="95"/>
        <v>0</v>
      </c>
      <c r="CI76" s="253">
        <f t="shared" si="96"/>
        <v>0</v>
      </c>
      <c r="CJ76" s="253">
        <f t="shared" si="97"/>
        <v>0</v>
      </c>
      <c r="CK76" s="253">
        <f t="shared" si="98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40</v>
      </c>
      <c r="L77" s="201" t="s">
        <v>20</v>
      </c>
      <c r="M77" s="104">
        <v>16</v>
      </c>
      <c r="N77" s="262">
        <f t="shared" si="77"/>
        <v>6.73</v>
      </c>
      <c r="O77" s="202">
        <v>6.73</v>
      </c>
      <c r="P77" s="110">
        <f t="shared" si="54"/>
        <v>312.27199999999999</v>
      </c>
      <c r="Q77" s="204" t="s">
        <v>139</v>
      </c>
      <c r="R77" s="205">
        <f t="shared" si="49"/>
        <v>0</v>
      </c>
      <c r="S77" s="114">
        <f t="shared" si="55"/>
        <v>0</v>
      </c>
      <c r="T77" s="205">
        <f t="shared" si="50"/>
        <v>10</v>
      </c>
      <c r="U77" s="115">
        <f t="shared" si="56"/>
        <v>78.067999999999998</v>
      </c>
      <c r="V77" s="205">
        <f t="shared" si="57"/>
        <v>15</v>
      </c>
      <c r="W77" s="115">
        <f t="shared" si="58"/>
        <v>117.102</v>
      </c>
      <c r="X77" s="205">
        <f t="shared" si="51"/>
        <v>15</v>
      </c>
      <c r="Y77" s="115">
        <f t="shared" si="59"/>
        <v>117.102</v>
      </c>
      <c r="Z77" s="203">
        <f t="shared" si="1"/>
        <v>312.27200000000005</v>
      </c>
      <c r="AA77" s="117" t="b">
        <f t="shared" si="53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0"/>
        <v>0</v>
      </c>
      <c r="AJ77" s="210"/>
      <c r="AK77" s="164">
        <f t="shared" si="61"/>
        <v>0</v>
      </c>
      <c r="AL77" s="216">
        <v>0</v>
      </c>
      <c r="AM77" s="164">
        <f t="shared" si="62"/>
        <v>0</v>
      </c>
      <c r="AN77" s="216">
        <v>0</v>
      </c>
      <c r="AO77" s="164">
        <f t="shared" si="63"/>
        <v>0</v>
      </c>
      <c r="AP77" s="216">
        <v>5</v>
      </c>
      <c r="AQ77" s="164">
        <f t="shared" si="64"/>
        <v>39.033999999999999</v>
      </c>
      <c r="AR77" s="216">
        <v>5</v>
      </c>
      <c r="AS77" s="164">
        <f t="shared" si="65"/>
        <v>39.033999999999999</v>
      </c>
      <c r="AT77" s="216">
        <v>5</v>
      </c>
      <c r="AU77" s="164">
        <f t="shared" si="66"/>
        <v>39.033999999999999</v>
      </c>
      <c r="AV77" s="216">
        <v>5</v>
      </c>
      <c r="AW77" s="164">
        <f t="shared" si="67"/>
        <v>39.033999999999999</v>
      </c>
      <c r="AX77" s="216">
        <v>5</v>
      </c>
      <c r="AY77" s="164">
        <f t="shared" si="68"/>
        <v>39.033999999999999</v>
      </c>
      <c r="AZ77" s="216">
        <v>5</v>
      </c>
      <c r="BA77" s="164">
        <f t="shared" si="69"/>
        <v>39.033999999999999</v>
      </c>
      <c r="BB77" s="216">
        <v>5</v>
      </c>
      <c r="BC77" s="164">
        <f t="shared" si="70"/>
        <v>39.033999999999999</v>
      </c>
      <c r="BD77" s="216">
        <v>5</v>
      </c>
      <c r="BE77" s="164">
        <f t="shared" si="71"/>
        <v>39.033999999999999</v>
      </c>
      <c r="BF77" s="253">
        <f t="shared" si="72"/>
        <v>312.27199999999999</v>
      </c>
      <c r="BG77" s="253">
        <f t="shared" si="73"/>
        <v>312.27199999999999</v>
      </c>
      <c r="BH77" s="10" t="b">
        <f t="shared" si="74"/>
        <v>1</v>
      </c>
      <c r="BI77" s="253">
        <f t="shared" si="75"/>
        <v>0</v>
      </c>
      <c r="BJ77" s="250">
        <f t="shared" si="81"/>
        <v>21110147</v>
      </c>
      <c r="BK77" s="251">
        <v>348</v>
      </c>
      <c r="BL77" s="251">
        <v>5</v>
      </c>
      <c r="BM77" s="252">
        <f t="shared" si="82"/>
        <v>0</v>
      </c>
      <c r="BN77" s="252">
        <f t="shared" si="83"/>
        <v>10</v>
      </c>
      <c r="BO77" s="252">
        <f t="shared" si="84"/>
        <v>15</v>
      </c>
      <c r="BP77" s="252">
        <f t="shared" si="85"/>
        <v>15</v>
      </c>
      <c r="BQ77" s="254">
        <f t="shared" si="86"/>
        <v>6.73</v>
      </c>
      <c r="BR77">
        <f t="shared" si="76"/>
        <v>16</v>
      </c>
      <c r="BS77">
        <v>0</v>
      </c>
      <c r="BT77">
        <v>1</v>
      </c>
      <c r="BU77" t="s">
        <v>139</v>
      </c>
      <c r="BV77" t="str">
        <f t="shared" si="78"/>
        <v>0</v>
      </c>
      <c r="BW77" t="str">
        <f t="shared" si="79"/>
        <v>0</v>
      </c>
      <c r="BX77" t="str">
        <f t="shared" si="80"/>
        <v>1</v>
      </c>
      <c r="BY77" t="s">
        <v>23</v>
      </c>
      <c r="BZ77" s="253">
        <f t="shared" si="87"/>
        <v>0</v>
      </c>
      <c r="CA77" s="253">
        <f t="shared" si="88"/>
        <v>0</v>
      </c>
      <c r="CB77" s="253">
        <f t="shared" si="89"/>
        <v>0</v>
      </c>
      <c r="CC77" s="253">
        <f t="shared" si="90"/>
        <v>0</v>
      </c>
      <c r="CD77" s="253">
        <f t="shared" si="91"/>
        <v>39.033999999999999</v>
      </c>
      <c r="CE77" s="253">
        <f t="shared" si="92"/>
        <v>39.033999999999999</v>
      </c>
      <c r="CF77" s="253">
        <f t="shared" si="93"/>
        <v>39.033999999999999</v>
      </c>
      <c r="CG77" s="253">
        <f t="shared" si="94"/>
        <v>39.033999999999999</v>
      </c>
      <c r="CH77" s="253">
        <f t="shared" si="95"/>
        <v>39.033999999999999</v>
      </c>
      <c r="CI77" s="253">
        <f t="shared" si="96"/>
        <v>39.033999999999999</v>
      </c>
      <c r="CJ77" s="253">
        <f t="shared" si="97"/>
        <v>39.033999999999999</v>
      </c>
      <c r="CK77" s="253">
        <f t="shared" si="98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7"/>
        <v>6</v>
      </c>
      <c r="O78" s="106">
        <v>6</v>
      </c>
      <c r="P78" s="110">
        <f t="shared" si="54"/>
        <v>0</v>
      </c>
      <c r="Q78" s="112" t="s">
        <v>139</v>
      </c>
      <c r="R78" s="113">
        <f t="shared" si="49"/>
        <v>0</v>
      </c>
      <c r="S78" s="114">
        <f t="shared" si="55"/>
        <v>0</v>
      </c>
      <c r="T78" s="113">
        <f t="shared" si="50"/>
        <v>0</v>
      </c>
      <c r="U78" s="115">
        <f t="shared" si="56"/>
        <v>0</v>
      </c>
      <c r="V78" s="113">
        <f t="shared" si="57"/>
        <v>0</v>
      </c>
      <c r="W78" s="115">
        <f t="shared" si="58"/>
        <v>0</v>
      </c>
      <c r="X78" s="113">
        <f t="shared" si="51"/>
        <v>0</v>
      </c>
      <c r="Y78" s="115">
        <f t="shared" si="59"/>
        <v>0</v>
      </c>
      <c r="Z78" s="116">
        <f t="shared" si="1"/>
        <v>0</v>
      </c>
      <c r="AA78" s="117" t="b">
        <f t="shared" si="53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0"/>
        <v>0</v>
      </c>
      <c r="AJ78" s="121">
        <v>0</v>
      </c>
      <c r="AK78" s="164">
        <f t="shared" si="61"/>
        <v>0</v>
      </c>
      <c r="AL78" s="127">
        <v>0</v>
      </c>
      <c r="AM78" s="164">
        <f t="shared" si="62"/>
        <v>0</v>
      </c>
      <c r="AN78" s="127">
        <v>0</v>
      </c>
      <c r="AO78" s="164">
        <f t="shared" si="63"/>
        <v>0</v>
      </c>
      <c r="AP78" s="127">
        <v>0</v>
      </c>
      <c r="AQ78" s="164">
        <f t="shared" si="64"/>
        <v>0</v>
      </c>
      <c r="AR78" s="127">
        <v>0</v>
      </c>
      <c r="AS78" s="164">
        <f t="shared" si="65"/>
        <v>0</v>
      </c>
      <c r="AT78" s="127">
        <v>0</v>
      </c>
      <c r="AU78" s="164">
        <f t="shared" si="66"/>
        <v>0</v>
      </c>
      <c r="AV78" s="127">
        <v>0</v>
      </c>
      <c r="AW78" s="164">
        <f t="shared" si="67"/>
        <v>0</v>
      </c>
      <c r="AX78" s="127">
        <v>0</v>
      </c>
      <c r="AY78" s="164">
        <f t="shared" si="68"/>
        <v>0</v>
      </c>
      <c r="AZ78" s="127">
        <v>0</v>
      </c>
      <c r="BA78" s="164">
        <f t="shared" si="69"/>
        <v>0</v>
      </c>
      <c r="BB78" s="127">
        <v>0</v>
      </c>
      <c r="BC78" s="164">
        <f t="shared" si="70"/>
        <v>0</v>
      </c>
      <c r="BD78" s="127">
        <v>0</v>
      </c>
      <c r="BE78" s="164">
        <f t="shared" si="71"/>
        <v>0</v>
      </c>
      <c r="BF78" s="253">
        <f t="shared" si="72"/>
        <v>0</v>
      </c>
      <c r="BG78" s="253">
        <f t="shared" si="73"/>
        <v>0</v>
      </c>
      <c r="BH78" s="10" t="b">
        <f t="shared" si="74"/>
        <v>1</v>
      </c>
      <c r="BI78" s="253">
        <f t="shared" si="75"/>
        <v>0</v>
      </c>
      <c r="BJ78" s="250">
        <f t="shared" si="81"/>
        <v>21110149</v>
      </c>
      <c r="BK78" s="251">
        <v>348</v>
      </c>
      <c r="BL78" s="251">
        <v>5</v>
      </c>
      <c r="BM78" s="252">
        <f t="shared" si="82"/>
        <v>0</v>
      </c>
      <c r="BN78" s="252">
        <f t="shared" si="83"/>
        <v>0</v>
      </c>
      <c r="BO78" s="252">
        <f t="shared" si="84"/>
        <v>0</v>
      </c>
      <c r="BP78" s="252">
        <f t="shared" si="85"/>
        <v>0</v>
      </c>
      <c r="BQ78" s="254">
        <f t="shared" si="86"/>
        <v>6</v>
      </c>
      <c r="BR78">
        <f t="shared" si="76"/>
        <v>16</v>
      </c>
      <c r="BS78">
        <v>0</v>
      </c>
      <c r="BT78">
        <v>1</v>
      </c>
      <c r="BU78" t="s">
        <v>139</v>
      </c>
      <c r="BV78" t="str">
        <f t="shared" si="78"/>
        <v>0</v>
      </c>
      <c r="BW78" t="str">
        <f t="shared" si="79"/>
        <v>0</v>
      </c>
      <c r="BX78" t="str">
        <f t="shared" si="80"/>
        <v>1</v>
      </c>
      <c r="BY78" t="s">
        <v>23</v>
      </c>
      <c r="BZ78" s="253">
        <f t="shared" si="87"/>
        <v>0</v>
      </c>
      <c r="CA78" s="253">
        <f t="shared" si="88"/>
        <v>0</v>
      </c>
      <c r="CB78" s="253">
        <f t="shared" si="89"/>
        <v>0</v>
      </c>
      <c r="CC78" s="253">
        <f t="shared" si="90"/>
        <v>0</v>
      </c>
      <c r="CD78" s="253">
        <f t="shared" si="91"/>
        <v>0</v>
      </c>
      <c r="CE78" s="253">
        <f t="shared" si="92"/>
        <v>0</v>
      </c>
      <c r="CF78" s="253">
        <f t="shared" si="93"/>
        <v>0</v>
      </c>
      <c r="CG78" s="253">
        <f t="shared" si="94"/>
        <v>0</v>
      </c>
      <c r="CH78" s="253">
        <f t="shared" si="95"/>
        <v>0</v>
      </c>
      <c r="CI78" s="253">
        <f t="shared" si="96"/>
        <v>0</v>
      </c>
      <c r="CJ78" s="253">
        <f t="shared" si="97"/>
        <v>0</v>
      </c>
      <c r="CK78" s="253">
        <f t="shared" si="98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16</v>
      </c>
      <c r="L79" s="201" t="s">
        <v>20</v>
      </c>
      <c r="M79" s="104">
        <v>16</v>
      </c>
      <c r="N79" s="262">
        <f t="shared" si="77"/>
        <v>5.53</v>
      </c>
      <c r="O79" s="202">
        <v>5.53</v>
      </c>
      <c r="P79" s="110">
        <f t="shared" si="54"/>
        <v>102.63679999999999</v>
      </c>
      <c r="Q79" s="204" t="s">
        <v>139</v>
      </c>
      <c r="R79" s="205">
        <f t="shared" si="49"/>
        <v>4</v>
      </c>
      <c r="S79" s="114">
        <f t="shared" si="55"/>
        <v>25.659199999999998</v>
      </c>
      <c r="T79" s="205">
        <f t="shared" si="50"/>
        <v>6</v>
      </c>
      <c r="U79" s="115">
        <f t="shared" si="56"/>
        <v>38.488799999999998</v>
      </c>
      <c r="V79" s="205">
        <f t="shared" si="57"/>
        <v>3</v>
      </c>
      <c r="W79" s="115">
        <f t="shared" si="58"/>
        <v>19.244399999999999</v>
      </c>
      <c r="X79" s="205">
        <f t="shared" si="51"/>
        <v>3</v>
      </c>
      <c r="Y79" s="115">
        <f t="shared" si="59"/>
        <v>19.244399999999999</v>
      </c>
      <c r="Z79" s="203">
        <f t="shared" si="1"/>
        <v>102.63679999999999</v>
      </c>
      <c r="AA79" s="117" t="b">
        <f t="shared" si="53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0"/>
        <v>0</v>
      </c>
      <c r="AJ79" s="210"/>
      <c r="AK79" s="164">
        <f t="shared" si="61"/>
        <v>0</v>
      </c>
      <c r="AL79" s="216">
        <v>4</v>
      </c>
      <c r="AM79" s="164">
        <f t="shared" si="62"/>
        <v>25.659199999999998</v>
      </c>
      <c r="AN79" s="216">
        <v>4</v>
      </c>
      <c r="AO79" s="164">
        <f t="shared" si="63"/>
        <v>25.659199999999998</v>
      </c>
      <c r="AP79" s="216">
        <v>1</v>
      </c>
      <c r="AQ79" s="164">
        <f t="shared" si="64"/>
        <v>6.4147999999999996</v>
      </c>
      <c r="AR79" s="216">
        <v>1</v>
      </c>
      <c r="AS79" s="164">
        <f t="shared" si="65"/>
        <v>6.4147999999999996</v>
      </c>
      <c r="AT79" s="216">
        <v>1</v>
      </c>
      <c r="AU79" s="164">
        <f t="shared" si="66"/>
        <v>6.4147999999999996</v>
      </c>
      <c r="AV79" s="216">
        <v>1</v>
      </c>
      <c r="AW79" s="164">
        <f t="shared" si="67"/>
        <v>6.4147999999999996</v>
      </c>
      <c r="AX79" s="216">
        <v>1</v>
      </c>
      <c r="AY79" s="164">
        <f t="shared" si="68"/>
        <v>6.4147999999999996</v>
      </c>
      <c r="AZ79" s="216">
        <v>1</v>
      </c>
      <c r="BA79" s="164">
        <f t="shared" si="69"/>
        <v>6.4147999999999996</v>
      </c>
      <c r="BB79" s="216">
        <v>1</v>
      </c>
      <c r="BC79" s="164">
        <f t="shared" si="70"/>
        <v>6.4147999999999996</v>
      </c>
      <c r="BD79" s="216">
        <v>1</v>
      </c>
      <c r="BE79" s="164">
        <f t="shared" si="71"/>
        <v>6.4147999999999996</v>
      </c>
      <c r="BF79" s="253">
        <f t="shared" si="72"/>
        <v>102.63679999999999</v>
      </c>
      <c r="BG79" s="253">
        <f t="shared" si="73"/>
        <v>102.63679999999999</v>
      </c>
      <c r="BH79" s="10" t="b">
        <f t="shared" si="74"/>
        <v>1</v>
      </c>
      <c r="BI79" s="253">
        <f t="shared" si="75"/>
        <v>0</v>
      </c>
      <c r="BJ79" s="250">
        <f t="shared" si="81"/>
        <v>21110149</v>
      </c>
      <c r="BK79" s="251">
        <v>348</v>
      </c>
      <c r="BL79" s="251">
        <v>5</v>
      </c>
      <c r="BM79" s="252">
        <f t="shared" si="82"/>
        <v>4</v>
      </c>
      <c r="BN79" s="252">
        <f t="shared" si="83"/>
        <v>6</v>
      </c>
      <c r="BO79" s="252">
        <f t="shared" si="84"/>
        <v>3</v>
      </c>
      <c r="BP79" s="252">
        <f t="shared" si="85"/>
        <v>3</v>
      </c>
      <c r="BQ79" s="254">
        <f t="shared" si="86"/>
        <v>5.53</v>
      </c>
      <c r="BR79">
        <f t="shared" si="76"/>
        <v>16</v>
      </c>
      <c r="BS79">
        <v>0</v>
      </c>
      <c r="BT79">
        <v>1</v>
      </c>
      <c r="BU79" t="s">
        <v>139</v>
      </c>
      <c r="BV79" t="str">
        <f t="shared" si="78"/>
        <v>0</v>
      </c>
      <c r="BW79" t="str">
        <f t="shared" si="79"/>
        <v>0</v>
      </c>
      <c r="BX79" t="str">
        <f t="shared" si="80"/>
        <v>1</v>
      </c>
      <c r="BY79" t="s">
        <v>23</v>
      </c>
      <c r="BZ79" s="253">
        <f t="shared" si="87"/>
        <v>0</v>
      </c>
      <c r="CA79" s="253">
        <f t="shared" si="88"/>
        <v>0</v>
      </c>
      <c r="CB79" s="253">
        <f t="shared" si="89"/>
        <v>25.659199999999998</v>
      </c>
      <c r="CC79" s="253">
        <f t="shared" si="90"/>
        <v>25.659199999999998</v>
      </c>
      <c r="CD79" s="253">
        <f t="shared" si="91"/>
        <v>6.4147999999999996</v>
      </c>
      <c r="CE79" s="253">
        <f t="shared" si="92"/>
        <v>6.4147999999999996</v>
      </c>
      <c r="CF79" s="253">
        <f t="shared" si="93"/>
        <v>6.4147999999999996</v>
      </c>
      <c r="CG79" s="253">
        <f t="shared" si="94"/>
        <v>6.4147999999999996</v>
      </c>
      <c r="CH79" s="253">
        <f t="shared" si="95"/>
        <v>6.4147999999999996</v>
      </c>
      <c r="CI79" s="253">
        <f t="shared" si="96"/>
        <v>6.4147999999999996</v>
      </c>
      <c r="CJ79" s="253">
        <f t="shared" si="97"/>
        <v>6.4147999999999996</v>
      </c>
      <c r="CK79" s="253">
        <f t="shared" si="98"/>
        <v>6.4147999999999996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7"/>
        <v>145.88999999999999</v>
      </c>
      <c r="O80" s="106">
        <v>145.88999999999999</v>
      </c>
      <c r="P80" s="110">
        <f t="shared" si="54"/>
        <v>0</v>
      </c>
      <c r="Q80" s="112" t="s">
        <v>139</v>
      </c>
      <c r="R80" s="113">
        <f t="shared" si="49"/>
        <v>0</v>
      </c>
      <c r="S80" s="114">
        <f t="shared" si="55"/>
        <v>0</v>
      </c>
      <c r="T80" s="113">
        <f t="shared" si="50"/>
        <v>0</v>
      </c>
      <c r="U80" s="115">
        <f t="shared" si="56"/>
        <v>0</v>
      </c>
      <c r="V80" s="113">
        <f t="shared" si="57"/>
        <v>0</v>
      </c>
      <c r="W80" s="115">
        <f t="shared" si="58"/>
        <v>0</v>
      </c>
      <c r="X80" s="113">
        <f t="shared" si="51"/>
        <v>0</v>
      </c>
      <c r="Y80" s="115">
        <f t="shared" si="59"/>
        <v>0</v>
      </c>
      <c r="Z80" s="116">
        <f t="shared" si="1"/>
        <v>0</v>
      </c>
      <c r="AA80" s="117" t="b">
        <f t="shared" si="53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0"/>
        <v>0</v>
      </c>
      <c r="AJ80" s="121">
        <v>0</v>
      </c>
      <c r="AK80" s="164">
        <f t="shared" si="61"/>
        <v>0</v>
      </c>
      <c r="AL80" s="127">
        <v>0</v>
      </c>
      <c r="AM80" s="164">
        <f t="shared" si="62"/>
        <v>0</v>
      </c>
      <c r="AN80" s="127">
        <v>0</v>
      </c>
      <c r="AO80" s="164">
        <f t="shared" si="63"/>
        <v>0</v>
      </c>
      <c r="AP80" s="127">
        <v>0</v>
      </c>
      <c r="AQ80" s="164">
        <f t="shared" si="64"/>
        <v>0</v>
      </c>
      <c r="AR80" s="127">
        <v>0</v>
      </c>
      <c r="AS80" s="164">
        <f t="shared" si="65"/>
        <v>0</v>
      </c>
      <c r="AT80" s="127">
        <v>0</v>
      </c>
      <c r="AU80" s="164">
        <f t="shared" si="66"/>
        <v>0</v>
      </c>
      <c r="AV80" s="127">
        <v>0</v>
      </c>
      <c r="AW80" s="164">
        <f t="shared" si="67"/>
        <v>0</v>
      </c>
      <c r="AX80" s="127">
        <v>0</v>
      </c>
      <c r="AY80" s="164">
        <f t="shared" si="68"/>
        <v>0</v>
      </c>
      <c r="AZ80" s="127">
        <v>0</v>
      </c>
      <c r="BA80" s="164">
        <f t="shared" si="69"/>
        <v>0</v>
      </c>
      <c r="BB80" s="127">
        <v>0</v>
      </c>
      <c r="BC80" s="164">
        <f t="shared" si="70"/>
        <v>0</v>
      </c>
      <c r="BD80" s="127">
        <v>0</v>
      </c>
      <c r="BE80" s="164">
        <f t="shared" si="71"/>
        <v>0</v>
      </c>
      <c r="BF80" s="253">
        <f t="shared" si="72"/>
        <v>0</v>
      </c>
      <c r="BG80" s="253">
        <f t="shared" si="73"/>
        <v>0</v>
      </c>
      <c r="BH80" s="10" t="b">
        <f t="shared" si="74"/>
        <v>1</v>
      </c>
      <c r="BI80" s="253">
        <f t="shared" si="75"/>
        <v>0</v>
      </c>
      <c r="BJ80" s="250">
        <f t="shared" si="81"/>
        <v>21110151</v>
      </c>
      <c r="BK80" s="251">
        <v>348</v>
      </c>
      <c r="BL80" s="251">
        <v>5</v>
      </c>
      <c r="BM80" s="252">
        <f t="shared" si="82"/>
        <v>0</v>
      </c>
      <c r="BN80" s="252">
        <f t="shared" si="83"/>
        <v>0</v>
      </c>
      <c r="BO80" s="252">
        <f t="shared" si="84"/>
        <v>0</v>
      </c>
      <c r="BP80" s="252">
        <f t="shared" si="85"/>
        <v>0</v>
      </c>
      <c r="BQ80" s="254">
        <f t="shared" si="86"/>
        <v>145.88999999999999</v>
      </c>
      <c r="BR80">
        <f t="shared" si="76"/>
        <v>16</v>
      </c>
      <c r="BS80">
        <v>0</v>
      </c>
      <c r="BT80">
        <v>1</v>
      </c>
      <c r="BU80" t="s">
        <v>139</v>
      </c>
      <c r="BV80" t="str">
        <f t="shared" si="78"/>
        <v>0</v>
      </c>
      <c r="BW80" t="str">
        <f t="shared" si="79"/>
        <v>0</v>
      </c>
      <c r="BX80" t="str">
        <f t="shared" si="80"/>
        <v>1</v>
      </c>
      <c r="BY80" t="s">
        <v>23</v>
      </c>
      <c r="BZ80" s="253">
        <f t="shared" si="87"/>
        <v>0</v>
      </c>
      <c r="CA80" s="253">
        <f t="shared" si="88"/>
        <v>0</v>
      </c>
      <c r="CB80" s="253">
        <f t="shared" si="89"/>
        <v>0</v>
      </c>
      <c r="CC80" s="253">
        <f t="shared" si="90"/>
        <v>0</v>
      </c>
      <c r="CD80" s="253">
        <f t="shared" si="91"/>
        <v>0</v>
      </c>
      <c r="CE80" s="253">
        <f t="shared" si="92"/>
        <v>0</v>
      </c>
      <c r="CF80" s="253">
        <f t="shared" si="93"/>
        <v>0</v>
      </c>
      <c r="CG80" s="253">
        <f t="shared" si="94"/>
        <v>0</v>
      </c>
      <c r="CH80" s="253">
        <f t="shared" si="95"/>
        <v>0</v>
      </c>
      <c r="CI80" s="253">
        <f t="shared" si="96"/>
        <v>0</v>
      </c>
      <c r="CJ80" s="253">
        <f t="shared" si="97"/>
        <v>0</v>
      </c>
      <c r="CK80" s="253">
        <f t="shared" si="98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2</v>
      </c>
      <c r="L81" s="201" t="s">
        <v>138</v>
      </c>
      <c r="M81" s="104">
        <v>16</v>
      </c>
      <c r="N81" s="262">
        <f t="shared" si="77"/>
        <v>130.38999999999999</v>
      </c>
      <c r="O81" s="202">
        <v>130.38999999999999</v>
      </c>
      <c r="P81" s="110">
        <f t="shared" si="54"/>
        <v>302.50479999999993</v>
      </c>
      <c r="Q81" s="204" t="s">
        <v>139</v>
      </c>
      <c r="R81" s="205">
        <f t="shared" si="49"/>
        <v>1</v>
      </c>
      <c r="S81" s="114">
        <f t="shared" si="55"/>
        <v>151.25239999999997</v>
      </c>
      <c r="T81" s="205">
        <f t="shared" si="50"/>
        <v>1</v>
      </c>
      <c r="U81" s="115">
        <f t="shared" si="56"/>
        <v>151.25239999999997</v>
      </c>
      <c r="V81" s="205">
        <f t="shared" si="57"/>
        <v>0</v>
      </c>
      <c r="W81" s="115">
        <f t="shared" si="58"/>
        <v>0</v>
      </c>
      <c r="X81" s="205">
        <f t="shared" si="51"/>
        <v>0</v>
      </c>
      <c r="Y81" s="115">
        <f t="shared" si="59"/>
        <v>0</v>
      </c>
      <c r="Z81" s="203">
        <f t="shared" si="1"/>
        <v>302.50479999999993</v>
      </c>
      <c r="AA81" s="117" t="b">
        <f t="shared" si="53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0"/>
        <v>0</v>
      </c>
      <c r="AJ81" s="210"/>
      <c r="AK81" s="164">
        <f t="shared" si="61"/>
        <v>0</v>
      </c>
      <c r="AL81" s="216">
        <v>1</v>
      </c>
      <c r="AM81" s="164">
        <f t="shared" si="62"/>
        <v>151.25239999999997</v>
      </c>
      <c r="AN81" s="216">
        <v>1</v>
      </c>
      <c r="AO81" s="164">
        <f t="shared" si="63"/>
        <v>151.25239999999997</v>
      </c>
      <c r="AP81" s="216">
        <v>0</v>
      </c>
      <c r="AQ81" s="164">
        <f t="shared" si="64"/>
        <v>0</v>
      </c>
      <c r="AR81" s="216">
        <v>0</v>
      </c>
      <c r="AS81" s="164">
        <f t="shared" si="65"/>
        <v>0</v>
      </c>
      <c r="AT81" s="216">
        <v>0</v>
      </c>
      <c r="AU81" s="164">
        <f t="shared" si="66"/>
        <v>0</v>
      </c>
      <c r="AV81" s="216">
        <v>0</v>
      </c>
      <c r="AW81" s="164">
        <f t="shared" si="67"/>
        <v>0</v>
      </c>
      <c r="AX81" s="216">
        <v>0</v>
      </c>
      <c r="AY81" s="164">
        <f t="shared" si="68"/>
        <v>0</v>
      </c>
      <c r="AZ81" s="216">
        <v>0</v>
      </c>
      <c r="BA81" s="164">
        <f t="shared" si="69"/>
        <v>0</v>
      </c>
      <c r="BB81" s="216">
        <v>0</v>
      </c>
      <c r="BC81" s="164">
        <f t="shared" si="70"/>
        <v>0</v>
      </c>
      <c r="BD81" s="216">
        <v>0</v>
      </c>
      <c r="BE81" s="164">
        <f t="shared" si="71"/>
        <v>0</v>
      </c>
      <c r="BF81" s="253">
        <f t="shared" si="72"/>
        <v>302.50479999999993</v>
      </c>
      <c r="BG81" s="253">
        <f t="shared" si="73"/>
        <v>302.50479999999993</v>
      </c>
      <c r="BH81" s="10" t="b">
        <f t="shared" si="74"/>
        <v>1</v>
      </c>
      <c r="BI81" s="253">
        <f t="shared" si="75"/>
        <v>0</v>
      </c>
      <c r="BJ81" s="250">
        <f t="shared" si="81"/>
        <v>21110151</v>
      </c>
      <c r="BK81" s="251">
        <v>348</v>
      </c>
      <c r="BL81" s="251">
        <v>5</v>
      </c>
      <c r="BM81" s="252">
        <f t="shared" si="82"/>
        <v>1</v>
      </c>
      <c r="BN81" s="252">
        <f t="shared" si="83"/>
        <v>1</v>
      </c>
      <c r="BO81" s="252">
        <f t="shared" si="84"/>
        <v>0</v>
      </c>
      <c r="BP81" s="252">
        <f t="shared" si="85"/>
        <v>0</v>
      </c>
      <c r="BQ81" s="254">
        <f t="shared" si="86"/>
        <v>130.38999999999999</v>
      </c>
      <c r="BR81">
        <f t="shared" si="76"/>
        <v>16</v>
      </c>
      <c r="BS81">
        <v>0</v>
      </c>
      <c r="BT81">
        <v>1</v>
      </c>
      <c r="BU81" t="s">
        <v>139</v>
      </c>
      <c r="BV81" t="str">
        <f t="shared" si="78"/>
        <v>0</v>
      </c>
      <c r="BW81" t="str">
        <f t="shared" si="79"/>
        <v>0</v>
      </c>
      <c r="BX81" t="str">
        <f t="shared" si="80"/>
        <v>1</v>
      </c>
      <c r="BY81" t="s">
        <v>23</v>
      </c>
      <c r="BZ81" s="253">
        <f t="shared" si="87"/>
        <v>0</v>
      </c>
      <c r="CA81" s="253">
        <f t="shared" si="88"/>
        <v>0</v>
      </c>
      <c r="CB81" s="253">
        <f t="shared" si="89"/>
        <v>151.25239999999997</v>
      </c>
      <c r="CC81" s="253">
        <f t="shared" si="90"/>
        <v>151.25239999999997</v>
      </c>
      <c r="CD81" s="253">
        <f t="shared" si="91"/>
        <v>0</v>
      </c>
      <c r="CE81" s="253">
        <f t="shared" si="92"/>
        <v>0</v>
      </c>
      <c r="CF81" s="253">
        <f t="shared" si="93"/>
        <v>0</v>
      </c>
      <c r="CG81" s="253">
        <f t="shared" si="94"/>
        <v>0</v>
      </c>
      <c r="CH81" s="253">
        <f t="shared" si="95"/>
        <v>0</v>
      </c>
      <c r="CI81" s="253">
        <f t="shared" si="96"/>
        <v>0</v>
      </c>
      <c r="CJ81" s="253">
        <f t="shared" si="97"/>
        <v>0</v>
      </c>
      <c r="CK81" s="253">
        <f t="shared" si="98"/>
        <v>0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7"/>
        <v>88</v>
      </c>
      <c r="O82" s="106">
        <v>88</v>
      </c>
      <c r="P82" s="110">
        <f t="shared" si="54"/>
        <v>0</v>
      </c>
      <c r="Q82" s="112" t="s">
        <v>139</v>
      </c>
      <c r="R82" s="113">
        <f t="shared" si="49"/>
        <v>0</v>
      </c>
      <c r="S82" s="114">
        <f t="shared" si="55"/>
        <v>0</v>
      </c>
      <c r="T82" s="113">
        <f t="shared" si="50"/>
        <v>0</v>
      </c>
      <c r="U82" s="115">
        <f t="shared" si="56"/>
        <v>0</v>
      </c>
      <c r="V82" s="113">
        <f t="shared" si="57"/>
        <v>0</v>
      </c>
      <c r="W82" s="115">
        <f t="shared" si="58"/>
        <v>0</v>
      </c>
      <c r="X82" s="113">
        <f t="shared" si="51"/>
        <v>0</v>
      </c>
      <c r="Y82" s="115">
        <f t="shared" si="59"/>
        <v>0</v>
      </c>
      <c r="Z82" s="116">
        <f t="shared" si="1"/>
        <v>0</v>
      </c>
      <c r="AA82" s="117" t="b">
        <f t="shared" si="53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0"/>
        <v>0</v>
      </c>
      <c r="AJ82" s="121">
        <v>0</v>
      </c>
      <c r="AK82" s="164">
        <f t="shared" si="61"/>
        <v>0</v>
      </c>
      <c r="AL82" s="127">
        <v>0</v>
      </c>
      <c r="AM82" s="164">
        <f t="shared" si="62"/>
        <v>0</v>
      </c>
      <c r="AN82" s="127">
        <v>0</v>
      </c>
      <c r="AO82" s="164">
        <f t="shared" si="63"/>
        <v>0</v>
      </c>
      <c r="AP82" s="127">
        <v>0</v>
      </c>
      <c r="AQ82" s="164">
        <f t="shared" si="64"/>
        <v>0</v>
      </c>
      <c r="AR82" s="127">
        <v>0</v>
      </c>
      <c r="AS82" s="164">
        <f t="shared" si="65"/>
        <v>0</v>
      </c>
      <c r="AT82" s="127">
        <v>0</v>
      </c>
      <c r="AU82" s="164">
        <f t="shared" si="66"/>
        <v>0</v>
      </c>
      <c r="AV82" s="127">
        <v>0</v>
      </c>
      <c r="AW82" s="164">
        <f t="shared" si="67"/>
        <v>0</v>
      </c>
      <c r="AX82" s="127">
        <v>0</v>
      </c>
      <c r="AY82" s="164">
        <f t="shared" si="68"/>
        <v>0</v>
      </c>
      <c r="AZ82" s="127">
        <v>0</v>
      </c>
      <c r="BA82" s="164">
        <f t="shared" si="69"/>
        <v>0</v>
      </c>
      <c r="BB82" s="127">
        <v>0</v>
      </c>
      <c r="BC82" s="164">
        <f t="shared" si="70"/>
        <v>0</v>
      </c>
      <c r="BD82" s="127">
        <v>0</v>
      </c>
      <c r="BE82" s="164">
        <f t="shared" si="71"/>
        <v>0</v>
      </c>
      <c r="BF82" s="253">
        <f t="shared" si="72"/>
        <v>0</v>
      </c>
      <c r="BG82" s="253">
        <f t="shared" si="73"/>
        <v>0</v>
      </c>
      <c r="BH82" s="10" t="b">
        <f t="shared" si="74"/>
        <v>1</v>
      </c>
      <c r="BI82" s="253">
        <f t="shared" si="75"/>
        <v>0</v>
      </c>
      <c r="BJ82" s="250">
        <f t="shared" si="81"/>
        <v>21110164</v>
      </c>
      <c r="BK82" s="251">
        <v>348</v>
      </c>
      <c r="BL82" s="251">
        <v>5</v>
      </c>
      <c r="BM82" s="252">
        <f t="shared" si="82"/>
        <v>0</v>
      </c>
      <c r="BN82" s="252">
        <f t="shared" si="83"/>
        <v>0</v>
      </c>
      <c r="BO82" s="252">
        <f t="shared" si="84"/>
        <v>0</v>
      </c>
      <c r="BP82" s="252">
        <f t="shared" si="85"/>
        <v>0</v>
      </c>
      <c r="BQ82" s="254">
        <f t="shared" si="86"/>
        <v>88</v>
      </c>
      <c r="BR82">
        <f t="shared" si="76"/>
        <v>16</v>
      </c>
      <c r="BS82">
        <v>0</v>
      </c>
      <c r="BT82">
        <v>1</v>
      </c>
      <c r="BU82" t="s">
        <v>139</v>
      </c>
      <c r="BV82" t="str">
        <f t="shared" si="78"/>
        <v>0</v>
      </c>
      <c r="BW82" t="str">
        <f t="shared" si="79"/>
        <v>0</v>
      </c>
      <c r="BX82" t="str">
        <f t="shared" si="80"/>
        <v>1</v>
      </c>
      <c r="BY82" t="s">
        <v>23</v>
      </c>
      <c r="BZ82" s="253">
        <f t="shared" si="87"/>
        <v>0</v>
      </c>
      <c r="CA82" s="253">
        <f t="shared" si="88"/>
        <v>0</v>
      </c>
      <c r="CB82" s="253">
        <f t="shared" si="89"/>
        <v>0</v>
      </c>
      <c r="CC82" s="253">
        <f t="shared" si="90"/>
        <v>0</v>
      </c>
      <c r="CD82" s="253">
        <f t="shared" si="91"/>
        <v>0</v>
      </c>
      <c r="CE82" s="253">
        <f t="shared" si="92"/>
        <v>0</v>
      </c>
      <c r="CF82" s="253">
        <f t="shared" si="93"/>
        <v>0</v>
      </c>
      <c r="CG82" s="253">
        <f t="shared" si="94"/>
        <v>0</v>
      </c>
      <c r="CH82" s="253">
        <f t="shared" si="95"/>
        <v>0</v>
      </c>
      <c r="CI82" s="253">
        <f t="shared" si="96"/>
        <v>0</v>
      </c>
      <c r="CJ82" s="253">
        <f t="shared" si="97"/>
        <v>0</v>
      </c>
      <c r="CK82" s="253">
        <f t="shared" si="98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0</v>
      </c>
      <c r="L83" s="201" t="s">
        <v>138</v>
      </c>
      <c r="M83" s="104">
        <v>16</v>
      </c>
      <c r="N83" s="262">
        <f t="shared" si="77"/>
        <v>88</v>
      </c>
      <c r="O83" s="202">
        <v>88</v>
      </c>
      <c r="P83" s="110">
        <f t="shared" si="54"/>
        <v>0</v>
      </c>
      <c r="Q83" s="204" t="s">
        <v>139</v>
      </c>
      <c r="R83" s="205">
        <f t="shared" si="49"/>
        <v>0</v>
      </c>
      <c r="S83" s="114">
        <f t="shared" si="55"/>
        <v>0</v>
      </c>
      <c r="T83" s="205">
        <f t="shared" si="50"/>
        <v>0</v>
      </c>
      <c r="U83" s="115">
        <f t="shared" si="56"/>
        <v>0</v>
      </c>
      <c r="V83" s="205">
        <f t="shared" si="57"/>
        <v>0</v>
      </c>
      <c r="W83" s="115">
        <f t="shared" si="58"/>
        <v>0</v>
      </c>
      <c r="X83" s="205">
        <f t="shared" si="51"/>
        <v>0</v>
      </c>
      <c r="Y83" s="115">
        <f t="shared" si="59"/>
        <v>0</v>
      </c>
      <c r="Z83" s="203">
        <f t="shared" si="1"/>
        <v>0</v>
      </c>
      <c r="AA83" s="117" t="b">
        <f t="shared" si="53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0"/>
        <v>0</v>
      </c>
      <c r="AJ83" s="210"/>
      <c r="AK83" s="164">
        <f t="shared" si="61"/>
        <v>0</v>
      </c>
      <c r="AL83" s="216">
        <v>0</v>
      </c>
      <c r="AM83" s="164">
        <f t="shared" si="62"/>
        <v>0</v>
      </c>
      <c r="AN83" s="216">
        <v>0</v>
      </c>
      <c r="AO83" s="164">
        <f t="shared" si="63"/>
        <v>0</v>
      </c>
      <c r="AP83" s="216">
        <v>0</v>
      </c>
      <c r="AQ83" s="164">
        <f t="shared" si="64"/>
        <v>0</v>
      </c>
      <c r="AR83" s="216">
        <v>0</v>
      </c>
      <c r="AS83" s="164">
        <f t="shared" si="65"/>
        <v>0</v>
      </c>
      <c r="AT83" s="216">
        <v>0</v>
      </c>
      <c r="AU83" s="164">
        <f t="shared" si="66"/>
        <v>0</v>
      </c>
      <c r="AV83" s="216">
        <v>0</v>
      </c>
      <c r="AW83" s="164">
        <f t="shared" si="67"/>
        <v>0</v>
      </c>
      <c r="AX83" s="216">
        <v>0</v>
      </c>
      <c r="AY83" s="164">
        <f t="shared" si="68"/>
        <v>0</v>
      </c>
      <c r="AZ83" s="216">
        <v>0</v>
      </c>
      <c r="BA83" s="164">
        <f t="shared" si="69"/>
        <v>0</v>
      </c>
      <c r="BB83" s="216">
        <v>0</v>
      </c>
      <c r="BC83" s="164">
        <f t="shared" si="70"/>
        <v>0</v>
      </c>
      <c r="BD83" s="216">
        <v>0</v>
      </c>
      <c r="BE83" s="164">
        <f t="shared" si="71"/>
        <v>0</v>
      </c>
      <c r="BF83" s="253">
        <f t="shared" si="72"/>
        <v>0</v>
      </c>
      <c r="BG83" s="253">
        <f t="shared" si="73"/>
        <v>0</v>
      </c>
      <c r="BH83" s="10" t="b">
        <f t="shared" si="74"/>
        <v>1</v>
      </c>
      <c r="BI83" s="253">
        <f t="shared" si="75"/>
        <v>0</v>
      </c>
      <c r="BJ83" s="250">
        <f t="shared" si="81"/>
        <v>21110164</v>
      </c>
      <c r="BK83" s="251">
        <v>348</v>
      </c>
      <c r="BL83" s="251">
        <v>5</v>
      </c>
      <c r="BM83" s="252">
        <f t="shared" si="82"/>
        <v>0</v>
      </c>
      <c r="BN83" s="252">
        <f t="shared" si="83"/>
        <v>0</v>
      </c>
      <c r="BO83" s="252">
        <f t="shared" si="84"/>
        <v>0</v>
      </c>
      <c r="BP83" s="252">
        <f t="shared" si="85"/>
        <v>0</v>
      </c>
      <c r="BQ83" s="254">
        <f t="shared" si="86"/>
        <v>88</v>
      </c>
      <c r="BR83">
        <f t="shared" si="76"/>
        <v>16</v>
      </c>
      <c r="BS83">
        <v>0</v>
      </c>
      <c r="BT83">
        <v>1</v>
      </c>
      <c r="BU83" t="s">
        <v>139</v>
      </c>
      <c r="BV83" t="str">
        <f t="shared" si="78"/>
        <v>0</v>
      </c>
      <c r="BW83" t="str">
        <f t="shared" si="79"/>
        <v>0</v>
      </c>
      <c r="BX83" t="str">
        <f t="shared" si="80"/>
        <v>1</v>
      </c>
      <c r="BY83" t="s">
        <v>23</v>
      </c>
      <c r="BZ83" s="253">
        <f t="shared" si="87"/>
        <v>0</v>
      </c>
      <c r="CA83" s="253">
        <f t="shared" si="88"/>
        <v>0</v>
      </c>
      <c r="CB83" s="253">
        <f t="shared" si="89"/>
        <v>0</v>
      </c>
      <c r="CC83" s="253">
        <f t="shared" si="90"/>
        <v>0</v>
      </c>
      <c r="CD83" s="253">
        <f t="shared" si="91"/>
        <v>0</v>
      </c>
      <c r="CE83" s="253">
        <f t="shared" si="92"/>
        <v>0</v>
      </c>
      <c r="CF83" s="253">
        <f t="shared" si="93"/>
        <v>0</v>
      </c>
      <c r="CG83" s="253">
        <f t="shared" si="94"/>
        <v>0</v>
      </c>
      <c r="CH83" s="253">
        <f t="shared" si="95"/>
        <v>0</v>
      </c>
      <c r="CI83" s="253">
        <f t="shared" si="96"/>
        <v>0</v>
      </c>
      <c r="CJ83" s="253">
        <f t="shared" si="97"/>
        <v>0</v>
      </c>
      <c r="CK83" s="253">
        <f t="shared" si="98"/>
        <v>0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2</v>
      </c>
      <c r="L84" s="104" t="s">
        <v>20</v>
      </c>
      <c r="M84" s="104">
        <v>16</v>
      </c>
      <c r="N84" s="262">
        <f t="shared" si="77"/>
        <v>609.74</v>
      </c>
      <c r="O84" s="106">
        <v>609.74</v>
      </c>
      <c r="P84" s="110">
        <f t="shared" si="54"/>
        <v>1414.5968</v>
      </c>
      <c r="Q84" s="112" t="s">
        <v>139</v>
      </c>
      <c r="R84" s="113">
        <f t="shared" si="49"/>
        <v>2</v>
      </c>
      <c r="S84" s="114">
        <f t="shared" si="55"/>
        <v>1414.5968</v>
      </c>
      <c r="T84" s="113">
        <f t="shared" si="50"/>
        <v>0</v>
      </c>
      <c r="U84" s="115">
        <f t="shared" si="56"/>
        <v>0</v>
      </c>
      <c r="V84" s="113">
        <f t="shared" si="57"/>
        <v>0</v>
      </c>
      <c r="W84" s="115">
        <f t="shared" si="58"/>
        <v>0</v>
      </c>
      <c r="X84" s="113">
        <f t="shared" si="51"/>
        <v>0</v>
      </c>
      <c r="Y84" s="115">
        <f t="shared" si="59"/>
        <v>0</v>
      </c>
      <c r="Z84" s="116">
        <f t="shared" si="1"/>
        <v>1414.5968</v>
      </c>
      <c r="AA84" s="117" t="b">
        <f t="shared" si="53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0"/>
        <v>0</v>
      </c>
      <c r="AJ84" s="121">
        <v>2</v>
      </c>
      <c r="AK84" s="164">
        <f t="shared" si="61"/>
        <v>1414.5968</v>
      </c>
      <c r="AL84" s="127">
        <v>0</v>
      </c>
      <c r="AM84" s="164">
        <f t="shared" si="62"/>
        <v>0</v>
      </c>
      <c r="AN84" s="127">
        <v>0</v>
      </c>
      <c r="AO84" s="164">
        <f t="shared" si="63"/>
        <v>0</v>
      </c>
      <c r="AP84" s="127">
        <v>0</v>
      </c>
      <c r="AQ84" s="164">
        <f t="shared" si="64"/>
        <v>0</v>
      </c>
      <c r="AR84" s="127">
        <v>0</v>
      </c>
      <c r="AS84" s="164">
        <f t="shared" si="65"/>
        <v>0</v>
      </c>
      <c r="AT84" s="127">
        <v>0</v>
      </c>
      <c r="AU84" s="164">
        <f t="shared" si="66"/>
        <v>0</v>
      </c>
      <c r="AV84" s="127">
        <v>0</v>
      </c>
      <c r="AW84" s="164">
        <f t="shared" si="67"/>
        <v>0</v>
      </c>
      <c r="AX84" s="127">
        <v>0</v>
      </c>
      <c r="AY84" s="164">
        <f t="shared" si="68"/>
        <v>0</v>
      </c>
      <c r="AZ84" s="127">
        <v>0</v>
      </c>
      <c r="BA84" s="164">
        <f t="shared" si="69"/>
        <v>0</v>
      </c>
      <c r="BB84" s="127">
        <v>0</v>
      </c>
      <c r="BC84" s="164">
        <f t="shared" si="70"/>
        <v>0</v>
      </c>
      <c r="BD84" s="127">
        <v>0</v>
      </c>
      <c r="BE84" s="164">
        <f t="shared" si="71"/>
        <v>0</v>
      </c>
      <c r="BF84" s="253">
        <f t="shared" si="72"/>
        <v>1414.5968</v>
      </c>
      <c r="BG84" s="253">
        <f t="shared" si="73"/>
        <v>1414.5968</v>
      </c>
      <c r="BH84" s="10" t="b">
        <f t="shared" si="74"/>
        <v>1</v>
      </c>
      <c r="BI84" s="253">
        <f t="shared" si="75"/>
        <v>0</v>
      </c>
      <c r="BJ84" s="250">
        <f t="shared" si="81"/>
        <v>21110172</v>
      </c>
      <c r="BK84" s="251">
        <v>348</v>
      </c>
      <c r="BL84" s="251">
        <v>5</v>
      </c>
      <c r="BM84" s="252">
        <f t="shared" si="82"/>
        <v>2</v>
      </c>
      <c r="BN84" s="252">
        <f t="shared" si="83"/>
        <v>0</v>
      </c>
      <c r="BO84" s="252">
        <f t="shared" si="84"/>
        <v>0</v>
      </c>
      <c r="BP84" s="252">
        <f t="shared" si="85"/>
        <v>0</v>
      </c>
      <c r="BQ84" s="254">
        <f t="shared" si="86"/>
        <v>609.74</v>
      </c>
      <c r="BR84">
        <f t="shared" si="76"/>
        <v>16</v>
      </c>
      <c r="BS84">
        <v>0</v>
      </c>
      <c r="BT84">
        <v>1</v>
      </c>
      <c r="BU84" t="s">
        <v>139</v>
      </c>
      <c r="BV84" t="str">
        <f t="shared" si="78"/>
        <v>0</v>
      </c>
      <c r="BW84" t="str">
        <f t="shared" si="79"/>
        <v>0</v>
      </c>
      <c r="BX84" t="str">
        <f t="shared" si="80"/>
        <v>1</v>
      </c>
      <c r="BY84" t="s">
        <v>23</v>
      </c>
      <c r="BZ84" s="253">
        <f t="shared" si="87"/>
        <v>0</v>
      </c>
      <c r="CA84" s="253">
        <f t="shared" si="88"/>
        <v>1414.5968</v>
      </c>
      <c r="CB84" s="253">
        <f t="shared" si="89"/>
        <v>0</v>
      </c>
      <c r="CC84" s="253">
        <f t="shared" si="90"/>
        <v>0</v>
      </c>
      <c r="CD84" s="253">
        <f t="shared" si="91"/>
        <v>0</v>
      </c>
      <c r="CE84" s="253">
        <f t="shared" si="92"/>
        <v>0</v>
      </c>
      <c r="CF84" s="253">
        <f t="shared" si="93"/>
        <v>0</v>
      </c>
      <c r="CG84" s="253">
        <f t="shared" si="94"/>
        <v>0</v>
      </c>
      <c r="CH84" s="253">
        <f t="shared" si="95"/>
        <v>0</v>
      </c>
      <c r="CI84" s="253">
        <f t="shared" si="96"/>
        <v>0</v>
      </c>
      <c r="CJ84" s="253">
        <f t="shared" si="97"/>
        <v>0</v>
      </c>
      <c r="CK84" s="253">
        <f t="shared" si="98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2</v>
      </c>
      <c r="L85" s="201" t="s">
        <v>20</v>
      </c>
      <c r="M85" s="104">
        <v>16</v>
      </c>
      <c r="N85" s="262">
        <f t="shared" si="77"/>
        <v>666.72</v>
      </c>
      <c r="O85" s="202">
        <v>666.72</v>
      </c>
      <c r="P85" s="110">
        <f t="shared" si="54"/>
        <v>1546.7903999999999</v>
      </c>
      <c r="Q85" s="204" t="s">
        <v>139</v>
      </c>
      <c r="R85" s="205">
        <f t="shared" si="49"/>
        <v>2</v>
      </c>
      <c r="S85" s="114">
        <f t="shared" si="55"/>
        <v>1546.7903999999999</v>
      </c>
      <c r="T85" s="205">
        <f t="shared" si="50"/>
        <v>0</v>
      </c>
      <c r="U85" s="115">
        <f t="shared" si="56"/>
        <v>0</v>
      </c>
      <c r="V85" s="205">
        <f t="shared" si="57"/>
        <v>0</v>
      </c>
      <c r="W85" s="115">
        <f t="shared" si="58"/>
        <v>0</v>
      </c>
      <c r="X85" s="205">
        <f t="shared" si="51"/>
        <v>0</v>
      </c>
      <c r="Y85" s="115">
        <f t="shared" si="59"/>
        <v>0</v>
      </c>
      <c r="Z85" s="203">
        <f t="shared" si="1"/>
        <v>1546.7903999999999</v>
      </c>
      <c r="AA85" s="117" t="b">
        <f t="shared" si="53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0"/>
        <v>0</v>
      </c>
      <c r="AJ85" s="210"/>
      <c r="AK85" s="164">
        <f t="shared" si="61"/>
        <v>0</v>
      </c>
      <c r="AL85" s="216">
        <v>2</v>
      </c>
      <c r="AM85" s="164">
        <f t="shared" si="62"/>
        <v>1546.7903999999999</v>
      </c>
      <c r="AN85" s="216">
        <v>0</v>
      </c>
      <c r="AO85" s="164">
        <f t="shared" si="63"/>
        <v>0</v>
      </c>
      <c r="AP85" s="216">
        <v>0</v>
      </c>
      <c r="AQ85" s="164">
        <f t="shared" si="64"/>
        <v>0</v>
      </c>
      <c r="AR85" s="216">
        <v>0</v>
      </c>
      <c r="AS85" s="164">
        <f t="shared" si="65"/>
        <v>0</v>
      </c>
      <c r="AT85" s="216">
        <v>0</v>
      </c>
      <c r="AU85" s="164">
        <f t="shared" si="66"/>
        <v>0</v>
      </c>
      <c r="AV85" s="216">
        <v>0</v>
      </c>
      <c r="AW85" s="164">
        <f t="shared" si="67"/>
        <v>0</v>
      </c>
      <c r="AX85" s="216">
        <v>0</v>
      </c>
      <c r="AY85" s="164">
        <f t="shared" si="68"/>
        <v>0</v>
      </c>
      <c r="AZ85" s="216">
        <v>0</v>
      </c>
      <c r="BA85" s="164">
        <f t="shared" si="69"/>
        <v>0</v>
      </c>
      <c r="BB85" s="216">
        <v>0</v>
      </c>
      <c r="BC85" s="164">
        <f t="shared" si="70"/>
        <v>0</v>
      </c>
      <c r="BD85" s="216">
        <v>0</v>
      </c>
      <c r="BE85" s="164">
        <f t="shared" si="71"/>
        <v>0</v>
      </c>
      <c r="BF85" s="253">
        <f t="shared" si="72"/>
        <v>1546.7903999999999</v>
      </c>
      <c r="BG85" s="253">
        <f t="shared" si="73"/>
        <v>1546.7903999999999</v>
      </c>
      <c r="BH85" s="10" t="b">
        <f t="shared" si="74"/>
        <v>1</v>
      </c>
      <c r="BI85" s="253">
        <f t="shared" si="75"/>
        <v>0</v>
      </c>
      <c r="BJ85" s="250">
        <f t="shared" si="81"/>
        <v>21110172</v>
      </c>
      <c r="BK85" s="251">
        <v>348</v>
      </c>
      <c r="BL85" s="251">
        <v>5</v>
      </c>
      <c r="BM85" s="252">
        <f t="shared" si="82"/>
        <v>2</v>
      </c>
      <c r="BN85" s="252">
        <f t="shared" si="83"/>
        <v>0</v>
      </c>
      <c r="BO85" s="252">
        <f t="shared" si="84"/>
        <v>0</v>
      </c>
      <c r="BP85" s="252">
        <f t="shared" si="85"/>
        <v>0</v>
      </c>
      <c r="BQ85" s="254">
        <f t="shared" si="86"/>
        <v>666.72</v>
      </c>
      <c r="BR85">
        <f t="shared" si="76"/>
        <v>16</v>
      </c>
      <c r="BS85">
        <v>0</v>
      </c>
      <c r="BT85">
        <v>1</v>
      </c>
      <c r="BU85" t="s">
        <v>139</v>
      </c>
      <c r="BV85" t="str">
        <f t="shared" si="78"/>
        <v>0</v>
      </c>
      <c r="BW85" t="str">
        <f t="shared" si="79"/>
        <v>0</v>
      </c>
      <c r="BX85" t="str">
        <f t="shared" si="80"/>
        <v>1</v>
      </c>
      <c r="BY85" t="s">
        <v>23</v>
      </c>
      <c r="BZ85" s="253">
        <f t="shared" si="87"/>
        <v>0</v>
      </c>
      <c r="CA85" s="253">
        <f t="shared" si="88"/>
        <v>0</v>
      </c>
      <c r="CB85" s="253">
        <f t="shared" si="89"/>
        <v>1546.7903999999999</v>
      </c>
      <c r="CC85" s="253">
        <f t="shared" si="90"/>
        <v>0</v>
      </c>
      <c r="CD85" s="253">
        <f t="shared" si="91"/>
        <v>0</v>
      </c>
      <c r="CE85" s="253">
        <f t="shared" si="92"/>
        <v>0</v>
      </c>
      <c r="CF85" s="253">
        <f t="shared" si="93"/>
        <v>0</v>
      </c>
      <c r="CG85" s="253">
        <f t="shared" si="94"/>
        <v>0</v>
      </c>
      <c r="CH85" s="253">
        <f t="shared" si="95"/>
        <v>0</v>
      </c>
      <c r="CI85" s="253">
        <f t="shared" si="96"/>
        <v>0</v>
      </c>
      <c r="CJ85" s="253">
        <f t="shared" si="97"/>
        <v>0</v>
      </c>
      <c r="CK85" s="253">
        <f t="shared" si="98"/>
        <v>0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7"/>
        <v>156.32</v>
      </c>
      <c r="O86" s="106">
        <v>156.32</v>
      </c>
      <c r="P86" s="110">
        <f t="shared" si="54"/>
        <v>0</v>
      </c>
      <c r="Q86" s="112" t="s">
        <v>139</v>
      </c>
      <c r="R86" s="113">
        <f t="shared" si="49"/>
        <v>0</v>
      </c>
      <c r="S86" s="114">
        <f t="shared" si="55"/>
        <v>0</v>
      </c>
      <c r="T86" s="113">
        <f t="shared" si="50"/>
        <v>0</v>
      </c>
      <c r="U86" s="115">
        <f t="shared" si="56"/>
        <v>0</v>
      </c>
      <c r="V86" s="113">
        <f t="shared" si="57"/>
        <v>0</v>
      </c>
      <c r="W86" s="115">
        <f t="shared" si="58"/>
        <v>0</v>
      </c>
      <c r="X86" s="113">
        <f t="shared" si="51"/>
        <v>0</v>
      </c>
      <c r="Y86" s="115">
        <f t="shared" si="59"/>
        <v>0</v>
      </c>
      <c r="Z86" s="116">
        <f t="shared" si="1"/>
        <v>0</v>
      </c>
      <c r="AA86" s="117" t="b">
        <f t="shared" si="53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0"/>
        <v>0</v>
      </c>
      <c r="AJ86" s="121">
        <v>0</v>
      </c>
      <c r="AK86" s="164">
        <f t="shared" si="61"/>
        <v>0</v>
      </c>
      <c r="AL86" s="127">
        <v>0</v>
      </c>
      <c r="AM86" s="164">
        <f t="shared" si="62"/>
        <v>0</v>
      </c>
      <c r="AN86" s="127">
        <v>0</v>
      </c>
      <c r="AO86" s="164">
        <f t="shared" si="63"/>
        <v>0</v>
      </c>
      <c r="AP86" s="127">
        <v>0</v>
      </c>
      <c r="AQ86" s="164">
        <f t="shared" si="64"/>
        <v>0</v>
      </c>
      <c r="AR86" s="127">
        <v>0</v>
      </c>
      <c r="AS86" s="164">
        <f t="shared" si="65"/>
        <v>0</v>
      </c>
      <c r="AT86" s="127">
        <v>0</v>
      </c>
      <c r="AU86" s="164">
        <f t="shared" si="66"/>
        <v>0</v>
      </c>
      <c r="AV86" s="127">
        <v>0</v>
      </c>
      <c r="AW86" s="164">
        <f t="shared" si="67"/>
        <v>0</v>
      </c>
      <c r="AX86" s="127">
        <v>0</v>
      </c>
      <c r="AY86" s="164">
        <f t="shared" si="68"/>
        <v>0</v>
      </c>
      <c r="AZ86" s="127">
        <v>0</v>
      </c>
      <c r="BA86" s="164">
        <f t="shared" si="69"/>
        <v>0</v>
      </c>
      <c r="BB86" s="127">
        <v>0</v>
      </c>
      <c r="BC86" s="164">
        <f t="shared" si="70"/>
        <v>0</v>
      </c>
      <c r="BD86" s="127">
        <v>0</v>
      </c>
      <c r="BE86" s="164">
        <f t="shared" si="71"/>
        <v>0</v>
      </c>
      <c r="BF86" s="253">
        <f t="shared" si="72"/>
        <v>0</v>
      </c>
      <c r="BG86" s="253">
        <f t="shared" si="73"/>
        <v>0</v>
      </c>
      <c r="BH86" s="10" t="b">
        <f t="shared" si="74"/>
        <v>1</v>
      </c>
      <c r="BI86" s="253">
        <f t="shared" si="75"/>
        <v>0</v>
      </c>
      <c r="BJ86" s="250">
        <f t="shared" si="81"/>
        <v>21110173</v>
      </c>
      <c r="BK86" s="251">
        <v>348</v>
      </c>
      <c r="BL86" s="251">
        <v>5</v>
      </c>
      <c r="BM86" s="252">
        <f t="shared" si="82"/>
        <v>0</v>
      </c>
      <c r="BN86" s="252">
        <f t="shared" si="83"/>
        <v>0</v>
      </c>
      <c r="BO86" s="252">
        <f t="shared" si="84"/>
        <v>0</v>
      </c>
      <c r="BP86" s="252">
        <f t="shared" si="85"/>
        <v>0</v>
      </c>
      <c r="BQ86" s="254">
        <f t="shared" si="86"/>
        <v>156.32</v>
      </c>
      <c r="BR86">
        <f t="shared" si="76"/>
        <v>16</v>
      </c>
      <c r="BS86">
        <v>0</v>
      </c>
      <c r="BT86">
        <v>1</v>
      </c>
      <c r="BU86" t="s">
        <v>139</v>
      </c>
      <c r="BV86" t="str">
        <f t="shared" si="78"/>
        <v>0</v>
      </c>
      <c r="BW86" t="str">
        <f t="shared" si="79"/>
        <v>0</v>
      </c>
      <c r="BX86" t="str">
        <f t="shared" si="80"/>
        <v>1</v>
      </c>
      <c r="BY86" t="s">
        <v>23</v>
      </c>
      <c r="BZ86" s="253">
        <f t="shared" si="87"/>
        <v>0</v>
      </c>
      <c r="CA86" s="253">
        <f t="shared" si="88"/>
        <v>0</v>
      </c>
      <c r="CB86" s="253">
        <f t="shared" si="89"/>
        <v>0</v>
      </c>
      <c r="CC86" s="253">
        <f t="shared" si="90"/>
        <v>0</v>
      </c>
      <c r="CD86" s="253">
        <f t="shared" si="91"/>
        <v>0</v>
      </c>
      <c r="CE86" s="253">
        <f t="shared" si="92"/>
        <v>0</v>
      </c>
      <c r="CF86" s="253">
        <f t="shared" si="93"/>
        <v>0</v>
      </c>
      <c r="CG86" s="253">
        <f t="shared" si="94"/>
        <v>0</v>
      </c>
      <c r="CH86" s="253">
        <f t="shared" si="95"/>
        <v>0</v>
      </c>
      <c r="CI86" s="253">
        <f t="shared" si="96"/>
        <v>0</v>
      </c>
      <c r="CJ86" s="253">
        <f t="shared" si="97"/>
        <v>0</v>
      </c>
      <c r="CK86" s="253">
        <f t="shared" si="98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77"/>
        <v>133</v>
      </c>
      <c r="O87" s="202">
        <v>133</v>
      </c>
      <c r="P87" s="110">
        <f t="shared" si="54"/>
        <v>0</v>
      </c>
      <c r="Q87" s="204" t="s">
        <v>139</v>
      </c>
      <c r="R87" s="205">
        <f t="shared" si="49"/>
        <v>0</v>
      </c>
      <c r="S87" s="114">
        <f t="shared" si="55"/>
        <v>0</v>
      </c>
      <c r="T87" s="205">
        <f t="shared" si="50"/>
        <v>0</v>
      </c>
      <c r="U87" s="115">
        <f t="shared" si="56"/>
        <v>0</v>
      </c>
      <c r="V87" s="205">
        <f t="shared" si="57"/>
        <v>0</v>
      </c>
      <c r="W87" s="115">
        <f t="shared" si="58"/>
        <v>0</v>
      </c>
      <c r="X87" s="205">
        <f t="shared" si="51"/>
        <v>0</v>
      </c>
      <c r="Y87" s="115">
        <f t="shared" si="59"/>
        <v>0</v>
      </c>
      <c r="Z87" s="203">
        <f t="shared" si="1"/>
        <v>0</v>
      </c>
      <c r="AA87" s="117" t="b">
        <f t="shared" si="53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0"/>
        <v>0</v>
      </c>
      <c r="AJ87" s="210"/>
      <c r="AK87" s="164">
        <f t="shared" si="61"/>
        <v>0</v>
      </c>
      <c r="AL87" s="216">
        <v>0</v>
      </c>
      <c r="AM87" s="164">
        <f t="shared" si="62"/>
        <v>0</v>
      </c>
      <c r="AN87" s="216">
        <v>0</v>
      </c>
      <c r="AO87" s="164">
        <f t="shared" si="63"/>
        <v>0</v>
      </c>
      <c r="AP87" s="216">
        <v>0</v>
      </c>
      <c r="AQ87" s="164">
        <f t="shared" si="64"/>
        <v>0</v>
      </c>
      <c r="AR87" s="216">
        <v>0</v>
      </c>
      <c r="AS87" s="164">
        <f t="shared" si="65"/>
        <v>0</v>
      </c>
      <c r="AT87" s="216">
        <v>0</v>
      </c>
      <c r="AU87" s="164">
        <f t="shared" si="66"/>
        <v>0</v>
      </c>
      <c r="AV87" s="216">
        <v>0</v>
      </c>
      <c r="AW87" s="164">
        <f t="shared" si="67"/>
        <v>0</v>
      </c>
      <c r="AX87" s="216">
        <v>0</v>
      </c>
      <c r="AY87" s="164">
        <f t="shared" si="68"/>
        <v>0</v>
      </c>
      <c r="AZ87" s="216">
        <v>0</v>
      </c>
      <c r="BA87" s="164">
        <f t="shared" si="69"/>
        <v>0</v>
      </c>
      <c r="BB87" s="216">
        <v>0</v>
      </c>
      <c r="BC87" s="164">
        <f t="shared" si="70"/>
        <v>0</v>
      </c>
      <c r="BD87" s="216">
        <v>0</v>
      </c>
      <c r="BE87" s="164">
        <f t="shared" si="71"/>
        <v>0</v>
      </c>
      <c r="BF87" s="253">
        <f t="shared" si="72"/>
        <v>0</v>
      </c>
      <c r="BG87" s="253">
        <f t="shared" si="73"/>
        <v>0</v>
      </c>
      <c r="BH87" s="10" t="b">
        <f t="shared" si="74"/>
        <v>1</v>
      </c>
      <c r="BI87" s="253">
        <f t="shared" si="75"/>
        <v>0</v>
      </c>
      <c r="BJ87" s="250">
        <f t="shared" si="81"/>
        <v>21110173</v>
      </c>
      <c r="BK87" s="251">
        <v>348</v>
      </c>
      <c r="BL87" s="251">
        <v>5</v>
      </c>
      <c r="BM87" s="252">
        <f t="shared" si="82"/>
        <v>0</v>
      </c>
      <c r="BN87" s="252">
        <f t="shared" si="83"/>
        <v>0</v>
      </c>
      <c r="BO87" s="252">
        <f t="shared" si="84"/>
        <v>0</v>
      </c>
      <c r="BP87" s="252">
        <f t="shared" si="85"/>
        <v>0</v>
      </c>
      <c r="BQ87" s="254">
        <f t="shared" si="86"/>
        <v>133</v>
      </c>
      <c r="BR87">
        <f t="shared" si="76"/>
        <v>16</v>
      </c>
      <c r="BS87">
        <v>0</v>
      </c>
      <c r="BT87">
        <v>1</v>
      </c>
      <c r="BU87" t="s">
        <v>139</v>
      </c>
      <c r="BV87" t="str">
        <f t="shared" si="78"/>
        <v>0</v>
      </c>
      <c r="BW87" t="str">
        <f t="shared" si="79"/>
        <v>0</v>
      </c>
      <c r="BX87" t="str">
        <f t="shared" si="80"/>
        <v>1</v>
      </c>
      <c r="BY87" t="s">
        <v>23</v>
      </c>
      <c r="BZ87" s="253">
        <f t="shared" si="87"/>
        <v>0</v>
      </c>
      <c r="CA87" s="253">
        <f t="shared" si="88"/>
        <v>0</v>
      </c>
      <c r="CB87" s="253">
        <f t="shared" si="89"/>
        <v>0</v>
      </c>
      <c r="CC87" s="253">
        <f t="shared" si="90"/>
        <v>0</v>
      </c>
      <c r="CD87" s="253">
        <f t="shared" si="91"/>
        <v>0</v>
      </c>
      <c r="CE87" s="253">
        <f t="shared" si="92"/>
        <v>0</v>
      </c>
      <c r="CF87" s="253">
        <f t="shared" si="93"/>
        <v>0</v>
      </c>
      <c r="CG87" s="253">
        <f t="shared" si="94"/>
        <v>0</v>
      </c>
      <c r="CH87" s="253">
        <f t="shared" si="95"/>
        <v>0</v>
      </c>
      <c r="CI87" s="253">
        <f t="shared" si="96"/>
        <v>0</v>
      </c>
      <c r="CJ87" s="253">
        <f t="shared" si="97"/>
        <v>0</v>
      </c>
      <c r="CK87" s="253">
        <f t="shared" si="98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5</v>
      </c>
      <c r="L88" s="105" t="s">
        <v>20</v>
      </c>
      <c r="M88" s="104">
        <v>16</v>
      </c>
      <c r="N88" s="262">
        <f t="shared" si="77"/>
        <v>41.78</v>
      </c>
      <c r="O88" s="106">
        <v>41.78</v>
      </c>
      <c r="P88" s="110">
        <f t="shared" si="54"/>
        <v>242.32399999999998</v>
      </c>
      <c r="Q88" s="112" t="s">
        <v>139</v>
      </c>
      <c r="R88" s="113">
        <f t="shared" si="49"/>
        <v>5</v>
      </c>
      <c r="S88" s="114">
        <f t="shared" si="55"/>
        <v>242.32399999999998</v>
      </c>
      <c r="T88" s="113">
        <f t="shared" si="50"/>
        <v>0</v>
      </c>
      <c r="U88" s="115">
        <f t="shared" si="56"/>
        <v>0</v>
      </c>
      <c r="V88" s="113">
        <f t="shared" si="57"/>
        <v>0</v>
      </c>
      <c r="W88" s="115">
        <f t="shared" si="58"/>
        <v>0</v>
      </c>
      <c r="X88" s="113">
        <f t="shared" si="51"/>
        <v>0</v>
      </c>
      <c r="Y88" s="115">
        <f t="shared" si="59"/>
        <v>0</v>
      </c>
      <c r="Z88" s="116">
        <f t="shared" si="1"/>
        <v>242.32399999999998</v>
      </c>
      <c r="AA88" s="117" t="b">
        <f t="shared" si="53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0"/>
        <v>0</v>
      </c>
      <c r="AJ88" s="121">
        <v>5</v>
      </c>
      <c r="AK88" s="164">
        <f t="shared" si="61"/>
        <v>242.32399999999998</v>
      </c>
      <c r="AL88" s="127">
        <v>0</v>
      </c>
      <c r="AM88" s="164">
        <f t="shared" si="62"/>
        <v>0</v>
      </c>
      <c r="AN88" s="127">
        <v>0</v>
      </c>
      <c r="AO88" s="164">
        <f t="shared" si="63"/>
        <v>0</v>
      </c>
      <c r="AP88" s="127">
        <v>0</v>
      </c>
      <c r="AQ88" s="164">
        <f t="shared" si="64"/>
        <v>0</v>
      </c>
      <c r="AR88" s="127">
        <v>0</v>
      </c>
      <c r="AS88" s="164">
        <f t="shared" si="65"/>
        <v>0</v>
      </c>
      <c r="AT88" s="127">
        <v>0</v>
      </c>
      <c r="AU88" s="164">
        <f t="shared" si="66"/>
        <v>0</v>
      </c>
      <c r="AV88" s="127">
        <v>0</v>
      </c>
      <c r="AW88" s="164">
        <f t="shared" si="67"/>
        <v>0</v>
      </c>
      <c r="AX88" s="127">
        <v>0</v>
      </c>
      <c r="AY88" s="164">
        <f t="shared" si="68"/>
        <v>0</v>
      </c>
      <c r="AZ88" s="127">
        <v>0</v>
      </c>
      <c r="BA88" s="164">
        <f t="shared" si="69"/>
        <v>0</v>
      </c>
      <c r="BB88" s="127">
        <v>0</v>
      </c>
      <c r="BC88" s="164">
        <f t="shared" si="70"/>
        <v>0</v>
      </c>
      <c r="BD88" s="127">
        <v>0</v>
      </c>
      <c r="BE88" s="164">
        <f t="shared" si="71"/>
        <v>0</v>
      </c>
      <c r="BF88" s="253">
        <f t="shared" si="72"/>
        <v>242.32399999999998</v>
      </c>
      <c r="BG88" s="253">
        <f t="shared" si="73"/>
        <v>242.32399999999998</v>
      </c>
      <c r="BH88" s="10" t="b">
        <f t="shared" si="74"/>
        <v>1</v>
      </c>
      <c r="BI88" s="253">
        <f t="shared" si="75"/>
        <v>0</v>
      </c>
      <c r="BJ88" s="250">
        <f t="shared" si="81"/>
        <v>21110189</v>
      </c>
      <c r="BK88" s="251">
        <v>348</v>
      </c>
      <c r="BL88" s="251">
        <v>5</v>
      </c>
      <c r="BM88" s="252">
        <f t="shared" si="82"/>
        <v>5</v>
      </c>
      <c r="BN88" s="252">
        <f t="shared" si="83"/>
        <v>0</v>
      </c>
      <c r="BO88" s="252">
        <f t="shared" si="84"/>
        <v>0</v>
      </c>
      <c r="BP88" s="252">
        <f t="shared" si="85"/>
        <v>0</v>
      </c>
      <c r="BQ88" s="254">
        <f t="shared" si="86"/>
        <v>41.78</v>
      </c>
      <c r="BR88">
        <f t="shared" si="76"/>
        <v>16</v>
      </c>
      <c r="BS88">
        <v>0</v>
      </c>
      <c r="BT88">
        <v>1</v>
      </c>
      <c r="BU88" t="s">
        <v>139</v>
      </c>
      <c r="BV88" t="str">
        <f t="shared" si="78"/>
        <v>0</v>
      </c>
      <c r="BW88" t="str">
        <f t="shared" si="79"/>
        <v>0</v>
      </c>
      <c r="BX88" t="str">
        <f t="shared" si="80"/>
        <v>1</v>
      </c>
      <c r="BY88" t="s">
        <v>23</v>
      </c>
      <c r="BZ88" s="253">
        <f t="shared" si="87"/>
        <v>0</v>
      </c>
      <c r="CA88" s="253">
        <f t="shared" si="88"/>
        <v>242.32399999999998</v>
      </c>
      <c r="CB88" s="253">
        <f t="shared" si="89"/>
        <v>0</v>
      </c>
      <c r="CC88" s="253">
        <f t="shared" si="90"/>
        <v>0</v>
      </c>
      <c r="CD88" s="253">
        <f t="shared" si="91"/>
        <v>0</v>
      </c>
      <c r="CE88" s="253">
        <f t="shared" si="92"/>
        <v>0</v>
      </c>
      <c r="CF88" s="253">
        <f t="shared" si="93"/>
        <v>0</v>
      </c>
      <c r="CG88" s="253">
        <f t="shared" si="94"/>
        <v>0</v>
      </c>
      <c r="CH88" s="253">
        <f t="shared" si="95"/>
        <v>0</v>
      </c>
      <c r="CI88" s="253">
        <f t="shared" si="96"/>
        <v>0</v>
      </c>
      <c r="CJ88" s="253">
        <f t="shared" si="97"/>
        <v>0</v>
      </c>
      <c r="CK88" s="253">
        <f t="shared" si="98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316</v>
      </c>
      <c r="L89" s="201" t="s">
        <v>20</v>
      </c>
      <c r="M89" s="104">
        <v>16</v>
      </c>
      <c r="N89" s="262">
        <f t="shared" si="77"/>
        <v>37.950000000000003</v>
      </c>
      <c r="O89" s="202">
        <v>37.950000000000003</v>
      </c>
      <c r="P89" s="110">
        <f t="shared" si="54"/>
        <v>13910.951999999999</v>
      </c>
      <c r="Q89" s="204" t="s">
        <v>139</v>
      </c>
      <c r="R89" s="205">
        <f t="shared" si="49"/>
        <v>5</v>
      </c>
      <c r="S89" s="114">
        <f t="shared" si="55"/>
        <v>220.10999999999999</v>
      </c>
      <c r="T89" s="205">
        <f t="shared" si="50"/>
        <v>81</v>
      </c>
      <c r="U89" s="115">
        <f t="shared" si="56"/>
        <v>3565.7819999999997</v>
      </c>
      <c r="V89" s="205">
        <f t="shared" si="57"/>
        <v>114</v>
      </c>
      <c r="W89" s="115">
        <f t="shared" si="58"/>
        <v>5018.5079999999998</v>
      </c>
      <c r="X89" s="205">
        <f t="shared" si="51"/>
        <v>116</v>
      </c>
      <c r="Y89" s="115">
        <f t="shared" si="59"/>
        <v>5106.5519999999997</v>
      </c>
      <c r="Z89" s="203">
        <f t="shared" si="1"/>
        <v>13910.951999999999</v>
      </c>
      <c r="AA89" s="117" t="b">
        <f t="shared" si="53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0"/>
        <v>0</v>
      </c>
      <c r="AJ89" s="210"/>
      <c r="AK89" s="164">
        <f t="shared" si="61"/>
        <v>0</v>
      </c>
      <c r="AL89" s="216">
        <v>5</v>
      </c>
      <c r="AM89" s="164">
        <f t="shared" si="62"/>
        <v>220.10999999999999</v>
      </c>
      <c r="AN89" s="216">
        <v>5</v>
      </c>
      <c r="AO89" s="164">
        <f t="shared" si="63"/>
        <v>220.10999999999999</v>
      </c>
      <c r="AP89" s="216">
        <v>38</v>
      </c>
      <c r="AQ89" s="164">
        <f t="shared" si="64"/>
        <v>1672.836</v>
      </c>
      <c r="AR89" s="216">
        <v>38</v>
      </c>
      <c r="AS89" s="164">
        <f t="shared" si="65"/>
        <v>1672.836</v>
      </c>
      <c r="AT89" s="216">
        <v>38</v>
      </c>
      <c r="AU89" s="164">
        <f t="shared" si="66"/>
        <v>1672.836</v>
      </c>
      <c r="AV89" s="216">
        <v>38</v>
      </c>
      <c r="AW89" s="164">
        <f t="shared" si="67"/>
        <v>1672.836</v>
      </c>
      <c r="AX89" s="216">
        <v>38</v>
      </c>
      <c r="AY89" s="164">
        <f t="shared" si="68"/>
        <v>1672.836</v>
      </c>
      <c r="AZ89" s="216">
        <v>38</v>
      </c>
      <c r="BA89" s="164">
        <f t="shared" si="69"/>
        <v>1672.836</v>
      </c>
      <c r="BB89" s="216">
        <v>38</v>
      </c>
      <c r="BC89" s="164">
        <f t="shared" si="70"/>
        <v>1672.836</v>
      </c>
      <c r="BD89" s="216">
        <v>40</v>
      </c>
      <c r="BE89" s="164">
        <f t="shared" si="71"/>
        <v>1760.8799999999999</v>
      </c>
      <c r="BF89" s="253">
        <f t="shared" si="72"/>
        <v>13910.951999999999</v>
      </c>
      <c r="BG89" s="253">
        <f t="shared" si="73"/>
        <v>13910.951999999999</v>
      </c>
      <c r="BH89" s="10" t="b">
        <f t="shared" si="74"/>
        <v>1</v>
      </c>
      <c r="BI89" s="253">
        <f t="shared" si="75"/>
        <v>0</v>
      </c>
      <c r="BJ89" s="250">
        <f t="shared" si="81"/>
        <v>21110189</v>
      </c>
      <c r="BK89" s="251">
        <v>348</v>
      </c>
      <c r="BL89" s="251">
        <v>5</v>
      </c>
      <c r="BM89" s="252">
        <f t="shared" si="82"/>
        <v>5</v>
      </c>
      <c r="BN89" s="252">
        <f t="shared" si="83"/>
        <v>81</v>
      </c>
      <c r="BO89" s="252">
        <f t="shared" si="84"/>
        <v>114</v>
      </c>
      <c r="BP89" s="252">
        <f t="shared" si="85"/>
        <v>116</v>
      </c>
      <c r="BQ89" s="254">
        <f t="shared" si="86"/>
        <v>37.950000000000003</v>
      </c>
      <c r="BR89">
        <f t="shared" si="76"/>
        <v>16</v>
      </c>
      <c r="BS89">
        <v>0</v>
      </c>
      <c r="BT89">
        <v>1</v>
      </c>
      <c r="BU89" t="s">
        <v>139</v>
      </c>
      <c r="BV89" t="str">
        <f t="shared" si="78"/>
        <v>0</v>
      </c>
      <c r="BW89" t="str">
        <f t="shared" si="79"/>
        <v>0</v>
      </c>
      <c r="BX89" t="str">
        <f t="shared" si="80"/>
        <v>1</v>
      </c>
      <c r="BY89" t="s">
        <v>23</v>
      </c>
      <c r="BZ89" s="253">
        <f t="shared" si="87"/>
        <v>0</v>
      </c>
      <c r="CA89" s="253">
        <f t="shared" si="88"/>
        <v>0</v>
      </c>
      <c r="CB89" s="253">
        <f t="shared" si="89"/>
        <v>220.10999999999999</v>
      </c>
      <c r="CC89" s="253">
        <f t="shared" si="90"/>
        <v>220.10999999999999</v>
      </c>
      <c r="CD89" s="253">
        <f t="shared" si="91"/>
        <v>1672.836</v>
      </c>
      <c r="CE89" s="253">
        <f t="shared" si="92"/>
        <v>1672.836</v>
      </c>
      <c r="CF89" s="253">
        <f t="shared" si="93"/>
        <v>1672.836</v>
      </c>
      <c r="CG89" s="253">
        <f t="shared" si="94"/>
        <v>1672.836</v>
      </c>
      <c r="CH89" s="253">
        <f t="shared" si="95"/>
        <v>1672.836</v>
      </c>
      <c r="CI89" s="253">
        <f t="shared" si="96"/>
        <v>1672.836</v>
      </c>
      <c r="CJ89" s="253">
        <f t="shared" si="97"/>
        <v>1672.836</v>
      </c>
      <c r="CK89" s="253">
        <f t="shared" si="98"/>
        <v>1760.8799999999999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0</v>
      </c>
      <c r="L90" s="104" t="s">
        <v>20</v>
      </c>
      <c r="M90" s="104">
        <v>16</v>
      </c>
      <c r="N90" s="262">
        <f t="shared" si="77"/>
        <v>18.75</v>
      </c>
      <c r="O90" s="106">
        <v>18.75</v>
      </c>
      <c r="P90" s="110">
        <f t="shared" si="54"/>
        <v>0</v>
      </c>
      <c r="Q90" s="112" t="s">
        <v>139</v>
      </c>
      <c r="R90" s="113">
        <f t="shared" si="49"/>
        <v>0</v>
      </c>
      <c r="S90" s="114">
        <f t="shared" si="55"/>
        <v>0</v>
      </c>
      <c r="T90" s="113">
        <f t="shared" si="50"/>
        <v>0</v>
      </c>
      <c r="U90" s="115">
        <f t="shared" si="56"/>
        <v>0</v>
      </c>
      <c r="V90" s="113">
        <f t="shared" si="57"/>
        <v>0</v>
      </c>
      <c r="W90" s="115">
        <f t="shared" si="58"/>
        <v>0</v>
      </c>
      <c r="X90" s="113">
        <f t="shared" si="51"/>
        <v>0</v>
      </c>
      <c r="Y90" s="115">
        <f t="shared" si="59"/>
        <v>0</v>
      </c>
      <c r="Z90" s="116">
        <f t="shared" si="1"/>
        <v>0</v>
      </c>
      <c r="AA90" s="117" t="b">
        <f t="shared" si="53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0"/>
        <v>0</v>
      </c>
      <c r="AJ90" s="121">
        <v>0</v>
      </c>
      <c r="AK90" s="164">
        <f t="shared" si="61"/>
        <v>0</v>
      </c>
      <c r="AL90" s="127">
        <v>0</v>
      </c>
      <c r="AM90" s="164">
        <f t="shared" si="62"/>
        <v>0</v>
      </c>
      <c r="AN90" s="127">
        <v>0</v>
      </c>
      <c r="AO90" s="164">
        <f t="shared" si="63"/>
        <v>0</v>
      </c>
      <c r="AP90" s="127">
        <v>0</v>
      </c>
      <c r="AQ90" s="164">
        <f t="shared" si="64"/>
        <v>0</v>
      </c>
      <c r="AR90" s="127">
        <v>0</v>
      </c>
      <c r="AS90" s="164">
        <f t="shared" si="65"/>
        <v>0</v>
      </c>
      <c r="AT90" s="127">
        <v>0</v>
      </c>
      <c r="AU90" s="164">
        <f t="shared" si="66"/>
        <v>0</v>
      </c>
      <c r="AV90" s="127">
        <v>0</v>
      </c>
      <c r="AW90" s="164">
        <f t="shared" si="67"/>
        <v>0</v>
      </c>
      <c r="AX90" s="127">
        <v>0</v>
      </c>
      <c r="AY90" s="164">
        <f t="shared" si="68"/>
        <v>0</v>
      </c>
      <c r="AZ90" s="127">
        <v>0</v>
      </c>
      <c r="BA90" s="164">
        <f t="shared" si="69"/>
        <v>0</v>
      </c>
      <c r="BB90" s="127">
        <v>0</v>
      </c>
      <c r="BC90" s="164">
        <f t="shared" si="70"/>
        <v>0</v>
      </c>
      <c r="BD90" s="127">
        <v>0</v>
      </c>
      <c r="BE90" s="164">
        <f t="shared" si="71"/>
        <v>0</v>
      </c>
      <c r="BF90" s="253">
        <f t="shared" si="72"/>
        <v>0</v>
      </c>
      <c r="BG90" s="253">
        <f t="shared" si="73"/>
        <v>0</v>
      </c>
      <c r="BH90" s="10" t="b">
        <f t="shared" si="74"/>
        <v>1</v>
      </c>
      <c r="BI90" s="253">
        <f t="shared" si="75"/>
        <v>0</v>
      </c>
      <c r="BJ90" s="250">
        <f t="shared" si="81"/>
        <v>21110202</v>
      </c>
      <c r="BK90" s="251">
        <v>348</v>
      </c>
      <c r="BL90" s="251">
        <v>5</v>
      </c>
      <c r="BM90" s="252">
        <f t="shared" si="82"/>
        <v>0</v>
      </c>
      <c r="BN90" s="252">
        <f t="shared" si="83"/>
        <v>0</v>
      </c>
      <c r="BO90" s="252">
        <f t="shared" si="84"/>
        <v>0</v>
      </c>
      <c r="BP90" s="252">
        <f t="shared" si="85"/>
        <v>0</v>
      </c>
      <c r="BQ90" s="254">
        <f t="shared" si="86"/>
        <v>18.75</v>
      </c>
      <c r="BR90">
        <f t="shared" si="76"/>
        <v>16</v>
      </c>
      <c r="BS90">
        <v>0</v>
      </c>
      <c r="BT90">
        <v>1</v>
      </c>
      <c r="BU90" t="s">
        <v>139</v>
      </c>
      <c r="BV90" t="str">
        <f t="shared" si="78"/>
        <v>0</v>
      </c>
      <c r="BW90" t="str">
        <f t="shared" si="79"/>
        <v>0</v>
      </c>
      <c r="BX90" t="str">
        <f t="shared" si="80"/>
        <v>1</v>
      </c>
      <c r="BY90" t="s">
        <v>23</v>
      </c>
      <c r="BZ90" s="253">
        <f t="shared" si="87"/>
        <v>0</v>
      </c>
      <c r="CA90" s="253">
        <f t="shared" si="88"/>
        <v>0</v>
      </c>
      <c r="CB90" s="253">
        <f t="shared" si="89"/>
        <v>0</v>
      </c>
      <c r="CC90" s="253">
        <f t="shared" si="90"/>
        <v>0</v>
      </c>
      <c r="CD90" s="253">
        <f t="shared" si="91"/>
        <v>0</v>
      </c>
      <c r="CE90" s="253">
        <f t="shared" si="92"/>
        <v>0</v>
      </c>
      <c r="CF90" s="253">
        <f t="shared" si="93"/>
        <v>0</v>
      </c>
      <c r="CG90" s="253">
        <f t="shared" si="94"/>
        <v>0</v>
      </c>
      <c r="CH90" s="253">
        <f t="shared" si="95"/>
        <v>0</v>
      </c>
      <c r="CI90" s="253">
        <f t="shared" si="96"/>
        <v>0</v>
      </c>
      <c r="CJ90" s="253">
        <f t="shared" si="97"/>
        <v>0</v>
      </c>
      <c r="CK90" s="253">
        <f t="shared" si="98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0</v>
      </c>
      <c r="L91" s="201" t="s">
        <v>20</v>
      </c>
      <c r="M91" s="104">
        <v>16</v>
      </c>
      <c r="N91" s="262">
        <f t="shared" si="77"/>
        <v>15</v>
      </c>
      <c r="O91" s="202">
        <v>15</v>
      </c>
      <c r="P91" s="110">
        <f t="shared" si="54"/>
        <v>0</v>
      </c>
      <c r="Q91" s="204" t="s">
        <v>139</v>
      </c>
      <c r="R91" s="205">
        <f t="shared" si="49"/>
        <v>0</v>
      </c>
      <c r="S91" s="114">
        <f t="shared" si="55"/>
        <v>0</v>
      </c>
      <c r="T91" s="205">
        <f t="shared" si="50"/>
        <v>0</v>
      </c>
      <c r="U91" s="115">
        <f t="shared" si="56"/>
        <v>0</v>
      </c>
      <c r="V91" s="205">
        <f t="shared" si="57"/>
        <v>0</v>
      </c>
      <c r="W91" s="115">
        <f t="shared" si="58"/>
        <v>0</v>
      </c>
      <c r="X91" s="205">
        <f t="shared" si="51"/>
        <v>0</v>
      </c>
      <c r="Y91" s="115">
        <f t="shared" si="59"/>
        <v>0</v>
      </c>
      <c r="Z91" s="203">
        <f t="shared" si="1"/>
        <v>0</v>
      </c>
      <c r="AA91" s="117" t="b">
        <f t="shared" si="53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0"/>
        <v>0</v>
      </c>
      <c r="AJ91" s="210"/>
      <c r="AK91" s="164">
        <f t="shared" si="61"/>
        <v>0</v>
      </c>
      <c r="AL91" s="216">
        <v>0</v>
      </c>
      <c r="AM91" s="164">
        <f t="shared" si="62"/>
        <v>0</v>
      </c>
      <c r="AN91" s="216">
        <v>0</v>
      </c>
      <c r="AO91" s="164">
        <f t="shared" si="63"/>
        <v>0</v>
      </c>
      <c r="AP91" s="216">
        <v>0</v>
      </c>
      <c r="AQ91" s="164">
        <f t="shared" si="64"/>
        <v>0</v>
      </c>
      <c r="AR91" s="216">
        <v>0</v>
      </c>
      <c r="AS91" s="164">
        <f t="shared" si="65"/>
        <v>0</v>
      </c>
      <c r="AT91" s="216">
        <v>0</v>
      </c>
      <c r="AU91" s="164">
        <f t="shared" si="66"/>
        <v>0</v>
      </c>
      <c r="AV91" s="216">
        <v>0</v>
      </c>
      <c r="AW91" s="164">
        <f t="shared" si="67"/>
        <v>0</v>
      </c>
      <c r="AX91" s="216">
        <v>0</v>
      </c>
      <c r="AY91" s="164">
        <f t="shared" si="68"/>
        <v>0</v>
      </c>
      <c r="AZ91" s="216">
        <v>0</v>
      </c>
      <c r="BA91" s="164">
        <f t="shared" si="69"/>
        <v>0</v>
      </c>
      <c r="BB91" s="216">
        <v>0</v>
      </c>
      <c r="BC91" s="164">
        <f t="shared" si="70"/>
        <v>0</v>
      </c>
      <c r="BD91" s="216">
        <v>0</v>
      </c>
      <c r="BE91" s="164">
        <f t="shared" si="71"/>
        <v>0</v>
      </c>
      <c r="BF91" s="253">
        <f t="shared" si="72"/>
        <v>0</v>
      </c>
      <c r="BG91" s="253">
        <f t="shared" si="73"/>
        <v>0</v>
      </c>
      <c r="BH91" s="10" t="b">
        <f t="shared" si="74"/>
        <v>1</v>
      </c>
      <c r="BI91" s="253">
        <f t="shared" si="75"/>
        <v>0</v>
      </c>
      <c r="BJ91" s="250">
        <f t="shared" si="81"/>
        <v>21110202</v>
      </c>
      <c r="BK91" s="251">
        <v>348</v>
      </c>
      <c r="BL91" s="251">
        <v>5</v>
      </c>
      <c r="BM91" s="252">
        <f t="shared" si="82"/>
        <v>0</v>
      </c>
      <c r="BN91" s="252">
        <f t="shared" si="83"/>
        <v>0</v>
      </c>
      <c r="BO91" s="252">
        <f t="shared" si="84"/>
        <v>0</v>
      </c>
      <c r="BP91" s="252">
        <f t="shared" si="85"/>
        <v>0</v>
      </c>
      <c r="BQ91" s="254">
        <f t="shared" si="86"/>
        <v>15</v>
      </c>
      <c r="BR91">
        <f t="shared" si="76"/>
        <v>16</v>
      </c>
      <c r="BS91">
        <v>0</v>
      </c>
      <c r="BT91">
        <v>1</v>
      </c>
      <c r="BU91" t="s">
        <v>139</v>
      </c>
      <c r="BV91" t="str">
        <f t="shared" si="78"/>
        <v>0</v>
      </c>
      <c r="BW91" t="str">
        <f t="shared" si="79"/>
        <v>0</v>
      </c>
      <c r="BX91" t="str">
        <f t="shared" si="80"/>
        <v>1</v>
      </c>
      <c r="BY91" t="s">
        <v>23</v>
      </c>
      <c r="BZ91" s="253">
        <f t="shared" si="87"/>
        <v>0</v>
      </c>
      <c r="CA91" s="253">
        <f t="shared" si="88"/>
        <v>0</v>
      </c>
      <c r="CB91" s="253">
        <f t="shared" si="89"/>
        <v>0</v>
      </c>
      <c r="CC91" s="253">
        <f t="shared" si="90"/>
        <v>0</v>
      </c>
      <c r="CD91" s="253">
        <f t="shared" si="91"/>
        <v>0</v>
      </c>
      <c r="CE91" s="253">
        <f t="shared" si="92"/>
        <v>0</v>
      </c>
      <c r="CF91" s="253">
        <f t="shared" si="93"/>
        <v>0</v>
      </c>
      <c r="CG91" s="253">
        <f t="shared" si="94"/>
        <v>0</v>
      </c>
      <c r="CH91" s="253">
        <f t="shared" si="95"/>
        <v>0</v>
      </c>
      <c r="CI91" s="253">
        <f t="shared" si="96"/>
        <v>0</v>
      </c>
      <c r="CJ91" s="253">
        <f t="shared" si="97"/>
        <v>0</v>
      </c>
      <c r="CK91" s="253">
        <f t="shared" si="98"/>
        <v>0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77"/>
        <v>12.4</v>
      </c>
      <c r="O92" s="106">
        <v>12.4</v>
      </c>
      <c r="P92" s="110">
        <f t="shared" si="54"/>
        <v>0</v>
      </c>
      <c r="Q92" s="112" t="s">
        <v>139</v>
      </c>
      <c r="R92" s="113">
        <f t="shared" si="49"/>
        <v>0</v>
      </c>
      <c r="S92" s="114">
        <f t="shared" si="55"/>
        <v>0</v>
      </c>
      <c r="T92" s="113">
        <f t="shared" si="50"/>
        <v>0</v>
      </c>
      <c r="U92" s="115">
        <f t="shared" si="56"/>
        <v>0</v>
      </c>
      <c r="V92" s="113">
        <f t="shared" si="57"/>
        <v>0</v>
      </c>
      <c r="W92" s="115">
        <f t="shared" si="58"/>
        <v>0</v>
      </c>
      <c r="X92" s="113">
        <f t="shared" si="51"/>
        <v>0</v>
      </c>
      <c r="Y92" s="115">
        <f t="shared" si="59"/>
        <v>0</v>
      </c>
      <c r="Z92" s="116">
        <f t="shared" si="1"/>
        <v>0</v>
      </c>
      <c r="AA92" s="117" t="b">
        <f t="shared" si="53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0"/>
        <v>0</v>
      </c>
      <c r="AJ92" s="121">
        <v>0</v>
      </c>
      <c r="AK92" s="164">
        <f t="shared" si="61"/>
        <v>0</v>
      </c>
      <c r="AL92" s="127">
        <v>0</v>
      </c>
      <c r="AM92" s="164">
        <f t="shared" si="62"/>
        <v>0</v>
      </c>
      <c r="AN92" s="127">
        <v>0</v>
      </c>
      <c r="AO92" s="164">
        <f t="shared" si="63"/>
        <v>0</v>
      </c>
      <c r="AP92" s="127">
        <v>0</v>
      </c>
      <c r="AQ92" s="164">
        <f t="shared" si="64"/>
        <v>0</v>
      </c>
      <c r="AR92" s="127">
        <v>0</v>
      </c>
      <c r="AS92" s="164">
        <f t="shared" si="65"/>
        <v>0</v>
      </c>
      <c r="AT92" s="127">
        <v>0</v>
      </c>
      <c r="AU92" s="164">
        <f t="shared" si="66"/>
        <v>0</v>
      </c>
      <c r="AV92" s="127">
        <v>0</v>
      </c>
      <c r="AW92" s="164">
        <f t="shared" si="67"/>
        <v>0</v>
      </c>
      <c r="AX92" s="127">
        <v>0</v>
      </c>
      <c r="AY92" s="164">
        <f t="shared" si="68"/>
        <v>0</v>
      </c>
      <c r="AZ92" s="127">
        <v>0</v>
      </c>
      <c r="BA92" s="164">
        <f t="shared" si="69"/>
        <v>0</v>
      </c>
      <c r="BB92" s="127">
        <v>0</v>
      </c>
      <c r="BC92" s="164">
        <f t="shared" si="70"/>
        <v>0</v>
      </c>
      <c r="BD92" s="127">
        <v>0</v>
      </c>
      <c r="BE92" s="164">
        <f t="shared" si="71"/>
        <v>0</v>
      </c>
      <c r="BF92" s="253">
        <f t="shared" si="72"/>
        <v>0</v>
      </c>
      <c r="BG92" s="253">
        <f t="shared" si="73"/>
        <v>0</v>
      </c>
      <c r="BH92" s="10" t="b">
        <f t="shared" si="74"/>
        <v>1</v>
      </c>
      <c r="BI92" s="253">
        <f t="shared" si="75"/>
        <v>0</v>
      </c>
      <c r="BJ92" s="250">
        <f t="shared" si="81"/>
        <v>21110208</v>
      </c>
      <c r="BK92" s="251">
        <v>348</v>
      </c>
      <c r="BL92" s="251">
        <v>5</v>
      </c>
      <c r="BM92" s="252">
        <f t="shared" si="82"/>
        <v>0</v>
      </c>
      <c r="BN92" s="252">
        <f t="shared" si="83"/>
        <v>0</v>
      </c>
      <c r="BO92" s="252">
        <f t="shared" si="84"/>
        <v>0</v>
      </c>
      <c r="BP92" s="252">
        <f t="shared" si="85"/>
        <v>0</v>
      </c>
      <c r="BQ92" s="254">
        <f t="shared" si="86"/>
        <v>12.4</v>
      </c>
      <c r="BR92">
        <f t="shared" si="76"/>
        <v>16</v>
      </c>
      <c r="BS92">
        <v>0</v>
      </c>
      <c r="BT92">
        <v>1</v>
      </c>
      <c r="BU92" t="s">
        <v>139</v>
      </c>
      <c r="BV92" t="str">
        <f t="shared" si="78"/>
        <v>0</v>
      </c>
      <c r="BW92" t="str">
        <f t="shared" si="79"/>
        <v>0</v>
      </c>
      <c r="BX92" t="str">
        <f t="shared" si="80"/>
        <v>1</v>
      </c>
      <c r="BY92" t="s">
        <v>23</v>
      </c>
      <c r="BZ92" s="253">
        <f t="shared" si="87"/>
        <v>0</v>
      </c>
      <c r="CA92" s="253">
        <f t="shared" si="88"/>
        <v>0</v>
      </c>
      <c r="CB92" s="253">
        <f t="shared" si="89"/>
        <v>0</v>
      </c>
      <c r="CC92" s="253">
        <f t="shared" si="90"/>
        <v>0</v>
      </c>
      <c r="CD92" s="253">
        <f t="shared" si="91"/>
        <v>0</v>
      </c>
      <c r="CE92" s="253">
        <f t="shared" si="92"/>
        <v>0</v>
      </c>
      <c r="CF92" s="253">
        <f t="shared" si="93"/>
        <v>0</v>
      </c>
      <c r="CG92" s="253">
        <f t="shared" si="94"/>
        <v>0</v>
      </c>
      <c r="CH92" s="253">
        <f t="shared" si="95"/>
        <v>0</v>
      </c>
      <c r="CI92" s="253">
        <f t="shared" si="96"/>
        <v>0</v>
      </c>
      <c r="CJ92" s="253">
        <f t="shared" si="97"/>
        <v>0</v>
      </c>
      <c r="CK92" s="253">
        <f t="shared" si="98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12</v>
      </c>
      <c r="L93" s="201" t="s">
        <v>20</v>
      </c>
      <c r="M93" s="104">
        <v>16</v>
      </c>
      <c r="N93" s="262">
        <f t="shared" si="77"/>
        <v>9.6</v>
      </c>
      <c r="O93" s="202">
        <v>9.6</v>
      </c>
      <c r="P93" s="110">
        <f t="shared" si="54"/>
        <v>133.63200000000001</v>
      </c>
      <c r="Q93" s="204" t="s">
        <v>139</v>
      </c>
      <c r="R93" s="205">
        <f t="shared" si="49"/>
        <v>2</v>
      </c>
      <c r="S93" s="114">
        <f t="shared" si="55"/>
        <v>22.271999999999998</v>
      </c>
      <c r="T93" s="205">
        <f t="shared" si="50"/>
        <v>4</v>
      </c>
      <c r="U93" s="115">
        <f t="shared" si="56"/>
        <v>44.543999999999997</v>
      </c>
      <c r="V93" s="205">
        <f t="shared" si="57"/>
        <v>3</v>
      </c>
      <c r="W93" s="115">
        <f t="shared" si="58"/>
        <v>33.408000000000001</v>
      </c>
      <c r="X93" s="205">
        <f t="shared" si="51"/>
        <v>3</v>
      </c>
      <c r="Y93" s="115">
        <f t="shared" si="59"/>
        <v>33.408000000000001</v>
      </c>
      <c r="Z93" s="203">
        <f t="shared" si="1"/>
        <v>133.63200000000001</v>
      </c>
      <c r="AA93" s="117" t="b">
        <f t="shared" si="53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0"/>
        <v>0</v>
      </c>
      <c r="AJ93" s="210"/>
      <c r="AK93" s="164">
        <f t="shared" si="61"/>
        <v>0</v>
      </c>
      <c r="AL93" s="216">
        <v>2</v>
      </c>
      <c r="AM93" s="164">
        <f t="shared" si="62"/>
        <v>22.271999999999998</v>
      </c>
      <c r="AN93" s="216">
        <v>2</v>
      </c>
      <c r="AO93" s="164">
        <f t="shared" si="63"/>
        <v>22.271999999999998</v>
      </c>
      <c r="AP93" s="216">
        <v>1</v>
      </c>
      <c r="AQ93" s="164">
        <f t="shared" si="64"/>
        <v>11.135999999999999</v>
      </c>
      <c r="AR93" s="216">
        <v>1</v>
      </c>
      <c r="AS93" s="164">
        <f t="shared" si="65"/>
        <v>11.135999999999999</v>
      </c>
      <c r="AT93" s="216">
        <v>1</v>
      </c>
      <c r="AU93" s="164">
        <f t="shared" si="66"/>
        <v>11.135999999999999</v>
      </c>
      <c r="AV93" s="216">
        <v>1</v>
      </c>
      <c r="AW93" s="164">
        <f t="shared" si="67"/>
        <v>11.135999999999999</v>
      </c>
      <c r="AX93" s="216">
        <v>1</v>
      </c>
      <c r="AY93" s="164">
        <f t="shared" si="68"/>
        <v>11.135999999999999</v>
      </c>
      <c r="AZ93" s="216">
        <v>1</v>
      </c>
      <c r="BA93" s="164">
        <f t="shared" si="69"/>
        <v>11.135999999999999</v>
      </c>
      <c r="BB93" s="216">
        <v>1</v>
      </c>
      <c r="BC93" s="164">
        <f t="shared" si="70"/>
        <v>11.135999999999999</v>
      </c>
      <c r="BD93" s="216">
        <v>1</v>
      </c>
      <c r="BE93" s="164">
        <f t="shared" si="71"/>
        <v>11.135999999999999</v>
      </c>
      <c r="BF93" s="253">
        <f t="shared" si="72"/>
        <v>133.63200000000001</v>
      </c>
      <c r="BG93" s="253">
        <f t="shared" si="73"/>
        <v>133.63199999999998</v>
      </c>
      <c r="BH93" s="10" t="b">
        <f t="shared" si="74"/>
        <v>1</v>
      </c>
      <c r="BI93" s="253">
        <f t="shared" si="75"/>
        <v>0</v>
      </c>
      <c r="BJ93" s="250">
        <f t="shared" si="81"/>
        <v>21110208</v>
      </c>
      <c r="BK93" s="251">
        <v>348</v>
      </c>
      <c r="BL93" s="251">
        <v>5</v>
      </c>
      <c r="BM93" s="252">
        <f t="shared" si="82"/>
        <v>2</v>
      </c>
      <c r="BN93" s="252">
        <f t="shared" si="83"/>
        <v>4</v>
      </c>
      <c r="BO93" s="252">
        <f t="shared" si="84"/>
        <v>3</v>
      </c>
      <c r="BP93" s="252">
        <f t="shared" si="85"/>
        <v>3</v>
      </c>
      <c r="BQ93" s="254">
        <f t="shared" si="86"/>
        <v>9.6</v>
      </c>
      <c r="BR93">
        <f t="shared" si="76"/>
        <v>16</v>
      </c>
      <c r="BS93">
        <v>0</v>
      </c>
      <c r="BT93">
        <v>1</v>
      </c>
      <c r="BU93" t="s">
        <v>139</v>
      </c>
      <c r="BV93" t="str">
        <f t="shared" si="78"/>
        <v>0</v>
      </c>
      <c r="BW93" t="str">
        <f t="shared" si="79"/>
        <v>0</v>
      </c>
      <c r="BX93" t="str">
        <f t="shared" si="80"/>
        <v>1</v>
      </c>
      <c r="BY93" t="s">
        <v>23</v>
      </c>
      <c r="BZ93" s="253">
        <f t="shared" si="87"/>
        <v>0</v>
      </c>
      <c r="CA93" s="253">
        <f t="shared" si="88"/>
        <v>0</v>
      </c>
      <c r="CB93" s="253">
        <f t="shared" si="89"/>
        <v>22.271999999999998</v>
      </c>
      <c r="CC93" s="253">
        <f t="shared" si="90"/>
        <v>22.271999999999998</v>
      </c>
      <c r="CD93" s="253">
        <f t="shared" si="91"/>
        <v>11.135999999999999</v>
      </c>
      <c r="CE93" s="253">
        <f t="shared" si="92"/>
        <v>11.135999999999999</v>
      </c>
      <c r="CF93" s="253">
        <f t="shared" si="93"/>
        <v>11.135999999999999</v>
      </c>
      <c r="CG93" s="253">
        <f t="shared" si="94"/>
        <v>11.135999999999999</v>
      </c>
      <c r="CH93" s="253">
        <f t="shared" si="95"/>
        <v>11.135999999999999</v>
      </c>
      <c r="CI93" s="253">
        <f t="shared" si="96"/>
        <v>11.135999999999999</v>
      </c>
      <c r="CJ93" s="253">
        <f t="shared" si="97"/>
        <v>11.135999999999999</v>
      </c>
      <c r="CK93" s="253">
        <f t="shared" si="98"/>
        <v>11.135999999999999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7"/>
        <v>4.3499999999999996</v>
      </c>
      <c r="O94" s="106">
        <v>4.3499999999999996</v>
      </c>
      <c r="P94" s="110">
        <f t="shared" si="54"/>
        <v>0</v>
      </c>
      <c r="Q94" s="112" t="s">
        <v>139</v>
      </c>
      <c r="R94" s="113">
        <f t="shared" si="49"/>
        <v>0</v>
      </c>
      <c r="S94" s="114">
        <f t="shared" si="55"/>
        <v>0</v>
      </c>
      <c r="T94" s="113">
        <f t="shared" si="50"/>
        <v>0</v>
      </c>
      <c r="U94" s="115">
        <f t="shared" si="56"/>
        <v>0</v>
      </c>
      <c r="V94" s="113">
        <f t="shared" si="57"/>
        <v>0</v>
      </c>
      <c r="W94" s="115">
        <f t="shared" si="58"/>
        <v>0</v>
      </c>
      <c r="X94" s="113">
        <f t="shared" si="51"/>
        <v>0</v>
      </c>
      <c r="Y94" s="115">
        <f t="shared" si="59"/>
        <v>0</v>
      </c>
      <c r="Z94" s="116">
        <f t="shared" si="1"/>
        <v>0</v>
      </c>
      <c r="AA94" s="117" t="b">
        <f t="shared" si="53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0"/>
        <v>0</v>
      </c>
      <c r="AJ94" s="121">
        <v>0</v>
      </c>
      <c r="AK94" s="164">
        <f t="shared" si="61"/>
        <v>0</v>
      </c>
      <c r="AL94" s="127">
        <v>0</v>
      </c>
      <c r="AM94" s="164">
        <f t="shared" si="62"/>
        <v>0</v>
      </c>
      <c r="AN94" s="127">
        <v>0</v>
      </c>
      <c r="AO94" s="164">
        <f t="shared" si="63"/>
        <v>0</v>
      </c>
      <c r="AP94" s="127">
        <v>0</v>
      </c>
      <c r="AQ94" s="164">
        <f t="shared" si="64"/>
        <v>0</v>
      </c>
      <c r="AR94" s="127">
        <v>0</v>
      </c>
      <c r="AS94" s="164">
        <f t="shared" si="65"/>
        <v>0</v>
      </c>
      <c r="AT94" s="127">
        <v>0</v>
      </c>
      <c r="AU94" s="164">
        <f t="shared" si="66"/>
        <v>0</v>
      </c>
      <c r="AV94" s="127">
        <v>0</v>
      </c>
      <c r="AW94" s="164">
        <f t="shared" si="67"/>
        <v>0</v>
      </c>
      <c r="AX94" s="127">
        <v>0</v>
      </c>
      <c r="AY94" s="164">
        <f t="shared" si="68"/>
        <v>0</v>
      </c>
      <c r="AZ94" s="127">
        <v>0</v>
      </c>
      <c r="BA94" s="164">
        <f t="shared" si="69"/>
        <v>0</v>
      </c>
      <c r="BB94" s="127">
        <v>0</v>
      </c>
      <c r="BC94" s="164">
        <f t="shared" si="70"/>
        <v>0</v>
      </c>
      <c r="BD94" s="127">
        <v>0</v>
      </c>
      <c r="BE94" s="164">
        <f t="shared" si="71"/>
        <v>0</v>
      </c>
      <c r="BF94" s="253">
        <f t="shared" si="72"/>
        <v>0</v>
      </c>
      <c r="BG94" s="253">
        <f t="shared" si="73"/>
        <v>0</v>
      </c>
      <c r="BH94" s="10" t="b">
        <f t="shared" si="74"/>
        <v>1</v>
      </c>
      <c r="BI94" s="253">
        <f t="shared" si="75"/>
        <v>0</v>
      </c>
      <c r="BJ94" s="250">
        <f t="shared" si="81"/>
        <v>21110211</v>
      </c>
      <c r="BK94" s="251">
        <v>348</v>
      </c>
      <c r="BL94" s="251">
        <v>5</v>
      </c>
      <c r="BM94" s="252">
        <f t="shared" si="82"/>
        <v>0</v>
      </c>
      <c r="BN94" s="252">
        <f t="shared" si="83"/>
        <v>0</v>
      </c>
      <c r="BO94" s="252">
        <f t="shared" si="84"/>
        <v>0</v>
      </c>
      <c r="BP94" s="252">
        <f t="shared" si="85"/>
        <v>0</v>
      </c>
      <c r="BQ94" s="254">
        <f t="shared" si="86"/>
        <v>4.3499999999999996</v>
      </c>
      <c r="BR94">
        <f t="shared" si="76"/>
        <v>16</v>
      </c>
      <c r="BS94">
        <v>0</v>
      </c>
      <c r="BT94">
        <v>1</v>
      </c>
      <c r="BU94" t="s">
        <v>139</v>
      </c>
      <c r="BV94" t="str">
        <f t="shared" si="78"/>
        <v>0</v>
      </c>
      <c r="BW94" t="str">
        <f t="shared" si="79"/>
        <v>0</v>
      </c>
      <c r="BX94" t="str">
        <f t="shared" si="80"/>
        <v>1</v>
      </c>
      <c r="BY94" t="s">
        <v>23</v>
      </c>
      <c r="BZ94" s="253">
        <f t="shared" si="87"/>
        <v>0</v>
      </c>
      <c r="CA94" s="253">
        <f t="shared" si="88"/>
        <v>0</v>
      </c>
      <c r="CB94" s="253">
        <f t="shared" si="89"/>
        <v>0</v>
      </c>
      <c r="CC94" s="253">
        <f t="shared" si="90"/>
        <v>0</v>
      </c>
      <c r="CD94" s="253">
        <f t="shared" si="91"/>
        <v>0</v>
      </c>
      <c r="CE94" s="253">
        <f t="shared" si="92"/>
        <v>0</v>
      </c>
      <c r="CF94" s="253">
        <f t="shared" si="93"/>
        <v>0</v>
      </c>
      <c r="CG94" s="253">
        <f t="shared" si="94"/>
        <v>0</v>
      </c>
      <c r="CH94" s="253">
        <f t="shared" si="95"/>
        <v>0</v>
      </c>
      <c r="CI94" s="253">
        <f t="shared" si="96"/>
        <v>0</v>
      </c>
      <c r="CJ94" s="253">
        <f t="shared" si="97"/>
        <v>0</v>
      </c>
      <c r="CK94" s="253">
        <f t="shared" si="98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0</v>
      </c>
      <c r="L95" s="201" t="s">
        <v>20</v>
      </c>
      <c r="M95" s="104">
        <v>16</v>
      </c>
      <c r="N95" s="262">
        <f t="shared" si="77"/>
        <v>4.5999999999999996</v>
      </c>
      <c r="O95" s="202">
        <v>4.5999999999999996</v>
      </c>
      <c r="P95" s="110">
        <f t="shared" si="54"/>
        <v>0</v>
      </c>
      <c r="Q95" s="204" t="s">
        <v>139</v>
      </c>
      <c r="R95" s="205">
        <f t="shared" si="49"/>
        <v>0</v>
      </c>
      <c r="S95" s="114">
        <f t="shared" si="55"/>
        <v>0</v>
      </c>
      <c r="T95" s="205">
        <f t="shared" si="50"/>
        <v>0</v>
      </c>
      <c r="U95" s="115">
        <f t="shared" si="56"/>
        <v>0</v>
      </c>
      <c r="V95" s="205">
        <f t="shared" si="57"/>
        <v>0</v>
      </c>
      <c r="W95" s="115">
        <f t="shared" si="58"/>
        <v>0</v>
      </c>
      <c r="X95" s="205">
        <f t="shared" si="51"/>
        <v>0</v>
      </c>
      <c r="Y95" s="115">
        <f t="shared" si="59"/>
        <v>0</v>
      </c>
      <c r="Z95" s="203">
        <f t="shared" si="1"/>
        <v>0</v>
      </c>
      <c r="AA95" s="117" t="b">
        <f t="shared" si="53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0"/>
        <v>0</v>
      </c>
      <c r="AJ95" s="210"/>
      <c r="AK95" s="164">
        <f t="shared" si="61"/>
        <v>0</v>
      </c>
      <c r="AL95" s="216">
        <v>0</v>
      </c>
      <c r="AM95" s="164">
        <f t="shared" si="62"/>
        <v>0</v>
      </c>
      <c r="AN95" s="216">
        <v>0</v>
      </c>
      <c r="AO95" s="164">
        <f t="shared" si="63"/>
        <v>0</v>
      </c>
      <c r="AP95" s="216">
        <v>0</v>
      </c>
      <c r="AQ95" s="164">
        <f t="shared" si="64"/>
        <v>0</v>
      </c>
      <c r="AR95" s="216">
        <v>0</v>
      </c>
      <c r="AS95" s="164">
        <f t="shared" si="65"/>
        <v>0</v>
      </c>
      <c r="AT95" s="216">
        <v>0</v>
      </c>
      <c r="AU95" s="164">
        <f t="shared" si="66"/>
        <v>0</v>
      </c>
      <c r="AV95" s="216">
        <v>0</v>
      </c>
      <c r="AW95" s="164">
        <f t="shared" si="67"/>
        <v>0</v>
      </c>
      <c r="AX95" s="216">
        <v>0</v>
      </c>
      <c r="AY95" s="164">
        <f t="shared" si="68"/>
        <v>0</v>
      </c>
      <c r="AZ95" s="216">
        <v>0</v>
      </c>
      <c r="BA95" s="164">
        <f t="shared" si="69"/>
        <v>0</v>
      </c>
      <c r="BB95" s="216">
        <v>0</v>
      </c>
      <c r="BC95" s="164">
        <f t="shared" si="70"/>
        <v>0</v>
      </c>
      <c r="BD95" s="216">
        <v>0</v>
      </c>
      <c r="BE95" s="164">
        <f t="shared" si="71"/>
        <v>0</v>
      </c>
      <c r="BF95" s="253">
        <f t="shared" si="72"/>
        <v>0</v>
      </c>
      <c r="BG95" s="253">
        <f t="shared" si="73"/>
        <v>0</v>
      </c>
      <c r="BH95" s="10" t="b">
        <f t="shared" si="74"/>
        <v>1</v>
      </c>
      <c r="BI95" s="253">
        <f t="shared" si="75"/>
        <v>0</v>
      </c>
      <c r="BJ95" s="250">
        <f t="shared" si="81"/>
        <v>21110211</v>
      </c>
      <c r="BK95" s="251">
        <v>348</v>
      </c>
      <c r="BL95" s="251">
        <v>5</v>
      </c>
      <c r="BM95" s="252">
        <f t="shared" si="82"/>
        <v>0</v>
      </c>
      <c r="BN95" s="252">
        <f t="shared" si="83"/>
        <v>0</v>
      </c>
      <c r="BO95" s="252">
        <f t="shared" si="84"/>
        <v>0</v>
      </c>
      <c r="BP95" s="252">
        <f t="shared" si="85"/>
        <v>0</v>
      </c>
      <c r="BQ95" s="254">
        <f t="shared" si="86"/>
        <v>4.5999999999999996</v>
      </c>
      <c r="BR95">
        <f t="shared" si="76"/>
        <v>16</v>
      </c>
      <c r="BS95">
        <v>0</v>
      </c>
      <c r="BT95">
        <v>1</v>
      </c>
      <c r="BU95" t="s">
        <v>139</v>
      </c>
      <c r="BV95" t="str">
        <f t="shared" si="78"/>
        <v>0</v>
      </c>
      <c r="BW95" t="str">
        <f t="shared" si="79"/>
        <v>0</v>
      </c>
      <c r="BX95" t="str">
        <f t="shared" si="80"/>
        <v>1</v>
      </c>
      <c r="BY95" t="s">
        <v>23</v>
      </c>
      <c r="BZ95" s="253">
        <f t="shared" si="87"/>
        <v>0</v>
      </c>
      <c r="CA95" s="253">
        <f t="shared" si="88"/>
        <v>0</v>
      </c>
      <c r="CB95" s="253">
        <f t="shared" si="89"/>
        <v>0</v>
      </c>
      <c r="CC95" s="253">
        <f t="shared" si="90"/>
        <v>0</v>
      </c>
      <c r="CD95" s="253">
        <f t="shared" si="91"/>
        <v>0</v>
      </c>
      <c r="CE95" s="253">
        <f t="shared" si="92"/>
        <v>0</v>
      </c>
      <c r="CF95" s="253">
        <f t="shared" si="93"/>
        <v>0</v>
      </c>
      <c r="CG95" s="253">
        <f t="shared" si="94"/>
        <v>0</v>
      </c>
      <c r="CH95" s="253">
        <f t="shared" si="95"/>
        <v>0</v>
      </c>
      <c r="CI95" s="253">
        <f t="shared" si="96"/>
        <v>0</v>
      </c>
      <c r="CJ95" s="253">
        <f t="shared" si="97"/>
        <v>0</v>
      </c>
      <c r="CK95" s="253">
        <f t="shared" si="98"/>
        <v>0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77"/>
        <v>15.61</v>
      </c>
      <c r="O96" s="106">
        <v>15.61</v>
      </c>
      <c r="P96" s="110">
        <f t="shared" si="54"/>
        <v>0</v>
      </c>
      <c r="Q96" s="112" t="s">
        <v>139</v>
      </c>
      <c r="R96" s="113">
        <f t="shared" si="49"/>
        <v>0</v>
      </c>
      <c r="S96" s="114">
        <f t="shared" si="55"/>
        <v>0</v>
      </c>
      <c r="T96" s="113">
        <f t="shared" si="50"/>
        <v>0</v>
      </c>
      <c r="U96" s="115">
        <f t="shared" si="56"/>
        <v>0</v>
      </c>
      <c r="V96" s="113">
        <f t="shared" si="57"/>
        <v>0</v>
      </c>
      <c r="W96" s="115">
        <f t="shared" si="58"/>
        <v>0</v>
      </c>
      <c r="X96" s="113">
        <f t="shared" si="51"/>
        <v>0</v>
      </c>
      <c r="Y96" s="115">
        <f t="shared" si="59"/>
        <v>0</v>
      </c>
      <c r="Z96" s="116">
        <f t="shared" si="1"/>
        <v>0</v>
      </c>
      <c r="AA96" s="117" t="b">
        <f t="shared" si="53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0"/>
        <v>0</v>
      </c>
      <c r="AJ96" s="121">
        <v>0</v>
      </c>
      <c r="AK96" s="164">
        <f t="shared" si="61"/>
        <v>0</v>
      </c>
      <c r="AL96" s="127">
        <v>0</v>
      </c>
      <c r="AM96" s="164">
        <f t="shared" si="62"/>
        <v>0</v>
      </c>
      <c r="AN96" s="127">
        <v>0</v>
      </c>
      <c r="AO96" s="164">
        <f t="shared" si="63"/>
        <v>0</v>
      </c>
      <c r="AP96" s="127">
        <v>0</v>
      </c>
      <c r="AQ96" s="164">
        <f t="shared" si="64"/>
        <v>0</v>
      </c>
      <c r="AR96" s="127">
        <v>0</v>
      </c>
      <c r="AS96" s="164">
        <f t="shared" si="65"/>
        <v>0</v>
      </c>
      <c r="AT96" s="127">
        <v>0</v>
      </c>
      <c r="AU96" s="164">
        <f t="shared" si="66"/>
        <v>0</v>
      </c>
      <c r="AV96" s="127">
        <v>0</v>
      </c>
      <c r="AW96" s="164">
        <f t="shared" si="67"/>
        <v>0</v>
      </c>
      <c r="AX96" s="127">
        <v>0</v>
      </c>
      <c r="AY96" s="164">
        <f t="shared" si="68"/>
        <v>0</v>
      </c>
      <c r="AZ96" s="127">
        <v>0</v>
      </c>
      <c r="BA96" s="164">
        <f t="shared" si="69"/>
        <v>0</v>
      </c>
      <c r="BB96" s="127">
        <v>0</v>
      </c>
      <c r="BC96" s="164">
        <f t="shared" si="70"/>
        <v>0</v>
      </c>
      <c r="BD96" s="127">
        <v>0</v>
      </c>
      <c r="BE96" s="164">
        <f t="shared" si="71"/>
        <v>0</v>
      </c>
      <c r="BF96" s="253">
        <f t="shared" si="72"/>
        <v>0</v>
      </c>
      <c r="BG96" s="253">
        <f t="shared" si="73"/>
        <v>0</v>
      </c>
      <c r="BH96" s="10" t="b">
        <f t="shared" si="74"/>
        <v>1</v>
      </c>
      <c r="BI96" s="253">
        <f t="shared" si="75"/>
        <v>0</v>
      </c>
      <c r="BJ96" s="250">
        <f t="shared" si="81"/>
        <v>21110219</v>
      </c>
      <c r="BK96" s="251">
        <v>348</v>
      </c>
      <c r="BL96" s="251">
        <v>5</v>
      </c>
      <c r="BM96" s="252">
        <f t="shared" si="82"/>
        <v>0</v>
      </c>
      <c r="BN96" s="252">
        <f t="shared" si="83"/>
        <v>0</v>
      </c>
      <c r="BO96" s="252">
        <f t="shared" si="84"/>
        <v>0</v>
      </c>
      <c r="BP96" s="252">
        <f t="shared" si="85"/>
        <v>0</v>
      </c>
      <c r="BQ96" s="254">
        <f t="shared" si="86"/>
        <v>15.61</v>
      </c>
      <c r="BR96">
        <f t="shared" si="76"/>
        <v>16</v>
      </c>
      <c r="BS96">
        <v>0</v>
      </c>
      <c r="BT96">
        <v>1</v>
      </c>
      <c r="BU96" t="s">
        <v>139</v>
      </c>
      <c r="BV96" t="str">
        <f t="shared" si="78"/>
        <v>0</v>
      </c>
      <c r="BW96" t="str">
        <f t="shared" si="79"/>
        <v>0</v>
      </c>
      <c r="BX96" t="str">
        <f t="shared" si="80"/>
        <v>1</v>
      </c>
      <c r="BY96" t="s">
        <v>23</v>
      </c>
      <c r="BZ96" s="253">
        <f t="shared" si="87"/>
        <v>0</v>
      </c>
      <c r="CA96" s="253">
        <f t="shared" si="88"/>
        <v>0</v>
      </c>
      <c r="CB96" s="253">
        <f t="shared" si="89"/>
        <v>0</v>
      </c>
      <c r="CC96" s="253">
        <f t="shared" si="90"/>
        <v>0</v>
      </c>
      <c r="CD96" s="253">
        <f t="shared" si="91"/>
        <v>0</v>
      </c>
      <c r="CE96" s="253">
        <f t="shared" si="92"/>
        <v>0</v>
      </c>
      <c r="CF96" s="253">
        <f t="shared" si="93"/>
        <v>0</v>
      </c>
      <c r="CG96" s="253">
        <f t="shared" si="94"/>
        <v>0</v>
      </c>
      <c r="CH96" s="253">
        <f t="shared" si="95"/>
        <v>0</v>
      </c>
      <c r="CI96" s="253">
        <f t="shared" si="96"/>
        <v>0</v>
      </c>
      <c r="CJ96" s="253">
        <f t="shared" si="97"/>
        <v>0</v>
      </c>
      <c r="CK96" s="253">
        <f t="shared" si="98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0</v>
      </c>
      <c r="L97" s="201" t="s">
        <v>138</v>
      </c>
      <c r="M97" s="104">
        <v>16</v>
      </c>
      <c r="N97" s="262">
        <f t="shared" si="77"/>
        <v>21.18</v>
      </c>
      <c r="O97" s="202">
        <v>21.18</v>
      </c>
      <c r="P97" s="110">
        <f t="shared" si="54"/>
        <v>0</v>
      </c>
      <c r="Q97" s="204" t="s">
        <v>139</v>
      </c>
      <c r="R97" s="205">
        <f t="shared" si="49"/>
        <v>0</v>
      </c>
      <c r="S97" s="114">
        <f t="shared" si="55"/>
        <v>0</v>
      </c>
      <c r="T97" s="205">
        <f t="shared" si="50"/>
        <v>0</v>
      </c>
      <c r="U97" s="115">
        <f t="shared" si="56"/>
        <v>0</v>
      </c>
      <c r="V97" s="205">
        <f t="shared" si="57"/>
        <v>0</v>
      </c>
      <c r="W97" s="115">
        <f t="shared" si="58"/>
        <v>0</v>
      </c>
      <c r="X97" s="205">
        <f t="shared" si="51"/>
        <v>0</v>
      </c>
      <c r="Y97" s="115">
        <f t="shared" si="59"/>
        <v>0</v>
      </c>
      <c r="Z97" s="203">
        <f t="shared" si="1"/>
        <v>0</v>
      </c>
      <c r="AA97" s="117" t="b">
        <f t="shared" si="53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0"/>
        <v>0</v>
      </c>
      <c r="AJ97" s="210"/>
      <c r="AK97" s="164">
        <f t="shared" si="61"/>
        <v>0</v>
      </c>
      <c r="AL97" s="216">
        <v>0</v>
      </c>
      <c r="AM97" s="164">
        <f t="shared" si="62"/>
        <v>0</v>
      </c>
      <c r="AN97" s="216">
        <v>0</v>
      </c>
      <c r="AO97" s="164">
        <f t="shared" si="63"/>
        <v>0</v>
      </c>
      <c r="AP97" s="216">
        <v>0</v>
      </c>
      <c r="AQ97" s="164">
        <f t="shared" si="64"/>
        <v>0</v>
      </c>
      <c r="AR97" s="216">
        <v>0</v>
      </c>
      <c r="AS97" s="164">
        <f t="shared" si="65"/>
        <v>0</v>
      </c>
      <c r="AT97" s="216">
        <v>0</v>
      </c>
      <c r="AU97" s="164">
        <f t="shared" si="66"/>
        <v>0</v>
      </c>
      <c r="AV97" s="216">
        <v>0</v>
      </c>
      <c r="AW97" s="164">
        <f t="shared" si="67"/>
        <v>0</v>
      </c>
      <c r="AX97" s="216">
        <v>0</v>
      </c>
      <c r="AY97" s="164">
        <f t="shared" si="68"/>
        <v>0</v>
      </c>
      <c r="AZ97" s="216">
        <v>0</v>
      </c>
      <c r="BA97" s="164">
        <f t="shared" si="69"/>
        <v>0</v>
      </c>
      <c r="BB97" s="216">
        <v>0</v>
      </c>
      <c r="BC97" s="164">
        <f t="shared" si="70"/>
        <v>0</v>
      </c>
      <c r="BD97" s="216">
        <v>0</v>
      </c>
      <c r="BE97" s="164">
        <f t="shared" si="71"/>
        <v>0</v>
      </c>
      <c r="BF97" s="253">
        <f t="shared" si="72"/>
        <v>0</v>
      </c>
      <c r="BG97" s="253">
        <f t="shared" si="73"/>
        <v>0</v>
      </c>
      <c r="BH97" s="10" t="b">
        <f t="shared" si="74"/>
        <v>1</v>
      </c>
      <c r="BI97" s="253">
        <f t="shared" si="75"/>
        <v>0</v>
      </c>
      <c r="BJ97" s="250">
        <f t="shared" si="81"/>
        <v>21110219</v>
      </c>
      <c r="BK97" s="251">
        <v>348</v>
      </c>
      <c r="BL97" s="251">
        <v>5</v>
      </c>
      <c r="BM97" s="252">
        <f t="shared" si="82"/>
        <v>0</v>
      </c>
      <c r="BN97" s="252">
        <f t="shared" si="83"/>
        <v>0</v>
      </c>
      <c r="BO97" s="252">
        <f t="shared" si="84"/>
        <v>0</v>
      </c>
      <c r="BP97" s="252">
        <f t="shared" si="85"/>
        <v>0</v>
      </c>
      <c r="BQ97" s="254">
        <f t="shared" si="86"/>
        <v>21.18</v>
      </c>
      <c r="BR97">
        <f t="shared" si="76"/>
        <v>16</v>
      </c>
      <c r="BS97">
        <v>0</v>
      </c>
      <c r="BT97">
        <v>1</v>
      </c>
      <c r="BU97" t="s">
        <v>139</v>
      </c>
      <c r="BV97" t="str">
        <f t="shared" si="78"/>
        <v>0</v>
      </c>
      <c r="BW97" t="str">
        <f t="shared" si="79"/>
        <v>0</v>
      </c>
      <c r="BX97" t="str">
        <f t="shared" si="80"/>
        <v>1</v>
      </c>
      <c r="BY97" t="s">
        <v>23</v>
      </c>
      <c r="BZ97" s="253">
        <f t="shared" si="87"/>
        <v>0</v>
      </c>
      <c r="CA97" s="253">
        <f t="shared" si="88"/>
        <v>0</v>
      </c>
      <c r="CB97" s="253">
        <f t="shared" si="89"/>
        <v>0</v>
      </c>
      <c r="CC97" s="253">
        <f t="shared" si="90"/>
        <v>0</v>
      </c>
      <c r="CD97" s="253">
        <f t="shared" si="91"/>
        <v>0</v>
      </c>
      <c r="CE97" s="253">
        <f t="shared" si="92"/>
        <v>0</v>
      </c>
      <c r="CF97" s="253">
        <f t="shared" si="93"/>
        <v>0</v>
      </c>
      <c r="CG97" s="253">
        <f t="shared" si="94"/>
        <v>0</v>
      </c>
      <c r="CH97" s="253">
        <f t="shared" si="95"/>
        <v>0</v>
      </c>
      <c r="CI97" s="253">
        <f t="shared" si="96"/>
        <v>0</v>
      </c>
      <c r="CJ97" s="253">
        <f t="shared" si="97"/>
        <v>0</v>
      </c>
      <c r="CK97" s="253">
        <f t="shared" si="98"/>
        <v>0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0</v>
      </c>
      <c r="L98" s="104" t="s">
        <v>138</v>
      </c>
      <c r="M98" s="104">
        <v>16</v>
      </c>
      <c r="N98" s="262">
        <f t="shared" si="77"/>
        <v>30.19</v>
      </c>
      <c r="O98" s="106">
        <v>30.19</v>
      </c>
      <c r="P98" s="110">
        <f t="shared" si="54"/>
        <v>0</v>
      </c>
      <c r="Q98" s="112" t="s">
        <v>139</v>
      </c>
      <c r="R98" s="113">
        <f t="shared" si="49"/>
        <v>0</v>
      </c>
      <c r="S98" s="114">
        <f t="shared" si="55"/>
        <v>0</v>
      </c>
      <c r="T98" s="113">
        <f t="shared" si="50"/>
        <v>0</v>
      </c>
      <c r="U98" s="115">
        <f t="shared" si="56"/>
        <v>0</v>
      </c>
      <c r="V98" s="113">
        <f t="shared" si="57"/>
        <v>0</v>
      </c>
      <c r="W98" s="115">
        <f t="shared" si="58"/>
        <v>0</v>
      </c>
      <c r="X98" s="113">
        <f t="shared" si="51"/>
        <v>0</v>
      </c>
      <c r="Y98" s="115">
        <f t="shared" si="59"/>
        <v>0</v>
      </c>
      <c r="Z98" s="116">
        <f t="shared" si="1"/>
        <v>0</v>
      </c>
      <c r="AA98" s="117" t="b">
        <f t="shared" si="53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0"/>
        <v>0</v>
      </c>
      <c r="AJ98" s="121">
        <v>0</v>
      </c>
      <c r="AK98" s="164">
        <f t="shared" si="61"/>
        <v>0</v>
      </c>
      <c r="AL98" s="127">
        <v>0</v>
      </c>
      <c r="AM98" s="164">
        <f t="shared" si="62"/>
        <v>0</v>
      </c>
      <c r="AN98" s="127">
        <v>0</v>
      </c>
      <c r="AO98" s="164">
        <f t="shared" si="63"/>
        <v>0</v>
      </c>
      <c r="AP98" s="127">
        <v>0</v>
      </c>
      <c r="AQ98" s="164">
        <f t="shared" si="64"/>
        <v>0</v>
      </c>
      <c r="AR98" s="127">
        <v>0</v>
      </c>
      <c r="AS98" s="164">
        <f t="shared" si="65"/>
        <v>0</v>
      </c>
      <c r="AT98" s="127">
        <v>0</v>
      </c>
      <c r="AU98" s="164">
        <f t="shared" si="66"/>
        <v>0</v>
      </c>
      <c r="AV98" s="127">
        <v>0</v>
      </c>
      <c r="AW98" s="164">
        <f t="shared" si="67"/>
        <v>0</v>
      </c>
      <c r="AX98" s="127">
        <v>0</v>
      </c>
      <c r="AY98" s="164">
        <f t="shared" si="68"/>
        <v>0</v>
      </c>
      <c r="AZ98" s="127">
        <v>0</v>
      </c>
      <c r="BA98" s="164">
        <f t="shared" si="69"/>
        <v>0</v>
      </c>
      <c r="BB98" s="127">
        <v>0</v>
      </c>
      <c r="BC98" s="164">
        <f t="shared" si="70"/>
        <v>0</v>
      </c>
      <c r="BD98" s="127">
        <v>0</v>
      </c>
      <c r="BE98" s="164">
        <f t="shared" si="71"/>
        <v>0</v>
      </c>
      <c r="BF98" s="253">
        <f t="shared" si="72"/>
        <v>0</v>
      </c>
      <c r="BG98" s="253">
        <f t="shared" si="73"/>
        <v>0</v>
      </c>
      <c r="BH98" s="10" t="b">
        <f t="shared" si="74"/>
        <v>1</v>
      </c>
      <c r="BI98" s="253">
        <f t="shared" si="75"/>
        <v>0</v>
      </c>
      <c r="BJ98" s="250">
        <f t="shared" si="81"/>
        <v>21110214</v>
      </c>
      <c r="BK98" s="251">
        <v>348</v>
      </c>
      <c r="BL98" s="251">
        <v>5</v>
      </c>
      <c r="BM98" s="252">
        <f t="shared" si="82"/>
        <v>0</v>
      </c>
      <c r="BN98" s="252">
        <f t="shared" si="83"/>
        <v>0</v>
      </c>
      <c r="BO98" s="252">
        <f t="shared" si="84"/>
        <v>0</v>
      </c>
      <c r="BP98" s="252">
        <f t="shared" si="85"/>
        <v>0</v>
      </c>
      <c r="BQ98" s="254">
        <f t="shared" si="86"/>
        <v>30.19</v>
      </c>
      <c r="BR98">
        <f t="shared" si="76"/>
        <v>16</v>
      </c>
      <c r="BS98">
        <v>0</v>
      </c>
      <c r="BT98">
        <v>1</v>
      </c>
      <c r="BU98" t="s">
        <v>139</v>
      </c>
      <c r="BV98" t="str">
        <f t="shared" si="78"/>
        <v>0</v>
      </c>
      <c r="BW98" t="str">
        <f t="shared" si="79"/>
        <v>0</v>
      </c>
      <c r="BX98" t="str">
        <f t="shared" si="80"/>
        <v>1</v>
      </c>
      <c r="BY98" t="s">
        <v>23</v>
      </c>
      <c r="BZ98" s="253">
        <f t="shared" si="87"/>
        <v>0</v>
      </c>
      <c r="CA98" s="253">
        <f t="shared" si="88"/>
        <v>0</v>
      </c>
      <c r="CB98" s="253">
        <f t="shared" si="89"/>
        <v>0</v>
      </c>
      <c r="CC98" s="253">
        <f t="shared" si="90"/>
        <v>0</v>
      </c>
      <c r="CD98" s="253">
        <f t="shared" si="91"/>
        <v>0</v>
      </c>
      <c r="CE98" s="253">
        <f t="shared" si="92"/>
        <v>0</v>
      </c>
      <c r="CF98" s="253">
        <f t="shared" si="93"/>
        <v>0</v>
      </c>
      <c r="CG98" s="253">
        <f t="shared" si="94"/>
        <v>0</v>
      </c>
      <c r="CH98" s="253">
        <f t="shared" si="95"/>
        <v>0</v>
      </c>
      <c r="CI98" s="253">
        <f t="shared" si="96"/>
        <v>0</v>
      </c>
      <c r="CJ98" s="253">
        <f t="shared" si="97"/>
        <v>0</v>
      </c>
      <c r="CK98" s="253">
        <f t="shared" si="98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7</v>
      </c>
      <c r="L99" s="201" t="s">
        <v>138</v>
      </c>
      <c r="M99" s="104">
        <v>16</v>
      </c>
      <c r="N99" s="262">
        <f t="shared" si="77"/>
        <v>24.65</v>
      </c>
      <c r="O99" s="202">
        <v>24.65</v>
      </c>
      <c r="P99" s="110">
        <f t="shared" si="54"/>
        <v>200.15799999999999</v>
      </c>
      <c r="Q99" s="204" t="s">
        <v>139</v>
      </c>
      <c r="R99" s="205">
        <f t="shared" si="49"/>
        <v>0</v>
      </c>
      <c r="S99" s="114">
        <f t="shared" si="55"/>
        <v>0</v>
      </c>
      <c r="T99" s="205">
        <f t="shared" si="50"/>
        <v>2</v>
      </c>
      <c r="U99" s="115">
        <f t="shared" si="56"/>
        <v>57.187999999999995</v>
      </c>
      <c r="V99" s="205">
        <f t="shared" si="57"/>
        <v>3</v>
      </c>
      <c r="W99" s="115">
        <f t="shared" si="58"/>
        <v>85.781999999999996</v>
      </c>
      <c r="X99" s="205">
        <f t="shared" si="51"/>
        <v>2</v>
      </c>
      <c r="Y99" s="115">
        <f t="shared" si="59"/>
        <v>57.187999999999995</v>
      </c>
      <c r="Z99" s="203">
        <f t="shared" si="1"/>
        <v>200.15799999999999</v>
      </c>
      <c r="AA99" s="117" t="b">
        <f t="shared" si="53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0"/>
        <v>0</v>
      </c>
      <c r="AJ99" s="210"/>
      <c r="AK99" s="164">
        <f t="shared" si="61"/>
        <v>0</v>
      </c>
      <c r="AL99" s="216">
        <v>0</v>
      </c>
      <c r="AM99" s="164">
        <f t="shared" si="62"/>
        <v>0</v>
      </c>
      <c r="AN99" s="216">
        <v>0</v>
      </c>
      <c r="AO99" s="164">
        <f t="shared" si="63"/>
        <v>0</v>
      </c>
      <c r="AP99" s="216">
        <v>1</v>
      </c>
      <c r="AQ99" s="164">
        <f t="shared" si="64"/>
        <v>28.593999999999998</v>
      </c>
      <c r="AR99" s="216">
        <v>1</v>
      </c>
      <c r="AS99" s="164">
        <f t="shared" si="65"/>
        <v>28.593999999999998</v>
      </c>
      <c r="AT99" s="216">
        <v>1</v>
      </c>
      <c r="AU99" s="164">
        <f t="shared" si="66"/>
        <v>28.593999999999998</v>
      </c>
      <c r="AV99" s="216">
        <v>1</v>
      </c>
      <c r="AW99" s="164">
        <f t="shared" si="67"/>
        <v>28.593999999999998</v>
      </c>
      <c r="AX99" s="216">
        <v>1</v>
      </c>
      <c r="AY99" s="164">
        <f t="shared" si="68"/>
        <v>28.593999999999998</v>
      </c>
      <c r="AZ99" s="216">
        <v>1</v>
      </c>
      <c r="BA99" s="164">
        <f t="shared" si="69"/>
        <v>28.593999999999998</v>
      </c>
      <c r="BB99" s="216">
        <v>1</v>
      </c>
      <c r="BC99" s="164">
        <f t="shared" si="70"/>
        <v>28.593999999999998</v>
      </c>
      <c r="BD99" s="216">
        <v>0</v>
      </c>
      <c r="BE99" s="164">
        <f t="shared" si="71"/>
        <v>0</v>
      </c>
      <c r="BF99" s="253">
        <f t="shared" si="72"/>
        <v>200.15799999999999</v>
      </c>
      <c r="BG99" s="253">
        <f t="shared" si="73"/>
        <v>200.15799999999999</v>
      </c>
      <c r="BH99" s="10" t="b">
        <f t="shared" si="74"/>
        <v>1</v>
      </c>
      <c r="BI99" s="253">
        <f t="shared" si="75"/>
        <v>0</v>
      </c>
      <c r="BJ99" s="250">
        <f t="shared" si="81"/>
        <v>21110214</v>
      </c>
      <c r="BK99" s="251">
        <v>348</v>
      </c>
      <c r="BL99" s="251">
        <v>5</v>
      </c>
      <c r="BM99" s="252">
        <f t="shared" si="82"/>
        <v>0</v>
      </c>
      <c r="BN99" s="252">
        <f t="shared" si="83"/>
        <v>2</v>
      </c>
      <c r="BO99" s="252">
        <f t="shared" si="84"/>
        <v>3</v>
      </c>
      <c r="BP99" s="252">
        <f t="shared" si="85"/>
        <v>2</v>
      </c>
      <c r="BQ99" s="254">
        <f t="shared" si="86"/>
        <v>24.65</v>
      </c>
      <c r="BR99">
        <f t="shared" si="76"/>
        <v>16</v>
      </c>
      <c r="BS99">
        <v>0</v>
      </c>
      <c r="BT99">
        <v>1</v>
      </c>
      <c r="BU99" t="s">
        <v>139</v>
      </c>
      <c r="BV99" t="str">
        <f t="shared" si="78"/>
        <v>0</v>
      </c>
      <c r="BW99" t="str">
        <f t="shared" si="79"/>
        <v>0</v>
      </c>
      <c r="BX99" t="str">
        <f t="shared" si="80"/>
        <v>1</v>
      </c>
      <c r="BY99" t="s">
        <v>23</v>
      </c>
      <c r="BZ99" s="253">
        <f t="shared" si="87"/>
        <v>0</v>
      </c>
      <c r="CA99" s="253">
        <f t="shared" si="88"/>
        <v>0</v>
      </c>
      <c r="CB99" s="253">
        <f t="shared" si="89"/>
        <v>0</v>
      </c>
      <c r="CC99" s="253">
        <f t="shared" si="90"/>
        <v>0</v>
      </c>
      <c r="CD99" s="253">
        <f t="shared" si="91"/>
        <v>28.593999999999998</v>
      </c>
      <c r="CE99" s="253">
        <f t="shared" si="92"/>
        <v>28.593999999999998</v>
      </c>
      <c r="CF99" s="253">
        <f t="shared" si="93"/>
        <v>28.593999999999998</v>
      </c>
      <c r="CG99" s="253">
        <f t="shared" si="94"/>
        <v>28.593999999999998</v>
      </c>
      <c r="CH99" s="253">
        <f t="shared" si="95"/>
        <v>28.593999999999998</v>
      </c>
      <c r="CI99" s="253">
        <f t="shared" si="96"/>
        <v>28.593999999999998</v>
      </c>
      <c r="CJ99" s="253">
        <f t="shared" si="97"/>
        <v>28.593999999999998</v>
      </c>
      <c r="CK99" s="253">
        <f t="shared" si="98"/>
        <v>0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77"/>
        <v>0.66</v>
      </c>
      <c r="O100" s="106">
        <v>0.66</v>
      </c>
      <c r="P100" s="110">
        <f t="shared" si="54"/>
        <v>0</v>
      </c>
      <c r="Q100" s="112" t="s">
        <v>139</v>
      </c>
      <c r="R100" s="113">
        <f t="shared" si="49"/>
        <v>0</v>
      </c>
      <c r="S100" s="114">
        <f t="shared" si="55"/>
        <v>0</v>
      </c>
      <c r="T100" s="113">
        <f t="shared" si="50"/>
        <v>0</v>
      </c>
      <c r="U100" s="115">
        <f t="shared" si="56"/>
        <v>0</v>
      </c>
      <c r="V100" s="113">
        <f t="shared" si="57"/>
        <v>0</v>
      </c>
      <c r="W100" s="115">
        <f t="shared" si="58"/>
        <v>0</v>
      </c>
      <c r="X100" s="113">
        <f t="shared" si="51"/>
        <v>0</v>
      </c>
      <c r="Y100" s="115">
        <f t="shared" si="59"/>
        <v>0</v>
      </c>
      <c r="Z100" s="116">
        <f t="shared" si="1"/>
        <v>0</v>
      </c>
      <c r="AA100" s="117" t="b">
        <f t="shared" ref="AA100:AA131" si="99">K100=(SUM(X100,V100,T100,R100))</f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0"/>
        <v>0</v>
      </c>
      <c r="AJ100" s="121">
        <v>0</v>
      </c>
      <c r="AK100" s="164">
        <f t="shared" si="61"/>
        <v>0</v>
      </c>
      <c r="AL100" s="127">
        <v>0</v>
      </c>
      <c r="AM100" s="164">
        <f t="shared" si="62"/>
        <v>0</v>
      </c>
      <c r="AN100" s="127">
        <v>0</v>
      </c>
      <c r="AO100" s="164">
        <f t="shared" si="63"/>
        <v>0</v>
      </c>
      <c r="AP100" s="127">
        <v>0</v>
      </c>
      <c r="AQ100" s="164">
        <f t="shared" si="64"/>
        <v>0</v>
      </c>
      <c r="AR100" s="127">
        <v>0</v>
      </c>
      <c r="AS100" s="164">
        <f t="shared" si="65"/>
        <v>0</v>
      </c>
      <c r="AT100" s="127">
        <v>0</v>
      </c>
      <c r="AU100" s="164">
        <f t="shared" si="66"/>
        <v>0</v>
      </c>
      <c r="AV100" s="127">
        <v>0</v>
      </c>
      <c r="AW100" s="164">
        <f t="shared" si="67"/>
        <v>0</v>
      </c>
      <c r="AX100" s="127">
        <v>0</v>
      </c>
      <c r="AY100" s="164">
        <f t="shared" si="68"/>
        <v>0</v>
      </c>
      <c r="AZ100" s="127">
        <v>0</v>
      </c>
      <c r="BA100" s="164">
        <f t="shared" si="69"/>
        <v>0</v>
      </c>
      <c r="BB100" s="127">
        <v>0</v>
      </c>
      <c r="BC100" s="164">
        <f t="shared" si="70"/>
        <v>0</v>
      </c>
      <c r="BD100" s="127">
        <v>0</v>
      </c>
      <c r="BE100" s="164">
        <f t="shared" si="71"/>
        <v>0</v>
      </c>
      <c r="BF100" s="253">
        <f t="shared" si="72"/>
        <v>0</v>
      </c>
      <c r="BG100" s="253">
        <f t="shared" si="73"/>
        <v>0</v>
      </c>
      <c r="BH100" s="10" t="b">
        <f t="shared" si="74"/>
        <v>1</v>
      </c>
      <c r="BI100" s="253">
        <f t="shared" si="75"/>
        <v>0</v>
      </c>
      <c r="BJ100" s="250">
        <f t="shared" si="81"/>
        <v>21110223</v>
      </c>
      <c r="BK100" s="251">
        <v>348</v>
      </c>
      <c r="BL100" s="251">
        <v>5</v>
      </c>
      <c r="BM100" s="252">
        <f t="shared" si="82"/>
        <v>0</v>
      </c>
      <c r="BN100" s="252">
        <f t="shared" si="83"/>
        <v>0</v>
      </c>
      <c r="BO100" s="252">
        <f t="shared" si="84"/>
        <v>0</v>
      </c>
      <c r="BP100" s="252">
        <f t="shared" si="85"/>
        <v>0</v>
      </c>
      <c r="BQ100" s="254">
        <f t="shared" si="86"/>
        <v>0.66</v>
      </c>
      <c r="BR100">
        <f t="shared" si="76"/>
        <v>16</v>
      </c>
      <c r="BS100">
        <v>0</v>
      </c>
      <c r="BT100">
        <v>1</v>
      </c>
      <c r="BU100" t="s">
        <v>139</v>
      </c>
      <c r="BV100" t="str">
        <f t="shared" si="78"/>
        <v>0</v>
      </c>
      <c r="BW100" t="str">
        <f t="shared" si="79"/>
        <v>0</v>
      </c>
      <c r="BX100" t="str">
        <f t="shared" si="80"/>
        <v>1</v>
      </c>
      <c r="BY100" t="s">
        <v>23</v>
      </c>
      <c r="BZ100" s="253">
        <f t="shared" si="87"/>
        <v>0</v>
      </c>
      <c r="CA100" s="253">
        <f t="shared" si="88"/>
        <v>0</v>
      </c>
      <c r="CB100" s="253">
        <f t="shared" si="89"/>
        <v>0</v>
      </c>
      <c r="CC100" s="253">
        <f t="shared" si="90"/>
        <v>0</v>
      </c>
      <c r="CD100" s="253">
        <f t="shared" si="91"/>
        <v>0</v>
      </c>
      <c r="CE100" s="253">
        <f t="shared" si="92"/>
        <v>0</v>
      </c>
      <c r="CF100" s="253">
        <f t="shared" si="93"/>
        <v>0</v>
      </c>
      <c r="CG100" s="253">
        <f t="shared" si="94"/>
        <v>0</v>
      </c>
      <c r="CH100" s="253">
        <f t="shared" si="95"/>
        <v>0</v>
      </c>
      <c r="CI100" s="253">
        <f t="shared" si="96"/>
        <v>0</v>
      </c>
      <c r="CJ100" s="253">
        <f t="shared" si="97"/>
        <v>0</v>
      </c>
      <c r="CK100" s="253">
        <f t="shared" si="98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0</v>
      </c>
      <c r="L101" s="201" t="s">
        <v>20</v>
      </c>
      <c r="M101" s="104">
        <v>16</v>
      </c>
      <c r="N101" s="262">
        <f t="shared" si="77"/>
        <v>0.75</v>
      </c>
      <c r="O101" s="202">
        <v>0.75</v>
      </c>
      <c r="P101" s="110">
        <f t="shared" si="54"/>
        <v>0</v>
      </c>
      <c r="Q101" s="204" t="s">
        <v>139</v>
      </c>
      <c r="R101" s="205">
        <f t="shared" si="49"/>
        <v>0</v>
      </c>
      <c r="S101" s="114">
        <f t="shared" si="55"/>
        <v>0</v>
      </c>
      <c r="T101" s="205">
        <f t="shared" si="50"/>
        <v>0</v>
      </c>
      <c r="U101" s="115">
        <f t="shared" si="56"/>
        <v>0</v>
      </c>
      <c r="V101" s="205">
        <f t="shared" si="57"/>
        <v>0</v>
      </c>
      <c r="W101" s="115">
        <f t="shared" si="58"/>
        <v>0</v>
      </c>
      <c r="X101" s="205">
        <f t="shared" si="51"/>
        <v>0</v>
      </c>
      <c r="Y101" s="115">
        <f t="shared" si="59"/>
        <v>0</v>
      </c>
      <c r="Z101" s="203">
        <f t="shared" si="1"/>
        <v>0</v>
      </c>
      <c r="AA101" s="117" t="b">
        <f t="shared" si="99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0"/>
        <v>0</v>
      </c>
      <c r="AJ101" s="210"/>
      <c r="AK101" s="164">
        <f t="shared" si="61"/>
        <v>0</v>
      </c>
      <c r="AL101" s="216">
        <v>0</v>
      </c>
      <c r="AM101" s="164">
        <f t="shared" si="62"/>
        <v>0</v>
      </c>
      <c r="AN101" s="216">
        <v>0</v>
      </c>
      <c r="AO101" s="164">
        <f t="shared" si="63"/>
        <v>0</v>
      </c>
      <c r="AP101" s="216">
        <v>0</v>
      </c>
      <c r="AQ101" s="164">
        <f t="shared" si="64"/>
        <v>0</v>
      </c>
      <c r="AR101" s="216">
        <v>0</v>
      </c>
      <c r="AS101" s="164">
        <f t="shared" si="65"/>
        <v>0</v>
      </c>
      <c r="AT101" s="216">
        <v>0</v>
      </c>
      <c r="AU101" s="164">
        <f t="shared" si="66"/>
        <v>0</v>
      </c>
      <c r="AV101" s="216">
        <v>0</v>
      </c>
      <c r="AW101" s="164">
        <f t="shared" si="67"/>
        <v>0</v>
      </c>
      <c r="AX101" s="216">
        <v>0</v>
      </c>
      <c r="AY101" s="164">
        <f t="shared" si="68"/>
        <v>0</v>
      </c>
      <c r="AZ101" s="216">
        <v>0</v>
      </c>
      <c r="BA101" s="164">
        <f t="shared" si="69"/>
        <v>0</v>
      </c>
      <c r="BB101" s="216">
        <v>0</v>
      </c>
      <c r="BC101" s="164">
        <f t="shared" si="70"/>
        <v>0</v>
      </c>
      <c r="BD101" s="216">
        <v>0</v>
      </c>
      <c r="BE101" s="164">
        <f t="shared" si="71"/>
        <v>0</v>
      </c>
      <c r="BF101" s="253">
        <f t="shared" si="72"/>
        <v>0</v>
      </c>
      <c r="BG101" s="253">
        <f t="shared" si="73"/>
        <v>0</v>
      </c>
      <c r="BH101" s="10" t="b">
        <f t="shared" si="74"/>
        <v>1</v>
      </c>
      <c r="BI101" s="253">
        <f t="shared" si="75"/>
        <v>0</v>
      </c>
      <c r="BJ101" s="250">
        <f t="shared" si="81"/>
        <v>21110223</v>
      </c>
      <c r="BK101" s="251">
        <v>348</v>
      </c>
      <c r="BL101" s="251">
        <v>5</v>
      </c>
      <c r="BM101" s="252">
        <f t="shared" si="82"/>
        <v>0</v>
      </c>
      <c r="BN101" s="252">
        <f t="shared" si="83"/>
        <v>0</v>
      </c>
      <c r="BO101" s="252">
        <f t="shared" si="84"/>
        <v>0</v>
      </c>
      <c r="BP101" s="252">
        <f t="shared" si="85"/>
        <v>0</v>
      </c>
      <c r="BQ101" s="254">
        <f t="shared" si="86"/>
        <v>0.75</v>
      </c>
      <c r="BR101">
        <f t="shared" si="76"/>
        <v>16</v>
      </c>
      <c r="BS101">
        <v>0</v>
      </c>
      <c r="BT101">
        <v>1</v>
      </c>
      <c r="BU101" t="s">
        <v>139</v>
      </c>
      <c r="BV101" t="str">
        <f t="shared" si="78"/>
        <v>0</v>
      </c>
      <c r="BW101" t="str">
        <f t="shared" si="79"/>
        <v>0</v>
      </c>
      <c r="BX101" t="str">
        <f t="shared" si="80"/>
        <v>1</v>
      </c>
      <c r="BY101" t="s">
        <v>23</v>
      </c>
      <c r="BZ101" s="253">
        <f t="shared" si="87"/>
        <v>0</v>
      </c>
      <c r="CA101" s="253">
        <f t="shared" si="88"/>
        <v>0</v>
      </c>
      <c r="CB101" s="253">
        <f t="shared" si="89"/>
        <v>0</v>
      </c>
      <c r="CC101" s="253">
        <f t="shared" si="90"/>
        <v>0</v>
      </c>
      <c r="CD101" s="253">
        <f t="shared" si="91"/>
        <v>0</v>
      </c>
      <c r="CE101" s="253">
        <f t="shared" si="92"/>
        <v>0</v>
      </c>
      <c r="CF101" s="253">
        <f t="shared" si="93"/>
        <v>0</v>
      </c>
      <c r="CG101" s="253">
        <f t="shared" si="94"/>
        <v>0</v>
      </c>
      <c r="CH101" s="253">
        <f t="shared" si="95"/>
        <v>0</v>
      </c>
      <c r="CI101" s="253">
        <f t="shared" si="96"/>
        <v>0</v>
      </c>
      <c r="CJ101" s="253">
        <f t="shared" si="97"/>
        <v>0</v>
      </c>
      <c r="CK101" s="253">
        <f t="shared" si="98"/>
        <v>0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77"/>
        <v>5.84</v>
      </c>
      <c r="O102" s="106">
        <v>5.84</v>
      </c>
      <c r="P102" s="110">
        <f t="shared" si="54"/>
        <v>0</v>
      </c>
      <c r="Q102" s="112" t="s">
        <v>139</v>
      </c>
      <c r="R102" s="113">
        <f t="shared" si="49"/>
        <v>0</v>
      </c>
      <c r="S102" s="114">
        <f t="shared" si="55"/>
        <v>0</v>
      </c>
      <c r="T102" s="113">
        <f t="shared" si="50"/>
        <v>0</v>
      </c>
      <c r="U102" s="115">
        <f t="shared" si="56"/>
        <v>0</v>
      </c>
      <c r="V102" s="113">
        <f t="shared" si="57"/>
        <v>0</v>
      </c>
      <c r="W102" s="115">
        <f t="shared" si="58"/>
        <v>0</v>
      </c>
      <c r="X102" s="113">
        <f t="shared" si="51"/>
        <v>0</v>
      </c>
      <c r="Y102" s="115">
        <f t="shared" si="59"/>
        <v>0</v>
      </c>
      <c r="Z102" s="116">
        <f t="shared" si="1"/>
        <v>0</v>
      </c>
      <c r="AA102" s="117" t="b">
        <f t="shared" si="99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0"/>
        <v>0</v>
      </c>
      <c r="AJ102" s="121">
        <v>0</v>
      </c>
      <c r="AK102" s="164">
        <f t="shared" si="61"/>
        <v>0</v>
      </c>
      <c r="AL102" s="127">
        <v>0</v>
      </c>
      <c r="AM102" s="164">
        <f t="shared" si="62"/>
        <v>0</v>
      </c>
      <c r="AN102" s="127">
        <v>0</v>
      </c>
      <c r="AO102" s="164">
        <f t="shared" si="63"/>
        <v>0</v>
      </c>
      <c r="AP102" s="127">
        <v>0</v>
      </c>
      <c r="AQ102" s="164">
        <f t="shared" si="64"/>
        <v>0</v>
      </c>
      <c r="AR102" s="127">
        <v>0</v>
      </c>
      <c r="AS102" s="164">
        <f t="shared" si="65"/>
        <v>0</v>
      </c>
      <c r="AT102" s="127">
        <v>0</v>
      </c>
      <c r="AU102" s="164">
        <f t="shared" si="66"/>
        <v>0</v>
      </c>
      <c r="AV102" s="127">
        <v>0</v>
      </c>
      <c r="AW102" s="164">
        <f t="shared" si="67"/>
        <v>0</v>
      </c>
      <c r="AX102" s="127">
        <v>0</v>
      </c>
      <c r="AY102" s="164">
        <f t="shared" si="68"/>
        <v>0</v>
      </c>
      <c r="AZ102" s="127">
        <v>0</v>
      </c>
      <c r="BA102" s="164">
        <f t="shared" si="69"/>
        <v>0</v>
      </c>
      <c r="BB102" s="127">
        <v>0</v>
      </c>
      <c r="BC102" s="164">
        <f t="shared" si="70"/>
        <v>0</v>
      </c>
      <c r="BD102" s="127">
        <v>0</v>
      </c>
      <c r="BE102" s="164">
        <f t="shared" si="71"/>
        <v>0</v>
      </c>
      <c r="BF102" s="253">
        <f t="shared" si="72"/>
        <v>0</v>
      </c>
      <c r="BG102" s="253">
        <f t="shared" si="73"/>
        <v>0</v>
      </c>
      <c r="BH102" s="10" t="b">
        <f t="shared" si="74"/>
        <v>1</v>
      </c>
      <c r="BI102" s="253">
        <f t="shared" si="75"/>
        <v>0</v>
      </c>
      <c r="BJ102" s="250">
        <f t="shared" si="81"/>
        <v>21110228</v>
      </c>
      <c r="BK102" s="251">
        <v>348</v>
      </c>
      <c r="BL102" s="251">
        <v>5</v>
      </c>
      <c r="BM102" s="252">
        <f t="shared" si="82"/>
        <v>0</v>
      </c>
      <c r="BN102" s="252">
        <f t="shared" si="83"/>
        <v>0</v>
      </c>
      <c r="BO102" s="252">
        <f t="shared" si="84"/>
        <v>0</v>
      </c>
      <c r="BP102" s="252">
        <f t="shared" si="85"/>
        <v>0</v>
      </c>
      <c r="BQ102" s="254">
        <f t="shared" si="86"/>
        <v>5.84</v>
      </c>
      <c r="BR102">
        <f t="shared" si="76"/>
        <v>16</v>
      </c>
      <c r="BS102">
        <v>0</v>
      </c>
      <c r="BT102">
        <v>1</v>
      </c>
      <c r="BU102" t="s">
        <v>139</v>
      </c>
      <c r="BV102" t="str">
        <f t="shared" si="78"/>
        <v>0</v>
      </c>
      <c r="BW102" t="str">
        <f t="shared" si="79"/>
        <v>0</v>
      </c>
      <c r="BX102" t="str">
        <f t="shared" si="80"/>
        <v>1</v>
      </c>
      <c r="BY102" t="s">
        <v>23</v>
      </c>
      <c r="BZ102" s="253">
        <f t="shared" si="87"/>
        <v>0</v>
      </c>
      <c r="CA102" s="253">
        <f t="shared" si="88"/>
        <v>0</v>
      </c>
      <c r="CB102" s="253">
        <f t="shared" si="89"/>
        <v>0</v>
      </c>
      <c r="CC102" s="253">
        <f t="shared" si="90"/>
        <v>0</v>
      </c>
      <c r="CD102" s="253">
        <f t="shared" si="91"/>
        <v>0</v>
      </c>
      <c r="CE102" s="253">
        <f t="shared" si="92"/>
        <v>0</v>
      </c>
      <c r="CF102" s="253">
        <f t="shared" si="93"/>
        <v>0</v>
      </c>
      <c r="CG102" s="253">
        <f t="shared" si="94"/>
        <v>0</v>
      </c>
      <c r="CH102" s="253">
        <f t="shared" si="95"/>
        <v>0</v>
      </c>
      <c r="CI102" s="253">
        <f t="shared" si="96"/>
        <v>0</v>
      </c>
      <c r="CJ102" s="253">
        <f t="shared" si="97"/>
        <v>0</v>
      </c>
      <c r="CK102" s="253">
        <f t="shared" si="98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0</v>
      </c>
      <c r="L103" s="201" t="s">
        <v>20</v>
      </c>
      <c r="M103" s="104">
        <v>16</v>
      </c>
      <c r="N103" s="262">
        <f t="shared" si="77"/>
        <v>6.4</v>
      </c>
      <c r="O103" s="202">
        <v>6.4</v>
      </c>
      <c r="P103" s="110">
        <f t="shared" si="54"/>
        <v>0</v>
      </c>
      <c r="Q103" s="204" t="s">
        <v>139</v>
      </c>
      <c r="R103" s="205">
        <f t="shared" si="49"/>
        <v>0</v>
      </c>
      <c r="S103" s="114">
        <f t="shared" si="55"/>
        <v>0</v>
      </c>
      <c r="T103" s="205">
        <f t="shared" si="50"/>
        <v>0</v>
      </c>
      <c r="U103" s="115">
        <f t="shared" si="56"/>
        <v>0</v>
      </c>
      <c r="V103" s="205">
        <f t="shared" si="57"/>
        <v>0</v>
      </c>
      <c r="W103" s="115">
        <f t="shared" si="58"/>
        <v>0</v>
      </c>
      <c r="X103" s="205">
        <f t="shared" si="51"/>
        <v>0</v>
      </c>
      <c r="Y103" s="115">
        <f t="shared" si="59"/>
        <v>0</v>
      </c>
      <c r="Z103" s="203">
        <f t="shared" si="1"/>
        <v>0</v>
      </c>
      <c r="AA103" s="117" t="b">
        <f t="shared" si="99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0"/>
        <v>0</v>
      </c>
      <c r="AJ103" s="210"/>
      <c r="AK103" s="164">
        <f t="shared" si="61"/>
        <v>0</v>
      </c>
      <c r="AL103" s="216">
        <v>0</v>
      </c>
      <c r="AM103" s="164">
        <f t="shared" si="62"/>
        <v>0</v>
      </c>
      <c r="AN103" s="216">
        <v>0</v>
      </c>
      <c r="AO103" s="164">
        <f t="shared" si="63"/>
        <v>0</v>
      </c>
      <c r="AP103" s="216">
        <v>0</v>
      </c>
      <c r="AQ103" s="164">
        <f t="shared" si="64"/>
        <v>0</v>
      </c>
      <c r="AR103" s="216">
        <v>0</v>
      </c>
      <c r="AS103" s="164">
        <f t="shared" si="65"/>
        <v>0</v>
      </c>
      <c r="AT103" s="216">
        <v>0</v>
      </c>
      <c r="AU103" s="164">
        <f t="shared" si="66"/>
        <v>0</v>
      </c>
      <c r="AV103" s="216">
        <v>0</v>
      </c>
      <c r="AW103" s="164">
        <f t="shared" si="67"/>
        <v>0</v>
      </c>
      <c r="AX103" s="216">
        <v>0</v>
      </c>
      <c r="AY103" s="164">
        <f t="shared" si="68"/>
        <v>0</v>
      </c>
      <c r="AZ103" s="216">
        <v>0</v>
      </c>
      <c r="BA103" s="164">
        <f t="shared" si="69"/>
        <v>0</v>
      </c>
      <c r="BB103" s="216">
        <v>0</v>
      </c>
      <c r="BC103" s="164">
        <f t="shared" si="70"/>
        <v>0</v>
      </c>
      <c r="BD103" s="216">
        <v>0</v>
      </c>
      <c r="BE103" s="164">
        <f t="shared" si="71"/>
        <v>0</v>
      </c>
      <c r="BF103" s="253">
        <f t="shared" si="72"/>
        <v>0</v>
      </c>
      <c r="BG103" s="253">
        <f t="shared" si="73"/>
        <v>0</v>
      </c>
      <c r="BH103" s="10" t="b">
        <f t="shared" si="74"/>
        <v>1</v>
      </c>
      <c r="BI103" s="253">
        <f t="shared" si="75"/>
        <v>0</v>
      </c>
      <c r="BJ103" s="250">
        <f t="shared" si="81"/>
        <v>21110228</v>
      </c>
      <c r="BK103" s="251">
        <v>348</v>
      </c>
      <c r="BL103" s="251">
        <v>5</v>
      </c>
      <c r="BM103" s="252">
        <f t="shared" si="82"/>
        <v>0</v>
      </c>
      <c r="BN103" s="252">
        <f t="shared" si="83"/>
        <v>0</v>
      </c>
      <c r="BO103" s="252">
        <f t="shared" si="84"/>
        <v>0</v>
      </c>
      <c r="BP103" s="252">
        <f t="shared" si="85"/>
        <v>0</v>
      </c>
      <c r="BQ103" s="254">
        <f t="shared" si="86"/>
        <v>6.4</v>
      </c>
      <c r="BR103">
        <f t="shared" si="76"/>
        <v>16</v>
      </c>
      <c r="BS103">
        <v>0</v>
      </c>
      <c r="BT103">
        <v>1</v>
      </c>
      <c r="BU103" t="s">
        <v>139</v>
      </c>
      <c r="BV103" t="str">
        <f t="shared" si="78"/>
        <v>0</v>
      </c>
      <c r="BW103" t="str">
        <f t="shared" si="79"/>
        <v>0</v>
      </c>
      <c r="BX103" t="str">
        <f t="shared" si="80"/>
        <v>1</v>
      </c>
      <c r="BY103" t="s">
        <v>23</v>
      </c>
      <c r="BZ103" s="253">
        <f t="shared" si="87"/>
        <v>0</v>
      </c>
      <c r="CA103" s="253">
        <f t="shared" si="88"/>
        <v>0</v>
      </c>
      <c r="CB103" s="253">
        <f t="shared" si="89"/>
        <v>0</v>
      </c>
      <c r="CC103" s="253">
        <f t="shared" si="90"/>
        <v>0</v>
      </c>
      <c r="CD103" s="253">
        <f t="shared" si="91"/>
        <v>0</v>
      </c>
      <c r="CE103" s="253">
        <f t="shared" si="92"/>
        <v>0</v>
      </c>
      <c r="CF103" s="253">
        <f t="shared" si="93"/>
        <v>0</v>
      </c>
      <c r="CG103" s="253">
        <f t="shared" si="94"/>
        <v>0</v>
      </c>
      <c r="CH103" s="253">
        <f t="shared" si="95"/>
        <v>0</v>
      </c>
      <c r="CI103" s="253">
        <f t="shared" si="96"/>
        <v>0</v>
      </c>
      <c r="CJ103" s="253">
        <f t="shared" si="97"/>
        <v>0</v>
      </c>
      <c r="CK103" s="253">
        <f t="shared" si="98"/>
        <v>0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400</v>
      </c>
      <c r="L104" s="104" t="s">
        <v>20</v>
      </c>
      <c r="M104" s="104">
        <v>16</v>
      </c>
      <c r="N104" s="262">
        <f t="shared" si="77"/>
        <v>3.68</v>
      </c>
      <c r="O104" s="106">
        <v>3.68</v>
      </c>
      <c r="P104" s="110">
        <f t="shared" si="54"/>
        <v>1707.52</v>
      </c>
      <c r="Q104" s="112" t="s">
        <v>139</v>
      </c>
      <c r="R104" s="113">
        <f t="shared" si="49"/>
        <v>400</v>
      </c>
      <c r="S104" s="114">
        <f t="shared" si="55"/>
        <v>1707.52</v>
      </c>
      <c r="T104" s="113">
        <f t="shared" si="50"/>
        <v>0</v>
      </c>
      <c r="U104" s="115">
        <f t="shared" si="56"/>
        <v>0</v>
      </c>
      <c r="V104" s="113">
        <f t="shared" si="57"/>
        <v>0</v>
      </c>
      <c r="W104" s="115">
        <f t="shared" si="58"/>
        <v>0</v>
      </c>
      <c r="X104" s="113">
        <f t="shared" si="51"/>
        <v>0</v>
      </c>
      <c r="Y104" s="115">
        <f t="shared" si="59"/>
        <v>0</v>
      </c>
      <c r="Z104" s="116">
        <f t="shared" si="1"/>
        <v>1707.52</v>
      </c>
      <c r="AA104" s="117" t="b">
        <f t="shared" si="99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0"/>
        <v>0</v>
      </c>
      <c r="AJ104" s="121">
        <v>400</v>
      </c>
      <c r="AK104" s="164">
        <f t="shared" si="61"/>
        <v>1707.52</v>
      </c>
      <c r="AL104" s="127">
        <v>0</v>
      </c>
      <c r="AM104" s="164">
        <f t="shared" si="62"/>
        <v>0</v>
      </c>
      <c r="AN104" s="127">
        <v>0</v>
      </c>
      <c r="AO104" s="164">
        <f t="shared" si="63"/>
        <v>0</v>
      </c>
      <c r="AP104" s="127">
        <v>0</v>
      </c>
      <c r="AQ104" s="164">
        <f t="shared" si="64"/>
        <v>0</v>
      </c>
      <c r="AR104" s="127">
        <v>0</v>
      </c>
      <c r="AS104" s="164">
        <f t="shared" si="65"/>
        <v>0</v>
      </c>
      <c r="AT104" s="127">
        <v>0</v>
      </c>
      <c r="AU104" s="164">
        <f t="shared" si="66"/>
        <v>0</v>
      </c>
      <c r="AV104" s="127">
        <v>0</v>
      </c>
      <c r="AW104" s="164">
        <f t="shared" si="67"/>
        <v>0</v>
      </c>
      <c r="AX104" s="127">
        <v>0</v>
      </c>
      <c r="AY104" s="164">
        <f t="shared" si="68"/>
        <v>0</v>
      </c>
      <c r="AZ104" s="127">
        <v>0</v>
      </c>
      <c r="BA104" s="164">
        <f t="shared" si="69"/>
        <v>0</v>
      </c>
      <c r="BB104" s="127">
        <v>0</v>
      </c>
      <c r="BC104" s="164">
        <f t="shared" si="70"/>
        <v>0</v>
      </c>
      <c r="BD104" s="127">
        <v>0</v>
      </c>
      <c r="BE104" s="164">
        <f t="shared" si="71"/>
        <v>0</v>
      </c>
      <c r="BF104" s="253">
        <f t="shared" si="72"/>
        <v>1707.52</v>
      </c>
      <c r="BG104" s="253">
        <f t="shared" si="73"/>
        <v>1707.52</v>
      </c>
      <c r="BH104" s="10" t="b">
        <f t="shared" si="74"/>
        <v>1</v>
      </c>
      <c r="BI104" s="253">
        <f t="shared" si="75"/>
        <v>0</v>
      </c>
      <c r="BJ104" s="250">
        <f t="shared" si="81"/>
        <v>21110232</v>
      </c>
      <c r="BK104" s="251">
        <v>348</v>
      </c>
      <c r="BL104" s="251">
        <v>5</v>
      </c>
      <c r="BM104" s="252">
        <f t="shared" si="82"/>
        <v>400</v>
      </c>
      <c r="BN104" s="252">
        <f t="shared" si="83"/>
        <v>0</v>
      </c>
      <c r="BO104" s="252">
        <f t="shared" si="84"/>
        <v>0</v>
      </c>
      <c r="BP104" s="252">
        <f t="shared" si="85"/>
        <v>0</v>
      </c>
      <c r="BQ104" s="254">
        <f t="shared" si="86"/>
        <v>3.68</v>
      </c>
      <c r="BR104">
        <f t="shared" si="76"/>
        <v>16</v>
      </c>
      <c r="BS104">
        <v>0</v>
      </c>
      <c r="BT104">
        <v>1</v>
      </c>
      <c r="BU104" t="s">
        <v>139</v>
      </c>
      <c r="BV104" t="str">
        <f t="shared" si="78"/>
        <v>0</v>
      </c>
      <c r="BW104" t="str">
        <f t="shared" si="79"/>
        <v>0</v>
      </c>
      <c r="BX104" t="str">
        <f t="shared" si="80"/>
        <v>1</v>
      </c>
      <c r="BY104" t="s">
        <v>23</v>
      </c>
      <c r="BZ104" s="253">
        <f t="shared" si="87"/>
        <v>0</v>
      </c>
      <c r="CA104" s="253">
        <f t="shared" si="88"/>
        <v>1707.52</v>
      </c>
      <c r="CB104" s="253">
        <f t="shared" si="89"/>
        <v>0</v>
      </c>
      <c r="CC104" s="253">
        <f t="shared" si="90"/>
        <v>0</v>
      </c>
      <c r="CD104" s="253">
        <f t="shared" si="91"/>
        <v>0</v>
      </c>
      <c r="CE104" s="253">
        <f t="shared" si="92"/>
        <v>0</v>
      </c>
      <c r="CF104" s="253">
        <f t="shared" si="93"/>
        <v>0</v>
      </c>
      <c r="CG104" s="253">
        <f t="shared" si="94"/>
        <v>0</v>
      </c>
      <c r="CH104" s="253">
        <f t="shared" si="95"/>
        <v>0</v>
      </c>
      <c r="CI104" s="253">
        <f t="shared" si="96"/>
        <v>0</v>
      </c>
      <c r="CJ104" s="253">
        <f t="shared" si="97"/>
        <v>0</v>
      </c>
      <c r="CK104" s="253">
        <f t="shared" si="98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1150</v>
      </c>
      <c r="L105" s="201" t="s">
        <v>20</v>
      </c>
      <c r="M105" s="104">
        <v>0</v>
      </c>
      <c r="N105" s="262">
        <f t="shared" si="77"/>
        <v>3.6</v>
      </c>
      <c r="O105" s="202">
        <v>3.6</v>
      </c>
      <c r="P105" s="110">
        <f t="shared" si="54"/>
        <v>4140</v>
      </c>
      <c r="Q105" s="204" t="s">
        <v>139</v>
      </c>
      <c r="R105" s="205">
        <f t="shared" si="49"/>
        <v>400</v>
      </c>
      <c r="S105" s="114">
        <f t="shared" si="55"/>
        <v>1440</v>
      </c>
      <c r="T105" s="205">
        <f t="shared" si="50"/>
        <v>500</v>
      </c>
      <c r="U105" s="115">
        <f t="shared" si="56"/>
        <v>1800</v>
      </c>
      <c r="V105" s="205">
        <f t="shared" si="57"/>
        <v>150</v>
      </c>
      <c r="W105" s="115">
        <f t="shared" si="58"/>
        <v>540</v>
      </c>
      <c r="X105" s="205">
        <f t="shared" si="51"/>
        <v>100</v>
      </c>
      <c r="Y105" s="115">
        <f t="shared" si="59"/>
        <v>360</v>
      </c>
      <c r="Z105" s="203">
        <f t="shared" si="1"/>
        <v>4140</v>
      </c>
      <c r="AA105" s="117" t="b">
        <f t="shared" si="99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0"/>
        <v>0</v>
      </c>
      <c r="AJ105" s="210"/>
      <c r="AK105" s="164">
        <f t="shared" si="61"/>
        <v>0</v>
      </c>
      <c r="AL105" s="216">
        <v>400</v>
      </c>
      <c r="AM105" s="164">
        <f t="shared" si="62"/>
        <v>1440</v>
      </c>
      <c r="AN105" s="216">
        <v>400</v>
      </c>
      <c r="AO105" s="164">
        <f t="shared" si="63"/>
        <v>1440</v>
      </c>
      <c r="AP105" s="216">
        <v>50</v>
      </c>
      <c r="AQ105" s="164">
        <f t="shared" si="64"/>
        <v>180</v>
      </c>
      <c r="AR105" s="216">
        <v>50</v>
      </c>
      <c r="AS105" s="164">
        <f t="shared" si="65"/>
        <v>180</v>
      </c>
      <c r="AT105" s="216">
        <v>50</v>
      </c>
      <c r="AU105" s="164">
        <f t="shared" si="66"/>
        <v>180</v>
      </c>
      <c r="AV105" s="216">
        <v>50</v>
      </c>
      <c r="AW105" s="164">
        <f t="shared" si="67"/>
        <v>180</v>
      </c>
      <c r="AX105" s="216">
        <v>50</v>
      </c>
      <c r="AY105" s="164">
        <f t="shared" si="68"/>
        <v>180</v>
      </c>
      <c r="AZ105" s="216">
        <v>50</v>
      </c>
      <c r="BA105" s="164">
        <f t="shared" si="69"/>
        <v>180</v>
      </c>
      <c r="BB105" s="216">
        <v>50</v>
      </c>
      <c r="BC105" s="164">
        <f t="shared" si="70"/>
        <v>180</v>
      </c>
      <c r="BD105" s="216">
        <v>0</v>
      </c>
      <c r="BE105" s="164">
        <f t="shared" si="71"/>
        <v>0</v>
      </c>
      <c r="BF105" s="253">
        <f t="shared" si="72"/>
        <v>4140</v>
      </c>
      <c r="BG105" s="253">
        <f t="shared" si="73"/>
        <v>4140</v>
      </c>
      <c r="BH105" s="10" t="b">
        <f t="shared" si="74"/>
        <v>1</v>
      </c>
      <c r="BI105" s="253">
        <f t="shared" si="75"/>
        <v>0</v>
      </c>
      <c r="BJ105" s="250">
        <f t="shared" si="81"/>
        <v>21110232</v>
      </c>
      <c r="BK105" s="251">
        <v>348</v>
      </c>
      <c r="BL105" s="251">
        <v>5</v>
      </c>
      <c r="BM105" s="252">
        <f t="shared" si="82"/>
        <v>400</v>
      </c>
      <c r="BN105" s="252">
        <f t="shared" si="83"/>
        <v>500</v>
      </c>
      <c r="BO105" s="252">
        <f t="shared" si="84"/>
        <v>150</v>
      </c>
      <c r="BP105" s="252">
        <f t="shared" si="85"/>
        <v>100</v>
      </c>
      <c r="BQ105" s="254">
        <f t="shared" si="86"/>
        <v>3.6</v>
      </c>
      <c r="BR105">
        <f t="shared" si="76"/>
        <v>0</v>
      </c>
      <c r="BS105">
        <v>0</v>
      </c>
      <c r="BT105">
        <v>1</v>
      </c>
      <c r="BU105" t="s">
        <v>139</v>
      </c>
      <c r="BV105" t="str">
        <f t="shared" si="78"/>
        <v>0</v>
      </c>
      <c r="BW105" t="str">
        <f t="shared" si="79"/>
        <v>0</v>
      </c>
      <c r="BX105" t="str">
        <f t="shared" si="80"/>
        <v>1</v>
      </c>
      <c r="BY105" t="s">
        <v>23</v>
      </c>
      <c r="BZ105" s="253">
        <f t="shared" si="87"/>
        <v>0</v>
      </c>
      <c r="CA105" s="253">
        <f t="shared" si="88"/>
        <v>0</v>
      </c>
      <c r="CB105" s="253">
        <f t="shared" si="89"/>
        <v>1440</v>
      </c>
      <c r="CC105" s="253">
        <f t="shared" si="90"/>
        <v>1440</v>
      </c>
      <c r="CD105" s="253">
        <f t="shared" si="91"/>
        <v>180</v>
      </c>
      <c r="CE105" s="253">
        <f t="shared" si="92"/>
        <v>180</v>
      </c>
      <c r="CF105" s="253">
        <f t="shared" si="93"/>
        <v>180</v>
      </c>
      <c r="CG105" s="253">
        <f t="shared" si="94"/>
        <v>180</v>
      </c>
      <c r="CH105" s="253">
        <f t="shared" si="95"/>
        <v>180</v>
      </c>
      <c r="CI105" s="253">
        <f t="shared" si="96"/>
        <v>180</v>
      </c>
      <c r="CJ105" s="253">
        <f t="shared" si="97"/>
        <v>180</v>
      </c>
      <c r="CK105" s="253">
        <f t="shared" si="98"/>
        <v>0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500</v>
      </c>
      <c r="L106" s="104" t="s">
        <v>20</v>
      </c>
      <c r="M106" s="104">
        <v>16</v>
      </c>
      <c r="N106" s="262">
        <f t="shared" si="77"/>
        <v>2.81</v>
      </c>
      <c r="O106" s="106">
        <v>2.81</v>
      </c>
      <c r="P106" s="110">
        <f t="shared" si="54"/>
        <v>1629.8</v>
      </c>
      <c r="Q106" s="112" t="s">
        <v>139</v>
      </c>
      <c r="R106" s="113">
        <f t="shared" si="49"/>
        <v>500</v>
      </c>
      <c r="S106" s="114">
        <f t="shared" si="55"/>
        <v>1629.8</v>
      </c>
      <c r="T106" s="113">
        <f t="shared" si="50"/>
        <v>0</v>
      </c>
      <c r="U106" s="115">
        <f t="shared" si="56"/>
        <v>0</v>
      </c>
      <c r="V106" s="113">
        <f t="shared" si="57"/>
        <v>0</v>
      </c>
      <c r="W106" s="115">
        <f t="shared" si="58"/>
        <v>0</v>
      </c>
      <c r="X106" s="113">
        <f t="shared" si="51"/>
        <v>0</v>
      </c>
      <c r="Y106" s="115">
        <f t="shared" si="59"/>
        <v>0</v>
      </c>
      <c r="Z106" s="116">
        <f t="shared" si="1"/>
        <v>1629.8</v>
      </c>
      <c r="AA106" s="117" t="b">
        <f t="shared" si="99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0"/>
        <v>0</v>
      </c>
      <c r="AJ106" s="121">
        <v>500</v>
      </c>
      <c r="AK106" s="164">
        <f t="shared" si="61"/>
        <v>1629.8</v>
      </c>
      <c r="AL106" s="127">
        <v>0</v>
      </c>
      <c r="AM106" s="164">
        <f t="shared" si="62"/>
        <v>0</v>
      </c>
      <c r="AN106" s="127">
        <v>0</v>
      </c>
      <c r="AO106" s="164">
        <f t="shared" si="63"/>
        <v>0</v>
      </c>
      <c r="AP106" s="127">
        <v>0</v>
      </c>
      <c r="AQ106" s="164">
        <f t="shared" si="64"/>
        <v>0</v>
      </c>
      <c r="AR106" s="127">
        <v>0</v>
      </c>
      <c r="AS106" s="164">
        <f t="shared" si="65"/>
        <v>0</v>
      </c>
      <c r="AT106" s="127">
        <v>0</v>
      </c>
      <c r="AU106" s="164">
        <f t="shared" si="66"/>
        <v>0</v>
      </c>
      <c r="AV106" s="127">
        <v>0</v>
      </c>
      <c r="AW106" s="164">
        <f t="shared" si="67"/>
        <v>0</v>
      </c>
      <c r="AX106" s="127">
        <v>0</v>
      </c>
      <c r="AY106" s="164">
        <f t="shared" si="68"/>
        <v>0</v>
      </c>
      <c r="AZ106" s="127">
        <v>0</v>
      </c>
      <c r="BA106" s="164">
        <f t="shared" si="69"/>
        <v>0</v>
      </c>
      <c r="BB106" s="127">
        <v>0</v>
      </c>
      <c r="BC106" s="164">
        <f t="shared" si="70"/>
        <v>0</v>
      </c>
      <c r="BD106" s="127">
        <v>0</v>
      </c>
      <c r="BE106" s="164">
        <f t="shared" si="71"/>
        <v>0</v>
      </c>
      <c r="BF106" s="253">
        <f t="shared" si="72"/>
        <v>1629.8</v>
      </c>
      <c r="BG106" s="253">
        <f t="shared" si="73"/>
        <v>1629.8</v>
      </c>
      <c r="BH106" s="10" t="b">
        <f t="shared" si="74"/>
        <v>1</v>
      </c>
      <c r="BI106" s="253">
        <f t="shared" si="75"/>
        <v>0</v>
      </c>
      <c r="BJ106" s="250">
        <f t="shared" si="81"/>
        <v>21110229</v>
      </c>
      <c r="BK106" s="251">
        <v>348</v>
      </c>
      <c r="BL106" s="251">
        <v>5</v>
      </c>
      <c r="BM106" s="252">
        <f t="shared" si="82"/>
        <v>500</v>
      </c>
      <c r="BN106" s="252">
        <f t="shared" si="83"/>
        <v>0</v>
      </c>
      <c r="BO106" s="252">
        <f t="shared" si="84"/>
        <v>0</v>
      </c>
      <c r="BP106" s="252">
        <f t="shared" si="85"/>
        <v>0</v>
      </c>
      <c r="BQ106" s="254">
        <f t="shared" si="86"/>
        <v>2.81</v>
      </c>
      <c r="BR106">
        <f t="shared" si="76"/>
        <v>16</v>
      </c>
      <c r="BS106">
        <v>0</v>
      </c>
      <c r="BT106">
        <v>1</v>
      </c>
      <c r="BU106" t="s">
        <v>139</v>
      </c>
      <c r="BV106" t="str">
        <f t="shared" si="78"/>
        <v>0</v>
      </c>
      <c r="BW106" t="str">
        <f t="shared" si="79"/>
        <v>0</v>
      </c>
      <c r="BX106" t="str">
        <f t="shared" si="80"/>
        <v>1</v>
      </c>
      <c r="BY106" t="s">
        <v>23</v>
      </c>
      <c r="BZ106" s="253">
        <f t="shared" si="87"/>
        <v>0</v>
      </c>
      <c r="CA106" s="253">
        <f t="shared" si="88"/>
        <v>1629.8</v>
      </c>
      <c r="CB106" s="253">
        <f t="shared" si="89"/>
        <v>0</v>
      </c>
      <c r="CC106" s="253">
        <f t="shared" si="90"/>
        <v>0</v>
      </c>
      <c r="CD106" s="253">
        <f t="shared" si="91"/>
        <v>0</v>
      </c>
      <c r="CE106" s="253">
        <f t="shared" si="92"/>
        <v>0</v>
      </c>
      <c r="CF106" s="253">
        <f t="shared" si="93"/>
        <v>0</v>
      </c>
      <c r="CG106" s="253">
        <f t="shared" si="94"/>
        <v>0</v>
      </c>
      <c r="CH106" s="253">
        <f t="shared" si="95"/>
        <v>0</v>
      </c>
      <c r="CI106" s="253">
        <f t="shared" si="96"/>
        <v>0</v>
      </c>
      <c r="CJ106" s="253">
        <f t="shared" si="97"/>
        <v>0</v>
      </c>
      <c r="CK106" s="253">
        <f t="shared" si="98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1350</v>
      </c>
      <c r="L107" s="201" t="s">
        <v>20</v>
      </c>
      <c r="M107" s="104">
        <v>16</v>
      </c>
      <c r="N107" s="262">
        <f t="shared" si="77"/>
        <v>2.4</v>
      </c>
      <c r="O107" s="202">
        <v>2.4</v>
      </c>
      <c r="P107" s="110">
        <f t="shared" si="54"/>
        <v>3758.3999999999996</v>
      </c>
      <c r="Q107" s="204" t="s">
        <v>139</v>
      </c>
      <c r="R107" s="205">
        <f t="shared" si="49"/>
        <v>500</v>
      </c>
      <c r="S107" s="114">
        <f t="shared" si="55"/>
        <v>1392</v>
      </c>
      <c r="T107" s="205">
        <f t="shared" si="50"/>
        <v>600</v>
      </c>
      <c r="U107" s="115">
        <f t="shared" si="56"/>
        <v>1670.3999999999999</v>
      </c>
      <c r="V107" s="205">
        <f t="shared" si="57"/>
        <v>150</v>
      </c>
      <c r="W107" s="115">
        <f t="shared" si="58"/>
        <v>417.59999999999997</v>
      </c>
      <c r="X107" s="205">
        <f t="shared" si="51"/>
        <v>100</v>
      </c>
      <c r="Y107" s="115">
        <f t="shared" si="59"/>
        <v>278.39999999999998</v>
      </c>
      <c r="Z107" s="203">
        <f t="shared" si="1"/>
        <v>3758.3999999999996</v>
      </c>
      <c r="AA107" s="117" t="b">
        <f t="shared" si="99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0"/>
        <v>0</v>
      </c>
      <c r="AJ107" s="210"/>
      <c r="AK107" s="164">
        <f t="shared" si="61"/>
        <v>0</v>
      </c>
      <c r="AL107" s="216">
        <v>500</v>
      </c>
      <c r="AM107" s="164">
        <f t="shared" si="62"/>
        <v>1392</v>
      </c>
      <c r="AN107" s="216">
        <v>500</v>
      </c>
      <c r="AO107" s="164">
        <f t="shared" si="63"/>
        <v>1392</v>
      </c>
      <c r="AP107" s="216">
        <v>50</v>
      </c>
      <c r="AQ107" s="164">
        <f t="shared" si="64"/>
        <v>139.19999999999999</v>
      </c>
      <c r="AR107" s="216">
        <v>50</v>
      </c>
      <c r="AS107" s="164">
        <f t="shared" si="65"/>
        <v>139.19999999999999</v>
      </c>
      <c r="AT107" s="216">
        <v>50</v>
      </c>
      <c r="AU107" s="164">
        <f t="shared" si="66"/>
        <v>139.19999999999999</v>
      </c>
      <c r="AV107" s="216">
        <v>50</v>
      </c>
      <c r="AW107" s="164">
        <f t="shared" si="67"/>
        <v>139.19999999999999</v>
      </c>
      <c r="AX107" s="216">
        <v>50</v>
      </c>
      <c r="AY107" s="164">
        <f t="shared" si="68"/>
        <v>139.19999999999999</v>
      </c>
      <c r="AZ107" s="216">
        <v>50</v>
      </c>
      <c r="BA107" s="164">
        <f t="shared" si="69"/>
        <v>139.19999999999999</v>
      </c>
      <c r="BB107" s="216">
        <v>50</v>
      </c>
      <c r="BC107" s="164">
        <f t="shared" si="70"/>
        <v>139.19999999999999</v>
      </c>
      <c r="BD107" s="216">
        <v>0</v>
      </c>
      <c r="BE107" s="164">
        <f t="shared" si="71"/>
        <v>0</v>
      </c>
      <c r="BF107" s="253">
        <f t="shared" si="72"/>
        <v>3758.3999999999996</v>
      </c>
      <c r="BG107" s="253">
        <f t="shared" si="73"/>
        <v>3758.4</v>
      </c>
      <c r="BH107" s="10" t="b">
        <f t="shared" si="74"/>
        <v>1</v>
      </c>
      <c r="BI107" s="253">
        <f t="shared" si="75"/>
        <v>0</v>
      </c>
      <c r="BJ107" s="250">
        <f t="shared" si="81"/>
        <v>21110229</v>
      </c>
      <c r="BK107" s="251">
        <v>348</v>
      </c>
      <c r="BL107" s="251">
        <v>5</v>
      </c>
      <c r="BM107" s="252">
        <f t="shared" si="82"/>
        <v>500</v>
      </c>
      <c r="BN107" s="252">
        <f t="shared" si="83"/>
        <v>600</v>
      </c>
      <c r="BO107" s="252">
        <f t="shared" si="84"/>
        <v>150</v>
      </c>
      <c r="BP107" s="252">
        <f t="shared" si="85"/>
        <v>100</v>
      </c>
      <c r="BQ107" s="254">
        <f t="shared" si="86"/>
        <v>2.4</v>
      </c>
      <c r="BR107">
        <f t="shared" si="76"/>
        <v>16</v>
      </c>
      <c r="BS107">
        <v>0</v>
      </c>
      <c r="BT107">
        <v>1</v>
      </c>
      <c r="BU107" t="s">
        <v>139</v>
      </c>
      <c r="BV107" t="str">
        <f t="shared" si="78"/>
        <v>0</v>
      </c>
      <c r="BW107" t="str">
        <f t="shared" si="79"/>
        <v>0</v>
      </c>
      <c r="BX107" t="str">
        <f t="shared" si="80"/>
        <v>1</v>
      </c>
      <c r="BY107" t="s">
        <v>23</v>
      </c>
      <c r="BZ107" s="253">
        <f t="shared" si="87"/>
        <v>0</v>
      </c>
      <c r="CA107" s="253">
        <f t="shared" si="88"/>
        <v>0</v>
      </c>
      <c r="CB107" s="253">
        <f t="shared" si="89"/>
        <v>1392</v>
      </c>
      <c r="CC107" s="253">
        <f t="shared" si="90"/>
        <v>1392</v>
      </c>
      <c r="CD107" s="253">
        <f t="shared" si="91"/>
        <v>139.19999999999999</v>
      </c>
      <c r="CE107" s="253">
        <f t="shared" si="92"/>
        <v>139.19999999999999</v>
      </c>
      <c r="CF107" s="253">
        <f t="shared" si="93"/>
        <v>139.19999999999999</v>
      </c>
      <c r="CG107" s="253">
        <f t="shared" si="94"/>
        <v>139.19999999999999</v>
      </c>
      <c r="CH107" s="253">
        <f t="shared" si="95"/>
        <v>139.19999999999999</v>
      </c>
      <c r="CI107" s="253">
        <f t="shared" si="96"/>
        <v>139.19999999999999</v>
      </c>
      <c r="CJ107" s="253">
        <f t="shared" si="97"/>
        <v>139.19999999999999</v>
      </c>
      <c r="CK107" s="253">
        <f t="shared" si="98"/>
        <v>0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77"/>
        <v>16.43</v>
      </c>
      <c r="O108" s="106">
        <v>16.43</v>
      </c>
      <c r="P108" s="110">
        <f t="shared" si="54"/>
        <v>0</v>
      </c>
      <c r="Q108" s="112" t="s">
        <v>139</v>
      </c>
      <c r="R108" s="113">
        <f t="shared" si="49"/>
        <v>0</v>
      </c>
      <c r="S108" s="114">
        <f t="shared" si="55"/>
        <v>0</v>
      </c>
      <c r="T108" s="113">
        <f t="shared" si="50"/>
        <v>0</v>
      </c>
      <c r="U108" s="115">
        <f t="shared" si="56"/>
        <v>0</v>
      </c>
      <c r="V108" s="113">
        <f t="shared" si="57"/>
        <v>0</v>
      </c>
      <c r="W108" s="115">
        <f t="shared" si="58"/>
        <v>0</v>
      </c>
      <c r="X108" s="113">
        <f t="shared" si="51"/>
        <v>0</v>
      </c>
      <c r="Y108" s="115">
        <f t="shared" si="59"/>
        <v>0</v>
      </c>
      <c r="Z108" s="116">
        <f t="shared" si="1"/>
        <v>0</v>
      </c>
      <c r="AA108" s="117" t="b">
        <f t="shared" si="99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0"/>
        <v>0</v>
      </c>
      <c r="AJ108" s="121">
        <v>0</v>
      </c>
      <c r="AK108" s="164">
        <f t="shared" si="61"/>
        <v>0</v>
      </c>
      <c r="AL108" s="127">
        <v>0</v>
      </c>
      <c r="AM108" s="164">
        <f t="shared" si="62"/>
        <v>0</v>
      </c>
      <c r="AN108" s="127">
        <v>0</v>
      </c>
      <c r="AO108" s="164">
        <f t="shared" si="63"/>
        <v>0</v>
      </c>
      <c r="AP108" s="127">
        <v>0</v>
      </c>
      <c r="AQ108" s="164">
        <f t="shared" si="64"/>
        <v>0</v>
      </c>
      <c r="AR108" s="127">
        <v>0</v>
      </c>
      <c r="AS108" s="164">
        <f t="shared" si="65"/>
        <v>0</v>
      </c>
      <c r="AT108" s="127">
        <v>0</v>
      </c>
      <c r="AU108" s="164">
        <f t="shared" si="66"/>
        <v>0</v>
      </c>
      <c r="AV108" s="127">
        <v>0</v>
      </c>
      <c r="AW108" s="164">
        <f t="shared" si="67"/>
        <v>0</v>
      </c>
      <c r="AX108" s="127">
        <v>0</v>
      </c>
      <c r="AY108" s="164">
        <f t="shared" si="68"/>
        <v>0</v>
      </c>
      <c r="AZ108" s="127">
        <v>0</v>
      </c>
      <c r="BA108" s="164">
        <f t="shared" si="69"/>
        <v>0</v>
      </c>
      <c r="BB108" s="127">
        <v>0</v>
      </c>
      <c r="BC108" s="164">
        <f t="shared" si="70"/>
        <v>0</v>
      </c>
      <c r="BD108" s="127">
        <v>0</v>
      </c>
      <c r="BE108" s="164">
        <f t="shared" si="71"/>
        <v>0</v>
      </c>
      <c r="BF108" s="253">
        <f t="shared" si="72"/>
        <v>0</v>
      </c>
      <c r="BG108" s="253">
        <f t="shared" si="73"/>
        <v>0</v>
      </c>
      <c r="BH108" s="10" t="b">
        <f t="shared" si="74"/>
        <v>1</v>
      </c>
      <c r="BI108" s="253">
        <f t="shared" si="75"/>
        <v>0</v>
      </c>
      <c r="BJ108" s="250">
        <f t="shared" si="81"/>
        <v>21110236</v>
      </c>
      <c r="BK108" s="251">
        <v>348</v>
      </c>
      <c r="BL108" s="251">
        <v>5</v>
      </c>
      <c r="BM108" s="252">
        <f t="shared" si="82"/>
        <v>0</v>
      </c>
      <c r="BN108" s="252">
        <f t="shared" si="83"/>
        <v>0</v>
      </c>
      <c r="BO108" s="252">
        <f t="shared" si="84"/>
        <v>0</v>
      </c>
      <c r="BP108" s="252">
        <f t="shared" si="85"/>
        <v>0</v>
      </c>
      <c r="BQ108" s="254">
        <f t="shared" si="86"/>
        <v>16.43</v>
      </c>
      <c r="BR108">
        <f t="shared" si="76"/>
        <v>16</v>
      </c>
      <c r="BS108">
        <v>0</v>
      </c>
      <c r="BT108">
        <v>1</v>
      </c>
      <c r="BU108" t="s">
        <v>139</v>
      </c>
      <c r="BV108" t="str">
        <f t="shared" si="78"/>
        <v>0</v>
      </c>
      <c r="BW108" t="str">
        <f t="shared" si="79"/>
        <v>0</v>
      </c>
      <c r="BX108" t="str">
        <f t="shared" si="80"/>
        <v>1</v>
      </c>
      <c r="BY108" t="s">
        <v>23</v>
      </c>
      <c r="BZ108" s="253">
        <f t="shared" si="87"/>
        <v>0</v>
      </c>
      <c r="CA108" s="253">
        <f t="shared" si="88"/>
        <v>0</v>
      </c>
      <c r="CB108" s="253">
        <f t="shared" si="89"/>
        <v>0</v>
      </c>
      <c r="CC108" s="253">
        <f t="shared" si="90"/>
        <v>0</v>
      </c>
      <c r="CD108" s="253">
        <f t="shared" si="91"/>
        <v>0</v>
      </c>
      <c r="CE108" s="253">
        <f t="shared" si="92"/>
        <v>0</v>
      </c>
      <c r="CF108" s="253">
        <f t="shared" si="93"/>
        <v>0</v>
      </c>
      <c r="CG108" s="253">
        <f t="shared" si="94"/>
        <v>0</v>
      </c>
      <c r="CH108" s="253">
        <f t="shared" si="95"/>
        <v>0</v>
      </c>
      <c r="CI108" s="253">
        <f t="shared" si="96"/>
        <v>0</v>
      </c>
      <c r="CJ108" s="253">
        <f t="shared" si="97"/>
        <v>0</v>
      </c>
      <c r="CK108" s="253">
        <f t="shared" si="98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0</v>
      </c>
      <c r="L109" s="201" t="s">
        <v>138</v>
      </c>
      <c r="M109" s="104">
        <v>16</v>
      </c>
      <c r="N109" s="262">
        <f t="shared" si="77"/>
        <v>19.809999999999999</v>
      </c>
      <c r="O109" s="202">
        <v>19.809999999999999</v>
      </c>
      <c r="P109" s="110">
        <f t="shared" si="54"/>
        <v>0</v>
      </c>
      <c r="Q109" s="204" t="s">
        <v>139</v>
      </c>
      <c r="R109" s="205">
        <f t="shared" si="49"/>
        <v>0</v>
      </c>
      <c r="S109" s="114">
        <f t="shared" si="55"/>
        <v>0</v>
      </c>
      <c r="T109" s="205">
        <f t="shared" si="50"/>
        <v>0</v>
      </c>
      <c r="U109" s="115">
        <f t="shared" si="56"/>
        <v>0</v>
      </c>
      <c r="V109" s="205">
        <f t="shared" si="57"/>
        <v>0</v>
      </c>
      <c r="W109" s="115">
        <f t="shared" si="58"/>
        <v>0</v>
      </c>
      <c r="X109" s="205">
        <f t="shared" si="51"/>
        <v>0</v>
      </c>
      <c r="Y109" s="115">
        <f t="shared" si="59"/>
        <v>0</v>
      </c>
      <c r="Z109" s="203">
        <f t="shared" si="1"/>
        <v>0</v>
      </c>
      <c r="AA109" s="117" t="b">
        <f t="shared" si="99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0"/>
        <v>0</v>
      </c>
      <c r="AJ109" s="210"/>
      <c r="AK109" s="164">
        <f t="shared" si="61"/>
        <v>0</v>
      </c>
      <c r="AL109" s="216">
        <v>0</v>
      </c>
      <c r="AM109" s="164">
        <f t="shared" si="62"/>
        <v>0</v>
      </c>
      <c r="AN109" s="216">
        <v>0</v>
      </c>
      <c r="AO109" s="164">
        <f t="shared" si="63"/>
        <v>0</v>
      </c>
      <c r="AP109" s="216">
        <v>0</v>
      </c>
      <c r="AQ109" s="164">
        <f t="shared" si="64"/>
        <v>0</v>
      </c>
      <c r="AR109" s="216">
        <v>0</v>
      </c>
      <c r="AS109" s="164">
        <f t="shared" si="65"/>
        <v>0</v>
      </c>
      <c r="AT109" s="216">
        <v>0</v>
      </c>
      <c r="AU109" s="164">
        <f t="shared" si="66"/>
        <v>0</v>
      </c>
      <c r="AV109" s="216">
        <v>0</v>
      </c>
      <c r="AW109" s="164">
        <f t="shared" si="67"/>
        <v>0</v>
      </c>
      <c r="AX109" s="216">
        <v>0</v>
      </c>
      <c r="AY109" s="164">
        <f t="shared" si="68"/>
        <v>0</v>
      </c>
      <c r="AZ109" s="216">
        <v>0</v>
      </c>
      <c r="BA109" s="164">
        <f t="shared" si="69"/>
        <v>0</v>
      </c>
      <c r="BB109" s="216">
        <v>0</v>
      </c>
      <c r="BC109" s="164">
        <f t="shared" si="70"/>
        <v>0</v>
      </c>
      <c r="BD109" s="216">
        <v>0</v>
      </c>
      <c r="BE109" s="164">
        <f t="shared" si="71"/>
        <v>0</v>
      </c>
      <c r="BF109" s="253">
        <f t="shared" si="72"/>
        <v>0</v>
      </c>
      <c r="BG109" s="253">
        <f t="shared" si="73"/>
        <v>0</v>
      </c>
      <c r="BH109" s="10" t="b">
        <f t="shared" si="74"/>
        <v>1</v>
      </c>
      <c r="BI109" s="253">
        <f t="shared" si="75"/>
        <v>0</v>
      </c>
      <c r="BJ109" s="250">
        <f t="shared" si="81"/>
        <v>21110236</v>
      </c>
      <c r="BK109" s="251">
        <v>348</v>
      </c>
      <c r="BL109" s="251">
        <v>5</v>
      </c>
      <c r="BM109" s="252">
        <f t="shared" si="82"/>
        <v>0</v>
      </c>
      <c r="BN109" s="252">
        <f t="shared" si="83"/>
        <v>0</v>
      </c>
      <c r="BO109" s="252">
        <f t="shared" si="84"/>
        <v>0</v>
      </c>
      <c r="BP109" s="252">
        <f t="shared" si="85"/>
        <v>0</v>
      </c>
      <c r="BQ109" s="254">
        <f t="shared" si="86"/>
        <v>19.809999999999999</v>
      </c>
      <c r="BR109">
        <f t="shared" si="76"/>
        <v>16</v>
      </c>
      <c r="BS109">
        <v>0</v>
      </c>
      <c r="BT109">
        <v>1</v>
      </c>
      <c r="BU109" t="s">
        <v>139</v>
      </c>
      <c r="BV109" t="str">
        <f t="shared" si="78"/>
        <v>0</v>
      </c>
      <c r="BW109" t="str">
        <f t="shared" si="79"/>
        <v>0</v>
      </c>
      <c r="BX109" t="str">
        <f t="shared" si="80"/>
        <v>1</v>
      </c>
      <c r="BY109" t="s">
        <v>23</v>
      </c>
      <c r="BZ109" s="253">
        <f t="shared" si="87"/>
        <v>0</v>
      </c>
      <c r="CA109" s="253">
        <f t="shared" si="88"/>
        <v>0</v>
      </c>
      <c r="CB109" s="253">
        <f t="shared" si="89"/>
        <v>0</v>
      </c>
      <c r="CC109" s="253">
        <f t="shared" si="90"/>
        <v>0</v>
      </c>
      <c r="CD109" s="253">
        <f t="shared" si="91"/>
        <v>0</v>
      </c>
      <c r="CE109" s="253">
        <f t="shared" si="92"/>
        <v>0</v>
      </c>
      <c r="CF109" s="253">
        <f t="shared" si="93"/>
        <v>0</v>
      </c>
      <c r="CG109" s="253">
        <f t="shared" si="94"/>
        <v>0</v>
      </c>
      <c r="CH109" s="253">
        <f t="shared" si="95"/>
        <v>0</v>
      </c>
      <c r="CI109" s="253">
        <f t="shared" si="96"/>
        <v>0</v>
      </c>
      <c r="CJ109" s="253">
        <f t="shared" si="97"/>
        <v>0</v>
      </c>
      <c r="CK109" s="253">
        <f t="shared" si="98"/>
        <v>0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77"/>
        <v>34.880000000000003</v>
      </c>
      <c r="O110" s="106">
        <v>34.880000000000003</v>
      </c>
      <c r="P110" s="110">
        <f t="shared" si="54"/>
        <v>0</v>
      </c>
      <c r="Q110" s="112" t="s">
        <v>139</v>
      </c>
      <c r="R110" s="113">
        <f t="shared" si="49"/>
        <v>0</v>
      </c>
      <c r="S110" s="114">
        <f t="shared" si="55"/>
        <v>0</v>
      </c>
      <c r="T110" s="113">
        <f t="shared" si="50"/>
        <v>0</v>
      </c>
      <c r="U110" s="115">
        <f t="shared" si="56"/>
        <v>0</v>
      </c>
      <c r="V110" s="113">
        <f t="shared" si="57"/>
        <v>0</v>
      </c>
      <c r="W110" s="115">
        <f t="shared" si="58"/>
        <v>0</v>
      </c>
      <c r="X110" s="113">
        <f t="shared" si="51"/>
        <v>0</v>
      </c>
      <c r="Y110" s="115">
        <f t="shared" si="59"/>
        <v>0</v>
      </c>
      <c r="Z110" s="116">
        <f t="shared" si="1"/>
        <v>0</v>
      </c>
      <c r="AA110" s="117" t="b">
        <f t="shared" si="99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0"/>
        <v>0</v>
      </c>
      <c r="AJ110" s="121">
        <v>0</v>
      </c>
      <c r="AK110" s="164">
        <f t="shared" si="61"/>
        <v>0</v>
      </c>
      <c r="AL110" s="127">
        <v>0</v>
      </c>
      <c r="AM110" s="164">
        <f t="shared" si="62"/>
        <v>0</v>
      </c>
      <c r="AN110" s="127">
        <v>0</v>
      </c>
      <c r="AO110" s="164">
        <f t="shared" si="63"/>
        <v>0</v>
      </c>
      <c r="AP110" s="127">
        <v>0</v>
      </c>
      <c r="AQ110" s="164">
        <f t="shared" si="64"/>
        <v>0</v>
      </c>
      <c r="AR110" s="127">
        <v>0</v>
      </c>
      <c r="AS110" s="164">
        <f t="shared" si="65"/>
        <v>0</v>
      </c>
      <c r="AT110" s="127">
        <v>0</v>
      </c>
      <c r="AU110" s="164">
        <f t="shared" si="66"/>
        <v>0</v>
      </c>
      <c r="AV110" s="127">
        <v>0</v>
      </c>
      <c r="AW110" s="164">
        <f t="shared" si="67"/>
        <v>0</v>
      </c>
      <c r="AX110" s="127">
        <v>0</v>
      </c>
      <c r="AY110" s="164">
        <f t="shared" si="68"/>
        <v>0</v>
      </c>
      <c r="AZ110" s="127">
        <v>0</v>
      </c>
      <c r="BA110" s="164">
        <f t="shared" si="69"/>
        <v>0</v>
      </c>
      <c r="BB110" s="127">
        <v>0</v>
      </c>
      <c r="BC110" s="164">
        <f t="shared" si="70"/>
        <v>0</v>
      </c>
      <c r="BD110" s="127">
        <v>0</v>
      </c>
      <c r="BE110" s="164">
        <f t="shared" si="71"/>
        <v>0</v>
      </c>
      <c r="BF110" s="253">
        <f t="shared" si="72"/>
        <v>0</v>
      </c>
      <c r="BG110" s="253">
        <f t="shared" si="73"/>
        <v>0</v>
      </c>
      <c r="BH110" s="10" t="b">
        <f t="shared" si="74"/>
        <v>1</v>
      </c>
      <c r="BI110" s="253">
        <f t="shared" si="75"/>
        <v>0</v>
      </c>
      <c r="BJ110" s="250">
        <f t="shared" si="81"/>
        <v>21110237</v>
      </c>
      <c r="BK110" s="251">
        <v>348</v>
      </c>
      <c r="BL110" s="251">
        <v>5</v>
      </c>
      <c r="BM110" s="252">
        <f t="shared" si="82"/>
        <v>0</v>
      </c>
      <c r="BN110" s="252">
        <f t="shared" si="83"/>
        <v>0</v>
      </c>
      <c r="BO110" s="252">
        <f t="shared" si="84"/>
        <v>0</v>
      </c>
      <c r="BP110" s="252">
        <f t="shared" si="85"/>
        <v>0</v>
      </c>
      <c r="BQ110" s="254">
        <f t="shared" si="86"/>
        <v>34.880000000000003</v>
      </c>
      <c r="BR110">
        <f t="shared" si="76"/>
        <v>16</v>
      </c>
      <c r="BS110">
        <v>0</v>
      </c>
      <c r="BT110">
        <v>1</v>
      </c>
      <c r="BU110" t="s">
        <v>139</v>
      </c>
      <c r="BV110" t="str">
        <f t="shared" si="78"/>
        <v>0</v>
      </c>
      <c r="BW110" t="str">
        <f t="shared" si="79"/>
        <v>0</v>
      </c>
      <c r="BX110" t="str">
        <f t="shared" si="80"/>
        <v>1</v>
      </c>
      <c r="BY110" t="s">
        <v>23</v>
      </c>
      <c r="BZ110" s="253">
        <f t="shared" si="87"/>
        <v>0</v>
      </c>
      <c r="CA110" s="253">
        <f t="shared" si="88"/>
        <v>0</v>
      </c>
      <c r="CB110" s="253">
        <f t="shared" si="89"/>
        <v>0</v>
      </c>
      <c r="CC110" s="253">
        <f t="shared" si="90"/>
        <v>0</v>
      </c>
      <c r="CD110" s="253">
        <f t="shared" si="91"/>
        <v>0</v>
      </c>
      <c r="CE110" s="253">
        <f t="shared" si="92"/>
        <v>0</v>
      </c>
      <c r="CF110" s="253">
        <f t="shared" si="93"/>
        <v>0</v>
      </c>
      <c r="CG110" s="253">
        <f t="shared" si="94"/>
        <v>0</v>
      </c>
      <c r="CH110" s="253">
        <f t="shared" si="95"/>
        <v>0</v>
      </c>
      <c r="CI110" s="253">
        <f t="shared" si="96"/>
        <v>0</v>
      </c>
      <c r="CJ110" s="253">
        <f t="shared" si="97"/>
        <v>0</v>
      </c>
      <c r="CK110" s="253">
        <f t="shared" si="98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9</v>
      </c>
      <c r="L111" s="201" t="s">
        <v>138</v>
      </c>
      <c r="M111" s="104">
        <v>16</v>
      </c>
      <c r="N111" s="262">
        <f t="shared" si="77"/>
        <v>41.67</v>
      </c>
      <c r="O111" s="202">
        <v>41.67</v>
      </c>
      <c r="P111" s="110">
        <f t="shared" si="54"/>
        <v>435.03479999999996</v>
      </c>
      <c r="Q111" s="204" t="s">
        <v>139</v>
      </c>
      <c r="R111" s="205">
        <f t="shared" si="49"/>
        <v>0</v>
      </c>
      <c r="S111" s="114">
        <f t="shared" si="55"/>
        <v>0</v>
      </c>
      <c r="T111" s="205">
        <f t="shared" si="50"/>
        <v>3</v>
      </c>
      <c r="U111" s="115">
        <f t="shared" si="56"/>
        <v>145.01159999999999</v>
      </c>
      <c r="V111" s="205">
        <f t="shared" si="57"/>
        <v>3</v>
      </c>
      <c r="W111" s="115">
        <f t="shared" si="58"/>
        <v>145.01159999999999</v>
      </c>
      <c r="X111" s="205">
        <f t="shared" si="51"/>
        <v>3</v>
      </c>
      <c r="Y111" s="115">
        <f t="shared" si="59"/>
        <v>145.01159999999999</v>
      </c>
      <c r="Z111" s="203">
        <f t="shared" si="1"/>
        <v>435.03479999999996</v>
      </c>
      <c r="AA111" s="117" t="b">
        <f t="shared" si="99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0"/>
        <v>0</v>
      </c>
      <c r="AJ111" s="210"/>
      <c r="AK111" s="164">
        <f t="shared" si="61"/>
        <v>0</v>
      </c>
      <c r="AL111" s="216">
        <v>0</v>
      </c>
      <c r="AM111" s="164">
        <f t="shared" si="62"/>
        <v>0</v>
      </c>
      <c r="AN111" s="216">
        <v>1</v>
      </c>
      <c r="AO111" s="164">
        <f t="shared" si="63"/>
        <v>48.337199999999996</v>
      </c>
      <c r="AP111" s="216">
        <v>1</v>
      </c>
      <c r="AQ111" s="164">
        <f t="shared" si="64"/>
        <v>48.337199999999996</v>
      </c>
      <c r="AR111" s="216">
        <v>1</v>
      </c>
      <c r="AS111" s="164">
        <f t="shared" si="65"/>
        <v>48.337199999999996</v>
      </c>
      <c r="AT111" s="216">
        <v>1</v>
      </c>
      <c r="AU111" s="164">
        <f t="shared" si="66"/>
        <v>48.337199999999996</v>
      </c>
      <c r="AV111" s="216">
        <v>1</v>
      </c>
      <c r="AW111" s="164">
        <f t="shared" si="67"/>
        <v>48.337199999999996</v>
      </c>
      <c r="AX111" s="216">
        <v>1</v>
      </c>
      <c r="AY111" s="164">
        <f t="shared" si="68"/>
        <v>48.337199999999996</v>
      </c>
      <c r="AZ111" s="216">
        <v>1</v>
      </c>
      <c r="BA111" s="164">
        <f t="shared" si="69"/>
        <v>48.337199999999996</v>
      </c>
      <c r="BB111" s="216">
        <v>1</v>
      </c>
      <c r="BC111" s="164">
        <f t="shared" si="70"/>
        <v>48.337199999999996</v>
      </c>
      <c r="BD111" s="216">
        <v>1</v>
      </c>
      <c r="BE111" s="164">
        <f t="shared" si="71"/>
        <v>48.337199999999996</v>
      </c>
      <c r="BF111" s="253">
        <f t="shared" si="72"/>
        <v>435.03479999999996</v>
      </c>
      <c r="BG111" s="253">
        <f t="shared" si="73"/>
        <v>435.03479999999996</v>
      </c>
      <c r="BH111" s="10" t="b">
        <f t="shared" si="74"/>
        <v>1</v>
      </c>
      <c r="BI111" s="253">
        <f t="shared" si="75"/>
        <v>0</v>
      </c>
      <c r="BJ111" s="250">
        <f t="shared" si="81"/>
        <v>21110237</v>
      </c>
      <c r="BK111" s="251">
        <v>348</v>
      </c>
      <c r="BL111" s="251">
        <v>5</v>
      </c>
      <c r="BM111" s="252">
        <f t="shared" si="82"/>
        <v>0</v>
      </c>
      <c r="BN111" s="252">
        <f t="shared" si="83"/>
        <v>3</v>
      </c>
      <c r="BO111" s="252">
        <f t="shared" si="84"/>
        <v>3</v>
      </c>
      <c r="BP111" s="252">
        <f t="shared" si="85"/>
        <v>3</v>
      </c>
      <c r="BQ111" s="254">
        <f t="shared" si="86"/>
        <v>41.67</v>
      </c>
      <c r="BR111">
        <f t="shared" si="76"/>
        <v>16</v>
      </c>
      <c r="BS111">
        <v>0</v>
      </c>
      <c r="BT111">
        <v>1</v>
      </c>
      <c r="BU111" t="s">
        <v>139</v>
      </c>
      <c r="BV111" t="str">
        <f t="shared" si="78"/>
        <v>0</v>
      </c>
      <c r="BW111" t="str">
        <f t="shared" si="79"/>
        <v>0</v>
      </c>
      <c r="BX111" t="str">
        <f t="shared" si="80"/>
        <v>1</v>
      </c>
      <c r="BY111" t="s">
        <v>23</v>
      </c>
      <c r="BZ111" s="253">
        <f t="shared" si="87"/>
        <v>0</v>
      </c>
      <c r="CA111" s="253">
        <f t="shared" si="88"/>
        <v>0</v>
      </c>
      <c r="CB111" s="253">
        <f t="shared" si="89"/>
        <v>0</v>
      </c>
      <c r="CC111" s="253">
        <f t="shared" si="90"/>
        <v>48.337199999999996</v>
      </c>
      <c r="CD111" s="253">
        <f t="shared" si="91"/>
        <v>48.337199999999996</v>
      </c>
      <c r="CE111" s="253">
        <f t="shared" si="92"/>
        <v>48.337199999999996</v>
      </c>
      <c r="CF111" s="253">
        <f t="shared" si="93"/>
        <v>48.337199999999996</v>
      </c>
      <c r="CG111" s="253">
        <f t="shared" si="94"/>
        <v>48.337199999999996</v>
      </c>
      <c r="CH111" s="253">
        <f t="shared" si="95"/>
        <v>48.337199999999996</v>
      </c>
      <c r="CI111" s="253">
        <f t="shared" si="96"/>
        <v>48.337199999999996</v>
      </c>
      <c r="CJ111" s="253">
        <f t="shared" si="97"/>
        <v>48.337199999999996</v>
      </c>
      <c r="CK111" s="253">
        <f t="shared" si="98"/>
        <v>48.337199999999996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0</v>
      </c>
      <c r="L112" s="104" t="s">
        <v>20</v>
      </c>
      <c r="M112" s="104">
        <v>16</v>
      </c>
      <c r="N112" s="262">
        <f t="shared" si="77"/>
        <v>23.85</v>
      </c>
      <c r="O112" s="106">
        <v>23.85</v>
      </c>
      <c r="P112" s="110">
        <f t="shared" si="54"/>
        <v>0</v>
      </c>
      <c r="Q112" s="112" t="s">
        <v>139</v>
      </c>
      <c r="R112" s="113">
        <f t="shared" si="49"/>
        <v>0</v>
      </c>
      <c r="S112" s="114">
        <f t="shared" si="55"/>
        <v>0</v>
      </c>
      <c r="T112" s="113">
        <f t="shared" si="50"/>
        <v>0</v>
      </c>
      <c r="U112" s="115">
        <f t="shared" si="56"/>
        <v>0</v>
      </c>
      <c r="V112" s="113">
        <f t="shared" si="57"/>
        <v>0</v>
      </c>
      <c r="W112" s="115">
        <f t="shared" si="58"/>
        <v>0</v>
      </c>
      <c r="X112" s="113">
        <f t="shared" si="51"/>
        <v>0</v>
      </c>
      <c r="Y112" s="115">
        <f t="shared" si="59"/>
        <v>0</v>
      </c>
      <c r="Z112" s="116">
        <f t="shared" si="1"/>
        <v>0</v>
      </c>
      <c r="AA112" s="117" t="b">
        <f t="shared" si="99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0"/>
        <v>0</v>
      </c>
      <c r="AJ112" s="121">
        <v>0</v>
      </c>
      <c r="AK112" s="164">
        <f t="shared" si="61"/>
        <v>0</v>
      </c>
      <c r="AL112" s="127">
        <v>0</v>
      </c>
      <c r="AM112" s="164">
        <f t="shared" si="62"/>
        <v>0</v>
      </c>
      <c r="AN112" s="127">
        <v>0</v>
      </c>
      <c r="AO112" s="164">
        <f t="shared" si="63"/>
        <v>0</v>
      </c>
      <c r="AP112" s="127">
        <v>0</v>
      </c>
      <c r="AQ112" s="164">
        <f t="shared" si="64"/>
        <v>0</v>
      </c>
      <c r="AR112" s="127">
        <v>0</v>
      </c>
      <c r="AS112" s="164">
        <f t="shared" si="65"/>
        <v>0</v>
      </c>
      <c r="AT112" s="127">
        <v>0</v>
      </c>
      <c r="AU112" s="164">
        <f t="shared" si="66"/>
        <v>0</v>
      </c>
      <c r="AV112" s="127">
        <v>0</v>
      </c>
      <c r="AW112" s="164">
        <f t="shared" si="67"/>
        <v>0</v>
      </c>
      <c r="AX112" s="127">
        <v>0</v>
      </c>
      <c r="AY112" s="164">
        <f t="shared" si="68"/>
        <v>0</v>
      </c>
      <c r="AZ112" s="127">
        <v>0</v>
      </c>
      <c r="BA112" s="164">
        <f t="shared" si="69"/>
        <v>0</v>
      </c>
      <c r="BB112" s="127">
        <v>0</v>
      </c>
      <c r="BC112" s="164">
        <f t="shared" si="70"/>
        <v>0</v>
      </c>
      <c r="BD112" s="127">
        <v>0</v>
      </c>
      <c r="BE112" s="164">
        <f t="shared" si="71"/>
        <v>0</v>
      </c>
      <c r="BF112" s="253">
        <f t="shared" si="72"/>
        <v>0</v>
      </c>
      <c r="BG112" s="253">
        <f t="shared" si="73"/>
        <v>0</v>
      </c>
      <c r="BH112" s="10" t="b">
        <f t="shared" si="74"/>
        <v>1</v>
      </c>
      <c r="BI112" s="253">
        <f t="shared" si="75"/>
        <v>0</v>
      </c>
      <c r="BJ112" s="250">
        <f t="shared" si="81"/>
        <v>21110239</v>
      </c>
      <c r="BK112" s="251">
        <v>348</v>
      </c>
      <c r="BL112" s="251">
        <v>5</v>
      </c>
      <c r="BM112" s="252">
        <f t="shared" si="82"/>
        <v>0</v>
      </c>
      <c r="BN112" s="252">
        <f t="shared" si="83"/>
        <v>0</v>
      </c>
      <c r="BO112" s="252">
        <f t="shared" si="84"/>
        <v>0</v>
      </c>
      <c r="BP112" s="252">
        <f t="shared" si="85"/>
        <v>0</v>
      </c>
      <c r="BQ112" s="254">
        <f t="shared" si="86"/>
        <v>23.85</v>
      </c>
      <c r="BR112">
        <f t="shared" si="76"/>
        <v>16</v>
      </c>
      <c r="BS112">
        <v>0</v>
      </c>
      <c r="BT112">
        <v>1</v>
      </c>
      <c r="BU112" t="s">
        <v>139</v>
      </c>
      <c r="BV112" t="str">
        <f t="shared" si="78"/>
        <v>0</v>
      </c>
      <c r="BW112" t="str">
        <f t="shared" si="79"/>
        <v>0</v>
      </c>
      <c r="BX112" t="str">
        <f t="shared" si="80"/>
        <v>1</v>
      </c>
      <c r="BY112" t="s">
        <v>23</v>
      </c>
      <c r="BZ112" s="253">
        <f t="shared" si="87"/>
        <v>0</v>
      </c>
      <c r="CA112" s="253">
        <f t="shared" si="88"/>
        <v>0</v>
      </c>
      <c r="CB112" s="253">
        <f t="shared" si="89"/>
        <v>0</v>
      </c>
      <c r="CC112" s="253">
        <f t="shared" si="90"/>
        <v>0</v>
      </c>
      <c r="CD112" s="253">
        <f t="shared" si="91"/>
        <v>0</v>
      </c>
      <c r="CE112" s="253">
        <f t="shared" si="92"/>
        <v>0</v>
      </c>
      <c r="CF112" s="253">
        <f t="shared" si="93"/>
        <v>0</v>
      </c>
      <c r="CG112" s="253">
        <f t="shared" si="94"/>
        <v>0</v>
      </c>
      <c r="CH112" s="253">
        <f t="shared" si="95"/>
        <v>0</v>
      </c>
      <c r="CI112" s="253">
        <f t="shared" si="96"/>
        <v>0</v>
      </c>
      <c r="CJ112" s="253">
        <f t="shared" si="97"/>
        <v>0</v>
      </c>
      <c r="CK112" s="253">
        <f t="shared" si="98"/>
        <v>0</v>
      </c>
    </row>
    <row r="113" spans="1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0</v>
      </c>
      <c r="L113" s="201" t="s">
        <v>20</v>
      </c>
      <c r="M113" s="104">
        <v>16</v>
      </c>
      <c r="N113" s="262">
        <f t="shared" si="77"/>
        <v>23.48</v>
      </c>
      <c r="O113" s="202">
        <v>23.48</v>
      </c>
      <c r="P113" s="110">
        <f t="shared" si="54"/>
        <v>0</v>
      </c>
      <c r="Q113" s="204" t="s">
        <v>139</v>
      </c>
      <c r="R113" s="205">
        <f t="shared" si="49"/>
        <v>0</v>
      </c>
      <c r="S113" s="114">
        <f t="shared" si="55"/>
        <v>0</v>
      </c>
      <c r="T113" s="205">
        <f t="shared" si="50"/>
        <v>0</v>
      </c>
      <c r="U113" s="115">
        <f t="shared" si="56"/>
        <v>0</v>
      </c>
      <c r="V113" s="205">
        <f t="shared" si="57"/>
        <v>0</v>
      </c>
      <c r="W113" s="115">
        <f t="shared" si="58"/>
        <v>0</v>
      </c>
      <c r="X113" s="205">
        <f t="shared" si="51"/>
        <v>0</v>
      </c>
      <c r="Y113" s="115">
        <f t="shared" si="59"/>
        <v>0</v>
      </c>
      <c r="Z113" s="203">
        <f t="shared" si="1"/>
        <v>0</v>
      </c>
      <c r="AA113" s="117" t="b">
        <f t="shared" si="99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0"/>
        <v>0</v>
      </c>
      <c r="AJ113" s="210"/>
      <c r="AK113" s="164">
        <f t="shared" si="61"/>
        <v>0</v>
      </c>
      <c r="AL113" s="216">
        <v>0</v>
      </c>
      <c r="AM113" s="164">
        <f t="shared" si="62"/>
        <v>0</v>
      </c>
      <c r="AN113" s="216">
        <v>0</v>
      </c>
      <c r="AO113" s="164">
        <f t="shared" si="63"/>
        <v>0</v>
      </c>
      <c r="AP113" s="216">
        <v>0</v>
      </c>
      <c r="AQ113" s="164">
        <f t="shared" si="64"/>
        <v>0</v>
      </c>
      <c r="AR113" s="216">
        <v>0</v>
      </c>
      <c r="AS113" s="164">
        <f t="shared" si="65"/>
        <v>0</v>
      </c>
      <c r="AT113" s="216">
        <v>0</v>
      </c>
      <c r="AU113" s="164">
        <f t="shared" si="66"/>
        <v>0</v>
      </c>
      <c r="AV113" s="216">
        <v>0</v>
      </c>
      <c r="AW113" s="164">
        <f t="shared" si="67"/>
        <v>0</v>
      </c>
      <c r="AX113" s="216">
        <v>0</v>
      </c>
      <c r="AY113" s="164">
        <f t="shared" si="68"/>
        <v>0</v>
      </c>
      <c r="AZ113" s="216">
        <v>0</v>
      </c>
      <c r="BA113" s="164">
        <f t="shared" si="69"/>
        <v>0</v>
      </c>
      <c r="BB113" s="216">
        <v>0</v>
      </c>
      <c r="BC113" s="164">
        <f t="shared" si="70"/>
        <v>0</v>
      </c>
      <c r="BD113" s="216">
        <v>0</v>
      </c>
      <c r="BE113" s="164">
        <f t="shared" si="71"/>
        <v>0</v>
      </c>
      <c r="BF113" s="253">
        <f t="shared" si="72"/>
        <v>0</v>
      </c>
      <c r="BG113" s="253">
        <f t="shared" si="73"/>
        <v>0</v>
      </c>
      <c r="BH113" s="10" t="b">
        <f t="shared" si="74"/>
        <v>1</v>
      </c>
      <c r="BI113" s="253">
        <f t="shared" si="75"/>
        <v>0</v>
      </c>
      <c r="BJ113" s="250">
        <f t="shared" si="81"/>
        <v>21110239</v>
      </c>
      <c r="BK113" s="251">
        <v>348</v>
      </c>
      <c r="BL113" s="251">
        <v>5</v>
      </c>
      <c r="BM113" s="252">
        <f t="shared" si="82"/>
        <v>0</v>
      </c>
      <c r="BN113" s="252">
        <f t="shared" si="83"/>
        <v>0</v>
      </c>
      <c r="BO113" s="252">
        <f t="shared" si="84"/>
        <v>0</v>
      </c>
      <c r="BP113" s="252">
        <f t="shared" si="85"/>
        <v>0</v>
      </c>
      <c r="BQ113" s="254">
        <f t="shared" si="86"/>
        <v>23.48</v>
      </c>
      <c r="BR113">
        <f t="shared" si="76"/>
        <v>16</v>
      </c>
      <c r="BS113">
        <v>0</v>
      </c>
      <c r="BT113">
        <v>1</v>
      </c>
      <c r="BU113" t="s">
        <v>139</v>
      </c>
      <c r="BV113" t="str">
        <f t="shared" si="78"/>
        <v>0</v>
      </c>
      <c r="BW113" t="str">
        <f t="shared" si="79"/>
        <v>0</v>
      </c>
      <c r="BX113" t="str">
        <f t="shared" si="80"/>
        <v>1</v>
      </c>
      <c r="BY113" t="s">
        <v>23</v>
      </c>
      <c r="BZ113" s="253">
        <f t="shared" si="87"/>
        <v>0</v>
      </c>
      <c r="CA113" s="253">
        <f t="shared" si="88"/>
        <v>0</v>
      </c>
      <c r="CB113" s="253">
        <f t="shared" si="89"/>
        <v>0</v>
      </c>
      <c r="CC113" s="253">
        <f t="shared" si="90"/>
        <v>0</v>
      </c>
      <c r="CD113" s="253">
        <f t="shared" si="91"/>
        <v>0</v>
      </c>
      <c r="CE113" s="253">
        <f t="shared" si="92"/>
        <v>0</v>
      </c>
      <c r="CF113" s="253">
        <f t="shared" si="93"/>
        <v>0</v>
      </c>
      <c r="CG113" s="253">
        <f t="shared" si="94"/>
        <v>0</v>
      </c>
      <c r="CH113" s="253">
        <f t="shared" si="95"/>
        <v>0</v>
      </c>
      <c r="CI113" s="253">
        <f t="shared" si="96"/>
        <v>0</v>
      </c>
      <c r="CJ113" s="253">
        <f t="shared" si="97"/>
        <v>0</v>
      </c>
      <c r="CK113" s="253">
        <f t="shared" si="98"/>
        <v>0</v>
      </c>
    </row>
    <row r="114" spans="1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77"/>
        <v>27.5</v>
      </c>
      <c r="O114" s="106">
        <v>27.5</v>
      </c>
      <c r="P114" s="110">
        <f t="shared" si="54"/>
        <v>0</v>
      </c>
      <c r="Q114" s="112" t="s">
        <v>139</v>
      </c>
      <c r="R114" s="113">
        <f t="shared" si="49"/>
        <v>0</v>
      </c>
      <c r="S114" s="114">
        <f t="shared" si="55"/>
        <v>0</v>
      </c>
      <c r="T114" s="113">
        <f t="shared" si="50"/>
        <v>0</v>
      </c>
      <c r="U114" s="115">
        <f t="shared" si="56"/>
        <v>0</v>
      </c>
      <c r="V114" s="113">
        <f t="shared" si="57"/>
        <v>0</v>
      </c>
      <c r="W114" s="115">
        <f t="shared" si="58"/>
        <v>0</v>
      </c>
      <c r="X114" s="113">
        <f t="shared" si="51"/>
        <v>0</v>
      </c>
      <c r="Y114" s="115">
        <f t="shared" si="59"/>
        <v>0</v>
      </c>
      <c r="Z114" s="116">
        <f t="shared" si="1"/>
        <v>0</v>
      </c>
      <c r="AA114" s="117" t="b">
        <f t="shared" si="99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0"/>
        <v>0</v>
      </c>
      <c r="AJ114" s="121">
        <v>0</v>
      </c>
      <c r="AK114" s="164">
        <f t="shared" si="61"/>
        <v>0</v>
      </c>
      <c r="AL114" s="127">
        <v>0</v>
      </c>
      <c r="AM114" s="164">
        <f t="shared" si="62"/>
        <v>0</v>
      </c>
      <c r="AN114" s="127">
        <v>0</v>
      </c>
      <c r="AO114" s="164">
        <f t="shared" si="63"/>
        <v>0</v>
      </c>
      <c r="AP114" s="127">
        <v>0</v>
      </c>
      <c r="AQ114" s="164">
        <f t="shared" si="64"/>
        <v>0</v>
      </c>
      <c r="AR114" s="127">
        <v>0</v>
      </c>
      <c r="AS114" s="164">
        <f t="shared" si="65"/>
        <v>0</v>
      </c>
      <c r="AT114" s="127">
        <v>0</v>
      </c>
      <c r="AU114" s="164">
        <f t="shared" si="66"/>
        <v>0</v>
      </c>
      <c r="AV114" s="127">
        <v>0</v>
      </c>
      <c r="AW114" s="164">
        <f t="shared" si="67"/>
        <v>0</v>
      </c>
      <c r="AX114" s="127">
        <v>0</v>
      </c>
      <c r="AY114" s="164">
        <f t="shared" si="68"/>
        <v>0</v>
      </c>
      <c r="AZ114" s="127">
        <v>0</v>
      </c>
      <c r="BA114" s="164">
        <f t="shared" si="69"/>
        <v>0</v>
      </c>
      <c r="BB114" s="127">
        <v>0</v>
      </c>
      <c r="BC114" s="164">
        <f t="shared" si="70"/>
        <v>0</v>
      </c>
      <c r="BD114" s="127">
        <v>0</v>
      </c>
      <c r="BE114" s="164">
        <f t="shared" si="71"/>
        <v>0</v>
      </c>
      <c r="BF114" s="253">
        <f t="shared" si="72"/>
        <v>0</v>
      </c>
      <c r="BG114" s="253">
        <f t="shared" si="73"/>
        <v>0</v>
      </c>
      <c r="BH114" s="10" t="b">
        <f t="shared" si="74"/>
        <v>1</v>
      </c>
      <c r="BI114" s="253">
        <f t="shared" si="75"/>
        <v>0</v>
      </c>
      <c r="BJ114" s="250">
        <f t="shared" si="81"/>
        <v>21110241</v>
      </c>
      <c r="BK114" s="251">
        <v>348</v>
      </c>
      <c r="BL114" s="251">
        <v>5</v>
      </c>
      <c r="BM114" s="252">
        <f t="shared" si="82"/>
        <v>0</v>
      </c>
      <c r="BN114" s="252">
        <f t="shared" si="83"/>
        <v>0</v>
      </c>
      <c r="BO114" s="252">
        <f t="shared" si="84"/>
        <v>0</v>
      </c>
      <c r="BP114" s="252">
        <f t="shared" si="85"/>
        <v>0</v>
      </c>
      <c r="BQ114" s="254">
        <f t="shared" si="86"/>
        <v>27.5</v>
      </c>
      <c r="BR114">
        <f t="shared" si="76"/>
        <v>16</v>
      </c>
      <c r="BS114">
        <v>0</v>
      </c>
      <c r="BT114">
        <v>1</v>
      </c>
      <c r="BU114" t="s">
        <v>139</v>
      </c>
      <c r="BV114" t="str">
        <f t="shared" si="78"/>
        <v>0</v>
      </c>
      <c r="BW114" t="str">
        <f t="shared" si="79"/>
        <v>0</v>
      </c>
      <c r="BX114" t="str">
        <f t="shared" si="80"/>
        <v>1</v>
      </c>
      <c r="BY114" t="s">
        <v>23</v>
      </c>
      <c r="BZ114" s="253">
        <f t="shared" si="87"/>
        <v>0</v>
      </c>
      <c r="CA114" s="253">
        <f t="shared" si="88"/>
        <v>0</v>
      </c>
      <c r="CB114" s="253">
        <f t="shared" si="89"/>
        <v>0</v>
      </c>
      <c r="CC114" s="253">
        <f t="shared" si="90"/>
        <v>0</v>
      </c>
      <c r="CD114" s="253">
        <f t="shared" si="91"/>
        <v>0</v>
      </c>
      <c r="CE114" s="253">
        <f t="shared" si="92"/>
        <v>0</v>
      </c>
      <c r="CF114" s="253">
        <f t="shared" si="93"/>
        <v>0</v>
      </c>
      <c r="CG114" s="253">
        <f t="shared" si="94"/>
        <v>0</v>
      </c>
      <c r="CH114" s="253">
        <f t="shared" si="95"/>
        <v>0</v>
      </c>
      <c r="CI114" s="253">
        <f t="shared" si="96"/>
        <v>0</v>
      </c>
      <c r="CJ114" s="253">
        <f t="shared" si="97"/>
        <v>0</v>
      </c>
      <c r="CK114" s="253">
        <f t="shared" si="98"/>
        <v>0</v>
      </c>
    </row>
    <row r="115" spans="1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24</v>
      </c>
      <c r="L115" s="201" t="s">
        <v>20</v>
      </c>
      <c r="M115" s="104">
        <v>16</v>
      </c>
      <c r="N115" s="262">
        <f t="shared" si="77"/>
        <v>23.57</v>
      </c>
      <c r="O115" s="202">
        <v>23.57</v>
      </c>
      <c r="P115" s="110">
        <f t="shared" si="54"/>
        <v>656.1887999999999</v>
      </c>
      <c r="Q115" s="204" t="s">
        <v>139</v>
      </c>
      <c r="R115" s="205">
        <f t="shared" si="49"/>
        <v>0</v>
      </c>
      <c r="S115" s="114">
        <f t="shared" si="55"/>
        <v>0</v>
      </c>
      <c r="T115" s="205">
        <f t="shared" si="50"/>
        <v>9</v>
      </c>
      <c r="U115" s="115">
        <f t="shared" si="56"/>
        <v>246.07079999999996</v>
      </c>
      <c r="V115" s="205">
        <f t="shared" si="57"/>
        <v>9</v>
      </c>
      <c r="W115" s="115">
        <f t="shared" si="58"/>
        <v>246.07079999999996</v>
      </c>
      <c r="X115" s="205">
        <f t="shared" si="51"/>
        <v>6</v>
      </c>
      <c r="Y115" s="115">
        <f t="shared" si="59"/>
        <v>164.04719999999998</v>
      </c>
      <c r="Z115" s="203">
        <f t="shared" si="1"/>
        <v>656.1887999999999</v>
      </c>
      <c r="AA115" s="117" t="b">
        <f t="shared" si="99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0"/>
        <v>0</v>
      </c>
      <c r="AJ115" s="210"/>
      <c r="AK115" s="164">
        <f t="shared" si="61"/>
        <v>0</v>
      </c>
      <c r="AL115" s="216">
        <v>0</v>
      </c>
      <c r="AM115" s="164">
        <f t="shared" si="62"/>
        <v>0</v>
      </c>
      <c r="AN115" s="216">
        <v>3</v>
      </c>
      <c r="AO115" s="164">
        <f t="shared" si="63"/>
        <v>82.023599999999988</v>
      </c>
      <c r="AP115" s="216">
        <v>3</v>
      </c>
      <c r="AQ115" s="164">
        <f t="shared" si="64"/>
        <v>82.023599999999988</v>
      </c>
      <c r="AR115" s="216">
        <v>3</v>
      </c>
      <c r="AS115" s="164">
        <f t="shared" si="65"/>
        <v>82.023599999999988</v>
      </c>
      <c r="AT115" s="216">
        <v>3</v>
      </c>
      <c r="AU115" s="164">
        <f t="shared" si="66"/>
        <v>82.023599999999988</v>
      </c>
      <c r="AV115" s="216">
        <v>3</v>
      </c>
      <c r="AW115" s="164">
        <f t="shared" si="67"/>
        <v>82.023599999999988</v>
      </c>
      <c r="AX115" s="216">
        <v>3</v>
      </c>
      <c r="AY115" s="164">
        <f t="shared" si="68"/>
        <v>82.023599999999988</v>
      </c>
      <c r="AZ115" s="216">
        <v>3</v>
      </c>
      <c r="BA115" s="164">
        <f t="shared" si="69"/>
        <v>82.023599999999988</v>
      </c>
      <c r="BB115" s="216">
        <v>3</v>
      </c>
      <c r="BC115" s="164">
        <f t="shared" si="70"/>
        <v>82.023599999999988</v>
      </c>
      <c r="BD115" s="216">
        <v>0</v>
      </c>
      <c r="BE115" s="164">
        <f t="shared" si="71"/>
        <v>0</v>
      </c>
      <c r="BF115" s="253">
        <f t="shared" si="72"/>
        <v>656.1887999999999</v>
      </c>
      <c r="BG115" s="253">
        <f t="shared" si="73"/>
        <v>656.1887999999999</v>
      </c>
      <c r="BH115" s="10" t="b">
        <f t="shared" si="74"/>
        <v>1</v>
      </c>
      <c r="BI115" s="253">
        <f t="shared" si="75"/>
        <v>0</v>
      </c>
      <c r="BJ115" s="250">
        <f t="shared" si="81"/>
        <v>21110241</v>
      </c>
      <c r="BK115" s="251">
        <v>348</v>
      </c>
      <c r="BL115" s="251">
        <v>5</v>
      </c>
      <c r="BM115" s="252">
        <f t="shared" si="82"/>
        <v>0</v>
      </c>
      <c r="BN115" s="252">
        <f t="shared" si="83"/>
        <v>9</v>
      </c>
      <c r="BO115" s="252">
        <f t="shared" si="84"/>
        <v>9</v>
      </c>
      <c r="BP115" s="252">
        <f t="shared" si="85"/>
        <v>6</v>
      </c>
      <c r="BQ115" s="254">
        <f t="shared" si="86"/>
        <v>23.57</v>
      </c>
      <c r="BR115">
        <f t="shared" si="76"/>
        <v>16</v>
      </c>
      <c r="BS115">
        <v>0</v>
      </c>
      <c r="BT115">
        <v>1</v>
      </c>
      <c r="BU115" t="s">
        <v>139</v>
      </c>
      <c r="BV115" t="str">
        <f t="shared" si="78"/>
        <v>0</v>
      </c>
      <c r="BW115" t="str">
        <f t="shared" si="79"/>
        <v>0</v>
      </c>
      <c r="BX115" t="str">
        <f t="shared" si="80"/>
        <v>1</v>
      </c>
      <c r="BY115" t="s">
        <v>23</v>
      </c>
      <c r="BZ115" s="253">
        <f t="shared" si="87"/>
        <v>0</v>
      </c>
      <c r="CA115" s="253">
        <f t="shared" si="88"/>
        <v>0</v>
      </c>
      <c r="CB115" s="253">
        <f t="shared" si="89"/>
        <v>0</v>
      </c>
      <c r="CC115" s="253">
        <f t="shared" si="90"/>
        <v>82.023599999999988</v>
      </c>
      <c r="CD115" s="253">
        <f t="shared" si="91"/>
        <v>82.023599999999988</v>
      </c>
      <c r="CE115" s="253">
        <f t="shared" si="92"/>
        <v>82.023599999999988</v>
      </c>
      <c r="CF115" s="253">
        <f t="shared" si="93"/>
        <v>82.023599999999988</v>
      </c>
      <c r="CG115" s="253">
        <f t="shared" si="94"/>
        <v>82.023599999999988</v>
      </c>
      <c r="CH115" s="253">
        <f t="shared" si="95"/>
        <v>82.023599999999988</v>
      </c>
      <c r="CI115" s="253">
        <f t="shared" si="96"/>
        <v>82.023599999999988</v>
      </c>
      <c r="CJ115" s="253">
        <f t="shared" si="97"/>
        <v>82.023599999999988</v>
      </c>
      <c r="CK115" s="253">
        <f t="shared" si="98"/>
        <v>0</v>
      </c>
    </row>
    <row r="116" spans="1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77"/>
        <v>80</v>
      </c>
      <c r="O116" s="106">
        <v>80</v>
      </c>
      <c r="P116" s="110">
        <f t="shared" si="54"/>
        <v>0</v>
      </c>
      <c r="Q116" s="112" t="s">
        <v>139</v>
      </c>
      <c r="R116" s="113">
        <f t="shared" si="49"/>
        <v>0</v>
      </c>
      <c r="S116" s="114">
        <f t="shared" si="55"/>
        <v>0</v>
      </c>
      <c r="T116" s="113">
        <f t="shared" si="50"/>
        <v>0</v>
      </c>
      <c r="U116" s="115">
        <f t="shared" si="56"/>
        <v>0</v>
      </c>
      <c r="V116" s="113">
        <f t="shared" si="57"/>
        <v>0</v>
      </c>
      <c r="W116" s="115">
        <f t="shared" si="58"/>
        <v>0</v>
      </c>
      <c r="X116" s="113">
        <f t="shared" si="51"/>
        <v>0</v>
      </c>
      <c r="Y116" s="115">
        <f t="shared" si="59"/>
        <v>0</v>
      </c>
      <c r="Z116" s="116">
        <f t="shared" si="1"/>
        <v>0</v>
      </c>
      <c r="AA116" s="117" t="b">
        <f t="shared" si="99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0"/>
        <v>0</v>
      </c>
      <c r="AJ116" s="121">
        <v>0</v>
      </c>
      <c r="AK116" s="164">
        <f t="shared" si="61"/>
        <v>0</v>
      </c>
      <c r="AL116" s="127">
        <v>0</v>
      </c>
      <c r="AM116" s="164">
        <f t="shared" si="62"/>
        <v>0</v>
      </c>
      <c r="AN116" s="127">
        <v>0</v>
      </c>
      <c r="AO116" s="164">
        <f t="shared" si="63"/>
        <v>0</v>
      </c>
      <c r="AP116" s="127">
        <v>0</v>
      </c>
      <c r="AQ116" s="164">
        <f t="shared" si="64"/>
        <v>0</v>
      </c>
      <c r="AR116" s="127">
        <v>0</v>
      </c>
      <c r="AS116" s="164">
        <f t="shared" si="65"/>
        <v>0</v>
      </c>
      <c r="AT116" s="127">
        <v>0</v>
      </c>
      <c r="AU116" s="164">
        <f t="shared" si="66"/>
        <v>0</v>
      </c>
      <c r="AV116" s="127">
        <v>0</v>
      </c>
      <c r="AW116" s="164">
        <f t="shared" si="67"/>
        <v>0</v>
      </c>
      <c r="AX116" s="127">
        <v>0</v>
      </c>
      <c r="AY116" s="164">
        <f t="shared" si="68"/>
        <v>0</v>
      </c>
      <c r="AZ116" s="127">
        <v>0</v>
      </c>
      <c r="BA116" s="164">
        <f t="shared" si="69"/>
        <v>0</v>
      </c>
      <c r="BB116" s="127">
        <v>0</v>
      </c>
      <c r="BC116" s="164">
        <f t="shared" si="70"/>
        <v>0</v>
      </c>
      <c r="BD116" s="127">
        <v>0</v>
      </c>
      <c r="BE116" s="164">
        <f t="shared" si="71"/>
        <v>0</v>
      </c>
      <c r="BF116" s="253">
        <f t="shared" si="72"/>
        <v>0</v>
      </c>
      <c r="BG116" s="253">
        <f t="shared" si="73"/>
        <v>0</v>
      </c>
      <c r="BH116" s="10" t="b">
        <f t="shared" si="74"/>
        <v>1</v>
      </c>
      <c r="BI116" s="253">
        <f t="shared" si="75"/>
        <v>0</v>
      </c>
      <c r="BJ116" s="250">
        <f t="shared" si="81"/>
        <v>21110240</v>
      </c>
      <c r="BK116" s="251">
        <v>348</v>
      </c>
      <c r="BL116" s="251">
        <v>5</v>
      </c>
      <c r="BM116" s="252">
        <f t="shared" si="82"/>
        <v>0</v>
      </c>
      <c r="BN116" s="252">
        <f t="shared" si="83"/>
        <v>0</v>
      </c>
      <c r="BO116" s="252">
        <f t="shared" si="84"/>
        <v>0</v>
      </c>
      <c r="BP116" s="252">
        <f t="shared" si="85"/>
        <v>0</v>
      </c>
      <c r="BQ116" s="254">
        <f t="shared" si="86"/>
        <v>80</v>
      </c>
      <c r="BR116">
        <f t="shared" si="76"/>
        <v>16</v>
      </c>
      <c r="BS116">
        <v>0</v>
      </c>
      <c r="BT116">
        <v>1</v>
      </c>
      <c r="BU116" t="s">
        <v>139</v>
      </c>
      <c r="BV116" t="str">
        <f t="shared" si="78"/>
        <v>0</v>
      </c>
      <c r="BW116" t="str">
        <f t="shared" si="79"/>
        <v>0</v>
      </c>
      <c r="BX116" t="str">
        <f t="shared" si="80"/>
        <v>1</v>
      </c>
      <c r="BY116" t="s">
        <v>23</v>
      </c>
      <c r="BZ116" s="253">
        <f t="shared" si="87"/>
        <v>0</v>
      </c>
      <c r="CA116" s="253">
        <f t="shared" si="88"/>
        <v>0</v>
      </c>
      <c r="CB116" s="253">
        <f t="shared" si="89"/>
        <v>0</v>
      </c>
      <c r="CC116" s="253">
        <f t="shared" si="90"/>
        <v>0</v>
      </c>
      <c r="CD116" s="253">
        <f t="shared" si="91"/>
        <v>0</v>
      </c>
      <c r="CE116" s="253">
        <f t="shared" si="92"/>
        <v>0</v>
      </c>
      <c r="CF116" s="253">
        <f t="shared" si="93"/>
        <v>0</v>
      </c>
      <c r="CG116" s="253">
        <f t="shared" si="94"/>
        <v>0</v>
      </c>
      <c r="CH116" s="253">
        <f t="shared" si="95"/>
        <v>0</v>
      </c>
      <c r="CI116" s="253">
        <f t="shared" si="96"/>
        <v>0</v>
      </c>
      <c r="CJ116" s="253">
        <f t="shared" si="97"/>
        <v>0</v>
      </c>
      <c r="CK116" s="253">
        <f t="shared" si="98"/>
        <v>0</v>
      </c>
    </row>
    <row r="117" spans="1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0">R117+T117+V117+X117</f>
        <v>0</v>
      </c>
      <c r="L117" s="201" t="s">
        <v>20</v>
      </c>
      <c r="M117" s="104">
        <v>16</v>
      </c>
      <c r="N117" s="262">
        <f t="shared" si="77"/>
        <v>80.87</v>
      </c>
      <c r="O117" s="202">
        <v>80.87</v>
      </c>
      <c r="P117" s="110">
        <f t="shared" si="54"/>
        <v>0</v>
      </c>
      <c r="Q117" s="204" t="s">
        <v>139</v>
      </c>
      <c r="R117" s="205">
        <f t="shared" si="49"/>
        <v>0</v>
      </c>
      <c r="S117" s="114">
        <f t="shared" si="55"/>
        <v>0</v>
      </c>
      <c r="T117" s="205">
        <f t="shared" si="50"/>
        <v>0</v>
      </c>
      <c r="U117" s="115">
        <f t="shared" si="56"/>
        <v>0</v>
      </c>
      <c r="V117" s="205">
        <f t="shared" si="57"/>
        <v>0</v>
      </c>
      <c r="W117" s="115">
        <f t="shared" si="58"/>
        <v>0</v>
      </c>
      <c r="X117" s="205">
        <f t="shared" si="51"/>
        <v>0</v>
      </c>
      <c r="Y117" s="115">
        <f t="shared" si="59"/>
        <v>0</v>
      </c>
      <c r="Z117" s="203">
        <f t="shared" ref="Z117" si="101">S117+U117+W117+Y117</f>
        <v>0</v>
      </c>
      <c r="AA117" s="117" t="b">
        <f t="shared" si="99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0"/>
        <v>0</v>
      </c>
      <c r="AJ117" s="210"/>
      <c r="AK117" s="164">
        <f t="shared" si="61"/>
        <v>0</v>
      </c>
      <c r="AL117" s="216">
        <v>0</v>
      </c>
      <c r="AM117" s="164">
        <f t="shared" si="62"/>
        <v>0</v>
      </c>
      <c r="AN117" s="216">
        <v>0</v>
      </c>
      <c r="AO117" s="164">
        <f t="shared" si="63"/>
        <v>0</v>
      </c>
      <c r="AP117" s="216">
        <v>0</v>
      </c>
      <c r="AQ117" s="164">
        <f t="shared" si="64"/>
        <v>0</v>
      </c>
      <c r="AR117" s="216">
        <v>0</v>
      </c>
      <c r="AS117" s="164">
        <f t="shared" si="65"/>
        <v>0</v>
      </c>
      <c r="AT117" s="216">
        <v>0</v>
      </c>
      <c r="AU117" s="164">
        <f t="shared" si="66"/>
        <v>0</v>
      </c>
      <c r="AV117" s="216">
        <v>0</v>
      </c>
      <c r="AW117" s="164">
        <f t="shared" si="67"/>
        <v>0</v>
      </c>
      <c r="AX117" s="216">
        <v>0</v>
      </c>
      <c r="AY117" s="164">
        <f t="shared" si="68"/>
        <v>0</v>
      </c>
      <c r="AZ117" s="216">
        <v>0</v>
      </c>
      <c r="BA117" s="164">
        <f t="shared" si="69"/>
        <v>0</v>
      </c>
      <c r="BB117" s="216">
        <v>0</v>
      </c>
      <c r="BC117" s="164">
        <f t="shared" si="70"/>
        <v>0</v>
      </c>
      <c r="BD117" s="216">
        <v>0</v>
      </c>
      <c r="BE117" s="164">
        <f t="shared" si="71"/>
        <v>0</v>
      </c>
      <c r="BF117" s="253">
        <f t="shared" si="72"/>
        <v>0</v>
      </c>
      <c r="BG117" s="253">
        <f t="shared" si="73"/>
        <v>0</v>
      </c>
      <c r="BH117" s="10" t="b">
        <f t="shared" si="74"/>
        <v>1</v>
      </c>
      <c r="BI117" s="253">
        <f t="shared" si="75"/>
        <v>0</v>
      </c>
      <c r="BJ117" s="250">
        <f t="shared" si="81"/>
        <v>21110240</v>
      </c>
      <c r="BK117" s="251">
        <v>348</v>
      </c>
      <c r="BL117" s="251">
        <v>5</v>
      </c>
      <c r="BM117" s="252">
        <f t="shared" si="82"/>
        <v>0</v>
      </c>
      <c r="BN117" s="252">
        <f t="shared" si="83"/>
        <v>0</v>
      </c>
      <c r="BO117" s="252">
        <f t="shared" si="84"/>
        <v>0</v>
      </c>
      <c r="BP117" s="252">
        <f t="shared" si="85"/>
        <v>0</v>
      </c>
      <c r="BQ117" s="254">
        <f t="shared" si="86"/>
        <v>80.87</v>
      </c>
      <c r="BR117">
        <f t="shared" si="76"/>
        <v>16</v>
      </c>
      <c r="BS117">
        <v>0</v>
      </c>
      <c r="BT117">
        <v>1</v>
      </c>
      <c r="BU117" t="s">
        <v>139</v>
      </c>
      <c r="BV117" t="str">
        <f t="shared" si="78"/>
        <v>0</v>
      </c>
      <c r="BW117" t="str">
        <f t="shared" si="79"/>
        <v>0</v>
      </c>
      <c r="BX117" t="str">
        <f t="shared" si="80"/>
        <v>1</v>
      </c>
      <c r="BY117" t="s">
        <v>23</v>
      </c>
      <c r="BZ117" s="253">
        <f t="shared" si="87"/>
        <v>0</v>
      </c>
      <c r="CA117" s="253">
        <f t="shared" si="88"/>
        <v>0</v>
      </c>
      <c r="CB117" s="253">
        <f t="shared" si="89"/>
        <v>0</v>
      </c>
      <c r="CC117" s="253">
        <f t="shared" si="90"/>
        <v>0</v>
      </c>
      <c r="CD117" s="253">
        <f t="shared" si="91"/>
        <v>0</v>
      </c>
      <c r="CE117" s="253">
        <f t="shared" si="92"/>
        <v>0</v>
      </c>
      <c r="CF117" s="253">
        <f t="shared" si="93"/>
        <v>0</v>
      </c>
      <c r="CG117" s="253">
        <f t="shared" si="94"/>
        <v>0</v>
      </c>
      <c r="CH117" s="253">
        <f t="shared" si="95"/>
        <v>0</v>
      </c>
      <c r="CI117" s="253">
        <f t="shared" si="96"/>
        <v>0</v>
      </c>
      <c r="CJ117" s="253">
        <f t="shared" si="97"/>
        <v>0</v>
      </c>
      <c r="CK117" s="253">
        <f t="shared" si="98"/>
        <v>0</v>
      </c>
    </row>
    <row r="118" spans="1:89" s="165" customFormat="1" ht="27.6" x14ac:dyDescent="0.3">
      <c r="A118"/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22" si="102">R118+T118+V118+X118</f>
        <v>4</v>
      </c>
      <c r="L118" s="131" t="s">
        <v>20</v>
      </c>
      <c r="M118" s="104">
        <v>0</v>
      </c>
      <c r="N118" s="262">
        <f t="shared" si="77"/>
        <v>106.02</v>
      </c>
      <c r="O118" s="106">
        <v>106.02</v>
      </c>
      <c r="P118" s="110">
        <f t="shared" si="54"/>
        <v>424.08</v>
      </c>
      <c r="Q118" s="112" t="s">
        <v>139</v>
      </c>
      <c r="R118" s="113">
        <f t="shared" ref="R118:R122" si="103">AH118+AJ118+AL118</f>
        <v>0</v>
      </c>
      <c r="S118" s="114">
        <f t="shared" si="55"/>
        <v>0</v>
      </c>
      <c r="T118" s="113">
        <f t="shared" ref="T118:T122" si="104">AN118+AP118+AR118</f>
        <v>3</v>
      </c>
      <c r="U118" s="115">
        <f t="shared" si="56"/>
        <v>318.06</v>
      </c>
      <c r="V118" s="113">
        <f t="shared" ref="V118:V122" si="105">AT118+AV118+AX118</f>
        <v>0</v>
      </c>
      <c r="W118" s="115">
        <f t="shared" si="58"/>
        <v>0</v>
      </c>
      <c r="X118" s="113">
        <f t="shared" ref="X118:X122" si="106">AZ118+BB118+BD118</f>
        <v>1</v>
      </c>
      <c r="Y118" s="115">
        <f t="shared" si="59"/>
        <v>106.02</v>
      </c>
      <c r="Z118" s="116">
        <f t="shared" ref="Z118:Z146" si="107">S118+U118+W118+Y118</f>
        <v>424.08</v>
      </c>
      <c r="AA118" s="117" t="b">
        <f t="shared" si="99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0"/>
        <v>0</v>
      </c>
      <c r="AJ118" s="21">
        <v>0</v>
      </c>
      <c r="AK118" s="164">
        <f t="shared" si="61"/>
        <v>0</v>
      </c>
      <c r="AL118" s="21">
        <v>0</v>
      </c>
      <c r="AM118" s="164">
        <f t="shared" si="62"/>
        <v>0</v>
      </c>
      <c r="AN118" s="21">
        <v>2</v>
      </c>
      <c r="AO118" s="164">
        <f t="shared" si="63"/>
        <v>212.04</v>
      </c>
      <c r="AP118" s="21">
        <v>1</v>
      </c>
      <c r="AQ118" s="164">
        <f t="shared" si="64"/>
        <v>106.02</v>
      </c>
      <c r="AR118" s="21">
        <v>0</v>
      </c>
      <c r="AS118" s="164">
        <f t="shared" si="65"/>
        <v>0</v>
      </c>
      <c r="AT118" s="21">
        <v>0</v>
      </c>
      <c r="AU118" s="164">
        <f t="shared" si="66"/>
        <v>0</v>
      </c>
      <c r="AV118" s="21">
        <v>0</v>
      </c>
      <c r="AW118" s="164">
        <f t="shared" si="67"/>
        <v>0</v>
      </c>
      <c r="AX118" s="21">
        <v>0</v>
      </c>
      <c r="AY118" s="164">
        <f t="shared" si="68"/>
        <v>0</v>
      </c>
      <c r="AZ118" s="21">
        <v>1</v>
      </c>
      <c r="BA118" s="164">
        <f t="shared" si="69"/>
        <v>106.02</v>
      </c>
      <c r="BB118" s="21">
        <v>0</v>
      </c>
      <c r="BC118" s="164">
        <f t="shared" si="70"/>
        <v>0</v>
      </c>
      <c r="BD118" s="21">
        <v>0</v>
      </c>
      <c r="BE118" s="164">
        <f t="shared" si="71"/>
        <v>0</v>
      </c>
      <c r="BF118" s="253">
        <f t="shared" si="72"/>
        <v>424.08</v>
      </c>
      <c r="BG118" s="253">
        <f t="shared" si="73"/>
        <v>424.08</v>
      </c>
      <c r="BH118" s="10" t="b">
        <f t="shared" si="74"/>
        <v>1</v>
      </c>
      <c r="BI118" s="253">
        <f t="shared" si="75"/>
        <v>0</v>
      </c>
      <c r="BJ118" s="250">
        <f t="shared" ref="BJ118:BJ181" si="108">D118</f>
        <v>21410598</v>
      </c>
      <c r="BK118" s="251">
        <v>348</v>
      </c>
      <c r="BL118" s="251">
        <v>5</v>
      </c>
      <c r="BM118" s="252">
        <f t="shared" ref="BM118:BM181" si="109">R118</f>
        <v>0</v>
      </c>
      <c r="BN118" s="252">
        <f t="shared" ref="BN118:BN181" si="110">T118</f>
        <v>3</v>
      </c>
      <c r="BO118" s="252">
        <f t="shared" ref="BO118:BO181" si="111">V118</f>
        <v>0</v>
      </c>
      <c r="BP118" s="252">
        <f t="shared" ref="BP118:BP181" si="112">X118</f>
        <v>1</v>
      </c>
      <c r="BQ118" s="254">
        <f t="shared" ref="BQ118:BQ181" si="113">N118</f>
        <v>106.02</v>
      </c>
      <c r="BR118">
        <f t="shared" si="76"/>
        <v>0</v>
      </c>
      <c r="BS118">
        <v>0</v>
      </c>
      <c r="BT118">
        <v>1</v>
      </c>
      <c r="BU118" t="s">
        <v>139</v>
      </c>
      <c r="BV118" t="str">
        <f t="shared" si="78"/>
        <v>0</v>
      </c>
      <c r="BW118" t="str">
        <f t="shared" si="79"/>
        <v>0</v>
      </c>
      <c r="BX118" t="str">
        <f t="shared" si="80"/>
        <v>1</v>
      </c>
      <c r="BY118" t="s">
        <v>23</v>
      </c>
      <c r="BZ118" s="253">
        <f t="shared" ref="BZ118:BZ181" si="114">AI118</f>
        <v>0</v>
      </c>
      <c r="CA118" s="253">
        <f t="shared" ref="CA118:CA181" si="115">AK118</f>
        <v>0</v>
      </c>
      <c r="CB118" s="253">
        <f t="shared" ref="CB118:CB181" si="116">AM118</f>
        <v>0</v>
      </c>
      <c r="CC118" s="253">
        <f t="shared" ref="CC118:CC181" si="117">AO118</f>
        <v>212.04</v>
      </c>
      <c r="CD118" s="253">
        <f t="shared" ref="CD118:CD181" si="118">AQ118</f>
        <v>106.02</v>
      </c>
      <c r="CE118" s="253">
        <f t="shared" ref="CE118:CE181" si="119">AS118</f>
        <v>0</v>
      </c>
      <c r="CF118" s="253">
        <f t="shared" ref="CF118:CF181" si="120">AU118</f>
        <v>0</v>
      </c>
      <c r="CG118" s="253">
        <f t="shared" ref="CG118:CG181" si="121">AW118</f>
        <v>0</v>
      </c>
      <c r="CH118" s="253">
        <f t="shared" ref="CH118:CH181" si="122">AY118</f>
        <v>0</v>
      </c>
      <c r="CI118" s="253">
        <f t="shared" ref="CI118:CI181" si="123">BA118</f>
        <v>106.02</v>
      </c>
      <c r="CJ118" s="253">
        <f t="shared" ref="CJ118:CJ181" si="124">BC118</f>
        <v>0</v>
      </c>
      <c r="CK118" s="253">
        <f t="shared" ref="CK118:CK181" si="125">BE118</f>
        <v>0</v>
      </c>
    </row>
    <row r="119" spans="1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2"/>
        <v>0</v>
      </c>
      <c r="L119" s="131" t="s">
        <v>20</v>
      </c>
      <c r="M119" s="201">
        <v>0</v>
      </c>
      <c r="N119" s="262">
        <f t="shared" si="77"/>
        <v>516.17999999999995</v>
      </c>
      <c r="O119" s="106">
        <v>516.17999999999995</v>
      </c>
      <c r="P119" s="110">
        <f t="shared" si="54"/>
        <v>0</v>
      </c>
      <c r="Q119" s="112" t="s">
        <v>139</v>
      </c>
      <c r="R119" s="113">
        <f t="shared" si="103"/>
        <v>0</v>
      </c>
      <c r="S119" s="114">
        <f t="shared" si="55"/>
        <v>0</v>
      </c>
      <c r="T119" s="113">
        <f t="shared" si="104"/>
        <v>0</v>
      </c>
      <c r="U119" s="115">
        <f t="shared" si="56"/>
        <v>0</v>
      </c>
      <c r="V119" s="113">
        <f t="shared" si="105"/>
        <v>0</v>
      </c>
      <c r="W119" s="115">
        <f t="shared" si="58"/>
        <v>0</v>
      </c>
      <c r="X119" s="113">
        <f t="shared" si="106"/>
        <v>0</v>
      </c>
      <c r="Y119" s="115">
        <f t="shared" si="59"/>
        <v>0</v>
      </c>
      <c r="Z119" s="116">
        <f t="shared" si="107"/>
        <v>0</v>
      </c>
      <c r="AA119" s="117" t="b">
        <f t="shared" si="99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0"/>
        <v>0</v>
      </c>
      <c r="AJ119" s="21">
        <v>0</v>
      </c>
      <c r="AK119" s="164">
        <f t="shared" si="61"/>
        <v>0</v>
      </c>
      <c r="AL119" s="21">
        <v>0</v>
      </c>
      <c r="AM119" s="164">
        <f t="shared" si="62"/>
        <v>0</v>
      </c>
      <c r="AN119" s="21">
        <v>0</v>
      </c>
      <c r="AO119" s="164">
        <f t="shared" si="63"/>
        <v>0</v>
      </c>
      <c r="AP119" s="21">
        <v>0</v>
      </c>
      <c r="AQ119" s="164">
        <f t="shared" si="64"/>
        <v>0</v>
      </c>
      <c r="AR119" s="21">
        <v>0</v>
      </c>
      <c r="AS119" s="164">
        <f t="shared" si="65"/>
        <v>0</v>
      </c>
      <c r="AT119" s="21">
        <v>0</v>
      </c>
      <c r="AU119" s="164">
        <f t="shared" si="66"/>
        <v>0</v>
      </c>
      <c r="AV119" s="21">
        <v>0</v>
      </c>
      <c r="AW119" s="164">
        <f t="shared" si="67"/>
        <v>0</v>
      </c>
      <c r="AX119" s="21">
        <v>0</v>
      </c>
      <c r="AY119" s="164">
        <f t="shared" si="68"/>
        <v>0</v>
      </c>
      <c r="AZ119" s="21">
        <v>0</v>
      </c>
      <c r="BA119" s="164">
        <f t="shared" si="69"/>
        <v>0</v>
      </c>
      <c r="BB119" s="21">
        <v>0</v>
      </c>
      <c r="BC119" s="164">
        <f t="shared" si="70"/>
        <v>0</v>
      </c>
      <c r="BD119" s="21">
        <v>0</v>
      </c>
      <c r="BE119" s="164">
        <f t="shared" si="71"/>
        <v>0</v>
      </c>
      <c r="BF119" s="253">
        <f t="shared" si="72"/>
        <v>0</v>
      </c>
      <c r="BG119" s="253">
        <f t="shared" si="73"/>
        <v>0</v>
      </c>
      <c r="BH119" s="10" t="b">
        <f t="shared" si="74"/>
        <v>1</v>
      </c>
      <c r="BI119" s="253">
        <f t="shared" si="75"/>
        <v>0</v>
      </c>
      <c r="BJ119" s="250">
        <f t="shared" si="108"/>
        <v>21410030</v>
      </c>
      <c r="BK119" s="251">
        <v>348</v>
      </c>
      <c r="BL119" s="251">
        <v>5</v>
      </c>
      <c r="BM119" s="252">
        <f t="shared" si="109"/>
        <v>0</v>
      </c>
      <c r="BN119" s="252">
        <f t="shared" si="110"/>
        <v>0</v>
      </c>
      <c r="BO119" s="252">
        <f t="shared" si="111"/>
        <v>0</v>
      </c>
      <c r="BP119" s="252">
        <f t="shared" si="112"/>
        <v>0</v>
      </c>
      <c r="BQ119" s="254">
        <f t="shared" si="113"/>
        <v>516.17999999999995</v>
      </c>
      <c r="BR119">
        <f t="shared" si="76"/>
        <v>0</v>
      </c>
      <c r="BS119">
        <v>0</v>
      </c>
      <c r="BT119">
        <v>1</v>
      </c>
      <c r="BU119" t="s">
        <v>139</v>
      </c>
      <c r="BV119" t="str">
        <f t="shared" si="78"/>
        <v>0</v>
      </c>
      <c r="BW119" t="str">
        <f t="shared" si="79"/>
        <v>0</v>
      </c>
      <c r="BX119" t="str">
        <f t="shared" si="80"/>
        <v>1</v>
      </c>
      <c r="BY119" t="s">
        <v>23</v>
      </c>
      <c r="BZ119" s="253">
        <f t="shared" si="114"/>
        <v>0</v>
      </c>
      <c r="CA119" s="253">
        <f t="shared" si="115"/>
        <v>0</v>
      </c>
      <c r="CB119" s="253">
        <f t="shared" si="116"/>
        <v>0</v>
      </c>
      <c r="CC119" s="253">
        <f t="shared" si="117"/>
        <v>0</v>
      </c>
      <c r="CD119" s="253">
        <f t="shared" si="118"/>
        <v>0</v>
      </c>
      <c r="CE119" s="253">
        <f t="shared" si="119"/>
        <v>0</v>
      </c>
      <c r="CF119" s="253">
        <f t="shared" si="120"/>
        <v>0</v>
      </c>
      <c r="CG119" s="253">
        <f t="shared" si="121"/>
        <v>0</v>
      </c>
      <c r="CH119" s="253">
        <f t="shared" si="122"/>
        <v>0</v>
      </c>
      <c r="CI119" s="253">
        <f t="shared" si="123"/>
        <v>0</v>
      </c>
      <c r="CJ119" s="253">
        <f t="shared" si="124"/>
        <v>0</v>
      </c>
      <c r="CK119" s="253">
        <f t="shared" si="125"/>
        <v>0</v>
      </c>
    </row>
    <row r="120" spans="1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2"/>
        <v>0</v>
      </c>
      <c r="L120" s="131" t="s">
        <v>20</v>
      </c>
      <c r="M120" s="104">
        <v>0</v>
      </c>
      <c r="N120" s="262">
        <f t="shared" si="77"/>
        <v>554.42999999999995</v>
      </c>
      <c r="O120" s="106">
        <v>554.42999999999995</v>
      </c>
      <c r="P120" s="110">
        <f t="shared" si="54"/>
        <v>0</v>
      </c>
      <c r="Q120" s="112" t="s">
        <v>139</v>
      </c>
      <c r="R120" s="113">
        <f t="shared" si="103"/>
        <v>0</v>
      </c>
      <c r="S120" s="114">
        <f t="shared" si="55"/>
        <v>0</v>
      </c>
      <c r="T120" s="113">
        <f t="shared" si="104"/>
        <v>0</v>
      </c>
      <c r="U120" s="115">
        <f t="shared" si="56"/>
        <v>0</v>
      </c>
      <c r="V120" s="113">
        <f t="shared" si="105"/>
        <v>0</v>
      </c>
      <c r="W120" s="115">
        <f t="shared" si="58"/>
        <v>0</v>
      </c>
      <c r="X120" s="113">
        <f t="shared" si="106"/>
        <v>0</v>
      </c>
      <c r="Y120" s="115">
        <f t="shared" si="59"/>
        <v>0</v>
      </c>
      <c r="Z120" s="116">
        <f t="shared" si="107"/>
        <v>0</v>
      </c>
      <c r="AA120" s="117" t="b">
        <f t="shared" si="99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0"/>
        <v>0</v>
      </c>
      <c r="AJ120" s="21">
        <v>0</v>
      </c>
      <c r="AK120" s="164">
        <f t="shared" si="61"/>
        <v>0</v>
      </c>
      <c r="AL120" s="21">
        <v>0</v>
      </c>
      <c r="AM120" s="164">
        <f t="shared" si="62"/>
        <v>0</v>
      </c>
      <c r="AN120" s="21">
        <v>0</v>
      </c>
      <c r="AO120" s="164">
        <f t="shared" si="63"/>
        <v>0</v>
      </c>
      <c r="AP120" s="21">
        <v>0</v>
      </c>
      <c r="AQ120" s="164">
        <f t="shared" si="64"/>
        <v>0</v>
      </c>
      <c r="AR120" s="21">
        <v>0</v>
      </c>
      <c r="AS120" s="164">
        <f t="shared" si="65"/>
        <v>0</v>
      </c>
      <c r="AT120" s="21">
        <v>0</v>
      </c>
      <c r="AU120" s="164">
        <f t="shared" si="66"/>
        <v>0</v>
      </c>
      <c r="AV120" s="21">
        <v>0</v>
      </c>
      <c r="AW120" s="164">
        <f t="shared" si="67"/>
        <v>0</v>
      </c>
      <c r="AX120" s="21">
        <v>0</v>
      </c>
      <c r="AY120" s="164">
        <f t="shared" si="68"/>
        <v>0</v>
      </c>
      <c r="AZ120" s="21">
        <v>0</v>
      </c>
      <c r="BA120" s="164">
        <f t="shared" si="69"/>
        <v>0</v>
      </c>
      <c r="BB120" s="21">
        <v>0</v>
      </c>
      <c r="BC120" s="164">
        <f t="shared" si="70"/>
        <v>0</v>
      </c>
      <c r="BD120" s="21">
        <v>0</v>
      </c>
      <c r="BE120" s="164">
        <f t="shared" si="71"/>
        <v>0</v>
      </c>
      <c r="BF120" s="253">
        <f t="shared" si="72"/>
        <v>0</v>
      </c>
      <c r="BG120" s="253">
        <f t="shared" si="73"/>
        <v>0</v>
      </c>
      <c r="BH120" s="10" t="b">
        <f t="shared" si="74"/>
        <v>1</v>
      </c>
      <c r="BI120" s="253">
        <f t="shared" si="75"/>
        <v>0</v>
      </c>
      <c r="BJ120" s="250">
        <f t="shared" si="108"/>
        <v>21410031</v>
      </c>
      <c r="BK120" s="251">
        <v>348</v>
      </c>
      <c r="BL120" s="251">
        <v>5</v>
      </c>
      <c r="BM120" s="252">
        <f t="shared" si="109"/>
        <v>0</v>
      </c>
      <c r="BN120" s="252">
        <f t="shared" si="110"/>
        <v>0</v>
      </c>
      <c r="BO120" s="252">
        <f t="shared" si="111"/>
        <v>0</v>
      </c>
      <c r="BP120" s="252">
        <f t="shared" si="112"/>
        <v>0</v>
      </c>
      <c r="BQ120" s="254">
        <f t="shared" si="113"/>
        <v>554.42999999999995</v>
      </c>
      <c r="BR120">
        <f t="shared" si="76"/>
        <v>0</v>
      </c>
      <c r="BS120">
        <v>0</v>
      </c>
      <c r="BT120">
        <v>1</v>
      </c>
      <c r="BU120" t="s">
        <v>139</v>
      </c>
      <c r="BV120" t="str">
        <f t="shared" si="78"/>
        <v>0</v>
      </c>
      <c r="BW120" t="str">
        <f t="shared" si="79"/>
        <v>0</v>
      </c>
      <c r="BX120" t="str">
        <f t="shared" si="80"/>
        <v>1</v>
      </c>
      <c r="BY120" t="s">
        <v>23</v>
      </c>
      <c r="BZ120" s="253">
        <f t="shared" si="114"/>
        <v>0</v>
      </c>
      <c r="CA120" s="253">
        <f t="shared" si="115"/>
        <v>0</v>
      </c>
      <c r="CB120" s="253">
        <f t="shared" si="116"/>
        <v>0</v>
      </c>
      <c r="CC120" s="253">
        <f t="shared" si="117"/>
        <v>0</v>
      </c>
      <c r="CD120" s="253">
        <f t="shared" si="118"/>
        <v>0</v>
      </c>
      <c r="CE120" s="253">
        <f t="shared" si="119"/>
        <v>0</v>
      </c>
      <c r="CF120" s="253">
        <f t="shared" si="120"/>
        <v>0</v>
      </c>
      <c r="CG120" s="253">
        <f t="shared" si="121"/>
        <v>0</v>
      </c>
      <c r="CH120" s="253">
        <f t="shared" si="122"/>
        <v>0</v>
      </c>
      <c r="CI120" s="253">
        <f t="shared" si="123"/>
        <v>0</v>
      </c>
      <c r="CJ120" s="253">
        <f t="shared" si="124"/>
        <v>0</v>
      </c>
      <c r="CK120" s="253">
        <f t="shared" si="125"/>
        <v>0</v>
      </c>
    </row>
    <row r="121" spans="1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2"/>
        <v>0</v>
      </c>
      <c r="L121" s="131" t="s">
        <v>20</v>
      </c>
      <c r="M121" s="104">
        <v>0</v>
      </c>
      <c r="N121" s="262">
        <f t="shared" si="77"/>
        <v>1046.55</v>
      </c>
      <c r="O121" s="106">
        <v>1046.55</v>
      </c>
      <c r="P121" s="110">
        <f t="shared" si="54"/>
        <v>0</v>
      </c>
      <c r="Q121" s="112" t="s">
        <v>139</v>
      </c>
      <c r="R121" s="113">
        <f t="shared" si="103"/>
        <v>0</v>
      </c>
      <c r="S121" s="114">
        <f t="shared" si="55"/>
        <v>0</v>
      </c>
      <c r="T121" s="113">
        <f t="shared" si="104"/>
        <v>0</v>
      </c>
      <c r="U121" s="115">
        <f t="shared" si="56"/>
        <v>0</v>
      </c>
      <c r="V121" s="113">
        <f t="shared" si="105"/>
        <v>0</v>
      </c>
      <c r="W121" s="115">
        <f t="shared" si="58"/>
        <v>0</v>
      </c>
      <c r="X121" s="113">
        <f t="shared" si="106"/>
        <v>0</v>
      </c>
      <c r="Y121" s="115">
        <f t="shared" si="59"/>
        <v>0</v>
      </c>
      <c r="Z121" s="116">
        <f t="shared" si="107"/>
        <v>0</v>
      </c>
      <c r="AA121" s="117" t="b">
        <f t="shared" si="99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0"/>
        <v>0</v>
      </c>
      <c r="AJ121" s="21">
        <v>0</v>
      </c>
      <c r="AK121" s="164">
        <f t="shared" si="61"/>
        <v>0</v>
      </c>
      <c r="AL121" s="21">
        <v>0</v>
      </c>
      <c r="AM121" s="164">
        <f t="shared" si="62"/>
        <v>0</v>
      </c>
      <c r="AN121" s="21">
        <v>0</v>
      </c>
      <c r="AO121" s="164">
        <f t="shared" si="63"/>
        <v>0</v>
      </c>
      <c r="AP121" s="21">
        <v>0</v>
      </c>
      <c r="AQ121" s="164">
        <f t="shared" si="64"/>
        <v>0</v>
      </c>
      <c r="AR121" s="21">
        <v>0</v>
      </c>
      <c r="AS121" s="164">
        <f t="shared" si="65"/>
        <v>0</v>
      </c>
      <c r="AT121" s="21">
        <v>0</v>
      </c>
      <c r="AU121" s="164">
        <f t="shared" si="66"/>
        <v>0</v>
      </c>
      <c r="AV121" s="21">
        <v>0</v>
      </c>
      <c r="AW121" s="164">
        <f t="shared" si="67"/>
        <v>0</v>
      </c>
      <c r="AX121" s="21">
        <v>0</v>
      </c>
      <c r="AY121" s="164">
        <f t="shared" si="68"/>
        <v>0</v>
      </c>
      <c r="AZ121" s="21">
        <v>0</v>
      </c>
      <c r="BA121" s="164">
        <f t="shared" si="69"/>
        <v>0</v>
      </c>
      <c r="BB121" s="21">
        <v>0</v>
      </c>
      <c r="BC121" s="164">
        <f t="shared" si="70"/>
        <v>0</v>
      </c>
      <c r="BD121" s="21">
        <v>0</v>
      </c>
      <c r="BE121" s="164">
        <f t="shared" si="71"/>
        <v>0</v>
      </c>
      <c r="BF121" s="253">
        <f t="shared" si="72"/>
        <v>0</v>
      </c>
      <c r="BG121" s="253">
        <f t="shared" si="73"/>
        <v>0</v>
      </c>
      <c r="BH121" s="10" t="b">
        <f t="shared" si="74"/>
        <v>1</v>
      </c>
      <c r="BI121" s="253">
        <f t="shared" si="75"/>
        <v>0</v>
      </c>
      <c r="BJ121" s="250">
        <f t="shared" si="108"/>
        <v>21410555</v>
      </c>
      <c r="BK121" s="251">
        <v>348</v>
      </c>
      <c r="BL121" s="251">
        <v>5</v>
      </c>
      <c r="BM121" s="252">
        <f t="shared" si="109"/>
        <v>0</v>
      </c>
      <c r="BN121" s="252">
        <f t="shared" si="110"/>
        <v>0</v>
      </c>
      <c r="BO121" s="252">
        <f t="shared" si="111"/>
        <v>0</v>
      </c>
      <c r="BP121" s="252">
        <f t="shared" si="112"/>
        <v>0</v>
      </c>
      <c r="BQ121" s="254">
        <f t="shared" si="113"/>
        <v>1046.55</v>
      </c>
      <c r="BR121">
        <f t="shared" si="76"/>
        <v>0</v>
      </c>
      <c r="BS121">
        <v>0</v>
      </c>
      <c r="BT121">
        <v>1</v>
      </c>
      <c r="BU121" t="s">
        <v>139</v>
      </c>
      <c r="BV121" t="str">
        <f t="shared" si="78"/>
        <v>0</v>
      </c>
      <c r="BW121" t="str">
        <f t="shared" si="79"/>
        <v>0</v>
      </c>
      <c r="BX121" t="str">
        <f t="shared" si="80"/>
        <v>1</v>
      </c>
      <c r="BY121" t="s">
        <v>23</v>
      </c>
      <c r="BZ121" s="253">
        <f t="shared" si="114"/>
        <v>0</v>
      </c>
      <c r="CA121" s="253">
        <f t="shared" si="115"/>
        <v>0</v>
      </c>
      <c r="CB121" s="253">
        <f t="shared" si="116"/>
        <v>0</v>
      </c>
      <c r="CC121" s="253">
        <f t="shared" si="117"/>
        <v>0</v>
      </c>
      <c r="CD121" s="253">
        <f t="shared" si="118"/>
        <v>0</v>
      </c>
      <c r="CE121" s="253">
        <f t="shared" si="119"/>
        <v>0</v>
      </c>
      <c r="CF121" s="253">
        <f t="shared" si="120"/>
        <v>0</v>
      </c>
      <c r="CG121" s="253">
        <f t="shared" si="121"/>
        <v>0</v>
      </c>
      <c r="CH121" s="253">
        <f t="shared" si="122"/>
        <v>0</v>
      </c>
      <c r="CI121" s="253">
        <f t="shared" si="123"/>
        <v>0</v>
      </c>
      <c r="CJ121" s="253">
        <f t="shared" si="124"/>
        <v>0</v>
      </c>
      <c r="CK121" s="253">
        <f t="shared" si="125"/>
        <v>0</v>
      </c>
    </row>
    <row r="122" spans="1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2"/>
        <v>0</v>
      </c>
      <c r="L122" s="131" t="s">
        <v>20</v>
      </c>
      <c r="M122" s="201">
        <v>0</v>
      </c>
      <c r="N122" s="262">
        <f t="shared" si="77"/>
        <v>730.92</v>
      </c>
      <c r="O122" s="106">
        <v>730.92</v>
      </c>
      <c r="P122" s="110">
        <f t="shared" si="54"/>
        <v>0</v>
      </c>
      <c r="Q122" s="112" t="s">
        <v>139</v>
      </c>
      <c r="R122" s="113">
        <f t="shared" si="103"/>
        <v>0</v>
      </c>
      <c r="S122" s="114">
        <f t="shared" si="55"/>
        <v>0</v>
      </c>
      <c r="T122" s="113">
        <f t="shared" si="104"/>
        <v>0</v>
      </c>
      <c r="U122" s="115">
        <f t="shared" si="56"/>
        <v>0</v>
      </c>
      <c r="V122" s="113">
        <f t="shared" si="105"/>
        <v>0</v>
      </c>
      <c r="W122" s="115">
        <f t="shared" si="58"/>
        <v>0</v>
      </c>
      <c r="X122" s="113">
        <f t="shared" si="106"/>
        <v>0</v>
      </c>
      <c r="Y122" s="115">
        <f t="shared" si="59"/>
        <v>0</v>
      </c>
      <c r="Z122" s="116">
        <f t="shared" si="107"/>
        <v>0</v>
      </c>
      <c r="AA122" s="117" t="b">
        <f t="shared" si="99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0"/>
        <v>0</v>
      </c>
      <c r="AJ122" s="21">
        <v>0</v>
      </c>
      <c r="AK122" s="164">
        <f t="shared" si="61"/>
        <v>0</v>
      </c>
      <c r="AL122" s="21">
        <v>0</v>
      </c>
      <c r="AM122" s="164">
        <f t="shared" si="62"/>
        <v>0</v>
      </c>
      <c r="AN122" s="21">
        <v>0</v>
      </c>
      <c r="AO122" s="164">
        <f t="shared" si="63"/>
        <v>0</v>
      </c>
      <c r="AP122" s="21">
        <v>0</v>
      </c>
      <c r="AQ122" s="164">
        <f t="shared" si="64"/>
        <v>0</v>
      </c>
      <c r="AR122" s="21">
        <v>0</v>
      </c>
      <c r="AS122" s="164">
        <f t="shared" si="65"/>
        <v>0</v>
      </c>
      <c r="AT122" s="21">
        <v>0</v>
      </c>
      <c r="AU122" s="164">
        <f t="shared" si="66"/>
        <v>0</v>
      </c>
      <c r="AV122" s="21">
        <v>0</v>
      </c>
      <c r="AW122" s="164">
        <f t="shared" si="67"/>
        <v>0</v>
      </c>
      <c r="AX122" s="21">
        <v>0</v>
      </c>
      <c r="AY122" s="164">
        <f t="shared" si="68"/>
        <v>0</v>
      </c>
      <c r="AZ122" s="21">
        <v>0</v>
      </c>
      <c r="BA122" s="164">
        <f t="shared" si="69"/>
        <v>0</v>
      </c>
      <c r="BB122" s="21">
        <v>0</v>
      </c>
      <c r="BC122" s="164">
        <f t="shared" si="70"/>
        <v>0</v>
      </c>
      <c r="BD122" s="21">
        <v>0</v>
      </c>
      <c r="BE122" s="164">
        <f t="shared" si="71"/>
        <v>0</v>
      </c>
      <c r="BF122" s="253">
        <f t="shared" si="72"/>
        <v>0</v>
      </c>
      <c r="BG122" s="253">
        <f t="shared" si="73"/>
        <v>0</v>
      </c>
      <c r="BH122" s="10" t="b">
        <f t="shared" si="74"/>
        <v>1</v>
      </c>
      <c r="BI122" s="253">
        <f t="shared" si="75"/>
        <v>0</v>
      </c>
      <c r="BJ122" s="250">
        <f t="shared" si="108"/>
        <v>21410556</v>
      </c>
      <c r="BK122" s="251">
        <v>348</v>
      </c>
      <c r="BL122" s="251">
        <v>5</v>
      </c>
      <c r="BM122" s="252">
        <f t="shared" si="109"/>
        <v>0</v>
      </c>
      <c r="BN122" s="252">
        <f t="shared" si="110"/>
        <v>0</v>
      </c>
      <c r="BO122" s="252">
        <f t="shared" si="111"/>
        <v>0</v>
      </c>
      <c r="BP122" s="252">
        <f t="shared" si="112"/>
        <v>0</v>
      </c>
      <c r="BQ122" s="254">
        <f t="shared" si="113"/>
        <v>730.92</v>
      </c>
      <c r="BR122">
        <f t="shared" si="76"/>
        <v>0</v>
      </c>
      <c r="BS122">
        <v>0</v>
      </c>
      <c r="BT122">
        <v>1</v>
      </c>
      <c r="BU122" t="s">
        <v>139</v>
      </c>
      <c r="BV122" t="str">
        <f t="shared" si="78"/>
        <v>0</v>
      </c>
      <c r="BW122" t="str">
        <f t="shared" si="79"/>
        <v>0</v>
      </c>
      <c r="BX122" t="str">
        <f t="shared" si="80"/>
        <v>1</v>
      </c>
      <c r="BY122" t="s">
        <v>23</v>
      </c>
      <c r="BZ122" s="253">
        <f t="shared" si="114"/>
        <v>0</v>
      </c>
      <c r="CA122" s="253">
        <f t="shared" si="115"/>
        <v>0</v>
      </c>
      <c r="CB122" s="253">
        <f t="shared" si="116"/>
        <v>0</v>
      </c>
      <c r="CC122" s="253">
        <f t="shared" si="117"/>
        <v>0</v>
      </c>
      <c r="CD122" s="253">
        <f t="shared" si="118"/>
        <v>0</v>
      </c>
      <c r="CE122" s="253">
        <f t="shared" si="119"/>
        <v>0</v>
      </c>
      <c r="CF122" s="253">
        <f t="shared" si="120"/>
        <v>0</v>
      </c>
      <c r="CG122" s="253">
        <f t="shared" si="121"/>
        <v>0</v>
      </c>
      <c r="CH122" s="253">
        <f t="shared" si="122"/>
        <v>0</v>
      </c>
      <c r="CI122" s="253">
        <f t="shared" si="123"/>
        <v>0</v>
      </c>
      <c r="CJ122" s="253">
        <f t="shared" si="124"/>
        <v>0</v>
      </c>
      <c r="CK122" s="253">
        <f t="shared" si="125"/>
        <v>0</v>
      </c>
    </row>
    <row r="123" spans="1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ref="K123:K211" si="126">R123+T123+V123+X123</f>
        <v>0</v>
      </c>
      <c r="L123" s="131" t="s">
        <v>20</v>
      </c>
      <c r="M123" s="104">
        <v>0</v>
      </c>
      <c r="N123" s="262">
        <f t="shared" si="77"/>
        <v>730.92</v>
      </c>
      <c r="O123" s="106">
        <v>730.92</v>
      </c>
      <c r="P123" s="110">
        <f t="shared" si="54"/>
        <v>0</v>
      </c>
      <c r="Q123" s="112" t="s">
        <v>139</v>
      </c>
      <c r="R123" s="113">
        <f t="shared" ref="R123:R186" si="127">AH123+AJ123+AL123</f>
        <v>0</v>
      </c>
      <c r="S123" s="114">
        <f t="shared" si="55"/>
        <v>0</v>
      </c>
      <c r="T123" s="113">
        <f t="shared" ref="T123:T186" si="128">AN123+AP123+AR123</f>
        <v>0</v>
      </c>
      <c r="U123" s="115">
        <f t="shared" si="56"/>
        <v>0</v>
      </c>
      <c r="V123" s="113">
        <f t="shared" ref="V123:V186" si="129">AT123+AV123+AX123</f>
        <v>0</v>
      </c>
      <c r="W123" s="115">
        <f t="shared" si="58"/>
        <v>0</v>
      </c>
      <c r="X123" s="113">
        <f t="shared" ref="X123:X186" si="130">AZ123+BB123+BD123</f>
        <v>0</v>
      </c>
      <c r="Y123" s="115">
        <f t="shared" si="59"/>
        <v>0</v>
      </c>
      <c r="Z123" s="116">
        <f t="shared" si="107"/>
        <v>0</v>
      </c>
      <c r="AA123" s="117" t="b">
        <f t="shared" si="99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0"/>
        <v>0</v>
      </c>
      <c r="AJ123" s="21">
        <v>0</v>
      </c>
      <c r="AK123" s="164">
        <f t="shared" si="61"/>
        <v>0</v>
      </c>
      <c r="AL123" s="21">
        <v>0</v>
      </c>
      <c r="AM123" s="164">
        <f t="shared" si="62"/>
        <v>0</v>
      </c>
      <c r="AN123" s="21">
        <v>0</v>
      </c>
      <c r="AO123" s="164">
        <f t="shared" si="63"/>
        <v>0</v>
      </c>
      <c r="AP123" s="21">
        <v>0</v>
      </c>
      <c r="AQ123" s="164">
        <f t="shared" si="64"/>
        <v>0</v>
      </c>
      <c r="AR123" s="21">
        <v>0</v>
      </c>
      <c r="AS123" s="164">
        <f t="shared" si="65"/>
        <v>0</v>
      </c>
      <c r="AT123" s="21">
        <v>0</v>
      </c>
      <c r="AU123" s="164">
        <f t="shared" si="66"/>
        <v>0</v>
      </c>
      <c r="AV123" s="21">
        <v>0</v>
      </c>
      <c r="AW123" s="164">
        <f t="shared" si="67"/>
        <v>0</v>
      </c>
      <c r="AX123" s="21">
        <v>0</v>
      </c>
      <c r="AY123" s="164">
        <f t="shared" si="68"/>
        <v>0</v>
      </c>
      <c r="AZ123" s="21">
        <v>0</v>
      </c>
      <c r="BA123" s="164">
        <f t="shared" si="69"/>
        <v>0</v>
      </c>
      <c r="BB123" s="21">
        <v>0</v>
      </c>
      <c r="BC123" s="164">
        <f t="shared" si="70"/>
        <v>0</v>
      </c>
      <c r="BD123" s="21">
        <v>0</v>
      </c>
      <c r="BE123" s="164">
        <f t="shared" si="71"/>
        <v>0</v>
      </c>
      <c r="BF123" s="253">
        <f t="shared" si="72"/>
        <v>0</v>
      </c>
      <c r="BG123" s="253">
        <f t="shared" si="73"/>
        <v>0</v>
      </c>
      <c r="BH123" s="10" t="b">
        <f t="shared" si="74"/>
        <v>1</v>
      </c>
      <c r="BI123" s="253">
        <f t="shared" si="75"/>
        <v>0</v>
      </c>
      <c r="BJ123" s="250">
        <f t="shared" si="108"/>
        <v>21410557</v>
      </c>
      <c r="BK123" s="251">
        <v>348</v>
      </c>
      <c r="BL123" s="251">
        <v>5</v>
      </c>
      <c r="BM123" s="252">
        <f t="shared" si="109"/>
        <v>0</v>
      </c>
      <c r="BN123" s="252">
        <f t="shared" si="110"/>
        <v>0</v>
      </c>
      <c r="BO123" s="252">
        <f t="shared" si="111"/>
        <v>0</v>
      </c>
      <c r="BP123" s="252">
        <f t="shared" si="112"/>
        <v>0</v>
      </c>
      <c r="BQ123" s="254">
        <f t="shared" si="113"/>
        <v>730.92</v>
      </c>
      <c r="BR123">
        <f t="shared" si="76"/>
        <v>0</v>
      </c>
      <c r="BS123">
        <v>0</v>
      </c>
      <c r="BT123">
        <v>1</v>
      </c>
      <c r="BU123" t="s">
        <v>139</v>
      </c>
      <c r="BV123" t="str">
        <f t="shared" si="78"/>
        <v>0</v>
      </c>
      <c r="BW123" t="str">
        <f t="shared" si="79"/>
        <v>0</v>
      </c>
      <c r="BX123" t="str">
        <f t="shared" si="80"/>
        <v>1</v>
      </c>
      <c r="BY123" t="s">
        <v>23</v>
      </c>
      <c r="BZ123" s="253">
        <f t="shared" si="114"/>
        <v>0</v>
      </c>
      <c r="CA123" s="253">
        <f t="shared" si="115"/>
        <v>0</v>
      </c>
      <c r="CB123" s="253">
        <f t="shared" si="116"/>
        <v>0</v>
      </c>
      <c r="CC123" s="253">
        <f t="shared" si="117"/>
        <v>0</v>
      </c>
      <c r="CD123" s="253">
        <f t="shared" si="118"/>
        <v>0</v>
      </c>
      <c r="CE123" s="253">
        <f t="shared" si="119"/>
        <v>0</v>
      </c>
      <c r="CF123" s="253">
        <f t="shared" si="120"/>
        <v>0</v>
      </c>
      <c r="CG123" s="253">
        <f t="shared" si="121"/>
        <v>0</v>
      </c>
      <c r="CH123" s="253">
        <f t="shared" si="122"/>
        <v>0</v>
      </c>
      <c r="CI123" s="253">
        <f t="shared" si="123"/>
        <v>0</v>
      </c>
      <c r="CJ123" s="253">
        <f t="shared" si="124"/>
        <v>0</v>
      </c>
      <c r="CK123" s="253">
        <f t="shared" si="125"/>
        <v>0</v>
      </c>
    </row>
    <row r="124" spans="1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26"/>
        <v>0</v>
      </c>
      <c r="L124" s="131" t="s">
        <v>20</v>
      </c>
      <c r="M124" s="104">
        <v>0</v>
      </c>
      <c r="N124" s="262">
        <f t="shared" si="77"/>
        <v>730.92</v>
      </c>
      <c r="O124" s="106">
        <v>730.92</v>
      </c>
      <c r="P124" s="110">
        <f t="shared" si="54"/>
        <v>0</v>
      </c>
      <c r="Q124" s="112" t="s">
        <v>139</v>
      </c>
      <c r="R124" s="113">
        <f t="shared" si="127"/>
        <v>0</v>
      </c>
      <c r="S124" s="114">
        <f t="shared" si="55"/>
        <v>0</v>
      </c>
      <c r="T124" s="113">
        <f t="shared" si="128"/>
        <v>0</v>
      </c>
      <c r="U124" s="115">
        <f t="shared" si="56"/>
        <v>0</v>
      </c>
      <c r="V124" s="113">
        <f t="shared" si="129"/>
        <v>0</v>
      </c>
      <c r="W124" s="115">
        <f t="shared" si="58"/>
        <v>0</v>
      </c>
      <c r="X124" s="113">
        <f t="shared" si="130"/>
        <v>0</v>
      </c>
      <c r="Y124" s="115">
        <f t="shared" si="59"/>
        <v>0</v>
      </c>
      <c r="Z124" s="116">
        <f t="shared" si="107"/>
        <v>0</v>
      </c>
      <c r="AA124" s="117" t="b">
        <f t="shared" si="99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0"/>
        <v>0</v>
      </c>
      <c r="AJ124" s="21">
        <v>0</v>
      </c>
      <c r="AK124" s="164">
        <f t="shared" si="61"/>
        <v>0</v>
      </c>
      <c r="AL124" s="21">
        <v>0</v>
      </c>
      <c r="AM124" s="164">
        <f t="shared" si="62"/>
        <v>0</v>
      </c>
      <c r="AN124" s="21">
        <v>0</v>
      </c>
      <c r="AO124" s="164">
        <f t="shared" si="63"/>
        <v>0</v>
      </c>
      <c r="AP124" s="21">
        <v>0</v>
      </c>
      <c r="AQ124" s="164">
        <f t="shared" si="64"/>
        <v>0</v>
      </c>
      <c r="AR124" s="21">
        <v>0</v>
      </c>
      <c r="AS124" s="164">
        <f t="shared" si="65"/>
        <v>0</v>
      </c>
      <c r="AT124" s="21">
        <v>0</v>
      </c>
      <c r="AU124" s="164">
        <f t="shared" si="66"/>
        <v>0</v>
      </c>
      <c r="AV124" s="21">
        <v>0</v>
      </c>
      <c r="AW124" s="164">
        <f t="shared" si="67"/>
        <v>0</v>
      </c>
      <c r="AX124" s="21">
        <v>0</v>
      </c>
      <c r="AY124" s="164">
        <f t="shared" si="68"/>
        <v>0</v>
      </c>
      <c r="AZ124" s="21">
        <v>0</v>
      </c>
      <c r="BA124" s="164">
        <f t="shared" si="69"/>
        <v>0</v>
      </c>
      <c r="BB124" s="21">
        <v>0</v>
      </c>
      <c r="BC124" s="164">
        <f t="shared" si="70"/>
        <v>0</v>
      </c>
      <c r="BD124" s="21">
        <v>0</v>
      </c>
      <c r="BE124" s="164">
        <f t="shared" si="71"/>
        <v>0</v>
      </c>
      <c r="BF124" s="253">
        <f t="shared" si="72"/>
        <v>0</v>
      </c>
      <c r="BG124" s="253">
        <f t="shared" si="73"/>
        <v>0</v>
      </c>
      <c r="BH124" s="10" t="b">
        <f t="shared" si="74"/>
        <v>1</v>
      </c>
      <c r="BI124" s="253">
        <f t="shared" si="75"/>
        <v>0</v>
      </c>
      <c r="BJ124" s="250">
        <f t="shared" si="108"/>
        <v>21410558</v>
      </c>
      <c r="BK124" s="251">
        <v>348</v>
      </c>
      <c r="BL124" s="251">
        <v>5</v>
      </c>
      <c r="BM124" s="252">
        <f t="shared" si="109"/>
        <v>0</v>
      </c>
      <c r="BN124" s="252">
        <f t="shared" si="110"/>
        <v>0</v>
      </c>
      <c r="BO124" s="252">
        <f t="shared" si="111"/>
        <v>0</v>
      </c>
      <c r="BP124" s="252">
        <f t="shared" si="112"/>
        <v>0</v>
      </c>
      <c r="BQ124" s="254">
        <f t="shared" si="113"/>
        <v>730.92</v>
      </c>
      <c r="BR124">
        <f t="shared" si="76"/>
        <v>0</v>
      </c>
      <c r="BS124">
        <v>0</v>
      </c>
      <c r="BT124">
        <v>1</v>
      </c>
      <c r="BU124" t="s">
        <v>139</v>
      </c>
      <c r="BV124" t="str">
        <f t="shared" si="78"/>
        <v>0</v>
      </c>
      <c r="BW124" t="str">
        <f t="shared" si="79"/>
        <v>0</v>
      </c>
      <c r="BX124" t="str">
        <f t="shared" si="80"/>
        <v>1</v>
      </c>
      <c r="BY124" t="s">
        <v>23</v>
      </c>
      <c r="BZ124" s="253">
        <f t="shared" si="114"/>
        <v>0</v>
      </c>
      <c r="CA124" s="253">
        <f t="shared" si="115"/>
        <v>0</v>
      </c>
      <c r="CB124" s="253">
        <f t="shared" si="116"/>
        <v>0</v>
      </c>
      <c r="CC124" s="253">
        <f t="shared" si="117"/>
        <v>0</v>
      </c>
      <c r="CD124" s="253">
        <f t="shared" si="118"/>
        <v>0</v>
      </c>
      <c r="CE124" s="253">
        <f t="shared" si="119"/>
        <v>0</v>
      </c>
      <c r="CF124" s="253">
        <f t="shared" si="120"/>
        <v>0</v>
      </c>
      <c r="CG124" s="253">
        <f t="shared" si="121"/>
        <v>0</v>
      </c>
      <c r="CH124" s="253">
        <f t="shared" si="122"/>
        <v>0</v>
      </c>
      <c r="CI124" s="253">
        <f t="shared" si="123"/>
        <v>0</v>
      </c>
      <c r="CJ124" s="253">
        <f t="shared" si="124"/>
        <v>0</v>
      </c>
      <c r="CK124" s="253">
        <f t="shared" si="125"/>
        <v>0</v>
      </c>
    </row>
    <row r="125" spans="1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26"/>
        <v>10</v>
      </c>
      <c r="L125" s="131" t="s">
        <v>187</v>
      </c>
      <c r="M125" s="201">
        <v>0</v>
      </c>
      <c r="N125" s="262">
        <f t="shared" si="77"/>
        <v>511.44</v>
      </c>
      <c r="O125" s="106">
        <v>511.44</v>
      </c>
      <c r="P125" s="110">
        <f t="shared" si="54"/>
        <v>5114.3999999999996</v>
      </c>
      <c r="Q125" s="112" t="s">
        <v>139</v>
      </c>
      <c r="R125" s="113">
        <f t="shared" si="127"/>
        <v>4</v>
      </c>
      <c r="S125" s="114">
        <f t="shared" si="55"/>
        <v>2045.76</v>
      </c>
      <c r="T125" s="113">
        <f t="shared" si="128"/>
        <v>2</v>
      </c>
      <c r="U125" s="115">
        <f t="shared" si="56"/>
        <v>1022.88</v>
      </c>
      <c r="V125" s="113">
        <f t="shared" si="129"/>
        <v>3</v>
      </c>
      <c r="W125" s="115">
        <f t="shared" si="58"/>
        <v>1534.32</v>
      </c>
      <c r="X125" s="113">
        <f t="shared" si="130"/>
        <v>1</v>
      </c>
      <c r="Y125" s="115">
        <f t="shared" si="59"/>
        <v>511.44</v>
      </c>
      <c r="Z125" s="116">
        <f t="shared" si="107"/>
        <v>5114.3999999999996</v>
      </c>
      <c r="AA125" s="117" t="b">
        <f t="shared" si="99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0"/>
        <v>0</v>
      </c>
      <c r="AJ125" s="21">
        <v>2</v>
      </c>
      <c r="AK125" s="164">
        <f t="shared" si="61"/>
        <v>1022.88</v>
      </c>
      <c r="AL125" s="21">
        <v>2</v>
      </c>
      <c r="AM125" s="164">
        <f t="shared" si="62"/>
        <v>1022.88</v>
      </c>
      <c r="AN125" s="21">
        <v>2</v>
      </c>
      <c r="AO125" s="164">
        <f t="shared" si="63"/>
        <v>1022.88</v>
      </c>
      <c r="AP125" s="21">
        <v>0</v>
      </c>
      <c r="AQ125" s="164">
        <f t="shared" si="64"/>
        <v>0</v>
      </c>
      <c r="AR125" s="21">
        <v>0</v>
      </c>
      <c r="AS125" s="164">
        <f t="shared" si="65"/>
        <v>0</v>
      </c>
      <c r="AT125" s="21">
        <v>3</v>
      </c>
      <c r="AU125" s="164">
        <f t="shared" si="66"/>
        <v>1534.32</v>
      </c>
      <c r="AV125" s="21">
        <v>0</v>
      </c>
      <c r="AW125" s="164">
        <f t="shared" si="67"/>
        <v>0</v>
      </c>
      <c r="AX125" s="21">
        <v>0</v>
      </c>
      <c r="AY125" s="164">
        <f t="shared" si="68"/>
        <v>0</v>
      </c>
      <c r="AZ125" s="21">
        <v>0</v>
      </c>
      <c r="BA125" s="164">
        <f t="shared" si="69"/>
        <v>0</v>
      </c>
      <c r="BB125" s="21">
        <v>0</v>
      </c>
      <c r="BC125" s="164">
        <f t="shared" si="70"/>
        <v>0</v>
      </c>
      <c r="BD125" s="21">
        <v>1</v>
      </c>
      <c r="BE125" s="164">
        <f t="shared" si="71"/>
        <v>511.44</v>
      </c>
      <c r="BF125" s="253">
        <f t="shared" si="72"/>
        <v>5114.3999999999996</v>
      </c>
      <c r="BG125" s="253">
        <f t="shared" si="73"/>
        <v>5114.3999999999996</v>
      </c>
      <c r="BH125" s="10" t="b">
        <f t="shared" si="74"/>
        <v>1</v>
      </c>
      <c r="BI125" s="253">
        <f t="shared" si="75"/>
        <v>0</v>
      </c>
      <c r="BJ125" s="250">
        <f t="shared" si="108"/>
        <v>21410750</v>
      </c>
      <c r="BK125" s="251">
        <v>348</v>
      </c>
      <c r="BL125" s="251">
        <v>5</v>
      </c>
      <c r="BM125" s="252">
        <f t="shared" si="109"/>
        <v>4</v>
      </c>
      <c r="BN125" s="252">
        <f t="shared" si="110"/>
        <v>2</v>
      </c>
      <c r="BO125" s="252">
        <f t="shared" si="111"/>
        <v>3</v>
      </c>
      <c r="BP125" s="252">
        <f t="shared" si="112"/>
        <v>1</v>
      </c>
      <c r="BQ125" s="254">
        <f t="shared" si="113"/>
        <v>511.44</v>
      </c>
      <c r="BR125">
        <f t="shared" si="76"/>
        <v>0</v>
      </c>
      <c r="BS125">
        <v>0</v>
      </c>
      <c r="BT125">
        <v>1</v>
      </c>
      <c r="BU125" t="s">
        <v>139</v>
      </c>
      <c r="BV125" t="str">
        <f t="shared" si="78"/>
        <v>0</v>
      </c>
      <c r="BW125" t="str">
        <f t="shared" si="79"/>
        <v>0</v>
      </c>
      <c r="BX125" t="str">
        <f t="shared" si="80"/>
        <v>1</v>
      </c>
      <c r="BY125" t="s">
        <v>23</v>
      </c>
      <c r="BZ125" s="253">
        <f t="shared" si="114"/>
        <v>0</v>
      </c>
      <c r="CA125" s="253">
        <f t="shared" si="115"/>
        <v>1022.88</v>
      </c>
      <c r="CB125" s="253">
        <f t="shared" si="116"/>
        <v>1022.88</v>
      </c>
      <c r="CC125" s="253">
        <f t="shared" si="117"/>
        <v>1022.88</v>
      </c>
      <c r="CD125" s="253">
        <f t="shared" si="118"/>
        <v>0</v>
      </c>
      <c r="CE125" s="253">
        <f t="shared" si="119"/>
        <v>0</v>
      </c>
      <c r="CF125" s="253">
        <f t="shared" si="120"/>
        <v>1534.32</v>
      </c>
      <c r="CG125" s="253">
        <f t="shared" si="121"/>
        <v>0</v>
      </c>
      <c r="CH125" s="253">
        <f t="shared" si="122"/>
        <v>0</v>
      </c>
      <c r="CI125" s="253">
        <f t="shared" si="123"/>
        <v>0</v>
      </c>
      <c r="CJ125" s="253">
        <f t="shared" si="124"/>
        <v>0</v>
      </c>
      <c r="CK125" s="253">
        <f t="shared" si="125"/>
        <v>511.44</v>
      </c>
    </row>
    <row r="126" spans="1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26"/>
        <v>6</v>
      </c>
      <c r="L126" s="131" t="s">
        <v>187</v>
      </c>
      <c r="M126" s="104">
        <v>0</v>
      </c>
      <c r="N126" s="262">
        <f t="shared" si="77"/>
        <v>586.26</v>
      </c>
      <c r="O126" s="106">
        <v>586.26</v>
      </c>
      <c r="P126" s="110">
        <f t="shared" si="54"/>
        <v>3517.56</v>
      </c>
      <c r="Q126" s="112" t="s">
        <v>139</v>
      </c>
      <c r="R126" s="113">
        <f t="shared" si="127"/>
        <v>0</v>
      </c>
      <c r="S126" s="114">
        <f t="shared" si="55"/>
        <v>0</v>
      </c>
      <c r="T126" s="113">
        <f t="shared" si="128"/>
        <v>1</v>
      </c>
      <c r="U126" s="115">
        <f t="shared" si="56"/>
        <v>586.26</v>
      </c>
      <c r="V126" s="113">
        <f t="shared" si="129"/>
        <v>2</v>
      </c>
      <c r="W126" s="115">
        <f t="shared" si="58"/>
        <v>1172.52</v>
      </c>
      <c r="X126" s="113">
        <f t="shared" si="130"/>
        <v>3</v>
      </c>
      <c r="Y126" s="115">
        <f t="shared" si="59"/>
        <v>1758.78</v>
      </c>
      <c r="Z126" s="116">
        <f t="shared" si="107"/>
        <v>3517.56</v>
      </c>
      <c r="AA126" s="117" t="b">
        <f t="shared" si="99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0"/>
        <v>0</v>
      </c>
      <c r="AJ126" s="21">
        <v>0</v>
      </c>
      <c r="AK126" s="164">
        <f t="shared" si="61"/>
        <v>0</v>
      </c>
      <c r="AL126" s="21">
        <v>0</v>
      </c>
      <c r="AM126" s="164">
        <f t="shared" si="62"/>
        <v>0</v>
      </c>
      <c r="AN126" s="21">
        <v>0</v>
      </c>
      <c r="AO126" s="164">
        <f t="shared" si="63"/>
        <v>0</v>
      </c>
      <c r="AP126" s="21">
        <v>1</v>
      </c>
      <c r="AQ126" s="164">
        <f t="shared" si="64"/>
        <v>586.26</v>
      </c>
      <c r="AR126" s="21">
        <v>0</v>
      </c>
      <c r="AS126" s="164">
        <f t="shared" si="65"/>
        <v>0</v>
      </c>
      <c r="AT126" s="21">
        <v>1</v>
      </c>
      <c r="AU126" s="164">
        <f t="shared" si="66"/>
        <v>586.26</v>
      </c>
      <c r="AV126" s="21">
        <v>0</v>
      </c>
      <c r="AW126" s="164">
        <f t="shared" si="67"/>
        <v>0</v>
      </c>
      <c r="AX126" s="21">
        <v>1</v>
      </c>
      <c r="AY126" s="164">
        <f t="shared" si="68"/>
        <v>586.26</v>
      </c>
      <c r="AZ126" s="21">
        <v>1</v>
      </c>
      <c r="BA126" s="164">
        <f t="shared" si="69"/>
        <v>586.26</v>
      </c>
      <c r="BB126" s="21">
        <v>1</v>
      </c>
      <c r="BC126" s="164">
        <f t="shared" si="70"/>
        <v>586.26</v>
      </c>
      <c r="BD126" s="21">
        <v>1</v>
      </c>
      <c r="BE126" s="164">
        <f t="shared" si="71"/>
        <v>586.26</v>
      </c>
      <c r="BF126" s="253">
        <f t="shared" si="72"/>
        <v>3517.56</v>
      </c>
      <c r="BG126" s="253">
        <f t="shared" si="73"/>
        <v>3517.5600000000004</v>
      </c>
      <c r="BH126" s="10" t="b">
        <f t="shared" si="74"/>
        <v>1</v>
      </c>
      <c r="BI126" s="253">
        <f t="shared" si="75"/>
        <v>0</v>
      </c>
      <c r="BJ126" s="250">
        <f t="shared" si="108"/>
        <v>21410751</v>
      </c>
      <c r="BK126" s="251">
        <v>348</v>
      </c>
      <c r="BL126" s="251">
        <v>5</v>
      </c>
      <c r="BM126" s="252">
        <f t="shared" si="109"/>
        <v>0</v>
      </c>
      <c r="BN126" s="252">
        <f t="shared" si="110"/>
        <v>1</v>
      </c>
      <c r="BO126" s="252">
        <f t="shared" si="111"/>
        <v>2</v>
      </c>
      <c r="BP126" s="252">
        <f t="shared" si="112"/>
        <v>3</v>
      </c>
      <c r="BQ126" s="254">
        <f t="shared" si="113"/>
        <v>586.26</v>
      </c>
      <c r="BR126">
        <f t="shared" si="76"/>
        <v>0</v>
      </c>
      <c r="BS126">
        <v>0</v>
      </c>
      <c r="BT126">
        <v>1</v>
      </c>
      <c r="BU126" t="s">
        <v>139</v>
      </c>
      <c r="BV126" t="str">
        <f t="shared" si="78"/>
        <v>0</v>
      </c>
      <c r="BW126" t="str">
        <f t="shared" si="79"/>
        <v>0</v>
      </c>
      <c r="BX126" t="str">
        <f t="shared" si="80"/>
        <v>1</v>
      </c>
      <c r="BY126" t="s">
        <v>23</v>
      </c>
      <c r="BZ126" s="253">
        <f t="shared" si="114"/>
        <v>0</v>
      </c>
      <c r="CA126" s="253">
        <f t="shared" si="115"/>
        <v>0</v>
      </c>
      <c r="CB126" s="253">
        <f t="shared" si="116"/>
        <v>0</v>
      </c>
      <c r="CC126" s="253">
        <f t="shared" si="117"/>
        <v>0</v>
      </c>
      <c r="CD126" s="253">
        <f t="shared" si="118"/>
        <v>586.26</v>
      </c>
      <c r="CE126" s="253">
        <f t="shared" si="119"/>
        <v>0</v>
      </c>
      <c r="CF126" s="253">
        <f t="shared" si="120"/>
        <v>586.26</v>
      </c>
      <c r="CG126" s="253">
        <f t="shared" si="121"/>
        <v>0</v>
      </c>
      <c r="CH126" s="253">
        <f t="shared" si="122"/>
        <v>586.26</v>
      </c>
      <c r="CI126" s="253">
        <f t="shared" si="123"/>
        <v>586.26</v>
      </c>
      <c r="CJ126" s="253">
        <f t="shared" si="124"/>
        <v>586.26</v>
      </c>
      <c r="CK126" s="253">
        <f t="shared" si="125"/>
        <v>586.26</v>
      </c>
    </row>
    <row r="127" spans="1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26"/>
        <v>0</v>
      </c>
      <c r="L127" s="131" t="s">
        <v>187</v>
      </c>
      <c r="M127" s="104">
        <v>0</v>
      </c>
      <c r="N127" s="262">
        <f t="shared" si="77"/>
        <v>2735.4</v>
      </c>
      <c r="O127" s="106">
        <v>2735.4</v>
      </c>
      <c r="P127" s="110">
        <f t="shared" si="54"/>
        <v>0</v>
      </c>
      <c r="Q127" s="112" t="s">
        <v>139</v>
      </c>
      <c r="R127" s="113">
        <f t="shared" si="127"/>
        <v>0</v>
      </c>
      <c r="S127" s="114">
        <f t="shared" si="55"/>
        <v>0</v>
      </c>
      <c r="T127" s="113">
        <f t="shared" si="128"/>
        <v>0</v>
      </c>
      <c r="U127" s="115">
        <f t="shared" si="56"/>
        <v>0</v>
      </c>
      <c r="V127" s="113">
        <f t="shared" si="129"/>
        <v>0</v>
      </c>
      <c r="W127" s="115">
        <f t="shared" si="58"/>
        <v>0</v>
      </c>
      <c r="X127" s="113">
        <f t="shared" si="130"/>
        <v>0</v>
      </c>
      <c r="Y127" s="115">
        <f t="shared" si="59"/>
        <v>0</v>
      </c>
      <c r="Z127" s="116">
        <f t="shared" si="107"/>
        <v>0</v>
      </c>
      <c r="AA127" s="117" t="b">
        <f t="shared" si="99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0"/>
        <v>0</v>
      </c>
      <c r="AJ127" s="21">
        <v>0</v>
      </c>
      <c r="AK127" s="164">
        <f t="shared" si="61"/>
        <v>0</v>
      </c>
      <c r="AL127" s="21">
        <v>0</v>
      </c>
      <c r="AM127" s="164">
        <f t="shared" si="62"/>
        <v>0</v>
      </c>
      <c r="AN127" s="21">
        <v>0</v>
      </c>
      <c r="AO127" s="164">
        <f t="shared" si="63"/>
        <v>0</v>
      </c>
      <c r="AP127" s="21">
        <v>0</v>
      </c>
      <c r="AQ127" s="164">
        <f t="shared" si="64"/>
        <v>0</v>
      </c>
      <c r="AR127" s="21">
        <v>0</v>
      </c>
      <c r="AS127" s="164">
        <f t="shared" si="65"/>
        <v>0</v>
      </c>
      <c r="AT127" s="21">
        <v>0</v>
      </c>
      <c r="AU127" s="164">
        <f t="shared" si="66"/>
        <v>0</v>
      </c>
      <c r="AV127" s="21">
        <v>0</v>
      </c>
      <c r="AW127" s="164">
        <f t="shared" si="67"/>
        <v>0</v>
      </c>
      <c r="AX127" s="21">
        <v>0</v>
      </c>
      <c r="AY127" s="164">
        <f t="shared" si="68"/>
        <v>0</v>
      </c>
      <c r="AZ127" s="21">
        <v>0</v>
      </c>
      <c r="BA127" s="164">
        <f t="shared" si="69"/>
        <v>0</v>
      </c>
      <c r="BB127" s="21">
        <v>0</v>
      </c>
      <c r="BC127" s="164">
        <f t="shared" si="70"/>
        <v>0</v>
      </c>
      <c r="BD127" s="21">
        <v>0</v>
      </c>
      <c r="BE127" s="164">
        <f t="shared" si="71"/>
        <v>0</v>
      </c>
      <c r="BF127" s="253">
        <f t="shared" si="72"/>
        <v>0</v>
      </c>
      <c r="BG127" s="253">
        <f t="shared" si="73"/>
        <v>0</v>
      </c>
      <c r="BH127" s="10" t="b">
        <f t="shared" si="74"/>
        <v>1</v>
      </c>
      <c r="BI127" s="253">
        <f t="shared" si="75"/>
        <v>0</v>
      </c>
      <c r="BJ127" s="250">
        <f t="shared" si="108"/>
        <v>21410578</v>
      </c>
      <c r="BK127" s="251">
        <v>348</v>
      </c>
      <c r="BL127" s="251">
        <v>5</v>
      </c>
      <c r="BM127" s="252">
        <f t="shared" si="109"/>
        <v>0</v>
      </c>
      <c r="BN127" s="252">
        <f t="shared" si="110"/>
        <v>0</v>
      </c>
      <c r="BO127" s="252">
        <f t="shared" si="111"/>
        <v>0</v>
      </c>
      <c r="BP127" s="252">
        <f t="shared" si="112"/>
        <v>0</v>
      </c>
      <c r="BQ127" s="254">
        <f t="shared" si="113"/>
        <v>2735.4</v>
      </c>
      <c r="BR127">
        <f t="shared" si="76"/>
        <v>0</v>
      </c>
      <c r="BS127">
        <v>0</v>
      </c>
      <c r="BT127">
        <v>1</v>
      </c>
      <c r="BU127" t="s">
        <v>139</v>
      </c>
      <c r="BV127" t="str">
        <f t="shared" si="78"/>
        <v>0</v>
      </c>
      <c r="BW127" t="str">
        <f t="shared" si="79"/>
        <v>0</v>
      </c>
      <c r="BX127" t="str">
        <f t="shared" si="80"/>
        <v>1</v>
      </c>
      <c r="BY127" t="s">
        <v>23</v>
      </c>
      <c r="BZ127" s="253">
        <f t="shared" si="114"/>
        <v>0</v>
      </c>
      <c r="CA127" s="253">
        <f t="shared" si="115"/>
        <v>0</v>
      </c>
      <c r="CB127" s="253">
        <f t="shared" si="116"/>
        <v>0</v>
      </c>
      <c r="CC127" s="253">
        <f t="shared" si="117"/>
        <v>0</v>
      </c>
      <c r="CD127" s="253">
        <f t="shared" si="118"/>
        <v>0</v>
      </c>
      <c r="CE127" s="253">
        <f t="shared" si="119"/>
        <v>0</v>
      </c>
      <c r="CF127" s="253">
        <f t="shared" si="120"/>
        <v>0</v>
      </c>
      <c r="CG127" s="253">
        <f t="shared" si="121"/>
        <v>0</v>
      </c>
      <c r="CH127" s="253">
        <f t="shared" si="122"/>
        <v>0</v>
      </c>
      <c r="CI127" s="253">
        <f t="shared" si="123"/>
        <v>0</v>
      </c>
      <c r="CJ127" s="253">
        <f t="shared" si="124"/>
        <v>0</v>
      </c>
      <c r="CK127" s="253">
        <f t="shared" si="125"/>
        <v>0</v>
      </c>
    </row>
    <row r="128" spans="1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26"/>
        <v>10</v>
      </c>
      <c r="L128" s="131" t="s">
        <v>187</v>
      </c>
      <c r="M128" s="201">
        <v>0</v>
      </c>
      <c r="N128" s="262">
        <f t="shared" si="77"/>
        <v>598.67999999999995</v>
      </c>
      <c r="O128" s="106">
        <v>598.67999999999995</v>
      </c>
      <c r="P128" s="110">
        <f t="shared" si="54"/>
        <v>5986.7999999999993</v>
      </c>
      <c r="Q128" s="112" t="s">
        <v>139</v>
      </c>
      <c r="R128" s="113">
        <f t="shared" si="127"/>
        <v>4</v>
      </c>
      <c r="S128" s="114">
        <f t="shared" si="55"/>
        <v>2394.7199999999998</v>
      </c>
      <c r="T128" s="113">
        <f t="shared" si="128"/>
        <v>2</v>
      </c>
      <c r="U128" s="115">
        <f t="shared" si="56"/>
        <v>1197.3599999999999</v>
      </c>
      <c r="V128" s="113">
        <f t="shared" si="129"/>
        <v>3</v>
      </c>
      <c r="W128" s="115">
        <f t="shared" si="58"/>
        <v>1796.04</v>
      </c>
      <c r="X128" s="113">
        <f t="shared" si="130"/>
        <v>1</v>
      </c>
      <c r="Y128" s="115">
        <f t="shared" si="59"/>
        <v>598.67999999999995</v>
      </c>
      <c r="Z128" s="116">
        <f t="shared" si="107"/>
        <v>5986.8</v>
      </c>
      <c r="AA128" s="117" t="b">
        <f t="shared" si="99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0"/>
        <v>0</v>
      </c>
      <c r="AJ128" s="21">
        <v>2</v>
      </c>
      <c r="AK128" s="164">
        <f t="shared" si="61"/>
        <v>1197.3599999999999</v>
      </c>
      <c r="AL128" s="21">
        <v>2</v>
      </c>
      <c r="AM128" s="164">
        <f t="shared" si="62"/>
        <v>1197.3599999999999</v>
      </c>
      <c r="AN128" s="21">
        <v>2</v>
      </c>
      <c r="AO128" s="164">
        <f t="shared" si="63"/>
        <v>1197.3599999999999</v>
      </c>
      <c r="AP128" s="21">
        <v>0</v>
      </c>
      <c r="AQ128" s="164">
        <f t="shared" si="64"/>
        <v>0</v>
      </c>
      <c r="AR128" s="21">
        <v>0</v>
      </c>
      <c r="AS128" s="164">
        <f t="shared" si="65"/>
        <v>0</v>
      </c>
      <c r="AT128" s="21">
        <v>0</v>
      </c>
      <c r="AU128" s="164">
        <f t="shared" si="66"/>
        <v>0</v>
      </c>
      <c r="AV128" s="21">
        <v>2</v>
      </c>
      <c r="AW128" s="164">
        <f t="shared" si="67"/>
        <v>1197.3599999999999</v>
      </c>
      <c r="AX128" s="21">
        <v>1</v>
      </c>
      <c r="AY128" s="164">
        <f t="shared" si="68"/>
        <v>598.67999999999995</v>
      </c>
      <c r="AZ128" s="21">
        <v>0</v>
      </c>
      <c r="BA128" s="164">
        <f t="shared" si="69"/>
        <v>0</v>
      </c>
      <c r="BB128" s="21">
        <v>1</v>
      </c>
      <c r="BC128" s="164">
        <f t="shared" si="70"/>
        <v>598.67999999999995</v>
      </c>
      <c r="BD128" s="21">
        <v>0</v>
      </c>
      <c r="BE128" s="164">
        <f t="shared" si="71"/>
        <v>0</v>
      </c>
      <c r="BF128" s="253">
        <f t="shared" si="72"/>
        <v>5986.7999999999993</v>
      </c>
      <c r="BG128" s="253">
        <f t="shared" si="73"/>
        <v>5986.7999999999993</v>
      </c>
      <c r="BH128" s="10" t="b">
        <f t="shared" si="74"/>
        <v>1</v>
      </c>
      <c r="BI128" s="253">
        <f t="shared" si="75"/>
        <v>0</v>
      </c>
      <c r="BJ128" s="250">
        <f t="shared" si="108"/>
        <v>21411165</v>
      </c>
      <c r="BK128" s="251">
        <v>348</v>
      </c>
      <c r="BL128" s="251">
        <v>5</v>
      </c>
      <c r="BM128" s="252">
        <f t="shared" si="109"/>
        <v>4</v>
      </c>
      <c r="BN128" s="252">
        <f t="shared" si="110"/>
        <v>2</v>
      </c>
      <c r="BO128" s="252">
        <f t="shared" si="111"/>
        <v>3</v>
      </c>
      <c r="BP128" s="252">
        <f t="shared" si="112"/>
        <v>1</v>
      </c>
      <c r="BQ128" s="254">
        <f t="shared" si="113"/>
        <v>598.67999999999995</v>
      </c>
      <c r="BR128">
        <f t="shared" si="76"/>
        <v>0</v>
      </c>
      <c r="BS128">
        <v>0</v>
      </c>
      <c r="BT128">
        <v>1</v>
      </c>
      <c r="BU128" t="s">
        <v>139</v>
      </c>
      <c r="BV128" t="str">
        <f t="shared" si="78"/>
        <v>0</v>
      </c>
      <c r="BW128" t="str">
        <f t="shared" si="79"/>
        <v>0</v>
      </c>
      <c r="BX128" t="str">
        <f t="shared" si="80"/>
        <v>1</v>
      </c>
      <c r="BY128" t="s">
        <v>23</v>
      </c>
      <c r="BZ128" s="253">
        <f t="shared" si="114"/>
        <v>0</v>
      </c>
      <c r="CA128" s="253">
        <f t="shared" si="115"/>
        <v>1197.3599999999999</v>
      </c>
      <c r="CB128" s="253">
        <f t="shared" si="116"/>
        <v>1197.3599999999999</v>
      </c>
      <c r="CC128" s="253">
        <f t="shared" si="117"/>
        <v>1197.3599999999999</v>
      </c>
      <c r="CD128" s="253">
        <f t="shared" si="118"/>
        <v>0</v>
      </c>
      <c r="CE128" s="253">
        <f t="shared" si="119"/>
        <v>0</v>
      </c>
      <c r="CF128" s="253">
        <f t="shared" si="120"/>
        <v>0</v>
      </c>
      <c r="CG128" s="253">
        <f t="shared" si="121"/>
        <v>1197.3599999999999</v>
      </c>
      <c r="CH128" s="253">
        <f t="shared" si="122"/>
        <v>598.67999999999995</v>
      </c>
      <c r="CI128" s="253">
        <f t="shared" si="123"/>
        <v>0</v>
      </c>
      <c r="CJ128" s="253">
        <f t="shared" si="124"/>
        <v>598.67999999999995</v>
      </c>
      <c r="CK128" s="253">
        <f t="shared" si="125"/>
        <v>0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26"/>
        <v>4</v>
      </c>
      <c r="L129" s="131" t="s">
        <v>187</v>
      </c>
      <c r="M129" s="104">
        <v>0</v>
      </c>
      <c r="N129" s="262">
        <f t="shared" si="77"/>
        <v>584.99</v>
      </c>
      <c r="O129" s="106">
        <v>584.99</v>
      </c>
      <c r="P129" s="110">
        <f t="shared" si="54"/>
        <v>2339.96</v>
      </c>
      <c r="Q129" s="112" t="s">
        <v>139</v>
      </c>
      <c r="R129" s="113">
        <f t="shared" si="127"/>
        <v>0</v>
      </c>
      <c r="S129" s="114">
        <f t="shared" si="55"/>
        <v>0</v>
      </c>
      <c r="T129" s="113">
        <f t="shared" si="128"/>
        <v>0</v>
      </c>
      <c r="U129" s="115">
        <f t="shared" si="56"/>
        <v>0</v>
      </c>
      <c r="V129" s="113">
        <f t="shared" si="129"/>
        <v>3</v>
      </c>
      <c r="W129" s="115">
        <f t="shared" si="58"/>
        <v>1754.97</v>
      </c>
      <c r="X129" s="113">
        <f t="shared" si="130"/>
        <v>1</v>
      </c>
      <c r="Y129" s="115">
        <f t="shared" si="59"/>
        <v>584.99</v>
      </c>
      <c r="Z129" s="116">
        <f t="shared" si="107"/>
        <v>2339.96</v>
      </c>
      <c r="AA129" s="117" t="b">
        <f t="shared" si="99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0"/>
        <v>0</v>
      </c>
      <c r="AJ129" s="21">
        <v>0</v>
      </c>
      <c r="AK129" s="164">
        <f t="shared" si="61"/>
        <v>0</v>
      </c>
      <c r="AL129" s="21">
        <v>0</v>
      </c>
      <c r="AM129" s="164">
        <f t="shared" si="62"/>
        <v>0</v>
      </c>
      <c r="AN129" s="21">
        <v>0</v>
      </c>
      <c r="AO129" s="164">
        <f t="shared" si="63"/>
        <v>0</v>
      </c>
      <c r="AP129" s="21">
        <v>0</v>
      </c>
      <c r="AQ129" s="164">
        <f t="shared" si="64"/>
        <v>0</v>
      </c>
      <c r="AR129" s="21">
        <v>0</v>
      </c>
      <c r="AS129" s="164">
        <f t="shared" si="65"/>
        <v>0</v>
      </c>
      <c r="AT129" s="21">
        <v>0</v>
      </c>
      <c r="AU129" s="164">
        <f t="shared" si="66"/>
        <v>0</v>
      </c>
      <c r="AV129" s="21">
        <v>2</v>
      </c>
      <c r="AW129" s="164">
        <f t="shared" si="67"/>
        <v>1169.98</v>
      </c>
      <c r="AX129" s="21">
        <v>1</v>
      </c>
      <c r="AY129" s="164">
        <f t="shared" si="68"/>
        <v>584.99</v>
      </c>
      <c r="AZ129" s="21">
        <v>0</v>
      </c>
      <c r="BA129" s="164">
        <f t="shared" si="69"/>
        <v>0</v>
      </c>
      <c r="BB129" s="21">
        <v>1</v>
      </c>
      <c r="BC129" s="164">
        <f t="shared" si="70"/>
        <v>584.99</v>
      </c>
      <c r="BD129" s="21">
        <v>0</v>
      </c>
      <c r="BE129" s="164">
        <f t="shared" si="71"/>
        <v>0</v>
      </c>
      <c r="BF129" s="253">
        <f t="shared" si="72"/>
        <v>2339.96</v>
      </c>
      <c r="BG129" s="253">
        <f t="shared" si="73"/>
        <v>2339.96</v>
      </c>
      <c r="BH129" s="10" t="b">
        <f t="shared" si="74"/>
        <v>1</v>
      </c>
      <c r="BI129" s="253">
        <f t="shared" si="75"/>
        <v>0</v>
      </c>
      <c r="BJ129" s="250">
        <f t="shared" si="108"/>
        <v>21411166</v>
      </c>
      <c r="BK129" s="251">
        <v>348</v>
      </c>
      <c r="BL129" s="251">
        <v>5</v>
      </c>
      <c r="BM129" s="252">
        <f t="shared" si="109"/>
        <v>0</v>
      </c>
      <c r="BN129" s="252">
        <f t="shared" si="110"/>
        <v>0</v>
      </c>
      <c r="BO129" s="252">
        <f t="shared" si="111"/>
        <v>3</v>
      </c>
      <c r="BP129" s="252">
        <f t="shared" si="112"/>
        <v>1</v>
      </c>
      <c r="BQ129" s="254">
        <f t="shared" si="113"/>
        <v>584.99</v>
      </c>
      <c r="BR129">
        <f t="shared" si="76"/>
        <v>0</v>
      </c>
      <c r="BS129">
        <v>0</v>
      </c>
      <c r="BT129">
        <v>1</v>
      </c>
      <c r="BU129" t="s">
        <v>139</v>
      </c>
      <c r="BV129" t="str">
        <f t="shared" si="78"/>
        <v>0</v>
      </c>
      <c r="BW129" t="str">
        <f t="shared" si="79"/>
        <v>0</v>
      </c>
      <c r="BX129" t="str">
        <f t="shared" si="80"/>
        <v>1</v>
      </c>
      <c r="BY129" t="s">
        <v>23</v>
      </c>
      <c r="BZ129" s="253">
        <f t="shared" si="114"/>
        <v>0</v>
      </c>
      <c r="CA129" s="253">
        <f t="shared" si="115"/>
        <v>0</v>
      </c>
      <c r="CB129" s="253">
        <f t="shared" si="116"/>
        <v>0</v>
      </c>
      <c r="CC129" s="253">
        <f t="shared" si="117"/>
        <v>0</v>
      </c>
      <c r="CD129" s="253">
        <f t="shared" si="118"/>
        <v>0</v>
      </c>
      <c r="CE129" s="253">
        <f t="shared" si="119"/>
        <v>0</v>
      </c>
      <c r="CF129" s="253">
        <f t="shared" si="120"/>
        <v>0</v>
      </c>
      <c r="CG129" s="253">
        <f t="shared" si="121"/>
        <v>1169.98</v>
      </c>
      <c r="CH129" s="253">
        <f t="shared" si="122"/>
        <v>584.99</v>
      </c>
      <c r="CI129" s="253">
        <f t="shared" si="123"/>
        <v>0</v>
      </c>
      <c r="CJ129" s="253">
        <f t="shared" si="124"/>
        <v>584.99</v>
      </c>
      <c r="CK129" s="253">
        <f t="shared" si="125"/>
        <v>0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26"/>
        <v>30</v>
      </c>
      <c r="L130" s="131" t="s">
        <v>187</v>
      </c>
      <c r="M130" s="104">
        <v>0</v>
      </c>
      <c r="N130" s="262">
        <f t="shared" si="77"/>
        <v>14.38</v>
      </c>
      <c r="O130" s="106">
        <v>14.38</v>
      </c>
      <c r="P130" s="110">
        <f t="shared" si="54"/>
        <v>431.40000000000003</v>
      </c>
      <c r="Q130" s="112" t="s">
        <v>139</v>
      </c>
      <c r="R130" s="113">
        <f t="shared" si="127"/>
        <v>8</v>
      </c>
      <c r="S130" s="114">
        <f t="shared" si="55"/>
        <v>115.04</v>
      </c>
      <c r="T130" s="113">
        <f t="shared" si="128"/>
        <v>9</v>
      </c>
      <c r="U130" s="115">
        <f t="shared" si="56"/>
        <v>129.42000000000002</v>
      </c>
      <c r="V130" s="113">
        <f t="shared" si="129"/>
        <v>6</v>
      </c>
      <c r="W130" s="115">
        <f t="shared" si="58"/>
        <v>86.28</v>
      </c>
      <c r="X130" s="113">
        <f t="shared" si="130"/>
        <v>7</v>
      </c>
      <c r="Y130" s="115">
        <f t="shared" si="59"/>
        <v>100.66000000000001</v>
      </c>
      <c r="Z130" s="116">
        <f t="shared" si="107"/>
        <v>431.40000000000003</v>
      </c>
      <c r="AA130" s="117" t="b">
        <f t="shared" si="99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0"/>
        <v>0</v>
      </c>
      <c r="AJ130" s="21">
        <v>4</v>
      </c>
      <c r="AK130" s="164">
        <f t="shared" si="61"/>
        <v>57.52</v>
      </c>
      <c r="AL130" s="21">
        <v>4</v>
      </c>
      <c r="AM130" s="164">
        <f t="shared" si="62"/>
        <v>57.52</v>
      </c>
      <c r="AN130" s="21">
        <v>4</v>
      </c>
      <c r="AO130" s="164">
        <f t="shared" si="63"/>
        <v>57.52</v>
      </c>
      <c r="AP130" s="21">
        <v>0</v>
      </c>
      <c r="AQ130" s="164">
        <f t="shared" si="64"/>
        <v>0</v>
      </c>
      <c r="AR130" s="21">
        <v>5</v>
      </c>
      <c r="AS130" s="164">
        <f t="shared" si="65"/>
        <v>71.900000000000006</v>
      </c>
      <c r="AT130" s="21">
        <v>0</v>
      </c>
      <c r="AU130" s="164">
        <f t="shared" si="66"/>
        <v>0</v>
      </c>
      <c r="AV130" s="21">
        <v>1</v>
      </c>
      <c r="AW130" s="164">
        <f t="shared" si="67"/>
        <v>14.38</v>
      </c>
      <c r="AX130" s="21">
        <v>5</v>
      </c>
      <c r="AY130" s="164">
        <f t="shared" si="68"/>
        <v>71.900000000000006</v>
      </c>
      <c r="AZ130" s="21">
        <v>0</v>
      </c>
      <c r="BA130" s="164">
        <f t="shared" si="69"/>
        <v>0</v>
      </c>
      <c r="BB130" s="21">
        <v>5</v>
      </c>
      <c r="BC130" s="164">
        <f t="shared" si="70"/>
        <v>71.900000000000006</v>
      </c>
      <c r="BD130" s="21">
        <v>2</v>
      </c>
      <c r="BE130" s="164">
        <f t="shared" si="71"/>
        <v>28.76</v>
      </c>
      <c r="BF130" s="253">
        <f t="shared" si="72"/>
        <v>431.40000000000003</v>
      </c>
      <c r="BG130" s="253">
        <f t="shared" si="73"/>
        <v>431.4</v>
      </c>
      <c r="BH130" s="10" t="b">
        <f t="shared" si="74"/>
        <v>1</v>
      </c>
      <c r="BI130" s="253">
        <f t="shared" si="75"/>
        <v>0</v>
      </c>
      <c r="BJ130" s="250">
        <f t="shared" si="108"/>
        <v>21410915</v>
      </c>
      <c r="BK130" s="251">
        <v>348</v>
      </c>
      <c r="BL130" s="251">
        <v>5</v>
      </c>
      <c r="BM130" s="252">
        <f t="shared" si="109"/>
        <v>8</v>
      </c>
      <c r="BN130" s="252">
        <f t="shared" si="110"/>
        <v>9</v>
      </c>
      <c r="BO130" s="252">
        <f t="shared" si="111"/>
        <v>6</v>
      </c>
      <c r="BP130" s="252">
        <f t="shared" si="112"/>
        <v>7</v>
      </c>
      <c r="BQ130" s="254">
        <f t="shared" si="113"/>
        <v>14.38</v>
      </c>
      <c r="BR130">
        <f t="shared" si="76"/>
        <v>0</v>
      </c>
      <c r="BS130">
        <v>0</v>
      </c>
      <c r="BT130">
        <v>1</v>
      </c>
      <c r="BU130" t="s">
        <v>139</v>
      </c>
      <c r="BV130" t="str">
        <f t="shared" si="78"/>
        <v>0</v>
      </c>
      <c r="BW130" t="str">
        <f t="shared" si="79"/>
        <v>0</v>
      </c>
      <c r="BX130" t="str">
        <f t="shared" si="80"/>
        <v>1</v>
      </c>
      <c r="BY130" t="s">
        <v>23</v>
      </c>
      <c r="BZ130" s="253">
        <f t="shared" si="114"/>
        <v>0</v>
      </c>
      <c r="CA130" s="253">
        <f t="shared" si="115"/>
        <v>57.52</v>
      </c>
      <c r="CB130" s="253">
        <f t="shared" si="116"/>
        <v>57.52</v>
      </c>
      <c r="CC130" s="253">
        <f t="shared" si="117"/>
        <v>57.52</v>
      </c>
      <c r="CD130" s="253">
        <f t="shared" si="118"/>
        <v>0</v>
      </c>
      <c r="CE130" s="253">
        <f t="shared" si="119"/>
        <v>71.900000000000006</v>
      </c>
      <c r="CF130" s="253">
        <f t="shared" si="120"/>
        <v>0</v>
      </c>
      <c r="CG130" s="253">
        <f t="shared" si="121"/>
        <v>14.38</v>
      </c>
      <c r="CH130" s="253">
        <f t="shared" si="122"/>
        <v>71.900000000000006</v>
      </c>
      <c r="CI130" s="253">
        <f t="shared" si="123"/>
        <v>0</v>
      </c>
      <c r="CJ130" s="253">
        <f t="shared" si="124"/>
        <v>71.900000000000006</v>
      </c>
      <c r="CK130" s="253">
        <f t="shared" si="125"/>
        <v>28.76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26"/>
        <v>1</v>
      </c>
      <c r="L131" s="131" t="s">
        <v>187</v>
      </c>
      <c r="M131" s="201">
        <v>0</v>
      </c>
      <c r="N131" s="262">
        <f t="shared" si="77"/>
        <v>1970.72</v>
      </c>
      <c r="O131" s="106">
        <v>1970.72</v>
      </c>
      <c r="P131" s="110">
        <f t="shared" si="54"/>
        <v>1970.72</v>
      </c>
      <c r="Q131" s="112" t="s">
        <v>139</v>
      </c>
      <c r="R131" s="113">
        <f t="shared" si="127"/>
        <v>0</v>
      </c>
      <c r="S131" s="114">
        <f t="shared" si="55"/>
        <v>0</v>
      </c>
      <c r="T131" s="113">
        <f t="shared" si="128"/>
        <v>0</v>
      </c>
      <c r="U131" s="115">
        <f t="shared" si="56"/>
        <v>0</v>
      </c>
      <c r="V131" s="113">
        <f t="shared" si="129"/>
        <v>0</v>
      </c>
      <c r="W131" s="115">
        <f t="shared" si="58"/>
        <v>0</v>
      </c>
      <c r="X131" s="113">
        <f t="shared" si="130"/>
        <v>1</v>
      </c>
      <c r="Y131" s="115">
        <f t="shared" si="59"/>
        <v>1970.72</v>
      </c>
      <c r="Z131" s="116">
        <f t="shared" si="107"/>
        <v>1970.72</v>
      </c>
      <c r="AA131" s="117" t="b">
        <f t="shared" si="99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0"/>
        <v>0</v>
      </c>
      <c r="AJ131" s="21">
        <v>0</v>
      </c>
      <c r="AK131" s="164">
        <f t="shared" si="61"/>
        <v>0</v>
      </c>
      <c r="AL131" s="21">
        <v>0</v>
      </c>
      <c r="AM131" s="164">
        <f t="shared" si="62"/>
        <v>0</v>
      </c>
      <c r="AN131" s="21">
        <v>0</v>
      </c>
      <c r="AO131" s="164">
        <f t="shared" si="63"/>
        <v>0</v>
      </c>
      <c r="AP131" s="21">
        <v>0</v>
      </c>
      <c r="AQ131" s="164">
        <f t="shared" si="64"/>
        <v>0</v>
      </c>
      <c r="AR131" s="21">
        <v>0</v>
      </c>
      <c r="AS131" s="164">
        <f t="shared" si="65"/>
        <v>0</v>
      </c>
      <c r="AT131" s="21">
        <v>0</v>
      </c>
      <c r="AU131" s="164">
        <f t="shared" si="66"/>
        <v>0</v>
      </c>
      <c r="AV131" s="21">
        <v>0</v>
      </c>
      <c r="AW131" s="164">
        <f t="shared" si="67"/>
        <v>0</v>
      </c>
      <c r="AX131" s="21">
        <v>0</v>
      </c>
      <c r="AY131" s="164">
        <f t="shared" si="68"/>
        <v>0</v>
      </c>
      <c r="AZ131" s="21">
        <v>0</v>
      </c>
      <c r="BA131" s="164">
        <f t="shared" si="69"/>
        <v>0</v>
      </c>
      <c r="BB131" s="21">
        <v>0</v>
      </c>
      <c r="BC131" s="164">
        <f t="shared" si="70"/>
        <v>0</v>
      </c>
      <c r="BD131" s="21">
        <v>1</v>
      </c>
      <c r="BE131" s="164">
        <f t="shared" si="71"/>
        <v>1970.72</v>
      </c>
      <c r="BF131" s="253">
        <f t="shared" si="72"/>
        <v>1970.72</v>
      </c>
      <c r="BG131" s="253">
        <f t="shared" si="73"/>
        <v>1970.72</v>
      </c>
      <c r="BH131" s="10" t="b">
        <f t="shared" si="74"/>
        <v>1</v>
      </c>
      <c r="BI131" s="253">
        <f t="shared" si="75"/>
        <v>0</v>
      </c>
      <c r="BJ131" s="250">
        <f t="shared" si="108"/>
        <v>21410433</v>
      </c>
      <c r="BK131" s="251">
        <v>348</v>
      </c>
      <c r="BL131" s="251">
        <v>5</v>
      </c>
      <c r="BM131" s="252">
        <f t="shared" si="109"/>
        <v>0</v>
      </c>
      <c r="BN131" s="252">
        <f t="shared" si="110"/>
        <v>0</v>
      </c>
      <c r="BO131" s="252">
        <f t="shared" si="111"/>
        <v>0</v>
      </c>
      <c r="BP131" s="252">
        <f t="shared" si="112"/>
        <v>1</v>
      </c>
      <c r="BQ131" s="254">
        <f t="shared" si="113"/>
        <v>1970.72</v>
      </c>
      <c r="BR131">
        <f t="shared" si="76"/>
        <v>0</v>
      </c>
      <c r="BS131">
        <v>0</v>
      </c>
      <c r="BT131">
        <v>1</v>
      </c>
      <c r="BU131" t="s">
        <v>139</v>
      </c>
      <c r="BV131" t="str">
        <f t="shared" si="78"/>
        <v>0</v>
      </c>
      <c r="BW131" t="str">
        <f t="shared" si="79"/>
        <v>0</v>
      </c>
      <c r="BX131" t="str">
        <f t="shared" si="80"/>
        <v>1</v>
      </c>
      <c r="BY131" t="s">
        <v>23</v>
      </c>
      <c r="BZ131" s="253">
        <f t="shared" si="114"/>
        <v>0</v>
      </c>
      <c r="CA131" s="253">
        <f t="shared" si="115"/>
        <v>0</v>
      </c>
      <c r="CB131" s="253">
        <f t="shared" si="116"/>
        <v>0</v>
      </c>
      <c r="CC131" s="253">
        <f t="shared" si="117"/>
        <v>0</v>
      </c>
      <c r="CD131" s="253">
        <f t="shared" si="118"/>
        <v>0</v>
      </c>
      <c r="CE131" s="253">
        <f t="shared" si="119"/>
        <v>0</v>
      </c>
      <c r="CF131" s="253">
        <f t="shared" si="120"/>
        <v>0</v>
      </c>
      <c r="CG131" s="253">
        <f t="shared" si="121"/>
        <v>0</v>
      </c>
      <c r="CH131" s="253">
        <f t="shared" si="122"/>
        <v>0</v>
      </c>
      <c r="CI131" s="253">
        <f t="shared" si="123"/>
        <v>0</v>
      </c>
      <c r="CJ131" s="253">
        <f t="shared" si="124"/>
        <v>0</v>
      </c>
      <c r="CK131" s="253">
        <f t="shared" si="125"/>
        <v>1970.72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26"/>
        <v>6</v>
      </c>
      <c r="L132" s="131" t="s">
        <v>187</v>
      </c>
      <c r="M132" s="104">
        <v>0</v>
      </c>
      <c r="N132" s="262">
        <f t="shared" si="77"/>
        <v>1721.32</v>
      </c>
      <c r="O132" s="106">
        <v>1721.32</v>
      </c>
      <c r="P132" s="110">
        <f t="shared" si="54"/>
        <v>10327.92</v>
      </c>
      <c r="Q132" s="112" t="s">
        <v>139</v>
      </c>
      <c r="R132" s="113">
        <f t="shared" si="127"/>
        <v>2</v>
      </c>
      <c r="S132" s="114">
        <f t="shared" si="55"/>
        <v>3442.64</v>
      </c>
      <c r="T132" s="113">
        <f t="shared" si="128"/>
        <v>3</v>
      </c>
      <c r="U132" s="115">
        <f t="shared" si="56"/>
        <v>5163.96</v>
      </c>
      <c r="V132" s="113">
        <f t="shared" si="129"/>
        <v>0</v>
      </c>
      <c r="W132" s="115">
        <f t="shared" si="58"/>
        <v>0</v>
      </c>
      <c r="X132" s="113">
        <f t="shared" si="130"/>
        <v>1</v>
      </c>
      <c r="Y132" s="115">
        <f t="shared" si="59"/>
        <v>1721.32</v>
      </c>
      <c r="Z132" s="116">
        <f t="shared" si="107"/>
        <v>10327.92</v>
      </c>
      <c r="AA132" s="117" t="b">
        <f t="shared" ref="AA132:AA195" si="131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0"/>
        <v>0</v>
      </c>
      <c r="AJ132" s="21">
        <v>1</v>
      </c>
      <c r="AK132" s="164">
        <f t="shared" si="61"/>
        <v>1721.32</v>
      </c>
      <c r="AL132" s="21">
        <v>1</v>
      </c>
      <c r="AM132" s="164">
        <f t="shared" si="62"/>
        <v>1721.32</v>
      </c>
      <c r="AN132" s="21">
        <v>1</v>
      </c>
      <c r="AO132" s="164">
        <f t="shared" si="63"/>
        <v>1721.32</v>
      </c>
      <c r="AP132" s="21">
        <v>1</v>
      </c>
      <c r="AQ132" s="164">
        <f t="shared" si="64"/>
        <v>1721.32</v>
      </c>
      <c r="AR132" s="21">
        <v>1</v>
      </c>
      <c r="AS132" s="164">
        <f t="shared" si="65"/>
        <v>1721.32</v>
      </c>
      <c r="AT132" s="21">
        <v>0</v>
      </c>
      <c r="AU132" s="164">
        <f t="shared" si="66"/>
        <v>0</v>
      </c>
      <c r="AV132" s="21">
        <v>0</v>
      </c>
      <c r="AW132" s="164">
        <f t="shared" si="67"/>
        <v>0</v>
      </c>
      <c r="AX132" s="21">
        <v>0</v>
      </c>
      <c r="AY132" s="164">
        <f t="shared" si="68"/>
        <v>0</v>
      </c>
      <c r="AZ132" s="21">
        <v>1</v>
      </c>
      <c r="BA132" s="164">
        <f t="shared" si="69"/>
        <v>1721.32</v>
      </c>
      <c r="BB132" s="21">
        <v>0</v>
      </c>
      <c r="BC132" s="164">
        <f t="shared" si="70"/>
        <v>0</v>
      </c>
      <c r="BD132" s="21">
        <v>0</v>
      </c>
      <c r="BE132" s="164">
        <f t="shared" si="71"/>
        <v>0</v>
      </c>
      <c r="BF132" s="253">
        <f t="shared" si="72"/>
        <v>10327.92</v>
      </c>
      <c r="BG132" s="253">
        <f t="shared" si="73"/>
        <v>10327.92</v>
      </c>
      <c r="BH132" s="10" t="b">
        <f t="shared" si="74"/>
        <v>1</v>
      </c>
      <c r="BI132" s="253">
        <f t="shared" si="75"/>
        <v>0</v>
      </c>
      <c r="BJ132" s="250">
        <f t="shared" si="108"/>
        <v>21410294</v>
      </c>
      <c r="BK132" s="251">
        <v>348</v>
      </c>
      <c r="BL132" s="251">
        <v>5</v>
      </c>
      <c r="BM132" s="252">
        <f t="shared" si="109"/>
        <v>2</v>
      </c>
      <c r="BN132" s="252">
        <f t="shared" si="110"/>
        <v>3</v>
      </c>
      <c r="BO132" s="252">
        <f t="shared" si="111"/>
        <v>0</v>
      </c>
      <c r="BP132" s="252">
        <f t="shared" si="112"/>
        <v>1</v>
      </c>
      <c r="BQ132" s="254">
        <f t="shared" si="113"/>
        <v>1721.32</v>
      </c>
      <c r="BR132">
        <f t="shared" si="76"/>
        <v>0</v>
      </c>
      <c r="BS132">
        <v>0</v>
      </c>
      <c r="BT132">
        <v>1</v>
      </c>
      <c r="BU132" t="s">
        <v>139</v>
      </c>
      <c r="BV132" t="str">
        <f t="shared" si="78"/>
        <v>0</v>
      </c>
      <c r="BW132" t="str">
        <f t="shared" si="79"/>
        <v>0</v>
      </c>
      <c r="BX132" t="str">
        <f t="shared" si="80"/>
        <v>1</v>
      </c>
      <c r="BY132" t="s">
        <v>23</v>
      </c>
      <c r="BZ132" s="253">
        <f t="shared" si="114"/>
        <v>0</v>
      </c>
      <c r="CA132" s="253">
        <f t="shared" si="115"/>
        <v>1721.32</v>
      </c>
      <c r="CB132" s="253">
        <f t="shared" si="116"/>
        <v>1721.32</v>
      </c>
      <c r="CC132" s="253">
        <f t="shared" si="117"/>
        <v>1721.32</v>
      </c>
      <c r="CD132" s="253">
        <f t="shared" si="118"/>
        <v>1721.32</v>
      </c>
      <c r="CE132" s="253">
        <f t="shared" si="119"/>
        <v>1721.32</v>
      </c>
      <c r="CF132" s="253">
        <f t="shared" si="120"/>
        <v>0</v>
      </c>
      <c r="CG132" s="253">
        <f t="shared" si="121"/>
        <v>0</v>
      </c>
      <c r="CH132" s="253">
        <f t="shared" si="122"/>
        <v>0</v>
      </c>
      <c r="CI132" s="253">
        <f t="shared" si="123"/>
        <v>1721.32</v>
      </c>
      <c r="CJ132" s="253">
        <f t="shared" si="124"/>
        <v>0</v>
      </c>
      <c r="CK132" s="253">
        <f t="shared" si="125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26"/>
        <v>0</v>
      </c>
      <c r="L133" s="131" t="s">
        <v>187</v>
      </c>
      <c r="M133" s="104">
        <v>0</v>
      </c>
      <c r="N133" s="262">
        <f t="shared" si="77"/>
        <v>5363.49</v>
      </c>
      <c r="O133" s="106">
        <v>5363.49</v>
      </c>
      <c r="P133" s="110">
        <f t="shared" ref="P133:P196" si="132">(O133*(M133/100+1))*K133</f>
        <v>0</v>
      </c>
      <c r="Q133" s="112" t="s">
        <v>139</v>
      </c>
      <c r="R133" s="113">
        <f t="shared" si="127"/>
        <v>0</v>
      </c>
      <c r="S133" s="114">
        <f t="shared" ref="S133:S196" si="133">R133*(O133*(M133/100+1))</f>
        <v>0</v>
      </c>
      <c r="T133" s="113">
        <f t="shared" si="128"/>
        <v>0</v>
      </c>
      <c r="U133" s="115">
        <f t="shared" ref="U133:U196" si="134">T133*(O133*(M133/100+1))</f>
        <v>0</v>
      </c>
      <c r="V133" s="113">
        <f t="shared" si="129"/>
        <v>0</v>
      </c>
      <c r="W133" s="115">
        <f t="shared" ref="W133:W196" si="135">V133*(O133*(M133/100+1))</f>
        <v>0</v>
      </c>
      <c r="X133" s="113">
        <f t="shared" si="130"/>
        <v>0</v>
      </c>
      <c r="Y133" s="115">
        <f t="shared" ref="Y133:Y196" si="136">X133*(O133*(M133/100+1))</f>
        <v>0</v>
      </c>
      <c r="Z133" s="116">
        <f t="shared" si="107"/>
        <v>0</v>
      </c>
      <c r="AA133" s="117" t="b">
        <f t="shared" si="131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37">AH133*(O133*(M133/100+1))</f>
        <v>0</v>
      </c>
      <c r="AJ133" s="21">
        <v>0</v>
      </c>
      <c r="AK133" s="164">
        <f t="shared" ref="AK133:AK196" si="138">AJ133*(O133*(M133/100+1))</f>
        <v>0</v>
      </c>
      <c r="AL133" s="21">
        <v>0</v>
      </c>
      <c r="AM133" s="164">
        <f t="shared" ref="AM133:AM196" si="139">AL133*(O133*(M133/100+1))</f>
        <v>0</v>
      </c>
      <c r="AN133" s="21">
        <v>0</v>
      </c>
      <c r="AO133" s="164">
        <f t="shared" ref="AO133:AO196" si="140">AN133*(O133*(M133/100+1))</f>
        <v>0</v>
      </c>
      <c r="AP133" s="21">
        <v>0</v>
      </c>
      <c r="AQ133" s="164">
        <f t="shared" ref="AQ133:AQ196" si="141">AP133*(O133*(M133/100+1))</f>
        <v>0</v>
      </c>
      <c r="AR133" s="21">
        <v>0</v>
      </c>
      <c r="AS133" s="164">
        <f t="shared" ref="AS133:AS196" si="142">AR133*(O133*(M133/100+1))</f>
        <v>0</v>
      </c>
      <c r="AT133" s="21">
        <v>0</v>
      </c>
      <c r="AU133" s="164">
        <f t="shared" ref="AU133:AU196" si="143">AT133*(O133*(M133/100+1))</f>
        <v>0</v>
      </c>
      <c r="AV133" s="21">
        <v>0</v>
      </c>
      <c r="AW133" s="164">
        <f t="shared" ref="AW133:AW196" si="144">AV133*(O133*(M133/100+1))</f>
        <v>0</v>
      </c>
      <c r="AX133" s="21">
        <v>0</v>
      </c>
      <c r="AY133" s="164">
        <f t="shared" ref="AY133:AY196" si="145">AX133*(O133*(M133/100+1))</f>
        <v>0</v>
      </c>
      <c r="AZ133" s="21">
        <v>0</v>
      </c>
      <c r="BA133" s="164">
        <f t="shared" ref="BA133:BA196" si="146">AZ133*(O133*(M133/100+1))</f>
        <v>0</v>
      </c>
      <c r="BB133" s="21">
        <v>0</v>
      </c>
      <c r="BC133" s="164">
        <f t="shared" ref="BC133:BC196" si="147">BB133*(O133*(M133/100+1))</f>
        <v>0</v>
      </c>
      <c r="BD133" s="21">
        <v>0</v>
      </c>
      <c r="BE133" s="164">
        <f t="shared" ref="BE133:BE196" si="148">BD133*(O133*(M133/100+1))</f>
        <v>0</v>
      </c>
      <c r="BF133" s="253">
        <f t="shared" ref="BF133:BF196" si="149">SUM(R133,T133,V133,X133)*(O133*(M133/100+1))</f>
        <v>0</v>
      </c>
      <c r="BG133" s="253">
        <f t="shared" ref="BG133:BG196" si="150">SUM(BE133,BC133,BA133,AY133,AW133,AU133,AS133,AQ133,AO133,AM133,AK133,AI133)</f>
        <v>0</v>
      </c>
      <c r="BH133" s="10" t="b">
        <f t="shared" ref="BH133:BH196" si="151">BF133=BG133</f>
        <v>1</v>
      </c>
      <c r="BI133" s="253">
        <f t="shared" ref="BI133:BI196" si="152">BF133-BG133</f>
        <v>0</v>
      </c>
      <c r="BJ133" s="250">
        <f t="shared" si="108"/>
        <v>21410914</v>
      </c>
      <c r="BK133" s="251">
        <v>348</v>
      </c>
      <c r="BL133" s="251">
        <v>5</v>
      </c>
      <c r="BM133" s="252">
        <f t="shared" si="109"/>
        <v>0</v>
      </c>
      <c r="BN133" s="252">
        <f t="shared" si="110"/>
        <v>0</v>
      </c>
      <c r="BO133" s="252">
        <f t="shared" si="111"/>
        <v>0</v>
      </c>
      <c r="BP133" s="252">
        <f t="shared" si="112"/>
        <v>0</v>
      </c>
      <c r="BQ133" s="254">
        <f t="shared" si="113"/>
        <v>5363.49</v>
      </c>
      <c r="BR133">
        <f t="shared" ref="BR133:BR196" si="153">M133</f>
        <v>0</v>
      </c>
      <c r="BS133">
        <v>0</v>
      </c>
      <c r="BT133">
        <v>1</v>
      </c>
      <c r="BU133" t="s">
        <v>139</v>
      </c>
      <c r="BV133" t="str">
        <f t="shared" si="78"/>
        <v>0</v>
      </c>
      <c r="BW133" t="str">
        <f t="shared" si="79"/>
        <v>0</v>
      </c>
      <c r="BX133" t="str">
        <f t="shared" si="80"/>
        <v>1</v>
      </c>
      <c r="BY133" t="s">
        <v>23</v>
      </c>
      <c r="BZ133" s="253">
        <f t="shared" si="114"/>
        <v>0</v>
      </c>
      <c r="CA133" s="253">
        <f t="shared" si="115"/>
        <v>0</v>
      </c>
      <c r="CB133" s="253">
        <f t="shared" si="116"/>
        <v>0</v>
      </c>
      <c r="CC133" s="253">
        <f t="shared" si="117"/>
        <v>0</v>
      </c>
      <c r="CD133" s="253">
        <f t="shared" si="118"/>
        <v>0</v>
      </c>
      <c r="CE133" s="253">
        <f t="shared" si="119"/>
        <v>0</v>
      </c>
      <c r="CF133" s="253">
        <f t="shared" si="120"/>
        <v>0</v>
      </c>
      <c r="CG133" s="253">
        <f t="shared" si="121"/>
        <v>0</v>
      </c>
      <c r="CH133" s="253">
        <f t="shared" si="122"/>
        <v>0</v>
      </c>
      <c r="CI133" s="253">
        <f t="shared" si="123"/>
        <v>0</v>
      </c>
      <c r="CJ133" s="253">
        <f t="shared" si="124"/>
        <v>0</v>
      </c>
      <c r="CK133" s="253">
        <f t="shared" si="125"/>
        <v>0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26"/>
        <v>0</v>
      </c>
      <c r="L134" s="131" t="s">
        <v>187</v>
      </c>
      <c r="M134" s="201">
        <v>0</v>
      </c>
      <c r="N134" s="262">
        <f t="shared" ref="N134:N197" si="154">ROUND(O134,2)</f>
        <v>4340.6000000000004</v>
      </c>
      <c r="O134" s="106">
        <v>4340.6000000000004</v>
      </c>
      <c r="P134" s="110">
        <f t="shared" si="132"/>
        <v>0</v>
      </c>
      <c r="Q134" s="112" t="s">
        <v>139</v>
      </c>
      <c r="R134" s="113">
        <f t="shared" si="127"/>
        <v>0</v>
      </c>
      <c r="S134" s="114">
        <f t="shared" si="133"/>
        <v>0</v>
      </c>
      <c r="T134" s="113">
        <f t="shared" si="128"/>
        <v>0</v>
      </c>
      <c r="U134" s="115">
        <f t="shared" si="134"/>
        <v>0</v>
      </c>
      <c r="V134" s="113">
        <f t="shared" si="129"/>
        <v>0</v>
      </c>
      <c r="W134" s="115">
        <f t="shared" si="135"/>
        <v>0</v>
      </c>
      <c r="X134" s="113">
        <f t="shared" si="130"/>
        <v>0</v>
      </c>
      <c r="Y134" s="115">
        <f t="shared" si="136"/>
        <v>0</v>
      </c>
      <c r="Z134" s="116">
        <f t="shared" si="107"/>
        <v>0</v>
      </c>
      <c r="AA134" s="117" t="b">
        <f t="shared" si="131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37"/>
        <v>0</v>
      </c>
      <c r="AJ134" s="21">
        <v>0</v>
      </c>
      <c r="AK134" s="164">
        <f t="shared" si="138"/>
        <v>0</v>
      </c>
      <c r="AL134" s="21">
        <v>0</v>
      </c>
      <c r="AM134" s="164">
        <f t="shared" si="139"/>
        <v>0</v>
      </c>
      <c r="AN134" s="21">
        <v>0</v>
      </c>
      <c r="AO134" s="164">
        <f t="shared" si="140"/>
        <v>0</v>
      </c>
      <c r="AP134" s="21">
        <v>0</v>
      </c>
      <c r="AQ134" s="164">
        <f t="shared" si="141"/>
        <v>0</v>
      </c>
      <c r="AR134" s="21">
        <v>0</v>
      </c>
      <c r="AS134" s="164">
        <f t="shared" si="142"/>
        <v>0</v>
      </c>
      <c r="AT134" s="21">
        <v>0</v>
      </c>
      <c r="AU134" s="164">
        <f t="shared" si="143"/>
        <v>0</v>
      </c>
      <c r="AV134" s="21">
        <v>0</v>
      </c>
      <c r="AW134" s="164">
        <f t="shared" si="144"/>
        <v>0</v>
      </c>
      <c r="AX134" s="21">
        <v>0</v>
      </c>
      <c r="AY134" s="164">
        <f t="shared" si="145"/>
        <v>0</v>
      </c>
      <c r="AZ134" s="21">
        <v>0</v>
      </c>
      <c r="BA134" s="164">
        <f t="shared" si="146"/>
        <v>0</v>
      </c>
      <c r="BB134" s="21">
        <v>0</v>
      </c>
      <c r="BC134" s="164">
        <f t="shared" si="147"/>
        <v>0</v>
      </c>
      <c r="BD134" s="21">
        <v>0</v>
      </c>
      <c r="BE134" s="164">
        <f t="shared" si="148"/>
        <v>0</v>
      </c>
      <c r="BF134" s="253">
        <f t="shared" si="149"/>
        <v>0</v>
      </c>
      <c r="BG134" s="253">
        <f t="shared" si="150"/>
        <v>0</v>
      </c>
      <c r="BH134" s="10" t="b">
        <f t="shared" si="151"/>
        <v>1</v>
      </c>
      <c r="BI134" s="253">
        <f t="shared" si="152"/>
        <v>0</v>
      </c>
      <c r="BJ134" s="250">
        <f t="shared" si="108"/>
        <v>21410579</v>
      </c>
      <c r="BK134" s="251">
        <v>348</v>
      </c>
      <c r="BL134" s="251">
        <v>5</v>
      </c>
      <c r="BM134" s="252">
        <f t="shared" si="109"/>
        <v>0</v>
      </c>
      <c r="BN134" s="252">
        <f t="shared" si="110"/>
        <v>0</v>
      </c>
      <c r="BO134" s="252">
        <f t="shared" si="111"/>
        <v>0</v>
      </c>
      <c r="BP134" s="252">
        <f t="shared" si="112"/>
        <v>0</v>
      </c>
      <c r="BQ134" s="254">
        <f t="shared" si="113"/>
        <v>4340.6000000000004</v>
      </c>
      <c r="BR134">
        <f t="shared" si="153"/>
        <v>0</v>
      </c>
      <c r="BS134">
        <v>0</v>
      </c>
      <c r="BT134">
        <v>1</v>
      </c>
      <c r="BU134" t="s">
        <v>139</v>
      </c>
      <c r="BV134" t="str">
        <f t="shared" ref="BV134:BV197" si="155">IF(AB134 = "X", "1", "0")</f>
        <v>0</v>
      </c>
      <c r="BW134" t="str">
        <f t="shared" ref="BW134:BW197" si="156">IF(AC134 = "X", "1", "0")</f>
        <v>0</v>
      </c>
      <c r="BX134" t="str">
        <f t="shared" ref="BX134:BX197" si="157">IF(AD134 = "X", "1", "0")</f>
        <v>1</v>
      </c>
      <c r="BY134" t="s">
        <v>23</v>
      </c>
      <c r="BZ134" s="253">
        <f t="shared" si="114"/>
        <v>0</v>
      </c>
      <c r="CA134" s="253">
        <f t="shared" si="115"/>
        <v>0</v>
      </c>
      <c r="CB134" s="253">
        <f t="shared" si="116"/>
        <v>0</v>
      </c>
      <c r="CC134" s="253">
        <f t="shared" si="117"/>
        <v>0</v>
      </c>
      <c r="CD134" s="253">
        <f t="shared" si="118"/>
        <v>0</v>
      </c>
      <c r="CE134" s="253">
        <f t="shared" si="119"/>
        <v>0</v>
      </c>
      <c r="CF134" s="253">
        <f t="shared" si="120"/>
        <v>0</v>
      </c>
      <c r="CG134" s="253">
        <f t="shared" si="121"/>
        <v>0</v>
      </c>
      <c r="CH134" s="253">
        <f t="shared" si="122"/>
        <v>0</v>
      </c>
      <c r="CI134" s="253">
        <f t="shared" si="123"/>
        <v>0</v>
      </c>
      <c r="CJ134" s="253">
        <f t="shared" si="124"/>
        <v>0</v>
      </c>
      <c r="CK134" s="253">
        <f t="shared" si="125"/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26"/>
        <v>3</v>
      </c>
      <c r="L135" s="131" t="s">
        <v>187</v>
      </c>
      <c r="M135" s="104">
        <v>0</v>
      </c>
      <c r="N135" s="262">
        <f t="shared" si="154"/>
        <v>1621.56</v>
      </c>
      <c r="O135" s="106">
        <v>1621.56</v>
      </c>
      <c r="P135" s="110">
        <f t="shared" si="132"/>
        <v>4864.68</v>
      </c>
      <c r="Q135" s="112" t="s">
        <v>139</v>
      </c>
      <c r="R135" s="113">
        <f t="shared" si="127"/>
        <v>0</v>
      </c>
      <c r="S135" s="114">
        <f t="shared" si="133"/>
        <v>0</v>
      </c>
      <c r="T135" s="113">
        <f t="shared" si="128"/>
        <v>1</v>
      </c>
      <c r="U135" s="115">
        <f t="shared" si="134"/>
        <v>1621.56</v>
      </c>
      <c r="V135" s="113">
        <f t="shared" si="129"/>
        <v>1</v>
      </c>
      <c r="W135" s="115">
        <f t="shared" si="135"/>
        <v>1621.56</v>
      </c>
      <c r="X135" s="113">
        <f t="shared" si="130"/>
        <v>1</v>
      </c>
      <c r="Y135" s="115">
        <f t="shared" si="136"/>
        <v>1621.56</v>
      </c>
      <c r="Z135" s="116">
        <f t="shared" si="107"/>
        <v>4864.68</v>
      </c>
      <c r="AA135" s="117" t="b">
        <f t="shared" si="131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37"/>
        <v>0</v>
      </c>
      <c r="AJ135" s="21">
        <v>0</v>
      </c>
      <c r="AK135" s="164">
        <f t="shared" si="138"/>
        <v>0</v>
      </c>
      <c r="AL135" s="21">
        <v>0</v>
      </c>
      <c r="AM135" s="164">
        <f t="shared" si="139"/>
        <v>0</v>
      </c>
      <c r="AN135" s="21">
        <v>0</v>
      </c>
      <c r="AO135" s="164">
        <f t="shared" si="140"/>
        <v>0</v>
      </c>
      <c r="AP135" s="21">
        <v>1</v>
      </c>
      <c r="AQ135" s="164">
        <f t="shared" si="141"/>
        <v>1621.56</v>
      </c>
      <c r="AR135" s="21">
        <v>0</v>
      </c>
      <c r="AS135" s="164">
        <f t="shared" si="142"/>
        <v>0</v>
      </c>
      <c r="AT135" s="21">
        <v>0</v>
      </c>
      <c r="AU135" s="164">
        <f t="shared" si="143"/>
        <v>0</v>
      </c>
      <c r="AV135" s="21">
        <v>1</v>
      </c>
      <c r="AW135" s="164">
        <f t="shared" si="144"/>
        <v>1621.56</v>
      </c>
      <c r="AX135" s="21">
        <v>0</v>
      </c>
      <c r="AY135" s="164">
        <f t="shared" si="145"/>
        <v>0</v>
      </c>
      <c r="AZ135" s="21">
        <v>1</v>
      </c>
      <c r="BA135" s="164">
        <f t="shared" si="146"/>
        <v>1621.56</v>
      </c>
      <c r="BB135" s="21">
        <v>0</v>
      </c>
      <c r="BC135" s="164">
        <f t="shared" si="147"/>
        <v>0</v>
      </c>
      <c r="BD135" s="21">
        <v>0</v>
      </c>
      <c r="BE135" s="164">
        <f t="shared" si="148"/>
        <v>0</v>
      </c>
      <c r="BF135" s="253">
        <f t="shared" si="149"/>
        <v>4864.68</v>
      </c>
      <c r="BG135" s="253">
        <f t="shared" si="150"/>
        <v>4864.68</v>
      </c>
      <c r="BH135" s="10" t="b">
        <f t="shared" si="151"/>
        <v>1</v>
      </c>
      <c r="BI135" s="253">
        <f t="shared" si="152"/>
        <v>0</v>
      </c>
      <c r="BJ135" s="250">
        <f t="shared" si="108"/>
        <v>21410862</v>
      </c>
      <c r="BK135" s="251">
        <v>348</v>
      </c>
      <c r="BL135" s="251">
        <v>5</v>
      </c>
      <c r="BM135" s="252">
        <f t="shared" si="109"/>
        <v>0</v>
      </c>
      <c r="BN135" s="252">
        <f t="shared" si="110"/>
        <v>1</v>
      </c>
      <c r="BO135" s="252">
        <f t="shared" si="111"/>
        <v>1</v>
      </c>
      <c r="BP135" s="252">
        <f t="shared" si="112"/>
        <v>1</v>
      </c>
      <c r="BQ135" s="254">
        <f t="shared" si="113"/>
        <v>1621.56</v>
      </c>
      <c r="BR135">
        <f t="shared" si="153"/>
        <v>0</v>
      </c>
      <c r="BS135">
        <v>0</v>
      </c>
      <c r="BT135">
        <v>1</v>
      </c>
      <c r="BU135" t="s">
        <v>139</v>
      </c>
      <c r="BV135" t="str">
        <f t="shared" si="155"/>
        <v>0</v>
      </c>
      <c r="BW135" t="str">
        <f t="shared" si="156"/>
        <v>0</v>
      </c>
      <c r="BX135" t="str">
        <f t="shared" si="157"/>
        <v>1</v>
      </c>
      <c r="BY135" t="s">
        <v>23</v>
      </c>
      <c r="BZ135" s="253">
        <f t="shared" si="114"/>
        <v>0</v>
      </c>
      <c r="CA135" s="253">
        <f t="shared" si="115"/>
        <v>0</v>
      </c>
      <c r="CB135" s="253">
        <f t="shared" si="116"/>
        <v>0</v>
      </c>
      <c r="CC135" s="253">
        <f t="shared" si="117"/>
        <v>0</v>
      </c>
      <c r="CD135" s="253">
        <f t="shared" si="118"/>
        <v>1621.56</v>
      </c>
      <c r="CE135" s="253">
        <f t="shared" si="119"/>
        <v>0</v>
      </c>
      <c r="CF135" s="253">
        <f t="shared" si="120"/>
        <v>0</v>
      </c>
      <c r="CG135" s="253">
        <f t="shared" si="121"/>
        <v>1621.56</v>
      </c>
      <c r="CH135" s="253">
        <f t="shared" si="122"/>
        <v>0</v>
      </c>
      <c r="CI135" s="253">
        <f t="shared" si="123"/>
        <v>1621.56</v>
      </c>
      <c r="CJ135" s="253">
        <f t="shared" si="124"/>
        <v>0</v>
      </c>
      <c r="CK135" s="253">
        <f t="shared" si="125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26"/>
        <v>0</v>
      </c>
      <c r="L136" s="131" t="s">
        <v>187</v>
      </c>
      <c r="M136" s="104">
        <v>0</v>
      </c>
      <c r="N136" s="262">
        <f t="shared" si="154"/>
        <v>2538.31</v>
      </c>
      <c r="O136" s="106">
        <v>2538.31</v>
      </c>
      <c r="P136" s="110">
        <f t="shared" si="132"/>
        <v>0</v>
      </c>
      <c r="Q136" s="112" t="s">
        <v>139</v>
      </c>
      <c r="R136" s="113">
        <f t="shared" si="127"/>
        <v>0</v>
      </c>
      <c r="S136" s="114">
        <f t="shared" si="133"/>
        <v>0</v>
      </c>
      <c r="T136" s="113">
        <f t="shared" si="128"/>
        <v>0</v>
      </c>
      <c r="U136" s="115">
        <f t="shared" si="134"/>
        <v>0</v>
      </c>
      <c r="V136" s="113">
        <f t="shared" si="129"/>
        <v>0</v>
      </c>
      <c r="W136" s="115">
        <f t="shared" si="135"/>
        <v>0</v>
      </c>
      <c r="X136" s="113">
        <f t="shared" si="130"/>
        <v>0</v>
      </c>
      <c r="Y136" s="115">
        <f t="shared" si="136"/>
        <v>0</v>
      </c>
      <c r="Z136" s="116">
        <f t="shared" si="107"/>
        <v>0</v>
      </c>
      <c r="AA136" s="117" t="b">
        <f t="shared" si="131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37"/>
        <v>0</v>
      </c>
      <c r="AJ136" s="21">
        <v>0</v>
      </c>
      <c r="AK136" s="164">
        <f t="shared" si="138"/>
        <v>0</v>
      </c>
      <c r="AL136" s="21">
        <v>0</v>
      </c>
      <c r="AM136" s="164">
        <f t="shared" si="139"/>
        <v>0</v>
      </c>
      <c r="AN136" s="21">
        <v>0</v>
      </c>
      <c r="AO136" s="164">
        <f t="shared" si="140"/>
        <v>0</v>
      </c>
      <c r="AP136" s="21">
        <v>0</v>
      </c>
      <c r="AQ136" s="164">
        <f t="shared" si="141"/>
        <v>0</v>
      </c>
      <c r="AR136" s="21">
        <v>0</v>
      </c>
      <c r="AS136" s="164">
        <f t="shared" si="142"/>
        <v>0</v>
      </c>
      <c r="AT136" s="21">
        <v>0</v>
      </c>
      <c r="AU136" s="164">
        <f t="shared" si="143"/>
        <v>0</v>
      </c>
      <c r="AV136" s="21">
        <v>0</v>
      </c>
      <c r="AW136" s="164">
        <f t="shared" si="144"/>
        <v>0</v>
      </c>
      <c r="AX136" s="21">
        <v>0</v>
      </c>
      <c r="AY136" s="164">
        <f t="shared" si="145"/>
        <v>0</v>
      </c>
      <c r="AZ136" s="21">
        <v>0</v>
      </c>
      <c r="BA136" s="164">
        <f t="shared" si="146"/>
        <v>0</v>
      </c>
      <c r="BB136" s="21">
        <v>0</v>
      </c>
      <c r="BC136" s="164">
        <f t="shared" si="147"/>
        <v>0</v>
      </c>
      <c r="BD136" s="21">
        <v>0</v>
      </c>
      <c r="BE136" s="164">
        <f t="shared" si="148"/>
        <v>0</v>
      </c>
      <c r="BF136" s="253">
        <f t="shared" si="149"/>
        <v>0</v>
      </c>
      <c r="BG136" s="253">
        <f t="shared" si="150"/>
        <v>0</v>
      </c>
      <c r="BH136" s="10" t="b">
        <f t="shared" si="151"/>
        <v>1</v>
      </c>
      <c r="BI136" s="253">
        <f t="shared" si="152"/>
        <v>0</v>
      </c>
      <c r="BJ136" s="250">
        <f t="shared" si="108"/>
        <v>21410174</v>
      </c>
      <c r="BK136" s="251">
        <v>348</v>
      </c>
      <c r="BL136" s="251">
        <v>5</v>
      </c>
      <c r="BM136" s="252">
        <f t="shared" si="109"/>
        <v>0</v>
      </c>
      <c r="BN136" s="252">
        <f t="shared" si="110"/>
        <v>0</v>
      </c>
      <c r="BO136" s="252">
        <f t="shared" si="111"/>
        <v>0</v>
      </c>
      <c r="BP136" s="252">
        <f t="shared" si="112"/>
        <v>0</v>
      </c>
      <c r="BQ136" s="254">
        <f t="shared" si="113"/>
        <v>2538.31</v>
      </c>
      <c r="BR136">
        <f t="shared" si="153"/>
        <v>0</v>
      </c>
      <c r="BS136">
        <v>0</v>
      </c>
      <c r="BT136">
        <v>1</v>
      </c>
      <c r="BU136" t="s">
        <v>139</v>
      </c>
      <c r="BV136" t="str">
        <f t="shared" si="155"/>
        <v>0</v>
      </c>
      <c r="BW136" t="str">
        <f t="shared" si="156"/>
        <v>0</v>
      </c>
      <c r="BX136" t="str">
        <f t="shared" si="157"/>
        <v>1</v>
      </c>
      <c r="BY136" t="s">
        <v>23</v>
      </c>
      <c r="BZ136" s="253">
        <f t="shared" si="114"/>
        <v>0</v>
      </c>
      <c r="CA136" s="253">
        <f t="shared" si="115"/>
        <v>0</v>
      </c>
      <c r="CB136" s="253">
        <f t="shared" si="116"/>
        <v>0</v>
      </c>
      <c r="CC136" s="253">
        <f t="shared" si="117"/>
        <v>0</v>
      </c>
      <c r="CD136" s="253">
        <f t="shared" si="118"/>
        <v>0</v>
      </c>
      <c r="CE136" s="253">
        <f t="shared" si="119"/>
        <v>0</v>
      </c>
      <c r="CF136" s="253">
        <f t="shared" si="120"/>
        <v>0</v>
      </c>
      <c r="CG136" s="253">
        <f t="shared" si="121"/>
        <v>0</v>
      </c>
      <c r="CH136" s="253">
        <f t="shared" si="122"/>
        <v>0</v>
      </c>
      <c r="CI136" s="253">
        <f t="shared" si="123"/>
        <v>0</v>
      </c>
      <c r="CJ136" s="253">
        <f t="shared" si="124"/>
        <v>0</v>
      </c>
      <c r="CK136" s="253">
        <f t="shared" si="125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26"/>
        <v>0</v>
      </c>
      <c r="L137" s="131" t="s">
        <v>187</v>
      </c>
      <c r="M137" s="201">
        <v>0</v>
      </c>
      <c r="N137" s="262">
        <f t="shared" si="154"/>
        <v>4340.6000000000004</v>
      </c>
      <c r="O137" s="106">
        <v>4340.6000000000004</v>
      </c>
      <c r="P137" s="110">
        <f t="shared" si="132"/>
        <v>0</v>
      </c>
      <c r="Q137" s="112" t="s">
        <v>139</v>
      </c>
      <c r="R137" s="113">
        <f t="shared" si="127"/>
        <v>0</v>
      </c>
      <c r="S137" s="114">
        <f t="shared" si="133"/>
        <v>0</v>
      </c>
      <c r="T137" s="113">
        <f t="shared" si="128"/>
        <v>0</v>
      </c>
      <c r="U137" s="115">
        <f t="shared" si="134"/>
        <v>0</v>
      </c>
      <c r="V137" s="113">
        <f t="shared" si="129"/>
        <v>0</v>
      </c>
      <c r="W137" s="115">
        <f t="shared" si="135"/>
        <v>0</v>
      </c>
      <c r="X137" s="113">
        <f t="shared" si="130"/>
        <v>0</v>
      </c>
      <c r="Y137" s="115">
        <f t="shared" si="136"/>
        <v>0</v>
      </c>
      <c r="Z137" s="116">
        <f t="shared" si="107"/>
        <v>0</v>
      </c>
      <c r="AA137" s="117" t="b">
        <f t="shared" si="131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37"/>
        <v>0</v>
      </c>
      <c r="AJ137" s="21">
        <v>0</v>
      </c>
      <c r="AK137" s="164">
        <f t="shared" si="138"/>
        <v>0</v>
      </c>
      <c r="AL137" s="21">
        <v>0</v>
      </c>
      <c r="AM137" s="164">
        <f t="shared" si="139"/>
        <v>0</v>
      </c>
      <c r="AN137" s="21">
        <v>0</v>
      </c>
      <c r="AO137" s="164">
        <f t="shared" si="140"/>
        <v>0</v>
      </c>
      <c r="AP137" s="21">
        <v>0</v>
      </c>
      <c r="AQ137" s="164">
        <f t="shared" si="141"/>
        <v>0</v>
      </c>
      <c r="AR137" s="21">
        <v>0</v>
      </c>
      <c r="AS137" s="164">
        <f t="shared" si="142"/>
        <v>0</v>
      </c>
      <c r="AT137" s="21">
        <v>0</v>
      </c>
      <c r="AU137" s="164">
        <f t="shared" si="143"/>
        <v>0</v>
      </c>
      <c r="AV137" s="21">
        <v>0</v>
      </c>
      <c r="AW137" s="164">
        <f t="shared" si="144"/>
        <v>0</v>
      </c>
      <c r="AX137" s="21">
        <v>0</v>
      </c>
      <c r="AY137" s="164">
        <f t="shared" si="145"/>
        <v>0</v>
      </c>
      <c r="AZ137" s="21">
        <v>0</v>
      </c>
      <c r="BA137" s="164">
        <f t="shared" si="146"/>
        <v>0</v>
      </c>
      <c r="BB137" s="21">
        <v>0</v>
      </c>
      <c r="BC137" s="164">
        <f t="shared" si="147"/>
        <v>0</v>
      </c>
      <c r="BD137" s="21">
        <v>0</v>
      </c>
      <c r="BE137" s="164">
        <f t="shared" si="148"/>
        <v>0</v>
      </c>
      <c r="BF137" s="253">
        <f t="shared" si="149"/>
        <v>0</v>
      </c>
      <c r="BG137" s="253">
        <f t="shared" si="150"/>
        <v>0</v>
      </c>
      <c r="BH137" s="10" t="b">
        <f t="shared" si="151"/>
        <v>1</v>
      </c>
      <c r="BI137" s="253">
        <f t="shared" si="152"/>
        <v>0</v>
      </c>
      <c r="BJ137" s="250">
        <f t="shared" si="108"/>
        <v>21410431</v>
      </c>
      <c r="BK137" s="251">
        <v>348</v>
      </c>
      <c r="BL137" s="251">
        <v>5</v>
      </c>
      <c r="BM137" s="252">
        <f t="shared" si="109"/>
        <v>0</v>
      </c>
      <c r="BN137" s="252">
        <f t="shared" si="110"/>
        <v>0</v>
      </c>
      <c r="BO137" s="252">
        <f t="shared" si="111"/>
        <v>0</v>
      </c>
      <c r="BP137" s="252">
        <f t="shared" si="112"/>
        <v>0</v>
      </c>
      <c r="BQ137" s="254">
        <f t="shared" si="113"/>
        <v>4340.6000000000004</v>
      </c>
      <c r="BR137">
        <f t="shared" si="153"/>
        <v>0</v>
      </c>
      <c r="BS137">
        <v>0</v>
      </c>
      <c r="BT137">
        <v>1</v>
      </c>
      <c r="BU137" t="s">
        <v>139</v>
      </c>
      <c r="BV137" t="str">
        <f t="shared" si="155"/>
        <v>0</v>
      </c>
      <c r="BW137" t="str">
        <f t="shared" si="156"/>
        <v>0</v>
      </c>
      <c r="BX137" t="str">
        <f t="shared" si="157"/>
        <v>1</v>
      </c>
      <c r="BY137" t="s">
        <v>23</v>
      </c>
      <c r="BZ137" s="253">
        <f t="shared" si="114"/>
        <v>0</v>
      </c>
      <c r="CA137" s="253">
        <f t="shared" si="115"/>
        <v>0</v>
      </c>
      <c r="CB137" s="253">
        <f t="shared" si="116"/>
        <v>0</v>
      </c>
      <c r="CC137" s="253">
        <f t="shared" si="117"/>
        <v>0</v>
      </c>
      <c r="CD137" s="253">
        <f t="shared" si="118"/>
        <v>0</v>
      </c>
      <c r="CE137" s="253">
        <f t="shared" si="119"/>
        <v>0</v>
      </c>
      <c r="CF137" s="253">
        <f t="shared" si="120"/>
        <v>0</v>
      </c>
      <c r="CG137" s="253">
        <f t="shared" si="121"/>
        <v>0</v>
      </c>
      <c r="CH137" s="253">
        <f t="shared" si="122"/>
        <v>0</v>
      </c>
      <c r="CI137" s="253">
        <f t="shared" si="123"/>
        <v>0</v>
      </c>
      <c r="CJ137" s="253">
        <f t="shared" si="124"/>
        <v>0</v>
      </c>
      <c r="CK137" s="253">
        <f t="shared" si="125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26"/>
        <v>0</v>
      </c>
      <c r="L138" s="131" t="s">
        <v>187</v>
      </c>
      <c r="M138" s="104">
        <v>0</v>
      </c>
      <c r="N138" s="262">
        <f t="shared" si="154"/>
        <v>300</v>
      </c>
      <c r="O138" s="106">
        <v>300</v>
      </c>
      <c r="P138" s="110">
        <f t="shared" si="132"/>
        <v>0</v>
      </c>
      <c r="Q138" s="112" t="s">
        <v>139</v>
      </c>
      <c r="R138" s="113">
        <f t="shared" si="127"/>
        <v>0</v>
      </c>
      <c r="S138" s="114">
        <f t="shared" si="133"/>
        <v>0</v>
      </c>
      <c r="T138" s="113">
        <f t="shared" si="128"/>
        <v>0</v>
      </c>
      <c r="U138" s="115">
        <f t="shared" si="134"/>
        <v>0</v>
      </c>
      <c r="V138" s="113">
        <f t="shared" si="129"/>
        <v>0</v>
      </c>
      <c r="W138" s="115">
        <f t="shared" si="135"/>
        <v>0</v>
      </c>
      <c r="X138" s="113">
        <f t="shared" si="130"/>
        <v>0</v>
      </c>
      <c r="Y138" s="115">
        <f t="shared" si="136"/>
        <v>0</v>
      </c>
      <c r="Z138" s="116">
        <f t="shared" si="107"/>
        <v>0</v>
      </c>
      <c r="AA138" s="117" t="b">
        <f t="shared" si="131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37"/>
        <v>0</v>
      </c>
      <c r="AJ138" s="21">
        <v>0</v>
      </c>
      <c r="AK138" s="164">
        <f t="shared" si="138"/>
        <v>0</v>
      </c>
      <c r="AL138" s="21">
        <v>0</v>
      </c>
      <c r="AM138" s="164">
        <f t="shared" si="139"/>
        <v>0</v>
      </c>
      <c r="AN138" s="21">
        <v>0</v>
      </c>
      <c r="AO138" s="164">
        <f t="shared" si="140"/>
        <v>0</v>
      </c>
      <c r="AP138" s="21">
        <v>0</v>
      </c>
      <c r="AQ138" s="164">
        <f t="shared" si="141"/>
        <v>0</v>
      </c>
      <c r="AR138" s="21">
        <v>0</v>
      </c>
      <c r="AS138" s="164">
        <f t="shared" si="142"/>
        <v>0</v>
      </c>
      <c r="AT138" s="21">
        <v>0</v>
      </c>
      <c r="AU138" s="164">
        <f t="shared" si="143"/>
        <v>0</v>
      </c>
      <c r="AV138" s="21">
        <v>0</v>
      </c>
      <c r="AW138" s="164">
        <f t="shared" si="144"/>
        <v>0</v>
      </c>
      <c r="AX138" s="21">
        <v>0</v>
      </c>
      <c r="AY138" s="164">
        <f t="shared" si="145"/>
        <v>0</v>
      </c>
      <c r="AZ138" s="21">
        <v>0</v>
      </c>
      <c r="BA138" s="164">
        <f t="shared" si="146"/>
        <v>0</v>
      </c>
      <c r="BB138" s="21">
        <v>0</v>
      </c>
      <c r="BC138" s="164">
        <f t="shared" si="147"/>
        <v>0</v>
      </c>
      <c r="BD138" s="21">
        <v>0</v>
      </c>
      <c r="BE138" s="164">
        <f t="shared" si="148"/>
        <v>0</v>
      </c>
      <c r="BF138" s="253">
        <f t="shared" si="149"/>
        <v>0</v>
      </c>
      <c r="BG138" s="253">
        <f t="shared" si="150"/>
        <v>0</v>
      </c>
      <c r="BH138" s="10" t="b">
        <f t="shared" si="151"/>
        <v>1</v>
      </c>
      <c r="BI138" s="253">
        <f t="shared" si="152"/>
        <v>0</v>
      </c>
      <c r="BJ138" s="250">
        <f t="shared" si="108"/>
        <v>21410018</v>
      </c>
      <c r="BK138" s="251">
        <v>348</v>
      </c>
      <c r="BL138" s="251">
        <v>5</v>
      </c>
      <c r="BM138" s="252">
        <f t="shared" si="109"/>
        <v>0</v>
      </c>
      <c r="BN138" s="252">
        <f t="shared" si="110"/>
        <v>0</v>
      </c>
      <c r="BO138" s="252">
        <f t="shared" si="111"/>
        <v>0</v>
      </c>
      <c r="BP138" s="252">
        <f t="shared" si="112"/>
        <v>0</v>
      </c>
      <c r="BQ138" s="254">
        <f t="shared" si="113"/>
        <v>300</v>
      </c>
      <c r="BR138">
        <f t="shared" si="153"/>
        <v>0</v>
      </c>
      <c r="BS138">
        <v>0</v>
      </c>
      <c r="BT138">
        <v>1</v>
      </c>
      <c r="BU138" t="s">
        <v>139</v>
      </c>
      <c r="BV138" t="str">
        <f t="shared" si="155"/>
        <v>0</v>
      </c>
      <c r="BW138" t="str">
        <f t="shared" si="156"/>
        <v>0</v>
      </c>
      <c r="BX138" t="str">
        <f t="shared" si="157"/>
        <v>1</v>
      </c>
      <c r="BY138" t="s">
        <v>23</v>
      </c>
      <c r="BZ138" s="253">
        <f t="shared" si="114"/>
        <v>0</v>
      </c>
      <c r="CA138" s="253">
        <f t="shared" si="115"/>
        <v>0</v>
      </c>
      <c r="CB138" s="253">
        <f t="shared" si="116"/>
        <v>0</v>
      </c>
      <c r="CC138" s="253">
        <f t="shared" si="117"/>
        <v>0</v>
      </c>
      <c r="CD138" s="253">
        <f t="shared" si="118"/>
        <v>0</v>
      </c>
      <c r="CE138" s="253">
        <f t="shared" si="119"/>
        <v>0</v>
      </c>
      <c r="CF138" s="253">
        <f t="shared" si="120"/>
        <v>0</v>
      </c>
      <c r="CG138" s="253">
        <f t="shared" si="121"/>
        <v>0</v>
      </c>
      <c r="CH138" s="253">
        <f t="shared" si="122"/>
        <v>0</v>
      </c>
      <c r="CI138" s="253">
        <f t="shared" si="123"/>
        <v>0</v>
      </c>
      <c r="CJ138" s="253">
        <f t="shared" si="124"/>
        <v>0</v>
      </c>
      <c r="CK138" s="253">
        <f t="shared" si="125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26"/>
        <v>0</v>
      </c>
      <c r="L139" s="131" t="s">
        <v>187</v>
      </c>
      <c r="M139" s="104">
        <v>0</v>
      </c>
      <c r="N139" s="262">
        <f t="shared" si="154"/>
        <v>182.7</v>
      </c>
      <c r="O139" s="106">
        <v>182.7</v>
      </c>
      <c r="P139" s="110">
        <f t="shared" si="132"/>
        <v>0</v>
      </c>
      <c r="Q139" s="112" t="s">
        <v>139</v>
      </c>
      <c r="R139" s="113">
        <f t="shared" si="127"/>
        <v>0</v>
      </c>
      <c r="S139" s="114">
        <f t="shared" si="133"/>
        <v>0</v>
      </c>
      <c r="T139" s="113">
        <f t="shared" si="128"/>
        <v>0</v>
      </c>
      <c r="U139" s="115">
        <f t="shared" si="134"/>
        <v>0</v>
      </c>
      <c r="V139" s="113">
        <f t="shared" si="129"/>
        <v>0</v>
      </c>
      <c r="W139" s="115">
        <f t="shared" si="135"/>
        <v>0</v>
      </c>
      <c r="X139" s="113">
        <f t="shared" si="130"/>
        <v>0</v>
      </c>
      <c r="Y139" s="115">
        <f t="shared" si="136"/>
        <v>0</v>
      </c>
      <c r="Z139" s="116">
        <f t="shared" si="107"/>
        <v>0</v>
      </c>
      <c r="AA139" s="117" t="b">
        <f t="shared" si="131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37"/>
        <v>0</v>
      </c>
      <c r="AJ139" s="21">
        <v>0</v>
      </c>
      <c r="AK139" s="164">
        <f t="shared" si="138"/>
        <v>0</v>
      </c>
      <c r="AL139" s="21">
        <v>0</v>
      </c>
      <c r="AM139" s="164">
        <f t="shared" si="139"/>
        <v>0</v>
      </c>
      <c r="AN139" s="21">
        <v>0</v>
      </c>
      <c r="AO139" s="164">
        <f t="shared" si="140"/>
        <v>0</v>
      </c>
      <c r="AP139" s="21">
        <v>0</v>
      </c>
      <c r="AQ139" s="164">
        <f t="shared" si="141"/>
        <v>0</v>
      </c>
      <c r="AR139" s="21">
        <v>0</v>
      </c>
      <c r="AS139" s="164">
        <f t="shared" si="142"/>
        <v>0</v>
      </c>
      <c r="AT139" s="21">
        <v>0</v>
      </c>
      <c r="AU139" s="164">
        <f t="shared" si="143"/>
        <v>0</v>
      </c>
      <c r="AV139" s="21">
        <v>0</v>
      </c>
      <c r="AW139" s="164">
        <f t="shared" si="144"/>
        <v>0</v>
      </c>
      <c r="AX139" s="21">
        <v>0</v>
      </c>
      <c r="AY139" s="164">
        <f t="shared" si="145"/>
        <v>0</v>
      </c>
      <c r="AZ139" s="21">
        <v>0</v>
      </c>
      <c r="BA139" s="164">
        <f t="shared" si="146"/>
        <v>0</v>
      </c>
      <c r="BB139" s="21">
        <v>0</v>
      </c>
      <c r="BC139" s="164">
        <f t="shared" si="147"/>
        <v>0</v>
      </c>
      <c r="BD139" s="21">
        <v>0</v>
      </c>
      <c r="BE139" s="164">
        <f t="shared" si="148"/>
        <v>0</v>
      </c>
      <c r="BF139" s="253">
        <f t="shared" si="149"/>
        <v>0</v>
      </c>
      <c r="BG139" s="253">
        <f t="shared" si="150"/>
        <v>0</v>
      </c>
      <c r="BH139" s="10" t="b">
        <f t="shared" si="151"/>
        <v>1</v>
      </c>
      <c r="BI139" s="253">
        <f t="shared" si="152"/>
        <v>0</v>
      </c>
      <c r="BJ139" s="250">
        <f t="shared" si="108"/>
        <v>21419282</v>
      </c>
      <c r="BK139" s="251">
        <v>348</v>
      </c>
      <c r="BL139" s="251">
        <v>5</v>
      </c>
      <c r="BM139" s="252">
        <f t="shared" si="109"/>
        <v>0</v>
      </c>
      <c r="BN139" s="252">
        <f t="shared" si="110"/>
        <v>0</v>
      </c>
      <c r="BO139" s="252">
        <f t="shared" si="111"/>
        <v>0</v>
      </c>
      <c r="BP139" s="252">
        <f t="shared" si="112"/>
        <v>0</v>
      </c>
      <c r="BQ139" s="254">
        <f t="shared" si="113"/>
        <v>182.7</v>
      </c>
      <c r="BR139">
        <f t="shared" si="153"/>
        <v>0</v>
      </c>
      <c r="BS139">
        <v>0</v>
      </c>
      <c r="BT139">
        <v>1</v>
      </c>
      <c r="BU139" t="s">
        <v>139</v>
      </c>
      <c r="BV139" t="str">
        <f t="shared" si="155"/>
        <v>0</v>
      </c>
      <c r="BW139" t="str">
        <f t="shared" si="156"/>
        <v>0</v>
      </c>
      <c r="BX139" t="str">
        <f t="shared" si="157"/>
        <v>1</v>
      </c>
      <c r="BY139" t="s">
        <v>23</v>
      </c>
      <c r="BZ139" s="253">
        <f t="shared" si="114"/>
        <v>0</v>
      </c>
      <c r="CA139" s="253">
        <f t="shared" si="115"/>
        <v>0</v>
      </c>
      <c r="CB139" s="253">
        <f t="shared" si="116"/>
        <v>0</v>
      </c>
      <c r="CC139" s="253">
        <f t="shared" si="117"/>
        <v>0</v>
      </c>
      <c r="CD139" s="253">
        <f t="shared" si="118"/>
        <v>0</v>
      </c>
      <c r="CE139" s="253">
        <f t="shared" si="119"/>
        <v>0</v>
      </c>
      <c r="CF139" s="253">
        <f t="shared" si="120"/>
        <v>0</v>
      </c>
      <c r="CG139" s="253">
        <f t="shared" si="121"/>
        <v>0</v>
      </c>
      <c r="CH139" s="253">
        <f t="shared" si="122"/>
        <v>0</v>
      </c>
      <c r="CI139" s="253">
        <f t="shared" si="123"/>
        <v>0</v>
      </c>
      <c r="CJ139" s="253">
        <f t="shared" si="124"/>
        <v>0</v>
      </c>
      <c r="CK139" s="253">
        <f t="shared" si="125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26"/>
        <v>0</v>
      </c>
      <c r="L140" s="131" t="s">
        <v>187</v>
      </c>
      <c r="M140" s="201">
        <v>0</v>
      </c>
      <c r="N140" s="262">
        <f t="shared" si="154"/>
        <v>182.7</v>
      </c>
      <c r="O140" s="106">
        <v>182.7</v>
      </c>
      <c r="P140" s="110">
        <f t="shared" si="132"/>
        <v>0</v>
      </c>
      <c r="Q140" s="112" t="s">
        <v>139</v>
      </c>
      <c r="R140" s="113">
        <f t="shared" si="127"/>
        <v>0</v>
      </c>
      <c r="S140" s="114">
        <f t="shared" si="133"/>
        <v>0</v>
      </c>
      <c r="T140" s="113">
        <f t="shared" si="128"/>
        <v>0</v>
      </c>
      <c r="U140" s="115">
        <f t="shared" si="134"/>
        <v>0</v>
      </c>
      <c r="V140" s="113">
        <f t="shared" si="129"/>
        <v>0</v>
      </c>
      <c r="W140" s="115">
        <f t="shared" si="135"/>
        <v>0</v>
      </c>
      <c r="X140" s="113">
        <f t="shared" si="130"/>
        <v>0</v>
      </c>
      <c r="Y140" s="115">
        <f t="shared" si="136"/>
        <v>0</v>
      </c>
      <c r="Z140" s="116">
        <f t="shared" si="107"/>
        <v>0</v>
      </c>
      <c r="AA140" s="117" t="b">
        <f t="shared" si="131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37"/>
        <v>0</v>
      </c>
      <c r="AJ140" s="21">
        <v>0</v>
      </c>
      <c r="AK140" s="164">
        <f t="shared" si="138"/>
        <v>0</v>
      </c>
      <c r="AL140" s="21">
        <v>0</v>
      </c>
      <c r="AM140" s="164">
        <f t="shared" si="139"/>
        <v>0</v>
      </c>
      <c r="AN140" s="21">
        <v>0</v>
      </c>
      <c r="AO140" s="164">
        <f t="shared" si="140"/>
        <v>0</v>
      </c>
      <c r="AP140" s="21">
        <v>0</v>
      </c>
      <c r="AQ140" s="164">
        <f t="shared" si="141"/>
        <v>0</v>
      </c>
      <c r="AR140" s="21">
        <v>0</v>
      </c>
      <c r="AS140" s="164">
        <f t="shared" si="142"/>
        <v>0</v>
      </c>
      <c r="AT140" s="21">
        <v>0</v>
      </c>
      <c r="AU140" s="164">
        <f t="shared" si="143"/>
        <v>0</v>
      </c>
      <c r="AV140" s="21">
        <v>0</v>
      </c>
      <c r="AW140" s="164">
        <f t="shared" si="144"/>
        <v>0</v>
      </c>
      <c r="AX140" s="21">
        <v>0</v>
      </c>
      <c r="AY140" s="164">
        <f t="shared" si="145"/>
        <v>0</v>
      </c>
      <c r="AZ140" s="21">
        <v>0</v>
      </c>
      <c r="BA140" s="164">
        <f t="shared" si="146"/>
        <v>0</v>
      </c>
      <c r="BB140" s="21">
        <v>0</v>
      </c>
      <c r="BC140" s="164">
        <f t="shared" si="147"/>
        <v>0</v>
      </c>
      <c r="BD140" s="21">
        <v>0</v>
      </c>
      <c r="BE140" s="164">
        <f t="shared" si="148"/>
        <v>0</v>
      </c>
      <c r="BF140" s="253">
        <f t="shared" si="149"/>
        <v>0</v>
      </c>
      <c r="BG140" s="253">
        <f t="shared" si="150"/>
        <v>0</v>
      </c>
      <c r="BH140" s="10" t="b">
        <f t="shared" si="151"/>
        <v>1</v>
      </c>
      <c r="BI140" s="253">
        <f t="shared" si="152"/>
        <v>0</v>
      </c>
      <c r="BJ140" s="250">
        <f t="shared" si="108"/>
        <v>21419283</v>
      </c>
      <c r="BK140" s="251">
        <v>348</v>
      </c>
      <c r="BL140" s="251">
        <v>5</v>
      </c>
      <c r="BM140" s="252">
        <f t="shared" si="109"/>
        <v>0</v>
      </c>
      <c r="BN140" s="252">
        <f t="shared" si="110"/>
        <v>0</v>
      </c>
      <c r="BO140" s="252">
        <f t="shared" si="111"/>
        <v>0</v>
      </c>
      <c r="BP140" s="252">
        <f t="shared" si="112"/>
        <v>0</v>
      </c>
      <c r="BQ140" s="254">
        <f t="shared" si="113"/>
        <v>182.7</v>
      </c>
      <c r="BR140">
        <f t="shared" si="153"/>
        <v>0</v>
      </c>
      <c r="BS140">
        <v>0</v>
      </c>
      <c r="BT140">
        <v>1</v>
      </c>
      <c r="BU140" t="s">
        <v>139</v>
      </c>
      <c r="BV140" t="str">
        <f t="shared" si="155"/>
        <v>0</v>
      </c>
      <c r="BW140" t="str">
        <f t="shared" si="156"/>
        <v>0</v>
      </c>
      <c r="BX140" t="str">
        <f t="shared" si="157"/>
        <v>1</v>
      </c>
      <c r="BY140" t="s">
        <v>23</v>
      </c>
      <c r="BZ140" s="253">
        <f t="shared" si="114"/>
        <v>0</v>
      </c>
      <c r="CA140" s="253">
        <f t="shared" si="115"/>
        <v>0</v>
      </c>
      <c r="CB140" s="253">
        <f t="shared" si="116"/>
        <v>0</v>
      </c>
      <c r="CC140" s="253">
        <f t="shared" si="117"/>
        <v>0</v>
      </c>
      <c r="CD140" s="253">
        <f t="shared" si="118"/>
        <v>0</v>
      </c>
      <c r="CE140" s="253">
        <f t="shared" si="119"/>
        <v>0</v>
      </c>
      <c r="CF140" s="253">
        <f t="shared" si="120"/>
        <v>0</v>
      </c>
      <c r="CG140" s="253">
        <f t="shared" si="121"/>
        <v>0</v>
      </c>
      <c r="CH140" s="253">
        <f t="shared" si="122"/>
        <v>0</v>
      </c>
      <c r="CI140" s="253">
        <f t="shared" si="123"/>
        <v>0</v>
      </c>
      <c r="CJ140" s="253">
        <f t="shared" si="124"/>
        <v>0</v>
      </c>
      <c r="CK140" s="253">
        <f t="shared" si="125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26"/>
        <v>0</v>
      </c>
      <c r="L141" s="131" t="s">
        <v>187</v>
      </c>
      <c r="M141" s="104">
        <v>0</v>
      </c>
      <c r="N141" s="262">
        <f t="shared" si="154"/>
        <v>182.7</v>
      </c>
      <c r="O141" s="106">
        <v>182.7</v>
      </c>
      <c r="P141" s="110">
        <f t="shared" si="132"/>
        <v>0</v>
      </c>
      <c r="Q141" s="112" t="s">
        <v>139</v>
      </c>
      <c r="R141" s="113">
        <f t="shared" si="127"/>
        <v>0</v>
      </c>
      <c r="S141" s="114">
        <f t="shared" si="133"/>
        <v>0</v>
      </c>
      <c r="T141" s="113">
        <f t="shared" si="128"/>
        <v>0</v>
      </c>
      <c r="U141" s="115">
        <f t="shared" si="134"/>
        <v>0</v>
      </c>
      <c r="V141" s="113">
        <f t="shared" si="129"/>
        <v>0</v>
      </c>
      <c r="W141" s="115">
        <f t="shared" si="135"/>
        <v>0</v>
      </c>
      <c r="X141" s="113">
        <f t="shared" si="130"/>
        <v>0</v>
      </c>
      <c r="Y141" s="115">
        <f t="shared" si="136"/>
        <v>0</v>
      </c>
      <c r="Z141" s="116">
        <f t="shared" si="107"/>
        <v>0</v>
      </c>
      <c r="AA141" s="117" t="b">
        <f t="shared" si="131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37"/>
        <v>0</v>
      </c>
      <c r="AJ141" s="21">
        <v>0</v>
      </c>
      <c r="AK141" s="164">
        <f t="shared" si="138"/>
        <v>0</v>
      </c>
      <c r="AL141" s="21">
        <v>0</v>
      </c>
      <c r="AM141" s="164">
        <f t="shared" si="139"/>
        <v>0</v>
      </c>
      <c r="AN141" s="21">
        <v>0</v>
      </c>
      <c r="AO141" s="164">
        <f t="shared" si="140"/>
        <v>0</v>
      </c>
      <c r="AP141" s="21">
        <v>0</v>
      </c>
      <c r="AQ141" s="164">
        <f t="shared" si="141"/>
        <v>0</v>
      </c>
      <c r="AR141" s="21">
        <v>0</v>
      </c>
      <c r="AS141" s="164">
        <f t="shared" si="142"/>
        <v>0</v>
      </c>
      <c r="AT141" s="21">
        <v>0</v>
      </c>
      <c r="AU141" s="164">
        <f t="shared" si="143"/>
        <v>0</v>
      </c>
      <c r="AV141" s="21">
        <v>0</v>
      </c>
      <c r="AW141" s="164">
        <f t="shared" si="144"/>
        <v>0</v>
      </c>
      <c r="AX141" s="21">
        <v>0</v>
      </c>
      <c r="AY141" s="164">
        <f t="shared" si="145"/>
        <v>0</v>
      </c>
      <c r="AZ141" s="21">
        <v>0</v>
      </c>
      <c r="BA141" s="164">
        <f t="shared" si="146"/>
        <v>0</v>
      </c>
      <c r="BB141" s="21">
        <v>0</v>
      </c>
      <c r="BC141" s="164">
        <f t="shared" si="147"/>
        <v>0</v>
      </c>
      <c r="BD141" s="21">
        <v>0</v>
      </c>
      <c r="BE141" s="164">
        <f t="shared" si="148"/>
        <v>0</v>
      </c>
      <c r="BF141" s="253">
        <f t="shared" si="149"/>
        <v>0</v>
      </c>
      <c r="BG141" s="253">
        <f t="shared" si="150"/>
        <v>0</v>
      </c>
      <c r="BH141" s="10" t="b">
        <f t="shared" si="151"/>
        <v>1</v>
      </c>
      <c r="BI141" s="253">
        <f t="shared" si="152"/>
        <v>0</v>
      </c>
      <c r="BJ141" s="250">
        <f t="shared" si="108"/>
        <v>21419284</v>
      </c>
      <c r="BK141" s="251">
        <v>348</v>
      </c>
      <c r="BL141" s="251">
        <v>5</v>
      </c>
      <c r="BM141" s="252">
        <f t="shared" si="109"/>
        <v>0</v>
      </c>
      <c r="BN141" s="252">
        <f t="shared" si="110"/>
        <v>0</v>
      </c>
      <c r="BO141" s="252">
        <f t="shared" si="111"/>
        <v>0</v>
      </c>
      <c r="BP141" s="252">
        <f t="shared" si="112"/>
        <v>0</v>
      </c>
      <c r="BQ141" s="254">
        <f t="shared" si="113"/>
        <v>182.7</v>
      </c>
      <c r="BR141">
        <f t="shared" si="153"/>
        <v>0</v>
      </c>
      <c r="BS141">
        <v>0</v>
      </c>
      <c r="BT141">
        <v>1</v>
      </c>
      <c r="BU141" t="s">
        <v>139</v>
      </c>
      <c r="BV141" t="str">
        <f t="shared" si="155"/>
        <v>0</v>
      </c>
      <c r="BW141" t="str">
        <f t="shared" si="156"/>
        <v>0</v>
      </c>
      <c r="BX141" t="str">
        <f t="shared" si="157"/>
        <v>1</v>
      </c>
      <c r="BY141" t="s">
        <v>23</v>
      </c>
      <c r="BZ141" s="253">
        <f t="shared" si="114"/>
        <v>0</v>
      </c>
      <c r="CA141" s="253">
        <f t="shared" si="115"/>
        <v>0</v>
      </c>
      <c r="CB141" s="253">
        <f t="shared" si="116"/>
        <v>0</v>
      </c>
      <c r="CC141" s="253">
        <f t="shared" si="117"/>
        <v>0</v>
      </c>
      <c r="CD141" s="253">
        <f t="shared" si="118"/>
        <v>0</v>
      </c>
      <c r="CE141" s="253">
        <f t="shared" si="119"/>
        <v>0</v>
      </c>
      <c r="CF141" s="253">
        <f t="shared" si="120"/>
        <v>0</v>
      </c>
      <c r="CG141" s="253">
        <f t="shared" si="121"/>
        <v>0</v>
      </c>
      <c r="CH141" s="253">
        <f t="shared" si="122"/>
        <v>0</v>
      </c>
      <c r="CI141" s="253">
        <f t="shared" si="123"/>
        <v>0</v>
      </c>
      <c r="CJ141" s="253">
        <f t="shared" si="124"/>
        <v>0</v>
      </c>
      <c r="CK141" s="253">
        <f t="shared" si="125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26"/>
        <v>3</v>
      </c>
      <c r="L142" s="131" t="s">
        <v>187</v>
      </c>
      <c r="M142" s="104">
        <v>0</v>
      </c>
      <c r="N142" s="262">
        <f t="shared" si="154"/>
        <v>2232.65</v>
      </c>
      <c r="O142" s="106">
        <v>2232.65</v>
      </c>
      <c r="P142" s="110">
        <f t="shared" si="132"/>
        <v>6697.9500000000007</v>
      </c>
      <c r="Q142" s="112" t="s">
        <v>139</v>
      </c>
      <c r="R142" s="113">
        <f t="shared" si="127"/>
        <v>0</v>
      </c>
      <c r="S142" s="114">
        <f t="shared" si="133"/>
        <v>0</v>
      </c>
      <c r="T142" s="113">
        <f t="shared" si="128"/>
        <v>1</v>
      </c>
      <c r="U142" s="115">
        <f t="shared" si="134"/>
        <v>2232.65</v>
      </c>
      <c r="V142" s="113">
        <f t="shared" si="129"/>
        <v>1</v>
      </c>
      <c r="W142" s="115">
        <f t="shared" si="135"/>
        <v>2232.65</v>
      </c>
      <c r="X142" s="113">
        <f t="shared" si="130"/>
        <v>1</v>
      </c>
      <c r="Y142" s="115">
        <f t="shared" si="136"/>
        <v>2232.65</v>
      </c>
      <c r="Z142" s="116">
        <f t="shared" ref="Z142" si="158">S142+U142+W142+Y142</f>
        <v>6697.9500000000007</v>
      </c>
      <c r="AA142" s="117" t="b">
        <f t="shared" si="131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37"/>
        <v>0</v>
      </c>
      <c r="AJ142" s="21">
        <v>0</v>
      </c>
      <c r="AK142" s="164">
        <f t="shared" si="138"/>
        <v>0</v>
      </c>
      <c r="AL142" s="21">
        <v>0</v>
      </c>
      <c r="AM142" s="164">
        <f t="shared" si="139"/>
        <v>0</v>
      </c>
      <c r="AN142" s="21">
        <v>0</v>
      </c>
      <c r="AO142" s="164">
        <f t="shared" si="140"/>
        <v>0</v>
      </c>
      <c r="AP142" s="21">
        <v>0</v>
      </c>
      <c r="AQ142" s="164">
        <f t="shared" si="141"/>
        <v>0</v>
      </c>
      <c r="AR142" s="21">
        <v>1</v>
      </c>
      <c r="AS142" s="164">
        <f t="shared" si="142"/>
        <v>2232.65</v>
      </c>
      <c r="AT142" s="21">
        <v>0</v>
      </c>
      <c r="AU142" s="164">
        <f t="shared" si="143"/>
        <v>0</v>
      </c>
      <c r="AV142" s="21">
        <v>0</v>
      </c>
      <c r="AW142" s="164">
        <f t="shared" si="144"/>
        <v>0</v>
      </c>
      <c r="AX142" s="21">
        <v>1</v>
      </c>
      <c r="AY142" s="164">
        <f t="shared" si="145"/>
        <v>2232.65</v>
      </c>
      <c r="AZ142" s="21">
        <v>0</v>
      </c>
      <c r="BA142" s="164">
        <f t="shared" si="146"/>
        <v>0</v>
      </c>
      <c r="BB142" s="21">
        <v>1</v>
      </c>
      <c r="BC142" s="164">
        <f t="shared" si="147"/>
        <v>2232.65</v>
      </c>
      <c r="BD142" s="21">
        <v>0</v>
      </c>
      <c r="BE142" s="164">
        <f t="shared" si="148"/>
        <v>0</v>
      </c>
      <c r="BF142" s="253">
        <f t="shared" si="149"/>
        <v>6697.9500000000007</v>
      </c>
      <c r="BG142" s="253">
        <f t="shared" si="150"/>
        <v>6697.9500000000007</v>
      </c>
      <c r="BH142" s="10" t="b">
        <f t="shared" si="151"/>
        <v>1</v>
      </c>
      <c r="BI142" s="253">
        <f t="shared" si="152"/>
        <v>0</v>
      </c>
      <c r="BJ142" s="250">
        <f t="shared" si="108"/>
        <v>21411045</v>
      </c>
      <c r="BK142" s="251">
        <v>348</v>
      </c>
      <c r="BL142" s="251">
        <v>5</v>
      </c>
      <c r="BM142" s="252">
        <f t="shared" si="109"/>
        <v>0</v>
      </c>
      <c r="BN142" s="252">
        <f t="shared" si="110"/>
        <v>1</v>
      </c>
      <c r="BO142" s="252">
        <f t="shared" si="111"/>
        <v>1</v>
      </c>
      <c r="BP142" s="252">
        <f t="shared" si="112"/>
        <v>1</v>
      </c>
      <c r="BQ142" s="254">
        <f t="shared" si="113"/>
        <v>2232.65</v>
      </c>
      <c r="BR142">
        <f t="shared" si="153"/>
        <v>0</v>
      </c>
      <c r="BS142">
        <v>0</v>
      </c>
      <c r="BT142">
        <v>1</v>
      </c>
      <c r="BU142" t="s">
        <v>139</v>
      </c>
      <c r="BV142" t="str">
        <f t="shared" si="155"/>
        <v>0</v>
      </c>
      <c r="BW142" t="str">
        <f t="shared" si="156"/>
        <v>0</v>
      </c>
      <c r="BX142" t="str">
        <f t="shared" si="157"/>
        <v>1</v>
      </c>
      <c r="BY142" t="s">
        <v>23</v>
      </c>
      <c r="BZ142" s="253">
        <f t="shared" si="114"/>
        <v>0</v>
      </c>
      <c r="CA142" s="253">
        <f t="shared" si="115"/>
        <v>0</v>
      </c>
      <c r="CB142" s="253">
        <f t="shared" si="116"/>
        <v>0</v>
      </c>
      <c r="CC142" s="253">
        <f t="shared" si="117"/>
        <v>0</v>
      </c>
      <c r="CD142" s="253">
        <f t="shared" si="118"/>
        <v>0</v>
      </c>
      <c r="CE142" s="253">
        <f t="shared" si="119"/>
        <v>2232.65</v>
      </c>
      <c r="CF142" s="253">
        <f t="shared" si="120"/>
        <v>0</v>
      </c>
      <c r="CG142" s="253">
        <f t="shared" si="121"/>
        <v>0</v>
      </c>
      <c r="CH142" s="253">
        <f t="shared" si="122"/>
        <v>2232.65</v>
      </c>
      <c r="CI142" s="253">
        <f t="shared" si="123"/>
        <v>0</v>
      </c>
      <c r="CJ142" s="253">
        <f t="shared" si="124"/>
        <v>2232.65</v>
      </c>
      <c r="CK142" s="253">
        <f t="shared" si="125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26"/>
        <v>0</v>
      </c>
      <c r="L143" s="131" t="s">
        <v>187</v>
      </c>
      <c r="M143" s="201">
        <v>0</v>
      </c>
      <c r="N143" s="262">
        <f t="shared" si="154"/>
        <v>2868.8</v>
      </c>
      <c r="O143" s="106">
        <v>2868.8</v>
      </c>
      <c r="P143" s="110">
        <f t="shared" si="132"/>
        <v>0</v>
      </c>
      <c r="Q143" s="112" t="s">
        <v>139</v>
      </c>
      <c r="R143" s="113">
        <f t="shared" si="127"/>
        <v>0</v>
      </c>
      <c r="S143" s="114">
        <f t="shared" si="133"/>
        <v>0</v>
      </c>
      <c r="T143" s="113">
        <f t="shared" si="128"/>
        <v>0</v>
      </c>
      <c r="U143" s="115">
        <f t="shared" si="134"/>
        <v>0</v>
      </c>
      <c r="V143" s="113">
        <f t="shared" si="129"/>
        <v>0</v>
      </c>
      <c r="W143" s="115">
        <f t="shared" si="135"/>
        <v>0</v>
      </c>
      <c r="X143" s="113">
        <f t="shared" si="130"/>
        <v>0</v>
      </c>
      <c r="Y143" s="115">
        <f t="shared" si="136"/>
        <v>0</v>
      </c>
      <c r="Z143" s="116">
        <f t="shared" si="107"/>
        <v>0</v>
      </c>
      <c r="AA143" s="117" t="b">
        <f t="shared" si="131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37"/>
        <v>0</v>
      </c>
      <c r="AJ143" s="21">
        <v>0</v>
      </c>
      <c r="AK143" s="164">
        <f t="shared" si="138"/>
        <v>0</v>
      </c>
      <c r="AL143" s="21">
        <v>0</v>
      </c>
      <c r="AM143" s="164">
        <f t="shared" si="139"/>
        <v>0</v>
      </c>
      <c r="AN143" s="21">
        <v>0</v>
      </c>
      <c r="AO143" s="164">
        <f t="shared" si="140"/>
        <v>0</v>
      </c>
      <c r="AP143" s="21">
        <v>0</v>
      </c>
      <c r="AQ143" s="164">
        <f t="shared" si="141"/>
        <v>0</v>
      </c>
      <c r="AR143" s="21">
        <v>0</v>
      </c>
      <c r="AS143" s="164">
        <f t="shared" si="142"/>
        <v>0</v>
      </c>
      <c r="AT143" s="21">
        <v>0</v>
      </c>
      <c r="AU143" s="164">
        <f t="shared" si="143"/>
        <v>0</v>
      </c>
      <c r="AV143" s="21">
        <v>0</v>
      </c>
      <c r="AW143" s="164">
        <f t="shared" si="144"/>
        <v>0</v>
      </c>
      <c r="AX143" s="21">
        <v>0</v>
      </c>
      <c r="AY143" s="164">
        <f t="shared" si="145"/>
        <v>0</v>
      </c>
      <c r="AZ143" s="21">
        <v>0</v>
      </c>
      <c r="BA143" s="164">
        <f t="shared" si="146"/>
        <v>0</v>
      </c>
      <c r="BB143" s="21">
        <v>0</v>
      </c>
      <c r="BC143" s="164">
        <f t="shared" si="147"/>
        <v>0</v>
      </c>
      <c r="BD143" s="21">
        <v>0</v>
      </c>
      <c r="BE143" s="164">
        <f t="shared" si="148"/>
        <v>0</v>
      </c>
      <c r="BF143" s="253">
        <f t="shared" si="149"/>
        <v>0</v>
      </c>
      <c r="BG143" s="253">
        <f t="shared" si="150"/>
        <v>0</v>
      </c>
      <c r="BH143" s="10" t="b">
        <f t="shared" si="151"/>
        <v>1</v>
      </c>
      <c r="BI143" s="253">
        <f t="shared" si="152"/>
        <v>0</v>
      </c>
      <c r="BJ143" s="250">
        <f t="shared" si="108"/>
        <v>21410951</v>
      </c>
      <c r="BK143" s="251">
        <v>348</v>
      </c>
      <c r="BL143" s="251">
        <v>5</v>
      </c>
      <c r="BM143" s="252">
        <f t="shared" si="109"/>
        <v>0</v>
      </c>
      <c r="BN143" s="252">
        <f t="shared" si="110"/>
        <v>0</v>
      </c>
      <c r="BO143" s="252">
        <f t="shared" si="111"/>
        <v>0</v>
      </c>
      <c r="BP143" s="252">
        <f t="shared" si="112"/>
        <v>0</v>
      </c>
      <c r="BQ143" s="254">
        <f t="shared" si="113"/>
        <v>2868.8</v>
      </c>
      <c r="BR143">
        <f t="shared" si="153"/>
        <v>0</v>
      </c>
      <c r="BS143">
        <v>0</v>
      </c>
      <c r="BT143">
        <v>1</v>
      </c>
      <c r="BU143" t="s">
        <v>139</v>
      </c>
      <c r="BV143" t="str">
        <f t="shared" si="155"/>
        <v>0</v>
      </c>
      <c r="BW143" t="str">
        <f t="shared" si="156"/>
        <v>0</v>
      </c>
      <c r="BX143" t="str">
        <f t="shared" si="157"/>
        <v>1</v>
      </c>
      <c r="BY143" t="s">
        <v>23</v>
      </c>
      <c r="BZ143" s="253">
        <f t="shared" si="114"/>
        <v>0</v>
      </c>
      <c r="CA143" s="253">
        <f t="shared" si="115"/>
        <v>0</v>
      </c>
      <c r="CB143" s="253">
        <f t="shared" si="116"/>
        <v>0</v>
      </c>
      <c r="CC143" s="253">
        <f t="shared" si="117"/>
        <v>0</v>
      </c>
      <c r="CD143" s="253">
        <f t="shared" si="118"/>
        <v>0</v>
      </c>
      <c r="CE143" s="253">
        <f t="shared" si="119"/>
        <v>0</v>
      </c>
      <c r="CF143" s="253">
        <f t="shared" si="120"/>
        <v>0</v>
      </c>
      <c r="CG143" s="253">
        <f t="shared" si="121"/>
        <v>0</v>
      </c>
      <c r="CH143" s="253">
        <f t="shared" si="122"/>
        <v>0</v>
      </c>
      <c r="CI143" s="253">
        <f t="shared" si="123"/>
        <v>0</v>
      </c>
      <c r="CJ143" s="253">
        <f t="shared" si="124"/>
        <v>0</v>
      </c>
      <c r="CK143" s="253">
        <f t="shared" si="125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26"/>
        <v>0</v>
      </c>
      <c r="L144" s="131" t="s">
        <v>187</v>
      </c>
      <c r="M144" s="104">
        <v>0</v>
      </c>
      <c r="N144" s="262">
        <f t="shared" si="154"/>
        <v>2868.8</v>
      </c>
      <c r="O144" s="106">
        <v>2868.8</v>
      </c>
      <c r="P144" s="110">
        <f t="shared" si="132"/>
        <v>0</v>
      </c>
      <c r="Q144" s="112" t="s">
        <v>139</v>
      </c>
      <c r="R144" s="113">
        <f t="shared" si="127"/>
        <v>0</v>
      </c>
      <c r="S144" s="114">
        <f t="shared" si="133"/>
        <v>0</v>
      </c>
      <c r="T144" s="113">
        <f t="shared" si="128"/>
        <v>0</v>
      </c>
      <c r="U144" s="115">
        <f t="shared" si="134"/>
        <v>0</v>
      </c>
      <c r="V144" s="113">
        <f t="shared" si="129"/>
        <v>0</v>
      </c>
      <c r="W144" s="115">
        <f t="shared" si="135"/>
        <v>0</v>
      </c>
      <c r="X144" s="113">
        <f t="shared" si="130"/>
        <v>0</v>
      </c>
      <c r="Y144" s="115">
        <f t="shared" si="136"/>
        <v>0</v>
      </c>
      <c r="Z144" s="116">
        <f t="shared" si="107"/>
        <v>0</v>
      </c>
      <c r="AA144" s="117" t="b">
        <f t="shared" si="131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37"/>
        <v>0</v>
      </c>
      <c r="AJ144" s="21">
        <v>0</v>
      </c>
      <c r="AK144" s="164">
        <f t="shared" si="138"/>
        <v>0</v>
      </c>
      <c r="AL144" s="21">
        <v>0</v>
      </c>
      <c r="AM144" s="164">
        <f t="shared" si="139"/>
        <v>0</v>
      </c>
      <c r="AN144" s="21">
        <v>0</v>
      </c>
      <c r="AO144" s="164">
        <f t="shared" si="140"/>
        <v>0</v>
      </c>
      <c r="AP144" s="21">
        <v>0</v>
      </c>
      <c r="AQ144" s="164">
        <f t="shared" si="141"/>
        <v>0</v>
      </c>
      <c r="AR144" s="21">
        <v>0</v>
      </c>
      <c r="AS144" s="164">
        <f t="shared" si="142"/>
        <v>0</v>
      </c>
      <c r="AT144" s="21">
        <v>0</v>
      </c>
      <c r="AU144" s="164">
        <f t="shared" si="143"/>
        <v>0</v>
      </c>
      <c r="AV144" s="21">
        <v>0</v>
      </c>
      <c r="AW144" s="164">
        <f t="shared" si="144"/>
        <v>0</v>
      </c>
      <c r="AX144" s="21">
        <v>0</v>
      </c>
      <c r="AY144" s="164">
        <f t="shared" si="145"/>
        <v>0</v>
      </c>
      <c r="AZ144" s="21">
        <v>0</v>
      </c>
      <c r="BA144" s="164">
        <f t="shared" si="146"/>
        <v>0</v>
      </c>
      <c r="BB144" s="21">
        <v>0</v>
      </c>
      <c r="BC144" s="164">
        <f t="shared" si="147"/>
        <v>0</v>
      </c>
      <c r="BD144" s="21">
        <v>0</v>
      </c>
      <c r="BE144" s="164">
        <f t="shared" si="148"/>
        <v>0</v>
      </c>
      <c r="BF144" s="253">
        <f t="shared" si="149"/>
        <v>0</v>
      </c>
      <c r="BG144" s="253">
        <f t="shared" si="150"/>
        <v>0</v>
      </c>
      <c r="BH144" s="10" t="b">
        <f t="shared" si="151"/>
        <v>1</v>
      </c>
      <c r="BI144" s="253">
        <f t="shared" si="152"/>
        <v>0</v>
      </c>
      <c r="BJ144" s="250">
        <f t="shared" si="108"/>
        <v>21410952</v>
      </c>
      <c r="BK144" s="251">
        <v>348</v>
      </c>
      <c r="BL144" s="251">
        <v>5</v>
      </c>
      <c r="BM144" s="252">
        <f t="shared" si="109"/>
        <v>0</v>
      </c>
      <c r="BN144" s="252">
        <f t="shared" si="110"/>
        <v>0</v>
      </c>
      <c r="BO144" s="252">
        <f t="shared" si="111"/>
        <v>0</v>
      </c>
      <c r="BP144" s="252">
        <f t="shared" si="112"/>
        <v>0</v>
      </c>
      <c r="BQ144" s="254">
        <f t="shared" si="113"/>
        <v>2868.8</v>
      </c>
      <c r="BR144">
        <f t="shared" si="153"/>
        <v>0</v>
      </c>
      <c r="BS144">
        <v>0</v>
      </c>
      <c r="BT144">
        <v>1</v>
      </c>
      <c r="BU144" t="s">
        <v>139</v>
      </c>
      <c r="BV144" t="str">
        <f t="shared" si="155"/>
        <v>0</v>
      </c>
      <c r="BW144" t="str">
        <f t="shared" si="156"/>
        <v>0</v>
      </c>
      <c r="BX144" t="str">
        <f t="shared" si="157"/>
        <v>1</v>
      </c>
      <c r="BY144" t="s">
        <v>23</v>
      </c>
      <c r="BZ144" s="253">
        <f t="shared" si="114"/>
        <v>0</v>
      </c>
      <c r="CA144" s="253">
        <f t="shared" si="115"/>
        <v>0</v>
      </c>
      <c r="CB144" s="253">
        <f t="shared" si="116"/>
        <v>0</v>
      </c>
      <c r="CC144" s="253">
        <f t="shared" si="117"/>
        <v>0</v>
      </c>
      <c r="CD144" s="253">
        <f t="shared" si="118"/>
        <v>0</v>
      </c>
      <c r="CE144" s="253">
        <f t="shared" si="119"/>
        <v>0</v>
      </c>
      <c r="CF144" s="253">
        <f t="shared" si="120"/>
        <v>0</v>
      </c>
      <c r="CG144" s="253">
        <f t="shared" si="121"/>
        <v>0</v>
      </c>
      <c r="CH144" s="253">
        <f t="shared" si="122"/>
        <v>0</v>
      </c>
      <c r="CI144" s="253">
        <f t="shared" si="123"/>
        <v>0</v>
      </c>
      <c r="CJ144" s="253">
        <f t="shared" si="124"/>
        <v>0</v>
      </c>
      <c r="CK144" s="253">
        <f t="shared" si="125"/>
        <v>0</v>
      </c>
    </row>
    <row r="145" spans="1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26"/>
        <v>0</v>
      </c>
      <c r="L145" s="131" t="s">
        <v>187</v>
      </c>
      <c r="M145" s="104">
        <v>0</v>
      </c>
      <c r="N145" s="262">
        <f t="shared" si="154"/>
        <v>2868.8</v>
      </c>
      <c r="O145" s="106">
        <v>2868.8</v>
      </c>
      <c r="P145" s="110">
        <f t="shared" si="132"/>
        <v>0</v>
      </c>
      <c r="Q145" s="112" t="s">
        <v>139</v>
      </c>
      <c r="R145" s="113">
        <f t="shared" si="127"/>
        <v>0</v>
      </c>
      <c r="S145" s="114">
        <f t="shared" si="133"/>
        <v>0</v>
      </c>
      <c r="T145" s="113">
        <f t="shared" si="128"/>
        <v>0</v>
      </c>
      <c r="U145" s="115">
        <f t="shared" si="134"/>
        <v>0</v>
      </c>
      <c r="V145" s="113">
        <f t="shared" si="129"/>
        <v>0</v>
      </c>
      <c r="W145" s="115">
        <f t="shared" si="135"/>
        <v>0</v>
      </c>
      <c r="X145" s="113">
        <f t="shared" si="130"/>
        <v>0</v>
      </c>
      <c r="Y145" s="115">
        <f t="shared" si="136"/>
        <v>0</v>
      </c>
      <c r="Z145" s="116">
        <f t="shared" si="107"/>
        <v>0</v>
      </c>
      <c r="AA145" s="117" t="b">
        <f t="shared" si="131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37"/>
        <v>0</v>
      </c>
      <c r="AJ145" s="21">
        <v>0</v>
      </c>
      <c r="AK145" s="164">
        <f t="shared" si="138"/>
        <v>0</v>
      </c>
      <c r="AL145" s="21">
        <v>0</v>
      </c>
      <c r="AM145" s="164">
        <f t="shared" si="139"/>
        <v>0</v>
      </c>
      <c r="AN145" s="21">
        <v>0</v>
      </c>
      <c r="AO145" s="164">
        <f t="shared" si="140"/>
        <v>0</v>
      </c>
      <c r="AP145" s="21">
        <v>0</v>
      </c>
      <c r="AQ145" s="164">
        <f t="shared" si="141"/>
        <v>0</v>
      </c>
      <c r="AR145" s="21">
        <v>0</v>
      </c>
      <c r="AS145" s="164">
        <f t="shared" si="142"/>
        <v>0</v>
      </c>
      <c r="AT145" s="21">
        <v>0</v>
      </c>
      <c r="AU145" s="164">
        <f t="shared" si="143"/>
        <v>0</v>
      </c>
      <c r="AV145" s="21">
        <v>0</v>
      </c>
      <c r="AW145" s="164">
        <f t="shared" si="144"/>
        <v>0</v>
      </c>
      <c r="AX145" s="21">
        <v>0</v>
      </c>
      <c r="AY145" s="164">
        <f t="shared" si="145"/>
        <v>0</v>
      </c>
      <c r="AZ145" s="21">
        <v>0</v>
      </c>
      <c r="BA145" s="164">
        <f t="shared" si="146"/>
        <v>0</v>
      </c>
      <c r="BB145" s="21">
        <v>0</v>
      </c>
      <c r="BC145" s="164">
        <f t="shared" si="147"/>
        <v>0</v>
      </c>
      <c r="BD145" s="21">
        <v>0</v>
      </c>
      <c r="BE145" s="164">
        <f t="shared" si="148"/>
        <v>0</v>
      </c>
      <c r="BF145" s="253">
        <f t="shared" si="149"/>
        <v>0</v>
      </c>
      <c r="BG145" s="253">
        <f t="shared" si="150"/>
        <v>0</v>
      </c>
      <c r="BH145" s="10" t="b">
        <f t="shared" si="151"/>
        <v>1</v>
      </c>
      <c r="BI145" s="253">
        <f t="shared" si="152"/>
        <v>0</v>
      </c>
      <c r="BJ145" s="250">
        <f t="shared" si="108"/>
        <v>21410953</v>
      </c>
      <c r="BK145" s="251">
        <v>348</v>
      </c>
      <c r="BL145" s="251">
        <v>5</v>
      </c>
      <c r="BM145" s="252">
        <f t="shared" si="109"/>
        <v>0</v>
      </c>
      <c r="BN145" s="252">
        <f t="shared" si="110"/>
        <v>0</v>
      </c>
      <c r="BO145" s="252">
        <f t="shared" si="111"/>
        <v>0</v>
      </c>
      <c r="BP145" s="252">
        <f t="shared" si="112"/>
        <v>0</v>
      </c>
      <c r="BQ145" s="254">
        <f t="shared" si="113"/>
        <v>2868.8</v>
      </c>
      <c r="BR145">
        <f t="shared" si="153"/>
        <v>0</v>
      </c>
      <c r="BS145">
        <v>0</v>
      </c>
      <c r="BT145">
        <v>1</v>
      </c>
      <c r="BU145" t="s">
        <v>139</v>
      </c>
      <c r="BV145" t="str">
        <f t="shared" si="155"/>
        <v>0</v>
      </c>
      <c r="BW145" t="str">
        <f t="shared" si="156"/>
        <v>0</v>
      </c>
      <c r="BX145" t="str">
        <f t="shared" si="157"/>
        <v>1</v>
      </c>
      <c r="BY145" t="s">
        <v>23</v>
      </c>
      <c r="BZ145" s="253">
        <f t="shared" si="114"/>
        <v>0</v>
      </c>
      <c r="CA145" s="253">
        <f t="shared" si="115"/>
        <v>0</v>
      </c>
      <c r="CB145" s="253">
        <f t="shared" si="116"/>
        <v>0</v>
      </c>
      <c r="CC145" s="253">
        <f t="shared" si="117"/>
        <v>0</v>
      </c>
      <c r="CD145" s="253">
        <f t="shared" si="118"/>
        <v>0</v>
      </c>
      <c r="CE145" s="253">
        <f t="shared" si="119"/>
        <v>0</v>
      </c>
      <c r="CF145" s="253">
        <f t="shared" si="120"/>
        <v>0</v>
      </c>
      <c r="CG145" s="253">
        <f t="shared" si="121"/>
        <v>0</v>
      </c>
      <c r="CH145" s="253">
        <f t="shared" si="122"/>
        <v>0</v>
      </c>
      <c r="CI145" s="253">
        <f t="shared" si="123"/>
        <v>0</v>
      </c>
      <c r="CJ145" s="253">
        <f t="shared" si="124"/>
        <v>0</v>
      </c>
      <c r="CK145" s="253">
        <f t="shared" si="125"/>
        <v>0</v>
      </c>
    </row>
    <row r="146" spans="1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26"/>
        <v>0</v>
      </c>
      <c r="L146" s="131" t="s">
        <v>187</v>
      </c>
      <c r="M146" s="201">
        <v>0</v>
      </c>
      <c r="N146" s="262">
        <f t="shared" si="154"/>
        <v>1445.59</v>
      </c>
      <c r="O146" s="106">
        <v>1445.59</v>
      </c>
      <c r="P146" s="110">
        <f t="shared" si="132"/>
        <v>0</v>
      </c>
      <c r="Q146" s="112" t="s">
        <v>139</v>
      </c>
      <c r="R146" s="113">
        <f t="shared" si="127"/>
        <v>0</v>
      </c>
      <c r="S146" s="114">
        <f t="shared" si="133"/>
        <v>0</v>
      </c>
      <c r="T146" s="113">
        <f t="shared" si="128"/>
        <v>0</v>
      </c>
      <c r="U146" s="115">
        <f t="shared" si="134"/>
        <v>0</v>
      </c>
      <c r="V146" s="113">
        <f t="shared" si="129"/>
        <v>0</v>
      </c>
      <c r="W146" s="115">
        <f t="shared" si="135"/>
        <v>0</v>
      </c>
      <c r="X146" s="113">
        <f t="shared" si="130"/>
        <v>0</v>
      </c>
      <c r="Y146" s="115">
        <f t="shared" si="136"/>
        <v>0</v>
      </c>
      <c r="Z146" s="116">
        <f t="shared" si="107"/>
        <v>0</v>
      </c>
      <c r="AA146" s="117" t="b">
        <f t="shared" si="131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37"/>
        <v>0</v>
      </c>
      <c r="AJ146" s="21">
        <v>0</v>
      </c>
      <c r="AK146" s="164">
        <f t="shared" si="138"/>
        <v>0</v>
      </c>
      <c r="AL146" s="21">
        <v>0</v>
      </c>
      <c r="AM146" s="164">
        <f t="shared" si="139"/>
        <v>0</v>
      </c>
      <c r="AN146" s="21">
        <v>0</v>
      </c>
      <c r="AO146" s="164">
        <f t="shared" si="140"/>
        <v>0</v>
      </c>
      <c r="AP146" s="21">
        <v>0</v>
      </c>
      <c r="AQ146" s="164">
        <f t="shared" si="141"/>
        <v>0</v>
      </c>
      <c r="AR146" s="21">
        <v>0</v>
      </c>
      <c r="AS146" s="164">
        <f t="shared" si="142"/>
        <v>0</v>
      </c>
      <c r="AT146" s="21">
        <v>0</v>
      </c>
      <c r="AU146" s="164">
        <f t="shared" si="143"/>
        <v>0</v>
      </c>
      <c r="AV146" s="21">
        <v>0</v>
      </c>
      <c r="AW146" s="164">
        <f t="shared" si="144"/>
        <v>0</v>
      </c>
      <c r="AX146" s="21">
        <v>0</v>
      </c>
      <c r="AY146" s="164">
        <f t="shared" si="145"/>
        <v>0</v>
      </c>
      <c r="AZ146" s="21">
        <v>0</v>
      </c>
      <c r="BA146" s="164">
        <f t="shared" si="146"/>
        <v>0</v>
      </c>
      <c r="BB146" s="21">
        <v>0</v>
      </c>
      <c r="BC146" s="164">
        <f t="shared" si="147"/>
        <v>0</v>
      </c>
      <c r="BD146" s="21">
        <v>0</v>
      </c>
      <c r="BE146" s="164">
        <f t="shared" si="148"/>
        <v>0</v>
      </c>
      <c r="BF146" s="253">
        <f t="shared" si="149"/>
        <v>0</v>
      </c>
      <c r="BG146" s="253">
        <f t="shared" si="150"/>
        <v>0</v>
      </c>
      <c r="BH146" s="10" t="b">
        <f t="shared" si="151"/>
        <v>1</v>
      </c>
      <c r="BI146" s="253">
        <f t="shared" si="152"/>
        <v>0</v>
      </c>
      <c r="BJ146" s="250">
        <f t="shared" si="108"/>
        <v>21411262</v>
      </c>
      <c r="BK146" s="251">
        <v>348</v>
      </c>
      <c r="BL146" s="251">
        <v>5</v>
      </c>
      <c r="BM146" s="252">
        <f t="shared" si="109"/>
        <v>0</v>
      </c>
      <c r="BN146" s="252">
        <f t="shared" si="110"/>
        <v>0</v>
      </c>
      <c r="BO146" s="252">
        <f t="shared" si="111"/>
        <v>0</v>
      </c>
      <c r="BP146" s="252">
        <f t="shared" si="112"/>
        <v>0</v>
      </c>
      <c r="BQ146" s="254">
        <f t="shared" si="113"/>
        <v>1445.59</v>
      </c>
      <c r="BR146">
        <f t="shared" si="153"/>
        <v>0</v>
      </c>
      <c r="BS146">
        <v>0</v>
      </c>
      <c r="BT146">
        <v>1</v>
      </c>
      <c r="BU146" t="s">
        <v>139</v>
      </c>
      <c r="BV146" t="str">
        <f t="shared" si="155"/>
        <v>0</v>
      </c>
      <c r="BW146" t="str">
        <f t="shared" si="156"/>
        <v>0</v>
      </c>
      <c r="BX146" t="str">
        <f t="shared" si="157"/>
        <v>1</v>
      </c>
      <c r="BY146" t="s">
        <v>23</v>
      </c>
      <c r="BZ146" s="253">
        <f t="shared" si="114"/>
        <v>0</v>
      </c>
      <c r="CA146" s="253">
        <f t="shared" si="115"/>
        <v>0</v>
      </c>
      <c r="CB146" s="253">
        <f t="shared" si="116"/>
        <v>0</v>
      </c>
      <c r="CC146" s="253">
        <f t="shared" si="117"/>
        <v>0</v>
      </c>
      <c r="CD146" s="253">
        <f t="shared" si="118"/>
        <v>0</v>
      </c>
      <c r="CE146" s="253">
        <f t="shared" si="119"/>
        <v>0</v>
      </c>
      <c r="CF146" s="253">
        <f t="shared" si="120"/>
        <v>0</v>
      </c>
      <c r="CG146" s="253">
        <f t="shared" si="121"/>
        <v>0</v>
      </c>
      <c r="CH146" s="253">
        <f t="shared" si="122"/>
        <v>0</v>
      </c>
      <c r="CI146" s="253">
        <f t="shared" si="123"/>
        <v>0</v>
      </c>
      <c r="CJ146" s="253">
        <f t="shared" si="124"/>
        <v>0</v>
      </c>
      <c r="CK146" s="253">
        <f t="shared" si="125"/>
        <v>0</v>
      </c>
    </row>
    <row r="147" spans="1:89" ht="51" x14ac:dyDescent="0.3">
      <c r="B147" s="129">
        <v>91</v>
      </c>
      <c r="C147" s="107">
        <v>215021</v>
      </c>
      <c r="D147" s="135">
        <v>21520084</v>
      </c>
      <c r="E147" s="136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26"/>
        <v>0</v>
      </c>
      <c r="L147" s="131" t="s">
        <v>187</v>
      </c>
      <c r="M147" s="104">
        <v>0</v>
      </c>
      <c r="N147" s="262">
        <f t="shared" si="154"/>
        <v>5.38</v>
      </c>
      <c r="O147" s="137">
        <v>5.38</v>
      </c>
      <c r="P147" s="110">
        <f t="shared" si="132"/>
        <v>0</v>
      </c>
      <c r="Q147" s="112" t="s">
        <v>139</v>
      </c>
      <c r="R147" s="113">
        <f t="shared" si="127"/>
        <v>0</v>
      </c>
      <c r="S147" s="114">
        <f t="shared" si="133"/>
        <v>0</v>
      </c>
      <c r="T147" s="113">
        <f t="shared" si="128"/>
        <v>0</v>
      </c>
      <c r="U147" s="115">
        <f t="shared" si="134"/>
        <v>0</v>
      </c>
      <c r="V147" s="113">
        <f t="shared" si="129"/>
        <v>0</v>
      </c>
      <c r="W147" s="115">
        <f t="shared" si="135"/>
        <v>0</v>
      </c>
      <c r="X147" s="113">
        <f t="shared" si="130"/>
        <v>0</v>
      </c>
      <c r="Y147" s="115">
        <f t="shared" si="136"/>
        <v>0</v>
      </c>
      <c r="Z147" s="116">
        <f>SUM(S147,U147,W147,Y147)</f>
        <v>0</v>
      </c>
      <c r="AA147" s="117" t="b">
        <f t="shared" si="131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37"/>
        <v>0</v>
      </c>
      <c r="AJ147" s="21">
        <v>0</v>
      </c>
      <c r="AK147" s="164">
        <f t="shared" si="138"/>
        <v>0</v>
      </c>
      <c r="AL147" s="21">
        <v>0</v>
      </c>
      <c r="AM147" s="164">
        <f t="shared" si="139"/>
        <v>0</v>
      </c>
      <c r="AN147" s="21">
        <v>0</v>
      </c>
      <c r="AO147" s="164">
        <f t="shared" si="140"/>
        <v>0</v>
      </c>
      <c r="AP147" s="21">
        <v>0</v>
      </c>
      <c r="AQ147" s="164">
        <f t="shared" si="141"/>
        <v>0</v>
      </c>
      <c r="AR147" s="21">
        <v>0</v>
      </c>
      <c r="AS147" s="164">
        <f t="shared" si="142"/>
        <v>0</v>
      </c>
      <c r="AT147" s="21">
        <v>0</v>
      </c>
      <c r="AU147" s="164">
        <f t="shared" si="143"/>
        <v>0</v>
      </c>
      <c r="AV147" s="21">
        <v>0</v>
      </c>
      <c r="AW147" s="164">
        <f t="shared" si="144"/>
        <v>0</v>
      </c>
      <c r="AX147" s="21">
        <v>0</v>
      </c>
      <c r="AY147" s="164">
        <f t="shared" si="145"/>
        <v>0</v>
      </c>
      <c r="AZ147" s="21">
        <v>0</v>
      </c>
      <c r="BA147" s="164">
        <f t="shared" si="146"/>
        <v>0</v>
      </c>
      <c r="BB147" s="21">
        <v>0</v>
      </c>
      <c r="BC147" s="164">
        <f t="shared" si="147"/>
        <v>0</v>
      </c>
      <c r="BD147" s="21">
        <v>0</v>
      </c>
      <c r="BE147" s="164">
        <f t="shared" si="148"/>
        <v>0</v>
      </c>
      <c r="BF147" s="253">
        <f t="shared" si="149"/>
        <v>0</v>
      </c>
      <c r="BG147" s="253">
        <f t="shared" si="150"/>
        <v>0</v>
      </c>
      <c r="BH147" s="10" t="b">
        <f t="shared" si="151"/>
        <v>1</v>
      </c>
      <c r="BI147" s="253">
        <f t="shared" si="152"/>
        <v>0</v>
      </c>
      <c r="BJ147" s="250">
        <f t="shared" si="108"/>
        <v>21520084</v>
      </c>
      <c r="BK147" s="251">
        <v>348</v>
      </c>
      <c r="BL147" s="251">
        <v>5</v>
      </c>
      <c r="BM147" s="252">
        <f t="shared" si="109"/>
        <v>0</v>
      </c>
      <c r="BN147" s="252">
        <f t="shared" si="110"/>
        <v>0</v>
      </c>
      <c r="BO147" s="252">
        <f t="shared" si="111"/>
        <v>0</v>
      </c>
      <c r="BP147" s="252">
        <f t="shared" si="112"/>
        <v>0</v>
      </c>
      <c r="BQ147" s="254">
        <f t="shared" si="113"/>
        <v>5.38</v>
      </c>
      <c r="BR147">
        <f t="shared" si="153"/>
        <v>0</v>
      </c>
      <c r="BS147">
        <v>0</v>
      </c>
      <c r="BT147">
        <v>1</v>
      </c>
      <c r="BU147" t="s">
        <v>139</v>
      </c>
      <c r="BV147" t="str">
        <f t="shared" si="155"/>
        <v>0</v>
      </c>
      <c r="BW147" t="str">
        <f t="shared" si="156"/>
        <v>0</v>
      </c>
      <c r="BX147" t="str">
        <f t="shared" si="157"/>
        <v>1</v>
      </c>
      <c r="BY147" t="s">
        <v>23</v>
      </c>
      <c r="BZ147" s="253">
        <f t="shared" si="114"/>
        <v>0</v>
      </c>
      <c r="CA147" s="253">
        <f t="shared" si="115"/>
        <v>0</v>
      </c>
      <c r="CB147" s="253">
        <f t="shared" si="116"/>
        <v>0</v>
      </c>
      <c r="CC147" s="253">
        <f t="shared" si="117"/>
        <v>0</v>
      </c>
      <c r="CD147" s="253">
        <f t="shared" si="118"/>
        <v>0</v>
      </c>
      <c r="CE147" s="253">
        <f t="shared" si="119"/>
        <v>0</v>
      </c>
      <c r="CF147" s="253">
        <f t="shared" si="120"/>
        <v>0</v>
      </c>
      <c r="CG147" s="253">
        <f t="shared" si="121"/>
        <v>0</v>
      </c>
      <c r="CH147" s="253">
        <f t="shared" si="122"/>
        <v>0</v>
      </c>
      <c r="CI147" s="253">
        <f t="shared" si="123"/>
        <v>0</v>
      </c>
      <c r="CJ147" s="253">
        <f t="shared" si="124"/>
        <v>0</v>
      </c>
      <c r="CK147" s="253">
        <f t="shared" si="125"/>
        <v>0</v>
      </c>
    </row>
    <row r="148" spans="1:89" s="165" customFormat="1" ht="20.399999999999999" x14ac:dyDescent="0.3">
      <c r="A148"/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59">R148+T148+V148+X148</f>
        <v>0</v>
      </c>
      <c r="L148" s="140" t="s">
        <v>208</v>
      </c>
      <c r="M148" s="104">
        <v>16</v>
      </c>
      <c r="N148" s="262">
        <f t="shared" si="154"/>
        <v>188</v>
      </c>
      <c r="O148" s="141">
        <v>188</v>
      </c>
      <c r="P148" s="110">
        <f t="shared" si="132"/>
        <v>0</v>
      </c>
      <c r="Q148" s="112" t="s">
        <v>139</v>
      </c>
      <c r="R148" s="113">
        <f t="shared" si="127"/>
        <v>0</v>
      </c>
      <c r="S148" s="114">
        <f t="shared" si="133"/>
        <v>0</v>
      </c>
      <c r="T148" s="113">
        <f t="shared" si="128"/>
        <v>0</v>
      </c>
      <c r="U148" s="115">
        <f t="shared" si="134"/>
        <v>0</v>
      </c>
      <c r="V148" s="113">
        <f t="shared" si="129"/>
        <v>0</v>
      </c>
      <c r="W148" s="115">
        <f t="shared" si="135"/>
        <v>0</v>
      </c>
      <c r="X148" s="113">
        <f t="shared" si="130"/>
        <v>0</v>
      </c>
      <c r="Y148" s="115">
        <f t="shared" si="136"/>
        <v>0</v>
      </c>
      <c r="Z148" s="116">
        <f t="shared" ref="Z148:Z221" si="160">S148+U148+W148+Y148</f>
        <v>0</v>
      </c>
      <c r="AA148" s="117" t="b">
        <f t="shared" si="131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37"/>
        <v>0</v>
      </c>
      <c r="AJ148" s="22">
        <v>0</v>
      </c>
      <c r="AK148" s="164">
        <f t="shared" si="138"/>
        <v>0</v>
      </c>
      <c r="AL148" s="22"/>
      <c r="AM148" s="164">
        <f t="shared" si="139"/>
        <v>0</v>
      </c>
      <c r="AN148" s="22"/>
      <c r="AO148" s="164">
        <f t="shared" si="140"/>
        <v>0</v>
      </c>
      <c r="AP148" s="22"/>
      <c r="AQ148" s="164">
        <f t="shared" si="141"/>
        <v>0</v>
      </c>
      <c r="AR148" s="22"/>
      <c r="AS148" s="164">
        <f t="shared" si="142"/>
        <v>0</v>
      </c>
      <c r="AT148" s="22"/>
      <c r="AU148" s="164">
        <f t="shared" si="143"/>
        <v>0</v>
      </c>
      <c r="AV148" s="22"/>
      <c r="AW148" s="164">
        <f t="shared" si="144"/>
        <v>0</v>
      </c>
      <c r="AX148" s="22"/>
      <c r="AY148" s="164">
        <f t="shared" si="145"/>
        <v>0</v>
      </c>
      <c r="AZ148" s="22"/>
      <c r="BA148" s="164">
        <f t="shared" si="146"/>
        <v>0</v>
      </c>
      <c r="BB148" s="22"/>
      <c r="BC148" s="164">
        <f t="shared" si="147"/>
        <v>0</v>
      </c>
      <c r="BD148" s="22"/>
      <c r="BE148" s="164">
        <f t="shared" si="148"/>
        <v>0</v>
      </c>
      <c r="BF148" s="253">
        <f t="shared" si="149"/>
        <v>0</v>
      </c>
      <c r="BG148" s="253">
        <f t="shared" si="150"/>
        <v>0</v>
      </c>
      <c r="BH148" s="10" t="b">
        <f t="shared" si="151"/>
        <v>1</v>
      </c>
      <c r="BI148" s="253">
        <f t="shared" si="152"/>
        <v>0</v>
      </c>
      <c r="BJ148" s="250">
        <f t="shared" si="108"/>
        <v>21610002</v>
      </c>
      <c r="BK148" s="251">
        <v>348</v>
      </c>
      <c r="BL148" s="251">
        <v>5</v>
      </c>
      <c r="BM148" s="252">
        <f t="shared" si="109"/>
        <v>0</v>
      </c>
      <c r="BN148" s="252">
        <f t="shared" si="110"/>
        <v>0</v>
      </c>
      <c r="BO148" s="252">
        <f t="shared" si="111"/>
        <v>0</v>
      </c>
      <c r="BP148" s="252">
        <f t="shared" si="112"/>
        <v>0</v>
      </c>
      <c r="BQ148" s="254">
        <f t="shared" si="113"/>
        <v>188</v>
      </c>
      <c r="BR148">
        <f t="shared" si="153"/>
        <v>16</v>
      </c>
      <c r="BS148">
        <v>0</v>
      </c>
      <c r="BT148">
        <v>1</v>
      </c>
      <c r="BU148" t="s">
        <v>139</v>
      </c>
      <c r="BV148" t="str">
        <f t="shared" si="155"/>
        <v>0</v>
      </c>
      <c r="BW148" t="str">
        <f t="shared" si="156"/>
        <v>0</v>
      </c>
      <c r="BX148" t="str">
        <f t="shared" si="157"/>
        <v>1</v>
      </c>
      <c r="BY148" t="s">
        <v>23</v>
      </c>
      <c r="BZ148" s="253">
        <f t="shared" si="114"/>
        <v>0</v>
      </c>
      <c r="CA148" s="253">
        <f t="shared" si="115"/>
        <v>0</v>
      </c>
      <c r="CB148" s="253">
        <f t="shared" si="116"/>
        <v>0</v>
      </c>
      <c r="CC148" s="253">
        <f t="shared" si="117"/>
        <v>0</v>
      </c>
      <c r="CD148" s="253">
        <f t="shared" si="118"/>
        <v>0</v>
      </c>
      <c r="CE148" s="253">
        <f t="shared" si="119"/>
        <v>0</v>
      </c>
      <c r="CF148" s="253">
        <f t="shared" si="120"/>
        <v>0</v>
      </c>
      <c r="CG148" s="253">
        <f t="shared" si="121"/>
        <v>0</v>
      </c>
      <c r="CH148" s="253">
        <f t="shared" si="122"/>
        <v>0</v>
      </c>
      <c r="CI148" s="253">
        <f t="shared" si="123"/>
        <v>0</v>
      </c>
      <c r="CJ148" s="253">
        <f t="shared" si="124"/>
        <v>0</v>
      </c>
      <c r="CK148" s="253">
        <f t="shared" si="125"/>
        <v>0</v>
      </c>
    </row>
    <row r="149" spans="1:89" s="218" customFormat="1" ht="20.399999999999999" x14ac:dyDescent="0.3"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59"/>
        <v>0</v>
      </c>
      <c r="L149" s="221" t="s">
        <v>208</v>
      </c>
      <c r="M149" s="104">
        <v>16</v>
      </c>
      <c r="N149" s="262">
        <f t="shared" si="154"/>
        <v>188</v>
      </c>
      <c r="O149" s="222">
        <v>188</v>
      </c>
      <c r="P149" s="110">
        <f t="shared" si="132"/>
        <v>0</v>
      </c>
      <c r="Q149" s="204" t="s">
        <v>139</v>
      </c>
      <c r="R149" s="113">
        <f t="shared" si="127"/>
        <v>0</v>
      </c>
      <c r="S149" s="114">
        <f t="shared" si="133"/>
        <v>0</v>
      </c>
      <c r="T149" s="113">
        <f t="shared" si="128"/>
        <v>0</v>
      </c>
      <c r="U149" s="115">
        <f t="shared" si="134"/>
        <v>0</v>
      </c>
      <c r="V149" s="113">
        <f t="shared" si="129"/>
        <v>0</v>
      </c>
      <c r="W149" s="115">
        <f t="shared" si="135"/>
        <v>0</v>
      </c>
      <c r="X149" s="113">
        <f t="shared" si="130"/>
        <v>0</v>
      </c>
      <c r="Y149" s="115">
        <f t="shared" si="136"/>
        <v>0</v>
      </c>
      <c r="Z149" s="203"/>
      <c r="AA149" s="117" t="b">
        <f t="shared" si="131"/>
        <v>1</v>
      </c>
      <c r="AB149" s="194"/>
      <c r="AC149" s="213"/>
      <c r="AD149" s="109" t="s">
        <v>22</v>
      </c>
      <c r="AE149" s="108" t="s">
        <v>23</v>
      </c>
      <c r="AF149" s="214"/>
      <c r="AG149" s="215"/>
      <c r="AH149" s="210"/>
      <c r="AI149" s="164">
        <f t="shared" si="137"/>
        <v>0</v>
      </c>
      <c r="AJ149" s="223"/>
      <c r="AK149" s="164">
        <f t="shared" si="138"/>
        <v>0</v>
      </c>
      <c r="AL149" s="223">
        <v>0</v>
      </c>
      <c r="AM149" s="164">
        <f t="shared" si="139"/>
        <v>0</v>
      </c>
      <c r="AN149" s="223">
        <v>0</v>
      </c>
      <c r="AO149" s="164">
        <f t="shared" si="140"/>
        <v>0</v>
      </c>
      <c r="AP149" s="223">
        <v>0</v>
      </c>
      <c r="AQ149" s="164">
        <f t="shared" si="141"/>
        <v>0</v>
      </c>
      <c r="AR149" s="223">
        <v>0</v>
      </c>
      <c r="AS149" s="164">
        <f t="shared" si="142"/>
        <v>0</v>
      </c>
      <c r="AT149" s="223">
        <v>0</v>
      </c>
      <c r="AU149" s="164">
        <f t="shared" si="143"/>
        <v>0</v>
      </c>
      <c r="AV149" s="223">
        <v>0</v>
      </c>
      <c r="AW149" s="164">
        <f t="shared" si="144"/>
        <v>0</v>
      </c>
      <c r="AX149" s="223">
        <v>0</v>
      </c>
      <c r="AY149" s="164">
        <f t="shared" si="145"/>
        <v>0</v>
      </c>
      <c r="AZ149" s="223">
        <v>0</v>
      </c>
      <c r="BA149" s="164">
        <f t="shared" si="146"/>
        <v>0</v>
      </c>
      <c r="BB149" s="223">
        <v>0</v>
      </c>
      <c r="BC149" s="164">
        <f t="shared" si="147"/>
        <v>0</v>
      </c>
      <c r="BD149" s="223">
        <v>0</v>
      </c>
      <c r="BE149" s="164">
        <f t="shared" si="148"/>
        <v>0</v>
      </c>
      <c r="BF149" s="253">
        <f t="shared" si="149"/>
        <v>0</v>
      </c>
      <c r="BG149" s="253">
        <f t="shared" si="150"/>
        <v>0</v>
      </c>
      <c r="BH149" s="10" t="b">
        <f t="shared" si="151"/>
        <v>1</v>
      </c>
      <c r="BI149" s="253">
        <f t="shared" si="152"/>
        <v>0</v>
      </c>
      <c r="BJ149" s="250">
        <f t="shared" si="108"/>
        <v>21610002</v>
      </c>
      <c r="BK149" s="251">
        <v>348</v>
      </c>
      <c r="BL149" s="251">
        <v>5</v>
      </c>
      <c r="BM149" s="252">
        <f t="shared" si="109"/>
        <v>0</v>
      </c>
      <c r="BN149" s="252">
        <f t="shared" si="110"/>
        <v>0</v>
      </c>
      <c r="BO149" s="252">
        <f t="shared" si="111"/>
        <v>0</v>
      </c>
      <c r="BP149" s="252">
        <f t="shared" si="112"/>
        <v>0</v>
      </c>
      <c r="BQ149" s="254">
        <f t="shared" si="113"/>
        <v>188</v>
      </c>
      <c r="BR149">
        <f t="shared" si="153"/>
        <v>16</v>
      </c>
      <c r="BS149">
        <v>0</v>
      </c>
      <c r="BT149">
        <v>1</v>
      </c>
      <c r="BU149" t="s">
        <v>139</v>
      </c>
      <c r="BV149" t="str">
        <f t="shared" si="155"/>
        <v>0</v>
      </c>
      <c r="BW149" t="str">
        <f t="shared" si="156"/>
        <v>0</v>
      </c>
      <c r="BX149" t="str">
        <f t="shared" si="157"/>
        <v>1</v>
      </c>
      <c r="BY149" t="s">
        <v>23</v>
      </c>
      <c r="BZ149" s="253">
        <f t="shared" si="114"/>
        <v>0</v>
      </c>
      <c r="CA149" s="253">
        <f t="shared" si="115"/>
        <v>0</v>
      </c>
      <c r="CB149" s="253">
        <f t="shared" si="116"/>
        <v>0</v>
      </c>
      <c r="CC149" s="253">
        <f t="shared" si="117"/>
        <v>0</v>
      </c>
      <c r="CD149" s="253">
        <f t="shared" si="118"/>
        <v>0</v>
      </c>
      <c r="CE149" s="253">
        <f t="shared" si="119"/>
        <v>0</v>
      </c>
      <c r="CF149" s="253">
        <f t="shared" si="120"/>
        <v>0</v>
      </c>
      <c r="CG149" s="253">
        <f t="shared" si="121"/>
        <v>0</v>
      </c>
      <c r="CH149" s="253">
        <f t="shared" si="122"/>
        <v>0</v>
      </c>
      <c r="CI149" s="253">
        <f t="shared" si="123"/>
        <v>0</v>
      </c>
      <c r="CJ149" s="253">
        <f t="shared" si="124"/>
        <v>0</v>
      </c>
      <c r="CK149" s="253">
        <f t="shared" si="125"/>
        <v>0</v>
      </c>
    </row>
    <row r="150" spans="1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59"/>
        <v>3</v>
      </c>
      <c r="L150" s="142" t="s">
        <v>206</v>
      </c>
      <c r="M150" s="104">
        <v>16</v>
      </c>
      <c r="N150" s="262">
        <f t="shared" si="154"/>
        <v>19</v>
      </c>
      <c r="O150" s="141">
        <v>19</v>
      </c>
      <c r="P150" s="110">
        <f t="shared" si="132"/>
        <v>66.12</v>
      </c>
      <c r="Q150" s="112" t="s">
        <v>139</v>
      </c>
      <c r="R150" s="113">
        <f t="shared" si="127"/>
        <v>3</v>
      </c>
      <c r="S150" s="114">
        <f t="shared" si="133"/>
        <v>66.12</v>
      </c>
      <c r="T150" s="113">
        <f t="shared" si="128"/>
        <v>0</v>
      </c>
      <c r="U150" s="115">
        <f t="shared" si="134"/>
        <v>0</v>
      </c>
      <c r="V150" s="113">
        <f t="shared" si="129"/>
        <v>0</v>
      </c>
      <c r="W150" s="115">
        <f t="shared" si="135"/>
        <v>0</v>
      </c>
      <c r="X150" s="113">
        <f t="shared" si="130"/>
        <v>0</v>
      </c>
      <c r="Y150" s="115">
        <f t="shared" si="136"/>
        <v>0</v>
      </c>
      <c r="Z150" s="116">
        <f t="shared" si="160"/>
        <v>66.12</v>
      </c>
      <c r="AA150" s="117" t="b">
        <f t="shared" si="131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37"/>
        <v>0</v>
      </c>
      <c r="AJ150" s="22">
        <v>3</v>
      </c>
      <c r="AK150" s="164">
        <f t="shared" si="138"/>
        <v>66.12</v>
      </c>
      <c r="AL150" s="22"/>
      <c r="AM150" s="164">
        <f t="shared" si="139"/>
        <v>0</v>
      </c>
      <c r="AN150" s="22"/>
      <c r="AO150" s="164">
        <f t="shared" si="140"/>
        <v>0</v>
      </c>
      <c r="AP150" s="22"/>
      <c r="AQ150" s="164">
        <f t="shared" si="141"/>
        <v>0</v>
      </c>
      <c r="AR150" s="22"/>
      <c r="AS150" s="164">
        <f t="shared" si="142"/>
        <v>0</v>
      </c>
      <c r="AT150" s="22"/>
      <c r="AU150" s="164">
        <f t="shared" si="143"/>
        <v>0</v>
      </c>
      <c r="AV150" s="22"/>
      <c r="AW150" s="164">
        <f t="shared" si="144"/>
        <v>0</v>
      </c>
      <c r="AX150" s="22"/>
      <c r="AY150" s="164">
        <f t="shared" si="145"/>
        <v>0</v>
      </c>
      <c r="AZ150" s="22"/>
      <c r="BA150" s="164">
        <f t="shared" si="146"/>
        <v>0</v>
      </c>
      <c r="BB150" s="22"/>
      <c r="BC150" s="164">
        <f t="shared" si="147"/>
        <v>0</v>
      </c>
      <c r="BD150" s="22"/>
      <c r="BE150" s="164">
        <f t="shared" si="148"/>
        <v>0</v>
      </c>
      <c r="BF150" s="253">
        <f t="shared" si="149"/>
        <v>66.12</v>
      </c>
      <c r="BG150" s="253">
        <f t="shared" si="150"/>
        <v>66.12</v>
      </c>
      <c r="BH150" s="10" t="b">
        <f t="shared" si="151"/>
        <v>1</v>
      </c>
      <c r="BI150" s="253">
        <f t="shared" si="152"/>
        <v>0</v>
      </c>
      <c r="BJ150" s="250">
        <f t="shared" si="108"/>
        <v>21610006</v>
      </c>
      <c r="BK150" s="251">
        <v>348</v>
      </c>
      <c r="BL150" s="251">
        <v>5</v>
      </c>
      <c r="BM150" s="252">
        <f t="shared" si="109"/>
        <v>3</v>
      </c>
      <c r="BN150" s="252">
        <f t="shared" si="110"/>
        <v>0</v>
      </c>
      <c r="BO150" s="252">
        <f t="shared" si="111"/>
        <v>0</v>
      </c>
      <c r="BP150" s="252">
        <f t="shared" si="112"/>
        <v>0</v>
      </c>
      <c r="BQ150" s="254">
        <f t="shared" si="113"/>
        <v>19</v>
      </c>
      <c r="BR150">
        <f t="shared" si="153"/>
        <v>16</v>
      </c>
      <c r="BS150">
        <v>0</v>
      </c>
      <c r="BT150">
        <v>1</v>
      </c>
      <c r="BU150" t="s">
        <v>139</v>
      </c>
      <c r="BV150" t="str">
        <f t="shared" si="155"/>
        <v>0</v>
      </c>
      <c r="BW150" t="str">
        <f t="shared" si="156"/>
        <v>0</v>
      </c>
      <c r="BX150" t="str">
        <f t="shared" si="157"/>
        <v>1</v>
      </c>
      <c r="BY150" t="s">
        <v>23</v>
      </c>
      <c r="BZ150" s="253">
        <f t="shared" si="114"/>
        <v>0</v>
      </c>
      <c r="CA150" s="253">
        <f t="shared" si="115"/>
        <v>66.12</v>
      </c>
      <c r="CB150" s="253">
        <f t="shared" si="116"/>
        <v>0</v>
      </c>
      <c r="CC150" s="253">
        <f t="shared" si="117"/>
        <v>0</v>
      </c>
      <c r="CD150" s="253">
        <f t="shared" si="118"/>
        <v>0</v>
      </c>
      <c r="CE150" s="253">
        <f t="shared" si="119"/>
        <v>0</v>
      </c>
      <c r="CF150" s="253">
        <f t="shared" si="120"/>
        <v>0</v>
      </c>
      <c r="CG150" s="253">
        <f t="shared" si="121"/>
        <v>0</v>
      </c>
      <c r="CH150" s="253">
        <f t="shared" si="122"/>
        <v>0</v>
      </c>
      <c r="CI150" s="253">
        <f t="shared" si="123"/>
        <v>0</v>
      </c>
      <c r="CJ150" s="253">
        <f t="shared" si="124"/>
        <v>0</v>
      </c>
      <c r="CK150" s="253">
        <f t="shared" si="125"/>
        <v>0</v>
      </c>
    </row>
    <row r="151" spans="1:89" s="218" customFormat="1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59"/>
        <v>18</v>
      </c>
      <c r="L151" s="224" t="s">
        <v>206</v>
      </c>
      <c r="M151" s="104">
        <v>16</v>
      </c>
      <c r="N151" s="262">
        <f t="shared" si="154"/>
        <v>19</v>
      </c>
      <c r="O151" s="222">
        <v>19</v>
      </c>
      <c r="P151" s="110">
        <f t="shared" si="132"/>
        <v>396.71999999999997</v>
      </c>
      <c r="Q151" s="204" t="s">
        <v>139</v>
      </c>
      <c r="R151" s="113">
        <f t="shared" si="127"/>
        <v>3</v>
      </c>
      <c r="S151" s="114">
        <f t="shared" si="133"/>
        <v>66.12</v>
      </c>
      <c r="T151" s="113">
        <f t="shared" si="128"/>
        <v>7</v>
      </c>
      <c r="U151" s="115">
        <f t="shared" si="134"/>
        <v>154.28</v>
      </c>
      <c r="V151" s="113">
        <f t="shared" si="129"/>
        <v>4</v>
      </c>
      <c r="W151" s="115">
        <f t="shared" si="135"/>
        <v>88.16</v>
      </c>
      <c r="X151" s="113">
        <f t="shared" si="130"/>
        <v>4</v>
      </c>
      <c r="Y151" s="115">
        <f t="shared" si="136"/>
        <v>88.16</v>
      </c>
      <c r="Z151" s="203"/>
      <c r="AA151" s="117" t="b">
        <f t="shared" si="131"/>
        <v>1</v>
      </c>
      <c r="AB151" s="194"/>
      <c r="AC151" s="213"/>
      <c r="AD151" s="109" t="s">
        <v>22</v>
      </c>
      <c r="AE151" s="108" t="s">
        <v>23</v>
      </c>
      <c r="AF151" s="214"/>
      <c r="AG151" s="215"/>
      <c r="AH151" s="210"/>
      <c r="AI151" s="164">
        <f t="shared" si="137"/>
        <v>0</v>
      </c>
      <c r="AJ151" s="223"/>
      <c r="AK151" s="164">
        <f t="shared" si="138"/>
        <v>0</v>
      </c>
      <c r="AL151" s="223">
        <v>3</v>
      </c>
      <c r="AM151" s="164">
        <f t="shared" si="139"/>
        <v>66.12</v>
      </c>
      <c r="AN151" s="223">
        <v>3</v>
      </c>
      <c r="AO151" s="164">
        <f t="shared" si="140"/>
        <v>66.12</v>
      </c>
      <c r="AP151" s="223">
        <v>2</v>
      </c>
      <c r="AQ151" s="164">
        <f t="shared" si="141"/>
        <v>44.08</v>
      </c>
      <c r="AR151" s="223">
        <v>2</v>
      </c>
      <c r="AS151" s="164">
        <f t="shared" si="142"/>
        <v>44.08</v>
      </c>
      <c r="AT151" s="223">
        <v>0</v>
      </c>
      <c r="AU151" s="164">
        <f t="shared" si="143"/>
        <v>0</v>
      </c>
      <c r="AV151" s="223">
        <v>2</v>
      </c>
      <c r="AW151" s="164">
        <f t="shared" si="144"/>
        <v>44.08</v>
      </c>
      <c r="AX151" s="223">
        <v>2</v>
      </c>
      <c r="AY151" s="164">
        <f t="shared" si="145"/>
        <v>44.08</v>
      </c>
      <c r="AZ151" s="223">
        <v>2</v>
      </c>
      <c r="BA151" s="164">
        <f t="shared" si="146"/>
        <v>44.08</v>
      </c>
      <c r="BB151" s="223">
        <v>2</v>
      </c>
      <c r="BC151" s="164">
        <f t="shared" si="147"/>
        <v>44.08</v>
      </c>
      <c r="BD151" s="223">
        <v>0</v>
      </c>
      <c r="BE151" s="164">
        <f t="shared" si="148"/>
        <v>0</v>
      </c>
      <c r="BF151" s="253">
        <f t="shared" si="149"/>
        <v>396.71999999999997</v>
      </c>
      <c r="BG151" s="253">
        <f t="shared" si="150"/>
        <v>396.71999999999997</v>
      </c>
      <c r="BH151" s="10" t="b">
        <f t="shared" si="151"/>
        <v>1</v>
      </c>
      <c r="BI151" s="253">
        <f t="shared" si="152"/>
        <v>0</v>
      </c>
      <c r="BJ151" s="250">
        <f t="shared" si="108"/>
        <v>21610006</v>
      </c>
      <c r="BK151" s="251">
        <v>348</v>
      </c>
      <c r="BL151" s="251">
        <v>5</v>
      </c>
      <c r="BM151" s="252">
        <f t="shared" si="109"/>
        <v>3</v>
      </c>
      <c r="BN151" s="252">
        <f t="shared" si="110"/>
        <v>7</v>
      </c>
      <c r="BO151" s="252">
        <f t="shared" si="111"/>
        <v>4</v>
      </c>
      <c r="BP151" s="252">
        <f t="shared" si="112"/>
        <v>4</v>
      </c>
      <c r="BQ151" s="254">
        <f t="shared" si="113"/>
        <v>19</v>
      </c>
      <c r="BR151">
        <f t="shared" si="153"/>
        <v>16</v>
      </c>
      <c r="BS151">
        <v>0</v>
      </c>
      <c r="BT151">
        <v>1</v>
      </c>
      <c r="BU151" t="s">
        <v>139</v>
      </c>
      <c r="BV151" t="str">
        <f t="shared" si="155"/>
        <v>0</v>
      </c>
      <c r="BW151" t="str">
        <f t="shared" si="156"/>
        <v>0</v>
      </c>
      <c r="BX151" t="str">
        <f t="shared" si="157"/>
        <v>1</v>
      </c>
      <c r="BY151" t="s">
        <v>23</v>
      </c>
      <c r="BZ151" s="253">
        <f t="shared" si="114"/>
        <v>0</v>
      </c>
      <c r="CA151" s="253">
        <f t="shared" si="115"/>
        <v>0</v>
      </c>
      <c r="CB151" s="253">
        <f t="shared" si="116"/>
        <v>66.12</v>
      </c>
      <c r="CC151" s="253">
        <f t="shared" si="117"/>
        <v>66.12</v>
      </c>
      <c r="CD151" s="253">
        <f t="shared" si="118"/>
        <v>44.08</v>
      </c>
      <c r="CE151" s="253">
        <f t="shared" si="119"/>
        <v>44.08</v>
      </c>
      <c r="CF151" s="253">
        <f t="shared" si="120"/>
        <v>0</v>
      </c>
      <c r="CG151" s="253">
        <f t="shared" si="121"/>
        <v>44.08</v>
      </c>
      <c r="CH151" s="253">
        <f t="shared" si="122"/>
        <v>44.08</v>
      </c>
      <c r="CI151" s="253">
        <f t="shared" si="123"/>
        <v>44.08</v>
      </c>
      <c r="CJ151" s="253">
        <f t="shared" si="124"/>
        <v>44.08</v>
      </c>
      <c r="CK151" s="253">
        <f t="shared" si="125"/>
        <v>0</v>
      </c>
    </row>
    <row r="152" spans="1:89" s="165" customFormat="1" ht="20.399999999999999" x14ac:dyDescent="0.3">
      <c r="A152"/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59"/>
        <v>0</v>
      </c>
      <c r="L152" s="142" t="s">
        <v>20</v>
      </c>
      <c r="M152" s="104">
        <v>16</v>
      </c>
      <c r="N152" s="262">
        <f t="shared" si="154"/>
        <v>28.5</v>
      </c>
      <c r="O152" s="141">
        <v>28.5</v>
      </c>
      <c r="P152" s="110">
        <f t="shared" si="132"/>
        <v>0</v>
      </c>
      <c r="Q152" s="112" t="s">
        <v>139</v>
      </c>
      <c r="R152" s="113">
        <f t="shared" si="127"/>
        <v>0</v>
      </c>
      <c r="S152" s="114">
        <f t="shared" si="133"/>
        <v>0</v>
      </c>
      <c r="T152" s="113">
        <f t="shared" si="128"/>
        <v>0</v>
      </c>
      <c r="U152" s="115">
        <f t="shared" si="134"/>
        <v>0</v>
      </c>
      <c r="V152" s="113">
        <f t="shared" si="129"/>
        <v>0</v>
      </c>
      <c r="W152" s="115">
        <f t="shared" si="135"/>
        <v>0</v>
      </c>
      <c r="X152" s="113">
        <f t="shared" si="130"/>
        <v>0</v>
      </c>
      <c r="Y152" s="115">
        <f t="shared" si="136"/>
        <v>0</v>
      </c>
      <c r="Z152" s="116">
        <f t="shared" si="160"/>
        <v>0</v>
      </c>
      <c r="AA152" s="117" t="b">
        <f t="shared" si="131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37"/>
        <v>0</v>
      </c>
      <c r="AJ152" s="22">
        <v>0</v>
      </c>
      <c r="AK152" s="164">
        <f t="shared" si="138"/>
        <v>0</v>
      </c>
      <c r="AL152" s="22"/>
      <c r="AM152" s="164">
        <f t="shared" si="139"/>
        <v>0</v>
      </c>
      <c r="AN152" s="22"/>
      <c r="AO152" s="164">
        <f t="shared" si="140"/>
        <v>0</v>
      </c>
      <c r="AP152" s="22"/>
      <c r="AQ152" s="164">
        <f t="shared" si="141"/>
        <v>0</v>
      </c>
      <c r="AR152" s="22"/>
      <c r="AS152" s="164">
        <f t="shared" si="142"/>
        <v>0</v>
      </c>
      <c r="AT152" s="22"/>
      <c r="AU152" s="164">
        <f t="shared" si="143"/>
        <v>0</v>
      </c>
      <c r="AV152" s="22"/>
      <c r="AW152" s="164">
        <f t="shared" si="144"/>
        <v>0</v>
      </c>
      <c r="AX152" s="22"/>
      <c r="AY152" s="164">
        <f t="shared" si="145"/>
        <v>0</v>
      </c>
      <c r="AZ152" s="22"/>
      <c r="BA152" s="164">
        <f t="shared" si="146"/>
        <v>0</v>
      </c>
      <c r="BB152" s="22"/>
      <c r="BC152" s="164">
        <f t="shared" si="147"/>
        <v>0</v>
      </c>
      <c r="BD152" s="22"/>
      <c r="BE152" s="164">
        <f t="shared" si="148"/>
        <v>0</v>
      </c>
      <c r="BF152" s="253">
        <f t="shared" si="149"/>
        <v>0</v>
      </c>
      <c r="BG152" s="253">
        <f t="shared" si="150"/>
        <v>0</v>
      </c>
      <c r="BH152" s="10" t="b">
        <f t="shared" si="151"/>
        <v>1</v>
      </c>
      <c r="BI152" s="253">
        <f t="shared" si="152"/>
        <v>0</v>
      </c>
      <c r="BJ152" s="250">
        <f t="shared" si="108"/>
        <v>21610013</v>
      </c>
      <c r="BK152" s="251">
        <v>348</v>
      </c>
      <c r="BL152" s="251">
        <v>5</v>
      </c>
      <c r="BM152" s="252">
        <f t="shared" si="109"/>
        <v>0</v>
      </c>
      <c r="BN152" s="252">
        <f t="shared" si="110"/>
        <v>0</v>
      </c>
      <c r="BO152" s="252">
        <f t="shared" si="111"/>
        <v>0</v>
      </c>
      <c r="BP152" s="252">
        <f t="shared" si="112"/>
        <v>0</v>
      </c>
      <c r="BQ152" s="254">
        <f t="shared" si="113"/>
        <v>28.5</v>
      </c>
      <c r="BR152">
        <f t="shared" si="153"/>
        <v>16</v>
      </c>
      <c r="BS152">
        <v>0</v>
      </c>
      <c r="BT152">
        <v>1</v>
      </c>
      <c r="BU152" t="s">
        <v>139</v>
      </c>
      <c r="BV152" t="str">
        <f t="shared" si="155"/>
        <v>0</v>
      </c>
      <c r="BW152" t="str">
        <f t="shared" si="156"/>
        <v>0</v>
      </c>
      <c r="BX152" t="str">
        <f t="shared" si="157"/>
        <v>1</v>
      </c>
      <c r="BY152" t="s">
        <v>23</v>
      </c>
      <c r="BZ152" s="253">
        <f t="shared" si="114"/>
        <v>0</v>
      </c>
      <c r="CA152" s="253">
        <f t="shared" si="115"/>
        <v>0</v>
      </c>
      <c r="CB152" s="253">
        <f t="shared" si="116"/>
        <v>0</v>
      </c>
      <c r="CC152" s="253">
        <f t="shared" si="117"/>
        <v>0</v>
      </c>
      <c r="CD152" s="253">
        <f t="shared" si="118"/>
        <v>0</v>
      </c>
      <c r="CE152" s="253">
        <f t="shared" si="119"/>
        <v>0</v>
      </c>
      <c r="CF152" s="253">
        <f t="shared" si="120"/>
        <v>0</v>
      </c>
      <c r="CG152" s="253">
        <f t="shared" si="121"/>
        <v>0</v>
      </c>
      <c r="CH152" s="253">
        <f t="shared" si="122"/>
        <v>0</v>
      </c>
      <c r="CI152" s="253">
        <f t="shared" si="123"/>
        <v>0</v>
      </c>
      <c r="CJ152" s="253">
        <f t="shared" si="124"/>
        <v>0</v>
      </c>
      <c r="CK152" s="253">
        <f t="shared" si="125"/>
        <v>0</v>
      </c>
    </row>
    <row r="153" spans="1:89" s="218" customFormat="1" ht="20.399999999999999" x14ac:dyDescent="0.3"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59"/>
        <v>10</v>
      </c>
      <c r="L153" s="224" t="s">
        <v>20</v>
      </c>
      <c r="M153" s="104">
        <v>16</v>
      </c>
      <c r="N153" s="262">
        <f t="shared" si="154"/>
        <v>28</v>
      </c>
      <c r="O153" s="222">
        <v>28</v>
      </c>
      <c r="P153" s="110">
        <f t="shared" si="132"/>
        <v>324.79999999999995</v>
      </c>
      <c r="Q153" s="204" t="s">
        <v>139</v>
      </c>
      <c r="R153" s="113">
        <f t="shared" si="127"/>
        <v>2</v>
      </c>
      <c r="S153" s="114">
        <f t="shared" si="133"/>
        <v>64.959999999999994</v>
      </c>
      <c r="T153" s="113">
        <f t="shared" si="128"/>
        <v>4</v>
      </c>
      <c r="U153" s="115">
        <f t="shared" si="134"/>
        <v>129.91999999999999</v>
      </c>
      <c r="V153" s="113">
        <f t="shared" si="129"/>
        <v>2</v>
      </c>
      <c r="W153" s="115">
        <f t="shared" si="135"/>
        <v>64.959999999999994</v>
      </c>
      <c r="X153" s="113">
        <f t="shared" si="130"/>
        <v>2</v>
      </c>
      <c r="Y153" s="115">
        <f t="shared" si="136"/>
        <v>64.959999999999994</v>
      </c>
      <c r="Z153" s="203"/>
      <c r="AA153" s="117" t="b">
        <f t="shared" si="131"/>
        <v>1</v>
      </c>
      <c r="AB153" s="194"/>
      <c r="AC153" s="213"/>
      <c r="AD153" s="109" t="s">
        <v>22</v>
      </c>
      <c r="AE153" s="108" t="s">
        <v>23</v>
      </c>
      <c r="AF153" s="214"/>
      <c r="AG153" s="215"/>
      <c r="AH153" s="210"/>
      <c r="AI153" s="164">
        <f t="shared" si="137"/>
        <v>0</v>
      </c>
      <c r="AJ153" s="223"/>
      <c r="AK153" s="164">
        <f t="shared" si="138"/>
        <v>0</v>
      </c>
      <c r="AL153" s="223">
        <v>2</v>
      </c>
      <c r="AM153" s="164">
        <f t="shared" si="139"/>
        <v>64.959999999999994</v>
      </c>
      <c r="AN153" s="223">
        <v>2</v>
      </c>
      <c r="AO153" s="164">
        <f t="shared" si="140"/>
        <v>64.959999999999994</v>
      </c>
      <c r="AP153" s="223">
        <v>1</v>
      </c>
      <c r="AQ153" s="164">
        <f t="shared" si="141"/>
        <v>32.479999999999997</v>
      </c>
      <c r="AR153" s="223">
        <v>1</v>
      </c>
      <c r="AS153" s="164">
        <f t="shared" si="142"/>
        <v>32.479999999999997</v>
      </c>
      <c r="AT153" s="223">
        <v>0</v>
      </c>
      <c r="AU153" s="164">
        <f t="shared" si="143"/>
        <v>0</v>
      </c>
      <c r="AV153" s="223">
        <v>1</v>
      </c>
      <c r="AW153" s="164">
        <f t="shared" si="144"/>
        <v>32.479999999999997</v>
      </c>
      <c r="AX153" s="223">
        <v>1</v>
      </c>
      <c r="AY153" s="164">
        <f t="shared" si="145"/>
        <v>32.479999999999997</v>
      </c>
      <c r="AZ153" s="223">
        <v>1</v>
      </c>
      <c r="BA153" s="164">
        <f t="shared" si="146"/>
        <v>32.479999999999997</v>
      </c>
      <c r="BB153" s="223">
        <v>1</v>
      </c>
      <c r="BC153" s="164">
        <f t="shared" si="147"/>
        <v>32.479999999999997</v>
      </c>
      <c r="BD153" s="223">
        <v>0</v>
      </c>
      <c r="BE153" s="164">
        <f t="shared" si="148"/>
        <v>0</v>
      </c>
      <c r="BF153" s="253">
        <f t="shared" si="149"/>
        <v>324.79999999999995</v>
      </c>
      <c r="BG153" s="253">
        <f t="shared" si="150"/>
        <v>324.79999999999995</v>
      </c>
      <c r="BH153" s="10" t="b">
        <f t="shared" si="151"/>
        <v>1</v>
      </c>
      <c r="BI153" s="253">
        <f t="shared" si="152"/>
        <v>0</v>
      </c>
      <c r="BJ153" s="250">
        <f t="shared" si="108"/>
        <v>21610013</v>
      </c>
      <c r="BK153" s="251">
        <v>348</v>
      </c>
      <c r="BL153" s="251">
        <v>5</v>
      </c>
      <c r="BM153" s="252">
        <f t="shared" si="109"/>
        <v>2</v>
      </c>
      <c r="BN153" s="252">
        <f t="shared" si="110"/>
        <v>4</v>
      </c>
      <c r="BO153" s="252">
        <f t="shared" si="111"/>
        <v>2</v>
      </c>
      <c r="BP153" s="252">
        <f t="shared" si="112"/>
        <v>2</v>
      </c>
      <c r="BQ153" s="254">
        <f t="shared" si="113"/>
        <v>28</v>
      </c>
      <c r="BR153">
        <f t="shared" si="153"/>
        <v>16</v>
      </c>
      <c r="BS153">
        <v>0</v>
      </c>
      <c r="BT153">
        <v>1</v>
      </c>
      <c r="BU153" t="s">
        <v>139</v>
      </c>
      <c r="BV153" t="str">
        <f t="shared" si="155"/>
        <v>0</v>
      </c>
      <c r="BW153" t="str">
        <f t="shared" si="156"/>
        <v>0</v>
      </c>
      <c r="BX153" t="str">
        <f t="shared" si="157"/>
        <v>1</v>
      </c>
      <c r="BY153" t="s">
        <v>23</v>
      </c>
      <c r="BZ153" s="253">
        <f t="shared" si="114"/>
        <v>0</v>
      </c>
      <c r="CA153" s="253">
        <f t="shared" si="115"/>
        <v>0</v>
      </c>
      <c r="CB153" s="253">
        <f t="shared" si="116"/>
        <v>64.959999999999994</v>
      </c>
      <c r="CC153" s="253">
        <f t="shared" si="117"/>
        <v>64.959999999999994</v>
      </c>
      <c r="CD153" s="253">
        <f t="shared" si="118"/>
        <v>32.479999999999997</v>
      </c>
      <c r="CE153" s="253">
        <f t="shared" si="119"/>
        <v>32.479999999999997</v>
      </c>
      <c r="CF153" s="253">
        <f t="shared" si="120"/>
        <v>0</v>
      </c>
      <c r="CG153" s="253">
        <f t="shared" si="121"/>
        <v>32.479999999999997</v>
      </c>
      <c r="CH153" s="253">
        <f t="shared" si="122"/>
        <v>32.479999999999997</v>
      </c>
      <c r="CI153" s="253">
        <f t="shared" si="123"/>
        <v>32.479999999999997</v>
      </c>
      <c r="CJ153" s="253">
        <f t="shared" si="124"/>
        <v>32.479999999999997</v>
      </c>
      <c r="CK153" s="253">
        <f t="shared" si="125"/>
        <v>0</v>
      </c>
    </row>
    <row r="154" spans="1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59"/>
        <v>3</v>
      </c>
      <c r="L154" s="144" t="s">
        <v>207</v>
      </c>
      <c r="M154" s="104">
        <v>16</v>
      </c>
      <c r="N154" s="262">
        <f t="shared" si="154"/>
        <v>37</v>
      </c>
      <c r="O154" s="141">
        <v>37</v>
      </c>
      <c r="P154" s="110">
        <f t="shared" si="132"/>
        <v>128.76</v>
      </c>
      <c r="Q154" s="112" t="s">
        <v>139</v>
      </c>
      <c r="R154" s="113">
        <f t="shared" si="127"/>
        <v>3</v>
      </c>
      <c r="S154" s="114">
        <f t="shared" si="133"/>
        <v>128.76</v>
      </c>
      <c r="T154" s="113">
        <f t="shared" si="128"/>
        <v>0</v>
      </c>
      <c r="U154" s="115">
        <f t="shared" si="134"/>
        <v>0</v>
      </c>
      <c r="V154" s="113">
        <f t="shared" si="129"/>
        <v>0</v>
      </c>
      <c r="W154" s="115">
        <f t="shared" si="135"/>
        <v>0</v>
      </c>
      <c r="X154" s="113">
        <f t="shared" si="130"/>
        <v>0</v>
      </c>
      <c r="Y154" s="115">
        <f t="shared" si="136"/>
        <v>0</v>
      </c>
      <c r="Z154" s="116">
        <f t="shared" si="160"/>
        <v>128.76</v>
      </c>
      <c r="AA154" s="117" t="b">
        <f t="shared" si="131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37"/>
        <v>0</v>
      </c>
      <c r="AJ154" s="22">
        <v>3</v>
      </c>
      <c r="AK154" s="164">
        <f t="shared" si="138"/>
        <v>128.76</v>
      </c>
      <c r="AL154" s="22"/>
      <c r="AM154" s="164">
        <f t="shared" si="139"/>
        <v>0</v>
      </c>
      <c r="AN154" s="22"/>
      <c r="AO154" s="164">
        <f t="shared" si="140"/>
        <v>0</v>
      </c>
      <c r="AP154" s="22"/>
      <c r="AQ154" s="164">
        <f t="shared" si="141"/>
        <v>0</v>
      </c>
      <c r="AR154" s="22"/>
      <c r="AS154" s="164">
        <f t="shared" si="142"/>
        <v>0</v>
      </c>
      <c r="AT154" s="22"/>
      <c r="AU154" s="164">
        <f t="shared" si="143"/>
        <v>0</v>
      </c>
      <c r="AV154" s="22"/>
      <c r="AW154" s="164">
        <f t="shared" si="144"/>
        <v>0</v>
      </c>
      <c r="AX154" s="22"/>
      <c r="AY154" s="164">
        <f t="shared" si="145"/>
        <v>0</v>
      </c>
      <c r="AZ154" s="22"/>
      <c r="BA154" s="164">
        <f t="shared" si="146"/>
        <v>0</v>
      </c>
      <c r="BB154" s="22"/>
      <c r="BC154" s="164">
        <f t="shared" si="147"/>
        <v>0</v>
      </c>
      <c r="BD154" s="22"/>
      <c r="BE154" s="164">
        <f t="shared" si="148"/>
        <v>0</v>
      </c>
      <c r="BF154" s="253">
        <f t="shared" si="149"/>
        <v>128.76</v>
      </c>
      <c r="BG154" s="253">
        <f t="shared" si="150"/>
        <v>128.76</v>
      </c>
      <c r="BH154" s="10" t="b">
        <f t="shared" si="151"/>
        <v>1</v>
      </c>
      <c r="BI154" s="253">
        <f t="shared" si="152"/>
        <v>0</v>
      </c>
      <c r="BJ154" s="250">
        <f t="shared" si="108"/>
        <v>21610033</v>
      </c>
      <c r="BK154" s="251">
        <v>348</v>
      </c>
      <c r="BL154" s="251">
        <v>5</v>
      </c>
      <c r="BM154" s="252">
        <f t="shared" si="109"/>
        <v>3</v>
      </c>
      <c r="BN154" s="252">
        <f t="shared" si="110"/>
        <v>0</v>
      </c>
      <c r="BO154" s="252">
        <f t="shared" si="111"/>
        <v>0</v>
      </c>
      <c r="BP154" s="252">
        <f t="shared" si="112"/>
        <v>0</v>
      </c>
      <c r="BQ154" s="254">
        <f t="shared" si="113"/>
        <v>37</v>
      </c>
      <c r="BR154">
        <f t="shared" si="153"/>
        <v>16</v>
      </c>
      <c r="BS154">
        <v>0</v>
      </c>
      <c r="BT154">
        <v>1</v>
      </c>
      <c r="BU154" t="s">
        <v>139</v>
      </c>
      <c r="BV154" t="str">
        <f t="shared" si="155"/>
        <v>0</v>
      </c>
      <c r="BW154" t="str">
        <f t="shared" si="156"/>
        <v>0</v>
      </c>
      <c r="BX154" t="str">
        <f t="shared" si="157"/>
        <v>1</v>
      </c>
      <c r="BY154" t="s">
        <v>23</v>
      </c>
      <c r="BZ154" s="253">
        <f t="shared" si="114"/>
        <v>0</v>
      </c>
      <c r="CA154" s="253">
        <f t="shared" si="115"/>
        <v>128.76</v>
      </c>
      <c r="CB154" s="253">
        <f t="shared" si="116"/>
        <v>0</v>
      </c>
      <c r="CC154" s="253">
        <f t="shared" si="117"/>
        <v>0</v>
      </c>
      <c r="CD154" s="253">
        <f t="shared" si="118"/>
        <v>0</v>
      </c>
      <c r="CE154" s="253">
        <f t="shared" si="119"/>
        <v>0</v>
      </c>
      <c r="CF154" s="253">
        <f t="shared" si="120"/>
        <v>0</v>
      </c>
      <c r="CG154" s="253">
        <f t="shared" si="121"/>
        <v>0</v>
      </c>
      <c r="CH154" s="253">
        <f t="shared" si="122"/>
        <v>0</v>
      </c>
      <c r="CI154" s="253">
        <f t="shared" si="123"/>
        <v>0</v>
      </c>
      <c r="CJ154" s="253">
        <f t="shared" si="124"/>
        <v>0</v>
      </c>
      <c r="CK154" s="253">
        <f t="shared" si="125"/>
        <v>0</v>
      </c>
    </row>
    <row r="155" spans="1:89" s="218" customFormat="1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59"/>
        <v>24</v>
      </c>
      <c r="L155" s="226" t="s">
        <v>207</v>
      </c>
      <c r="M155" s="104">
        <v>16</v>
      </c>
      <c r="N155" s="262">
        <f t="shared" si="154"/>
        <v>35</v>
      </c>
      <c r="O155" s="222">
        <v>35</v>
      </c>
      <c r="P155" s="110">
        <f t="shared" si="132"/>
        <v>974.39999999999986</v>
      </c>
      <c r="Q155" s="204" t="s">
        <v>139</v>
      </c>
      <c r="R155" s="113">
        <f t="shared" si="127"/>
        <v>3</v>
      </c>
      <c r="S155" s="114">
        <f t="shared" si="133"/>
        <v>121.79999999999998</v>
      </c>
      <c r="T155" s="113">
        <f t="shared" si="128"/>
        <v>9</v>
      </c>
      <c r="U155" s="115">
        <f t="shared" si="134"/>
        <v>365.4</v>
      </c>
      <c r="V155" s="113">
        <f t="shared" si="129"/>
        <v>6</v>
      </c>
      <c r="W155" s="115">
        <f t="shared" si="135"/>
        <v>243.59999999999997</v>
      </c>
      <c r="X155" s="113">
        <f t="shared" si="130"/>
        <v>6</v>
      </c>
      <c r="Y155" s="115">
        <f t="shared" si="136"/>
        <v>243.59999999999997</v>
      </c>
      <c r="Z155" s="203"/>
      <c r="AA155" s="117" t="b">
        <f t="shared" si="131"/>
        <v>1</v>
      </c>
      <c r="AB155" s="194"/>
      <c r="AC155" s="213"/>
      <c r="AD155" s="109" t="s">
        <v>22</v>
      </c>
      <c r="AE155" s="108" t="s">
        <v>23</v>
      </c>
      <c r="AF155" s="214"/>
      <c r="AG155" s="215"/>
      <c r="AH155" s="210"/>
      <c r="AI155" s="164">
        <f t="shared" si="137"/>
        <v>0</v>
      </c>
      <c r="AJ155" s="223"/>
      <c r="AK155" s="164">
        <f t="shared" si="138"/>
        <v>0</v>
      </c>
      <c r="AL155" s="223">
        <v>3</v>
      </c>
      <c r="AM155" s="164">
        <f t="shared" si="139"/>
        <v>121.79999999999998</v>
      </c>
      <c r="AN155" s="223">
        <v>3</v>
      </c>
      <c r="AO155" s="164">
        <f t="shared" si="140"/>
        <v>121.79999999999998</v>
      </c>
      <c r="AP155" s="223">
        <v>3</v>
      </c>
      <c r="AQ155" s="164">
        <f t="shared" si="141"/>
        <v>121.79999999999998</v>
      </c>
      <c r="AR155" s="223">
        <v>3</v>
      </c>
      <c r="AS155" s="164">
        <f t="shared" si="142"/>
        <v>121.79999999999998</v>
      </c>
      <c r="AT155" s="223">
        <v>0</v>
      </c>
      <c r="AU155" s="164">
        <f t="shared" si="143"/>
        <v>0</v>
      </c>
      <c r="AV155" s="223">
        <v>3</v>
      </c>
      <c r="AW155" s="164">
        <f t="shared" si="144"/>
        <v>121.79999999999998</v>
      </c>
      <c r="AX155" s="223">
        <v>3</v>
      </c>
      <c r="AY155" s="164">
        <f t="shared" si="145"/>
        <v>121.79999999999998</v>
      </c>
      <c r="AZ155" s="223">
        <v>3</v>
      </c>
      <c r="BA155" s="164">
        <f t="shared" si="146"/>
        <v>121.79999999999998</v>
      </c>
      <c r="BB155" s="223">
        <v>3</v>
      </c>
      <c r="BC155" s="164">
        <f t="shared" si="147"/>
        <v>121.79999999999998</v>
      </c>
      <c r="BD155" s="223">
        <v>0</v>
      </c>
      <c r="BE155" s="164">
        <f t="shared" si="148"/>
        <v>0</v>
      </c>
      <c r="BF155" s="253">
        <f t="shared" si="149"/>
        <v>974.39999999999986</v>
      </c>
      <c r="BG155" s="253">
        <f t="shared" si="150"/>
        <v>974.39999999999975</v>
      </c>
      <c r="BH155" s="10" t="b">
        <f t="shared" si="151"/>
        <v>1</v>
      </c>
      <c r="BI155" s="253">
        <f t="shared" si="152"/>
        <v>0</v>
      </c>
      <c r="BJ155" s="250">
        <f t="shared" si="108"/>
        <v>21610033</v>
      </c>
      <c r="BK155" s="251">
        <v>348</v>
      </c>
      <c r="BL155" s="251">
        <v>5</v>
      </c>
      <c r="BM155" s="252">
        <f t="shared" si="109"/>
        <v>3</v>
      </c>
      <c r="BN155" s="252">
        <f t="shared" si="110"/>
        <v>9</v>
      </c>
      <c r="BO155" s="252">
        <f t="shared" si="111"/>
        <v>6</v>
      </c>
      <c r="BP155" s="252">
        <f t="shared" si="112"/>
        <v>6</v>
      </c>
      <c r="BQ155" s="254">
        <f t="shared" si="113"/>
        <v>35</v>
      </c>
      <c r="BR155">
        <f t="shared" si="153"/>
        <v>16</v>
      </c>
      <c r="BS155">
        <v>0</v>
      </c>
      <c r="BT155">
        <v>1</v>
      </c>
      <c r="BU155" t="s">
        <v>139</v>
      </c>
      <c r="BV155" t="str">
        <f t="shared" si="155"/>
        <v>0</v>
      </c>
      <c r="BW155" t="str">
        <f t="shared" si="156"/>
        <v>0</v>
      </c>
      <c r="BX155" t="str">
        <f t="shared" si="157"/>
        <v>1</v>
      </c>
      <c r="BY155" t="s">
        <v>23</v>
      </c>
      <c r="BZ155" s="253">
        <f t="shared" si="114"/>
        <v>0</v>
      </c>
      <c r="CA155" s="253">
        <f t="shared" si="115"/>
        <v>0</v>
      </c>
      <c r="CB155" s="253">
        <f t="shared" si="116"/>
        <v>121.79999999999998</v>
      </c>
      <c r="CC155" s="253">
        <f t="shared" si="117"/>
        <v>121.79999999999998</v>
      </c>
      <c r="CD155" s="253">
        <f t="shared" si="118"/>
        <v>121.79999999999998</v>
      </c>
      <c r="CE155" s="253">
        <f t="shared" si="119"/>
        <v>121.79999999999998</v>
      </c>
      <c r="CF155" s="253">
        <f t="shared" si="120"/>
        <v>0</v>
      </c>
      <c r="CG155" s="253">
        <f t="shared" si="121"/>
        <v>121.79999999999998</v>
      </c>
      <c r="CH155" s="253">
        <f t="shared" si="122"/>
        <v>121.79999999999998</v>
      </c>
      <c r="CI155" s="253">
        <f t="shared" si="123"/>
        <v>121.79999999999998</v>
      </c>
      <c r="CJ155" s="253">
        <f t="shared" si="124"/>
        <v>121.79999999999998</v>
      </c>
      <c r="CK155" s="253">
        <f t="shared" si="125"/>
        <v>0</v>
      </c>
    </row>
    <row r="156" spans="1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59"/>
        <v>11</v>
      </c>
      <c r="L156" s="144" t="s">
        <v>207</v>
      </c>
      <c r="M156" s="104">
        <v>16</v>
      </c>
      <c r="N156" s="262">
        <f t="shared" si="154"/>
        <v>14.9</v>
      </c>
      <c r="O156" s="141">
        <v>14.9</v>
      </c>
      <c r="P156" s="110">
        <f t="shared" si="132"/>
        <v>190.124</v>
      </c>
      <c r="Q156" s="112" t="s">
        <v>139</v>
      </c>
      <c r="R156" s="113">
        <f t="shared" si="127"/>
        <v>3</v>
      </c>
      <c r="S156" s="114">
        <f t="shared" si="133"/>
        <v>51.851999999999997</v>
      </c>
      <c r="T156" s="113">
        <f t="shared" si="128"/>
        <v>8</v>
      </c>
      <c r="U156" s="115">
        <f t="shared" si="134"/>
        <v>138.27199999999999</v>
      </c>
      <c r="V156" s="113">
        <f t="shared" si="129"/>
        <v>0</v>
      </c>
      <c r="W156" s="115">
        <f t="shared" si="135"/>
        <v>0</v>
      </c>
      <c r="X156" s="113">
        <f t="shared" si="130"/>
        <v>0</v>
      </c>
      <c r="Y156" s="115">
        <f t="shared" si="136"/>
        <v>0</v>
      </c>
      <c r="Z156" s="116">
        <f t="shared" si="160"/>
        <v>190.124</v>
      </c>
      <c r="AA156" s="117" t="b">
        <f t="shared" si="131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37"/>
        <v>0</v>
      </c>
      <c r="AJ156" s="22">
        <v>3</v>
      </c>
      <c r="AK156" s="164">
        <f t="shared" si="138"/>
        <v>51.851999999999997</v>
      </c>
      <c r="AL156" s="22"/>
      <c r="AM156" s="164">
        <f t="shared" si="139"/>
        <v>0</v>
      </c>
      <c r="AN156" s="22">
        <v>8</v>
      </c>
      <c r="AO156" s="164">
        <f t="shared" si="140"/>
        <v>138.27199999999999</v>
      </c>
      <c r="AP156" s="22"/>
      <c r="AQ156" s="164">
        <f t="shared" si="141"/>
        <v>0</v>
      </c>
      <c r="AR156" s="22"/>
      <c r="AS156" s="164">
        <f t="shared" si="142"/>
        <v>0</v>
      </c>
      <c r="AT156" s="22"/>
      <c r="AU156" s="164">
        <f t="shared" si="143"/>
        <v>0</v>
      </c>
      <c r="AV156" s="22"/>
      <c r="AW156" s="164">
        <f t="shared" si="144"/>
        <v>0</v>
      </c>
      <c r="AX156" s="22"/>
      <c r="AY156" s="164">
        <f t="shared" si="145"/>
        <v>0</v>
      </c>
      <c r="AZ156" s="22"/>
      <c r="BA156" s="164">
        <f t="shared" si="146"/>
        <v>0</v>
      </c>
      <c r="BB156" s="22"/>
      <c r="BC156" s="164">
        <f t="shared" si="147"/>
        <v>0</v>
      </c>
      <c r="BD156" s="22"/>
      <c r="BE156" s="164">
        <f t="shared" si="148"/>
        <v>0</v>
      </c>
      <c r="BF156" s="253">
        <f t="shared" si="149"/>
        <v>190.124</v>
      </c>
      <c r="BG156" s="253">
        <f t="shared" si="150"/>
        <v>190.124</v>
      </c>
      <c r="BH156" s="10" t="b">
        <f t="shared" si="151"/>
        <v>1</v>
      </c>
      <c r="BI156" s="253">
        <f t="shared" si="152"/>
        <v>0</v>
      </c>
      <c r="BJ156" s="250">
        <f t="shared" si="108"/>
        <v>21610032</v>
      </c>
      <c r="BK156" s="251">
        <v>348</v>
      </c>
      <c r="BL156" s="251">
        <v>5</v>
      </c>
      <c r="BM156" s="252">
        <f t="shared" si="109"/>
        <v>3</v>
      </c>
      <c r="BN156" s="252">
        <f t="shared" si="110"/>
        <v>8</v>
      </c>
      <c r="BO156" s="252">
        <f t="shared" si="111"/>
        <v>0</v>
      </c>
      <c r="BP156" s="252">
        <f t="shared" si="112"/>
        <v>0</v>
      </c>
      <c r="BQ156" s="254">
        <f t="shared" si="113"/>
        <v>14.9</v>
      </c>
      <c r="BR156">
        <f t="shared" si="153"/>
        <v>16</v>
      </c>
      <c r="BS156">
        <v>0</v>
      </c>
      <c r="BT156">
        <v>1</v>
      </c>
      <c r="BU156" t="s">
        <v>139</v>
      </c>
      <c r="BV156" t="str">
        <f t="shared" si="155"/>
        <v>0</v>
      </c>
      <c r="BW156" t="str">
        <f t="shared" si="156"/>
        <v>0</v>
      </c>
      <c r="BX156" t="str">
        <f t="shared" si="157"/>
        <v>1</v>
      </c>
      <c r="BY156" t="s">
        <v>23</v>
      </c>
      <c r="BZ156" s="253">
        <f t="shared" si="114"/>
        <v>0</v>
      </c>
      <c r="CA156" s="253">
        <f t="shared" si="115"/>
        <v>51.851999999999997</v>
      </c>
      <c r="CB156" s="253">
        <f t="shared" si="116"/>
        <v>0</v>
      </c>
      <c r="CC156" s="253">
        <f t="shared" si="117"/>
        <v>138.27199999999999</v>
      </c>
      <c r="CD156" s="253">
        <f t="shared" si="118"/>
        <v>0</v>
      </c>
      <c r="CE156" s="253">
        <f t="shared" si="119"/>
        <v>0</v>
      </c>
      <c r="CF156" s="253">
        <f t="shared" si="120"/>
        <v>0</v>
      </c>
      <c r="CG156" s="253">
        <f t="shared" si="121"/>
        <v>0</v>
      </c>
      <c r="CH156" s="253">
        <f t="shared" si="122"/>
        <v>0</v>
      </c>
      <c r="CI156" s="253">
        <f t="shared" si="123"/>
        <v>0</v>
      </c>
      <c r="CJ156" s="253">
        <f t="shared" si="124"/>
        <v>0</v>
      </c>
      <c r="CK156" s="253">
        <f t="shared" si="125"/>
        <v>0</v>
      </c>
    </row>
    <row r="157" spans="1:89" s="218" customFormat="1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59"/>
        <v>13</v>
      </c>
      <c r="L157" s="226" t="s">
        <v>207</v>
      </c>
      <c r="M157" s="104">
        <v>16</v>
      </c>
      <c r="N157" s="262">
        <f t="shared" si="154"/>
        <v>14.9</v>
      </c>
      <c r="O157" s="222">
        <v>14.9</v>
      </c>
      <c r="P157" s="110">
        <f t="shared" si="132"/>
        <v>224.69199999999998</v>
      </c>
      <c r="Q157" s="204" t="s">
        <v>139</v>
      </c>
      <c r="R157" s="113">
        <f t="shared" si="127"/>
        <v>3</v>
      </c>
      <c r="S157" s="114">
        <f t="shared" si="133"/>
        <v>51.851999999999997</v>
      </c>
      <c r="T157" s="113">
        <f t="shared" si="128"/>
        <v>4</v>
      </c>
      <c r="U157" s="115">
        <f t="shared" si="134"/>
        <v>69.135999999999996</v>
      </c>
      <c r="V157" s="113">
        <f t="shared" si="129"/>
        <v>3</v>
      </c>
      <c r="W157" s="115">
        <f t="shared" si="135"/>
        <v>51.851999999999997</v>
      </c>
      <c r="X157" s="113">
        <f t="shared" si="130"/>
        <v>3</v>
      </c>
      <c r="Y157" s="115">
        <f t="shared" si="136"/>
        <v>51.851999999999997</v>
      </c>
      <c r="Z157" s="203"/>
      <c r="AA157" s="117" t="b">
        <f t="shared" si="131"/>
        <v>1</v>
      </c>
      <c r="AB157" s="194"/>
      <c r="AC157" s="213"/>
      <c r="AD157" s="109" t="s">
        <v>22</v>
      </c>
      <c r="AE157" s="108" t="s">
        <v>23</v>
      </c>
      <c r="AF157" s="214"/>
      <c r="AG157" s="215"/>
      <c r="AH157" s="210"/>
      <c r="AI157" s="164">
        <f t="shared" si="137"/>
        <v>0</v>
      </c>
      <c r="AJ157" s="223"/>
      <c r="AK157" s="164">
        <f t="shared" si="138"/>
        <v>0</v>
      </c>
      <c r="AL157" s="223">
        <v>3</v>
      </c>
      <c r="AM157" s="164">
        <f t="shared" si="139"/>
        <v>51.851999999999997</v>
      </c>
      <c r="AN157" s="223">
        <v>2</v>
      </c>
      <c r="AO157" s="164">
        <f t="shared" si="140"/>
        <v>34.567999999999998</v>
      </c>
      <c r="AP157" s="223">
        <v>1</v>
      </c>
      <c r="AQ157" s="164">
        <f t="shared" si="141"/>
        <v>17.283999999999999</v>
      </c>
      <c r="AR157" s="223">
        <v>1</v>
      </c>
      <c r="AS157" s="164">
        <f t="shared" si="142"/>
        <v>17.283999999999999</v>
      </c>
      <c r="AT157" s="223">
        <v>1</v>
      </c>
      <c r="AU157" s="164">
        <f t="shared" si="143"/>
        <v>17.283999999999999</v>
      </c>
      <c r="AV157" s="223">
        <v>1</v>
      </c>
      <c r="AW157" s="164">
        <f t="shared" si="144"/>
        <v>17.283999999999999</v>
      </c>
      <c r="AX157" s="223">
        <v>1</v>
      </c>
      <c r="AY157" s="164">
        <f t="shared" si="145"/>
        <v>17.283999999999999</v>
      </c>
      <c r="AZ157" s="223">
        <v>1</v>
      </c>
      <c r="BA157" s="164">
        <f t="shared" si="146"/>
        <v>17.283999999999999</v>
      </c>
      <c r="BB157" s="223">
        <v>1</v>
      </c>
      <c r="BC157" s="164">
        <f t="shared" si="147"/>
        <v>17.283999999999999</v>
      </c>
      <c r="BD157" s="223">
        <v>1</v>
      </c>
      <c r="BE157" s="164">
        <f t="shared" si="148"/>
        <v>17.283999999999999</v>
      </c>
      <c r="BF157" s="253">
        <f t="shared" si="149"/>
        <v>224.69199999999998</v>
      </c>
      <c r="BG157" s="253">
        <f t="shared" si="150"/>
        <v>224.69199999999998</v>
      </c>
      <c r="BH157" s="10" t="b">
        <f t="shared" si="151"/>
        <v>1</v>
      </c>
      <c r="BI157" s="253">
        <f t="shared" si="152"/>
        <v>0</v>
      </c>
      <c r="BJ157" s="250">
        <f t="shared" si="108"/>
        <v>21610032</v>
      </c>
      <c r="BK157" s="251">
        <v>348</v>
      </c>
      <c r="BL157" s="251">
        <v>5</v>
      </c>
      <c r="BM157" s="252">
        <f t="shared" si="109"/>
        <v>3</v>
      </c>
      <c r="BN157" s="252">
        <f t="shared" si="110"/>
        <v>4</v>
      </c>
      <c r="BO157" s="252">
        <f t="shared" si="111"/>
        <v>3</v>
      </c>
      <c r="BP157" s="252">
        <f t="shared" si="112"/>
        <v>3</v>
      </c>
      <c r="BQ157" s="254">
        <f t="shared" si="113"/>
        <v>14.9</v>
      </c>
      <c r="BR157">
        <f t="shared" si="153"/>
        <v>16</v>
      </c>
      <c r="BS157">
        <v>0</v>
      </c>
      <c r="BT157">
        <v>1</v>
      </c>
      <c r="BU157" t="s">
        <v>139</v>
      </c>
      <c r="BV157" t="str">
        <f t="shared" si="155"/>
        <v>0</v>
      </c>
      <c r="BW157" t="str">
        <f t="shared" si="156"/>
        <v>0</v>
      </c>
      <c r="BX157" t="str">
        <f t="shared" si="157"/>
        <v>1</v>
      </c>
      <c r="BY157" t="s">
        <v>23</v>
      </c>
      <c r="BZ157" s="253">
        <f t="shared" si="114"/>
        <v>0</v>
      </c>
      <c r="CA157" s="253">
        <f t="shared" si="115"/>
        <v>0</v>
      </c>
      <c r="CB157" s="253">
        <f t="shared" si="116"/>
        <v>51.851999999999997</v>
      </c>
      <c r="CC157" s="253">
        <f t="shared" si="117"/>
        <v>34.567999999999998</v>
      </c>
      <c r="CD157" s="253">
        <f t="shared" si="118"/>
        <v>17.283999999999999</v>
      </c>
      <c r="CE157" s="253">
        <f t="shared" si="119"/>
        <v>17.283999999999999</v>
      </c>
      <c r="CF157" s="253">
        <f t="shared" si="120"/>
        <v>17.283999999999999</v>
      </c>
      <c r="CG157" s="253">
        <f t="shared" si="121"/>
        <v>17.283999999999999</v>
      </c>
      <c r="CH157" s="253">
        <f t="shared" si="122"/>
        <v>17.283999999999999</v>
      </c>
      <c r="CI157" s="253">
        <f t="shared" si="123"/>
        <v>17.283999999999999</v>
      </c>
      <c r="CJ157" s="253">
        <f t="shared" si="124"/>
        <v>17.283999999999999</v>
      </c>
      <c r="CK157" s="253">
        <f t="shared" si="125"/>
        <v>17.283999999999999</v>
      </c>
    </row>
    <row r="158" spans="1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59"/>
        <v>0</v>
      </c>
      <c r="L158" s="142" t="s">
        <v>20</v>
      </c>
      <c r="M158" s="104">
        <v>16</v>
      </c>
      <c r="N158" s="262">
        <f t="shared" si="154"/>
        <v>23</v>
      </c>
      <c r="O158" s="141">
        <v>23</v>
      </c>
      <c r="P158" s="110">
        <f t="shared" si="132"/>
        <v>0</v>
      </c>
      <c r="Q158" s="112" t="s">
        <v>139</v>
      </c>
      <c r="R158" s="113">
        <f t="shared" si="127"/>
        <v>0</v>
      </c>
      <c r="S158" s="114">
        <f t="shared" si="133"/>
        <v>0</v>
      </c>
      <c r="T158" s="113">
        <f t="shared" si="128"/>
        <v>0</v>
      </c>
      <c r="U158" s="115">
        <f t="shared" si="134"/>
        <v>0</v>
      </c>
      <c r="V158" s="113">
        <f t="shared" si="129"/>
        <v>0</v>
      </c>
      <c r="W158" s="115">
        <f t="shared" si="135"/>
        <v>0</v>
      </c>
      <c r="X158" s="113">
        <f t="shared" si="130"/>
        <v>0</v>
      </c>
      <c r="Y158" s="115">
        <f t="shared" si="136"/>
        <v>0</v>
      </c>
      <c r="Z158" s="116">
        <f t="shared" si="160"/>
        <v>0</v>
      </c>
      <c r="AA158" s="117" t="b">
        <f t="shared" si="131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37"/>
        <v>0</v>
      </c>
      <c r="AJ158" s="22">
        <v>0</v>
      </c>
      <c r="AK158" s="164">
        <f t="shared" si="138"/>
        <v>0</v>
      </c>
      <c r="AL158" s="22"/>
      <c r="AM158" s="164">
        <f t="shared" si="139"/>
        <v>0</v>
      </c>
      <c r="AN158" s="22"/>
      <c r="AO158" s="164">
        <f t="shared" si="140"/>
        <v>0</v>
      </c>
      <c r="AP158" s="22"/>
      <c r="AQ158" s="164">
        <f t="shared" si="141"/>
        <v>0</v>
      </c>
      <c r="AR158" s="22"/>
      <c r="AS158" s="164">
        <f t="shared" si="142"/>
        <v>0</v>
      </c>
      <c r="AT158" s="22"/>
      <c r="AU158" s="164">
        <f t="shared" si="143"/>
        <v>0</v>
      </c>
      <c r="AV158" s="22"/>
      <c r="AW158" s="164">
        <f t="shared" si="144"/>
        <v>0</v>
      </c>
      <c r="AX158" s="22"/>
      <c r="AY158" s="164">
        <f t="shared" si="145"/>
        <v>0</v>
      </c>
      <c r="AZ158" s="22"/>
      <c r="BA158" s="164">
        <f t="shared" si="146"/>
        <v>0</v>
      </c>
      <c r="BB158" s="22"/>
      <c r="BC158" s="164">
        <f t="shared" si="147"/>
        <v>0</v>
      </c>
      <c r="BD158" s="22"/>
      <c r="BE158" s="164">
        <f t="shared" si="148"/>
        <v>0</v>
      </c>
      <c r="BF158" s="253">
        <f t="shared" si="149"/>
        <v>0</v>
      </c>
      <c r="BG158" s="253">
        <f t="shared" si="150"/>
        <v>0</v>
      </c>
      <c r="BH158" s="10" t="b">
        <f t="shared" si="151"/>
        <v>1</v>
      </c>
      <c r="BI158" s="253">
        <f t="shared" si="152"/>
        <v>0</v>
      </c>
      <c r="BJ158" s="250">
        <f t="shared" si="108"/>
        <v>21610040</v>
      </c>
      <c r="BK158" s="251">
        <v>348</v>
      </c>
      <c r="BL158" s="251">
        <v>5</v>
      </c>
      <c r="BM158" s="252">
        <f t="shared" si="109"/>
        <v>0</v>
      </c>
      <c r="BN158" s="252">
        <f t="shared" si="110"/>
        <v>0</v>
      </c>
      <c r="BO158" s="252">
        <f t="shared" si="111"/>
        <v>0</v>
      </c>
      <c r="BP158" s="252">
        <f t="shared" si="112"/>
        <v>0</v>
      </c>
      <c r="BQ158" s="254">
        <f t="shared" si="113"/>
        <v>23</v>
      </c>
      <c r="BR158">
        <f t="shared" si="153"/>
        <v>16</v>
      </c>
      <c r="BS158">
        <v>0</v>
      </c>
      <c r="BT158">
        <v>1</v>
      </c>
      <c r="BU158" t="s">
        <v>139</v>
      </c>
      <c r="BV158" t="str">
        <f t="shared" si="155"/>
        <v>0</v>
      </c>
      <c r="BW158" t="str">
        <f t="shared" si="156"/>
        <v>0</v>
      </c>
      <c r="BX158" t="str">
        <f t="shared" si="157"/>
        <v>1</v>
      </c>
      <c r="BY158" t="s">
        <v>23</v>
      </c>
      <c r="BZ158" s="253">
        <f t="shared" si="114"/>
        <v>0</v>
      </c>
      <c r="CA158" s="253">
        <f t="shared" si="115"/>
        <v>0</v>
      </c>
      <c r="CB158" s="253">
        <f t="shared" si="116"/>
        <v>0</v>
      </c>
      <c r="CC158" s="253">
        <f t="shared" si="117"/>
        <v>0</v>
      </c>
      <c r="CD158" s="253">
        <f t="shared" si="118"/>
        <v>0</v>
      </c>
      <c r="CE158" s="253">
        <f t="shared" si="119"/>
        <v>0</v>
      </c>
      <c r="CF158" s="253">
        <f t="shared" si="120"/>
        <v>0</v>
      </c>
      <c r="CG158" s="253">
        <f t="shared" si="121"/>
        <v>0</v>
      </c>
      <c r="CH158" s="253">
        <f t="shared" si="122"/>
        <v>0</v>
      </c>
      <c r="CI158" s="253">
        <f t="shared" si="123"/>
        <v>0</v>
      </c>
      <c r="CJ158" s="253">
        <f t="shared" si="124"/>
        <v>0</v>
      </c>
      <c r="CK158" s="253">
        <f t="shared" si="125"/>
        <v>0</v>
      </c>
    </row>
    <row r="159" spans="1:89" s="218" customFormat="1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59"/>
        <v>10</v>
      </c>
      <c r="L159" s="224" t="s">
        <v>20</v>
      </c>
      <c r="M159" s="104">
        <v>16</v>
      </c>
      <c r="N159" s="262">
        <f t="shared" si="154"/>
        <v>23</v>
      </c>
      <c r="O159" s="222">
        <v>23</v>
      </c>
      <c r="P159" s="110">
        <f t="shared" si="132"/>
        <v>266.8</v>
      </c>
      <c r="Q159" s="204" t="s">
        <v>139</v>
      </c>
      <c r="R159" s="113">
        <f t="shared" si="127"/>
        <v>2</v>
      </c>
      <c r="S159" s="114">
        <f t="shared" si="133"/>
        <v>53.36</v>
      </c>
      <c r="T159" s="113">
        <f t="shared" si="128"/>
        <v>4</v>
      </c>
      <c r="U159" s="115">
        <f t="shared" si="134"/>
        <v>106.72</v>
      </c>
      <c r="V159" s="113">
        <f t="shared" si="129"/>
        <v>2</v>
      </c>
      <c r="W159" s="115">
        <f t="shared" si="135"/>
        <v>53.36</v>
      </c>
      <c r="X159" s="113">
        <f t="shared" si="130"/>
        <v>2</v>
      </c>
      <c r="Y159" s="115">
        <f t="shared" si="136"/>
        <v>53.36</v>
      </c>
      <c r="Z159" s="203"/>
      <c r="AA159" s="117" t="b">
        <f t="shared" si="131"/>
        <v>1</v>
      </c>
      <c r="AB159" s="194"/>
      <c r="AC159" s="213"/>
      <c r="AD159" s="109" t="s">
        <v>22</v>
      </c>
      <c r="AE159" s="108" t="s">
        <v>23</v>
      </c>
      <c r="AF159" s="214"/>
      <c r="AG159" s="215"/>
      <c r="AH159" s="210"/>
      <c r="AI159" s="164">
        <f t="shared" si="137"/>
        <v>0</v>
      </c>
      <c r="AJ159" s="223"/>
      <c r="AK159" s="164">
        <f t="shared" si="138"/>
        <v>0</v>
      </c>
      <c r="AL159" s="223">
        <v>2</v>
      </c>
      <c r="AM159" s="164">
        <f t="shared" si="139"/>
        <v>53.36</v>
      </c>
      <c r="AN159" s="223">
        <v>2</v>
      </c>
      <c r="AO159" s="164">
        <f t="shared" si="140"/>
        <v>53.36</v>
      </c>
      <c r="AP159" s="223">
        <v>1</v>
      </c>
      <c r="AQ159" s="164">
        <f t="shared" si="141"/>
        <v>26.68</v>
      </c>
      <c r="AR159" s="223">
        <v>1</v>
      </c>
      <c r="AS159" s="164">
        <f t="shared" si="142"/>
        <v>26.68</v>
      </c>
      <c r="AT159" s="223">
        <v>0</v>
      </c>
      <c r="AU159" s="164">
        <f t="shared" si="143"/>
        <v>0</v>
      </c>
      <c r="AV159" s="223">
        <v>1</v>
      </c>
      <c r="AW159" s="164">
        <f t="shared" si="144"/>
        <v>26.68</v>
      </c>
      <c r="AX159" s="223">
        <v>1</v>
      </c>
      <c r="AY159" s="164">
        <f t="shared" si="145"/>
        <v>26.68</v>
      </c>
      <c r="AZ159" s="223">
        <v>1</v>
      </c>
      <c r="BA159" s="164">
        <f t="shared" si="146"/>
        <v>26.68</v>
      </c>
      <c r="BB159" s="223">
        <v>1</v>
      </c>
      <c r="BC159" s="164">
        <f t="shared" si="147"/>
        <v>26.68</v>
      </c>
      <c r="BD159" s="223">
        <v>0</v>
      </c>
      <c r="BE159" s="164">
        <f t="shared" si="148"/>
        <v>0</v>
      </c>
      <c r="BF159" s="253">
        <f t="shared" si="149"/>
        <v>266.8</v>
      </c>
      <c r="BG159" s="253">
        <f t="shared" si="150"/>
        <v>266.8</v>
      </c>
      <c r="BH159" s="10" t="b">
        <f t="shared" si="151"/>
        <v>1</v>
      </c>
      <c r="BI159" s="253">
        <f t="shared" si="152"/>
        <v>0</v>
      </c>
      <c r="BJ159" s="250">
        <f t="shared" si="108"/>
        <v>21610040</v>
      </c>
      <c r="BK159" s="251">
        <v>348</v>
      </c>
      <c r="BL159" s="251">
        <v>5</v>
      </c>
      <c r="BM159" s="252">
        <f t="shared" si="109"/>
        <v>2</v>
      </c>
      <c r="BN159" s="252">
        <f t="shared" si="110"/>
        <v>4</v>
      </c>
      <c r="BO159" s="252">
        <f t="shared" si="111"/>
        <v>2</v>
      </c>
      <c r="BP159" s="252">
        <f t="shared" si="112"/>
        <v>2</v>
      </c>
      <c r="BQ159" s="254">
        <f t="shared" si="113"/>
        <v>23</v>
      </c>
      <c r="BR159">
        <f t="shared" si="153"/>
        <v>16</v>
      </c>
      <c r="BS159">
        <v>0</v>
      </c>
      <c r="BT159">
        <v>1</v>
      </c>
      <c r="BU159" t="s">
        <v>139</v>
      </c>
      <c r="BV159" t="str">
        <f t="shared" si="155"/>
        <v>0</v>
      </c>
      <c r="BW159" t="str">
        <f t="shared" si="156"/>
        <v>0</v>
      </c>
      <c r="BX159" t="str">
        <f t="shared" si="157"/>
        <v>1</v>
      </c>
      <c r="BY159" t="s">
        <v>23</v>
      </c>
      <c r="BZ159" s="253">
        <f t="shared" si="114"/>
        <v>0</v>
      </c>
      <c r="CA159" s="253">
        <f t="shared" si="115"/>
        <v>0</v>
      </c>
      <c r="CB159" s="253">
        <f t="shared" si="116"/>
        <v>53.36</v>
      </c>
      <c r="CC159" s="253">
        <f t="shared" si="117"/>
        <v>53.36</v>
      </c>
      <c r="CD159" s="253">
        <f t="shared" si="118"/>
        <v>26.68</v>
      </c>
      <c r="CE159" s="253">
        <f t="shared" si="119"/>
        <v>26.68</v>
      </c>
      <c r="CF159" s="253">
        <f t="shared" si="120"/>
        <v>0</v>
      </c>
      <c r="CG159" s="253">
        <f t="shared" si="121"/>
        <v>26.68</v>
      </c>
      <c r="CH159" s="253">
        <f t="shared" si="122"/>
        <v>26.68</v>
      </c>
      <c r="CI159" s="253">
        <f t="shared" si="123"/>
        <v>26.68</v>
      </c>
      <c r="CJ159" s="253">
        <f t="shared" si="124"/>
        <v>26.68</v>
      </c>
      <c r="CK159" s="253">
        <f t="shared" si="125"/>
        <v>0</v>
      </c>
    </row>
    <row r="160" spans="1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59"/>
        <v>0</v>
      </c>
      <c r="L160" s="142" t="s">
        <v>20</v>
      </c>
      <c r="M160" s="104">
        <v>16</v>
      </c>
      <c r="N160" s="262">
        <f t="shared" si="154"/>
        <v>30</v>
      </c>
      <c r="O160" s="141">
        <v>30</v>
      </c>
      <c r="P160" s="110">
        <f t="shared" si="132"/>
        <v>0</v>
      </c>
      <c r="Q160" s="112" t="s">
        <v>139</v>
      </c>
      <c r="R160" s="113">
        <f t="shared" si="127"/>
        <v>0</v>
      </c>
      <c r="S160" s="114">
        <f t="shared" si="133"/>
        <v>0</v>
      </c>
      <c r="T160" s="113">
        <f t="shared" si="128"/>
        <v>0</v>
      </c>
      <c r="U160" s="115">
        <f t="shared" si="134"/>
        <v>0</v>
      </c>
      <c r="V160" s="113">
        <f t="shared" si="129"/>
        <v>0</v>
      </c>
      <c r="W160" s="115">
        <f t="shared" si="135"/>
        <v>0</v>
      </c>
      <c r="X160" s="113">
        <f t="shared" si="130"/>
        <v>0</v>
      </c>
      <c r="Y160" s="115">
        <f t="shared" si="136"/>
        <v>0</v>
      </c>
      <c r="Z160" s="116">
        <f t="shared" si="160"/>
        <v>0</v>
      </c>
      <c r="AA160" s="117" t="b">
        <f t="shared" si="131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37"/>
        <v>0</v>
      </c>
      <c r="AJ160" s="22">
        <v>0</v>
      </c>
      <c r="AK160" s="164">
        <f t="shared" si="138"/>
        <v>0</v>
      </c>
      <c r="AL160" s="22"/>
      <c r="AM160" s="164">
        <f t="shared" si="139"/>
        <v>0</v>
      </c>
      <c r="AN160" s="22"/>
      <c r="AO160" s="164">
        <f t="shared" si="140"/>
        <v>0</v>
      </c>
      <c r="AP160" s="22"/>
      <c r="AQ160" s="164">
        <f t="shared" si="141"/>
        <v>0</v>
      </c>
      <c r="AR160" s="22"/>
      <c r="AS160" s="164">
        <f t="shared" si="142"/>
        <v>0</v>
      </c>
      <c r="AT160" s="22"/>
      <c r="AU160" s="164">
        <f t="shared" si="143"/>
        <v>0</v>
      </c>
      <c r="AV160" s="22"/>
      <c r="AW160" s="164">
        <f t="shared" si="144"/>
        <v>0</v>
      </c>
      <c r="AX160" s="22"/>
      <c r="AY160" s="164">
        <f t="shared" si="145"/>
        <v>0</v>
      </c>
      <c r="AZ160" s="22"/>
      <c r="BA160" s="164">
        <f t="shared" si="146"/>
        <v>0</v>
      </c>
      <c r="BB160" s="22"/>
      <c r="BC160" s="164">
        <f t="shared" si="147"/>
        <v>0</v>
      </c>
      <c r="BD160" s="22"/>
      <c r="BE160" s="164">
        <f t="shared" si="148"/>
        <v>0</v>
      </c>
      <c r="BF160" s="253">
        <f t="shared" si="149"/>
        <v>0</v>
      </c>
      <c r="BG160" s="253">
        <f t="shared" si="150"/>
        <v>0</v>
      </c>
      <c r="BH160" s="10" t="b">
        <f t="shared" si="151"/>
        <v>1</v>
      </c>
      <c r="BI160" s="253">
        <f t="shared" si="152"/>
        <v>0</v>
      </c>
      <c r="BJ160" s="250">
        <f t="shared" si="108"/>
        <v>21610046</v>
      </c>
      <c r="BK160" s="251">
        <v>348</v>
      </c>
      <c r="BL160" s="251">
        <v>5</v>
      </c>
      <c r="BM160" s="252">
        <f t="shared" si="109"/>
        <v>0</v>
      </c>
      <c r="BN160" s="252">
        <f t="shared" si="110"/>
        <v>0</v>
      </c>
      <c r="BO160" s="252">
        <f t="shared" si="111"/>
        <v>0</v>
      </c>
      <c r="BP160" s="252">
        <f t="shared" si="112"/>
        <v>0</v>
      </c>
      <c r="BQ160" s="254">
        <f t="shared" si="113"/>
        <v>30</v>
      </c>
      <c r="BR160">
        <f t="shared" si="153"/>
        <v>16</v>
      </c>
      <c r="BS160">
        <v>0</v>
      </c>
      <c r="BT160">
        <v>1</v>
      </c>
      <c r="BU160" t="s">
        <v>139</v>
      </c>
      <c r="BV160" t="str">
        <f t="shared" si="155"/>
        <v>0</v>
      </c>
      <c r="BW160" t="str">
        <f t="shared" si="156"/>
        <v>0</v>
      </c>
      <c r="BX160" t="str">
        <f t="shared" si="157"/>
        <v>1</v>
      </c>
      <c r="BY160" t="s">
        <v>23</v>
      </c>
      <c r="BZ160" s="253">
        <f t="shared" si="114"/>
        <v>0</v>
      </c>
      <c r="CA160" s="253">
        <f t="shared" si="115"/>
        <v>0</v>
      </c>
      <c r="CB160" s="253">
        <f t="shared" si="116"/>
        <v>0</v>
      </c>
      <c r="CC160" s="253">
        <f t="shared" si="117"/>
        <v>0</v>
      </c>
      <c r="CD160" s="253">
        <f t="shared" si="118"/>
        <v>0</v>
      </c>
      <c r="CE160" s="253">
        <f t="shared" si="119"/>
        <v>0</v>
      </c>
      <c r="CF160" s="253">
        <f t="shared" si="120"/>
        <v>0</v>
      </c>
      <c r="CG160" s="253">
        <f t="shared" si="121"/>
        <v>0</v>
      </c>
      <c r="CH160" s="253">
        <f t="shared" si="122"/>
        <v>0</v>
      </c>
      <c r="CI160" s="253">
        <f t="shared" si="123"/>
        <v>0</v>
      </c>
      <c r="CJ160" s="253">
        <f t="shared" si="124"/>
        <v>0</v>
      </c>
      <c r="CK160" s="253">
        <f t="shared" si="125"/>
        <v>0</v>
      </c>
    </row>
    <row r="161" spans="2:89" s="218" customFormat="1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59"/>
        <v>8</v>
      </c>
      <c r="L161" s="224" t="s">
        <v>20</v>
      </c>
      <c r="M161" s="104">
        <v>16</v>
      </c>
      <c r="N161" s="262">
        <f t="shared" si="154"/>
        <v>30</v>
      </c>
      <c r="O161" s="222">
        <v>30</v>
      </c>
      <c r="P161" s="110">
        <f t="shared" si="132"/>
        <v>278.39999999999998</v>
      </c>
      <c r="Q161" s="204" t="s">
        <v>139</v>
      </c>
      <c r="R161" s="113">
        <f t="shared" si="127"/>
        <v>1</v>
      </c>
      <c r="S161" s="114">
        <f t="shared" si="133"/>
        <v>34.799999999999997</v>
      </c>
      <c r="T161" s="113">
        <f t="shared" si="128"/>
        <v>3</v>
      </c>
      <c r="U161" s="115">
        <f t="shared" si="134"/>
        <v>104.39999999999999</v>
      </c>
      <c r="V161" s="113">
        <f t="shared" si="129"/>
        <v>2</v>
      </c>
      <c r="W161" s="115">
        <f t="shared" si="135"/>
        <v>69.599999999999994</v>
      </c>
      <c r="X161" s="113">
        <f t="shared" si="130"/>
        <v>2</v>
      </c>
      <c r="Y161" s="115">
        <f t="shared" si="136"/>
        <v>69.599999999999994</v>
      </c>
      <c r="Z161" s="203"/>
      <c r="AA161" s="117" t="b">
        <f t="shared" si="131"/>
        <v>1</v>
      </c>
      <c r="AB161" s="194"/>
      <c r="AC161" s="213"/>
      <c r="AD161" s="109" t="s">
        <v>22</v>
      </c>
      <c r="AE161" s="108" t="s">
        <v>23</v>
      </c>
      <c r="AF161" s="214"/>
      <c r="AG161" s="215"/>
      <c r="AH161" s="210"/>
      <c r="AI161" s="164">
        <f t="shared" si="137"/>
        <v>0</v>
      </c>
      <c r="AJ161" s="223"/>
      <c r="AK161" s="164">
        <f t="shared" si="138"/>
        <v>0</v>
      </c>
      <c r="AL161" s="223">
        <v>1</v>
      </c>
      <c r="AM161" s="164">
        <f t="shared" si="139"/>
        <v>34.799999999999997</v>
      </c>
      <c r="AN161" s="223">
        <v>1</v>
      </c>
      <c r="AO161" s="164">
        <f t="shared" si="140"/>
        <v>34.799999999999997</v>
      </c>
      <c r="AP161" s="223">
        <v>1</v>
      </c>
      <c r="AQ161" s="164">
        <f t="shared" si="141"/>
        <v>34.799999999999997</v>
      </c>
      <c r="AR161" s="223">
        <v>1</v>
      </c>
      <c r="AS161" s="164">
        <f t="shared" si="142"/>
        <v>34.799999999999997</v>
      </c>
      <c r="AT161" s="223">
        <v>0</v>
      </c>
      <c r="AU161" s="164">
        <f t="shared" si="143"/>
        <v>0</v>
      </c>
      <c r="AV161" s="223">
        <v>1</v>
      </c>
      <c r="AW161" s="164">
        <f t="shared" si="144"/>
        <v>34.799999999999997</v>
      </c>
      <c r="AX161" s="223">
        <v>1</v>
      </c>
      <c r="AY161" s="164">
        <f t="shared" si="145"/>
        <v>34.799999999999997</v>
      </c>
      <c r="AZ161" s="223">
        <v>1</v>
      </c>
      <c r="BA161" s="164">
        <f t="shared" si="146"/>
        <v>34.799999999999997</v>
      </c>
      <c r="BB161" s="223">
        <v>1</v>
      </c>
      <c r="BC161" s="164">
        <f t="shared" si="147"/>
        <v>34.799999999999997</v>
      </c>
      <c r="BD161" s="223">
        <v>0</v>
      </c>
      <c r="BE161" s="164">
        <f t="shared" si="148"/>
        <v>0</v>
      </c>
      <c r="BF161" s="253">
        <f t="shared" si="149"/>
        <v>278.39999999999998</v>
      </c>
      <c r="BG161" s="253">
        <f t="shared" si="150"/>
        <v>278.40000000000003</v>
      </c>
      <c r="BH161" s="10" t="b">
        <f t="shared" si="151"/>
        <v>1</v>
      </c>
      <c r="BI161" s="253">
        <f t="shared" si="152"/>
        <v>0</v>
      </c>
      <c r="BJ161" s="250">
        <f t="shared" si="108"/>
        <v>21610046</v>
      </c>
      <c r="BK161" s="251">
        <v>348</v>
      </c>
      <c r="BL161" s="251">
        <v>5</v>
      </c>
      <c r="BM161" s="252">
        <f t="shared" si="109"/>
        <v>1</v>
      </c>
      <c r="BN161" s="252">
        <f t="shared" si="110"/>
        <v>3</v>
      </c>
      <c r="BO161" s="252">
        <f t="shared" si="111"/>
        <v>2</v>
      </c>
      <c r="BP161" s="252">
        <f t="shared" si="112"/>
        <v>2</v>
      </c>
      <c r="BQ161" s="254">
        <f t="shared" si="113"/>
        <v>30</v>
      </c>
      <c r="BR161">
        <f t="shared" si="153"/>
        <v>16</v>
      </c>
      <c r="BS161">
        <v>0</v>
      </c>
      <c r="BT161">
        <v>1</v>
      </c>
      <c r="BU161" t="s">
        <v>139</v>
      </c>
      <c r="BV161" t="str">
        <f t="shared" si="155"/>
        <v>0</v>
      </c>
      <c r="BW161" t="str">
        <f t="shared" si="156"/>
        <v>0</v>
      </c>
      <c r="BX161" t="str">
        <f t="shared" si="157"/>
        <v>1</v>
      </c>
      <c r="BY161" t="s">
        <v>23</v>
      </c>
      <c r="BZ161" s="253">
        <f t="shared" si="114"/>
        <v>0</v>
      </c>
      <c r="CA161" s="253">
        <f t="shared" si="115"/>
        <v>0</v>
      </c>
      <c r="CB161" s="253">
        <f t="shared" si="116"/>
        <v>34.799999999999997</v>
      </c>
      <c r="CC161" s="253">
        <f t="shared" si="117"/>
        <v>34.799999999999997</v>
      </c>
      <c r="CD161" s="253">
        <f t="shared" si="118"/>
        <v>34.799999999999997</v>
      </c>
      <c r="CE161" s="253">
        <f t="shared" si="119"/>
        <v>34.799999999999997</v>
      </c>
      <c r="CF161" s="253">
        <f t="shared" si="120"/>
        <v>0</v>
      </c>
      <c r="CG161" s="253">
        <f t="shared" si="121"/>
        <v>34.799999999999997</v>
      </c>
      <c r="CH161" s="253">
        <f t="shared" si="122"/>
        <v>34.799999999999997</v>
      </c>
      <c r="CI161" s="253">
        <f t="shared" si="123"/>
        <v>34.799999999999997</v>
      </c>
      <c r="CJ161" s="253">
        <f t="shared" si="124"/>
        <v>34.799999999999997</v>
      </c>
      <c r="CK161" s="253">
        <f t="shared" si="125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59"/>
        <v>0</v>
      </c>
      <c r="L162" s="142" t="s">
        <v>20</v>
      </c>
      <c r="M162" s="104">
        <v>16</v>
      </c>
      <c r="N162" s="262">
        <f t="shared" si="154"/>
        <v>88</v>
      </c>
      <c r="O162" s="141">
        <v>88</v>
      </c>
      <c r="P162" s="110">
        <f t="shared" si="132"/>
        <v>0</v>
      </c>
      <c r="Q162" s="112" t="s">
        <v>139</v>
      </c>
      <c r="R162" s="113">
        <f t="shared" si="127"/>
        <v>0</v>
      </c>
      <c r="S162" s="114">
        <f t="shared" si="133"/>
        <v>0</v>
      </c>
      <c r="T162" s="113">
        <f t="shared" si="128"/>
        <v>0</v>
      </c>
      <c r="U162" s="115">
        <f t="shared" si="134"/>
        <v>0</v>
      </c>
      <c r="V162" s="113">
        <f t="shared" si="129"/>
        <v>0</v>
      </c>
      <c r="W162" s="115">
        <f t="shared" si="135"/>
        <v>0</v>
      </c>
      <c r="X162" s="113">
        <f t="shared" si="130"/>
        <v>0</v>
      </c>
      <c r="Y162" s="115">
        <f t="shared" si="136"/>
        <v>0</v>
      </c>
      <c r="Z162" s="116">
        <f t="shared" si="160"/>
        <v>0</v>
      </c>
      <c r="AA162" s="117" t="b">
        <f t="shared" si="131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37"/>
        <v>0</v>
      </c>
      <c r="AJ162" s="22">
        <v>0</v>
      </c>
      <c r="AK162" s="164">
        <f t="shared" si="138"/>
        <v>0</v>
      </c>
      <c r="AL162" s="22"/>
      <c r="AM162" s="164">
        <f t="shared" si="139"/>
        <v>0</v>
      </c>
      <c r="AN162" s="22"/>
      <c r="AO162" s="164">
        <f t="shared" si="140"/>
        <v>0</v>
      </c>
      <c r="AP162" s="22"/>
      <c r="AQ162" s="164">
        <f t="shared" si="141"/>
        <v>0</v>
      </c>
      <c r="AR162" s="22"/>
      <c r="AS162" s="164">
        <f t="shared" si="142"/>
        <v>0</v>
      </c>
      <c r="AT162" s="22"/>
      <c r="AU162" s="164">
        <f t="shared" si="143"/>
        <v>0</v>
      </c>
      <c r="AV162" s="22"/>
      <c r="AW162" s="164">
        <f t="shared" si="144"/>
        <v>0</v>
      </c>
      <c r="AX162" s="22"/>
      <c r="AY162" s="164">
        <f t="shared" si="145"/>
        <v>0</v>
      </c>
      <c r="AZ162" s="22"/>
      <c r="BA162" s="164">
        <f t="shared" si="146"/>
        <v>0</v>
      </c>
      <c r="BB162" s="22"/>
      <c r="BC162" s="164">
        <f t="shared" si="147"/>
        <v>0</v>
      </c>
      <c r="BD162" s="22"/>
      <c r="BE162" s="164">
        <f t="shared" si="148"/>
        <v>0</v>
      </c>
      <c r="BF162" s="253">
        <f t="shared" si="149"/>
        <v>0</v>
      </c>
      <c r="BG162" s="253">
        <f t="shared" si="150"/>
        <v>0</v>
      </c>
      <c r="BH162" s="10" t="b">
        <f t="shared" si="151"/>
        <v>1</v>
      </c>
      <c r="BI162" s="253">
        <f t="shared" si="152"/>
        <v>0</v>
      </c>
      <c r="BJ162" s="250">
        <f t="shared" si="108"/>
        <v>21610049</v>
      </c>
      <c r="BK162" s="251">
        <v>348</v>
      </c>
      <c r="BL162" s="251">
        <v>5</v>
      </c>
      <c r="BM162" s="252">
        <f t="shared" si="109"/>
        <v>0</v>
      </c>
      <c r="BN162" s="252">
        <f t="shared" si="110"/>
        <v>0</v>
      </c>
      <c r="BO162" s="252">
        <f t="shared" si="111"/>
        <v>0</v>
      </c>
      <c r="BP162" s="252">
        <f t="shared" si="112"/>
        <v>0</v>
      </c>
      <c r="BQ162" s="254">
        <f t="shared" si="113"/>
        <v>88</v>
      </c>
      <c r="BR162">
        <f t="shared" si="153"/>
        <v>16</v>
      </c>
      <c r="BS162">
        <v>0</v>
      </c>
      <c r="BT162">
        <v>1</v>
      </c>
      <c r="BU162" t="s">
        <v>139</v>
      </c>
      <c r="BV162" t="str">
        <f t="shared" si="155"/>
        <v>0</v>
      </c>
      <c r="BW162" t="str">
        <f t="shared" si="156"/>
        <v>0</v>
      </c>
      <c r="BX162" t="str">
        <f t="shared" si="157"/>
        <v>1</v>
      </c>
      <c r="BY162" t="s">
        <v>23</v>
      </c>
      <c r="BZ162" s="253">
        <f t="shared" si="114"/>
        <v>0</v>
      </c>
      <c r="CA162" s="253">
        <f t="shared" si="115"/>
        <v>0</v>
      </c>
      <c r="CB162" s="253">
        <f t="shared" si="116"/>
        <v>0</v>
      </c>
      <c r="CC162" s="253">
        <f t="shared" si="117"/>
        <v>0</v>
      </c>
      <c r="CD162" s="253">
        <f t="shared" si="118"/>
        <v>0</v>
      </c>
      <c r="CE162" s="253">
        <f t="shared" si="119"/>
        <v>0</v>
      </c>
      <c r="CF162" s="253">
        <f t="shared" si="120"/>
        <v>0</v>
      </c>
      <c r="CG162" s="253">
        <f t="shared" si="121"/>
        <v>0</v>
      </c>
      <c r="CH162" s="253">
        <f t="shared" si="122"/>
        <v>0</v>
      </c>
      <c r="CI162" s="253">
        <f t="shared" si="123"/>
        <v>0</v>
      </c>
      <c r="CJ162" s="253">
        <f t="shared" si="124"/>
        <v>0</v>
      </c>
      <c r="CK162" s="253">
        <f t="shared" si="125"/>
        <v>0</v>
      </c>
    </row>
    <row r="163" spans="2:89" s="218" customFormat="1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59"/>
        <v>6</v>
      </c>
      <c r="L163" s="224" t="s">
        <v>20</v>
      </c>
      <c r="M163" s="104">
        <v>16</v>
      </c>
      <c r="N163" s="262">
        <f t="shared" si="154"/>
        <v>88</v>
      </c>
      <c r="O163" s="222">
        <v>88</v>
      </c>
      <c r="P163" s="110">
        <f t="shared" si="132"/>
        <v>612.48</v>
      </c>
      <c r="Q163" s="204" t="s">
        <v>139</v>
      </c>
      <c r="R163" s="113">
        <f t="shared" si="127"/>
        <v>0</v>
      </c>
      <c r="S163" s="114">
        <f t="shared" si="133"/>
        <v>0</v>
      </c>
      <c r="T163" s="113">
        <f t="shared" si="128"/>
        <v>2</v>
      </c>
      <c r="U163" s="115">
        <f t="shared" si="134"/>
        <v>204.16</v>
      </c>
      <c r="V163" s="113">
        <f t="shared" si="129"/>
        <v>2</v>
      </c>
      <c r="W163" s="115">
        <f t="shared" si="135"/>
        <v>204.16</v>
      </c>
      <c r="X163" s="113">
        <f t="shared" si="130"/>
        <v>2</v>
      </c>
      <c r="Y163" s="115">
        <f t="shared" si="136"/>
        <v>204.16</v>
      </c>
      <c r="Z163" s="203"/>
      <c r="AA163" s="117" t="b">
        <f t="shared" si="131"/>
        <v>1</v>
      </c>
      <c r="AB163" s="194"/>
      <c r="AC163" s="213"/>
      <c r="AD163" s="109" t="s">
        <v>22</v>
      </c>
      <c r="AE163" s="108" t="s">
        <v>23</v>
      </c>
      <c r="AF163" s="214"/>
      <c r="AG163" s="215"/>
      <c r="AH163" s="210"/>
      <c r="AI163" s="164">
        <f t="shared" si="137"/>
        <v>0</v>
      </c>
      <c r="AJ163" s="223"/>
      <c r="AK163" s="164">
        <f t="shared" si="138"/>
        <v>0</v>
      </c>
      <c r="AL163" s="223">
        <v>0</v>
      </c>
      <c r="AM163" s="164">
        <f t="shared" si="139"/>
        <v>0</v>
      </c>
      <c r="AN163" s="223">
        <v>0</v>
      </c>
      <c r="AO163" s="164">
        <f t="shared" si="140"/>
        <v>0</v>
      </c>
      <c r="AP163" s="223">
        <v>1</v>
      </c>
      <c r="AQ163" s="164">
        <f t="shared" si="141"/>
        <v>102.08</v>
      </c>
      <c r="AR163" s="223">
        <v>1</v>
      </c>
      <c r="AS163" s="164">
        <f t="shared" si="142"/>
        <v>102.08</v>
      </c>
      <c r="AT163" s="223">
        <v>0</v>
      </c>
      <c r="AU163" s="164">
        <f t="shared" si="143"/>
        <v>0</v>
      </c>
      <c r="AV163" s="223">
        <v>1</v>
      </c>
      <c r="AW163" s="164">
        <f t="shared" si="144"/>
        <v>102.08</v>
      </c>
      <c r="AX163" s="223">
        <v>1</v>
      </c>
      <c r="AY163" s="164">
        <f t="shared" si="145"/>
        <v>102.08</v>
      </c>
      <c r="AZ163" s="223">
        <v>1</v>
      </c>
      <c r="BA163" s="164">
        <f t="shared" si="146"/>
        <v>102.08</v>
      </c>
      <c r="BB163" s="223">
        <v>1</v>
      </c>
      <c r="BC163" s="164">
        <f t="shared" si="147"/>
        <v>102.08</v>
      </c>
      <c r="BD163" s="223">
        <v>0</v>
      </c>
      <c r="BE163" s="164">
        <f t="shared" si="148"/>
        <v>0</v>
      </c>
      <c r="BF163" s="253">
        <f t="shared" si="149"/>
        <v>612.48</v>
      </c>
      <c r="BG163" s="253">
        <f t="shared" si="150"/>
        <v>612.48</v>
      </c>
      <c r="BH163" s="10" t="b">
        <f t="shared" si="151"/>
        <v>1</v>
      </c>
      <c r="BI163" s="253">
        <f t="shared" si="152"/>
        <v>0</v>
      </c>
      <c r="BJ163" s="250">
        <f t="shared" si="108"/>
        <v>21610049</v>
      </c>
      <c r="BK163" s="251">
        <v>348</v>
      </c>
      <c r="BL163" s="251">
        <v>5</v>
      </c>
      <c r="BM163" s="252">
        <f t="shared" si="109"/>
        <v>0</v>
      </c>
      <c r="BN163" s="252">
        <f t="shared" si="110"/>
        <v>2</v>
      </c>
      <c r="BO163" s="252">
        <f t="shared" si="111"/>
        <v>2</v>
      </c>
      <c r="BP163" s="252">
        <f t="shared" si="112"/>
        <v>2</v>
      </c>
      <c r="BQ163" s="254">
        <f t="shared" si="113"/>
        <v>88</v>
      </c>
      <c r="BR163">
        <f t="shared" si="153"/>
        <v>16</v>
      </c>
      <c r="BS163">
        <v>0</v>
      </c>
      <c r="BT163">
        <v>1</v>
      </c>
      <c r="BU163" t="s">
        <v>139</v>
      </c>
      <c r="BV163" t="str">
        <f t="shared" si="155"/>
        <v>0</v>
      </c>
      <c r="BW163" t="str">
        <f t="shared" si="156"/>
        <v>0</v>
      </c>
      <c r="BX163" t="str">
        <f t="shared" si="157"/>
        <v>1</v>
      </c>
      <c r="BY163" t="s">
        <v>23</v>
      </c>
      <c r="BZ163" s="253">
        <f t="shared" si="114"/>
        <v>0</v>
      </c>
      <c r="CA163" s="253">
        <f t="shared" si="115"/>
        <v>0</v>
      </c>
      <c r="CB163" s="253">
        <f t="shared" si="116"/>
        <v>0</v>
      </c>
      <c r="CC163" s="253">
        <f t="shared" si="117"/>
        <v>0</v>
      </c>
      <c r="CD163" s="253">
        <f t="shared" si="118"/>
        <v>102.08</v>
      </c>
      <c r="CE163" s="253">
        <f t="shared" si="119"/>
        <v>102.08</v>
      </c>
      <c r="CF163" s="253">
        <f t="shared" si="120"/>
        <v>0</v>
      </c>
      <c r="CG163" s="253">
        <f t="shared" si="121"/>
        <v>102.08</v>
      </c>
      <c r="CH163" s="253">
        <f t="shared" si="122"/>
        <v>102.08</v>
      </c>
      <c r="CI163" s="253">
        <f t="shared" si="123"/>
        <v>102.08</v>
      </c>
      <c r="CJ163" s="253">
        <f t="shared" si="124"/>
        <v>102.08</v>
      </c>
      <c r="CK163" s="253">
        <f t="shared" si="125"/>
        <v>0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59"/>
        <v>0</v>
      </c>
      <c r="L164" s="142" t="s">
        <v>206</v>
      </c>
      <c r="M164" s="104">
        <v>16</v>
      </c>
      <c r="N164" s="262">
        <f t="shared" si="154"/>
        <v>20</v>
      </c>
      <c r="O164" s="141">
        <v>20</v>
      </c>
      <c r="P164" s="110">
        <f t="shared" si="132"/>
        <v>0</v>
      </c>
      <c r="Q164" s="112" t="s">
        <v>139</v>
      </c>
      <c r="R164" s="113">
        <f t="shared" si="127"/>
        <v>0</v>
      </c>
      <c r="S164" s="114">
        <f t="shared" si="133"/>
        <v>0</v>
      </c>
      <c r="T164" s="113">
        <f t="shared" si="128"/>
        <v>0</v>
      </c>
      <c r="U164" s="115">
        <f t="shared" si="134"/>
        <v>0</v>
      </c>
      <c r="V164" s="113">
        <f t="shared" si="129"/>
        <v>0</v>
      </c>
      <c r="W164" s="115">
        <f t="shared" si="135"/>
        <v>0</v>
      </c>
      <c r="X164" s="113">
        <f t="shared" si="130"/>
        <v>0</v>
      </c>
      <c r="Y164" s="115">
        <f t="shared" si="136"/>
        <v>0</v>
      </c>
      <c r="Z164" s="116">
        <f t="shared" si="160"/>
        <v>0</v>
      </c>
      <c r="AA164" s="117" t="b">
        <f t="shared" si="131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37"/>
        <v>0</v>
      </c>
      <c r="AJ164" s="22">
        <v>0</v>
      </c>
      <c r="AK164" s="164">
        <f t="shared" si="138"/>
        <v>0</v>
      </c>
      <c r="AL164" s="22"/>
      <c r="AM164" s="164">
        <f t="shared" si="139"/>
        <v>0</v>
      </c>
      <c r="AN164" s="22"/>
      <c r="AO164" s="164">
        <f t="shared" si="140"/>
        <v>0</v>
      </c>
      <c r="AP164" s="22"/>
      <c r="AQ164" s="164">
        <f t="shared" si="141"/>
        <v>0</v>
      </c>
      <c r="AR164" s="22"/>
      <c r="AS164" s="164">
        <f t="shared" si="142"/>
        <v>0</v>
      </c>
      <c r="AT164" s="22"/>
      <c r="AU164" s="164">
        <f t="shared" si="143"/>
        <v>0</v>
      </c>
      <c r="AV164" s="22"/>
      <c r="AW164" s="164">
        <f t="shared" si="144"/>
        <v>0</v>
      </c>
      <c r="AX164" s="22"/>
      <c r="AY164" s="164">
        <f t="shared" si="145"/>
        <v>0</v>
      </c>
      <c r="AZ164" s="22"/>
      <c r="BA164" s="164">
        <f t="shared" si="146"/>
        <v>0</v>
      </c>
      <c r="BB164" s="22"/>
      <c r="BC164" s="164">
        <f t="shared" si="147"/>
        <v>0</v>
      </c>
      <c r="BD164" s="22"/>
      <c r="BE164" s="164">
        <f t="shared" si="148"/>
        <v>0</v>
      </c>
      <c r="BF164" s="253">
        <f t="shared" si="149"/>
        <v>0</v>
      </c>
      <c r="BG164" s="253">
        <f t="shared" si="150"/>
        <v>0</v>
      </c>
      <c r="BH164" s="10" t="b">
        <f t="shared" si="151"/>
        <v>1</v>
      </c>
      <c r="BI164" s="253">
        <f t="shared" si="152"/>
        <v>0</v>
      </c>
      <c r="BJ164" s="250">
        <f t="shared" si="108"/>
        <v>21610055</v>
      </c>
      <c r="BK164" s="251">
        <v>348</v>
      </c>
      <c r="BL164" s="251">
        <v>5</v>
      </c>
      <c r="BM164" s="252">
        <f t="shared" si="109"/>
        <v>0</v>
      </c>
      <c r="BN164" s="252">
        <f t="shared" si="110"/>
        <v>0</v>
      </c>
      <c r="BO164" s="252">
        <f t="shared" si="111"/>
        <v>0</v>
      </c>
      <c r="BP164" s="252">
        <f t="shared" si="112"/>
        <v>0</v>
      </c>
      <c r="BQ164" s="254">
        <f t="shared" si="113"/>
        <v>20</v>
      </c>
      <c r="BR164">
        <f t="shared" si="153"/>
        <v>16</v>
      </c>
      <c r="BS164">
        <v>0</v>
      </c>
      <c r="BT164">
        <v>1</v>
      </c>
      <c r="BU164" t="s">
        <v>139</v>
      </c>
      <c r="BV164" t="str">
        <f t="shared" si="155"/>
        <v>0</v>
      </c>
      <c r="BW164" t="str">
        <f t="shared" si="156"/>
        <v>0</v>
      </c>
      <c r="BX164" t="str">
        <f t="shared" si="157"/>
        <v>1</v>
      </c>
      <c r="BY164" t="s">
        <v>23</v>
      </c>
      <c r="BZ164" s="253">
        <f t="shared" si="114"/>
        <v>0</v>
      </c>
      <c r="CA164" s="253">
        <f t="shared" si="115"/>
        <v>0</v>
      </c>
      <c r="CB164" s="253">
        <f t="shared" si="116"/>
        <v>0</v>
      </c>
      <c r="CC164" s="253">
        <f t="shared" si="117"/>
        <v>0</v>
      </c>
      <c r="CD164" s="253">
        <f t="shared" si="118"/>
        <v>0</v>
      </c>
      <c r="CE164" s="253">
        <f t="shared" si="119"/>
        <v>0</v>
      </c>
      <c r="CF164" s="253">
        <f t="shared" si="120"/>
        <v>0</v>
      </c>
      <c r="CG164" s="253">
        <f t="shared" si="121"/>
        <v>0</v>
      </c>
      <c r="CH164" s="253">
        <f t="shared" si="122"/>
        <v>0</v>
      </c>
      <c r="CI164" s="253">
        <f t="shared" si="123"/>
        <v>0</v>
      </c>
      <c r="CJ164" s="253">
        <f t="shared" si="124"/>
        <v>0</v>
      </c>
      <c r="CK164" s="253">
        <f t="shared" si="125"/>
        <v>0</v>
      </c>
    </row>
    <row r="165" spans="2:89" s="218" customFormat="1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59"/>
        <v>0</v>
      </c>
      <c r="L165" s="224" t="s">
        <v>206</v>
      </c>
      <c r="M165" s="104">
        <v>16</v>
      </c>
      <c r="N165" s="262">
        <f t="shared" si="154"/>
        <v>16</v>
      </c>
      <c r="O165" s="222">
        <v>16</v>
      </c>
      <c r="P165" s="110">
        <f t="shared" si="132"/>
        <v>0</v>
      </c>
      <c r="Q165" s="204" t="s">
        <v>139</v>
      </c>
      <c r="R165" s="113">
        <f t="shared" si="127"/>
        <v>0</v>
      </c>
      <c r="S165" s="114">
        <f t="shared" si="133"/>
        <v>0</v>
      </c>
      <c r="T165" s="113">
        <f t="shared" si="128"/>
        <v>0</v>
      </c>
      <c r="U165" s="115">
        <f t="shared" si="134"/>
        <v>0</v>
      </c>
      <c r="V165" s="113">
        <f t="shared" si="129"/>
        <v>0</v>
      </c>
      <c r="W165" s="115">
        <f t="shared" si="135"/>
        <v>0</v>
      </c>
      <c r="X165" s="113">
        <f t="shared" si="130"/>
        <v>0</v>
      </c>
      <c r="Y165" s="115">
        <f t="shared" si="136"/>
        <v>0</v>
      </c>
      <c r="Z165" s="203"/>
      <c r="AA165" s="117" t="b">
        <f t="shared" si="131"/>
        <v>1</v>
      </c>
      <c r="AB165" s="194"/>
      <c r="AC165" s="213"/>
      <c r="AD165" s="109" t="s">
        <v>22</v>
      </c>
      <c r="AE165" s="108" t="s">
        <v>23</v>
      </c>
      <c r="AF165" s="214"/>
      <c r="AG165" s="215"/>
      <c r="AH165" s="210"/>
      <c r="AI165" s="164">
        <f t="shared" si="137"/>
        <v>0</v>
      </c>
      <c r="AJ165" s="223"/>
      <c r="AK165" s="164">
        <f t="shared" si="138"/>
        <v>0</v>
      </c>
      <c r="AL165" s="223">
        <v>0</v>
      </c>
      <c r="AM165" s="164">
        <f t="shared" si="139"/>
        <v>0</v>
      </c>
      <c r="AN165" s="223">
        <v>0</v>
      </c>
      <c r="AO165" s="164">
        <f t="shared" si="140"/>
        <v>0</v>
      </c>
      <c r="AP165" s="223">
        <v>0</v>
      </c>
      <c r="AQ165" s="164">
        <f t="shared" si="141"/>
        <v>0</v>
      </c>
      <c r="AR165" s="223">
        <v>0</v>
      </c>
      <c r="AS165" s="164">
        <f t="shared" si="142"/>
        <v>0</v>
      </c>
      <c r="AT165" s="223">
        <v>0</v>
      </c>
      <c r="AU165" s="164">
        <f t="shared" si="143"/>
        <v>0</v>
      </c>
      <c r="AV165" s="223">
        <v>0</v>
      </c>
      <c r="AW165" s="164">
        <f t="shared" si="144"/>
        <v>0</v>
      </c>
      <c r="AX165" s="223">
        <v>0</v>
      </c>
      <c r="AY165" s="164">
        <f t="shared" si="145"/>
        <v>0</v>
      </c>
      <c r="AZ165" s="223">
        <v>0</v>
      </c>
      <c r="BA165" s="164">
        <f t="shared" si="146"/>
        <v>0</v>
      </c>
      <c r="BB165" s="223">
        <v>0</v>
      </c>
      <c r="BC165" s="164">
        <f t="shared" si="147"/>
        <v>0</v>
      </c>
      <c r="BD165" s="223">
        <v>0</v>
      </c>
      <c r="BE165" s="164">
        <f t="shared" si="148"/>
        <v>0</v>
      </c>
      <c r="BF165" s="253">
        <f t="shared" si="149"/>
        <v>0</v>
      </c>
      <c r="BG165" s="253">
        <f t="shared" si="150"/>
        <v>0</v>
      </c>
      <c r="BH165" s="10" t="b">
        <f t="shared" si="151"/>
        <v>1</v>
      </c>
      <c r="BI165" s="253">
        <f t="shared" si="152"/>
        <v>0</v>
      </c>
      <c r="BJ165" s="250">
        <f t="shared" si="108"/>
        <v>21610055</v>
      </c>
      <c r="BK165" s="251">
        <v>348</v>
      </c>
      <c r="BL165" s="251">
        <v>5</v>
      </c>
      <c r="BM165" s="252">
        <f t="shared" si="109"/>
        <v>0</v>
      </c>
      <c r="BN165" s="252">
        <f t="shared" si="110"/>
        <v>0</v>
      </c>
      <c r="BO165" s="252">
        <f t="shared" si="111"/>
        <v>0</v>
      </c>
      <c r="BP165" s="252">
        <f t="shared" si="112"/>
        <v>0</v>
      </c>
      <c r="BQ165" s="254">
        <f t="shared" si="113"/>
        <v>16</v>
      </c>
      <c r="BR165">
        <f t="shared" si="153"/>
        <v>16</v>
      </c>
      <c r="BS165">
        <v>0</v>
      </c>
      <c r="BT165">
        <v>1</v>
      </c>
      <c r="BU165" t="s">
        <v>139</v>
      </c>
      <c r="BV165" t="str">
        <f t="shared" si="155"/>
        <v>0</v>
      </c>
      <c r="BW165" t="str">
        <f t="shared" si="156"/>
        <v>0</v>
      </c>
      <c r="BX165" t="str">
        <f t="shared" si="157"/>
        <v>1</v>
      </c>
      <c r="BY165" t="s">
        <v>23</v>
      </c>
      <c r="BZ165" s="253">
        <f t="shared" si="114"/>
        <v>0</v>
      </c>
      <c r="CA165" s="253">
        <f t="shared" si="115"/>
        <v>0</v>
      </c>
      <c r="CB165" s="253">
        <f t="shared" si="116"/>
        <v>0</v>
      </c>
      <c r="CC165" s="253">
        <f t="shared" si="117"/>
        <v>0</v>
      </c>
      <c r="CD165" s="253">
        <f t="shared" si="118"/>
        <v>0</v>
      </c>
      <c r="CE165" s="253">
        <f t="shared" si="119"/>
        <v>0</v>
      </c>
      <c r="CF165" s="253">
        <f t="shared" si="120"/>
        <v>0</v>
      </c>
      <c r="CG165" s="253">
        <f t="shared" si="121"/>
        <v>0</v>
      </c>
      <c r="CH165" s="253">
        <f t="shared" si="122"/>
        <v>0</v>
      </c>
      <c r="CI165" s="253">
        <f t="shared" si="123"/>
        <v>0</v>
      </c>
      <c r="CJ165" s="253">
        <f t="shared" si="124"/>
        <v>0</v>
      </c>
      <c r="CK165" s="253">
        <f t="shared" si="125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59"/>
        <v>0</v>
      </c>
      <c r="L166" s="142" t="s">
        <v>20</v>
      </c>
      <c r="M166" s="104">
        <v>16</v>
      </c>
      <c r="N166" s="262">
        <f t="shared" si="154"/>
        <v>5</v>
      </c>
      <c r="O166" s="141">
        <v>5</v>
      </c>
      <c r="P166" s="110">
        <f t="shared" si="132"/>
        <v>0</v>
      </c>
      <c r="Q166" s="112" t="s">
        <v>139</v>
      </c>
      <c r="R166" s="113">
        <f t="shared" si="127"/>
        <v>0</v>
      </c>
      <c r="S166" s="114">
        <f t="shared" si="133"/>
        <v>0</v>
      </c>
      <c r="T166" s="113">
        <f t="shared" si="128"/>
        <v>0</v>
      </c>
      <c r="U166" s="115">
        <f t="shared" si="134"/>
        <v>0</v>
      </c>
      <c r="V166" s="113">
        <f t="shared" si="129"/>
        <v>0</v>
      </c>
      <c r="W166" s="115">
        <f t="shared" si="135"/>
        <v>0</v>
      </c>
      <c r="X166" s="113">
        <f t="shared" si="130"/>
        <v>0</v>
      </c>
      <c r="Y166" s="115">
        <f t="shared" si="136"/>
        <v>0</v>
      </c>
      <c r="Z166" s="116">
        <f t="shared" si="160"/>
        <v>0</v>
      </c>
      <c r="AA166" s="117" t="b">
        <f t="shared" si="131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37"/>
        <v>0</v>
      </c>
      <c r="AJ166" s="22">
        <v>0</v>
      </c>
      <c r="AK166" s="164">
        <f t="shared" si="138"/>
        <v>0</v>
      </c>
      <c r="AL166" s="22"/>
      <c r="AM166" s="164">
        <f t="shared" si="139"/>
        <v>0</v>
      </c>
      <c r="AN166" s="22"/>
      <c r="AO166" s="164">
        <f t="shared" si="140"/>
        <v>0</v>
      </c>
      <c r="AP166" s="22"/>
      <c r="AQ166" s="164">
        <f t="shared" si="141"/>
        <v>0</v>
      </c>
      <c r="AR166" s="22"/>
      <c r="AS166" s="164">
        <f t="shared" si="142"/>
        <v>0</v>
      </c>
      <c r="AT166" s="22"/>
      <c r="AU166" s="164">
        <f t="shared" si="143"/>
        <v>0</v>
      </c>
      <c r="AV166" s="22"/>
      <c r="AW166" s="164">
        <f t="shared" si="144"/>
        <v>0</v>
      </c>
      <c r="AX166" s="22"/>
      <c r="AY166" s="164">
        <f t="shared" si="145"/>
        <v>0</v>
      </c>
      <c r="AZ166" s="22"/>
      <c r="BA166" s="164">
        <f t="shared" si="146"/>
        <v>0</v>
      </c>
      <c r="BB166" s="22"/>
      <c r="BC166" s="164">
        <f t="shared" si="147"/>
        <v>0</v>
      </c>
      <c r="BD166" s="22"/>
      <c r="BE166" s="164">
        <f t="shared" si="148"/>
        <v>0</v>
      </c>
      <c r="BF166" s="253">
        <f t="shared" si="149"/>
        <v>0</v>
      </c>
      <c r="BG166" s="253">
        <f t="shared" si="150"/>
        <v>0</v>
      </c>
      <c r="BH166" s="10" t="b">
        <f t="shared" si="151"/>
        <v>1</v>
      </c>
      <c r="BI166" s="253">
        <f t="shared" si="152"/>
        <v>0</v>
      </c>
      <c r="BJ166" s="250">
        <f t="shared" si="108"/>
        <v>21610104</v>
      </c>
      <c r="BK166" s="251">
        <v>348</v>
      </c>
      <c r="BL166" s="251">
        <v>5</v>
      </c>
      <c r="BM166" s="252">
        <f t="shared" si="109"/>
        <v>0</v>
      </c>
      <c r="BN166" s="252">
        <f t="shared" si="110"/>
        <v>0</v>
      </c>
      <c r="BO166" s="252">
        <f t="shared" si="111"/>
        <v>0</v>
      </c>
      <c r="BP166" s="252">
        <f t="shared" si="112"/>
        <v>0</v>
      </c>
      <c r="BQ166" s="254">
        <f t="shared" si="113"/>
        <v>5</v>
      </c>
      <c r="BR166">
        <f t="shared" si="153"/>
        <v>16</v>
      </c>
      <c r="BS166">
        <v>0</v>
      </c>
      <c r="BT166">
        <v>1</v>
      </c>
      <c r="BU166" t="s">
        <v>139</v>
      </c>
      <c r="BV166" t="str">
        <f t="shared" si="155"/>
        <v>0</v>
      </c>
      <c r="BW166" t="str">
        <f t="shared" si="156"/>
        <v>0</v>
      </c>
      <c r="BX166" t="str">
        <f t="shared" si="157"/>
        <v>1</v>
      </c>
      <c r="BY166" t="s">
        <v>23</v>
      </c>
      <c r="BZ166" s="253">
        <f t="shared" si="114"/>
        <v>0</v>
      </c>
      <c r="CA166" s="253">
        <f t="shared" si="115"/>
        <v>0</v>
      </c>
      <c r="CB166" s="253">
        <f t="shared" si="116"/>
        <v>0</v>
      </c>
      <c r="CC166" s="253">
        <f t="shared" si="117"/>
        <v>0</v>
      </c>
      <c r="CD166" s="253">
        <f t="shared" si="118"/>
        <v>0</v>
      </c>
      <c r="CE166" s="253">
        <f t="shared" si="119"/>
        <v>0</v>
      </c>
      <c r="CF166" s="253">
        <f t="shared" si="120"/>
        <v>0</v>
      </c>
      <c r="CG166" s="253">
        <f t="shared" si="121"/>
        <v>0</v>
      </c>
      <c r="CH166" s="253">
        <f t="shared" si="122"/>
        <v>0</v>
      </c>
      <c r="CI166" s="253">
        <f t="shared" si="123"/>
        <v>0</v>
      </c>
      <c r="CJ166" s="253">
        <f t="shared" si="124"/>
        <v>0</v>
      </c>
      <c r="CK166" s="253">
        <f t="shared" si="125"/>
        <v>0</v>
      </c>
    </row>
    <row r="167" spans="2:89" s="218" customFormat="1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59"/>
        <v>12</v>
      </c>
      <c r="L167" s="224" t="s">
        <v>20</v>
      </c>
      <c r="M167" s="104">
        <v>16</v>
      </c>
      <c r="N167" s="262">
        <f t="shared" si="154"/>
        <v>5</v>
      </c>
      <c r="O167" s="222">
        <v>5</v>
      </c>
      <c r="P167" s="110">
        <f t="shared" si="132"/>
        <v>69.599999999999994</v>
      </c>
      <c r="Q167" s="204" t="s">
        <v>139</v>
      </c>
      <c r="R167" s="113">
        <f t="shared" si="127"/>
        <v>0</v>
      </c>
      <c r="S167" s="114">
        <f t="shared" si="133"/>
        <v>0</v>
      </c>
      <c r="T167" s="113">
        <f t="shared" si="128"/>
        <v>4</v>
      </c>
      <c r="U167" s="115">
        <f t="shared" si="134"/>
        <v>23.2</v>
      </c>
      <c r="V167" s="113">
        <f t="shared" si="129"/>
        <v>4</v>
      </c>
      <c r="W167" s="115">
        <f t="shared" si="135"/>
        <v>23.2</v>
      </c>
      <c r="X167" s="113">
        <f t="shared" si="130"/>
        <v>4</v>
      </c>
      <c r="Y167" s="115">
        <f t="shared" si="136"/>
        <v>23.2</v>
      </c>
      <c r="Z167" s="203"/>
      <c r="AA167" s="117" t="b">
        <f t="shared" si="131"/>
        <v>1</v>
      </c>
      <c r="AB167" s="194"/>
      <c r="AC167" s="213"/>
      <c r="AD167" s="109" t="s">
        <v>22</v>
      </c>
      <c r="AE167" s="108" t="s">
        <v>23</v>
      </c>
      <c r="AF167" s="214"/>
      <c r="AG167" s="215"/>
      <c r="AH167" s="210"/>
      <c r="AI167" s="164">
        <f t="shared" si="137"/>
        <v>0</v>
      </c>
      <c r="AJ167" s="223"/>
      <c r="AK167" s="164">
        <f t="shared" si="138"/>
        <v>0</v>
      </c>
      <c r="AL167" s="223">
        <v>0</v>
      </c>
      <c r="AM167" s="164">
        <f t="shared" si="139"/>
        <v>0</v>
      </c>
      <c r="AN167" s="223">
        <v>0</v>
      </c>
      <c r="AO167" s="164">
        <f t="shared" si="140"/>
        <v>0</v>
      </c>
      <c r="AP167" s="223">
        <v>2</v>
      </c>
      <c r="AQ167" s="164">
        <f t="shared" si="141"/>
        <v>11.6</v>
      </c>
      <c r="AR167" s="223">
        <v>2</v>
      </c>
      <c r="AS167" s="164">
        <f t="shared" si="142"/>
        <v>11.6</v>
      </c>
      <c r="AT167" s="223">
        <v>0</v>
      </c>
      <c r="AU167" s="164">
        <f t="shared" si="143"/>
        <v>0</v>
      </c>
      <c r="AV167" s="223">
        <v>2</v>
      </c>
      <c r="AW167" s="164">
        <f t="shared" si="144"/>
        <v>11.6</v>
      </c>
      <c r="AX167" s="223">
        <v>2</v>
      </c>
      <c r="AY167" s="164">
        <f t="shared" si="145"/>
        <v>11.6</v>
      </c>
      <c r="AZ167" s="223">
        <v>2</v>
      </c>
      <c r="BA167" s="164">
        <f t="shared" si="146"/>
        <v>11.6</v>
      </c>
      <c r="BB167" s="223">
        <v>2</v>
      </c>
      <c r="BC167" s="164">
        <f t="shared" si="147"/>
        <v>11.6</v>
      </c>
      <c r="BD167" s="223">
        <v>0</v>
      </c>
      <c r="BE167" s="164">
        <f t="shared" si="148"/>
        <v>0</v>
      </c>
      <c r="BF167" s="253">
        <f t="shared" si="149"/>
        <v>69.599999999999994</v>
      </c>
      <c r="BG167" s="253">
        <f t="shared" si="150"/>
        <v>69.599999999999994</v>
      </c>
      <c r="BH167" s="10" t="b">
        <f t="shared" si="151"/>
        <v>1</v>
      </c>
      <c r="BI167" s="253">
        <f t="shared" si="152"/>
        <v>0</v>
      </c>
      <c r="BJ167" s="250">
        <f t="shared" si="108"/>
        <v>21610104</v>
      </c>
      <c r="BK167" s="251">
        <v>348</v>
      </c>
      <c r="BL167" s="251">
        <v>5</v>
      </c>
      <c r="BM167" s="252">
        <f t="shared" si="109"/>
        <v>0</v>
      </c>
      <c r="BN167" s="252">
        <f t="shared" si="110"/>
        <v>4</v>
      </c>
      <c r="BO167" s="252">
        <f t="shared" si="111"/>
        <v>4</v>
      </c>
      <c r="BP167" s="252">
        <f t="shared" si="112"/>
        <v>4</v>
      </c>
      <c r="BQ167" s="254">
        <f t="shared" si="113"/>
        <v>5</v>
      </c>
      <c r="BR167">
        <f t="shared" si="153"/>
        <v>16</v>
      </c>
      <c r="BS167">
        <v>0</v>
      </c>
      <c r="BT167">
        <v>1</v>
      </c>
      <c r="BU167" t="s">
        <v>139</v>
      </c>
      <c r="BV167" t="str">
        <f t="shared" si="155"/>
        <v>0</v>
      </c>
      <c r="BW167" t="str">
        <f t="shared" si="156"/>
        <v>0</v>
      </c>
      <c r="BX167" t="str">
        <f t="shared" si="157"/>
        <v>1</v>
      </c>
      <c r="BY167" t="s">
        <v>23</v>
      </c>
      <c r="BZ167" s="253">
        <f t="shared" si="114"/>
        <v>0</v>
      </c>
      <c r="CA167" s="253">
        <f t="shared" si="115"/>
        <v>0</v>
      </c>
      <c r="CB167" s="253">
        <f t="shared" si="116"/>
        <v>0</v>
      </c>
      <c r="CC167" s="253">
        <f t="shared" si="117"/>
        <v>0</v>
      </c>
      <c r="CD167" s="253">
        <f t="shared" si="118"/>
        <v>11.6</v>
      </c>
      <c r="CE167" s="253">
        <f t="shared" si="119"/>
        <v>11.6</v>
      </c>
      <c r="CF167" s="253">
        <f t="shared" si="120"/>
        <v>0</v>
      </c>
      <c r="CG167" s="253">
        <f t="shared" si="121"/>
        <v>11.6</v>
      </c>
      <c r="CH167" s="253">
        <f t="shared" si="122"/>
        <v>11.6</v>
      </c>
      <c r="CI167" s="253">
        <f t="shared" si="123"/>
        <v>11.6</v>
      </c>
      <c r="CJ167" s="253">
        <f t="shared" si="124"/>
        <v>11.6</v>
      </c>
      <c r="CK167" s="253">
        <f t="shared" si="125"/>
        <v>0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59"/>
        <v>0</v>
      </c>
      <c r="L168" s="142" t="s">
        <v>20</v>
      </c>
      <c r="M168" s="104">
        <v>16</v>
      </c>
      <c r="N168" s="262">
        <f t="shared" si="154"/>
        <v>1320</v>
      </c>
      <c r="O168" s="141">
        <v>1320</v>
      </c>
      <c r="P168" s="110">
        <f t="shared" si="132"/>
        <v>0</v>
      </c>
      <c r="Q168" s="112" t="s">
        <v>139</v>
      </c>
      <c r="R168" s="113">
        <f t="shared" si="127"/>
        <v>0</v>
      </c>
      <c r="S168" s="114">
        <f t="shared" si="133"/>
        <v>0</v>
      </c>
      <c r="T168" s="113">
        <f t="shared" si="128"/>
        <v>0</v>
      </c>
      <c r="U168" s="115">
        <f t="shared" si="134"/>
        <v>0</v>
      </c>
      <c r="V168" s="113">
        <f t="shared" si="129"/>
        <v>0</v>
      </c>
      <c r="W168" s="115">
        <f t="shared" si="135"/>
        <v>0</v>
      </c>
      <c r="X168" s="113">
        <f t="shared" si="130"/>
        <v>0</v>
      </c>
      <c r="Y168" s="115">
        <f t="shared" si="136"/>
        <v>0</v>
      </c>
      <c r="Z168" s="116">
        <f t="shared" si="160"/>
        <v>0</v>
      </c>
      <c r="AA168" s="117" t="b">
        <f t="shared" si="131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37"/>
        <v>0</v>
      </c>
      <c r="AJ168" s="22">
        <v>0</v>
      </c>
      <c r="AK168" s="164">
        <f t="shared" si="138"/>
        <v>0</v>
      </c>
      <c r="AL168" s="22"/>
      <c r="AM168" s="164">
        <f t="shared" si="139"/>
        <v>0</v>
      </c>
      <c r="AN168" s="22"/>
      <c r="AO168" s="164">
        <f t="shared" si="140"/>
        <v>0</v>
      </c>
      <c r="AP168" s="22"/>
      <c r="AQ168" s="164">
        <f t="shared" si="141"/>
        <v>0</v>
      </c>
      <c r="AR168" s="22"/>
      <c r="AS168" s="164">
        <f t="shared" si="142"/>
        <v>0</v>
      </c>
      <c r="AT168" s="22"/>
      <c r="AU168" s="164">
        <f t="shared" si="143"/>
        <v>0</v>
      </c>
      <c r="AV168" s="22"/>
      <c r="AW168" s="164">
        <f t="shared" si="144"/>
        <v>0</v>
      </c>
      <c r="AX168" s="22"/>
      <c r="AY168" s="164">
        <f t="shared" si="145"/>
        <v>0</v>
      </c>
      <c r="AZ168" s="22"/>
      <c r="BA168" s="164">
        <f t="shared" si="146"/>
        <v>0</v>
      </c>
      <c r="BB168" s="22"/>
      <c r="BC168" s="164">
        <f t="shared" si="147"/>
        <v>0</v>
      </c>
      <c r="BD168" s="22"/>
      <c r="BE168" s="164">
        <f t="shared" si="148"/>
        <v>0</v>
      </c>
      <c r="BF168" s="253">
        <f t="shared" si="149"/>
        <v>0</v>
      </c>
      <c r="BG168" s="253">
        <f t="shared" si="150"/>
        <v>0</v>
      </c>
      <c r="BH168" s="10" t="b">
        <f t="shared" si="151"/>
        <v>1</v>
      </c>
      <c r="BI168" s="253">
        <f t="shared" si="152"/>
        <v>0</v>
      </c>
      <c r="BJ168" s="250">
        <f t="shared" si="108"/>
        <v>21610063</v>
      </c>
      <c r="BK168" s="251">
        <v>348</v>
      </c>
      <c r="BL168" s="251">
        <v>5</v>
      </c>
      <c r="BM168" s="252">
        <f t="shared" si="109"/>
        <v>0</v>
      </c>
      <c r="BN168" s="252">
        <f t="shared" si="110"/>
        <v>0</v>
      </c>
      <c r="BO168" s="252">
        <f t="shared" si="111"/>
        <v>0</v>
      </c>
      <c r="BP168" s="252">
        <f t="shared" si="112"/>
        <v>0</v>
      </c>
      <c r="BQ168" s="254">
        <f t="shared" si="113"/>
        <v>1320</v>
      </c>
      <c r="BR168">
        <f t="shared" si="153"/>
        <v>16</v>
      </c>
      <c r="BS168">
        <v>0</v>
      </c>
      <c r="BT168">
        <v>1</v>
      </c>
      <c r="BU168" t="s">
        <v>139</v>
      </c>
      <c r="BV168" t="str">
        <f t="shared" si="155"/>
        <v>0</v>
      </c>
      <c r="BW168" t="str">
        <f t="shared" si="156"/>
        <v>0</v>
      </c>
      <c r="BX168" t="str">
        <f t="shared" si="157"/>
        <v>1</v>
      </c>
      <c r="BY168" t="s">
        <v>23</v>
      </c>
      <c r="BZ168" s="253">
        <f t="shared" si="114"/>
        <v>0</v>
      </c>
      <c r="CA168" s="253">
        <f t="shared" si="115"/>
        <v>0</v>
      </c>
      <c r="CB168" s="253">
        <f t="shared" si="116"/>
        <v>0</v>
      </c>
      <c r="CC168" s="253">
        <f t="shared" si="117"/>
        <v>0</v>
      </c>
      <c r="CD168" s="253">
        <f t="shared" si="118"/>
        <v>0</v>
      </c>
      <c r="CE168" s="253">
        <f t="shared" si="119"/>
        <v>0</v>
      </c>
      <c r="CF168" s="253">
        <f t="shared" si="120"/>
        <v>0</v>
      </c>
      <c r="CG168" s="253">
        <f t="shared" si="121"/>
        <v>0</v>
      </c>
      <c r="CH168" s="253">
        <f t="shared" si="122"/>
        <v>0</v>
      </c>
      <c r="CI168" s="253">
        <f t="shared" si="123"/>
        <v>0</v>
      </c>
      <c r="CJ168" s="253">
        <f t="shared" si="124"/>
        <v>0</v>
      </c>
      <c r="CK168" s="253">
        <f t="shared" si="125"/>
        <v>0</v>
      </c>
    </row>
    <row r="169" spans="2:89" s="218" customFormat="1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59"/>
        <v>0</v>
      </c>
      <c r="L169" s="224" t="s">
        <v>20</v>
      </c>
      <c r="M169" s="104">
        <v>16</v>
      </c>
      <c r="N169" s="262">
        <f t="shared" si="154"/>
        <v>999</v>
      </c>
      <c r="O169" s="222">
        <v>999</v>
      </c>
      <c r="P169" s="110">
        <f t="shared" si="132"/>
        <v>0</v>
      </c>
      <c r="Q169" s="204" t="s">
        <v>139</v>
      </c>
      <c r="R169" s="113">
        <f t="shared" si="127"/>
        <v>0</v>
      </c>
      <c r="S169" s="114">
        <f t="shared" si="133"/>
        <v>0</v>
      </c>
      <c r="T169" s="113">
        <f t="shared" si="128"/>
        <v>0</v>
      </c>
      <c r="U169" s="115">
        <f t="shared" si="134"/>
        <v>0</v>
      </c>
      <c r="V169" s="113">
        <f t="shared" si="129"/>
        <v>0</v>
      </c>
      <c r="W169" s="115">
        <f t="shared" si="135"/>
        <v>0</v>
      </c>
      <c r="X169" s="113">
        <f t="shared" si="130"/>
        <v>0</v>
      </c>
      <c r="Y169" s="115">
        <f t="shared" si="136"/>
        <v>0</v>
      </c>
      <c r="Z169" s="203"/>
      <c r="AA169" s="117" t="b">
        <f t="shared" si="131"/>
        <v>1</v>
      </c>
      <c r="AB169" s="194"/>
      <c r="AC169" s="213"/>
      <c r="AD169" s="109" t="s">
        <v>22</v>
      </c>
      <c r="AE169" s="108" t="s">
        <v>23</v>
      </c>
      <c r="AF169" s="214"/>
      <c r="AG169" s="215"/>
      <c r="AH169" s="210"/>
      <c r="AI169" s="164">
        <f t="shared" si="137"/>
        <v>0</v>
      </c>
      <c r="AJ169" s="223"/>
      <c r="AK169" s="164">
        <f t="shared" si="138"/>
        <v>0</v>
      </c>
      <c r="AL169" s="223">
        <v>0</v>
      </c>
      <c r="AM169" s="164">
        <f t="shared" si="139"/>
        <v>0</v>
      </c>
      <c r="AN169" s="223">
        <v>0</v>
      </c>
      <c r="AO169" s="164">
        <f t="shared" si="140"/>
        <v>0</v>
      </c>
      <c r="AP169" s="223">
        <v>0</v>
      </c>
      <c r="AQ169" s="164">
        <f t="shared" si="141"/>
        <v>0</v>
      </c>
      <c r="AR169" s="223">
        <v>0</v>
      </c>
      <c r="AS169" s="164">
        <f t="shared" si="142"/>
        <v>0</v>
      </c>
      <c r="AT169" s="223">
        <v>0</v>
      </c>
      <c r="AU169" s="164">
        <f t="shared" si="143"/>
        <v>0</v>
      </c>
      <c r="AV169" s="223">
        <v>0</v>
      </c>
      <c r="AW169" s="164">
        <f t="shared" si="144"/>
        <v>0</v>
      </c>
      <c r="AX169" s="223">
        <v>0</v>
      </c>
      <c r="AY169" s="164">
        <f t="shared" si="145"/>
        <v>0</v>
      </c>
      <c r="AZ169" s="223">
        <v>0</v>
      </c>
      <c r="BA169" s="164">
        <f t="shared" si="146"/>
        <v>0</v>
      </c>
      <c r="BB169" s="223">
        <v>0</v>
      </c>
      <c r="BC169" s="164">
        <f t="shared" si="147"/>
        <v>0</v>
      </c>
      <c r="BD169" s="223">
        <v>0</v>
      </c>
      <c r="BE169" s="164">
        <f t="shared" si="148"/>
        <v>0</v>
      </c>
      <c r="BF169" s="253">
        <f t="shared" si="149"/>
        <v>0</v>
      </c>
      <c r="BG169" s="253">
        <f t="shared" si="150"/>
        <v>0</v>
      </c>
      <c r="BH169" s="10" t="b">
        <f t="shared" si="151"/>
        <v>1</v>
      </c>
      <c r="BI169" s="253">
        <f t="shared" si="152"/>
        <v>0</v>
      </c>
      <c r="BJ169" s="250">
        <f t="shared" si="108"/>
        <v>21610063</v>
      </c>
      <c r="BK169" s="251">
        <v>348</v>
      </c>
      <c r="BL169" s="251">
        <v>5</v>
      </c>
      <c r="BM169" s="252">
        <f t="shared" si="109"/>
        <v>0</v>
      </c>
      <c r="BN169" s="252">
        <f t="shared" si="110"/>
        <v>0</v>
      </c>
      <c r="BO169" s="252">
        <f t="shared" si="111"/>
        <v>0</v>
      </c>
      <c r="BP169" s="252">
        <f t="shared" si="112"/>
        <v>0</v>
      </c>
      <c r="BQ169" s="254">
        <f t="shared" si="113"/>
        <v>999</v>
      </c>
      <c r="BR169">
        <f t="shared" si="153"/>
        <v>16</v>
      </c>
      <c r="BS169">
        <v>0</v>
      </c>
      <c r="BT169">
        <v>1</v>
      </c>
      <c r="BU169" t="s">
        <v>139</v>
      </c>
      <c r="BV169" t="str">
        <f t="shared" si="155"/>
        <v>0</v>
      </c>
      <c r="BW169" t="str">
        <f t="shared" si="156"/>
        <v>0</v>
      </c>
      <c r="BX169" t="str">
        <f t="shared" si="157"/>
        <v>1</v>
      </c>
      <c r="BY169" t="s">
        <v>23</v>
      </c>
      <c r="BZ169" s="253">
        <f t="shared" si="114"/>
        <v>0</v>
      </c>
      <c r="CA169" s="253">
        <f t="shared" si="115"/>
        <v>0</v>
      </c>
      <c r="CB169" s="253">
        <f t="shared" si="116"/>
        <v>0</v>
      </c>
      <c r="CC169" s="253">
        <f t="shared" si="117"/>
        <v>0</v>
      </c>
      <c r="CD169" s="253">
        <f t="shared" si="118"/>
        <v>0</v>
      </c>
      <c r="CE169" s="253">
        <f t="shared" si="119"/>
        <v>0</v>
      </c>
      <c r="CF169" s="253">
        <f t="shared" si="120"/>
        <v>0</v>
      </c>
      <c r="CG169" s="253">
        <f t="shared" si="121"/>
        <v>0</v>
      </c>
      <c r="CH169" s="253">
        <f t="shared" si="122"/>
        <v>0</v>
      </c>
      <c r="CI169" s="253">
        <f t="shared" si="123"/>
        <v>0</v>
      </c>
      <c r="CJ169" s="253">
        <f t="shared" si="124"/>
        <v>0</v>
      </c>
      <c r="CK169" s="253">
        <f t="shared" si="125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59"/>
        <v>2</v>
      </c>
      <c r="L170" s="142" t="s">
        <v>20</v>
      </c>
      <c r="M170" s="104">
        <v>16</v>
      </c>
      <c r="N170" s="262">
        <f t="shared" si="154"/>
        <v>34.5</v>
      </c>
      <c r="O170" s="141">
        <v>34.5</v>
      </c>
      <c r="P170" s="110">
        <f t="shared" si="132"/>
        <v>80.039999999999992</v>
      </c>
      <c r="Q170" s="112" t="s">
        <v>139</v>
      </c>
      <c r="R170" s="113">
        <f t="shared" si="127"/>
        <v>2</v>
      </c>
      <c r="S170" s="114">
        <f t="shared" si="133"/>
        <v>80.039999999999992</v>
      </c>
      <c r="T170" s="113">
        <f t="shared" si="128"/>
        <v>0</v>
      </c>
      <c r="U170" s="115">
        <f t="shared" si="134"/>
        <v>0</v>
      </c>
      <c r="V170" s="113">
        <f t="shared" si="129"/>
        <v>0</v>
      </c>
      <c r="W170" s="115">
        <f t="shared" si="135"/>
        <v>0</v>
      </c>
      <c r="X170" s="113">
        <f t="shared" si="130"/>
        <v>0</v>
      </c>
      <c r="Y170" s="115">
        <f t="shared" si="136"/>
        <v>0</v>
      </c>
      <c r="Z170" s="116">
        <f t="shared" si="160"/>
        <v>80.039999999999992</v>
      </c>
      <c r="AA170" s="117" t="b">
        <f t="shared" si="131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37"/>
        <v>0</v>
      </c>
      <c r="AJ170" s="22">
        <v>2</v>
      </c>
      <c r="AK170" s="164">
        <f t="shared" si="138"/>
        <v>80.039999999999992</v>
      </c>
      <c r="AL170" s="22"/>
      <c r="AM170" s="164">
        <f t="shared" si="139"/>
        <v>0</v>
      </c>
      <c r="AN170" s="22"/>
      <c r="AO170" s="164">
        <f t="shared" si="140"/>
        <v>0</v>
      </c>
      <c r="AP170" s="22"/>
      <c r="AQ170" s="164">
        <f t="shared" si="141"/>
        <v>0</v>
      </c>
      <c r="AR170" s="22"/>
      <c r="AS170" s="164">
        <f t="shared" si="142"/>
        <v>0</v>
      </c>
      <c r="AT170" s="22"/>
      <c r="AU170" s="164">
        <f t="shared" si="143"/>
        <v>0</v>
      </c>
      <c r="AV170" s="22"/>
      <c r="AW170" s="164">
        <f t="shared" si="144"/>
        <v>0</v>
      </c>
      <c r="AX170" s="22"/>
      <c r="AY170" s="164">
        <f t="shared" si="145"/>
        <v>0</v>
      </c>
      <c r="AZ170" s="22"/>
      <c r="BA170" s="164">
        <f t="shared" si="146"/>
        <v>0</v>
      </c>
      <c r="BB170" s="22"/>
      <c r="BC170" s="164">
        <f t="shared" si="147"/>
        <v>0</v>
      </c>
      <c r="BD170" s="22"/>
      <c r="BE170" s="164">
        <f t="shared" si="148"/>
        <v>0</v>
      </c>
      <c r="BF170" s="253">
        <f t="shared" si="149"/>
        <v>80.039999999999992</v>
      </c>
      <c r="BG170" s="253">
        <f t="shared" si="150"/>
        <v>80.039999999999992</v>
      </c>
      <c r="BH170" s="10" t="b">
        <f t="shared" si="151"/>
        <v>1</v>
      </c>
      <c r="BI170" s="253">
        <f t="shared" si="152"/>
        <v>0</v>
      </c>
      <c r="BJ170" s="250">
        <f t="shared" si="108"/>
        <v>21610011</v>
      </c>
      <c r="BK170" s="251">
        <v>348</v>
      </c>
      <c r="BL170" s="251">
        <v>5</v>
      </c>
      <c r="BM170" s="252">
        <f t="shared" si="109"/>
        <v>2</v>
      </c>
      <c r="BN170" s="252">
        <f t="shared" si="110"/>
        <v>0</v>
      </c>
      <c r="BO170" s="252">
        <f t="shared" si="111"/>
        <v>0</v>
      </c>
      <c r="BP170" s="252">
        <f t="shared" si="112"/>
        <v>0</v>
      </c>
      <c r="BQ170" s="254">
        <f t="shared" si="113"/>
        <v>34.5</v>
      </c>
      <c r="BR170">
        <f t="shared" si="153"/>
        <v>16</v>
      </c>
      <c r="BS170">
        <v>0</v>
      </c>
      <c r="BT170">
        <v>1</v>
      </c>
      <c r="BU170" t="s">
        <v>139</v>
      </c>
      <c r="BV170" t="str">
        <f t="shared" si="155"/>
        <v>0</v>
      </c>
      <c r="BW170" t="str">
        <f t="shared" si="156"/>
        <v>0</v>
      </c>
      <c r="BX170" t="str">
        <f t="shared" si="157"/>
        <v>1</v>
      </c>
      <c r="BY170" t="s">
        <v>23</v>
      </c>
      <c r="BZ170" s="253">
        <f t="shared" si="114"/>
        <v>0</v>
      </c>
      <c r="CA170" s="253">
        <f t="shared" si="115"/>
        <v>80.039999999999992</v>
      </c>
      <c r="CB170" s="253">
        <f t="shared" si="116"/>
        <v>0</v>
      </c>
      <c r="CC170" s="253">
        <f t="shared" si="117"/>
        <v>0</v>
      </c>
      <c r="CD170" s="253">
        <f t="shared" si="118"/>
        <v>0</v>
      </c>
      <c r="CE170" s="253">
        <f t="shared" si="119"/>
        <v>0</v>
      </c>
      <c r="CF170" s="253">
        <f t="shared" si="120"/>
        <v>0</v>
      </c>
      <c r="CG170" s="253">
        <f t="shared" si="121"/>
        <v>0</v>
      </c>
      <c r="CH170" s="253">
        <f t="shared" si="122"/>
        <v>0</v>
      </c>
      <c r="CI170" s="253">
        <f t="shared" si="123"/>
        <v>0</v>
      </c>
      <c r="CJ170" s="253">
        <f t="shared" si="124"/>
        <v>0</v>
      </c>
      <c r="CK170" s="253">
        <f t="shared" si="125"/>
        <v>0</v>
      </c>
    </row>
    <row r="171" spans="2:89" s="218" customFormat="1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v>2</v>
      </c>
      <c r="L171" s="224" t="s">
        <v>20</v>
      </c>
      <c r="M171" s="104">
        <v>16</v>
      </c>
      <c r="N171" s="262">
        <f t="shared" si="154"/>
        <v>25</v>
      </c>
      <c r="O171" s="222">
        <v>25</v>
      </c>
      <c r="P171" s="110">
        <f t="shared" si="132"/>
        <v>57.999999999999993</v>
      </c>
      <c r="Q171" s="204" t="s">
        <v>139</v>
      </c>
      <c r="R171" s="113">
        <f t="shared" si="127"/>
        <v>2</v>
      </c>
      <c r="S171" s="114">
        <f t="shared" si="133"/>
        <v>57.999999999999993</v>
      </c>
      <c r="T171" s="113">
        <f t="shared" si="128"/>
        <v>2</v>
      </c>
      <c r="U171" s="115">
        <f t="shared" si="134"/>
        <v>57.999999999999993</v>
      </c>
      <c r="V171" s="113">
        <f t="shared" si="129"/>
        <v>0</v>
      </c>
      <c r="W171" s="115">
        <f t="shared" si="135"/>
        <v>0</v>
      </c>
      <c r="X171" s="113">
        <f t="shared" si="130"/>
        <v>0</v>
      </c>
      <c r="Y171" s="115">
        <f t="shared" si="136"/>
        <v>0</v>
      </c>
      <c r="Z171" s="203"/>
      <c r="AA171" s="117" t="b">
        <f t="shared" si="131"/>
        <v>0</v>
      </c>
      <c r="AB171" s="194"/>
      <c r="AC171" s="213"/>
      <c r="AD171" s="109" t="s">
        <v>22</v>
      </c>
      <c r="AE171" s="108" t="s">
        <v>23</v>
      </c>
      <c r="AF171" s="214"/>
      <c r="AG171" s="215"/>
      <c r="AH171" s="210"/>
      <c r="AI171" s="164">
        <f t="shared" si="137"/>
        <v>0</v>
      </c>
      <c r="AJ171" s="223"/>
      <c r="AK171" s="164">
        <f t="shared" si="138"/>
        <v>0</v>
      </c>
      <c r="AL171" s="223">
        <v>2</v>
      </c>
      <c r="AM171" s="164">
        <f t="shared" si="139"/>
        <v>57.999999999999993</v>
      </c>
      <c r="AN171" s="223">
        <v>2</v>
      </c>
      <c r="AO171" s="164">
        <f t="shared" si="140"/>
        <v>57.999999999999993</v>
      </c>
      <c r="AP171" s="223">
        <v>0</v>
      </c>
      <c r="AQ171" s="164">
        <f t="shared" si="141"/>
        <v>0</v>
      </c>
      <c r="AR171" s="223">
        <v>0</v>
      </c>
      <c r="AS171" s="164">
        <f t="shared" si="142"/>
        <v>0</v>
      </c>
      <c r="AT171" s="223">
        <v>0</v>
      </c>
      <c r="AU171" s="164">
        <f t="shared" si="143"/>
        <v>0</v>
      </c>
      <c r="AV171" s="223">
        <v>0</v>
      </c>
      <c r="AW171" s="164">
        <f t="shared" si="144"/>
        <v>0</v>
      </c>
      <c r="AX171" s="223">
        <v>0</v>
      </c>
      <c r="AY171" s="164">
        <f t="shared" si="145"/>
        <v>0</v>
      </c>
      <c r="AZ171" s="223">
        <v>0</v>
      </c>
      <c r="BA171" s="164">
        <f t="shared" si="146"/>
        <v>0</v>
      </c>
      <c r="BB171" s="223">
        <v>0</v>
      </c>
      <c r="BC171" s="164">
        <f t="shared" si="147"/>
        <v>0</v>
      </c>
      <c r="BD171" s="223">
        <v>0</v>
      </c>
      <c r="BE171" s="164">
        <f t="shared" si="148"/>
        <v>0</v>
      </c>
      <c r="BF171" s="253">
        <f t="shared" si="149"/>
        <v>115.99999999999999</v>
      </c>
      <c r="BG171" s="253">
        <f t="shared" si="150"/>
        <v>115.99999999999999</v>
      </c>
      <c r="BH171" s="10" t="b">
        <f t="shared" si="151"/>
        <v>1</v>
      </c>
      <c r="BI171" s="253">
        <f t="shared" si="152"/>
        <v>0</v>
      </c>
      <c r="BJ171" s="250">
        <f t="shared" si="108"/>
        <v>21610011</v>
      </c>
      <c r="BK171" s="251">
        <v>348</v>
      </c>
      <c r="BL171" s="251">
        <v>5</v>
      </c>
      <c r="BM171" s="252">
        <f t="shared" si="109"/>
        <v>2</v>
      </c>
      <c r="BN171" s="252">
        <f t="shared" si="110"/>
        <v>2</v>
      </c>
      <c r="BO171" s="252">
        <f t="shared" si="111"/>
        <v>0</v>
      </c>
      <c r="BP171" s="252">
        <f t="shared" si="112"/>
        <v>0</v>
      </c>
      <c r="BQ171" s="254">
        <f t="shared" si="113"/>
        <v>25</v>
      </c>
      <c r="BR171">
        <f t="shared" si="153"/>
        <v>16</v>
      </c>
      <c r="BS171">
        <v>0</v>
      </c>
      <c r="BT171">
        <v>1</v>
      </c>
      <c r="BU171" t="s">
        <v>139</v>
      </c>
      <c r="BV171" t="str">
        <f t="shared" si="155"/>
        <v>0</v>
      </c>
      <c r="BW171" t="str">
        <f t="shared" si="156"/>
        <v>0</v>
      </c>
      <c r="BX171" t="str">
        <f t="shared" si="157"/>
        <v>1</v>
      </c>
      <c r="BY171" t="s">
        <v>23</v>
      </c>
      <c r="BZ171" s="253">
        <f t="shared" si="114"/>
        <v>0</v>
      </c>
      <c r="CA171" s="253">
        <f t="shared" si="115"/>
        <v>0</v>
      </c>
      <c r="CB171" s="253">
        <f t="shared" si="116"/>
        <v>57.999999999999993</v>
      </c>
      <c r="CC171" s="253">
        <f t="shared" si="117"/>
        <v>57.999999999999993</v>
      </c>
      <c r="CD171" s="253">
        <f t="shared" si="118"/>
        <v>0</v>
      </c>
      <c r="CE171" s="253">
        <f t="shared" si="119"/>
        <v>0</v>
      </c>
      <c r="CF171" s="253">
        <f t="shared" si="120"/>
        <v>0</v>
      </c>
      <c r="CG171" s="253">
        <f t="shared" si="121"/>
        <v>0</v>
      </c>
      <c r="CH171" s="253">
        <f t="shared" si="122"/>
        <v>0</v>
      </c>
      <c r="CI171" s="253">
        <f t="shared" si="123"/>
        <v>0</v>
      </c>
      <c r="CJ171" s="253">
        <f t="shared" si="124"/>
        <v>0</v>
      </c>
      <c r="CK171" s="253">
        <f t="shared" si="125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59"/>
        <v>9</v>
      </c>
      <c r="L172" s="142" t="s">
        <v>215</v>
      </c>
      <c r="M172" s="104">
        <v>16</v>
      </c>
      <c r="N172" s="262">
        <f t="shared" si="154"/>
        <v>25</v>
      </c>
      <c r="O172" s="141">
        <v>25</v>
      </c>
      <c r="P172" s="110">
        <f t="shared" si="132"/>
        <v>260.99999999999994</v>
      </c>
      <c r="Q172" s="112" t="s">
        <v>139</v>
      </c>
      <c r="R172" s="113">
        <f t="shared" si="127"/>
        <v>9</v>
      </c>
      <c r="S172" s="114">
        <f t="shared" si="133"/>
        <v>260.99999999999994</v>
      </c>
      <c r="T172" s="113">
        <f t="shared" si="128"/>
        <v>0</v>
      </c>
      <c r="U172" s="115">
        <f t="shared" si="134"/>
        <v>0</v>
      </c>
      <c r="V172" s="113">
        <f t="shared" si="129"/>
        <v>0</v>
      </c>
      <c r="W172" s="115">
        <f t="shared" si="135"/>
        <v>0</v>
      </c>
      <c r="X172" s="113">
        <f t="shared" si="130"/>
        <v>0</v>
      </c>
      <c r="Y172" s="115">
        <f t="shared" si="136"/>
        <v>0</v>
      </c>
      <c r="Z172" s="116">
        <f t="shared" si="160"/>
        <v>260.99999999999994</v>
      </c>
      <c r="AA172" s="117" t="b">
        <f t="shared" si="131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37"/>
        <v>0</v>
      </c>
      <c r="AJ172" s="22">
        <v>9</v>
      </c>
      <c r="AK172" s="164">
        <f t="shared" si="138"/>
        <v>260.99999999999994</v>
      </c>
      <c r="AL172" s="22"/>
      <c r="AM172" s="164">
        <f t="shared" si="139"/>
        <v>0</v>
      </c>
      <c r="AN172" s="22"/>
      <c r="AO172" s="164">
        <f t="shared" si="140"/>
        <v>0</v>
      </c>
      <c r="AP172" s="22"/>
      <c r="AQ172" s="164">
        <f t="shared" si="141"/>
        <v>0</v>
      </c>
      <c r="AR172" s="22"/>
      <c r="AS172" s="164">
        <f t="shared" si="142"/>
        <v>0</v>
      </c>
      <c r="AT172" s="22"/>
      <c r="AU172" s="164">
        <f t="shared" si="143"/>
        <v>0</v>
      </c>
      <c r="AV172" s="22"/>
      <c r="AW172" s="164">
        <f t="shared" si="144"/>
        <v>0</v>
      </c>
      <c r="AX172" s="22"/>
      <c r="AY172" s="164">
        <f t="shared" si="145"/>
        <v>0</v>
      </c>
      <c r="AZ172" s="22"/>
      <c r="BA172" s="164">
        <f t="shared" si="146"/>
        <v>0</v>
      </c>
      <c r="BB172" s="22"/>
      <c r="BC172" s="164">
        <f t="shared" si="147"/>
        <v>0</v>
      </c>
      <c r="BD172" s="22"/>
      <c r="BE172" s="164">
        <f t="shared" si="148"/>
        <v>0</v>
      </c>
      <c r="BF172" s="253">
        <f t="shared" si="149"/>
        <v>260.99999999999994</v>
      </c>
      <c r="BG172" s="253">
        <f t="shared" si="150"/>
        <v>260.99999999999994</v>
      </c>
      <c r="BH172" s="10" t="b">
        <f t="shared" si="151"/>
        <v>1</v>
      </c>
      <c r="BI172" s="253">
        <f t="shared" si="152"/>
        <v>0</v>
      </c>
      <c r="BJ172" s="250">
        <f t="shared" si="108"/>
        <v>21610078</v>
      </c>
      <c r="BK172" s="251">
        <v>348</v>
      </c>
      <c r="BL172" s="251">
        <v>5</v>
      </c>
      <c r="BM172" s="252">
        <f t="shared" si="109"/>
        <v>9</v>
      </c>
      <c r="BN172" s="252">
        <f t="shared" si="110"/>
        <v>0</v>
      </c>
      <c r="BO172" s="252">
        <f t="shared" si="111"/>
        <v>0</v>
      </c>
      <c r="BP172" s="252">
        <f t="shared" si="112"/>
        <v>0</v>
      </c>
      <c r="BQ172" s="254">
        <f t="shared" si="113"/>
        <v>25</v>
      </c>
      <c r="BR172">
        <f t="shared" si="153"/>
        <v>16</v>
      </c>
      <c r="BS172">
        <v>0</v>
      </c>
      <c r="BT172">
        <v>1</v>
      </c>
      <c r="BU172" t="s">
        <v>139</v>
      </c>
      <c r="BV172" t="str">
        <f t="shared" si="155"/>
        <v>0</v>
      </c>
      <c r="BW172" t="str">
        <f t="shared" si="156"/>
        <v>0</v>
      </c>
      <c r="BX172" t="str">
        <f t="shared" si="157"/>
        <v>1</v>
      </c>
      <c r="BY172" t="s">
        <v>23</v>
      </c>
      <c r="BZ172" s="253">
        <f t="shared" si="114"/>
        <v>0</v>
      </c>
      <c r="CA172" s="253">
        <f t="shared" si="115"/>
        <v>260.99999999999994</v>
      </c>
      <c r="CB172" s="253">
        <f t="shared" si="116"/>
        <v>0</v>
      </c>
      <c r="CC172" s="253">
        <f t="shared" si="117"/>
        <v>0</v>
      </c>
      <c r="CD172" s="253">
        <f t="shared" si="118"/>
        <v>0</v>
      </c>
      <c r="CE172" s="253">
        <f t="shared" si="119"/>
        <v>0</v>
      </c>
      <c r="CF172" s="253">
        <f t="shared" si="120"/>
        <v>0</v>
      </c>
      <c r="CG172" s="253">
        <f t="shared" si="121"/>
        <v>0</v>
      </c>
      <c r="CH172" s="253">
        <f t="shared" si="122"/>
        <v>0</v>
      </c>
      <c r="CI172" s="253">
        <f t="shared" si="123"/>
        <v>0</v>
      </c>
      <c r="CJ172" s="253">
        <f t="shared" si="124"/>
        <v>0</v>
      </c>
      <c r="CK172" s="253">
        <f t="shared" si="125"/>
        <v>0</v>
      </c>
    </row>
    <row r="173" spans="2:89" s="218" customFormat="1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59"/>
        <v>54</v>
      </c>
      <c r="L173" s="224" t="s">
        <v>215</v>
      </c>
      <c r="M173" s="104">
        <v>16</v>
      </c>
      <c r="N173" s="262">
        <f t="shared" si="154"/>
        <v>18</v>
      </c>
      <c r="O173" s="222">
        <v>18</v>
      </c>
      <c r="P173" s="110">
        <f t="shared" si="132"/>
        <v>1127.52</v>
      </c>
      <c r="Q173" s="204" t="s">
        <v>139</v>
      </c>
      <c r="R173" s="113">
        <f t="shared" si="127"/>
        <v>9</v>
      </c>
      <c r="S173" s="114">
        <f t="shared" si="133"/>
        <v>187.92</v>
      </c>
      <c r="T173" s="113">
        <f t="shared" si="128"/>
        <v>21</v>
      </c>
      <c r="U173" s="115">
        <f t="shared" si="134"/>
        <v>438.47999999999996</v>
      </c>
      <c r="V173" s="113">
        <f t="shared" si="129"/>
        <v>12</v>
      </c>
      <c r="W173" s="115">
        <f t="shared" si="135"/>
        <v>250.56</v>
      </c>
      <c r="X173" s="113">
        <f t="shared" si="130"/>
        <v>12</v>
      </c>
      <c r="Y173" s="115">
        <f t="shared" si="136"/>
        <v>250.56</v>
      </c>
      <c r="Z173" s="203"/>
      <c r="AA173" s="117" t="b">
        <f t="shared" si="131"/>
        <v>1</v>
      </c>
      <c r="AB173" s="194"/>
      <c r="AC173" s="213"/>
      <c r="AD173" s="109" t="s">
        <v>22</v>
      </c>
      <c r="AE173" s="108" t="s">
        <v>23</v>
      </c>
      <c r="AF173" s="214"/>
      <c r="AG173" s="215"/>
      <c r="AH173" s="210"/>
      <c r="AI173" s="164">
        <f t="shared" si="137"/>
        <v>0</v>
      </c>
      <c r="AJ173" s="223"/>
      <c r="AK173" s="164">
        <f t="shared" si="138"/>
        <v>0</v>
      </c>
      <c r="AL173" s="223">
        <v>9</v>
      </c>
      <c r="AM173" s="164">
        <f t="shared" si="139"/>
        <v>187.92</v>
      </c>
      <c r="AN173" s="223">
        <v>9</v>
      </c>
      <c r="AO173" s="164">
        <f t="shared" si="140"/>
        <v>187.92</v>
      </c>
      <c r="AP173" s="223">
        <v>6</v>
      </c>
      <c r="AQ173" s="164">
        <f t="shared" si="141"/>
        <v>125.28</v>
      </c>
      <c r="AR173" s="223">
        <v>6</v>
      </c>
      <c r="AS173" s="164">
        <f t="shared" si="142"/>
        <v>125.28</v>
      </c>
      <c r="AT173" s="223">
        <v>0</v>
      </c>
      <c r="AU173" s="164">
        <f t="shared" si="143"/>
        <v>0</v>
      </c>
      <c r="AV173" s="223">
        <v>6</v>
      </c>
      <c r="AW173" s="164">
        <f t="shared" si="144"/>
        <v>125.28</v>
      </c>
      <c r="AX173" s="223">
        <v>6</v>
      </c>
      <c r="AY173" s="164">
        <f t="shared" si="145"/>
        <v>125.28</v>
      </c>
      <c r="AZ173" s="223">
        <v>6</v>
      </c>
      <c r="BA173" s="164">
        <f t="shared" si="146"/>
        <v>125.28</v>
      </c>
      <c r="BB173" s="223">
        <v>6</v>
      </c>
      <c r="BC173" s="164">
        <f t="shared" si="147"/>
        <v>125.28</v>
      </c>
      <c r="BD173" s="223">
        <v>0</v>
      </c>
      <c r="BE173" s="164">
        <f t="shared" si="148"/>
        <v>0</v>
      </c>
      <c r="BF173" s="253">
        <f t="shared" si="149"/>
        <v>1127.52</v>
      </c>
      <c r="BG173" s="253">
        <f t="shared" si="150"/>
        <v>1127.52</v>
      </c>
      <c r="BH173" s="10" t="b">
        <f t="shared" si="151"/>
        <v>1</v>
      </c>
      <c r="BI173" s="253">
        <f t="shared" si="152"/>
        <v>0</v>
      </c>
      <c r="BJ173" s="250">
        <f t="shared" si="108"/>
        <v>21610078</v>
      </c>
      <c r="BK173" s="251">
        <v>348</v>
      </c>
      <c r="BL173" s="251">
        <v>5</v>
      </c>
      <c r="BM173" s="252">
        <f t="shared" si="109"/>
        <v>9</v>
      </c>
      <c r="BN173" s="252">
        <f t="shared" si="110"/>
        <v>21</v>
      </c>
      <c r="BO173" s="252">
        <f t="shared" si="111"/>
        <v>12</v>
      </c>
      <c r="BP173" s="252">
        <f t="shared" si="112"/>
        <v>12</v>
      </c>
      <c r="BQ173" s="254">
        <f t="shared" si="113"/>
        <v>18</v>
      </c>
      <c r="BR173">
        <f t="shared" si="153"/>
        <v>16</v>
      </c>
      <c r="BS173">
        <v>0</v>
      </c>
      <c r="BT173">
        <v>1</v>
      </c>
      <c r="BU173" t="s">
        <v>139</v>
      </c>
      <c r="BV173" t="str">
        <f t="shared" si="155"/>
        <v>0</v>
      </c>
      <c r="BW173" t="str">
        <f t="shared" si="156"/>
        <v>0</v>
      </c>
      <c r="BX173" t="str">
        <f t="shared" si="157"/>
        <v>1</v>
      </c>
      <c r="BY173" t="s">
        <v>23</v>
      </c>
      <c r="BZ173" s="253">
        <f t="shared" si="114"/>
        <v>0</v>
      </c>
      <c r="CA173" s="253">
        <f t="shared" si="115"/>
        <v>0</v>
      </c>
      <c r="CB173" s="253">
        <f t="shared" si="116"/>
        <v>187.92</v>
      </c>
      <c r="CC173" s="253">
        <f t="shared" si="117"/>
        <v>187.92</v>
      </c>
      <c r="CD173" s="253">
        <f t="shared" si="118"/>
        <v>125.28</v>
      </c>
      <c r="CE173" s="253">
        <f t="shared" si="119"/>
        <v>125.28</v>
      </c>
      <c r="CF173" s="253">
        <f t="shared" si="120"/>
        <v>0</v>
      </c>
      <c r="CG173" s="253">
        <f t="shared" si="121"/>
        <v>125.28</v>
      </c>
      <c r="CH173" s="253">
        <f t="shared" si="122"/>
        <v>125.28</v>
      </c>
      <c r="CI173" s="253">
        <f t="shared" si="123"/>
        <v>125.28</v>
      </c>
      <c r="CJ173" s="253">
        <f t="shared" si="124"/>
        <v>125.28</v>
      </c>
      <c r="CK173" s="253">
        <f t="shared" si="125"/>
        <v>0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59"/>
        <v>5</v>
      </c>
      <c r="L174" s="142" t="s">
        <v>216</v>
      </c>
      <c r="M174" s="104">
        <v>16</v>
      </c>
      <c r="N174" s="262">
        <f t="shared" si="154"/>
        <v>9</v>
      </c>
      <c r="O174" s="141">
        <v>9</v>
      </c>
      <c r="P174" s="110">
        <f t="shared" si="132"/>
        <v>52.199999999999996</v>
      </c>
      <c r="Q174" s="112" t="s">
        <v>139</v>
      </c>
      <c r="R174" s="113">
        <f t="shared" si="127"/>
        <v>5</v>
      </c>
      <c r="S174" s="114">
        <f t="shared" si="133"/>
        <v>52.199999999999996</v>
      </c>
      <c r="T174" s="113">
        <f t="shared" si="128"/>
        <v>0</v>
      </c>
      <c r="U174" s="115">
        <f t="shared" si="134"/>
        <v>0</v>
      </c>
      <c r="V174" s="113">
        <f t="shared" si="129"/>
        <v>0</v>
      </c>
      <c r="W174" s="115">
        <f t="shared" si="135"/>
        <v>0</v>
      </c>
      <c r="X174" s="113">
        <f t="shared" si="130"/>
        <v>0</v>
      </c>
      <c r="Y174" s="115">
        <f t="shared" si="136"/>
        <v>0</v>
      </c>
      <c r="Z174" s="116">
        <f t="shared" si="160"/>
        <v>52.199999999999996</v>
      </c>
      <c r="AA174" s="117" t="b">
        <f t="shared" si="131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37"/>
        <v>0</v>
      </c>
      <c r="AJ174" s="22">
        <v>5</v>
      </c>
      <c r="AK174" s="164">
        <f t="shared" si="138"/>
        <v>52.199999999999996</v>
      </c>
      <c r="AL174" s="22"/>
      <c r="AM174" s="164">
        <f t="shared" si="139"/>
        <v>0</v>
      </c>
      <c r="AN174" s="22"/>
      <c r="AO174" s="164">
        <f t="shared" si="140"/>
        <v>0</v>
      </c>
      <c r="AP174" s="22"/>
      <c r="AQ174" s="164">
        <f t="shared" si="141"/>
        <v>0</v>
      </c>
      <c r="AR174" s="22"/>
      <c r="AS174" s="164">
        <f t="shared" si="142"/>
        <v>0</v>
      </c>
      <c r="AT174" s="22"/>
      <c r="AU174" s="164">
        <f t="shared" si="143"/>
        <v>0</v>
      </c>
      <c r="AV174" s="22"/>
      <c r="AW174" s="164">
        <f t="shared" si="144"/>
        <v>0</v>
      </c>
      <c r="AX174" s="22"/>
      <c r="AY174" s="164">
        <f t="shared" si="145"/>
        <v>0</v>
      </c>
      <c r="AZ174" s="22"/>
      <c r="BA174" s="164">
        <f t="shared" si="146"/>
        <v>0</v>
      </c>
      <c r="BB174" s="22"/>
      <c r="BC174" s="164">
        <f t="shared" si="147"/>
        <v>0</v>
      </c>
      <c r="BD174" s="22"/>
      <c r="BE174" s="164">
        <f t="shared" si="148"/>
        <v>0</v>
      </c>
      <c r="BF174" s="253">
        <f t="shared" si="149"/>
        <v>52.199999999999996</v>
      </c>
      <c r="BG174" s="253">
        <f t="shared" si="150"/>
        <v>52.199999999999996</v>
      </c>
      <c r="BH174" s="10" t="b">
        <f t="shared" si="151"/>
        <v>1</v>
      </c>
      <c r="BI174" s="253">
        <f t="shared" si="152"/>
        <v>0</v>
      </c>
      <c r="BJ174" s="250">
        <f t="shared" si="108"/>
        <v>21610106</v>
      </c>
      <c r="BK174" s="251">
        <v>348</v>
      </c>
      <c r="BL174" s="251">
        <v>5</v>
      </c>
      <c r="BM174" s="252">
        <f t="shared" si="109"/>
        <v>5</v>
      </c>
      <c r="BN174" s="252">
        <f t="shared" si="110"/>
        <v>0</v>
      </c>
      <c r="BO174" s="252">
        <f t="shared" si="111"/>
        <v>0</v>
      </c>
      <c r="BP174" s="252">
        <f t="shared" si="112"/>
        <v>0</v>
      </c>
      <c r="BQ174" s="254">
        <f t="shared" si="113"/>
        <v>9</v>
      </c>
      <c r="BR174">
        <f t="shared" si="153"/>
        <v>16</v>
      </c>
      <c r="BS174">
        <v>0</v>
      </c>
      <c r="BT174">
        <v>1</v>
      </c>
      <c r="BU174" t="s">
        <v>139</v>
      </c>
      <c r="BV174" t="str">
        <f t="shared" si="155"/>
        <v>0</v>
      </c>
      <c r="BW174" t="str">
        <f t="shared" si="156"/>
        <v>0</v>
      </c>
      <c r="BX174" t="str">
        <f t="shared" si="157"/>
        <v>1</v>
      </c>
      <c r="BY174" t="s">
        <v>23</v>
      </c>
      <c r="BZ174" s="253">
        <f t="shared" si="114"/>
        <v>0</v>
      </c>
      <c r="CA174" s="253">
        <f t="shared" si="115"/>
        <v>52.199999999999996</v>
      </c>
      <c r="CB174" s="253">
        <f t="shared" si="116"/>
        <v>0</v>
      </c>
      <c r="CC174" s="253">
        <f t="shared" si="117"/>
        <v>0</v>
      </c>
      <c r="CD174" s="253">
        <f t="shared" si="118"/>
        <v>0</v>
      </c>
      <c r="CE174" s="253">
        <f t="shared" si="119"/>
        <v>0</v>
      </c>
      <c r="CF174" s="253">
        <f t="shared" si="120"/>
        <v>0</v>
      </c>
      <c r="CG174" s="253">
        <f t="shared" si="121"/>
        <v>0</v>
      </c>
      <c r="CH174" s="253">
        <f t="shared" si="122"/>
        <v>0</v>
      </c>
      <c r="CI174" s="253">
        <f t="shared" si="123"/>
        <v>0</v>
      </c>
      <c r="CJ174" s="253">
        <f t="shared" si="124"/>
        <v>0</v>
      </c>
      <c r="CK174" s="253">
        <f t="shared" si="125"/>
        <v>0</v>
      </c>
    </row>
    <row r="175" spans="2:89" s="218" customFormat="1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59"/>
        <v>40</v>
      </c>
      <c r="L175" s="224" t="s">
        <v>216</v>
      </c>
      <c r="M175" s="104">
        <v>16</v>
      </c>
      <c r="N175" s="262">
        <f t="shared" si="154"/>
        <v>9</v>
      </c>
      <c r="O175" s="222">
        <v>9</v>
      </c>
      <c r="P175" s="110">
        <f t="shared" si="132"/>
        <v>417.59999999999997</v>
      </c>
      <c r="Q175" s="204" t="s">
        <v>139</v>
      </c>
      <c r="R175" s="113">
        <f t="shared" si="127"/>
        <v>5</v>
      </c>
      <c r="S175" s="114">
        <f t="shared" si="133"/>
        <v>52.199999999999996</v>
      </c>
      <c r="T175" s="113">
        <f t="shared" si="128"/>
        <v>15</v>
      </c>
      <c r="U175" s="115">
        <f t="shared" si="134"/>
        <v>156.6</v>
      </c>
      <c r="V175" s="113">
        <f t="shared" si="129"/>
        <v>10</v>
      </c>
      <c r="W175" s="115">
        <f t="shared" si="135"/>
        <v>104.39999999999999</v>
      </c>
      <c r="X175" s="113">
        <f t="shared" si="130"/>
        <v>10</v>
      </c>
      <c r="Y175" s="115">
        <f t="shared" si="136"/>
        <v>104.39999999999999</v>
      </c>
      <c r="Z175" s="203"/>
      <c r="AA175" s="117" t="b">
        <f t="shared" si="131"/>
        <v>1</v>
      </c>
      <c r="AB175" s="194"/>
      <c r="AC175" s="213"/>
      <c r="AD175" s="109" t="s">
        <v>22</v>
      </c>
      <c r="AE175" s="108" t="s">
        <v>23</v>
      </c>
      <c r="AF175" s="214"/>
      <c r="AG175" s="215"/>
      <c r="AH175" s="210"/>
      <c r="AI175" s="164">
        <f t="shared" si="137"/>
        <v>0</v>
      </c>
      <c r="AJ175" s="223"/>
      <c r="AK175" s="164">
        <f t="shared" si="138"/>
        <v>0</v>
      </c>
      <c r="AL175" s="223">
        <v>5</v>
      </c>
      <c r="AM175" s="164">
        <f t="shared" si="139"/>
        <v>52.199999999999996</v>
      </c>
      <c r="AN175" s="223">
        <v>5</v>
      </c>
      <c r="AO175" s="164">
        <f t="shared" si="140"/>
        <v>52.199999999999996</v>
      </c>
      <c r="AP175" s="223">
        <v>5</v>
      </c>
      <c r="AQ175" s="164">
        <f t="shared" si="141"/>
        <v>52.199999999999996</v>
      </c>
      <c r="AR175" s="223">
        <v>5</v>
      </c>
      <c r="AS175" s="164">
        <f t="shared" si="142"/>
        <v>52.199999999999996</v>
      </c>
      <c r="AT175" s="223">
        <v>0</v>
      </c>
      <c r="AU175" s="164">
        <f t="shared" si="143"/>
        <v>0</v>
      </c>
      <c r="AV175" s="223">
        <v>5</v>
      </c>
      <c r="AW175" s="164">
        <f t="shared" si="144"/>
        <v>52.199999999999996</v>
      </c>
      <c r="AX175" s="223">
        <v>5</v>
      </c>
      <c r="AY175" s="164">
        <f t="shared" si="145"/>
        <v>52.199999999999996</v>
      </c>
      <c r="AZ175" s="223">
        <v>5</v>
      </c>
      <c r="BA175" s="164">
        <f t="shared" si="146"/>
        <v>52.199999999999996</v>
      </c>
      <c r="BB175" s="223">
        <v>5</v>
      </c>
      <c r="BC175" s="164">
        <f t="shared" si="147"/>
        <v>52.199999999999996</v>
      </c>
      <c r="BD175" s="223">
        <v>0</v>
      </c>
      <c r="BE175" s="164">
        <f t="shared" si="148"/>
        <v>0</v>
      </c>
      <c r="BF175" s="253">
        <f t="shared" si="149"/>
        <v>417.59999999999997</v>
      </c>
      <c r="BG175" s="253">
        <f t="shared" si="150"/>
        <v>417.59999999999997</v>
      </c>
      <c r="BH175" s="10" t="b">
        <f t="shared" si="151"/>
        <v>1</v>
      </c>
      <c r="BI175" s="253">
        <f t="shared" si="152"/>
        <v>0</v>
      </c>
      <c r="BJ175" s="250">
        <f t="shared" si="108"/>
        <v>21610106</v>
      </c>
      <c r="BK175" s="251">
        <v>348</v>
      </c>
      <c r="BL175" s="251">
        <v>5</v>
      </c>
      <c r="BM175" s="252">
        <f t="shared" si="109"/>
        <v>5</v>
      </c>
      <c r="BN175" s="252">
        <f t="shared" si="110"/>
        <v>15</v>
      </c>
      <c r="BO175" s="252">
        <f t="shared" si="111"/>
        <v>10</v>
      </c>
      <c r="BP175" s="252">
        <f t="shared" si="112"/>
        <v>10</v>
      </c>
      <c r="BQ175" s="254">
        <f t="shared" si="113"/>
        <v>9</v>
      </c>
      <c r="BR175">
        <f t="shared" si="153"/>
        <v>16</v>
      </c>
      <c r="BS175">
        <v>0</v>
      </c>
      <c r="BT175">
        <v>1</v>
      </c>
      <c r="BU175" t="s">
        <v>139</v>
      </c>
      <c r="BV175" t="str">
        <f t="shared" si="155"/>
        <v>0</v>
      </c>
      <c r="BW175" t="str">
        <f t="shared" si="156"/>
        <v>0</v>
      </c>
      <c r="BX175" t="str">
        <f t="shared" si="157"/>
        <v>1</v>
      </c>
      <c r="BY175" t="s">
        <v>23</v>
      </c>
      <c r="BZ175" s="253">
        <f t="shared" si="114"/>
        <v>0</v>
      </c>
      <c r="CA175" s="253">
        <f t="shared" si="115"/>
        <v>0</v>
      </c>
      <c r="CB175" s="253">
        <f t="shared" si="116"/>
        <v>52.199999999999996</v>
      </c>
      <c r="CC175" s="253">
        <f t="shared" si="117"/>
        <v>52.199999999999996</v>
      </c>
      <c r="CD175" s="253">
        <f t="shared" si="118"/>
        <v>52.199999999999996</v>
      </c>
      <c r="CE175" s="253">
        <f t="shared" si="119"/>
        <v>52.199999999999996</v>
      </c>
      <c r="CF175" s="253">
        <f t="shared" si="120"/>
        <v>0</v>
      </c>
      <c r="CG175" s="253">
        <f t="shared" si="121"/>
        <v>52.199999999999996</v>
      </c>
      <c r="CH175" s="253">
        <f t="shared" si="122"/>
        <v>52.199999999999996</v>
      </c>
      <c r="CI175" s="253">
        <f t="shared" si="123"/>
        <v>52.199999999999996</v>
      </c>
      <c r="CJ175" s="253">
        <f t="shared" si="124"/>
        <v>52.199999999999996</v>
      </c>
      <c r="CK175" s="253">
        <f t="shared" si="125"/>
        <v>0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59"/>
        <v>0</v>
      </c>
      <c r="L176" s="142" t="s">
        <v>213</v>
      </c>
      <c r="M176" s="104">
        <v>16</v>
      </c>
      <c r="N176" s="262">
        <f t="shared" si="154"/>
        <v>11</v>
      </c>
      <c r="O176" s="141">
        <v>11</v>
      </c>
      <c r="P176" s="110">
        <f t="shared" si="132"/>
        <v>0</v>
      </c>
      <c r="Q176" s="112" t="s">
        <v>139</v>
      </c>
      <c r="R176" s="113">
        <f t="shared" si="127"/>
        <v>0</v>
      </c>
      <c r="S176" s="114">
        <f t="shared" si="133"/>
        <v>0</v>
      </c>
      <c r="T176" s="113">
        <f t="shared" si="128"/>
        <v>0</v>
      </c>
      <c r="U176" s="115">
        <f t="shared" si="134"/>
        <v>0</v>
      </c>
      <c r="V176" s="113">
        <f t="shared" si="129"/>
        <v>0</v>
      </c>
      <c r="W176" s="115">
        <f t="shared" si="135"/>
        <v>0</v>
      </c>
      <c r="X176" s="113">
        <f t="shared" si="130"/>
        <v>0</v>
      </c>
      <c r="Y176" s="115">
        <f t="shared" si="136"/>
        <v>0</v>
      </c>
      <c r="Z176" s="116">
        <f t="shared" si="160"/>
        <v>0</v>
      </c>
      <c r="AA176" s="117" t="b">
        <f t="shared" si="131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37"/>
        <v>0</v>
      </c>
      <c r="AJ176" s="22">
        <v>0</v>
      </c>
      <c r="AK176" s="164">
        <f t="shared" si="138"/>
        <v>0</v>
      </c>
      <c r="AL176" s="22"/>
      <c r="AM176" s="164">
        <f t="shared" si="139"/>
        <v>0</v>
      </c>
      <c r="AN176" s="22"/>
      <c r="AO176" s="164">
        <f t="shared" si="140"/>
        <v>0</v>
      </c>
      <c r="AP176" s="22"/>
      <c r="AQ176" s="164">
        <f t="shared" si="141"/>
        <v>0</v>
      </c>
      <c r="AR176" s="22"/>
      <c r="AS176" s="164">
        <f t="shared" si="142"/>
        <v>0</v>
      </c>
      <c r="AT176" s="22"/>
      <c r="AU176" s="164">
        <f t="shared" si="143"/>
        <v>0</v>
      </c>
      <c r="AV176" s="22"/>
      <c r="AW176" s="164">
        <f t="shared" si="144"/>
        <v>0</v>
      </c>
      <c r="AX176" s="22"/>
      <c r="AY176" s="164">
        <f t="shared" si="145"/>
        <v>0</v>
      </c>
      <c r="AZ176" s="22"/>
      <c r="BA176" s="164">
        <f t="shared" si="146"/>
        <v>0</v>
      </c>
      <c r="BB176" s="22"/>
      <c r="BC176" s="164">
        <f t="shared" si="147"/>
        <v>0</v>
      </c>
      <c r="BD176" s="22"/>
      <c r="BE176" s="164">
        <f t="shared" si="148"/>
        <v>0</v>
      </c>
      <c r="BF176" s="253">
        <f t="shared" si="149"/>
        <v>0</v>
      </c>
      <c r="BG176" s="253">
        <f t="shared" si="150"/>
        <v>0</v>
      </c>
      <c r="BH176" s="10" t="b">
        <f t="shared" si="151"/>
        <v>1</v>
      </c>
      <c r="BI176" s="253">
        <f t="shared" si="152"/>
        <v>0</v>
      </c>
      <c r="BJ176" s="250">
        <f t="shared" si="108"/>
        <v>21610115</v>
      </c>
      <c r="BK176" s="251">
        <v>348</v>
      </c>
      <c r="BL176" s="251">
        <v>5</v>
      </c>
      <c r="BM176" s="252">
        <f t="shared" si="109"/>
        <v>0</v>
      </c>
      <c r="BN176" s="252">
        <f t="shared" si="110"/>
        <v>0</v>
      </c>
      <c r="BO176" s="252">
        <f t="shared" si="111"/>
        <v>0</v>
      </c>
      <c r="BP176" s="252">
        <f t="shared" si="112"/>
        <v>0</v>
      </c>
      <c r="BQ176" s="254">
        <f t="shared" si="113"/>
        <v>11</v>
      </c>
      <c r="BR176">
        <f t="shared" si="153"/>
        <v>16</v>
      </c>
      <c r="BS176">
        <v>0</v>
      </c>
      <c r="BT176">
        <v>1</v>
      </c>
      <c r="BU176" t="s">
        <v>139</v>
      </c>
      <c r="BV176" t="str">
        <f t="shared" si="155"/>
        <v>0</v>
      </c>
      <c r="BW176" t="str">
        <f t="shared" si="156"/>
        <v>0</v>
      </c>
      <c r="BX176" t="str">
        <f t="shared" si="157"/>
        <v>1</v>
      </c>
      <c r="BY176" t="s">
        <v>23</v>
      </c>
      <c r="BZ176" s="253">
        <f t="shared" si="114"/>
        <v>0</v>
      </c>
      <c r="CA176" s="253">
        <f t="shared" si="115"/>
        <v>0</v>
      </c>
      <c r="CB176" s="253">
        <f t="shared" si="116"/>
        <v>0</v>
      </c>
      <c r="CC176" s="253">
        <f t="shared" si="117"/>
        <v>0</v>
      </c>
      <c r="CD176" s="253">
        <f t="shared" si="118"/>
        <v>0</v>
      </c>
      <c r="CE176" s="253">
        <f t="shared" si="119"/>
        <v>0</v>
      </c>
      <c r="CF176" s="253">
        <f t="shared" si="120"/>
        <v>0</v>
      </c>
      <c r="CG176" s="253">
        <f t="shared" si="121"/>
        <v>0</v>
      </c>
      <c r="CH176" s="253">
        <f t="shared" si="122"/>
        <v>0</v>
      </c>
      <c r="CI176" s="253">
        <f t="shared" si="123"/>
        <v>0</v>
      </c>
      <c r="CJ176" s="253">
        <f t="shared" si="124"/>
        <v>0</v>
      </c>
      <c r="CK176" s="253">
        <f t="shared" si="125"/>
        <v>0</v>
      </c>
    </row>
    <row r="177" spans="2:89" s="218" customFormat="1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59"/>
        <v>30</v>
      </c>
      <c r="L177" s="224" t="s">
        <v>213</v>
      </c>
      <c r="M177" s="104">
        <v>16</v>
      </c>
      <c r="N177" s="262">
        <f t="shared" si="154"/>
        <v>11</v>
      </c>
      <c r="O177" s="222">
        <v>11</v>
      </c>
      <c r="P177" s="110">
        <f t="shared" si="132"/>
        <v>382.8</v>
      </c>
      <c r="Q177" s="204" t="s">
        <v>139</v>
      </c>
      <c r="R177" s="113">
        <f t="shared" si="127"/>
        <v>3</v>
      </c>
      <c r="S177" s="114">
        <f t="shared" si="133"/>
        <v>38.28</v>
      </c>
      <c r="T177" s="113">
        <f t="shared" si="128"/>
        <v>11</v>
      </c>
      <c r="U177" s="115">
        <f t="shared" si="134"/>
        <v>140.35999999999999</v>
      </c>
      <c r="V177" s="113">
        <f t="shared" si="129"/>
        <v>8</v>
      </c>
      <c r="W177" s="115">
        <f t="shared" si="135"/>
        <v>102.08</v>
      </c>
      <c r="X177" s="113">
        <f t="shared" si="130"/>
        <v>8</v>
      </c>
      <c r="Y177" s="115">
        <f t="shared" si="136"/>
        <v>102.08</v>
      </c>
      <c r="Z177" s="203"/>
      <c r="AA177" s="117" t="b">
        <f t="shared" si="131"/>
        <v>1</v>
      </c>
      <c r="AB177" s="194"/>
      <c r="AC177" s="213"/>
      <c r="AD177" s="109" t="s">
        <v>22</v>
      </c>
      <c r="AE177" s="108" t="s">
        <v>23</v>
      </c>
      <c r="AF177" s="214"/>
      <c r="AG177" s="215"/>
      <c r="AH177" s="210"/>
      <c r="AI177" s="164">
        <f t="shared" si="137"/>
        <v>0</v>
      </c>
      <c r="AJ177" s="223"/>
      <c r="AK177" s="164">
        <f t="shared" si="138"/>
        <v>0</v>
      </c>
      <c r="AL177" s="223">
        <v>3</v>
      </c>
      <c r="AM177" s="164">
        <f t="shared" si="139"/>
        <v>38.28</v>
      </c>
      <c r="AN177" s="223">
        <v>3</v>
      </c>
      <c r="AO177" s="164">
        <f t="shared" si="140"/>
        <v>38.28</v>
      </c>
      <c r="AP177" s="223">
        <v>4</v>
      </c>
      <c r="AQ177" s="164">
        <f t="shared" si="141"/>
        <v>51.04</v>
      </c>
      <c r="AR177" s="223">
        <v>4</v>
      </c>
      <c r="AS177" s="164">
        <f t="shared" si="142"/>
        <v>51.04</v>
      </c>
      <c r="AT177" s="223">
        <v>0</v>
      </c>
      <c r="AU177" s="164">
        <f t="shared" si="143"/>
        <v>0</v>
      </c>
      <c r="AV177" s="223">
        <v>4</v>
      </c>
      <c r="AW177" s="164">
        <f t="shared" si="144"/>
        <v>51.04</v>
      </c>
      <c r="AX177" s="223">
        <v>4</v>
      </c>
      <c r="AY177" s="164">
        <f t="shared" si="145"/>
        <v>51.04</v>
      </c>
      <c r="AZ177" s="223">
        <v>4</v>
      </c>
      <c r="BA177" s="164">
        <f t="shared" si="146"/>
        <v>51.04</v>
      </c>
      <c r="BB177" s="223">
        <v>4</v>
      </c>
      <c r="BC177" s="164">
        <f t="shared" si="147"/>
        <v>51.04</v>
      </c>
      <c r="BD177" s="223">
        <v>0</v>
      </c>
      <c r="BE177" s="164">
        <f t="shared" si="148"/>
        <v>0</v>
      </c>
      <c r="BF177" s="253">
        <f t="shared" si="149"/>
        <v>382.8</v>
      </c>
      <c r="BG177" s="253">
        <f t="shared" si="150"/>
        <v>382.79999999999995</v>
      </c>
      <c r="BH177" s="10" t="b">
        <f t="shared" si="151"/>
        <v>1</v>
      </c>
      <c r="BI177" s="253">
        <f t="shared" si="152"/>
        <v>0</v>
      </c>
      <c r="BJ177" s="250">
        <f t="shared" si="108"/>
        <v>21610115</v>
      </c>
      <c r="BK177" s="251">
        <v>348</v>
      </c>
      <c r="BL177" s="251">
        <v>5</v>
      </c>
      <c r="BM177" s="252">
        <f t="shared" si="109"/>
        <v>3</v>
      </c>
      <c r="BN177" s="252">
        <f t="shared" si="110"/>
        <v>11</v>
      </c>
      <c r="BO177" s="252">
        <f t="shared" si="111"/>
        <v>8</v>
      </c>
      <c r="BP177" s="252">
        <f t="shared" si="112"/>
        <v>8</v>
      </c>
      <c r="BQ177" s="254">
        <f t="shared" si="113"/>
        <v>11</v>
      </c>
      <c r="BR177">
        <f t="shared" si="153"/>
        <v>16</v>
      </c>
      <c r="BS177">
        <v>0</v>
      </c>
      <c r="BT177">
        <v>1</v>
      </c>
      <c r="BU177" t="s">
        <v>139</v>
      </c>
      <c r="BV177" t="str">
        <f t="shared" si="155"/>
        <v>0</v>
      </c>
      <c r="BW177" t="str">
        <f t="shared" si="156"/>
        <v>0</v>
      </c>
      <c r="BX177" t="str">
        <f t="shared" si="157"/>
        <v>1</v>
      </c>
      <c r="BY177" t="s">
        <v>23</v>
      </c>
      <c r="BZ177" s="253">
        <f t="shared" si="114"/>
        <v>0</v>
      </c>
      <c r="CA177" s="253">
        <f t="shared" si="115"/>
        <v>0</v>
      </c>
      <c r="CB177" s="253">
        <f t="shared" si="116"/>
        <v>38.28</v>
      </c>
      <c r="CC177" s="253">
        <f t="shared" si="117"/>
        <v>38.28</v>
      </c>
      <c r="CD177" s="253">
        <f t="shared" si="118"/>
        <v>51.04</v>
      </c>
      <c r="CE177" s="253">
        <f t="shared" si="119"/>
        <v>51.04</v>
      </c>
      <c r="CF177" s="253">
        <f t="shared" si="120"/>
        <v>0</v>
      </c>
      <c r="CG177" s="253">
        <f t="shared" si="121"/>
        <v>51.04</v>
      </c>
      <c r="CH177" s="253">
        <f t="shared" si="122"/>
        <v>51.04</v>
      </c>
      <c r="CI177" s="253">
        <f t="shared" si="123"/>
        <v>51.04</v>
      </c>
      <c r="CJ177" s="253">
        <f t="shared" si="124"/>
        <v>51.04</v>
      </c>
      <c r="CK177" s="253">
        <f t="shared" si="125"/>
        <v>0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59"/>
        <v>0</v>
      </c>
      <c r="L178" s="142" t="s">
        <v>20</v>
      </c>
      <c r="M178" s="104">
        <v>16</v>
      </c>
      <c r="N178" s="262">
        <f t="shared" si="154"/>
        <v>84.9</v>
      </c>
      <c r="O178" s="141">
        <v>84.9</v>
      </c>
      <c r="P178" s="110">
        <f t="shared" si="132"/>
        <v>0</v>
      </c>
      <c r="Q178" s="112" t="s">
        <v>139</v>
      </c>
      <c r="R178" s="113">
        <f t="shared" si="127"/>
        <v>0</v>
      </c>
      <c r="S178" s="114">
        <f t="shared" si="133"/>
        <v>0</v>
      </c>
      <c r="T178" s="113">
        <f t="shared" si="128"/>
        <v>0</v>
      </c>
      <c r="U178" s="115">
        <f t="shared" si="134"/>
        <v>0</v>
      </c>
      <c r="V178" s="113">
        <f t="shared" si="129"/>
        <v>0</v>
      </c>
      <c r="W178" s="115">
        <f t="shared" si="135"/>
        <v>0</v>
      </c>
      <c r="X178" s="113">
        <f t="shared" si="130"/>
        <v>0</v>
      </c>
      <c r="Y178" s="115">
        <f t="shared" si="136"/>
        <v>0</v>
      </c>
      <c r="Z178" s="116">
        <f t="shared" si="160"/>
        <v>0</v>
      </c>
      <c r="AA178" s="117" t="b">
        <f t="shared" si="131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37"/>
        <v>0</v>
      </c>
      <c r="AJ178" s="22">
        <v>0</v>
      </c>
      <c r="AK178" s="164">
        <f t="shared" si="138"/>
        <v>0</v>
      </c>
      <c r="AL178" s="22"/>
      <c r="AM178" s="164">
        <f t="shared" si="139"/>
        <v>0</v>
      </c>
      <c r="AN178" s="22"/>
      <c r="AO178" s="164">
        <f t="shared" si="140"/>
        <v>0</v>
      </c>
      <c r="AP178" s="22"/>
      <c r="AQ178" s="164">
        <f t="shared" si="141"/>
        <v>0</v>
      </c>
      <c r="AR178" s="22"/>
      <c r="AS178" s="164">
        <f t="shared" si="142"/>
        <v>0</v>
      </c>
      <c r="AT178" s="22"/>
      <c r="AU178" s="164">
        <f t="shared" si="143"/>
        <v>0</v>
      </c>
      <c r="AV178" s="22"/>
      <c r="AW178" s="164">
        <f t="shared" si="144"/>
        <v>0</v>
      </c>
      <c r="AX178" s="22"/>
      <c r="AY178" s="164">
        <f t="shared" si="145"/>
        <v>0</v>
      </c>
      <c r="AZ178" s="22"/>
      <c r="BA178" s="164">
        <f t="shared" si="146"/>
        <v>0</v>
      </c>
      <c r="BB178" s="22"/>
      <c r="BC178" s="164">
        <f t="shared" si="147"/>
        <v>0</v>
      </c>
      <c r="BD178" s="22"/>
      <c r="BE178" s="164">
        <f t="shared" si="148"/>
        <v>0</v>
      </c>
      <c r="BF178" s="253">
        <f t="shared" si="149"/>
        <v>0</v>
      </c>
      <c r="BG178" s="253">
        <f t="shared" si="150"/>
        <v>0</v>
      </c>
      <c r="BH178" s="10" t="b">
        <f t="shared" si="151"/>
        <v>1</v>
      </c>
      <c r="BI178" s="253">
        <f t="shared" si="152"/>
        <v>0</v>
      </c>
      <c r="BJ178" s="250">
        <f t="shared" si="108"/>
        <v>21610128</v>
      </c>
      <c r="BK178" s="251">
        <v>348</v>
      </c>
      <c r="BL178" s="251">
        <v>5</v>
      </c>
      <c r="BM178" s="252">
        <f t="shared" si="109"/>
        <v>0</v>
      </c>
      <c r="BN178" s="252">
        <f t="shared" si="110"/>
        <v>0</v>
      </c>
      <c r="BO178" s="252">
        <f t="shared" si="111"/>
        <v>0</v>
      </c>
      <c r="BP178" s="252">
        <f t="shared" si="112"/>
        <v>0</v>
      </c>
      <c r="BQ178" s="254">
        <f t="shared" si="113"/>
        <v>84.9</v>
      </c>
      <c r="BR178">
        <f t="shared" si="153"/>
        <v>16</v>
      </c>
      <c r="BS178">
        <v>0</v>
      </c>
      <c r="BT178">
        <v>1</v>
      </c>
      <c r="BU178" t="s">
        <v>139</v>
      </c>
      <c r="BV178" t="str">
        <f t="shared" si="155"/>
        <v>0</v>
      </c>
      <c r="BW178" t="str">
        <f t="shared" si="156"/>
        <v>0</v>
      </c>
      <c r="BX178" t="str">
        <f t="shared" si="157"/>
        <v>1</v>
      </c>
      <c r="BY178" t="s">
        <v>23</v>
      </c>
      <c r="BZ178" s="253">
        <f t="shared" si="114"/>
        <v>0</v>
      </c>
      <c r="CA178" s="253">
        <f t="shared" si="115"/>
        <v>0</v>
      </c>
      <c r="CB178" s="253">
        <f t="shared" si="116"/>
        <v>0</v>
      </c>
      <c r="CC178" s="253">
        <f t="shared" si="117"/>
        <v>0</v>
      </c>
      <c r="CD178" s="253">
        <f t="shared" si="118"/>
        <v>0</v>
      </c>
      <c r="CE178" s="253">
        <f t="shared" si="119"/>
        <v>0</v>
      </c>
      <c r="CF178" s="253">
        <f t="shared" si="120"/>
        <v>0</v>
      </c>
      <c r="CG178" s="253">
        <f t="shared" si="121"/>
        <v>0</v>
      </c>
      <c r="CH178" s="253">
        <f t="shared" si="122"/>
        <v>0</v>
      </c>
      <c r="CI178" s="253">
        <f t="shared" si="123"/>
        <v>0</v>
      </c>
      <c r="CJ178" s="253">
        <f t="shared" si="124"/>
        <v>0</v>
      </c>
      <c r="CK178" s="253">
        <f t="shared" si="125"/>
        <v>0</v>
      </c>
    </row>
    <row r="179" spans="2:89" s="218" customFormat="1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59"/>
        <v>12</v>
      </c>
      <c r="L179" s="224" t="s">
        <v>20</v>
      </c>
      <c r="M179" s="104">
        <v>16</v>
      </c>
      <c r="N179" s="262">
        <f t="shared" si="154"/>
        <v>72</v>
      </c>
      <c r="O179" s="222">
        <v>72</v>
      </c>
      <c r="P179" s="110">
        <f t="shared" si="132"/>
        <v>1002.24</v>
      </c>
      <c r="Q179" s="204" t="s">
        <v>139</v>
      </c>
      <c r="R179" s="113">
        <f t="shared" si="127"/>
        <v>0</v>
      </c>
      <c r="S179" s="114">
        <f t="shared" si="133"/>
        <v>0</v>
      </c>
      <c r="T179" s="113">
        <f t="shared" si="128"/>
        <v>2</v>
      </c>
      <c r="U179" s="115">
        <f t="shared" si="134"/>
        <v>167.04</v>
      </c>
      <c r="V179" s="113">
        <f t="shared" si="129"/>
        <v>5</v>
      </c>
      <c r="W179" s="115">
        <f t="shared" si="135"/>
        <v>417.59999999999997</v>
      </c>
      <c r="X179" s="113">
        <f t="shared" si="130"/>
        <v>5</v>
      </c>
      <c r="Y179" s="115">
        <f t="shared" si="136"/>
        <v>417.59999999999997</v>
      </c>
      <c r="Z179" s="203"/>
      <c r="AA179" s="117" t="b">
        <f t="shared" si="131"/>
        <v>1</v>
      </c>
      <c r="AB179" s="194"/>
      <c r="AC179" s="213"/>
      <c r="AD179" s="109" t="s">
        <v>22</v>
      </c>
      <c r="AE179" s="108" t="s">
        <v>23</v>
      </c>
      <c r="AF179" s="214"/>
      <c r="AG179" s="215"/>
      <c r="AH179" s="210"/>
      <c r="AI179" s="164">
        <f t="shared" si="137"/>
        <v>0</v>
      </c>
      <c r="AJ179" s="223"/>
      <c r="AK179" s="164">
        <f t="shared" si="138"/>
        <v>0</v>
      </c>
      <c r="AL179" s="223">
        <v>0</v>
      </c>
      <c r="AM179" s="164">
        <f t="shared" si="139"/>
        <v>0</v>
      </c>
      <c r="AN179" s="223">
        <v>0</v>
      </c>
      <c r="AO179" s="164">
        <f t="shared" si="140"/>
        <v>0</v>
      </c>
      <c r="AP179" s="223">
        <v>1</v>
      </c>
      <c r="AQ179" s="164">
        <f t="shared" si="141"/>
        <v>83.52</v>
      </c>
      <c r="AR179" s="223">
        <v>1</v>
      </c>
      <c r="AS179" s="164">
        <f t="shared" si="142"/>
        <v>83.52</v>
      </c>
      <c r="AT179" s="223">
        <v>3</v>
      </c>
      <c r="AU179" s="164">
        <f t="shared" si="143"/>
        <v>250.56</v>
      </c>
      <c r="AV179" s="223">
        <v>1</v>
      </c>
      <c r="AW179" s="164">
        <f t="shared" si="144"/>
        <v>83.52</v>
      </c>
      <c r="AX179" s="223">
        <v>1</v>
      </c>
      <c r="AY179" s="164">
        <f t="shared" si="145"/>
        <v>83.52</v>
      </c>
      <c r="AZ179" s="223">
        <v>1</v>
      </c>
      <c r="BA179" s="164">
        <f t="shared" si="146"/>
        <v>83.52</v>
      </c>
      <c r="BB179" s="223">
        <v>1</v>
      </c>
      <c r="BC179" s="164">
        <f t="shared" si="147"/>
        <v>83.52</v>
      </c>
      <c r="BD179" s="223">
        <v>3</v>
      </c>
      <c r="BE179" s="164">
        <f t="shared" si="148"/>
        <v>250.56</v>
      </c>
      <c r="BF179" s="253">
        <f t="shared" si="149"/>
        <v>1002.24</v>
      </c>
      <c r="BG179" s="253">
        <f t="shared" si="150"/>
        <v>1002.24</v>
      </c>
      <c r="BH179" s="10" t="b">
        <f t="shared" si="151"/>
        <v>1</v>
      </c>
      <c r="BI179" s="253">
        <f t="shared" si="152"/>
        <v>0</v>
      </c>
      <c r="BJ179" s="250">
        <f t="shared" si="108"/>
        <v>21610128</v>
      </c>
      <c r="BK179" s="251">
        <v>348</v>
      </c>
      <c r="BL179" s="251">
        <v>5</v>
      </c>
      <c r="BM179" s="252">
        <f t="shared" si="109"/>
        <v>0</v>
      </c>
      <c r="BN179" s="252">
        <f t="shared" si="110"/>
        <v>2</v>
      </c>
      <c r="BO179" s="252">
        <f t="shared" si="111"/>
        <v>5</v>
      </c>
      <c r="BP179" s="252">
        <f t="shared" si="112"/>
        <v>5</v>
      </c>
      <c r="BQ179" s="254">
        <f t="shared" si="113"/>
        <v>72</v>
      </c>
      <c r="BR179">
        <f t="shared" si="153"/>
        <v>16</v>
      </c>
      <c r="BS179">
        <v>0</v>
      </c>
      <c r="BT179">
        <v>1</v>
      </c>
      <c r="BU179" t="s">
        <v>139</v>
      </c>
      <c r="BV179" t="str">
        <f t="shared" si="155"/>
        <v>0</v>
      </c>
      <c r="BW179" t="str">
        <f t="shared" si="156"/>
        <v>0</v>
      </c>
      <c r="BX179" t="str">
        <f t="shared" si="157"/>
        <v>1</v>
      </c>
      <c r="BY179" t="s">
        <v>23</v>
      </c>
      <c r="BZ179" s="253">
        <f t="shared" si="114"/>
        <v>0</v>
      </c>
      <c r="CA179" s="253">
        <f t="shared" si="115"/>
        <v>0</v>
      </c>
      <c r="CB179" s="253">
        <f t="shared" si="116"/>
        <v>0</v>
      </c>
      <c r="CC179" s="253">
        <f t="shared" si="117"/>
        <v>0</v>
      </c>
      <c r="CD179" s="253">
        <f t="shared" si="118"/>
        <v>83.52</v>
      </c>
      <c r="CE179" s="253">
        <f t="shared" si="119"/>
        <v>83.52</v>
      </c>
      <c r="CF179" s="253">
        <f t="shared" si="120"/>
        <v>250.56</v>
      </c>
      <c r="CG179" s="253">
        <f t="shared" si="121"/>
        <v>83.52</v>
      </c>
      <c r="CH179" s="253">
        <f t="shared" si="122"/>
        <v>83.52</v>
      </c>
      <c r="CI179" s="253">
        <f t="shared" si="123"/>
        <v>83.52</v>
      </c>
      <c r="CJ179" s="253">
        <f t="shared" si="124"/>
        <v>83.52</v>
      </c>
      <c r="CK179" s="253">
        <f t="shared" si="125"/>
        <v>250.56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59"/>
        <v>0</v>
      </c>
      <c r="L180" s="140" t="s">
        <v>20</v>
      </c>
      <c r="M180" s="104">
        <v>16</v>
      </c>
      <c r="N180" s="262">
        <f t="shared" si="154"/>
        <v>24.8</v>
      </c>
      <c r="O180" s="141">
        <v>24.8</v>
      </c>
      <c r="P180" s="110">
        <f t="shared" si="132"/>
        <v>0</v>
      </c>
      <c r="Q180" s="112" t="s">
        <v>139</v>
      </c>
      <c r="R180" s="113">
        <f t="shared" si="127"/>
        <v>0</v>
      </c>
      <c r="S180" s="114">
        <f t="shared" si="133"/>
        <v>0</v>
      </c>
      <c r="T180" s="113">
        <f t="shared" si="128"/>
        <v>0</v>
      </c>
      <c r="U180" s="115">
        <f t="shared" si="134"/>
        <v>0</v>
      </c>
      <c r="V180" s="113">
        <f t="shared" si="129"/>
        <v>0</v>
      </c>
      <c r="W180" s="115">
        <f t="shared" si="135"/>
        <v>0</v>
      </c>
      <c r="X180" s="113">
        <f t="shared" si="130"/>
        <v>0</v>
      </c>
      <c r="Y180" s="115">
        <f t="shared" si="136"/>
        <v>0</v>
      </c>
      <c r="Z180" s="116">
        <f t="shared" si="160"/>
        <v>0</v>
      </c>
      <c r="AA180" s="117" t="b">
        <f t="shared" si="131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37"/>
        <v>0</v>
      </c>
      <c r="AJ180" s="22">
        <v>0</v>
      </c>
      <c r="AK180" s="164">
        <f t="shared" si="138"/>
        <v>0</v>
      </c>
      <c r="AL180" s="22"/>
      <c r="AM180" s="164">
        <f t="shared" si="139"/>
        <v>0</v>
      </c>
      <c r="AN180" s="22"/>
      <c r="AO180" s="164">
        <f t="shared" si="140"/>
        <v>0</v>
      </c>
      <c r="AP180" s="22"/>
      <c r="AQ180" s="164">
        <f t="shared" si="141"/>
        <v>0</v>
      </c>
      <c r="AR180" s="22"/>
      <c r="AS180" s="164">
        <f t="shared" si="142"/>
        <v>0</v>
      </c>
      <c r="AT180" s="22"/>
      <c r="AU180" s="164">
        <f t="shared" si="143"/>
        <v>0</v>
      </c>
      <c r="AV180" s="22"/>
      <c r="AW180" s="164">
        <f t="shared" si="144"/>
        <v>0</v>
      </c>
      <c r="AX180" s="22"/>
      <c r="AY180" s="164">
        <f t="shared" si="145"/>
        <v>0</v>
      </c>
      <c r="AZ180" s="22"/>
      <c r="BA180" s="164">
        <f t="shared" si="146"/>
        <v>0</v>
      </c>
      <c r="BB180" s="22"/>
      <c r="BC180" s="164">
        <f t="shared" si="147"/>
        <v>0</v>
      </c>
      <c r="BD180" s="22"/>
      <c r="BE180" s="164">
        <f t="shared" si="148"/>
        <v>0</v>
      </c>
      <c r="BF180" s="253">
        <f t="shared" si="149"/>
        <v>0</v>
      </c>
      <c r="BG180" s="253">
        <f t="shared" si="150"/>
        <v>0</v>
      </c>
      <c r="BH180" s="10" t="b">
        <f t="shared" si="151"/>
        <v>1</v>
      </c>
      <c r="BI180" s="253">
        <f t="shared" si="152"/>
        <v>0</v>
      </c>
      <c r="BJ180" s="250">
        <f t="shared" si="108"/>
        <v>21610149</v>
      </c>
      <c r="BK180" s="251">
        <v>348</v>
      </c>
      <c r="BL180" s="251">
        <v>5</v>
      </c>
      <c r="BM180" s="252">
        <f t="shared" si="109"/>
        <v>0</v>
      </c>
      <c r="BN180" s="252">
        <f t="shared" si="110"/>
        <v>0</v>
      </c>
      <c r="BO180" s="252">
        <f t="shared" si="111"/>
        <v>0</v>
      </c>
      <c r="BP180" s="252">
        <f t="shared" si="112"/>
        <v>0</v>
      </c>
      <c r="BQ180" s="254">
        <f t="shared" si="113"/>
        <v>24.8</v>
      </c>
      <c r="BR180">
        <f t="shared" si="153"/>
        <v>16</v>
      </c>
      <c r="BS180">
        <v>0</v>
      </c>
      <c r="BT180">
        <v>1</v>
      </c>
      <c r="BU180" t="s">
        <v>139</v>
      </c>
      <c r="BV180" t="str">
        <f t="shared" si="155"/>
        <v>0</v>
      </c>
      <c r="BW180" t="str">
        <f t="shared" si="156"/>
        <v>0</v>
      </c>
      <c r="BX180" t="str">
        <f t="shared" si="157"/>
        <v>1</v>
      </c>
      <c r="BY180" t="s">
        <v>23</v>
      </c>
      <c r="BZ180" s="253">
        <f t="shared" si="114"/>
        <v>0</v>
      </c>
      <c r="CA180" s="253">
        <f t="shared" si="115"/>
        <v>0</v>
      </c>
      <c r="CB180" s="253">
        <f t="shared" si="116"/>
        <v>0</v>
      </c>
      <c r="CC180" s="253">
        <f t="shared" si="117"/>
        <v>0</v>
      </c>
      <c r="CD180" s="253">
        <f t="shared" si="118"/>
        <v>0</v>
      </c>
      <c r="CE180" s="253">
        <f t="shared" si="119"/>
        <v>0</v>
      </c>
      <c r="CF180" s="253">
        <f t="shared" si="120"/>
        <v>0</v>
      </c>
      <c r="CG180" s="253">
        <f t="shared" si="121"/>
        <v>0</v>
      </c>
      <c r="CH180" s="253">
        <f t="shared" si="122"/>
        <v>0</v>
      </c>
      <c r="CI180" s="253">
        <f t="shared" si="123"/>
        <v>0</v>
      </c>
      <c r="CJ180" s="253">
        <f t="shared" si="124"/>
        <v>0</v>
      </c>
      <c r="CK180" s="253">
        <f t="shared" si="125"/>
        <v>0</v>
      </c>
    </row>
    <row r="181" spans="2:89" s="218" customFormat="1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59"/>
        <v>6</v>
      </c>
      <c r="L181" s="221" t="s">
        <v>20</v>
      </c>
      <c r="M181" s="104">
        <v>16</v>
      </c>
      <c r="N181" s="262">
        <f t="shared" si="154"/>
        <v>18</v>
      </c>
      <c r="O181" s="222">
        <v>18</v>
      </c>
      <c r="P181" s="110">
        <f t="shared" si="132"/>
        <v>125.28</v>
      </c>
      <c r="Q181" s="204" t="s">
        <v>139</v>
      </c>
      <c r="R181" s="113">
        <f t="shared" si="127"/>
        <v>0</v>
      </c>
      <c r="S181" s="114">
        <f t="shared" si="133"/>
        <v>0</v>
      </c>
      <c r="T181" s="113">
        <f t="shared" si="128"/>
        <v>2</v>
      </c>
      <c r="U181" s="115">
        <f t="shared" si="134"/>
        <v>41.76</v>
      </c>
      <c r="V181" s="113">
        <f t="shared" si="129"/>
        <v>2</v>
      </c>
      <c r="W181" s="115">
        <f t="shared" si="135"/>
        <v>41.76</v>
      </c>
      <c r="X181" s="113">
        <f t="shared" si="130"/>
        <v>2</v>
      </c>
      <c r="Y181" s="115">
        <f t="shared" si="136"/>
        <v>41.76</v>
      </c>
      <c r="Z181" s="203"/>
      <c r="AA181" s="117" t="b">
        <f t="shared" si="131"/>
        <v>1</v>
      </c>
      <c r="AB181" s="194"/>
      <c r="AC181" s="213"/>
      <c r="AD181" s="109" t="s">
        <v>22</v>
      </c>
      <c r="AE181" s="108" t="s">
        <v>23</v>
      </c>
      <c r="AF181" s="214"/>
      <c r="AG181" s="215"/>
      <c r="AH181" s="210"/>
      <c r="AI181" s="164">
        <f t="shared" si="137"/>
        <v>0</v>
      </c>
      <c r="AJ181" s="223"/>
      <c r="AK181" s="164">
        <f t="shared" si="138"/>
        <v>0</v>
      </c>
      <c r="AL181" s="223">
        <v>0</v>
      </c>
      <c r="AM181" s="164">
        <f t="shared" si="139"/>
        <v>0</v>
      </c>
      <c r="AN181" s="223">
        <v>0</v>
      </c>
      <c r="AO181" s="164">
        <f t="shared" si="140"/>
        <v>0</v>
      </c>
      <c r="AP181" s="223">
        <v>1</v>
      </c>
      <c r="AQ181" s="164">
        <f t="shared" si="141"/>
        <v>20.88</v>
      </c>
      <c r="AR181" s="223">
        <v>1</v>
      </c>
      <c r="AS181" s="164">
        <f t="shared" si="142"/>
        <v>20.88</v>
      </c>
      <c r="AT181" s="223">
        <v>0</v>
      </c>
      <c r="AU181" s="164">
        <f t="shared" si="143"/>
        <v>0</v>
      </c>
      <c r="AV181" s="223">
        <v>1</v>
      </c>
      <c r="AW181" s="164">
        <f t="shared" si="144"/>
        <v>20.88</v>
      </c>
      <c r="AX181" s="223">
        <v>1</v>
      </c>
      <c r="AY181" s="164">
        <f t="shared" si="145"/>
        <v>20.88</v>
      </c>
      <c r="AZ181" s="223">
        <v>1</v>
      </c>
      <c r="BA181" s="164">
        <f t="shared" si="146"/>
        <v>20.88</v>
      </c>
      <c r="BB181" s="223">
        <v>1</v>
      </c>
      <c r="BC181" s="164">
        <f t="shared" si="147"/>
        <v>20.88</v>
      </c>
      <c r="BD181" s="223">
        <v>0</v>
      </c>
      <c r="BE181" s="164">
        <f t="shared" si="148"/>
        <v>0</v>
      </c>
      <c r="BF181" s="253">
        <f t="shared" si="149"/>
        <v>125.28</v>
      </c>
      <c r="BG181" s="253">
        <f t="shared" si="150"/>
        <v>125.27999999999999</v>
      </c>
      <c r="BH181" s="10" t="b">
        <f t="shared" si="151"/>
        <v>1</v>
      </c>
      <c r="BI181" s="253">
        <f t="shared" si="152"/>
        <v>0</v>
      </c>
      <c r="BJ181" s="250">
        <f t="shared" si="108"/>
        <v>21610149</v>
      </c>
      <c r="BK181" s="251">
        <v>348</v>
      </c>
      <c r="BL181" s="251">
        <v>5</v>
      </c>
      <c r="BM181" s="252">
        <f t="shared" si="109"/>
        <v>0</v>
      </c>
      <c r="BN181" s="252">
        <f t="shared" si="110"/>
        <v>2</v>
      </c>
      <c r="BO181" s="252">
        <f t="shared" si="111"/>
        <v>2</v>
      </c>
      <c r="BP181" s="252">
        <f t="shared" si="112"/>
        <v>2</v>
      </c>
      <c r="BQ181" s="254">
        <f t="shared" si="113"/>
        <v>18</v>
      </c>
      <c r="BR181">
        <f t="shared" si="153"/>
        <v>16</v>
      </c>
      <c r="BS181">
        <v>0</v>
      </c>
      <c r="BT181">
        <v>1</v>
      </c>
      <c r="BU181" t="s">
        <v>139</v>
      </c>
      <c r="BV181" t="str">
        <f t="shared" si="155"/>
        <v>0</v>
      </c>
      <c r="BW181" t="str">
        <f t="shared" si="156"/>
        <v>0</v>
      </c>
      <c r="BX181" t="str">
        <f t="shared" si="157"/>
        <v>1</v>
      </c>
      <c r="BY181" t="s">
        <v>23</v>
      </c>
      <c r="BZ181" s="253">
        <f t="shared" si="114"/>
        <v>0</v>
      </c>
      <c r="CA181" s="253">
        <f t="shared" si="115"/>
        <v>0</v>
      </c>
      <c r="CB181" s="253">
        <f t="shared" si="116"/>
        <v>0</v>
      </c>
      <c r="CC181" s="253">
        <f t="shared" si="117"/>
        <v>0</v>
      </c>
      <c r="CD181" s="253">
        <f t="shared" si="118"/>
        <v>20.88</v>
      </c>
      <c r="CE181" s="253">
        <f t="shared" si="119"/>
        <v>20.88</v>
      </c>
      <c r="CF181" s="253">
        <f t="shared" si="120"/>
        <v>0</v>
      </c>
      <c r="CG181" s="253">
        <f t="shared" si="121"/>
        <v>20.88</v>
      </c>
      <c r="CH181" s="253">
        <f t="shared" si="122"/>
        <v>20.88</v>
      </c>
      <c r="CI181" s="253">
        <f t="shared" si="123"/>
        <v>20.88</v>
      </c>
      <c r="CJ181" s="253">
        <f t="shared" si="124"/>
        <v>20.88</v>
      </c>
      <c r="CK181" s="253">
        <f t="shared" si="125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59"/>
        <v>16</v>
      </c>
      <c r="L182" s="142" t="s">
        <v>208</v>
      </c>
      <c r="M182" s="104">
        <v>16</v>
      </c>
      <c r="N182" s="262">
        <f t="shared" si="154"/>
        <v>48.8</v>
      </c>
      <c r="O182" s="141">
        <v>48.8</v>
      </c>
      <c r="P182" s="110">
        <f t="shared" si="132"/>
        <v>905.72799999999984</v>
      </c>
      <c r="Q182" s="112" t="s">
        <v>139</v>
      </c>
      <c r="R182" s="113">
        <f t="shared" si="127"/>
        <v>16</v>
      </c>
      <c r="S182" s="114">
        <f t="shared" si="133"/>
        <v>905.72799999999984</v>
      </c>
      <c r="T182" s="113">
        <f t="shared" si="128"/>
        <v>0</v>
      </c>
      <c r="U182" s="115">
        <f t="shared" si="134"/>
        <v>0</v>
      </c>
      <c r="V182" s="113">
        <f t="shared" si="129"/>
        <v>0</v>
      </c>
      <c r="W182" s="115">
        <f t="shared" si="135"/>
        <v>0</v>
      </c>
      <c r="X182" s="113">
        <f t="shared" si="130"/>
        <v>0</v>
      </c>
      <c r="Y182" s="115">
        <f t="shared" si="136"/>
        <v>0</v>
      </c>
      <c r="Z182" s="116">
        <f t="shared" si="160"/>
        <v>905.72799999999984</v>
      </c>
      <c r="AA182" s="117" t="b">
        <f t="shared" si="131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37"/>
        <v>0</v>
      </c>
      <c r="AJ182" s="22">
        <v>16</v>
      </c>
      <c r="AK182" s="164">
        <f t="shared" si="138"/>
        <v>905.72799999999984</v>
      </c>
      <c r="AL182" s="22"/>
      <c r="AM182" s="164">
        <f t="shared" si="139"/>
        <v>0</v>
      </c>
      <c r="AN182" s="22"/>
      <c r="AO182" s="164">
        <f t="shared" si="140"/>
        <v>0</v>
      </c>
      <c r="AP182" s="22"/>
      <c r="AQ182" s="164">
        <f t="shared" si="141"/>
        <v>0</v>
      </c>
      <c r="AR182" s="22"/>
      <c r="AS182" s="164">
        <f t="shared" si="142"/>
        <v>0</v>
      </c>
      <c r="AT182" s="22"/>
      <c r="AU182" s="164">
        <f t="shared" si="143"/>
        <v>0</v>
      </c>
      <c r="AV182" s="22"/>
      <c r="AW182" s="164">
        <f t="shared" si="144"/>
        <v>0</v>
      </c>
      <c r="AX182" s="22"/>
      <c r="AY182" s="164">
        <f t="shared" si="145"/>
        <v>0</v>
      </c>
      <c r="AZ182" s="22"/>
      <c r="BA182" s="164">
        <f t="shared" si="146"/>
        <v>0</v>
      </c>
      <c r="BB182" s="22"/>
      <c r="BC182" s="164">
        <f t="shared" si="147"/>
        <v>0</v>
      </c>
      <c r="BD182" s="22"/>
      <c r="BE182" s="164">
        <f t="shared" si="148"/>
        <v>0</v>
      </c>
      <c r="BF182" s="253">
        <f t="shared" si="149"/>
        <v>905.72799999999984</v>
      </c>
      <c r="BG182" s="253">
        <f t="shared" si="150"/>
        <v>905.72799999999984</v>
      </c>
      <c r="BH182" s="10" t="b">
        <f t="shared" si="151"/>
        <v>1</v>
      </c>
      <c r="BI182" s="253">
        <f t="shared" si="152"/>
        <v>0</v>
      </c>
      <c r="BJ182" s="250">
        <f t="shared" ref="BJ182:BJ221" si="161">D182</f>
        <v>21610139</v>
      </c>
      <c r="BK182" s="251">
        <v>348</v>
      </c>
      <c r="BL182" s="251">
        <v>5</v>
      </c>
      <c r="BM182" s="252">
        <f t="shared" ref="BM182:BM221" si="162">R182</f>
        <v>16</v>
      </c>
      <c r="BN182" s="252">
        <f t="shared" ref="BN182:BN221" si="163">T182</f>
        <v>0</v>
      </c>
      <c r="BO182" s="252">
        <f t="shared" ref="BO182:BO221" si="164">V182</f>
        <v>0</v>
      </c>
      <c r="BP182" s="252">
        <f t="shared" ref="BP182:BP221" si="165">X182</f>
        <v>0</v>
      </c>
      <c r="BQ182" s="254">
        <f t="shared" ref="BQ182:BR221" si="166">N182</f>
        <v>48.8</v>
      </c>
      <c r="BR182">
        <f t="shared" si="153"/>
        <v>16</v>
      </c>
      <c r="BS182">
        <v>0</v>
      </c>
      <c r="BT182">
        <v>1</v>
      </c>
      <c r="BU182" t="s">
        <v>139</v>
      </c>
      <c r="BV182" t="str">
        <f t="shared" si="155"/>
        <v>0</v>
      </c>
      <c r="BW182" t="str">
        <f t="shared" si="156"/>
        <v>0</v>
      </c>
      <c r="BX182" t="str">
        <f t="shared" si="157"/>
        <v>1</v>
      </c>
      <c r="BY182" t="s">
        <v>23</v>
      </c>
      <c r="BZ182" s="253">
        <f t="shared" ref="BZ182:BZ221" si="167">AI182</f>
        <v>0</v>
      </c>
      <c r="CA182" s="253">
        <f t="shared" ref="CA182:CA221" si="168">AK182</f>
        <v>905.72799999999984</v>
      </c>
      <c r="CB182" s="253">
        <f t="shared" ref="CB182:CB221" si="169">AM182</f>
        <v>0</v>
      </c>
      <c r="CC182" s="253">
        <f t="shared" ref="CC182:CC221" si="170">AO182</f>
        <v>0</v>
      </c>
      <c r="CD182" s="253">
        <f t="shared" ref="CD182:CD221" si="171">AQ182</f>
        <v>0</v>
      </c>
      <c r="CE182" s="253">
        <f t="shared" ref="CE182:CE221" si="172">AS182</f>
        <v>0</v>
      </c>
      <c r="CF182" s="253">
        <f t="shared" ref="CF182:CF221" si="173">AU182</f>
        <v>0</v>
      </c>
      <c r="CG182" s="253">
        <f t="shared" ref="CG182:CG221" si="174">AW182</f>
        <v>0</v>
      </c>
      <c r="CH182" s="253">
        <f t="shared" ref="CH182:CH221" si="175">AY182</f>
        <v>0</v>
      </c>
      <c r="CI182" s="253">
        <f t="shared" ref="CI182:CI221" si="176">BA182</f>
        <v>0</v>
      </c>
      <c r="CJ182" s="253">
        <f t="shared" ref="CJ182:CJ221" si="177">BC182</f>
        <v>0</v>
      </c>
      <c r="CK182" s="253">
        <f t="shared" ref="CK182:CK221" si="178">BE182</f>
        <v>0</v>
      </c>
    </row>
    <row r="183" spans="2:89" s="218" customFormat="1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59"/>
        <v>66</v>
      </c>
      <c r="L183" s="224" t="s">
        <v>208</v>
      </c>
      <c r="M183" s="104">
        <v>16</v>
      </c>
      <c r="N183" s="262">
        <f t="shared" si="154"/>
        <v>42</v>
      </c>
      <c r="O183" s="222">
        <v>42</v>
      </c>
      <c r="P183" s="110">
        <f t="shared" si="132"/>
        <v>3215.52</v>
      </c>
      <c r="Q183" s="204" t="s">
        <v>139</v>
      </c>
      <c r="R183" s="113">
        <f t="shared" si="127"/>
        <v>14</v>
      </c>
      <c r="S183" s="114">
        <f t="shared" si="133"/>
        <v>682.07999999999993</v>
      </c>
      <c r="T183" s="113">
        <f t="shared" si="128"/>
        <v>26</v>
      </c>
      <c r="U183" s="115">
        <f t="shared" si="134"/>
        <v>1266.72</v>
      </c>
      <c r="V183" s="113">
        <f t="shared" si="129"/>
        <v>13</v>
      </c>
      <c r="W183" s="115">
        <f t="shared" si="135"/>
        <v>633.36</v>
      </c>
      <c r="X183" s="113">
        <f t="shared" si="130"/>
        <v>13</v>
      </c>
      <c r="Y183" s="115">
        <f t="shared" si="136"/>
        <v>633.36</v>
      </c>
      <c r="Z183" s="203"/>
      <c r="AA183" s="117" t="b">
        <f t="shared" si="131"/>
        <v>1</v>
      </c>
      <c r="AB183" s="194"/>
      <c r="AC183" s="213"/>
      <c r="AD183" s="109" t="s">
        <v>22</v>
      </c>
      <c r="AE183" s="108" t="s">
        <v>23</v>
      </c>
      <c r="AF183" s="214"/>
      <c r="AG183" s="215"/>
      <c r="AH183" s="210"/>
      <c r="AI183" s="164">
        <f t="shared" si="137"/>
        <v>0</v>
      </c>
      <c r="AJ183" s="223"/>
      <c r="AK183" s="164">
        <f t="shared" si="138"/>
        <v>0</v>
      </c>
      <c r="AL183" s="223">
        <v>14</v>
      </c>
      <c r="AM183" s="164">
        <f t="shared" si="139"/>
        <v>682.07999999999993</v>
      </c>
      <c r="AN183" s="223">
        <v>14</v>
      </c>
      <c r="AO183" s="164">
        <f t="shared" si="140"/>
        <v>682.07999999999993</v>
      </c>
      <c r="AP183" s="223">
        <v>6</v>
      </c>
      <c r="AQ183" s="164">
        <f t="shared" si="141"/>
        <v>292.32</v>
      </c>
      <c r="AR183" s="223">
        <v>6</v>
      </c>
      <c r="AS183" s="164">
        <f t="shared" si="142"/>
        <v>292.32</v>
      </c>
      <c r="AT183" s="223">
        <v>1</v>
      </c>
      <c r="AU183" s="164">
        <f t="shared" si="143"/>
        <v>48.72</v>
      </c>
      <c r="AV183" s="223">
        <v>6</v>
      </c>
      <c r="AW183" s="164">
        <f t="shared" si="144"/>
        <v>292.32</v>
      </c>
      <c r="AX183" s="223">
        <v>6</v>
      </c>
      <c r="AY183" s="164">
        <f t="shared" si="145"/>
        <v>292.32</v>
      </c>
      <c r="AZ183" s="223">
        <v>6</v>
      </c>
      <c r="BA183" s="164">
        <f t="shared" si="146"/>
        <v>292.32</v>
      </c>
      <c r="BB183" s="223">
        <v>6</v>
      </c>
      <c r="BC183" s="164">
        <f t="shared" si="147"/>
        <v>292.32</v>
      </c>
      <c r="BD183" s="223">
        <v>1</v>
      </c>
      <c r="BE183" s="164">
        <f t="shared" si="148"/>
        <v>48.72</v>
      </c>
      <c r="BF183" s="253">
        <f t="shared" si="149"/>
        <v>3215.52</v>
      </c>
      <c r="BG183" s="253">
        <f t="shared" si="150"/>
        <v>3215.5199999999995</v>
      </c>
      <c r="BH183" s="10" t="b">
        <f t="shared" si="151"/>
        <v>1</v>
      </c>
      <c r="BI183" s="253">
        <f t="shared" si="152"/>
        <v>0</v>
      </c>
      <c r="BJ183" s="250">
        <f t="shared" si="161"/>
        <v>21610139</v>
      </c>
      <c r="BK183" s="251">
        <v>348</v>
      </c>
      <c r="BL183" s="251">
        <v>5</v>
      </c>
      <c r="BM183" s="252">
        <f t="shared" si="162"/>
        <v>14</v>
      </c>
      <c r="BN183" s="252">
        <f t="shared" si="163"/>
        <v>26</v>
      </c>
      <c r="BO183" s="252">
        <f t="shared" si="164"/>
        <v>13</v>
      </c>
      <c r="BP183" s="252">
        <f t="shared" si="165"/>
        <v>13</v>
      </c>
      <c r="BQ183" s="254">
        <f t="shared" si="166"/>
        <v>42</v>
      </c>
      <c r="BR183">
        <f t="shared" si="153"/>
        <v>16</v>
      </c>
      <c r="BS183">
        <v>0</v>
      </c>
      <c r="BT183">
        <v>1</v>
      </c>
      <c r="BU183" t="s">
        <v>139</v>
      </c>
      <c r="BV183" t="str">
        <f t="shared" si="155"/>
        <v>0</v>
      </c>
      <c r="BW183" t="str">
        <f t="shared" si="156"/>
        <v>0</v>
      </c>
      <c r="BX183" t="str">
        <f t="shared" si="157"/>
        <v>1</v>
      </c>
      <c r="BY183" t="s">
        <v>23</v>
      </c>
      <c r="BZ183" s="253">
        <f t="shared" si="167"/>
        <v>0</v>
      </c>
      <c r="CA183" s="253">
        <f t="shared" si="168"/>
        <v>0</v>
      </c>
      <c r="CB183" s="253">
        <f t="shared" si="169"/>
        <v>682.07999999999993</v>
      </c>
      <c r="CC183" s="253">
        <f t="shared" si="170"/>
        <v>682.07999999999993</v>
      </c>
      <c r="CD183" s="253">
        <f t="shared" si="171"/>
        <v>292.32</v>
      </c>
      <c r="CE183" s="253">
        <f t="shared" si="172"/>
        <v>292.32</v>
      </c>
      <c r="CF183" s="253">
        <f t="shared" si="173"/>
        <v>48.72</v>
      </c>
      <c r="CG183" s="253">
        <f t="shared" si="174"/>
        <v>292.32</v>
      </c>
      <c r="CH183" s="253">
        <f t="shared" si="175"/>
        <v>292.32</v>
      </c>
      <c r="CI183" s="253">
        <f t="shared" si="176"/>
        <v>292.32</v>
      </c>
      <c r="CJ183" s="253">
        <f t="shared" si="177"/>
        <v>292.32</v>
      </c>
      <c r="CK183" s="253">
        <f t="shared" si="178"/>
        <v>48.72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59"/>
        <v>7</v>
      </c>
      <c r="L184" s="142" t="s">
        <v>208</v>
      </c>
      <c r="M184" s="104">
        <v>16</v>
      </c>
      <c r="N184" s="262">
        <f t="shared" si="154"/>
        <v>50.5</v>
      </c>
      <c r="O184" s="141">
        <v>50.5</v>
      </c>
      <c r="P184" s="110">
        <f t="shared" si="132"/>
        <v>410.06</v>
      </c>
      <c r="Q184" s="112" t="s">
        <v>139</v>
      </c>
      <c r="R184" s="113">
        <f t="shared" si="127"/>
        <v>7</v>
      </c>
      <c r="S184" s="114">
        <f t="shared" si="133"/>
        <v>410.06</v>
      </c>
      <c r="T184" s="113">
        <f t="shared" si="128"/>
        <v>0</v>
      </c>
      <c r="U184" s="115">
        <f t="shared" si="134"/>
        <v>0</v>
      </c>
      <c r="V184" s="113">
        <f t="shared" si="129"/>
        <v>0</v>
      </c>
      <c r="W184" s="115">
        <f t="shared" si="135"/>
        <v>0</v>
      </c>
      <c r="X184" s="113">
        <f t="shared" si="130"/>
        <v>0</v>
      </c>
      <c r="Y184" s="115">
        <f t="shared" si="136"/>
        <v>0</v>
      </c>
      <c r="Z184" s="116">
        <f t="shared" si="160"/>
        <v>410.06</v>
      </c>
      <c r="AA184" s="117" t="b">
        <f t="shared" si="131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37"/>
        <v>0</v>
      </c>
      <c r="AJ184" s="22">
        <v>7</v>
      </c>
      <c r="AK184" s="164">
        <f t="shared" si="138"/>
        <v>410.06</v>
      </c>
      <c r="AL184" s="22"/>
      <c r="AM184" s="164">
        <f t="shared" si="139"/>
        <v>0</v>
      </c>
      <c r="AN184" s="22"/>
      <c r="AO184" s="164">
        <f t="shared" si="140"/>
        <v>0</v>
      </c>
      <c r="AP184" s="22"/>
      <c r="AQ184" s="164">
        <f t="shared" si="141"/>
        <v>0</v>
      </c>
      <c r="AR184" s="22"/>
      <c r="AS184" s="164">
        <f t="shared" si="142"/>
        <v>0</v>
      </c>
      <c r="AT184" s="22"/>
      <c r="AU184" s="164">
        <f t="shared" si="143"/>
        <v>0</v>
      </c>
      <c r="AV184" s="22"/>
      <c r="AW184" s="164">
        <f t="shared" si="144"/>
        <v>0</v>
      </c>
      <c r="AX184" s="22"/>
      <c r="AY184" s="164">
        <f t="shared" si="145"/>
        <v>0</v>
      </c>
      <c r="AZ184" s="22"/>
      <c r="BA184" s="164">
        <f t="shared" si="146"/>
        <v>0</v>
      </c>
      <c r="BB184" s="22"/>
      <c r="BC184" s="164">
        <f t="shared" si="147"/>
        <v>0</v>
      </c>
      <c r="BD184" s="22"/>
      <c r="BE184" s="164">
        <f t="shared" si="148"/>
        <v>0</v>
      </c>
      <c r="BF184" s="253">
        <f t="shared" si="149"/>
        <v>410.06</v>
      </c>
      <c r="BG184" s="253">
        <f t="shared" si="150"/>
        <v>410.06</v>
      </c>
      <c r="BH184" s="10" t="b">
        <f t="shared" si="151"/>
        <v>1</v>
      </c>
      <c r="BI184" s="253">
        <f t="shared" si="152"/>
        <v>0</v>
      </c>
      <c r="BJ184" s="250">
        <f t="shared" si="161"/>
        <v>21610145</v>
      </c>
      <c r="BK184" s="251">
        <v>348</v>
      </c>
      <c r="BL184" s="251">
        <v>5</v>
      </c>
      <c r="BM184" s="252">
        <f t="shared" si="162"/>
        <v>7</v>
      </c>
      <c r="BN184" s="252">
        <f t="shared" si="163"/>
        <v>0</v>
      </c>
      <c r="BO184" s="252">
        <f t="shared" si="164"/>
        <v>0</v>
      </c>
      <c r="BP184" s="252">
        <f t="shared" si="165"/>
        <v>0</v>
      </c>
      <c r="BQ184" s="254">
        <f t="shared" si="166"/>
        <v>50.5</v>
      </c>
      <c r="BR184">
        <f t="shared" si="153"/>
        <v>16</v>
      </c>
      <c r="BS184">
        <v>0</v>
      </c>
      <c r="BT184">
        <v>1</v>
      </c>
      <c r="BU184" t="s">
        <v>139</v>
      </c>
      <c r="BV184" t="str">
        <f t="shared" si="155"/>
        <v>0</v>
      </c>
      <c r="BW184" t="str">
        <f t="shared" si="156"/>
        <v>0</v>
      </c>
      <c r="BX184" t="str">
        <f t="shared" si="157"/>
        <v>1</v>
      </c>
      <c r="BY184" t="s">
        <v>23</v>
      </c>
      <c r="BZ184" s="253">
        <f t="shared" si="167"/>
        <v>0</v>
      </c>
      <c r="CA184" s="253">
        <f t="shared" si="168"/>
        <v>410.06</v>
      </c>
      <c r="CB184" s="253">
        <f t="shared" si="169"/>
        <v>0</v>
      </c>
      <c r="CC184" s="253">
        <f t="shared" si="170"/>
        <v>0</v>
      </c>
      <c r="CD184" s="253">
        <f t="shared" si="171"/>
        <v>0</v>
      </c>
      <c r="CE184" s="253">
        <f t="shared" si="172"/>
        <v>0</v>
      </c>
      <c r="CF184" s="253">
        <f t="shared" si="173"/>
        <v>0</v>
      </c>
      <c r="CG184" s="253">
        <f t="shared" si="174"/>
        <v>0</v>
      </c>
      <c r="CH184" s="253">
        <f t="shared" si="175"/>
        <v>0</v>
      </c>
      <c r="CI184" s="253">
        <f t="shared" si="176"/>
        <v>0</v>
      </c>
      <c r="CJ184" s="253">
        <f t="shared" si="177"/>
        <v>0</v>
      </c>
      <c r="CK184" s="253">
        <f t="shared" si="178"/>
        <v>0</v>
      </c>
    </row>
    <row r="185" spans="2:89" s="218" customFormat="1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59"/>
        <v>28</v>
      </c>
      <c r="L185" s="224" t="s">
        <v>208</v>
      </c>
      <c r="M185" s="104">
        <v>16</v>
      </c>
      <c r="N185" s="262">
        <f t="shared" si="154"/>
        <v>36</v>
      </c>
      <c r="O185" s="222">
        <v>36</v>
      </c>
      <c r="P185" s="110">
        <f t="shared" si="132"/>
        <v>1169.28</v>
      </c>
      <c r="Q185" s="204" t="s">
        <v>139</v>
      </c>
      <c r="R185" s="113">
        <f t="shared" si="127"/>
        <v>7</v>
      </c>
      <c r="S185" s="114">
        <f t="shared" si="133"/>
        <v>292.32</v>
      </c>
      <c r="T185" s="113">
        <f t="shared" si="128"/>
        <v>11</v>
      </c>
      <c r="U185" s="115">
        <f t="shared" si="134"/>
        <v>459.35999999999996</v>
      </c>
      <c r="V185" s="113">
        <f t="shared" si="129"/>
        <v>5</v>
      </c>
      <c r="W185" s="115">
        <f t="shared" si="135"/>
        <v>208.79999999999998</v>
      </c>
      <c r="X185" s="113">
        <f t="shared" si="130"/>
        <v>5</v>
      </c>
      <c r="Y185" s="115">
        <f t="shared" si="136"/>
        <v>208.79999999999998</v>
      </c>
      <c r="Z185" s="203"/>
      <c r="AA185" s="117" t="b">
        <f t="shared" si="131"/>
        <v>1</v>
      </c>
      <c r="AB185" s="194"/>
      <c r="AC185" s="213"/>
      <c r="AD185" s="109" t="s">
        <v>22</v>
      </c>
      <c r="AE185" s="108" t="s">
        <v>23</v>
      </c>
      <c r="AF185" s="214"/>
      <c r="AG185" s="215"/>
      <c r="AH185" s="210"/>
      <c r="AI185" s="164">
        <f t="shared" si="137"/>
        <v>0</v>
      </c>
      <c r="AJ185" s="223"/>
      <c r="AK185" s="164">
        <f t="shared" si="138"/>
        <v>0</v>
      </c>
      <c r="AL185" s="223">
        <v>7</v>
      </c>
      <c r="AM185" s="164">
        <f t="shared" si="139"/>
        <v>292.32</v>
      </c>
      <c r="AN185" s="223">
        <v>7</v>
      </c>
      <c r="AO185" s="164">
        <f t="shared" si="140"/>
        <v>292.32</v>
      </c>
      <c r="AP185" s="223">
        <v>2</v>
      </c>
      <c r="AQ185" s="164">
        <f t="shared" si="141"/>
        <v>83.52</v>
      </c>
      <c r="AR185" s="223">
        <v>2</v>
      </c>
      <c r="AS185" s="164">
        <f t="shared" si="142"/>
        <v>83.52</v>
      </c>
      <c r="AT185" s="223">
        <v>1</v>
      </c>
      <c r="AU185" s="164">
        <f t="shared" si="143"/>
        <v>41.76</v>
      </c>
      <c r="AV185" s="223">
        <v>2</v>
      </c>
      <c r="AW185" s="164">
        <f t="shared" si="144"/>
        <v>83.52</v>
      </c>
      <c r="AX185" s="223">
        <v>2</v>
      </c>
      <c r="AY185" s="164">
        <f t="shared" si="145"/>
        <v>83.52</v>
      </c>
      <c r="AZ185" s="223">
        <v>2</v>
      </c>
      <c r="BA185" s="164">
        <f t="shared" si="146"/>
        <v>83.52</v>
      </c>
      <c r="BB185" s="223">
        <v>2</v>
      </c>
      <c r="BC185" s="164">
        <f t="shared" si="147"/>
        <v>83.52</v>
      </c>
      <c r="BD185" s="223">
        <v>1</v>
      </c>
      <c r="BE185" s="164">
        <f t="shared" si="148"/>
        <v>41.76</v>
      </c>
      <c r="BF185" s="253">
        <f t="shared" si="149"/>
        <v>1169.28</v>
      </c>
      <c r="BG185" s="253">
        <f t="shared" si="150"/>
        <v>1169.28</v>
      </c>
      <c r="BH185" s="10" t="b">
        <f t="shared" si="151"/>
        <v>1</v>
      </c>
      <c r="BI185" s="253">
        <f t="shared" si="152"/>
        <v>0</v>
      </c>
      <c r="BJ185" s="250">
        <f t="shared" si="161"/>
        <v>21610145</v>
      </c>
      <c r="BK185" s="251">
        <v>348</v>
      </c>
      <c r="BL185" s="251">
        <v>5</v>
      </c>
      <c r="BM185" s="252">
        <f t="shared" si="162"/>
        <v>7</v>
      </c>
      <c r="BN185" s="252">
        <f t="shared" si="163"/>
        <v>11</v>
      </c>
      <c r="BO185" s="252">
        <f t="shared" si="164"/>
        <v>5</v>
      </c>
      <c r="BP185" s="252">
        <f t="shared" si="165"/>
        <v>5</v>
      </c>
      <c r="BQ185" s="254">
        <f t="shared" si="166"/>
        <v>36</v>
      </c>
      <c r="BR185">
        <f t="shared" si="153"/>
        <v>16</v>
      </c>
      <c r="BS185">
        <v>0</v>
      </c>
      <c r="BT185">
        <v>1</v>
      </c>
      <c r="BU185" t="s">
        <v>139</v>
      </c>
      <c r="BV185" t="str">
        <f t="shared" si="155"/>
        <v>0</v>
      </c>
      <c r="BW185" t="str">
        <f t="shared" si="156"/>
        <v>0</v>
      </c>
      <c r="BX185" t="str">
        <f t="shared" si="157"/>
        <v>1</v>
      </c>
      <c r="BY185" t="s">
        <v>23</v>
      </c>
      <c r="BZ185" s="253">
        <f t="shared" si="167"/>
        <v>0</v>
      </c>
      <c r="CA185" s="253">
        <f t="shared" si="168"/>
        <v>0</v>
      </c>
      <c r="CB185" s="253">
        <f t="shared" si="169"/>
        <v>292.32</v>
      </c>
      <c r="CC185" s="253">
        <f t="shared" si="170"/>
        <v>292.32</v>
      </c>
      <c r="CD185" s="253">
        <f t="shared" si="171"/>
        <v>83.52</v>
      </c>
      <c r="CE185" s="253">
        <f t="shared" si="172"/>
        <v>83.52</v>
      </c>
      <c r="CF185" s="253">
        <f t="shared" si="173"/>
        <v>41.76</v>
      </c>
      <c r="CG185" s="253">
        <f t="shared" si="174"/>
        <v>83.52</v>
      </c>
      <c r="CH185" s="253">
        <f t="shared" si="175"/>
        <v>83.52</v>
      </c>
      <c r="CI185" s="253">
        <f t="shared" si="176"/>
        <v>83.52</v>
      </c>
      <c r="CJ185" s="253">
        <f t="shared" si="177"/>
        <v>83.52</v>
      </c>
      <c r="CK185" s="253">
        <f t="shared" si="178"/>
        <v>41.76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59"/>
        <v>0</v>
      </c>
      <c r="L186" s="142" t="s">
        <v>20</v>
      </c>
      <c r="M186" s="104">
        <v>16</v>
      </c>
      <c r="N186" s="262">
        <f t="shared" si="154"/>
        <v>75</v>
      </c>
      <c r="O186" s="141">
        <v>75</v>
      </c>
      <c r="P186" s="110">
        <f t="shared" si="132"/>
        <v>0</v>
      </c>
      <c r="Q186" s="112" t="s">
        <v>139</v>
      </c>
      <c r="R186" s="113">
        <f t="shared" si="127"/>
        <v>0</v>
      </c>
      <c r="S186" s="114">
        <f t="shared" si="133"/>
        <v>0</v>
      </c>
      <c r="T186" s="113">
        <f t="shared" si="128"/>
        <v>0</v>
      </c>
      <c r="U186" s="115">
        <f t="shared" si="134"/>
        <v>0</v>
      </c>
      <c r="V186" s="113">
        <f t="shared" si="129"/>
        <v>0</v>
      </c>
      <c r="W186" s="115">
        <f t="shared" si="135"/>
        <v>0</v>
      </c>
      <c r="X186" s="113">
        <f t="shared" si="130"/>
        <v>0</v>
      </c>
      <c r="Y186" s="115">
        <f t="shared" si="136"/>
        <v>0</v>
      </c>
      <c r="Z186" s="116">
        <f t="shared" si="160"/>
        <v>0</v>
      </c>
      <c r="AA186" s="117" t="b">
        <f t="shared" si="131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37"/>
        <v>0</v>
      </c>
      <c r="AJ186" s="22">
        <v>0</v>
      </c>
      <c r="AK186" s="164">
        <f t="shared" si="138"/>
        <v>0</v>
      </c>
      <c r="AL186" s="22"/>
      <c r="AM186" s="164">
        <f t="shared" si="139"/>
        <v>0</v>
      </c>
      <c r="AN186" s="22"/>
      <c r="AO186" s="164">
        <f t="shared" si="140"/>
        <v>0</v>
      </c>
      <c r="AP186" s="22"/>
      <c r="AQ186" s="164">
        <f t="shared" si="141"/>
        <v>0</v>
      </c>
      <c r="AR186" s="22"/>
      <c r="AS186" s="164">
        <f t="shared" si="142"/>
        <v>0</v>
      </c>
      <c r="AT186" s="22"/>
      <c r="AU186" s="164">
        <f t="shared" si="143"/>
        <v>0</v>
      </c>
      <c r="AV186" s="22"/>
      <c r="AW186" s="164">
        <f t="shared" si="144"/>
        <v>0</v>
      </c>
      <c r="AX186" s="22"/>
      <c r="AY186" s="164">
        <f t="shared" si="145"/>
        <v>0</v>
      </c>
      <c r="AZ186" s="22"/>
      <c r="BA186" s="164">
        <f t="shared" si="146"/>
        <v>0</v>
      </c>
      <c r="BB186" s="22"/>
      <c r="BC186" s="164">
        <f t="shared" si="147"/>
        <v>0</v>
      </c>
      <c r="BD186" s="22"/>
      <c r="BE186" s="164">
        <f t="shared" si="148"/>
        <v>0</v>
      </c>
      <c r="BF186" s="253">
        <f t="shared" si="149"/>
        <v>0</v>
      </c>
      <c r="BG186" s="253">
        <f t="shared" si="150"/>
        <v>0</v>
      </c>
      <c r="BH186" s="10" t="b">
        <f t="shared" si="151"/>
        <v>1</v>
      </c>
      <c r="BI186" s="253">
        <f t="shared" si="152"/>
        <v>0</v>
      </c>
      <c r="BJ186" s="250">
        <f t="shared" si="161"/>
        <v>21610175</v>
      </c>
      <c r="BK186" s="251">
        <v>348</v>
      </c>
      <c r="BL186" s="251">
        <v>5</v>
      </c>
      <c r="BM186" s="252">
        <f t="shared" si="162"/>
        <v>0</v>
      </c>
      <c r="BN186" s="252">
        <f t="shared" si="163"/>
        <v>0</v>
      </c>
      <c r="BO186" s="252">
        <f t="shared" si="164"/>
        <v>0</v>
      </c>
      <c r="BP186" s="252">
        <f t="shared" si="165"/>
        <v>0</v>
      </c>
      <c r="BQ186" s="254">
        <f t="shared" si="166"/>
        <v>75</v>
      </c>
      <c r="BR186">
        <f t="shared" si="153"/>
        <v>16</v>
      </c>
      <c r="BS186">
        <v>0</v>
      </c>
      <c r="BT186">
        <v>1</v>
      </c>
      <c r="BU186" t="s">
        <v>139</v>
      </c>
      <c r="BV186" t="str">
        <f t="shared" si="155"/>
        <v>0</v>
      </c>
      <c r="BW186" t="str">
        <f t="shared" si="156"/>
        <v>0</v>
      </c>
      <c r="BX186" t="str">
        <f t="shared" si="157"/>
        <v>1</v>
      </c>
      <c r="BY186" t="s">
        <v>23</v>
      </c>
      <c r="BZ186" s="253">
        <f t="shared" si="167"/>
        <v>0</v>
      </c>
      <c r="CA186" s="253">
        <f t="shared" si="168"/>
        <v>0</v>
      </c>
      <c r="CB186" s="253">
        <f t="shared" si="169"/>
        <v>0</v>
      </c>
      <c r="CC186" s="253">
        <f t="shared" si="170"/>
        <v>0</v>
      </c>
      <c r="CD186" s="253">
        <f t="shared" si="171"/>
        <v>0</v>
      </c>
      <c r="CE186" s="253">
        <f t="shared" si="172"/>
        <v>0</v>
      </c>
      <c r="CF186" s="253">
        <f t="shared" si="173"/>
        <v>0</v>
      </c>
      <c r="CG186" s="253">
        <f t="shared" si="174"/>
        <v>0</v>
      </c>
      <c r="CH186" s="253">
        <f t="shared" si="175"/>
        <v>0</v>
      </c>
      <c r="CI186" s="253">
        <f t="shared" si="176"/>
        <v>0</v>
      </c>
      <c r="CJ186" s="253">
        <f t="shared" si="177"/>
        <v>0</v>
      </c>
      <c r="CK186" s="253">
        <f t="shared" si="178"/>
        <v>0</v>
      </c>
    </row>
    <row r="187" spans="2:89" s="218" customFormat="1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59"/>
        <v>0</v>
      </c>
      <c r="L187" s="224" t="s">
        <v>20</v>
      </c>
      <c r="M187" s="104">
        <v>16</v>
      </c>
      <c r="N187" s="262">
        <f t="shared" si="154"/>
        <v>66</v>
      </c>
      <c r="O187" s="222">
        <v>66</v>
      </c>
      <c r="P187" s="110">
        <f t="shared" si="132"/>
        <v>0</v>
      </c>
      <c r="Q187" s="204" t="s">
        <v>139</v>
      </c>
      <c r="R187" s="113">
        <f t="shared" ref="R187:R201" si="179">AH187+AJ187+AL187</f>
        <v>0</v>
      </c>
      <c r="S187" s="114">
        <f t="shared" si="133"/>
        <v>0</v>
      </c>
      <c r="T187" s="113">
        <f t="shared" ref="T187:T201" si="180">AN187+AP187+AR187</f>
        <v>0</v>
      </c>
      <c r="U187" s="115">
        <f t="shared" si="134"/>
        <v>0</v>
      </c>
      <c r="V187" s="113">
        <f t="shared" ref="V187:V201" si="181">AT187+AV187+AX187</f>
        <v>0</v>
      </c>
      <c r="W187" s="115">
        <f t="shared" si="135"/>
        <v>0</v>
      </c>
      <c r="X187" s="113">
        <f t="shared" ref="X187:X201" si="182">AZ187+BB187+BD187</f>
        <v>0</v>
      </c>
      <c r="Y187" s="115">
        <f t="shared" si="136"/>
        <v>0</v>
      </c>
      <c r="Z187" s="203"/>
      <c r="AA187" s="117" t="b">
        <f t="shared" si="131"/>
        <v>1</v>
      </c>
      <c r="AB187" s="194"/>
      <c r="AC187" s="213"/>
      <c r="AD187" s="109" t="s">
        <v>22</v>
      </c>
      <c r="AE187" s="108" t="s">
        <v>23</v>
      </c>
      <c r="AF187" s="214"/>
      <c r="AG187" s="215"/>
      <c r="AH187" s="210"/>
      <c r="AI187" s="164">
        <f t="shared" si="137"/>
        <v>0</v>
      </c>
      <c r="AJ187" s="223"/>
      <c r="AK187" s="164">
        <f t="shared" si="138"/>
        <v>0</v>
      </c>
      <c r="AL187" s="223">
        <v>0</v>
      </c>
      <c r="AM187" s="164">
        <f t="shared" si="139"/>
        <v>0</v>
      </c>
      <c r="AN187" s="223">
        <v>0</v>
      </c>
      <c r="AO187" s="164">
        <f t="shared" si="140"/>
        <v>0</v>
      </c>
      <c r="AP187" s="223">
        <v>0</v>
      </c>
      <c r="AQ187" s="164">
        <f t="shared" si="141"/>
        <v>0</v>
      </c>
      <c r="AR187" s="223">
        <v>0</v>
      </c>
      <c r="AS187" s="164">
        <f t="shared" si="142"/>
        <v>0</v>
      </c>
      <c r="AT187" s="223">
        <v>0</v>
      </c>
      <c r="AU187" s="164">
        <f t="shared" si="143"/>
        <v>0</v>
      </c>
      <c r="AV187" s="223">
        <v>0</v>
      </c>
      <c r="AW187" s="164">
        <f t="shared" si="144"/>
        <v>0</v>
      </c>
      <c r="AX187" s="223">
        <v>0</v>
      </c>
      <c r="AY187" s="164">
        <f t="shared" si="145"/>
        <v>0</v>
      </c>
      <c r="AZ187" s="223">
        <v>0</v>
      </c>
      <c r="BA187" s="164">
        <f t="shared" si="146"/>
        <v>0</v>
      </c>
      <c r="BB187" s="223">
        <v>0</v>
      </c>
      <c r="BC187" s="164">
        <f t="shared" si="147"/>
        <v>0</v>
      </c>
      <c r="BD187" s="223">
        <v>0</v>
      </c>
      <c r="BE187" s="164">
        <f t="shared" si="148"/>
        <v>0</v>
      </c>
      <c r="BF187" s="253">
        <f t="shared" si="149"/>
        <v>0</v>
      </c>
      <c r="BG187" s="253">
        <f t="shared" si="150"/>
        <v>0</v>
      </c>
      <c r="BH187" s="10" t="b">
        <f t="shared" si="151"/>
        <v>1</v>
      </c>
      <c r="BI187" s="253">
        <f t="shared" si="152"/>
        <v>0</v>
      </c>
      <c r="BJ187" s="250">
        <f t="shared" si="161"/>
        <v>21610175</v>
      </c>
      <c r="BK187" s="251">
        <v>348</v>
      </c>
      <c r="BL187" s="251">
        <v>5</v>
      </c>
      <c r="BM187" s="252">
        <f t="shared" si="162"/>
        <v>0</v>
      </c>
      <c r="BN187" s="252">
        <f t="shared" si="163"/>
        <v>0</v>
      </c>
      <c r="BO187" s="252">
        <f t="shared" si="164"/>
        <v>0</v>
      </c>
      <c r="BP187" s="252">
        <f t="shared" si="165"/>
        <v>0</v>
      </c>
      <c r="BQ187" s="254">
        <f t="shared" si="166"/>
        <v>66</v>
      </c>
      <c r="BR187">
        <f t="shared" si="153"/>
        <v>16</v>
      </c>
      <c r="BS187">
        <v>0</v>
      </c>
      <c r="BT187">
        <v>1</v>
      </c>
      <c r="BU187" t="s">
        <v>139</v>
      </c>
      <c r="BV187" t="str">
        <f t="shared" si="155"/>
        <v>0</v>
      </c>
      <c r="BW187" t="str">
        <f t="shared" si="156"/>
        <v>0</v>
      </c>
      <c r="BX187" t="str">
        <f t="shared" si="157"/>
        <v>1</v>
      </c>
      <c r="BY187" t="s">
        <v>23</v>
      </c>
      <c r="BZ187" s="253">
        <f t="shared" si="167"/>
        <v>0</v>
      </c>
      <c r="CA187" s="253">
        <f t="shared" si="168"/>
        <v>0</v>
      </c>
      <c r="CB187" s="253">
        <f t="shared" si="169"/>
        <v>0</v>
      </c>
      <c r="CC187" s="253">
        <f t="shared" si="170"/>
        <v>0</v>
      </c>
      <c r="CD187" s="253">
        <f t="shared" si="171"/>
        <v>0</v>
      </c>
      <c r="CE187" s="253">
        <f t="shared" si="172"/>
        <v>0</v>
      </c>
      <c r="CF187" s="253">
        <f t="shared" si="173"/>
        <v>0</v>
      </c>
      <c r="CG187" s="253">
        <f t="shared" si="174"/>
        <v>0</v>
      </c>
      <c r="CH187" s="253">
        <f t="shared" si="175"/>
        <v>0</v>
      </c>
      <c r="CI187" s="253">
        <f t="shared" si="176"/>
        <v>0</v>
      </c>
      <c r="CJ187" s="253">
        <f t="shared" si="177"/>
        <v>0</v>
      </c>
      <c r="CK187" s="253">
        <f t="shared" si="178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59"/>
        <v>48</v>
      </c>
      <c r="L188" s="140" t="s">
        <v>20</v>
      </c>
      <c r="M188" s="104">
        <v>16</v>
      </c>
      <c r="N188" s="262">
        <f t="shared" si="154"/>
        <v>25.3</v>
      </c>
      <c r="O188" s="141">
        <v>25.3</v>
      </c>
      <c r="P188" s="110">
        <f t="shared" si="132"/>
        <v>1408.704</v>
      </c>
      <c r="Q188" s="112" t="s">
        <v>139</v>
      </c>
      <c r="R188" s="113">
        <f t="shared" si="179"/>
        <v>48</v>
      </c>
      <c r="S188" s="114">
        <f t="shared" si="133"/>
        <v>1408.704</v>
      </c>
      <c r="T188" s="113">
        <f t="shared" si="180"/>
        <v>0</v>
      </c>
      <c r="U188" s="115">
        <f t="shared" si="134"/>
        <v>0</v>
      </c>
      <c r="V188" s="113">
        <f t="shared" si="181"/>
        <v>0</v>
      </c>
      <c r="W188" s="115">
        <f t="shared" si="135"/>
        <v>0</v>
      </c>
      <c r="X188" s="113">
        <f t="shared" si="182"/>
        <v>0</v>
      </c>
      <c r="Y188" s="115">
        <f t="shared" si="136"/>
        <v>0</v>
      </c>
      <c r="Z188" s="116">
        <f t="shared" si="160"/>
        <v>1408.704</v>
      </c>
      <c r="AA188" s="117" t="b">
        <f t="shared" si="131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37"/>
        <v>0</v>
      </c>
      <c r="AJ188" s="22">
        <v>48</v>
      </c>
      <c r="AK188" s="164">
        <f t="shared" si="138"/>
        <v>1408.704</v>
      </c>
      <c r="AL188" s="22"/>
      <c r="AM188" s="164">
        <f t="shared" si="139"/>
        <v>0</v>
      </c>
      <c r="AN188" s="22"/>
      <c r="AO188" s="164">
        <f t="shared" si="140"/>
        <v>0</v>
      </c>
      <c r="AP188" s="22"/>
      <c r="AQ188" s="164">
        <f t="shared" si="141"/>
        <v>0</v>
      </c>
      <c r="AR188" s="22"/>
      <c r="AS188" s="164">
        <f t="shared" si="142"/>
        <v>0</v>
      </c>
      <c r="AT188" s="22"/>
      <c r="AU188" s="164">
        <f t="shared" si="143"/>
        <v>0</v>
      </c>
      <c r="AV188" s="22"/>
      <c r="AW188" s="164">
        <f t="shared" si="144"/>
        <v>0</v>
      </c>
      <c r="AX188" s="22"/>
      <c r="AY188" s="164">
        <f t="shared" si="145"/>
        <v>0</v>
      </c>
      <c r="AZ188" s="22"/>
      <c r="BA188" s="164">
        <f t="shared" si="146"/>
        <v>0</v>
      </c>
      <c r="BB188" s="22"/>
      <c r="BC188" s="164">
        <f t="shared" si="147"/>
        <v>0</v>
      </c>
      <c r="BD188" s="22"/>
      <c r="BE188" s="164">
        <f t="shared" si="148"/>
        <v>0</v>
      </c>
      <c r="BF188" s="253">
        <f t="shared" si="149"/>
        <v>1408.704</v>
      </c>
      <c r="BG188" s="253">
        <f t="shared" si="150"/>
        <v>1408.704</v>
      </c>
      <c r="BH188" s="10" t="b">
        <f t="shared" si="151"/>
        <v>1</v>
      </c>
      <c r="BI188" s="253">
        <f t="shared" si="152"/>
        <v>0</v>
      </c>
      <c r="BJ188" s="250">
        <f t="shared" si="161"/>
        <v>21610163</v>
      </c>
      <c r="BK188" s="251">
        <v>348</v>
      </c>
      <c r="BL188" s="251">
        <v>5</v>
      </c>
      <c r="BM188" s="252">
        <f t="shared" si="162"/>
        <v>48</v>
      </c>
      <c r="BN188" s="252">
        <f t="shared" si="163"/>
        <v>0</v>
      </c>
      <c r="BO188" s="252">
        <f t="shared" si="164"/>
        <v>0</v>
      </c>
      <c r="BP188" s="252">
        <f t="shared" si="165"/>
        <v>0</v>
      </c>
      <c r="BQ188" s="254">
        <f t="shared" si="166"/>
        <v>25.3</v>
      </c>
      <c r="BR188">
        <f t="shared" si="153"/>
        <v>16</v>
      </c>
      <c r="BS188">
        <v>0</v>
      </c>
      <c r="BT188">
        <v>1</v>
      </c>
      <c r="BU188" t="s">
        <v>139</v>
      </c>
      <c r="BV188" t="str">
        <f t="shared" si="155"/>
        <v>0</v>
      </c>
      <c r="BW188" t="str">
        <f t="shared" si="156"/>
        <v>0</v>
      </c>
      <c r="BX188" t="str">
        <f t="shared" si="157"/>
        <v>1</v>
      </c>
      <c r="BY188" t="s">
        <v>23</v>
      </c>
      <c r="BZ188" s="253">
        <f t="shared" si="167"/>
        <v>0</v>
      </c>
      <c r="CA188" s="253">
        <f t="shared" si="168"/>
        <v>1408.704</v>
      </c>
      <c r="CB188" s="253">
        <f t="shared" si="169"/>
        <v>0</v>
      </c>
      <c r="CC188" s="253">
        <f t="shared" si="170"/>
        <v>0</v>
      </c>
      <c r="CD188" s="253">
        <f t="shared" si="171"/>
        <v>0</v>
      </c>
      <c r="CE188" s="253">
        <f t="shared" si="172"/>
        <v>0</v>
      </c>
      <c r="CF188" s="253">
        <f t="shared" si="173"/>
        <v>0</v>
      </c>
      <c r="CG188" s="253">
        <f t="shared" si="174"/>
        <v>0</v>
      </c>
      <c r="CH188" s="253">
        <f t="shared" si="175"/>
        <v>0</v>
      </c>
      <c r="CI188" s="253">
        <f t="shared" si="176"/>
        <v>0</v>
      </c>
      <c r="CJ188" s="253">
        <f t="shared" si="177"/>
        <v>0</v>
      </c>
      <c r="CK188" s="253">
        <f t="shared" si="178"/>
        <v>0</v>
      </c>
    </row>
    <row r="189" spans="2:89" s="218" customFormat="1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59"/>
        <v>344</v>
      </c>
      <c r="L189" s="221" t="s">
        <v>20</v>
      </c>
      <c r="M189" s="104">
        <v>16</v>
      </c>
      <c r="N189" s="262">
        <f t="shared" si="154"/>
        <v>23.7</v>
      </c>
      <c r="O189" s="222">
        <v>23.7</v>
      </c>
      <c r="P189" s="110">
        <f t="shared" si="132"/>
        <v>9457.2479999999996</v>
      </c>
      <c r="Q189" s="204" t="s">
        <v>139</v>
      </c>
      <c r="R189" s="113">
        <f t="shared" si="179"/>
        <v>52</v>
      </c>
      <c r="S189" s="114">
        <f t="shared" si="133"/>
        <v>1429.5839999999998</v>
      </c>
      <c r="T189" s="113">
        <f t="shared" si="180"/>
        <v>124</v>
      </c>
      <c r="U189" s="115">
        <f t="shared" si="134"/>
        <v>3409.0079999999998</v>
      </c>
      <c r="V189" s="113">
        <f t="shared" si="181"/>
        <v>84</v>
      </c>
      <c r="W189" s="115">
        <f t="shared" si="135"/>
        <v>2309.328</v>
      </c>
      <c r="X189" s="113">
        <f t="shared" si="182"/>
        <v>84</v>
      </c>
      <c r="Y189" s="115">
        <f t="shared" si="136"/>
        <v>2309.328</v>
      </c>
      <c r="Z189" s="203"/>
      <c r="AA189" s="117" t="b">
        <f t="shared" si="131"/>
        <v>1</v>
      </c>
      <c r="AB189" s="194"/>
      <c r="AC189" s="213"/>
      <c r="AD189" s="109" t="s">
        <v>22</v>
      </c>
      <c r="AE189" s="108" t="s">
        <v>23</v>
      </c>
      <c r="AF189" s="214"/>
      <c r="AG189" s="215"/>
      <c r="AH189" s="210"/>
      <c r="AI189" s="164">
        <f t="shared" si="137"/>
        <v>0</v>
      </c>
      <c r="AJ189" s="223"/>
      <c r="AK189" s="164">
        <f t="shared" si="138"/>
        <v>0</v>
      </c>
      <c r="AL189" s="223">
        <v>52</v>
      </c>
      <c r="AM189" s="164">
        <f t="shared" si="139"/>
        <v>1429.5839999999998</v>
      </c>
      <c r="AN189" s="223">
        <v>52</v>
      </c>
      <c r="AO189" s="164">
        <f t="shared" si="140"/>
        <v>1429.5839999999998</v>
      </c>
      <c r="AP189" s="223">
        <v>36</v>
      </c>
      <c r="AQ189" s="164">
        <f t="shared" si="141"/>
        <v>989.71199999999988</v>
      </c>
      <c r="AR189" s="223">
        <v>36</v>
      </c>
      <c r="AS189" s="164">
        <f t="shared" si="142"/>
        <v>989.71199999999988</v>
      </c>
      <c r="AT189" s="223">
        <v>12</v>
      </c>
      <c r="AU189" s="164">
        <f t="shared" si="143"/>
        <v>329.904</v>
      </c>
      <c r="AV189" s="223">
        <v>36</v>
      </c>
      <c r="AW189" s="164">
        <f t="shared" si="144"/>
        <v>989.71199999999988</v>
      </c>
      <c r="AX189" s="223">
        <v>36</v>
      </c>
      <c r="AY189" s="164">
        <f t="shared" si="145"/>
        <v>989.71199999999988</v>
      </c>
      <c r="AZ189" s="223">
        <v>36</v>
      </c>
      <c r="BA189" s="164">
        <f t="shared" si="146"/>
        <v>989.71199999999988</v>
      </c>
      <c r="BB189" s="223">
        <v>36</v>
      </c>
      <c r="BC189" s="164">
        <f t="shared" si="147"/>
        <v>989.71199999999988</v>
      </c>
      <c r="BD189" s="223">
        <v>12</v>
      </c>
      <c r="BE189" s="164">
        <f t="shared" si="148"/>
        <v>329.904</v>
      </c>
      <c r="BF189" s="253">
        <f t="shared" si="149"/>
        <v>9457.2479999999996</v>
      </c>
      <c r="BG189" s="253">
        <f t="shared" si="150"/>
        <v>9457.2479999999978</v>
      </c>
      <c r="BH189" s="10" t="b">
        <f t="shared" si="151"/>
        <v>1</v>
      </c>
      <c r="BI189" s="253">
        <f t="shared" si="152"/>
        <v>0</v>
      </c>
      <c r="BJ189" s="250">
        <f t="shared" si="161"/>
        <v>21610163</v>
      </c>
      <c r="BK189" s="251">
        <v>348</v>
      </c>
      <c r="BL189" s="251">
        <v>5</v>
      </c>
      <c r="BM189" s="252">
        <f t="shared" si="162"/>
        <v>52</v>
      </c>
      <c r="BN189" s="252">
        <f t="shared" si="163"/>
        <v>124</v>
      </c>
      <c r="BO189" s="252">
        <f t="shared" si="164"/>
        <v>84</v>
      </c>
      <c r="BP189" s="252">
        <f t="shared" si="165"/>
        <v>84</v>
      </c>
      <c r="BQ189" s="254">
        <f t="shared" si="166"/>
        <v>23.7</v>
      </c>
      <c r="BR189">
        <f t="shared" si="153"/>
        <v>16</v>
      </c>
      <c r="BS189">
        <v>0</v>
      </c>
      <c r="BT189">
        <v>1</v>
      </c>
      <c r="BU189" t="s">
        <v>139</v>
      </c>
      <c r="BV189" t="str">
        <f t="shared" si="155"/>
        <v>0</v>
      </c>
      <c r="BW189" t="str">
        <f t="shared" si="156"/>
        <v>0</v>
      </c>
      <c r="BX189" t="str">
        <f t="shared" si="157"/>
        <v>1</v>
      </c>
      <c r="BY189" t="s">
        <v>23</v>
      </c>
      <c r="BZ189" s="253">
        <f t="shared" si="167"/>
        <v>0</v>
      </c>
      <c r="CA189" s="253">
        <f t="shared" si="168"/>
        <v>0</v>
      </c>
      <c r="CB189" s="253">
        <f t="shared" si="169"/>
        <v>1429.5839999999998</v>
      </c>
      <c r="CC189" s="253">
        <f t="shared" si="170"/>
        <v>1429.5839999999998</v>
      </c>
      <c r="CD189" s="253">
        <f t="shared" si="171"/>
        <v>989.71199999999988</v>
      </c>
      <c r="CE189" s="253">
        <f t="shared" si="172"/>
        <v>989.71199999999988</v>
      </c>
      <c r="CF189" s="253">
        <f t="shared" si="173"/>
        <v>329.904</v>
      </c>
      <c r="CG189" s="253">
        <f t="shared" si="174"/>
        <v>989.71199999999988</v>
      </c>
      <c r="CH189" s="253">
        <f t="shared" si="175"/>
        <v>989.71199999999988</v>
      </c>
      <c r="CI189" s="253">
        <f t="shared" si="176"/>
        <v>989.71199999999988</v>
      </c>
      <c r="CJ189" s="253">
        <f t="shared" si="177"/>
        <v>989.71199999999988</v>
      </c>
      <c r="CK189" s="253">
        <f t="shared" si="178"/>
        <v>329.904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59"/>
        <v>21</v>
      </c>
      <c r="L190" s="140" t="s">
        <v>20</v>
      </c>
      <c r="M190" s="104">
        <v>16</v>
      </c>
      <c r="N190" s="262">
        <f t="shared" si="154"/>
        <v>8</v>
      </c>
      <c r="O190" s="141">
        <v>8</v>
      </c>
      <c r="P190" s="110">
        <f t="shared" si="132"/>
        <v>194.88</v>
      </c>
      <c r="Q190" s="112" t="s">
        <v>139</v>
      </c>
      <c r="R190" s="113">
        <f t="shared" si="179"/>
        <v>21</v>
      </c>
      <c r="S190" s="114">
        <f t="shared" si="133"/>
        <v>194.88</v>
      </c>
      <c r="T190" s="113">
        <f t="shared" si="180"/>
        <v>0</v>
      </c>
      <c r="U190" s="115">
        <f t="shared" si="134"/>
        <v>0</v>
      </c>
      <c r="V190" s="113">
        <f t="shared" si="181"/>
        <v>0</v>
      </c>
      <c r="W190" s="115">
        <f t="shared" si="135"/>
        <v>0</v>
      </c>
      <c r="X190" s="113">
        <f t="shared" si="182"/>
        <v>0</v>
      </c>
      <c r="Y190" s="115">
        <f t="shared" si="136"/>
        <v>0</v>
      </c>
      <c r="Z190" s="116">
        <f t="shared" si="160"/>
        <v>194.88</v>
      </c>
      <c r="AA190" s="117" t="b">
        <f t="shared" si="131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37"/>
        <v>0</v>
      </c>
      <c r="AJ190" s="22">
        <v>21</v>
      </c>
      <c r="AK190" s="164">
        <f t="shared" si="138"/>
        <v>194.88</v>
      </c>
      <c r="AL190" s="22"/>
      <c r="AM190" s="164">
        <f t="shared" si="139"/>
        <v>0</v>
      </c>
      <c r="AN190" s="22"/>
      <c r="AO190" s="164">
        <f t="shared" si="140"/>
        <v>0</v>
      </c>
      <c r="AP190" s="22"/>
      <c r="AQ190" s="164">
        <f t="shared" si="141"/>
        <v>0</v>
      </c>
      <c r="AR190" s="22"/>
      <c r="AS190" s="164">
        <f t="shared" si="142"/>
        <v>0</v>
      </c>
      <c r="AT190" s="22"/>
      <c r="AU190" s="164">
        <f t="shared" si="143"/>
        <v>0</v>
      </c>
      <c r="AV190" s="22"/>
      <c r="AW190" s="164">
        <f t="shared" si="144"/>
        <v>0</v>
      </c>
      <c r="AX190" s="22"/>
      <c r="AY190" s="164">
        <f t="shared" si="145"/>
        <v>0</v>
      </c>
      <c r="AZ190" s="22"/>
      <c r="BA190" s="164">
        <f t="shared" si="146"/>
        <v>0</v>
      </c>
      <c r="BB190" s="22"/>
      <c r="BC190" s="164">
        <f t="shared" si="147"/>
        <v>0</v>
      </c>
      <c r="BD190" s="22"/>
      <c r="BE190" s="164">
        <f t="shared" si="148"/>
        <v>0</v>
      </c>
      <c r="BF190" s="253">
        <f t="shared" si="149"/>
        <v>194.88</v>
      </c>
      <c r="BG190" s="253">
        <f t="shared" si="150"/>
        <v>194.88</v>
      </c>
      <c r="BH190" s="10" t="b">
        <f t="shared" si="151"/>
        <v>1</v>
      </c>
      <c r="BI190" s="253">
        <f t="shared" si="152"/>
        <v>0</v>
      </c>
      <c r="BJ190" s="250">
        <f t="shared" si="161"/>
        <v>21610168</v>
      </c>
      <c r="BK190" s="251">
        <v>348</v>
      </c>
      <c r="BL190" s="251">
        <v>5</v>
      </c>
      <c r="BM190" s="252">
        <f t="shared" si="162"/>
        <v>21</v>
      </c>
      <c r="BN190" s="252">
        <f t="shared" si="163"/>
        <v>0</v>
      </c>
      <c r="BO190" s="252">
        <f t="shared" si="164"/>
        <v>0</v>
      </c>
      <c r="BP190" s="252">
        <f t="shared" si="165"/>
        <v>0</v>
      </c>
      <c r="BQ190" s="254">
        <f t="shared" si="166"/>
        <v>8</v>
      </c>
      <c r="BR190">
        <f t="shared" si="153"/>
        <v>16</v>
      </c>
      <c r="BS190">
        <v>0</v>
      </c>
      <c r="BT190">
        <v>1</v>
      </c>
      <c r="BU190" t="s">
        <v>139</v>
      </c>
      <c r="BV190" t="str">
        <f t="shared" si="155"/>
        <v>0</v>
      </c>
      <c r="BW190" t="str">
        <f t="shared" si="156"/>
        <v>0</v>
      </c>
      <c r="BX190" t="str">
        <f t="shared" si="157"/>
        <v>1</v>
      </c>
      <c r="BY190" t="s">
        <v>23</v>
      </c>
      <c r="BZ190" s="253">
        <f t="shared" si="167"/>
        <v>0</v>
      </c>
      <c r="CA190" s="253">
        <f t="shared" si="168"/>
        <v>194.88</v>
      </c>
      <c r="CB190" s="253">
        <f t="shared" si="169"/>
        <v>0</v>
      </c>
      <c r="CC190" s="253">
        <f t="shared" si="170"/>
        <v>0</v>
      </c>
      <c r="CD190" s="253">
        <f t="shared" si="171"/>
        <v>0</v>
      </c>
      <c r="CE190" s="253">
        <f t="shared" si="172"/>
        <v>0</v>
      </c>
      <c r="CF190" s="253">
        <f t="shared" si="173"/>
        <v>0</v>
      </c>
      <c r="CG190" s="253">
        <f t="shared" si="174"/>
        <v>0</v>
      </c>
      <c r="CH190" s="253">
        <f t="shared" si="175"/>
        <v>0</v>
      </c>
      <c r="CI190" s="253">
        <f t="shared" si="176"/>
        <v>0</v>
      </c>
      <c r="CJ190" s="253">
        <f t="shared" si="177"/>
        <v>0</v>
      </c>
      <c r="CK190" s="253">
        <f t="shared" si="178"/>
        <v>0</v>
      </c>
    </row>
    <row r="191" spans="2:89" s="218" customFormat="1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59"/>
        <v>58</v>
      </c>
      <c r="L191" s="221" t="s">
        <v>20</v>
      </c>
      <c r="M191" s="104">
        <v>16</v>
      </c>
      <c r="N191" s="262">
        <f t="shared" si="154"/>
        <v>8</v>
      </c>
      <c r="O191" s="222">
        <v>8</v>
      </c>
      <c r="P191" s="110">
        <f t="shared" si="132"/>
        <v>538.24</v>
      </c>
      <c r="Q191" s="204" t="s">
        <v>139</v>
      </c>
      <c r="R191" s="113">
        <f t="shared" si="179"/>
        <v>22</v>
      </c>
      <c r="S191" s="114">
        <f t="shared" si="133"/>
        <v>204.16</v>
      </c>
      <c r="T191" s="113">
        <f t="shared" si="180"/>
        <v>26</v>
      </c>
      <c r="U191" s="115">
        <f t="shared" si="134"/>
        <v>241.27999999999997</v>
      </c>
      <c r="V191" s="113">
        <f t="shared" si="181"/>
        <v>5</v>
      </c>
      <c r="W191" s="115">
        <f t="shared" si="135"/>
        <v>46.4</v>
      </c>
      <c r="X191" s="113">
        <f t="shared" si="182"/>
        <v>5</v>
      </c>
      <c r="Y191" s="115">
        <f t="shared" si="136"/>
        <v>46.4</v>
      </c>
      <c r="Z191" s="203"/>
      <c r="AA191" s="117" t="b">
        <f t="shared" si="131"/>
        <v>1</v>
      </c>
      <c r="AB191" s="194"/>
      <c r="AC191" s="213"/>
      <c r="AD191" s="109" t="s">
        <v>22</v>
      </c>
      <c r="AE191" s="108" t="s">
        <v>23</v>
      </c>
      <c r="AF191" s="214"/>
      <c r="AG191" s="215"/>
      <c r="AH191" s="210"/>
      <c r="AI191" s="164">
        <f t="shared" si="137"/>
        <v>0</v>
      </c>
      <c r="AJ191" s="223"/>
      <c r="AK191" s="164">
        <f t="shared" si="138"/>
        <v>0</v>
      </c>
      <c r="AL191" s="223">
        <v>22</v>
      </c>
      <c r="AM191" s="164">
        <f t="shared" si="139"/>
        <v>204.16</v>
      </c>
      <c r="AN191" s="223">
        <v>22</v>
      </c>
      <c r="AO191" s="164">
        <f t="shared" si="140"/>
        <v>204.16</v>
      </c>
      <c r="AP191" s="223">
        <v>2</v>
      </c>
      <c r="AQ191" s="164">
        <f t="shared" si="141"/>
        <v>18.559999999999999</v>
      </c>
      <c r="AR191" s="223">
        <v>2</v>
      </c>
      <c r="AS191" s="164">
        <f t="shared" si="142"/>
        <v>18.559999999999999</v>
      </c>
      <c r="AT191" s="223">
        <v>1</v>
      </c>
      <c r="AU191" s="164">
        <f t="shared" si="143"/>
        <v>9.2799999999999994</v>
      </c>
      <c r="AV191" s="223">
        <v>2</v>
      </c>
      <c r="AW191" s="164">
        <f t="shared" si="144"/>
        <v>18.559999999999999</v>
      </c>
      <c r="AX191" s="223">
        <v>2</v>
      </c>
      <c r="AY191" s="164">
        <f t="shared" si="145"/>
        <v>18.559999999999999</v>
      </c>
      <c r="AZ191" s="223">
        <v>2</v>
      </c>
      <c r="BA191" s="164">
        <f t="shared" si="146"/>
        <v>18.559999999999999</v>
      </c>
      <c r="BB191" s="223">
        <v>2</v>
      </c>
      <c r="BC191" s="164">
        <f t="shared" si="147"/>
        <v>18.559999999999999</v>
      </c>
      <c r="BD191" s="223">
        <v>1</v>
      </c>
      <c r="BE191" s="164">
        <f t="shared" si="148"/>
        <v>9.2799999999999994</v>
      </c>
      <c r="BF191" s="253">
        <f t="shared" si="149"/>
        <v>538.24</v>
      </c>
      <c r="BG191" s="253">
        <f t="shared" si="150"/>
        <v>538.24</v>
      </c>
      <c r="BH191" s="10" t="b">
        <f t="shared" si="151"/>
        <v>1</v>
      </c>
      <c r="BI191" s="253">
        <f t="shared" si="152"/>
        <v>0</v>
      </c>
      <c r="BJ191" s="250">
        <f t="shared" si="161"/>
        <v>21610168</v>
      </c>
      <c r="BK191" s="251">
        <v>348</v>
      </c>
      <c r="BL191" s="251">
        <v>5</v>
      </c>
      <c r="BM191" s="252">
        <f t="shared" si="162"/>
        <v>22</v>
      </c>
      <c r="BN191" s="252">
        <f t="shared" si="163"/>
        <v>26</v>
      </c>
      <c r="BO191" s="252">
        <f t="shared" si="164"/>
        <v>5</v>
      </c>
      <c r="BP191" s="252">
        <f t="shared" si="165"/>
        <v>5</v>
      </c>
      <c r="BQ191" s="254">
        <f t="shared" si="166"/>
        <v>8</v>
      </c>
      <c r="BR191">
        <f t="shared" si="153"/>
        <v>16</v>
      </c>
      <c r="BS191">
        <v>0</v>
      </c>
      <c r="BT191">
        <v>1</v>
      </c>
      <c r="BU191" t="s">
        <v>139</v>
      </c>
      <c r="BV191" t="str">
        <f t="shared" si="155"/>
        <v>0</v>
      </c>
      <c r="BW191" t="str">
        <f t="shared" si="156"/>
        <v>0</v>
      </c>
      <c r="BX191" t="str">
        <f t="shared" si="157"/>
        <v>1</v>
      </c>
      <c r="BY191" t="s">
        <v>23</v>
      </c>
      <c r="BZ191" s="253">
        <f t="shared" si="167"/>
        <v>0</v>
      </c>
      <c r="CA191" s="253">
        <f t="shared" si="168"/>
        <v>0</v>
      </c>
      <c r="CB191" s="253">
        <f t="shared" si="169"/>
        <v>204.16</v>
      </c>
      <c r="CC191" s="253">
        <f t="shared" si="170"/>
        <v>204.16</v>
      </c>
      <c r="CD191" s="253">
        <f t="shared" si="171"/>
        <v>18.559999999999999</v>
      </c>
      <c r="CE191" s="253">
        <f t="shared" si="172"/>
        <v>18.559999999999999</v>
      </c>
      <c r="CF191" s="253">
        <f t="shared" si="173"/>
        <v>9.2799999999999994</v>
      </c>
      <c r="CG191" s="253">
        <f t="shared" si="174"/>
        <v>18.559999999999999</v>
      </c>
      <c r="CH191" s="253">
        <f t="shared" si="175"/>
        <v>18.559999999999999</v>
      </c>
      <c r="CI191" s="253">
        <f t="shared" si="176"/>
        <v>18.559999999999999</v>
      </c>
      <c r="CJ191" s="253">
        <f t="shared" si="177"/>
        <v>18.559999999999999</v>
      </c>
      <c r="CK191" s="253">
        <f t="shared" si="178"/>
        <v>9.2799999999999994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59"/>
        <v>2</v>
      </c>
      <c r="L192" s="140" t="s">
        <v>20</v>
      </c>
      <c r="M192" s="104">
        <v>16</v>
      </c>
      <c r="N192" s="262">
        <f t="shared" si="154"/>
        <v>42</v>
      </c>
      <c r="O192" s="141">
        <v>42</v>
      </c>
      <c r="P192" s="110">
        <f t="shared" si="132"/>
        <v>97.44</v>
      </c>
      <c r="Q192" s="112" t="s">
        <v>139</v>
      </c>
      <c r="R192" s="113">
        <f t="shared" si="179"/>
        <v>2</v>
      </c>
      <c r="S192" s="114">
        <f t="shared" si="133"/>
        <v>97.44</v>
      </c>
      <c r="T192" s="113">
        <f t="shared" si="180"/>
        <v>0</v>
      </c>
      <c r="U192" s="115">
        <f t="shared" si="134"/>
        <v>0</v>
      </c>
      <c r="V192" s="113">
        <f t="shared" si="181"/>
        <v>0</v>
      </c>
      <c r="W192" s="115">
        <f t="shared" si="135"/>
        <v>0</v>
      </c>
      <c r="X192" s="113">
        <f t="shared" si="182"/>
        <v>0</v>
      </c>
      <c r="Y192" s="115">
        <f t="shared" si="136"/>
        <v>0</v>
      </c>
      <c r="Z192" s="116">
        <f t="shared" si="160"/>
        <v>97.44</v>
      </c>
      <c r="AA192" s="117" t="b">
        <f t="shared" si="131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37"/>
        <v>0</v>
      </c>
      <c r="AJ192" s="22">
        <v>2</v>
      </c>
      <c r="AK192" s="164">
        <f t="shared" si="138"/>
        <v>97.44</v>
      </c>
      <c r="AL192" s="22"/>
      <c r="AM192" s="164">
        <f t="shared" si="139"/>
        <v>0</v>
      </c>
      <c r="AN192" s="22"/>
      <c r="AO192" s="164">
        <f t="shared" si="140"/>
        <v>0</v>
      </c>
      <c r="AP192" s="22"/>
      <c r="AQ192" s="164">
        <f t="shared" si="141"/>
        <v>0</v>
      </c>
      <c r="AR192" s="22"/>
      <c r="AS192" s="164">
        <f t="shared" si="142"/>
        <v>0</v>
      </c>
      <c r="AT192" s="22"/>
      <c r="AU192" s="164">
        <f t="shared" si="143"/>
        <v>0</v>
      </c>
      <c r="AV192" s="22"/>
      <c r="AW192" s="164">
        <f t="shared" si="144"/>
        <v>0</v>
      </c>
      <c r="AX192" s="22"/>
      <c r="AY192" s="164">
        <f t="shared" si="145"/>
        <v>0</v>
      </c>
      <c r="AZ192" s="22"/>
      <c r="BA192" s="164">
        <f t="shared" si="146"/>
        <v>0</v>
      </c>
      <c r="BB192" s="22"/>
      <c r="BC192" s="164">
        <f t="shared" si="147"/>
        <v>0</v>
      </c>
      <c r="BD192" s="22"/>
      <c r="BE192" s="164">
        <f t="shared" si="148"/>
        <v>0</v>
      </c>
      <c r="BF192" s="253">
        <f t="shared" si="149"/>
        <v>97.44</v>
      </c>
      <c r="BG192" s="253">
        <f t="shared" si="150"/>
        <v>97.44</v>
      </c>
      <c r="BH192" s="10" t="b">
        <f t="shared" si="151"/>
        <v>1</v>
      </c>
      <c r="BI192" s="253">
        <f t="shared" si="152"/>
        <v>0</v>
      </c>
      <c r="BJ192" s="250">
        <f t="shared" si="161"/>
        <v>21610170</v>
      </c>
      <c r="BK192" s="251">
        <v>348</v>
      </c>
      <c r="BL192" s="251">
        <v>5</v>
      </c>
      <c r="BM192" s="252">
        <f t="shared" si="162"/>
        <v>2</v>
      </c>
      <c r="BN192" s="252">
        <f t="shared" si="163"/>
        <v>0</v>
      </c>
      <c r="BO192" s="252">
        <f t="shared" si="164"/>
        <v>0</v>
      </c>
      <c r="BP192" s="252">
        <f t="shared" si="165"/>
        <v>0</v>
      </c>
      <c r="BQ192" s="254">
        <f t="shared" si="166"/>
        <v>42</v>
      </c>
      <c r="BR192">
        <f t="shared" si="153"/>
        <v>16</v>
      </c>
      <c r="BS192">
        <v>0</v>
      </c>
      <c r="BT192">
        <v>1</v>
      </c>
      <c r="BU192" t="s">
        <v>139</v>
      </c>
      <c r="BV192" t="str">
        <f t="shared" si="155"/>
        <v>0</v>
      </c>
      <c r="BW192" t="str">
        <f t="shared" si="156"/>
        <v>0</v>
      </c>
      <c r="BX192" t="str">
        <f t="shared" si="157"/>
        <v>1</v>
      </c>
      <c r="BY192" t="s">
        <v>23</v>
      </c>
      <c r="BZ192" s="253">
        <f t="shared" si="167"/>
        <v>0</v>
      </c>
      <c r="CA192" s="253">
        <f t="shared" si="168"/>
        <v>97.44</v>
      </c>
      <c r="CB192" s="253">
        <f t="shared" si="169"/>
        <v>0</v>
      </c>
      <c r="CC192" s="253">
        <f t="shared" si="170"/>
        <v>0</v>
      </c>
      <c r="CD192" s="253">
        <f t="shared" si="171"/>
        <v>0</v>
      </c>
      <c r="CE192" s="253">
        <f t="shared" si="172"/>
        <v>0</v>
      </c>
      <c r="CF192" s="253">
        <f t="shared" si="173"/>
        <v>0</v>
      </c>
      <c r="CG192" s="253">
        <f t="shared" si="174"/>
        <v>0</v>
      </c>
      <c r="CH192" s="253">
        <f t="shared" si="175"/>
        <v>0</v>
      </c>
      <c r="CI192" s="253">
        <f t="shared" si="176"/>
        <v>0</v>
      </c>
      <c r="CJ192" s="253">
        <f t="shared" si="177"/>
        <v>0</v>
      </c>
      <c r="CK192" s="253">
        <f t="shared" si="178"/>
        <v>0</v>
      </c>
    </row>
    <row r="193" spans="2:89" s="218" customFormat="1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59"/>
        <v>4</v>
      </c>
      <c r="L193" s="221" t="s">
        <v>20</v>
      </c>
      <c r="M193" s="104">
        <v>16</v>
      </c>
      <c r="N193" s="262">
        <f t="shared" si="154"/>
        <v>42</v>
      </c>
      <c r="O193" s="222">
        <v>42</v>
      </c>
      <c r="P193" s="110">
        <f t="shared" si="132"/>
        <v>194.88</v>
      </c>
      <c r="Q193" s="204" t="s">
        <v>139</v>
      </c>
      <c r="R193" s="113">
        <f t="shared" si="179"/>
        <v>2</v>
      </c>
      <c r="S193" s="114">
        <f t="shared" si="133"/>
        <v>97.44</v>
      </c>
      <c r="T193" s="113">
        <f t="shared" si="180"/>
        <v>2</v>
      </c>
      <c r="U193" s="115">
        <f t="shared" si="134"/>
        <v>97.44</v>
      </c>
      <c r="V193" s="113">
        <f t="shared" si="181"/>
        <v>0</v>
      </c>
      <c r="W193" s="115">
        <f t="shared" si="135"/>
        <v>0</v>
      </c>
      <c r="X193" s="113">
        <f t="shared" si="182"/>
        <v>0</v>
      </c>
      <c r="Y193" s="115">
        <f t="shared" si="136"/>
        <v>0</v>
      </c>
      <c r="Z193" s="203"/>
      <c r="AA193" s="117" t="b">
        <f t="shared" si="131"/>
        <v>1</v>
      </c>
      <c r="AB193" s="194"/>
      <c r="AC193" s="213"/>
      <c r="AD193" s="109" t="s">
        <v>22</v>
      </c>
      <c r="AE193" s="108" t="s">
        <v>23</v>
      </c>
      <c r="AF193" s="214"/>
      <c r="AG193" s="215"/>
      <c r="AH193" s="210"/>
      <c r="AI193" s="164">
        <f t="shared" si="137"/>
        <v>0</v>
      </c>
      <c r="AJ193" s="223"/>
      <c r="AK193" s="164">
        <f t="shared" si="138"/>
        <v>0</v>
      </c>
      <c r="AL193" s="223">
        <v>2</v>
      </c>
      <c r="AM193" s="164">
        <f t="shared" si="139"/>
        <v>97.44</v>
      </c>
      <c r="AN193" s="223">
        <v>2</v>
      </c>
      <c r="AO193" s="164">
        <f t="shared" si="140"/>
        <v>97.44</v>
      </c>
      <c r="AP193" s="223">
        <v>0</v>
      </c>
      <c r="AQ193" s="164">
        <f t="shared" si="141"/>
        <v>0</v>
      </c>
      <c r="AR193" s="223">
        <v>0</v>
      </c>
      <c r="AS193" s="164">
        <f t="shared" si="142"/>
        <v>0</v>
      </c>
      <c r="AT193" s="223">
        <v>0</v>
      </c>
      <c r="AU193" s="164">
        <f t="shared" si="143"/>
        <v>0</v>
      </c>
      <c r="AV193" s="223">
        <v>0</v>
      </c>
      <c r="AW193" s="164">
        <f t="shared" si="144"/>
        <v>0</v>
      </c>
      <c r="AX193" s="223">
        <v>0</v>
      </c>
      <c r="AY193" s="164">
        <f t="shared" si="145"/>
        <v>0</v>
      </c>
      <c r="AZ193" s="223">
        <v>0</v>
      </c>
      <c r="BA193" s="164">
        <f t="shared" si="146"/>
        <v>0</v>
      </c>
      <c r="BB193" s="223">
        <v>0</v>
      </c>
      <c r="BC193" s="164">
        <f t="shared" si="147"/>
        <v>0</v>
      </c>
      <c r="BD193" s="223">
        <v>0</v>
      </c>
      <c r="BE193" s="164">
        <f t="shared" si="148"/>
        <v>0</v>
      </c>
      <c r="BF193" s="253">
        <f t="shared" si="149"/>
        <v>194.88</v>
      </c>
      <c r="BG193" s="253">
        <f t="shared" si="150"/>
        <v>194.88</v>
      </c>
      <c r="BH193" s="10" t="b">
        <f t="shared" si="151"/>
        <v>1</v>
      </c>
      <c r="BI193" s="253">
        <f t="shared" si="152"/>
        <v>0</v>
      </c>
      <c r="BJ193" s="250">
        <f t="shared" si="161"/>
        <v>21610170</v>
      </c>
      <c r="BK193" s="251">
        <v>348</v>
      </c>
      <c r="BL193" s="251">
        <v>5</v>
      </c>
      <c r="BM193" s="252">
        <f t="shared" si="162"/>
        <v>2</v>
      </c>
      <c r="BN193" s="252">
        <f t="shared" si="163"/>
        <v>2</v>
      </c>
      <c r="BO193" s="252">
        <f t="shared" si="164"/>
        <v>0</v>
      </c>
      <c r="BP193" s="252">
        <f t="shared" si="165"/>
        <v>0</v>
      </c>
      <c r="BQ193" s="254">
        <f t="shared" si="166"/>
        <v>42</v>
      </c>
      <c r="BR193">
        <f t="shared" si="153"/>
        <v>16</v>
      </c>
      <c r="BS193">
        <v>0</v>
      </c>
      <c r="BT193">
        <v>1</v>
      </c>
      <c r="BU193" t="s">
        <v>139</v>
      </c>
      <c r="BV193" t="str">
        <f t="shared" si="155"/>
        <v>0</v>
      </c>
      <c r="BW193" t="str">
        <f t="shared" si="156"/>
        <v>0</v>
      </c>
      <c r="BX193" t="str">
        <f t="shared" si="157"/>
        <v>1</v>
      </c>
      <c r="BY193" t="s">
        <v>23</v>
      </c>
      <c r="BZ193" s="253">
        <f t="shared" si="167"/>
        <v>0</v>
      </c>
      <c r="CA193" s="253">
        <f t="shared" si="168"/>
        <v>0</v>
      </c>
      <c r="CB193" s="253">
        <f t="shared" si="169"/>
        <v>97.44</v>
      </c>
      <c r="CC193" s="253">
        <f t="shared" si="170"/>
        <v>97.44</v>
      </c>
      <c r="CD193" s="253">
        <f t="shared" si="171"/>
        <v>0</v>
      </c>
      <c r="CE193" s="253">
        <f t="shared" si="172"/>
        <v>0</v>
      </c>
      <c r="CF193" s="253">
        <f t="shared" si="173"/>
        <v>0</v>
      </c>
      <c r="CG193" s="253">
        <f t="shared" si="174"/>
        <v>0</v>
      </c>
      <c r="CH193" s="253">
        <f t="shared" si="175"/>
        <v>0</v>
      </c>
      <c r="CI193" s="253">
        <f t="shared" si="176"/>
        <v>0</v>
      </c>
      <c r="CJ193" s="253">
        <f t="shared" si="177"/>
        <v>0</v>
      </c>
      <c r="CK193" s="253">
        <f t="shared" si="178"/>
        <v>0</v>
      </c>
    </row>
    <row r="194" spans="2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59"/>
        <v>30</v>
      </c>
      <c r="L194" s="140" t="s">
        <v>138</v>
      </c>
      <c r="M194" s="104">
        <v>16</v>
      </c>
      <c r="N194" s="262">
        <f t="shared" si="154"/>
        <v>11</v>
      </c>
      <c r="O194" s="141">
        <v>11</v>
      </c>
      <c r="P194" s="110">
        <f t="shared" si="132"/>
        <v>382.8</v>
      </c>
      <c r="Q194" s="112" t="s">
        <v>139</v>
      </c>
      <c r="R194" s="113">
        <f t="shared" si="179"/>
        <v>30</v>
      </c>
      <c r="S194" s="114">
        <f t="shared" si="133"/>
        <v>382.8</v>
      </c>
      <c r="T194" s="113">
        <f t="shared" si="180"/>
        <v>0</v>
      </c>
      <c r="U194" s="115">
        <f t="shared" si="134"/>
        <v>0</v>
      </c>
      <c r="V194" s="113">
        <f t="shared" si="181"/>
        <v>0</v>
      </c>
      <c r="W194" s="115">
        <f t="shared" si="135"/>
        <v>0</v>
      </c>
      <c r="X194" s="113">
        <f t="shared" si="182"/>
        <v>0</v>
      </c>
      <c r="Y194" s="115">
        <f t="shared" si="136"/>
        <v>0</v>
      </c>
      <c r="Z194" s="116">
        <f t="shared" si="160"/>
        <v>382.8</v>
      </c>
      <c r="AA194" s="117" t="b">
        <f t="shared" si="131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37"/>
        <v>0</v>
      </c>
      <c r="AJ194" s="22">
        <v>30</v>
      </c>
      <c r="AK194" s="164">
        <f t="shared" si="138"/>
        <v>382.8</v>
      </c>
      <c r="AL194" s="22"/>
      <c r="AM194" s="164">
        <f t="shared" si="139"/>
        <v>0</v>
      </c>
      <c r="AN194" s="22"/>
      <c r="AO194" s="164">
        <f t="shared" si="140"/>
        <v>0</v>
      </c>
      <c r="AP194" s="22"/>
      <c r="AQ194" s="164">
        <f t="shared" si="141"/>
        <v>0</v>
      </c>
      <c r="AR194" s="22"/>
      <c r="AS194" s="164">
        <f t="shared" si="142"/>
        <v>0</v>
      </c>
      <c r="AT194" s="22"/>
      <c r="AU194" s="164">
        <f t="shared" si="143"/>
        <v>0</v>
      </c>
      <c r="AV194" s="22"/>
      <c r="AW194" s="164">
        <f t="shared" si="144"/>
        <v>0</v>
      </c>
      <c r="AX194" s="22"/>
      <c r="AY194" s="164">
        <f t="shared" si="145"/>
        <v>0</v>
      </c>
      <c r="AZ194" s="22"/>
      <c r="BA194" s="164">
        <f t="shared" si="146"/>
        <v>0</v>
      </c>
      <c r="BB194" s="22"/>
      <c r="BC194" s="164">
        <f t="shared" si="147"/>
        <v>0</v>
      </c>
      <c r="BD194" s="22"/>
      <c r="BE194" s="164">
        <f t="shared" si="148"/>
        <v>0</v>
      </c>
      <c r="BF194" s="253">
        <f t="shared" si="149"/>
        <v>382.8</v>
      </c>
      <c r="BG194" s="253">
        <f t="shared" si="150"/>
        <v>382.8</v>
      </c>
      <c r="BH194" s="10" t="b">
        <f t="shared" si="151"/>
        <v>1</v>
      </c>
      <c r="BI194" s="253">
        <f t="shared" si="152"/>
        <v>0</v>
      </c>
      <c r="BJ194" s="250">
        <f t="shared" si="161"/>
        <v>21610194</v>
      </c>
      <c r="BK194" s="251">
        <v>348</v>
      </c>
      <c r="BL194" s="251">
        <v>5</v>
      </c>
      <c r="BM194" s="252">
        <f t="shared" si="162"/>
        <v>30</v>
      </c>
      <c r="BN194" s="252">
        <f t="shared" si="163"/>
        <v>0</v>
      </c>
      <c r="BO194" s="252">
        <f t="shared" si="164"/>
        <v>0</v>
      </c>
      <c r="BP194" s="252">
        <f t="shared" si="165"/>
        <v>0</v>
      </c>
      <c r="BQ194" s="254">
        <f t="shared" si="166"/>
        <v>11</v>
      </c>
      <c r="BR194">
        <f t="shared" si="153"/>
        <v>16</v>
      </c>
      <c r="BS194">
        <v>0</v>
      </c>
      <c r="BT194">
        <v>1</v>
      </c>
      <c r="BU194" t="s">
        <v>139</v>
      </c>
      <c r="BV194" t="str">
        <f t="shared" si="155"/>
        <v>0</v>
      </c>
      <c r="BW194" t="str">
        <f t="shared" si="156"/>
        <v>0</v>
      </c>
      <c r="BX194" t="str">
        <f t="shared" si="157"/>
        <v>1</v>
      </c>
      <c r="BY194" t="s">
        <v>23</v>
      </c>
      <c r="BZ194" s="253">
        <f t="shared" si="167"/>
        <v>0</v>
      </c>
      <c r="CA194" s="253">
        <f t="shared" si="168"/>
        <v>382.8</v>
      </c>
      <c r="CB194" s="253">
        <f t="shared" si="169"/>
        <v>0</v>
      </c>
      <c r="CC194" s="253">
        <f t="shared" si="170"/>
        <v>0</v>
      </c>
      <c r="CD194" s="253">
        <f t="shared" si="171"/>
        <v>0</v>
      </c>
      <c r="CE194" s="253">
        <f t="shared" si="172"/>
        <v>0</v>
      </c>
      <c r="CF194" s="253">
        <f t="shared" si="173"/>
        <v>0</v>
      </c>
      <c r="CG194" s="253">
        <f t="shared" si="174"/>
        <v>0</v>
      </c>
      <c r="CH194" s="253">
        <f t="shared" si="175"/>
        <v>0</v>
      </c>
      <c r="CI194" s="253">
        <f t="shared" si="176"/>
        <v>0</v>
      </c>
      <c r="CJ194" s="253">
        <f t="shared" si="177"/>
        <v>0</v>
      </c>
      <c r="CK194" s="253">
        <f t="shared" si="178"/>
        <v>0</v>
      </c>
    </row>
    <row r="195" spans="2:89" s="218" customFormat="1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59"/>
        <v>60</v>
      </c>
      <c r="L195" s="221" t="s">
        <v>138</v>
      </c>
      <c r="M195" s="104">
        <v>16</v>
      </c>
      <c r="N195" s="262">
        <f t="shared" si="154"/>
        <v>11</v>
      </c>
      <c r="O195" s="222">
        <v>11</v>
      </c>
      <c r="P195" s="110">
        <f t="shared" si="132"/>
        <v>765.6</v>
      </c>
      <c r="Q195" s="204" t="s">
        <v>139</v>
      </c>
      <c r="R195" s="113">
        <f t="shared" si="179"/>
        <v>30</v>
      </c>
      <c r="S195" s="114">
        <f t="shared" si="133"/>
        <v>382.8</v>
      </c>
      <c r="T195" s="113">
        <f t="shared" si="180"/>
        <v>30</v>
      </c>
      <c r="U195" s="115">
        <f t="shared" si="134"/>
        <v>382.8</v>
      </c>
      <c r="V195" s="113">
        <f t="shared" si="181"/>
        <v>0</v>
      </c>
      <c r="W195" s="115">
        <f t="shared" si="135"/>
        <v>0</v>
      </c>
      <c r="X195" s="113">
        <f t="shared" si="182"/>
        <v>0</v>
      </c>
      <c r="Y195" s="115">
        <f t="shared" si="136"/>
        <v>0</v>
      </c>
      <c r="Z195" s="203"/>
      <c r="AA195" s="117" t="b">
        <f t="shared" si="131"/>
        <v>1</v>
      </c>
      <c r="AB195" s="194"/>
      <c r="AC195" s="213"/>
      <c r="AD195" s="109" t="s">
        <v>22</v>
      </c>
      <c r="AE195" s="108" t="s">
        <v>23</v>
      </c>
      <c r="AF195" s="214"/>
      <c r="AG195" s="215"/>
      <c r="AH195" s="210"/>
      <c r="AI195" s="164">
        <f t="shared" si="137"/>
        <v>0</v>
      </c>
      <c r="AJ195" s="223"/>
      <c r="AK195" s="164">
        <f t="shared" si="138"/>
        <v>0</v>
      </c>
      <c r="AL195" s="223">
        <v>30</v>
      </c>
      <c r="AM195" s="164">
        <f t="shared" si="139"/>
        <v>382.8</v>
      </c>
      <c r="AN195" s="223">
        <v>30</v>
      </c>
      <c r="AO195" s="164">
        <f t="shared" si="140"/>
        <v>382.8</v>
      </c>
      <c r="AP195" s="223">
        <v>0</v>
      </c>
      <c r="AQ195" s="164">
        <f t="shared" si="141"/>
        <v>0</v>
      </c>
      <c r="AR195" s="223">
        <v>0</v>
      </c>
      <c r="AS195" s="164">
        <f t="shared" si="142"/>
        <v>0</v>
      </c>
      <c r="AT195" s="223">
        <v>0</v>
      </c>
      <c r="AU195" s="164">
        <f t="shared" si="143"/>
        <v>0</v>
      </c>
      <c r="AV195" s="223">
        <v>0</v>
      </c>
      <c r="AW195" s="164">
        <f t="shared" si="144"/>
        <v>0</v>
      </c>
      <c r="AX195" s="223">
        <v>0</v>
      </c>
      <c r="AY195" s="164">
        <f t="shared" si="145"/>
        <v>0</v>
      </c>
      <c r="AZ195" s="223">
        <v>0</v>
      </c>
      <c r="BA195" s="164">
        <f t="shared" si="146"/>
        <v>0</v>
      </c>
      <c r="BB195" s="223">
        <v>0</v>
      </c>
      <c r="BC195" s="164">
        <f t="shared" si="147"/>
        <v>0</v>
      </c>
      <c r="BD195" s="223">
        <v>0</v>
      </c>
      <c r="BE195" s="164">
        <f t="shared" si="148"/>
        <v>0</v>
      </c>
      <c r="BF195" s="253">
        <f t="shared" si="149"/>
        <v>765.6</v>
      </c>
      <c r="BG195" s="253">
        <f t="shared" si="150"/>
        <v>765.6</v>
      </c>
      <c r="BH195" s="10" t="b">
        <f t="shared" si="151"/>
        <v>1</v>
      </c>
      <c r="BI195" s="253">
        <f t="shared" si="152"/>
        <v>0</v>
      </c>
      <c r="BJ195" s="250">
        <f t="shared" si="161"/>
        <v>21610194</v>
      </c>
      <c r="BK195" s="251">
        <v>348</v>
      </c>
      <c r="BL195" s="251">
        <v>5</v>
      </c>
      <c r="BM195" s="252">
        <f t="shared" si="162"/>
        <v>30</v>
      </c>
      <c r="BN195" s="252">
        <f t="shared" si="163"/>
        <v>30</v>
      </c>
      <c r="BO195" s="252">
        <f t="shared" si="164"/>
        <v>0</v>
      </c>
      <c r="BP195" s="252">
        <f t="shared" si="165"/>
        <v>0</v>
      </c>
      <c r="BQ195" s="254">
        <f t="shared" si="166"/>
        <v>11</v>
      </c>
      <c r="BR195">
        <f t="shared" si="153"/>
        <v>16</v>
      </c>
      <c r="BS195">
        <v>0</v>
      </c>
      <c r="BT195">
        <v>1</v>
      </c>
      <c r="BU195" t="s">
        <v>139</v>
      </c>
      <c r="BV195" t="str">
        <f t="shared" si="155"/>
        <v>0</v>
      </c>
      <c r="BW195" t="str">
        <f t="shared" si="156"/>
        <v>0</v>
      </c>
      <c r="BX195" t="str">
        <f t="shared" si="157"/>
        <v>1</v>
      </c>
      <c r="BY195" t="s">
        <v>23</v>
      </c>
      <c r="BZ195" s="253">
        <f t="shared" si="167"/>
        <v>0</v>
      </c>
      <c r="CA195" s="253">
        <f t="shared" si="168"/>
        <v>0</v>
      </c>
      <c r="CB195" s="253">
        <f t="shared" si="169"/>
        <v>382.8</v>
      </c>
      <c r="CC195" s="253">
        <f t="shared" si="170"/>
        <v>382.8</v>
      </c>
      <c r="CD195" s="253">
        <f t="shared" si="171"/>
        <v>0</v>
      </c>
      <c r="CE195" s="253">
        <f t="shared" si="172"/>
        <v>0</v>
      </c>
      <c r="CF195" s="253">
        <f t="shared" si="173"/>
        <v>0</v>
      </c>
      <c r="CG195" s="253">
        <f t="shared" si="174"/>
        <v>0</v>
      </c>
      <c r="CH195" s="253">
        <f t="shared" si="175"/>
        <v>0</v>
      </c>
      <c r="CI195" s="253">
        <f t="shared" si="176"/>
        <v>0</v>
      </c>
      <c r="CJ195" s="253">
        <f t="shared" si="177"/>
        <v>0</v>
      </c>
      <c r="CK195" s="253">
        <f t="shared" si="178"/>
        <v>0</v>
      </c>
    </row>
    <row r="196" spans="2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59"/>
        <v>0</v>
      </c>
      <c r="L196" s="140" t="s">
        <v>20</v>
      </c>
      <c r="M196" s="104">
        <v>16</v>
      </c>
      <c r="N196" s="262">
        <f t="shared" si="154"/>
        <v>40</v>
      </c>
      <c r="O196" s="141">
        <v>40</v>
      </c>
      <c r="P196" s="110">
        <f t="shared" si="132"/>
        <v>0</v>
      </c>
      <c r="Q196" s="112" t="s">
        <v>139</v>
      </c>
      <c r="R196" s="113">
        <f t="shared" si="179"/>
        <v>0</v>
      </c>
      <c r="S196" s="114">
        <f t="shared" si="133"/>
        <v>0</v>
      </c>
      <c r="T196" s="113">
        <f t="shared" si="180"/>
        <v>0</v>
      </c>
      <c r="U196" s="115">
        <f t="shared" si="134"/>
        <v>0</v>
      </c>
      <c r="V196" s="113">
        <f t="shared" si="181"/>
        <v>0</v>
      </c>
      <c r="W196" s="115">
        <f t="shared" si="135"/>
        <v>0</v>
      </c>
      <c r="X196" s="113">
        <f t="shared" si="182"/>
        <v>0</v>
      </c>
      <c r="Y196" s="115">
        <f t="shared" si="136"/>
        <v>0</v>
      </c>
      <c r="Z196" s="116">
        <f t="shared" si="160"/>
        <v>0</v>
      </c>
      <c r="AA196" s="117" t="b">
        <f t="shared" ref="AA196:AA243" si="183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37"/>
        <v>0</v>
      </c>
      <c r="AJ196" s="22">
        <v>0</v>
      </c>
      <c r="AK196" s="164">
        <f t="shared" si="138"/>
        <v>0</v>
      </c>
      <c r="AL196" s="22"/>
      <c r="AM196" s="164">
        <f t="shared" si="139"/>
        <v>0</v>
      </c>
      <c r="AN196" s="22"/>
      <c r="AO196" s="164">
        <f t="shared" si="140"/>
        <v>0</v>
      </c>
      <c r="AP196" s="22"/>
      <c r="AQ196" s="164">
        <f t="shared" si="141"/>
        <v>0</v>
      </c>
      <c r="AR196" s="22"/>
      <c r="AS196" s="164">
        <f t="shared" si="142"/>
        <v>0</v>
      </c>
      <c r="AT196" s="22"/>
      <c r="AU196" s="164">
        <f t="shared" si="143"/>
        <v>0</v>
      </c>
      <c r="AV196" s="22"/>
      <c r="AW196" s="164">
        <f t="shared" si="144"/>
        <v>0</v>
      </c>
      <c r="AX196" s="22"/>
      <c r="AY196" s="164">
        <f t="shared" si="145"/>
        <v>0</v>
      </c>
      <c r="AZ196" s="22"/>
      <c r="BA196" s="164">
        <f t="shared" si="146"/>
        <v>0</v>
      </c>
      <c r="BB196" s="22"/>
      <c r="BC196" s="164">
        <f t="shared" si="147"/>
        <v>0</v>
      </c>
      <c r="BD196" s="22"/>
      <c r="BE196" s="164">
        <f t="shared" si="148"/>
        <v>0</v>
      </c>
      <c r="BF196" s="253">
        <f t="shared" si="149"/>
        <v>0</v>
      </c>
      <c r="BG196" s="253">
        <f t="shared" si="150"/>
        <v>0</v>
      </c>
      <c r="BH196" s="10" t="b">
        <f t="shared" si="151"/>
        <v>1</v>
      </c>
      <c r="BI196" s="253">
        <f t="shared" si="152"/>
        <v>0</v>
      </c>
      <c r="BJ196" s="250">
        <f t="shared" si="161"/>
        <v>21610199</v>
      </c>
      <c r="BK196" s="251">
        <v>348</v>
      </c>
      <c r="BL196" s="251">
        <v>5</v>
      </c>
      <c r="BM196" s="252">
        <f t="shared" si="162"/>
        <v>0</v>
      </c>
      <c r="BN196" s="252">
        <f t="shared" si="163"/>
        <v>0</v>
      </c>
      <c r="BO196" s="252">
        <f t="shared" si="164"/>
        <v>0</v>
      </c>
      <c r="BP196" s="252">
        <f t="shared" si="165"/>
        <v>0</v>
      </c>
      <c r="BQ196" s="254">
        <f t="shared" si="166"/>
        <v>40</v>
      </c>
      <c r="BR196">
        <f t="shared" si="153"/>
        <v>16</v>
      </c>
      <c r="BS196">
        <v>0</v>
      </c>
      <c r="BT196">
        <v>1</v>
      </c>
      <c r="BU196" t="s">
        <v>139</v>
      </c>
      <c r="BV196" t="str">
        <f t="shared" si="155"/>
        <v>0</v>
      </c>
      <c r="BW196" t="str">
        <f t="shared" si="156"/>
        <v>0</v>
      </c>
      <c r="BX196" t="str">
        <f t="shared" si="157"/>
        <v>1</v>
      </c>
      <c r="BY196" t="s">
        <v>23</v>
      </c>
      <c r="BZ196" s="253">
        <f t="shared" si="167"/>
        <v>0</v>
      </c>
      <c r="CA196" s="253">
        <f t="shared" si="168"/>
        <v>0</v>
      </c>
      <c r="CB196" s="253">
        <f t="shared" si="169"/>
        <v>0</v>
      </c>
      <c r="CC196" s="253">
        <f t="shared" si="170"/>
        <v>0</v>
      </c>
      <c r="CD196" s="253">
        <f t="shared" si="171"/>
        <v>0</v>
      </c>
      <c r="CE196" s="253">
        <f t="shared" si="172"/>
        <v>0</v>
      </c>
      <c r="CF196" s="253">
        <f t="shared" si="173"/>
        <v>0</v>
      </c>
      <c r="CG196" s="253">
        <f t="shared" si="174"/>
        <v>0</v>
      </c>
      <c r="CH196" s="253">
        <f t="shared" si="175"/>
        <v>0</v>
      </c>
      <c r="CI196" s="253">
        <f t="shared" si="176"/>
        <v>0</v>
      </c>
      <c r="CJ196" s="253">
        <f t="shared" si="177"/>
        <v>0</v>
      </c>
      <c r="CK196" s="253">
        <f t="shared" si="178"/>
        <v>0</v>
      </c>
    </row>
    <row r="197" spans="2:89" s="218" customFormat="1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59"/>
        <v>16</v>
      </c>
      <c r="L197" s="221" t="s">
        <v>20</v>
      </c>
      <c r="M197" s="104">
        <v>16</v>
      </c>
      <c r="N197" s="262">
        <f t="shared" si="154"/>
        <v>40</v>
      </c>
      <c r="O197" s="222">
        <v>40</v>
      </c>
      <c r="P197" s="110">
        <f t="shared" ref="P197:P267" si="184">(O197*(M197/100+1))*K197</f>
        <v>742.4</v>
      </c>
      <c r="Q197" s="204" t="s">
        <v>139</v>
      </c>
      <c r="R197" s="113">
        <f t="shared" si="179"/>
        <v>2</v>
      </c>
      <c r="S197" s="114">
        <f t="shared" ref="S197:S267" si="185">R197*(O197*(M197/100+1))</f>
        <v>92.8</v>
      </c>
      <c r="T197" s="113">
        <f t="shared" si="180"/>
        <v>6</v>
      </c>
      <c r="U197" s="115">
        <f t="shared" ref="U197:U267" si="186">T197*(O197*(M197/100+1))</f>
        <v>278.39999999999998</v>
      </c>
      <c r="V197" s="113">
        <f t="shared" si="181"/>
        <v>4</v>
      </c>
      <c r="W197" s="115">
        <f t="shared" ref="W197:W267" si="187">V197*(O197*(M197/100+1))</f>
        <v>185.6</v>
      </c>
      <c r="X197" s="113">
        <f t="shared" si="182"/>
        <v>4</v>
      </c>
      <c r="Y197" s="115">
        <f t="shared" ref="Y197:Y267" si="188">X197*(O197*(M197/100+1))</f>
        <v>185.6</v>
      </c>
      <c r="Z197" s="203"/>
      <c r="AA197" s="117" t="b">
        <f t="shared" si="183"/>
        <v>1</v>
      </c>
      <c r="AB197" s="194"/>
      <c r="AC197" s="213"/>
      <c r="AD197" s="109" t="s">
        <v>22</v>
      </c>
      <c r="AE197" s="108" t="s">
        <v>23</v>
      </c>
      <c r="AF197" s="214"/>
      <c r="AG197" s="215"/>
      <c r="AH197" s="210"/>
      <c r="AI197" s="164">
        <f t="shared" ref="AI197:AI267" si="189">AH197*(O197*(M197/100+1))</f>
        <v>0</v>
      </c>
      <c r="AJ197" s="223"/>
      <c r="AK197" s="164">
        <f t="shared" ref="AK197:AK267" si="190">AJ197*(O197*(M197/100+1))</f>
        <v>0</v>
      </c>
      <c r="AL197" s="223">
        <v>2</v>
      </c>
      <c r="AM197" s="164">
        <f t="shared" ref="AM197:AM267" si="191">AL197*(O197*(M197/100+1))</f>
        <v>92.8</v>
      </c>
      <c r="AN197" s="223">
        <v>2</v>
      </c>
      <c r="AO197" s="164">
        <f t="shared" ref="AO197:AO267" si="192">AN197*(O197*(M197/100+1))</f>
        <v>92.8</v>
      </c>
      <c r="AP197" s="223">
        <v>2</v>
      </c>
      <c r="AQ197" s="164">
        <f t="shared" ref="AQ197:AQ267" si="193">AP197*(O197*(M197/100+1))</f>
        <v>92.8</v>
      </c>
      <c r="AR197" s="223">
        <v>2</v>
      </c>
      <c r="AS197" s="164">
        <f t="shared" ref="AS197:AS267" si="194">AR197*(O197*(M197/100+1))</f>
        <v>92.8</v>
      </c>
      <c r="AT197" s="223">
        <v>0</v>
      </c>
      <c r="AU197" s="164">
        <f t="shared" ref="AU197:AU267" si="195">AT197*(O197*(M197/100+1))</f>
        <v>0</v>
      </c>
      <c r="AV197" s="223">
        <v>2</v>
      </c>
      <c r="AW197" s="164">
        <f t="shared" ref="AW197:AW267" si="196">AV197*(O197*(M197/100+1))</f>
        <v>92.8</v>
      </c>
      <c r="AX197" s="223">
        <v>2</v>
      </c>
      <c r="AY197" s="164">
        <f t="shared" ref="AY197:AY267" si="197">AX197*(O197*(M197/100+1))</f>
        <v>92.8</v>
      </c>
      <c r="AZ197" s="223">
        <v>2</v>
      </c>
      <c r="BA197" s="164">
        <f t="shared" ref="BA197:BA267" si="198">AZ197*(O197*(M197/100+1))</f>
        <v>92.8</v>
      </c>
      <c r="BB197" s="223">
        <v>2</v>
      </c>
      <c r="BC197" s="164">
        <f t="shared" ref="BC197:BC267" si="199">BB197*(O197*(M197/100+1))</f>
        <v>92.8</v>
      </c>
      <c r="BD197" s="223">
        <v>0</v>
      </c>
      <c r="BE197" s="164">
        <f t="shared" ref="BE197:BE267" si="200">BD197*(O197*(M197/100+1))</f>
        <v>0</v>
      </c>
      <c r="BF197" s="253">
        <f t="shared" ref="BF197:BF267" si="201">SUM(R197,T197,V197,X197)*(O197*(M197/100+1))</f>
        <v>742.4</v>
      </c>
      <c r="BG197" s="253">
        <f t="shared" ref="BG197:BG267" si="202">SUM(BE197,BC197,BA197,AY197,AW197,AU197,AS197,AQ197,AO197,AM197,AK197,AI197)</f>
        <v>742.39999999999986</v>
      </c>
      <c r="BH197" s="10" t="b">
        <f t="shared" ref="BH197:BH267" si="203">BF197=BG197</f>
        <v>1</v>
      </c>
      <c r="BI197" s="253">
        <f t="shared" ref="BI197:BI267" si="204">BF197-BG197</f>
        <v>0</v>
      </c>
      <c r="BJ197" s="250">
        <f t="shared" si="161"/>
        <v>21610199</v>
      </c>
      <c r="BK197" s="251">
        <v>348</v>
      </c>
      <c r="BL197" s="251">
        <v>5</v>
      </c>
      <c r="BM197" s="252">
        <f t="shared" si="162"/>
        <v>2</v>
      </c>
      <c r="BN197" s="252">
        <f t="shared" si="163"/>
        <v>6</v>
      </c>
      <c r="BO197" s="252">
        <f t="shared" si="164"/>
        <v>4</v>
      </c>
      <c r="BP197" s="252">
        <f t="shared" si="165"/>
        <v>4</v>
      </c>
      <c r="BQ197" s="254">
        <f t="shared" si="166"/>
        <v>40</v>
      </c>
      <c r="BR197">
        <f t="shared" ref="BR197:BR267" si="205">M197</f>
        <v>16</v>
      </c>
      <c r="BS197">
        <v>0</v>
      </c>
      <c r="BT197">
        <v>1</v>
      </c>
      <c r="BU197" t="s">
        <v>139</v>
      </c>
      <c r="BV197" t="str">
        <f t="shared" si="155"/>
        <v>0</v>
      </c>
      <c r="BW197" t="str">
        <f t="shared" si="156"/>
        <v>0</v>
      </c>
      <c r="BX197" t="str">
        <f t="shared" si="157"/>
        <v>1</v>
      </c>
      <c r="BY197" t="s">
        <v>23</v>
      </c>
      <c r="BZ197" s="253">
        <f t="shared" si="167"/>
        <v>0</v>
      </c>
      <c r="CA197" s="253">
        <f t="shared" si="168"/>
        <v>0</v>
      </c>
      <c r="CB197" s="253">
        <f t="shared" si="169"/>
        <v>92.8</v>
      </c>
      <c r="CC197" s="253">
        <f t="shared" si="170"/>
        <v>92.8</v>
      </c>
      <c r="CD197" s="253">
        <f t="shared" si="171"/>
        <v>92.8</v>
      </c>
      <c r="CE197" s="253">
        <f t="shared" si="172"/>
        <v>92.8</v>
      </c>
      <c r="CF197" s="253">
        <f t="shared" si="173"/>
        <v>0</v>
      </c>
      <c r="CG197" s="253">
        <f t="shared" si="174"/>
        <v>92.8</v>
      </c>
      <c r="CH197" s="253">
        <f t="shared" si="175"/>
        <v>92.8</v>
      </c>
      <c r="CI197" s="253">
        <f t="shared" si="176"/>
        <v>92.8</v>
      </c>
      <c r="CJ197" s="253">
        <f t="shared" si="177"/>
        <v>92.8</v>
      </c>
      <c r="CK197" s="253">
        <f t="shared" si="178"/>
        <v>0</v>
      </c>
    </row>
    <row r="198" spans="2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59"/>
        <v>0</v>
      </c>
      <c r="L198" s="140" t="s">
        <v>20</v>
      </c>
      <c r="M198" s="104">
        <v>16</v>
      </c>
      <c r="N198" s="262">
        <f t="shared" ref="N198:N268" si="206">ROUND(O198,2)</f>
        <v>40</v>
      </c>
      <c r="O198" s="141">
        <v>40</v>
      </c>
      <c r="P198" s="110">
        <f t="shared" si="184"/>
        <v>0</v>
      </c>
      <c r="Q198" s="112" t="s">
        <v>139</v>
      </c>
      <c r="R198" s="113">
        <f t="shared" si="179"/>
        <v>0</v>
      </c>
      <c r="S198" s="114">
        <f t="shared" si="185"/>
        <v>0</v>
      </c>
      <c r="T198" s="113">
        <f t="shared" si="180"/>
        <v>0</v>
      </c>
      <c r="U198" s="115">
        <f t="shared" si="186"/>
        <v>0</v>
      </c>
      <c r="V198" s="113">
        <f t="shared" si="181"/>
        <v>0</v>
      </c>
      <c r="W198" s="115">
        <f t="shared" si="187"/>
        <v>0</v>
      </c>
      <c r="X198" s="113">
        <f t="shared" si="182"/>
        <v>0</v>
      </c>
      <c r="Y198" s="115">
        <f t="shared" si="188"/>
        <v>0</v>
      </c>
      <c r="Z198" s="116">
        <f t="shared" si="160"/>
        <v>0</v>
      </c>
      <c r="AA198" s="117" t="b">
        <f t="shared" si="18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89"/>
        <v>0</v>
      </c>
      <c r="AJ198" s="22">
        <v>0</v>
      </c>
      <c r="AK198" s="164">
        <f t="shared" si="190"/>
        <v>0</v>
      </c>
      <c r="AL198" s="22"/>
      <c r="AM198" s="164">
        <f t="shared" si="191"/>
        <v>0</v>
      </c>
      <c r="AN198" s="22"/>
      <c r="AO198" s="164">
        <f t="shared" si="192"/>
        <v>0</v>
      </c>
      <c r="AP198" s="22"/>
      <c r="AQ198" s="164">
        <f t="shared" si="193"/>
        <v>0</v>
      </c>
      <c r="AR198" s="22"/>
      <c r="AS198" s="164">
        <f t="shared" si="194"/>
        <v>0</v>
      </c>
      <c r="AT198" s="22"/>
      <c r="AU198" s="164">
        <f t="shared" si="195"/>
        <v>0</v>
      </c>
      <c r="AV198" s="22"/>
      <c r="AW198" s="164">
        <f t="shared" si="196"/>
        <v>0</v>
      </c>
      <c r="AX198" s="22"/>
      <c r="AY198" s="164">
        <f t="shared" si="197"/>
        <v>0</v>
      </c>
      <c r="AZ198" s="22"/>
      <c r="BA198" s="164">
        <f t="shared" si="198"/>
        <v>0</v>
      </c>
      <c r="BB198" s="22"/>
      <c r="BC198" s="164">
        <f t="shared" si="199"/>
        <v>0</v>
      </c>
      <c r="BD198" s="22"/>
      <c r="BE198" s="164">
        <f t="shared" si="200"/>
        <v>0</v>
      </c>
      <c r="BF198" s="253">
        <f t="shared" si="201"/>
        <v>0</v>
      </c>
      <c r="BG198" s="253">
        <f t="shared" si="202"/>
        <v>0</v>
      </c>
      <c r="BH198" s="10" t="b">
        <f t="shared" si="203"/>
        <v>1</v>
      </c>
      <c r="BI198" s="253">
        <f t="shared" si="204"/>
        <v>0</v>
      </c>
      <c r="BJ198" s="250">
        <f t="shared" si="161"/>
        <v>21610094</v>
      </c>
      <c r="BK198" s="251">
        <v>348</v>
      </c>
      <c r="BL198" s="251">
        <v>5</v>
      </c>
      <c r="BM198" s="252">
        <f t="shared" si="162"/>
        <v>0</v>
      </c>
      <c r="BN198" s="252">
        <f t="shared" si="163"/>
        <v>0</v>
      </c>
      <c r="BO198" s="252">
        <f t="shared" si="164"/>
        <v>0</v>
      </c>
      <c r="BP198" s="252">
        <f t="shared" si="165"/>
        <v>0</v>
      </c>
      <c r="BQ198" s="254">
        <f t="shared" si="166"/>
        <v>40</v>
      </c>
      <c r="BR198">
        <f t="shared" si="205"/>
        <v>16</v>
      </c>
      <c r="BS198">
        <v>0</v>
      </c>
      <c r="BT198">
        <v>1</v>
      </c>
      <c r="BU198" t="s">
        <v>139</v>
      </c>
      <c r="BV198" t="str">
        <f t="shared" ref="BV198:BV221" si="207">IF(AB198 = "X", "1", "0")</f>
        <v>0</v>
      </c>
      <c r="BW198" t="str">
        <f t="shared" ref="BW198:BW221" si="208">IF(AC198 = "X", "1", "0")</f>
        <v>0</v>
      </c>
      <c r="BX198" t="str">
        <f t="shared" ref="BX198:BX221" si="209">IF(AD198 = "X", "1", "0")</f>
        <v>1</v>
      </c>
      <c r="BY198" t="s">
        <v>23</v>
      </c>
      <c r="BZ198" s="253">
        <f t="shared" si="167"/>
        <v>0</v>
      </c>
      <c r="CA198" s="253">
        <f t="shared" si="168"/>
        <v>0</v>
      </c>
      <c r="CB198" s="253">
        <f t="shared" si="169"/>
        <v>0</v>
      </c>
      <c r="CC198" s="253">
        <f t="shared" si="170"/>
        <v>0</v>
      </c>
      <c r="CD198" s="253">
        <f t="shared" si="171"/>
        <v>0</v>
      </c>
      <c r="CE198" s="253">
        <f t="shared" si="172"/>
        <v>0</v>
      </c>
      <c r="CF198" s="253">
        <f t="shared" si="173"/>
        <v>0</v>
      </c>
      <c r="CG198" s="253">
        <f t="shared" si="174"/>
        <v>0</v>
      </c>
      <c r="CH198" s="253">
        <f t="shared" si="175"/>
        <v>0</v>
      </c>
      <c r="CI198" s="253">
        <f t="shared" si="176"/>
        <v>0</v>
      </c>
      <c r="CJ198" s="253">
        <f t="shared" si="177"/>
        <v>0</v>
      </c>
      <c r="CK198" s="253">
        <f t="shared" si="178"/>
        <v>0</v>
      </c>
    </row>
    <row r="199" spans="2:89" s="218" customFormat="1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v>16</v>
      </c>
      <c r="L199" s="221" t="s">
        <v>20</v>
      </c>
      <c r="M199" s="104">
        <v>16</v>
      </c>
      <c r="N199" s="262">
        <f t="shared" si="206"/>
        <v>38</v>
      </c>
      <c r="O199" s="222">
        <v>38</v>
      </c>
      <c r="P199" s="110">
        <f t="shared" si="184"/>
        <v>705.28</v>
      </c>
      <c r="Q199" s="204" t="s">
        <v>139</v>
      </c>
      <c r="R199" s="113">
        <f t="shared" si="179"/>
        <v>2</v>
      </c>
      <c r="S199" s="114">
        <f t="shared" si="185"/>
        <v>88.16</v>
      </c>
      <c r="T199" s="113">
        <f t="shared" si="180"/>
        <v>4</v>
      </c>
      <c r="U199" s="115">
        <f t="shared" si="186"/>
        <v>176.32</v>
      </c>
      <c r="V199" s="113">
        <f t="shared" si="181"/>
        <v>4</v>
      </c>
      <c r="W199" s="115">
        <f t="shared" si="187"/>
        <v>176.32</v>
      </c>
      <c r="X199" s="113">
        <f t="shared" si="182"/>
        <v>4</v>
      </c>
      <c r="Y199" s="115">
        <f t="shared" si="188"/>
        <v>176.32</v>
      </c>
      <c r="Z199" s="203"/>
      <c r="AA199" s="117" t="b">
        <f t="shared" si="183"/>
        <v>0</v>
      </c>
      <c r="AB199" s="194"/>
      <c r="AC199" s="213"/>
      <c r="AD199" s="109" t="s">
        <v>22</v>
      </c>
      <c r="AE199" s="108" t="s">
        <v>23</v>
      </c>
      <c r="AF199" s="214"/>
      <c r="AG199" s="215"/>
      <c r="AH199" s="210"/>
      <c r="AI199" s="164">
        <f t="shared" si="189"/>
        <v>0</v>
      </c>
      <c r="AJ199" s="223"/>
      <c r="AK199" s="164">
        <f t="shared" si="190"/>
        <v>0</v>
      </c>
      <c r="AL199" s="223">
        <v>2</v>
      </c>
      <c r="AM199" s="164">
        <f t="shared" si="191"/>
        <v>88.16</v>
      </c>
      <c r="AN199" s="223">
        <v>0</v>
      </c>
      <c r="AO199" s="164">
        <f t="shared" si="192"/>
        <v>0</v>
      </c>
      <c r="AP199" s="223">
        <v>2</v>
      </c>
      <c r="AQ199" s="164">
        <f t="shared" si="193"/>
        <v>88.16</v>
      </c>
      <c r="AR199" s="223">
        <v>2</v>
      </c>
      <c r="AS199" s="164">
        <f t="shared" si="194"/>
        <v>88.16</v>
      </c>
      <c r="AT199" s="223">
        <v>0</v>
      </c>
      <c r="AU199" s="164">
        <f t="shared" si="195"/>
        <v>0</v>
      </c>
      <c r="AV199" s="223">
        <v>2</v>
      </c>
      <c r="AW199" s="164">
        <f t="shared" si="196"/>
        <v>88.16</v>
      </c>
      <c r="AX199" s="223">
        <v>2</v>
      </c>
      <c r="AY199" s="164">
        <f t="shared" si="197"/>
        <v>88.16</v>
      </c>
      <c r="AZ199" s="223">
        <v>2</v>
      </c>
      <c r="BA199" s="164">
        <f t="shared" si="198"/>
        <v>88.16</v>
      </c>
      <c r="BB199" s="223">
        <v>2</v>
      </c>
      <c r="BC199" s="164">
        <f t="shared" si="199"/>
        <v>88.16</v>
      </c>
      <c r="BD199" s="223">
        <v>0</v>
      </c>
      <c r="BE199" s="164">
        <f t="shared" si="200"/>
        <v>0</v>
      </c>
      <c r="BF199" s="253">
        <f t="shared" si="201"/>
        <v>617.12</v>
      </c>
      <c r="BG199" s="253">
        <f t="shared" si="202"/>
        <v>617.11999999999989</v>
      </c>
      <c r="BH199" s="10" t="b">
        <f t="shared" si="203"/>
        <v>1</v>
      </c>
      <c r="BI199" s="253">
        <f t="shared" si="204"/>
        <v>0</v>
      </c>
      <c r="BJ199" s="250">
        <f t="shared" si="161"/>
        <v>21610094</v>
      </c>
      <c r="BK199" s="251">
        <v>348</v>
      </c>
      <c r="BL199" s="251">
        <v>5</v>
      </c>
      <c r="BM199" s="252">
        <f t="shared" si="162"/>
        <v>2</v>
      </c>
      <c r="BN199" s="252">
        <f t="shared" si="163"/>
        <v>4</v>
      </c>
      <c r="BO199" s="252">
        <f t="shared" si="164"/>
        <v>4</v>
      </c>
      <c r="BP199" s="252">
        <f t="shared" si="165"/>
        <v>4</v>
      </c>
      <c r="BQ199" s="254">
        <f t="shared" si="166"/>
        <v>38</v>
      </c>
      <c r="BR199">
        <f t="shared" si="205"/>
        <v>16</v>
      </c>
      <c r="BS199">
        <v>0</v>
      </c>
      <c r="BT199">
        <v>1</v>
      </c>
      <c r="BU199" t="s">
        <v>139</v>
      </c>
      <c r="BV199" t="str">
        <f t="shared" si="207"/>
        <v>0</v>
      </c>
      <c r="BW199" t="str">
        <f t="shared" si="208"/>
        <v>0</v>
      </c>
      <c r="BX199" t="str">
        <f t="shared" si="209"/>
        <v>1</v>
      </c>
      <c r="BY199" t="s">
        <v>23</v>
      </c>
      <c r="BZ199" s="253">
        <f t="shared" si="167"/>
        <v>0</v>
      </c>
      <c r="CA199" s="253">
        <f t="shared" si="168"/>
        <v>0</v>
      </c>
      <c r="CB199" s="253">
        <f t="shared" si="169"/>
        <v>88.16</v>
      </c>
      <c r="CC199" s="253">
        <f t="shared" si="170"/>
        <v>0</v>
      </c>
      <c r="CD199" s="253">
        <f t="shared" si="171"/>
        <v>88.16</v>
      </c>
      <c r="CE199" s="253">
        <f t="shared" si="172"/>
        <v>88.16</v>
      </c>
      <c r="CF199" s="253">
        <f t="shared" si="173"/>
        <v>0</v>
      </c>
      <c r="CG199" s="253">
        <f t="shared" si="174"/>
        <v>88.16</v>
      </c>
      <c r="CH199" s="253">
        <f t="shared" si="175"/>
        <v>88.16</v>
      </c>
      <c r="CI199" s="253">
        <f t="shared" si="176"/>
        <v>88.16</v>
      </c>
      <c r="CJ199" s="253">
        <f t="shared" si="177"/>
        <v>88.16</v>
      </c>
      <c r="CK199" s="253">
        <f t="shared" si="178"/>
        <v>0</v>
      </c>
    </row>
    <row r="200" spans="2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59"/>
        <v>0</v>
      </c>
      <c r="L200" s="142" t="s">
        <v>208</v>
      </c>
      <c r="M200" s="104">
        <v>16</v>
      </c>
      <c r="N200" s="262">
        <f t="shared" si="206"/>
        <v>224</v>
      </c>
      <c r="O200" s="141">
        <v>224</v>
      </c>
      <c r="P200" s="110">
        <f t="shared" si="184"/>
        <v>0</v>
      </c>
      <c r="Q200" s="112" t="s">
        <v>139</v>
      </c>
      <c r="R200" s="113">
        <f t="shared" si="179"/>
        <v>0</v>
      </c>
      <c r="S200" s="114">
        <f t="shared" si="185"/>
        <v>0</v>
      </c>
      <c r="T200" s="113">
        <f t="shared" si="180"/>
        <v>0</v>
      </c>
      <c r="U200" s="115">
        <f t="shared" si="186"/>
        <v>0</v>
      </c>
      <c r="V200" s="113">
        <f t="shared" si="181"/>
        <v>0</v>
      </c>
      <c r="W200" s="115">
        <f t="shared" si="187"/>
        <v>0</v>
      </c>
      <c r="X200" s="113">
        <f t="shared" si="182"/>
        <v>0</v>
      </c>
      <c r="Y200" s="115">
        <f t="shared" si="188"/>
        <v>0</v>
      </c>
      <c r="Z200" s="116">
        <f t="shared" si="160"/>
        <v>0</v>
      </c>
      <c r="AA200" s="117" t="b">
        <f t="shared" si="18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89"/>
        <v>0</v>
      </c>
      <c r="AJ200" s="22">
        <v>0</v>
      </c>
      <c r="AK200" s="164">
        <f t="shared" si="190"/>
        <v>0</v>
      </c>
      <c r="AL200" s="22"/>
      <c r="AM200" s="164">
        <f t="shared" si="191"/>
        <v>0</v>
      </c>
      <c r="AN200" s="22"/>
      <c r="AO200" s="164">
        <f t="shared" si="192"/>
        <v>0</v>
      </c>
      <c r="AP200" s="22"/>
      <c r="AQ200" s="164">
        <f t="shared" si="193"/>
        <v>0</v>
      </c>
      <c r="AR200" s="22"/>
      <c r="AS200" s="164">
        <f t="shared" si="194"/>
        <v>0</v>
      </c>
      <c r="AT200" s="22"/>
      <c r="AU200" s="164">
        <f t="shared" si="195"/>
        <v>0</v>
      </c>
      <c r="AV200" s="22"/>
      <c r="AW200" s="164">
        <f t="shared" si="196"/>
        <v>0</v>
      </c>
      <c r="AX200" s="22"/>
      <c r="AY200" s="164">
        <f t="shared" si="197"/>
        <v>0</v>
      </c>
      <c r="AZ200" s="22"/>
      <c r="BA200" s="164">
        <f t="shared" si="198"/>
        <v>0</v>
      </c>
      <c r="BB200" s="22"/>
      <c r="BC200" s="164">
        <f t="shared" si="199"/>
        <v>0</v>
      </c>
      <c r="BD200" s="22"/>
      <c r="BE200" s="164">
        <f t="shared" si="200"/>
        <v>0</v>
      </c>
      <c r="BF200" s="253">
        <f t="shared" si="201"/>
        <v>0</v>
      </c>
      <c r="BG200" s="253">
        <f t="shared" si="202"/>
        <v>0</v>
      </c>
      <c r="BH200" s="10" t="b">
        <f t="shared" si="203"/>
        <v>1</v>
      </c>
      <c r="BI200" s="253">
        <f t="shared" si="204"/>
        <v>0</v>
      </c>
      <c r="BJ200" s="250">
        <f t="shared" si="161"/>
        <v>21610113</v>
      </c>
      <c r="BK200" s="251">
        <v>348</v>
      </c>
      <c r="BL200" s="251">
        <v>5</v>
      </c>
      <c r="BM200" s="252">
        <f t="shared" si="162"/>
        <v>0</v>
      </c>
      <c r="BN200" s="252">
        <f t="shared" si="163"/>
        <v>0</v>
      </c>
      <c r="BO200" s="252">
        <f t="shared" si="164"/>
        <v>0</v>
      </c>
      <c r="BP200" s="252">
        <f t="shared" si="165"/>
        <v>0</v>
      </c>
      <c r="BQ200" s="254">
        <f t="shared" si="166"/>
        <v>224</v>
      </c>
      <c r="BR200">
        <f t="shared" si="205"/>
        <v>16</v>
      </c>
      <c r="BS200">
        <v>0</v>
      </c>
      <c r="BT200">
        <v>1</v>
      </c>
      <c r="BU200" t="s">
        <v>139</v>
      </c>
      <c r="BV200" t="str">
        <f t="shared" si="207"/>
        <v>0</v>
      </c>
      <c r="BW200" t="str">
        <f t="shared" si="208"/>
        <v>0</v>
      </c>
      <c r="BX200" t="str">
        <f t="shared" si="209"/>
        <v>1</v>
      </c>
      <c r="BY200" t="s">
        <v>23</v>
      </c>
      <c r="BZ200" s="253">
        <f t="shared" si="167"/>
        <v>0</v>
      </c>
      <c r="CA200" s="253">
        <f t="shared" si="168"/>
        <v>0</v>
      </c>
      <c r="CB200" s="253">
        <f t="shared" si="169"/>
        <v>0</v>
      </c>
      <c r="CC200" s="253">
        <f t="shared" si="170"/>
        <v>0</v>
      </c>
      <c r="CD200" s="253">
        <f t="shared" si="171"/>
        <v>0</v>
      </c>
      <c r="CE200" s="253">
        <f t="shared" si="172"/>
        <v>0</v>
      </c>
      <c r="CF200" s="253">
        <f t="shared" si="173"/>
        <v>0</v>
      </c>
      <c r="CG200" s="253">
        <f t="shared" si="174"/>
        <v>0</v>
      </c>
      <c r="CH200" s="253">
        <f t="shared" si="175"/>
        <v>0</v>
      </c>
      <c r="CI200" s="253">
        <f t="shared" si="176"/>
        <v>0</v>
      </c>
      <c r="CJ200" s="253">
        <f t="shared" si="177"/>
        <v>0</v>
      </c>
      <c r="CK200" s="253">
        <f t="shared" si="178"/>
        <v>0</v>
      </c>
    </row>
    <row r="201" spans="2:89" s="218" customFormat="1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59"/>
        <v>0</v>
      </c>
      <c r="L201" s="224" t="s">
        <v>208</v>
      </c>
      <c r="M201" s="104">
        <v>16</v>
      </c>
      <c r="N201" s="262">
        <f t="shared" si="206"/>
        <v>160</v>
      </c>
      <c r="O201" s="222">
        <v>160</v>
      </c>
      <c r="P201" s="110">
        <f t="shared" si="184"/>
        <v>0</v>
      </c>
      <c r="Q201" s="204" t="s">
        <v>139</v>
      </c>
      <c r="R201" s="113">
        <f t="shared" si="179"/>
        <v>0</v>
      </c>
      <c r="S201" s="114">
        <f t="shared" si="185"/>
        <v>0</v>
      </c>
      <c r="T201" s="113">
        <f t="shared" si="180"/>
        <v>0</v>
      </c>
      <c r="U201" s="115">
        <f t="shared" si="186"/>
        <v>0</v>
      </c>
      <c r="V201" s="113">
        <f t="shared" si="181"/>
        <v>0</v>
      </c>
      <c r="W201" s="115">
        <f t="shared" si="187"/>
        <v>0</v>
      </c>
      <c r="X201" s="113">
        <f t="shared" si="182"/>
        <v>0</v>
      </c>
      <c r="Y201" s="115">
        <f t="shared" si="188"/>
        <v>0</v>
      </c>
      <c r="Z201" s="203"/>
      <c r="AA201" s="117" t="b">
        <f t="shared" si="183"/>
        <v>1</v>
      </c>
      <c r="AB201" s="194"/>
      <c r="AC201" s="213"/>
      <c r="AD201" s="109" t="s">
        <v>22</v>
      </c>
      <c r="AE201" s="108" t="s">
        <v>23</v>
      </c>
      <c r="AF201" s="214"/>
      <c r="AG201" s="215"/>
      <c r="AH201" s="210"/>
      <c r="AI201" s="164">
        <f t="shared" si="189"/>
        <v>0</v>
      </c>
      <c r="AJ201" s="223"/>
      <c r="AK201" s="164">
        <f t="shared" si="190"/>
        <v>0</v>
      </c>
      <c r="AL201" s="223">
        <v>0</v>
      </c>
      <c r="AM201" s="164">
        <f t="shared" si="191"/>
        <v>0</v>
      </c>
      <c r="AN201" s="223">
        <v>0</v>
      </c>
      <c r="AO201" s="164">
        <f t="shared" si="192"/>
        <v>0</v>
      </c>
      <c r="AP201" s="223">
        <v>0</v>
      </c>
      <c r="AQ201" s="164">
        <f t="shared" si="193"/>
        <v>0</v>
      </c>
      <c r="AR201" s="223">
        <v>0</v>
      </c>
      <c r="AS201" s="164">
        <f t="shared" si="194"/>
        <v>0</v>
      </c>
      <c r="AT201" s="223">
        <v>0</v>
      </c>
      <c r="AU201" s="164">
        <f t="shared" si="195"/>
        <v>0</v>
      </c>
      <c r="AV201" s="223">
        <v>0</v>
      </c>
      <c r="AW201" s="164">
        <f t="shared" si="196"/>
        <v>0</v>
      </c>
      <c r="AX201" s="223">
        <v>0</v>
      </c>
      <c r="AY201" s="164">
        <f t="shared" si="197"/>
        <v>0</v>
      </c>
      <c r="AZ201" s="223">
        <v>0</v>
      </c>
      <c r="BA201" s="164">
        <f t="shared" si="198"/>
        <v>0</v>
      </c>
      <c r="BB201" s="223">
        <v>0</v>
      </c>
      <c r="BC201" s="164">
        <f t="shared" si="199"/>
        <v>0</v>
      </c>
      <c r="BD201" s="223">
        <v>0</v>
      </c>
      <c r="BE201" s="164">
        <f t="shared" si="200"/>
        <v>0</v>
      </c>
      <c r="BF201" s="253">
        <f t="shared" si="201"/>
        <v>0</v>
      </c>
      <c r="BG201" s="253">
        <f t="shared" si="202"/>
        <v>0</v>
      </c>
      <c r="BH201" s="10" t="b">
        <f t="shared" si="203"/>
        <v>1</v>
      </c>
      <c r="BI201" s="253">
        <f t="shared" si="204"/>
        <v>0</v>
      </c>
      <c r="BJ201" s="250">
        <f t="shared" si="161"/>
        <v>21610113</v>
      </c>
      <c r="BK201" s="251">
        <v>348</v>
      </c>
      <c r="BL201" s="251">
        <v>5</v>
      </c>
      <c r="BM201" s="252">
        <f t="shared" si="162"/>
        <v>0</v>
      </c>
      <c r="BN201" s="252">
        <f t="shared" si="163"/>
        <v>0</v>
      </c>
      <c r="BO201" s="252">
        <f t="shared" si="164"/>
        <v>0</v>
      </c>
      <c r="BP201" s="252">
        <f t="shared" si="165"/>
        <v>0</v>
      </c>
      <c r="BQ201" s="254">
        <f t="shared" si="166"/>
        <v>160</v>
      </c>
      <c r="BR201">
        <f t="shared" si="205"/>
        <v>16</v>
      </c>
      <c r="BS201">
        <v>0</v>
      </c>
      <c r="BT201">
        <v>1</v>
      </c>
      <c r="BU201" t="s">
        <v>139</v>
      </c>
      <c r="BV201" t="str">
        <f t="shared" si="207"/>
        <v>0</v>
      </c>
      <c r="BW201" t="str">
        <f t="shared" si="208"/>
        <v>0</v>
      </c>
      <c r="BX201" t="str">
        <f t="shared" si="209"/>
        <v>1</v>
      </c>
      <c r="BY201" t="s">
        <v>23</v>
      </c>
      <c r="BZ201" s="253">
        <f t="shared" si="167"/>
        <v>0</v>
      </c>
      <c r="CA201" s="253">
        <f t="shared" si="168"/>
        <v>0</v>
      </c>
      <c r="CB201" s="253">
        <f t="shared" si="169"/>
        <v>0</v>
      </c>
      <c r="CC201" s="253">
        <f t="shared" si="170"/>
        <v>0</v>
      </c>
      <c r="CD201" s="253">
        <f t="shared" si="171"/>
        <v>0</v>
      </c>
      <c r="CE201" s="253">
        <f t="shared" si="172"/>
        <v>0</v>
      </c>
      <c r="CF201" s="253">
        <f t="shared" si="173"/>
        <v>0</v>
      </c>
      <c r="CG201" s="253">
        <f t="shared" si="174"/>
        <v>0</v>
      </c>
      <c r="CH201" s="253">
        <f t="shared" si="175"/>
        <v>0</v>
      </c>
      <c r="CI201" s="253">
        <f t="shared" si="176"/>
        <v>0</v>
      </c>
      <c r="CJ201" s="253">
        <f t="shared" si="177"/>
        <v>0</v>
      </c>
      <c r="CK201" s="253">
        <f t="shared" si="178"/>
        <v>0</v>
      </c>
    </row>
    <row r="202" spans="2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26"/>
        <v>0</v>
      </c>
      <c r="L202" s="140" t="s">
        <v>20</v>
      </c>
      <c r="M202" s="104">
        <v>0</v>
      </c>
      <c r="N202" s="262">
        <f t="shared" si="206"/>
        <v>21</v>
      </c>
      <c r="O202" s="147">
        <v>21</v>
      </c>
      <c r="P202" s="110">
        <f t="shared" si="184"/>
        <v>0</v>
      </c>
      <c r="Q202" s="112" t="s">
        <v>139</v>
      </c>
      <c r="R202" s="113">
        <f>AH202+AJ202+AL202</f>
        <v>0</v>
      </c>
      <c r="S202" s="114">
        <f t="shared" si="185"/>
        <v>0</v>
      </c>
      <c r="T202" s="130">
        <f>AN202+AP202+AR202</f>
        <v>0</v>
      </c>
      <c r="U202" s="115">
        <f t="shared" si="186"/>
        <v>0</v>
      </c>
      <c r="V202" s="148">
        <f>AT202+AV202+AX202</f>
        <v>0</v>
      </c>
      <c r="W202" s="115">
        <f t="shared" si="187"/>
        <v>0</v>
      </c>
      <c r="X202" s="113">
        <f>AZ202+BB202+BD202</f>
        <v>0</v>
      </c>
      <c r="Y202" s="115">
        <f t="shared" si="188"/>
        <v>0</v>
      </c>
      <c r="Z202" s="116">
        <f t="shared" si="160"/>
        <v>0</v>
      </c>
      <c r="AA202" s="117" t="b">
        <f t="shared" si="18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89"/>
        <v>0</v>
      </c>
      <c r="AJ202" s="22">
        <v>0</v>
      </c>
      <c r="AK202" s="164">
        <f t="shared" si="190"/>
        <v>0</v>
      </c>
      <c r="AL202" s="22">
        <v>0</v>
      </c>
      <c r="AM202" s="164">
        <f t="shared" si="191"/>
        <v>0</v>
      </c>
      <c r="AN202" s="22">
        <v>0</v>
      </c>
      <c r="AO202" s="164">
        <f t="shared" si="192"/>
        <v>0</v>
      </c>
      <c r="AP202" s="22">
        <v>0</v>
      </c>
      <c r="AQ202" s="164">
        <f t="shared" si="193"/>
        <v>0</v>
      </c>
      <c r="AR202" s="22">
        <v>0</v>
      </c>
      <c r="AS202" s="164">
        <f t="shared" si="194"/>
        <v>0</v>
      </c>
      <c r="AT202" s="22">
        <v>0</v>
      </c>
      <c r="AU202" s="164">
        <f t="shared" si="195"/>
        <v>0</v>
      </c>
      <c r="AV202" s="22">
        <v>0</v>
      </c>
      <c r="AW202" s="164">
        <f t="shared" si="196"/>
        <v>0</v>
      </c>
      <c r="AX202" s="22">
        <v>0</v>
      </c>
      <c r="AY202" s="164">
        <f t="shared" si="197"/>
        <v>0</v>
      </c>
      <c r="AZ202" s="22">
        <v>0</v>
      </c>
      <c r="BA202" s="164">
        <f t="shared" si="198"/>
        <v>0</v>
      </c>
      <c r="BB202" s="22">
        <v>0</v>
      </c>
      <c r="BC202" s="164">
        <f t="shared" si="199"/>
        <v>0</v>
      </c>
      <c r="BD202" s="22">
        <v>0</v>
      </c>
      <c r="BE202" s="164">
        <f t="shared" si="200"/>
        <v>0</v>
      </c>
      <c r="BF202" s="253">
        <f t="shared" si="201"/>
        <v>0</v>
      </c>
      <c r="BG202" s="253">
        <f t="shared" si="202"/>
        <v>0</v>
      </c>
      <c r="BH202" s="10" t="b">
        <f t="shared" si="203"/>
        <v>1</v>
      </c>
      <c r="BI202" s="253">
        <f t="shared" si="204"/>
        <v>0</v>
      </c>
      <c r="BJ202" s="250">
        <f t="shared" si="161"/>
        <v>21110175</v>
      </c>
      <c r="BK202" s="251">
        <v>348</v>
      </c>
      <c r="BL202" s="251">
        <v>5</v>
      </c>
      <c r="BM202" s="252">
        <f t="shared" si="162"/>
        <v>0</v>
      </c>
      <c r="BN202" s="252">
        <f t="shared" si="163"/>
        <v>0</v>
      </c>
      <c r="BO202" s="252">
        <f t="shared" si="164"/>
        <v>0</v>
      </c>
      <c r="BP202" s="252">
        <f t="shared" si="165"/>
        <v>0</v>
      </c>
      <c r="BQ202" s="254">
        <f t="shared" si="166"/>
        <v>21</v>
      </c>
      <c r="BR202">
        <f t="shared" si="205"/>
        <v>0</v>
      </c>
      <c r="BS202">
        <v>0</v>
      </c>
      <c r="BT202">
        <v>1</v>
      </c>
      <c r="BU202" t="s">
        <v>139</v>
      </c>
      <c r="BV202" t="str">
        <f t="shared" si="207"/>
        <v>0</v>
      </c>
      <c r="BW202" t="str">
        <f t="shared" si="208"/>
        <v>0</v>
      </c>
      <c r="BX202" t="str">
        <f t="shared" si="209"/>
        <v>1</v>
      </c>
      <c r="BY202" t="s">
        <v>23</v>
      </c>
      <c r="BZ202" s="253">
        <f t="shared" si="167"/>
        <v>0</v>
      </c>
      <c r="CA202" s="253">
        <f t="shared" si="168"/>
        <v>0</v>
      </c>
      <c r="CB202" s="253">
        <f t="shared" si="169"/>
        <v>0</v>
      </c>
      <c r="CC202" s="253">
        <f t="shared" si="170"/>
        <v>0</v>
      </c>
      <c r="CD202" s="253">
        <f t="shared" si="171"/>
        <v>0</v>
      </c>
      <c r="CE202" s="253">
        <f t="shared" si="172"/>
        <v>0</v>
      </c>
      <c r="CF202" s="253">
        <f t="shared" si="173"/>
        <v>0</v>
      </c>
      <c r="CG202" s="253">
        <f t="shared" si="174"/>
        <v>0</v>
      </c>
      <c r="CH202" s="253">
        <f t="shared" si="175"/>
        <v>0</v>
      </c>
      <c r="CI202" s="253">
        <f t="shared" si="176"/>
        <v>0</v>
      </c>
      <c r="CJ202" s="253">
        <f t="shared" si="177"/>
        <v>0</v>
      </c>
      <c r="CK202" s="253">
        <f t="shared" si="178"/>
        <v>0</v>
      </c>
    </row>
    <row r="203" spans="2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26"/>
        <v>0</v>
      </c>
      <c r="L203" s="140" t="s">
        <v>20</v>
      </c>
      <c r="M203" s="201">
        <v>0</v>
      </c>
      <c r="N203" s="262">
        <f t="shared" si="206"/>
        <v>23</v>
      </c>
      <c r="O203" s="147">
        <v>23</v>
      </c>
      <c r="P203" s="110">
        <f t="shared" si="184"/>
        <v>0</v>
      </c>
      <c r="Q203" s="112" t="s">
        <v>139</v>
      </c>
      <c r="R203" s="113">
        <f t="shared" ref="R203:R262" si="210">AH203+AJ203+AL203</f>
        <v>0</v>
      </c>
      <c r="S203" s="114">
        <f t="shared" si="185"/>
        <v>0</v>
      </c>
      <c r="T203" s="130">
        <f t="shared" ref="T203:T262" si="211">AN203+AP203+AR203</f>
        <v>0</v>
      </c>
      <c r="U203" s="115">
        <f t="shared" si="186"/>
        <v>0</v>
      </c>
      <c r="V203" s="148">
        <f t="shared" ref="V203:V262" si="212">AT203+AV203+AX203</f>
        <v>0</v>
      </c>
      <c r="W203" s="115">
        <f t="shared" si="187"/>
        <v>0</v>
      </c>
      <c r="X203" s="113">
        <f t="shared" ref="X203:X262" si="213">AZ203+BB203+BD203</f>
        <v>0</v>
      </c>
      <c r="Y203" s="115">
        <f t="shared" si="188"/>
        <v>0</v>
      </c>
      <c r="Z203" s="116">
        <f t="shared" si="160"/>
        <v>0</v>
      </c>
      <c r="AA203" s="117" t="b">
        <f t="shared" si="18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89"/>
        <v>0</v>
      </c>
      <c r="AJ203" s="22">
        <v>0</v>
      </c>
      <c r="AK203" s="164">
        <f t="shared" si="190"/>
        <v>0</v>
      </c>
      <c r="AL203" s="23">
        <v>0</v>
      </c>
      <c r="AM203" s="164">
        <f t="shared" si="191"/>
        <v>0</v>
      </c>
      <c r="AN203" s="23">
        <v>0</v>
      </c>
      <c r="AO203" s="164">
        <f t="shared" si="192"/>
        <v>0</v>
      </c>
      <c r="AP203" s="23">
        <v>0</v>
      </c>
      <c r="AQ203" s="164">
        <f t="shared" si="193"/>
        <v>0</v>
      </c>
      <c r="AR203" s="23">
        <v>0</v>
      </c>
      <c r="AS203" s="164">
        <f t="shared" si="194"/>
        <v>0</v>
      </c>
      <c r="AT203" s="23">
        <v>0</v>
      </c>
      <c r="AU203" s="164">
        <f t="shared" si="195"/>
        <v>0</v>
      </c>
      <c r="AV203" s="23">
        <v>0</v>
      </c>
      <c r="AW203" s="164">
        <f t="shared" si="196"/>
        <v>0</v>
      </c>
      <c r="AX203" s="23">
        <v>0</v>
      </c>
      <c r="AY203" s="164">
        <f t="shared" si="197"/>
        <v>0</v>
      </c>
      <c r="AZ203" s="23">
        <v>0</v>
      </c>
      <c r="BA203" s="164">
        <f t="shared" si="198"/>
        <v>0</v>
      </c>
      <c r="BB203" s="23">
        <v>0</v>
      </c>
      <c r="BC203" s="164">
        <f t="shared" si="199"/>
        <v>0</v>
      </c>
      <c r="BD203" s="23">
        <v>0</v>
      </c>
      <c r="BE203" s="164">
        <f t="shared" si="200"/>
        <v>0</v>
      </c>
      <c r="BF203" s="253">
        <f t="shared" si="201"/>
        <v>0</v>
      </c>
      <c r="BG203" s="253">
        <f t="shared" si="202"/>
        <v>0</v>
      </c>
      <c r="BH203" s="10" t="b">
        <f t="shared" si="203"/>
        <v>1</v>
      </c>
      <c r="BI203" s="253">
        <f t="shared" si="204"/>
        <v>0</v>
      </c>
      <c r="BJ203" s="250">
        <f t="shared" si="161"/>
        <v>21110176</v>
      </c>
      <c r="BK203" s="251">
        <v>348</v>
      </c>
      <c r="BL203" s="251">
        <v>5</v>
      </c>
      <c r="BM203" s="252">
        <f t="shared" si="162"/>
        <v>0</v>
      </c>
      <c r="BN203" s="252">
        <f t="shared" si="163"/>
        <v>0</v>
      </c>
      <c r="BO203" s="252">
        <f t="shared" si="164"/>
        <v>0</v>
      </c>
      <c r="BP203" s="252">
        <f t="shared" si="165"/>
        <v>0</v>
      </c>
      <c r="BQ203" s="254">
        <f t="shared" si="166"/>
        <v>23</v>
      </c>
      <c r="BR203">
        <f t="shared" si="205"/>
        <v>0</v>
      </c>
      <c r="BS203">
        <v>0</v>
      </c>
      <c r="BT203">
        <v>1</v>
      </c>
      <c r="BU203" t="s">
        <v>139</v>
      </c>
      <c r="BV203" t="str">
        <f t="shared" si="207"/>
        <v>0</v>
      </c>
      <c r="BW203" t="str">
        <f t="shared" si="208"/>
        <v>0</v>
      </c>
      <c r="BX203" t="str">
        <f t="shared" si="209"/>
        <v>1</v>
      </c>
      <c r="BY203" t="s">
        <v>23</v>
      </c>
      <c r="BZ203" s="253">
        <f t="shared" si="167"/>
        <v>0</v>
      </c>
      <c r="CA203" s="253">
        <f t="shared" si="168"/>
        <v>0</v>
      </c>
      <c r="CB203" s="253">
        <f t="shared" si="169"/>
        <v>0</v>
      </c>
      <c r="CC203" s="253">
        <f t="shared" si="170"/>
        <v>0</v>
      </c>
      <c r="CD203" s="253">
        <f t="shared" si="171"/>
        <v>0</v>
      </c>
      <c r="CE203" s="253">
        <f t="shared" si="172"/>
        <v>0</v>
      </c>
      <c r="CF203" s="253">
        <f t="shared" si="173"/>
        <v>0</v>
      </c>
      <c r="CG203" s="253">
        <f t="shared" si="174"/>
        <v>0</v>
      </c>
      <c r="CH203" s="253">
        <f t="shared" si="175"/>
        <v>0</v>
      </c>
      <c r="CI203" s="253">
        <f t="shared" si="176"/>
        <v>0</v>
      </c>
      <c r="CJ203" s="253">
        <f t="shared" si="177"/>
        <v>0</v>
      </c>
      <c r="CK203" s="253">
        <f t="shared" si="178"/>
        <v>0</v>
      </c>
    </row>
    <row r="204" spans="2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26"/>
        <v>0</v>
      </c>
      <c r="L204" s="140" t="s">
        <v>20</v>
      </c>
      <c r="M204" s="104">
        <v>0</v>
      </c>
      <c r="N204" s="262">
        <f t="shared" si="206"/>
        <v>95</v>
      </c>
      <c r="O204" s="147">
        <v>95</v>
      </c>
      <c r="P204" s="110">
        <f t="shared" si="184"/>
        <v>0</v>
      </c>
      <c r="Q204" s="112" t="s">
        <v>139</v>
      </c>
      <c r="R204" s="113">
        <f t="shared" si="210"/>
        <v>0</v>
      </c>
      <c r="S204" s="114">
        <f t="shared" si="185"/>
        <v>0</v>
      </c>
      <c r="T204" s="130">
        <f t="shared" si="211"/>
        <v>0</v>
      </c>
      <c r="U204" s="115">
        <f t="shared" si="186"/>
        <v>0</v>
      </c>
      <c r="V204" s="148">
        <f t="shared" si="212"/>
        <v>0</v>
      </c>
      <c r="W204" s="115">
        <f t="shared" si="187"/>
        <v>0</v>
      </c>
      <c r="X204" s="113">
        <f t="shared" si="213"/>
        <v>0</v>
      </c>
      <c r="Y204" s="115">
        <f t="shared" si="188"/>
        <v>0</v>
      </c>
      <c r="Z204" s="116">
        <f t="shared" si="160"/>
        <v>0</v>
      </c>
      <c r="AA204" s="117" t="b">
        <f t="shared" si="18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189"/>
        <v>0</v>
      </c>
      <c r="AJ204" s="21">
        <v>0</v>
      </c>
      <c r="AK204" s="164">
        <f t="shared" si="190"/>
        <v>0</v>
      </c>
      <c r="AL204" s="21">
        <v>0</v>
      </c>
      <c r="AM204" s="164">
        <f t="shared" si="191"/>
        <v>0</v>
      </c>
      <c r="AN204" s="21">
        <v>0</v>
      </c>
      <c r="AO204" s="164">
        <f t="shared" si="192"/>
        <v>0</v>
      </c>
      <c r="AP204" s="21">
        <v>0</v>
      </c>
      <c r="AQ204" s="164">
        <f t="shared" si="193"/>
        <v>0</v>
      </c>
      <c r="AR204" s="21">
        <v>0</v>
      </c>
      <c r="AS204" s="164">
        <f t="shared" si="194"/>
        <v>0</v>
      </c>
      <c r="AT204" s="21">
        <v>0</v>
      </c>
      <c r="AU204" s="164">
        <f t="shared" si="195"/>
        <v>0</v>
      </c>
      <c r="AV204" s="21">
        <v>0</v>
      </c>
      <c r="AW204" s="164">
        <f t="shared" si="196"/>
        <v>0</v>
      </c>
      <c r="AX204" s="21">
        <v>0</v>
      </c>
      <c r="AY204" s="164">
        <f t="shared" si="197"/>
        <v>0</v>
      </c>
      <c r="AZ204" s="21">
        <v>0</v>
      </c>
      <c r="BA204" s="164">
        <f t="shared" si="198"/>
        <v>0</v>
      </c>
      <c r="BB204" s="21">
        <v>0</v>
      </c>
      <c r="BC204" s="164">
        <f t="shared" si="199"/>
        <v>0</v>
      </c>
      <c r="BD204" s="21">
        <v>0</v>
      </c>
      <c r="BE204" s="164">
        <f t="shared" si="200"/>
        <v>0</v>
      </c>
      <c r="BF204" s="253">
        <f t="shared" si="201"/>
        <v>0</v>
      </c>
      <c r="BG204" s="253">
        <f t="shared" si="202"/>
        <v>0</v>
      </c>
      <c r="BH204" s="10" t="b">
        <f t="shared" si="203"/>
        <v>1</v>
      </c>
      <c r="BI204" s="253">
        <f t="shared" si="204"/>
        <v>0</v>
      </c>
      <c r="BJ204" s="250">
        <f t="shared" si="161"/>
        <v>21110174</v>
      </c>
      <c r="BK204" s="251">
        <v>348</v>
      </c>
      <c r="BL204" s="251">
        <v>5</v>
      </c>
      <c r="BM204" s="252">
        <f t="shared" si="162"/>
        <v>0</v>
      </c>
      <c r="BN204" s="252">
        <f t="shared" si="163"/>
        <v>0</v>
      </c>
      <c r="BO204" s="252">
        <f t="shared" si="164"/>
        <v>0</v>
      </c>
      <c r="BP204" s="252">
        <f t="shared" si="165"/>
        <v>0</v>
      </c>
      <c r="BQ204" s="254">
        <f t="shared" si="166"/>
        <v>95</v>
      </c>
      <c r="BR204">
        <f t="shared" si="205"/>
        <v>0</v>
      </c>
      <c r="BS204">
        <v>0</v>
      </c>
      <c r="BT204">
        <v>1</v>
      </c>
      <c r="BU204" t="s">
        <v>139</v>
      </c>
      <c r="BV204" t="str">
        <f t="shared" si="207"/>
        <v>0</v>
      </c>
      <c r="BW204" t="str">
        <f t="shared" si="208"/>
        <v>0</v>
      </c>
      <c r="BX204" t="str">
        <f t="shared" si="209"/>
        <v>1</v>
      </c>
      <c r="BY204" t="s">
        <v>23</v>
      </c>
      <c r="BZ204" s="253">
        <f t="shared" si="167"/>
        <v>0</v>
      </c>
      <c r="CA204" s="253">
        <f t="shared" si="168"/>
        <v>0</v>
      </c>
      <c r="CB204" s="253">
        <f t="shared" si="169"/>
        <v>0</v>
      </c>
      <c r="CC204" s="253">
        <f t="shared" si="170"/>
        <v>0</v>
      </c>
      <c r="CD204" s="253">
        <f t="shared" si="171"/>
        <v>0</v>
      </c>
      <c r="CE204" s="253">
        <f t="shared" si="172"/>
        <v>0</v>
      </c>
      <c r="CF204" s="253">
        <f t="shared" si="173"/>
        <v>0</v>
      </c>
      <c r="CG204" s="253">
        <f t="shared" si="174"/>
        <v>0</v>
      </c>
      <c r="CH204" s="253">
        <f t="shared" si="175"/>
        <v>0</v>
      </c>
      <c r="CI204" s="253">
        <f t="shared" si="176"/>
        <v>0</v>
      </c>
      <c r="CJ204" s="253">
        <f t="shared" si="177"/>
        <v>0</v>
      </c>
      <c r="CK204" s="253">
        <f t="shared" si="178"/>
        <v>0</v>
      </c>
    </row>
    <row r="205" spans="2:89" s="228" customFormat="1" ht="20.399999999999999" x14ac:dyDescent="0.3">
      <c r="B205" s="227">
        <v>122</v>
      </c>
      <c r="C205" s="193">
        <v>221011</v>
      </c>
      <c r="D205" s="190">
        <v>22110004</v>
      </c>
      <c r="E205" s="151" t="s">
        <v>225</v>
      </c>
      <c r="F205" s="229" t="s">
        <v>344</v>
      </c>
      <c r="G205" s="229" t="s">
        <v>345</v>
      </c>
      <c r="H205" s="230" t="s">
        <v>18</v>
      </c>
      <c r="I205" s="227"/>
      <c r="J205" s="230" t="s">
        <v>19</v>
      </c>
      <c r="K205" s="232">
        <f t="shared" ref="K205" si="214">R205+T205+V205+X205</f>
        <v>54</v>
      </c>
      <c r="L205" s="193" t="s">
        <v>231</v>
      </c>
      <c r="M205" s="105">
        <v>0</v>
      </c>
      <c r="N205" s="370">
        <f t="shared" ref="N205" si="215">ROUND(O205,2)</f>
        <v>40</v>
      </c>
      <c r="O205" s="380">
        <v>40</v>
      </c>
      <c r="P205" s="234">
        <f t="shared" ref="P205" si="216">(O205*(M205/100+1))*K205</f>
        <v>2160</v>
      </c>
      <c r="Q205" s="160" t="s">
        <v>139</v>
      </c>
      <c r="R205" s="235">
        <f t="shared" ref="R205" si="217">AH205+AJ205+AL205</f>
        <v>0</v>
      </c>
      <c r="S205" s="234">
        <f t="shared" ref="S205" si="218">R205*(O205*(M205/100+1))</f>
        <v>0</v>
      </c>
      <c r="T205" s="231">
        <f t="shared" ref="T205" si="219">AN205+AP205+AR205</f>
        <v>24</v>
      </c>
      <c r="U205" s="234">
        <f t="shared" ref="U205" si="220">T205*(O205*(M205/100+1))</f>
        <v>960</v>
      </c>
      <c r="V205" s="389">
        <f t="shared" ref="V205" si="221">AT205+AV205+AX205</f>
        <v>15</v>
      </c>
      <c r="W205" s="234">
        <f t="shared" ref="W205" si="222">V205*(O205*(M205/100+1))</f>
        <v>600</v>
      </c>
      <c r="X205" s="235">
        <f t="shared" ref="X205" si="223">AZ205+BB205+BD205</f>
        <v>15</v>
      </c>
      <c r="Y205" s="234">
        <f t="shared" ref="Y205" si="224">X205*(O205*(M205/100+1))</f>
        <v>600</v>
      </c>
      <c r="Z205" s="234">
        <f t="shared" ref="Z205" si="225">S205+U205+W205+Y205</f>
        <v>2160</v>
      </c>
      <c r="AA205" s="236" t="b">
        <f t="shared" ref="AA205" si="226">K205=(SUM(X205,V205,T205,R205))</f>
        <v>1</v>
      </c>
      <c r="AB205" s="227"/>
      <c r="AC205" s="246"/>
      <c r="AD205" s="230" t="s">
        <v>22</v>
      </c>
      <c r="AE205" s="229" t="s">
        <v>23</v>
      </c>
      <c r="AF205" s="247"/>
      <c r="AG205" s="248"/>
      <c r="AH205" s="249">
        <v>0</v>
      </c>
      <c r="AI205" s="373">
        <f t="shared" ref="AI205" si="227">AH205*(O205*(M205/100+1))</f>
        <v>0</v>
      </c>
      <c r="AJ205" s="249">
        <v>0</v>
      </c>
      <c r="AK205" s="373">
        <f t="shared" ref="AK205" si="228">AJ205*(O205*(M205/100+1))</f>
        <v>0</v>
      </c>
      <c r="AL205" s="249">
        <v>0</v>
      </c>
      <c r="AM205" s="373">
        <f t="shared" ref="AM205" si="229">AL205*(O205*(M205/100+1))</f>
        <v>0</v>
      </c>
      <c r="AN205" s="249">
        <v>10</v>
      </c>
      <c r="AO205" s="373">
        <f t="shared" ref="AO205" si="230">AN205*(O205*(M205/100+1))</f>
        <v>400</v>
      </c>
      <c r="AP205" s="249">
        <v>7</v>
      </c>
      <c r="AQ205" s="373">
        <f t="shared" ref="AQ205" si="231">AP205*(O205*(M205/100+1))</f>
        <v>280</v>
      </c>
      <c r="AR205" s="249">
        <v>7</v>
      </c>
      <c r="AS205" s="373">
        <f t="shared" ref="AS205" si="232">AR205*(O205*(M205/100+1))</f>
        <v>280</v>
      </c>
      <c r="AT205" s="249">
        <v>1</v>
      </c>
      <c r="AU205" s="373">
        <f t="shared" ref="AU205" si="233">AT205*(O205*(M205/100+1))</f>
        <v>40</v>
      </c>
      <c r="AV205" s="249">
        <v>7</v>
      </c>
      <c r="AW205" s="373">
        <f t="shared" ref="AW205" si="234">AV205*(O205*(M205/100+1))</f>
        <v>280</v>
      </c>
      <c r="AX205" s="249">
        <v>7</v>
      </c>
      <c r="AY205" s="373">
        <f t="shared" ref="AY205" si="235">AX205*(O205*(M205/100+1))</f>
        <v>280</v>
      </c>
      <c r="AZ205" s="249">
        <v>7</v>
      </c>
      <c r="BA205" s="373">
        <f t="shared" ref="BA205" si="236">AZ205*(O205*(M205/100+1))</f>
        <v>280</v>
      </c>
      <c r="BB205" s="249">
        <v>7</v>
      </c>
      <c r="BC205" s="373">
        <f t="shared" ref="BC205" si="237">BB205*(O205*(M205/100+1))</f>
        <v>280</v>
      </c>
      <c r="BD205" s="249">
        <v>1</v>
      </c>
      <c r="BE205" s="373">
        <f t="shared" ref="BE205" si="238">BD205*(O205*(M205/100+1))</f>
        <v>40</v>
      </c>
      <c r="BF205" s="387">
        <f t="shared" ref="BF205" si="239">SUM(R205,T205,V205,X205)*(O205*(M205/100+1))</f>
        <v>2160</v>
      </c>
      <c r="BG205" s="387">
        <f t="shared" ref="BG205" si="240">SUM(BE205,BC205,BA205,AY205,AW205,AU205,AS205,AQ205,AO205,AM205,AK205,AI205)</f>
        <v>2160</v>
      </c>
      <c r="BH205" s="390" t="b">
        <f t="shared" ref="BH205" si="241">BF205=BG205</f>
        <v>1</v>
      </c>
      <c r="BI205" s="387">
        <f t="shared" ref="BI205" si="242">BF205-BG205</f>
        <v>0</v>
      </c>
      <c r="BJ205" s="376">
        <f t="shared" ref="BJ205" si="243">D205</f>
        <v>22110004</v>
      </c>
      <c r="BK205" s="384">
        <v>348</v>
      </c>
      <c r="BL205" s="384">
        <v>5</v>
      </c>
      <c r="BM205" s="385">
        <f t="shared" ref="BM205" si="244">R205</f>
        <v>0</v>
      </c>
      <c r="BN205" s="385">
        <f t="shared" ref="BN205" si="245">T205</f>
        <v>24</v>
      </c>
      <c r="BO205" s="385">
        <f t="shared" ref="BO205" si="246">V205</f>
        <v>15</v>
      </c>
      <c r="BP205" s="385">
        <f t="shared" ref="BP205" si="247">X205</f>
        <v>15</v>
      </c>
      <c r="BQ205" s="386">
        <f t="shared" ref="BQ205" si="248">N205</f>
        <v>40</v>
      </c>
      <c r="BR205" s="228">
        <f t="shared" ref="BR205" si="249">M205</f>
        <v>0</v>
      </c>
      <c r="BS205" s="228">
        <v>0</v>
      </c>
      <c r="BT205" s="228">
        <v>1</v>
      </c>
      <c r="BU205" s="228" t="s">
        <v>139</v>
      </c>
      <c r="BV205" s="228" t="str">
        <f t="shared" ref="BV205" si="250">IF(AB205 = "X", "1", "0")</f>
        <v>0</v>
      </c>
      <c r="BW205" s="228" t="str">
        <f t="shared" ref="BW205" si="251">IF(AC205 = "X", "1", "0")</f>
        <v>0</v>
      </c>
      <c r="BX205" s="228" t="str">
        <f t="shared" ref="BX205" si="252">IF(AD205 = "X", "1", "0")</f>
        <v>1</v>
      </c>
      <c r="BY205" s="228" t="s">
        <v>23</v>
      </c>
      <c r="BZ205" s="387">
        <f t="shared" ref="BZ205" si="253">AI205</f>
        <v>0</v>
      </c>
      <c r="CA205" s="387">
        <f t="shared" ref="CA205" si="254">AK205</f>
        <v>0</v>
      </c>
      <c r="CB205" s="387">
        <f t="shared" ref="CB205" si="255">AM205</f>
        <v>0</v>
      </c>
      <c r="CC205" s="387">
        <f t="shared" ref="CC205" si="256">AO205</f>
        <v>400</v>
      </c>
      <c r="CD205" s="387">
        <f t="shared" ref="CD205" si="257">AQ205</f>
        <v>280</v>
      </c>
      <c r="CE205" s="387">
        <f t="shared" ref="CE205" si="258">AS205</f>
        <v>280</v>
      </c>
      <c r="CF205" s="387">
        <f t="shared" ref="CF205" si="259">AU205</f>
        <v>40</v>
      </c>
      <c r="CG205" s="387">
        <f t="shared" ref="CG205" si="260">AW205</f>
        <v>280</v>
      </c>
      <c r="CH205" s="387">
        <f t="shared" ref="CH205" si="261">AY205</f>
        <v>280</v>
      </c>
      <c r="CI205" s="387">
        <f t="shared" ref="CI205" si="262">BA205</f>
        <v>280</v>
      </c>
      <c r="CJ205" s="387">
        <f t="shared" ref="CJ205" si="263">BC205</f>
        <v>280</v>
      </c>
      <c r="CK205" s="387">
        <f t="shared" ref="CK205" si="264">BE205</f>
        <v>40</v>
      </c>
    </row>
    <row r="206" spans="2:89" s="228" customFormat="1" ht="20.399999999999999" x14ac:dyDescent="0.3">
      <c r="B206" s="227">
        <v>122</v>
      </c>
      <c r="C206" s="193">
        <v>221011</v>
      </c>
      <c r="D206" s="190">
        <v>22110004</v>
      </c>
      <c r="E206" s="151" t="s">
        <v>225</v>
      </c>
      <c r="F206" s="229" t="s">
        <v>344</v>
      </c>
      <c r="G206" s="229" t="s">
        <v>345</v>
      </c>
      <c r="H206" s="230" t="s">
        <v>18</v>
      </c>
      <c r="I206" s="227"/>
      <c r="J206" s="230" t="s">
        <v>19</v>
      </c>
      <c r="K206" s="232">
        <f t="shared" si="126"/>
        <v>46</v>
      </c>
      <c r="L206" s="193" t="s">
        <v>231</v>
      </c>
      <c r="M206" s="105">
        <v>0</v>
      </c>
      <c r="N206" s="370">
        <f t="shared" si="206"/>
        <v>29.9</v>
      </c>
      <c r="O206" s="380">
        <v>29.9</v>
      </c>
      <c r="P206" s="234">
        <f t="shared" si="184"/>
        <v>1375.3999999999999</v>
      </c>
      <c r="Q206" s="160" t="s">
        <v>139</v>
      </c>
      <c r="R206" s="235">
        <f t="shared" si="210"/>
        <v>2</v>
      </c>
      <c r="S206" s="234">
        <f t="shared" si="185"/>
        <v>59.8</v>
      </c>
      <c r="T206" s="231">
        <f t="shared" si="211"/>
        <v>14</v>
      </c>
      <c r="U206" s="234">
        <f t="shared" si="186"/>
        <v>418.59999999999997</v>
      </c>
      <c r="V206" s="389">
        <f t="shared" si="212"/>
        <v>15</v>
      </c>
      <c r="W206" s="234">
        <f t="shared" si="187"/>
        <v>448.5</v>
      </c>
      <c r="X206" s="235">
        <f t="shared" si="213"/>
        <v>15</v>
      </c>
      <c r="Y206" s="234">
        <f t="shared" si="188"/>
        <v>448.5</v>
      </c>
      <c r="Z206" s="234">
        <f t="shared" si="160"/>
        <v>1375.4</v>
      </c>
      <c r="AA206" s="236" t="b">
        <f t="shared" si="183"/>
        <v>1</v>
      </c>
      <c r="AB206" s="227"/>
      <c r="AC206" s="246"/>
      <c r="AD206" s="230" t="s">
        <v>22</v>
      </c>
      <c r="AE206" s="229" t="s">
        <v>23</v>
      </c>
      <c r="AF206" s="247"/>
      <c r="AG206" s="248"/>
      <c r="AH206" s="249">
        <v>0</v>
      </c>
      <c r="AI206" s="373">
        <f t="shared" si="189"/>
        <v>0</v>
      </c>
      <c r="AJ206" s="249">
        <v>0</v>
      </c>
      <c r="AK206" s="373">
        <f t="shared" si="190"/>
        <v>0</v>
      </c>
      <c r="AL206" s="249">
        <v>2</v>
      </c>
      <c r="AM206" s="373">
        <f t="shared" si="191"/>
        <v>59.8</v>
      </c>
      <c r="AN206" s="249">
        <v>0</v>
      </c>
      <c r="AO206" s="373">
        <f t="shared" si="192"/>
        <v>0</v>
      </c>
      <c r="AP206" s="249">
        <v>7</v>
      </c>
      <c r="AQ206" s="373">
        <f t="shared" si="193"/>
        <v>209.29999999999998</v>
      </c>
      <c r="AR206" s="249">
        <v>7</v>
      </c>
      <c r="AS206" s="373">
        <f t="shared" si="194"/>
        <v>209.29999999999998</v>
      </c>
      <c r="AT206" s="249">
        <v>1</v>
      </c>
      <c r="AU206" s="373">
        <f t="shared" si="195"/>
        <v>29.9</v>
      </c>
      <c r="AV206" s="249">
        <v>7</v>
      </c>
      <c r="AW206" s="373">
        <f t="shared" si="196"/>
        <v>209.29999999999998</v>
      </c>
      <c r="AX206" s="249">
        <v>7</v>
      </c>
      <c r="AY206" s="373">
        <f t="shared" si="197"/>
        <v>209.29999999999998</v>
      </c>
      <c r="AZ206" s="249">
        <v>7</v>
      </c>
      <c r="BA206" s="373">
        <f t="shared" si="198"/>
        <v>209.29999999999998</v>
      </c>
      <c r="BB206" s="249">
        <v>7</v>
      </c>
      <c r="BC206" s="373">
        <f t="shared" si="199"/>
        <v>209.29999999999998</v>
      </c>
      <c r="BD206" s="249">
        <v>1</v>
      </c>
      <c r="BE206" s="373">
        <f t="shared" si="200"/>
        <v>29.9</v>
      </c>
      <c r="BF206" s="387">
        <f t="shared" si="201"/>
        <v>1375.3999999999999</v>
      </c>
      <c r="BG206" s="387">
        <f t="shared" si="202"/>
        <v>1375.3999999999999</v>
      </c>
      <c r="BH206" s="390" t="b">
        <f t="shared" si="203"/>
        <v>1</v>
      </c>
      <c r="BI206" s="387">
        <f t="shared" si="204"/>
        <v>0</v>
      </c>
      <c r="BJ206" s="376">
        <f t="shared" si="161"/>
        <v>22110004</v>
      </c>
      <c r="BK206" s="384">
        <v>348</v>
      </c>
      <c r="BL206" s="384">
        <v>5</v>
      </c>
      <c r="BM206" s="385">
        <f t="shared" si="162"/>
        <v>2</v>
      </c>
      <c r="BN206" s="385">
        <f t="shared" si="163"/>
        <v>14</v>
      </c>
      <c r="BO206" s="385">
        <f t="shared" si="164"/>
        <v>15</v>
      </c>
      <c r="BP206" s="385">
        <f t="shared" si="165"/>
        <v>15</v>
      </c>
      <c r="BQ206" s="386">
        <f t="shared" si="166"/>
        <v>29.9</v>
      </c>
      <c r="BR206" s="228">
        <f t="shared" si="205"/>
        <v>0</v>
      </c>
      <c r="BS206" s="228">
        <v>0</v>
      </c>
      <c r="BT206" s="228">
        <v>1</v>
      </c>
      <c r="BU206" s="228" t="s">
        <v>139</v>
      </c>
      <c r="BV206" s="228" t="str">
        <f t="shared" si="207"/>
        <v>0</v>
      </c>
      <c r="BW206" s="228" t="str">
        <f t="shared" si="208"/>
        <v>0</v>
      </c>
      <c r="BX206" s="228" t="str">
        <f t="shared" si="209"/>
        <v>1</v>
      </c>
      <c r="BY206" s="228" t="s">
        <v>23</v>
      </c>
      <c r="BZ206" s="387">
        <f t="shared" si="167"/>
        <v>0</v>
      </c>
      <c r="CA206" s="387">
        <f t="shared" si="168"/>
        <v>0</v>
      </c>
      <c r="CB206" s="387">
        <f t="shared" si="169"/>
        <v>59.8</v>
      </c>
      <c r="CC206" s="387">
        <f t="shared" si="170"/>
        <v>0</v>
      </c>
      <c r="CD206" s="387">
        <f t="shared" si="171"/>
        <v>209.29999999999998</v>
      </c>
      <c r="CE206" s="387">
        <f t="shared" si="172"/>
        <v>209.29999999999998</v>
      </c>
      <c r="CF206" s="387">
        <f t="shared" si="173"/>
        <v>29.9</v>
      </c>
      <c r="CG206" s="387">
        <f t="shared" si="174"/>
        <v>209.29999999999998</v>
      </c>
      <c r="CH206" s="387">
        <f t="shared" si="175"/>
        <v>209.29999999999998</v>
      </c>
      <c r="CI206" s="387">
        <f t="shared" si="176"/>
        <v>209.29999999999998</v>
      </c>
      <c r="CJ206" s="387">
        <f t="shared" si="177"/>
        <v>209.29999999999998</v>
      </c>
      <c r="CK206" s="387">
        <f t="shared" si="178"/>
        <v>29.9</v>
      </c>
    </row>
    <row r="207" spans="2:89" s="228" customFormat="1" ht="20.399999999999999" x14ac:dyDescent="0.3">
      <c r="B207" s="227">
        <v>123</v>
      </c>
      <c r="C207" s="193">
        <v>221011</v>
      </c>
      <c r="D207" s="190">
        <v>22110005</v>
      </c>
      <c r="E207" s="151" t="s">
        <v>226</v>
      </c>
      <c r="F207" s="229" t="s">
        <v>344</v>
      </c>
      <c r="G207" s="229" t="s">
        <v>345</v>
      </c>
      <c r="H207" s="230" t="s">
        <v>18</v>
      </c>
      <c r="I207" s="227"/>
      <c r="J207" s="230" t="s">
        <v>19</v>
      </c>
      <c r="K207" s="232">
        <f t="shared" si="126"/>
        <v>1</v>
      </c>
      <c r="L207" s="193" t="s">
        <v>232</v>
      </c>
      <c r="M207" s="105">
        <v>0</v>
      </c>
      <c r="N207" s="370">
        <f t="shared" si="206"/>
        <v>315</v>
      </c>
      <c r="O207" s="380">
        <v>315</v>
      </c>
      <c r="P207" s="234">
        <f t="shared" si="184"/>
        <v>315</v>
      </c>
      <c r="Q207" s="160" t="s">
        <v>139</v>
      </c>
      <c r="R207" s="235">
        <f t="shared" si="210"/>
        <v>0</v>
      </c>
      <c r="S207" s="234">
        <f t="shared" si="185"/>
        <v>0</v>
      </c>
      <c r="T207" s="231">
        <f t="shared" si="211"/>
        <v>1</v>
      </c>
      <c r="U207" s="234">
        <f t="shared" si="186"/>
        <v>315</v>
      </c>
      <c r="V207" s="389">
        <f t="shared" si="212"/>
        <v>0</v>
      </c>
      <c r="W207" s="234">
        <f t="shared" si="187"/>
        <v>0</v>
      </c>
      <c r="X207" s="235">
        <f t="shared" si="213"/>
        <v>0</v>
      </c>
      <c r="Y207" s="234">
        <f t="shared" si="188"/>
        <v>0</v>
      </c>
      <c r="Z207" s="234">
        <f t="shared" si="160"/>
        <v>315</v>
      </c>
      <c r="AA207" s="236" t="b">
        <f t="shared" si="183"/>
        <v>1</v>
      </c>
      <c r="AB207" s="227"/>
      <c r="AC207" s="246"/>
      <c r="AD207" s="230" t="s">
        <v>22</v>
      </c>
      <c r="AE207" s="229" t="s">
        <v>23</v>
      </c>
      <c r="AF207" s="247"/>
      <c r="AG207" s="248"/>
      <c r="AH207" s="249">
        <v>0</v>
      </c>
      <c r="AI207" s="373">
        <f t="shared" si="189"/>
        <v>0</v>
      </c>
      <c r="AJ207" s="249">
        <v>0</v>
      </c>
      <c r="AK207" s="373">
        <f t="shared" si="190"/>
        <v>0</v>
      </c>
      <c r="AL207" s="249">
        <v>0</v>
      </c>
      <c r="AM207" s="373">
        <f t="shared" si="191"/>
        <v>0</v>
      </c>
      <c r="AN207" s="249">
        <v>1</v>
      </c>
      <c r="AO207" s="373">
        <f t="shared" si="192"/>
        <v>315</v>
      </c>
      <c r="AP207" s="249">
        <v>0</v>
      </c>
      <c r="AQ207" s="373">
        <f t="shared" si="193"/>
        <v>0</v>
      </c>
      <c r="AR207" s="249">
        <v>0</v>
      </c>
      <c r="AS207" s="373">
        <f t="shared" si="194"/>
        <v>0</v>
      </c>
      <c r="AT207" s="249">
        <v>0</v>
      </c>
      <c r="AU207" s="373">
        <f t="shared" si="195"/>
        <v>0</v>
      </c>
      <c r="AV207" s="249">
        <v>0</v>
      </c>
      <c r="AW207" s="373">
        <f t="shared" si="196"/>
        <v>0</v>
      </c>
      <c r="AX207" s="249">
        <v>0</v>
      </c>
      <c r="AY207" s="373">
        <f t="shared" si="197"/>
        <v>0</v>
      </c>
      <c r="AZ207" s="249">
        <v>0</v>
      </c>
      <c r="BA207" s="373">
        <f t="shared" si="198"/>
        <v>0</v>
      </c>
      <c r="BB207" s="249">
        <v>0</v>
      </c>
      <c r="BC207" s="373">
        <f t="shared" si="199"/>
        <v>0</v>
      </c>
      <c r="BD207" s="249">
        <v>0</v>
      </c>
      <c r="BE207" s="373">
        <f t="shared" si="200"/>
        <v>0</v>
      </c>
      <c r="BF207" s="387">
        <f t="shared" si="201"/>
        <v>315</v>
      </c>
      <c r="BG207" s="387">
        <f t="shared" si="202"/>
        <v>315</v>
      </c>
      <c r="BH207" s="390" t="b">
        <f t="shared" si="203"/>
        <v>1</v>
      </c>
      <c r="BI207" s="387">
        <f t="shared" si="204"/>
        <v>0</v>
      </c>
      <c r="BJ207" s="376">
        <f t="shared" si="161"/>
        <v>22110005</v>
      </c>
      <c r="BK207" s="384">
        <v>348</v>
      </c>
      <c r="BL207" s="384">
        <v>5</v>
      </c>
      <c r="BM207" s="385">
        <f t="shared" si="162"/>
        <v>0</v>
      </c>
      <c r="BN207" s="385">
        <f t="shared" si="163"/>
        <v>1</v>
      </c>
      <c r="BO207" s="385">
        <f t="shared" si="164"/>
        <v>0</v>
      </c>
      <c r="BP207" s="385">
        <f t="shared" si="165"/>
        <v>0</v>
      </c>
      <c r="BQ207" s="386">
        <f t="shared" si="166"/>
        <v>315</v>
      </c>
      <c r="BR207" s="228">
        <f t="shared" si="205"/>
        <v>0</v>
      </c>
      <c r="BS207" s="228">
        <v>0</v>
      </c>
      <c r="BT207" s="228">
        <v>1</v>
      </c>
      <c r="BU207" s="228" t="s">
        <v>139</v>
      </c>
      <c r="BV207" s="228" t="str">
        <f t="shared" si="207"/>
        <v>0</v>
      </c>
      <c r="BW207" s="228" t="str">
        <f t="shared" si="208"/>
        <v>0</v>
      </c>
      <c r="BX207" s="228" t="str">
        <f t="shared" si="209"/>
        <v>1</v>
      </c>
      <c r="BY207" s="228" t="s">
        <v>23</v>
      </c>
      <c r="BZ207" s="387">
        <f t="shared" si="167"/>
        <v>0</v>
      </c>
      <c r="CA207" s="387">
        <f t="shared" si="168"/>
        <v>0</v>
      </c>
      <c r="CB207" s="387">
        <f t="shared" si="169"/>
        <v>0</v>
      </c>
      <c r="CC207" s="387">
        <f t="shared" si="170"/>
        <v>315</v>
      </c>
      <c r="CD207" s="387">
        <f t="shared" si="171"/>
        <v>0</v>
      </c>
      <c r="CE207" s="387">
        <f t="shared" si="172"/>
        <v>0</v>
      </c>
      <c r="CF207" s="387">
        <f t="shared" si="173"/>
        <v>0</v>
      </c>
      <c r="CG207" s="387">
        <f t="shared" si="174"/>
        <v>0</v>
      </c>
      <c r="CH207" s="387">
        <f t="shared" si="175"/>
        <v>0</v>
      </c>
      <c r="CI207" s="387">
        <f t="shared" si="176"/>
        <v>0</v>
      </c>
      <c r="CJ207" s="387">
        <f t="shared" si="177"/>
        <v>0</v>
      </c>
      <c r="CK207" s="387">
        <f t="shared" si="178"/>
        <v>0</v>
      </c>
    </row>
    <row r="208" spans="2:89" s="228" customFormat="1" ht="20.399999999999999" x14ac:dyDescent="0.3">
      <c r="B208" s="227">
        <v>124</v>
      </c>
      <c r="C208" s="193">
        <v>221011</v>
      </c>
      <c r="D208" s="190">
        <v>22110039</v>
      </c>
      <c r="E208" s="151" t="s">
        <v>227</v>
      </c>
      <c r="F208" s="229" t="s">
        <v>344</v>
      </c>
      <c r="G208" s="229" t="s">
        <v>345</v>
      </c>
      <c r="H208" s="230" t="s">
        <v>18</v>
      </c>
      <c r="I208" s="227"/>
      <c r="J208" s="230" t="s">
        <v>19</v>
      </c>
      <c r="K208" s="232">
        <f t="shared" si="126"/>
        <v>53</v>
      </c>
      <c r="L208" s="193" t="s">
        <v>233</v>
      </c>
      <c r="M208" s="370">
        <v>0</v>
      </c>
      <c r="N208" s="370">
        <f t="shared" si="206"/>
        <v>270</v>
      </c>
      <c r="O208" s="371">
        <v>270</v>
      </c>
      <c r="P208" s="234">
        <f t="shared" ref="P208" si="265">(N208*(O208/100+1))*K208</f>
        <v>52947</v>
      </c>
      <c r="Q208" s="160" t="s">
        <v>139</v>
      </c>
      <c r="R208" s="235">
        <f t="shared" si="210"/>
        <v>0</v>
      </c>
      <c r="S208" s="234">
        <f t="shared" ref="S208" si="266">R208*(N208*(O208/100+1))</f>
        <v>0</v>
      </c>
      <c r="T208" s="235">
        <f t="shared" si="211"/>
        <v>22</v>
      </c>
      <c r="U208" s="234">
        <f t="shared" ref="U208" si="267">T208*(N208*(O208/100+1))</f>
        <v>21978</v>
      </c>
      <c r="V208" s="235">
        <f t="shared" si="212"/>
        <v>16</v>
      </c>
      <c r="W208" s="234">
        <f t="shared" ref="W208" si="268">V208*(N208*(O208/100+1))</f>
        <v>15984</v>
      </c>
      <c r="X208" s="235">
        <f t="shared" si="213"/>
        <v>15</v>
      </c>
      <c r="Y208" s="234">
        <f t="shared" ref="Y208" si="269">X208*(N208*(O208/100+1))</f>
        <v>14985</v>
      </c>
      <c r="Z208" s="234">
        <f t="shared" si="160"/>
        <v>52947</v>
      </c>
      <c r="AA208" s="236" t="b">
        <f t="shared" si="183"/>
        <v>1</v>
      </c>
      <c r="AB208" s="227"/>
      <c r="AC208" s="246"/>
      <c r="AD208" s="230" t="s">
        <v>22</v>
      </c>
      <c r="AE208" s="229" t="s">
        <v>23</v>
      </c>
      <c r="AF208" s="247"/>
      <c r="AG208" s="248"/>
      <c r="AH208" s="249">
        <v>0</v>
      </c>
      <c r="AI208" s="373">
        <f t="shared" ref="AI208" si="270">AH208*(N208*(O208/100+1))</f>
        <v>0</v>
      </c>
      <c r="AJ208" s="249">
        <v>0</v>
      </c>
      <c r="AK208" s="373">
        <f t="shared" ref="AK208" si="271">AJ208*(N208*(O208/100+1))</f>
        <v>0</v>
      </c>
      <c r="AL208" s="249">
        <v>0</v>
      </c>
      <c r="AM208" s="373">
        <f t="shared" ref="AM208" si="272">AL208*(N208*(O208/100+1))</f>
        <v>0</v>
      </c>
      <c r="AN208" s="249">
        <v>8</v>
      </c>
      <c r="AO208" s="373">
        <f t="shared" si="192"/>
        <v>2160</v>
      </c>
      <c r="AP208" s="249">
        <v>7</v>
      </c>
      <c r="AQ208" s="373">
        <f t="shared" ref="AQ208" si="273">AP208*(N208*(O208/100+1))</f>
        <v>6993</v>
      </c>
      <c r="AR208" s="249">
        <v>7</v>
      </c>
      <c r="AS208" s="373">
        <f t="shared" ref="AS208" si="274">AR208*(N208*(O208/100+1))</f>
        <v>6993</v>
      </c>
      <c r="AT208" s="249">
        <v>2</v>
      </c>
      <c r="AU208" s="373">
        <f t="shared" ref="AU208" si="275">AT208*(N208*(O208/100+1))</f>
        <v>1998</v>
      </c>
      <c r="AV208" s="249">
        <v>7</v>
      </c>
      <c r="AW208" s="373">
        <f t="shared" ref="AW208" si="276">AV208*(N208*(O208/100+1))</f>
        <v>6993</v>
      </c>
      <c r="AX208" s="249">
        <v>7</v>
      </c>
      <c r="AY208" s="373">
        <f t="shared" ref="AY208" si="277">AX208*(N208*(O208/100+1))</f>
        <v>6993</v>
      </c>
      <c r="AZ208" s="249">
        <v>7</v>
      </c>
      <c r="BA208" s="373">
        <f t="shared" ref="BA208" si="278">AZ208*(N208*(O208/100+1))</f>
        <v>6993</v>
      </c>
      <c r="BB208" s="249">
        <v>7</v>
      </c>
      <c r="BC208" s="373">
        <f t="shared" ref="BC208" si="279">BB208*(N208*(O208/100+1))</f>
        <v>6993</v>
      </c>
      <c r="BD208" s="249">
        <v>1</v>
      </c>
      <c r="BE208" s="373">
        <f t="shared" ref="BE208" si="280">BD208*(N208*(O208/100+1))</f>
        <v>999</v>
      </c>
      <c r="BF208" s="374">
        <f t="shared" ref="BF208" si="281">SUM(R208,T208,V208,X208)*(N208*(O208/100+1))</f>
        <v>52947</v>
      </c>
      <c r="BG208" s="374">
        <f t="shared" ref="BG208" si="282">SUM(AI208,AK208,AM208,AO208,AQ208,AS208,AU208,AW208,AY208,BA208,BC208,BE208)</f>
        <v>47115</v>
      </c>
      <c r="BH208" s="375" t="b">
        <f t="shared" si="203"/>
        <v>0</v>
      </c>
      <c r="BI208" s="375">
        <f t="shared" si="204"/>
        <v>5832</v>
      </c>
      <c r="BJ208" s="376">
        <f t="shared" si="161"/>
        <v>22110039</v>
      </c>
      <c r="BK208" s="384">
        <v>348</v>
      </c>
      <c r="BL208" s="384">
        <v>5</v>
      </c>
      <c r="BM208" s="385">
        <f t="shared" si="162"/>
        <v>0</v>
      </c>
      <c r="BN208" s="385">
        <f t="shared" si="163"/>
        <v>22</v>
      </c>
      <c r="BO208" s="385">
        <f t="shared" si="164"/>
        <v>16</v>
      </c>
      <c r="BP208" s="385">
        <f t="shared" si="165"/>
        <v>15</v>
      </c>
      <c r="BQ208" s="386">
        <f t="shared" si="166"/>
        <v>270</v>
      </c>
      <c r="BR208" s="228">
        <f t="shared" si="166"/>
        <v>270</v>
      </c>
      <c r="BS208" s="228">
        <v>0</v>
      </c>
      <c r="BT208" s="228">
        <v>1</v>
      </c>
      <c r="BU208" s="228" t="s">
        <v>139</v>
      </c>
      <c r="BV208" s="228" t="str">
        <f t="shared" si="207"/>
        <v>0</v>
      </c>
      <c r="BW208" s="228" t="str">
        <f t="shared" si="208"/>
        <v>0</v>
      </c>
      <c r="BX208" s="228" t="str">
        <f t="shared" si="209"/>
        <v>1</v>
      </c>
      <c r="BY208" s="228" t="s">
        <v>23</v>
      </c>
      <c r="BZ208" s="387">
        <f t="shared" si="167"/>
        <v>0</v>
      </c>
      <c r="CA208" s="387">
        <f t="shared" si="168"/>
        <v>0</v>
      </c>
      <c r="CB208" s="387">
        <f t="shared" si="169"/>
        <v>0</v>
      </c>
      <c r="CC208" s="387">
        <f t="shared" si="170"/>
        <v>2160</v>
      </c>
      <c r="CD208" s="387">
        <f t="shared" si="171"/>
        <v>6993</v>
      </c>
      <c r="CE208" s="387">
        <f t="shared" si="172"/>
        <v>6993</v>
      </c>
      <c r="CF208" s="387">
        <f t="shared" si="173"/>
        <v>1998</v>
      </c>
      <c r="CG208" s="387">
        <f t="shared" si="174"/>
        <v>6993</v>
      </c>
      <c r="CH208" s="387">
        <f t="shared" si="175"/>
        <v>6993</v>
      </c>
      <c r="CI208" s="387">
        <f t="shared" si="176"/>
        <v>6993</v>
      </c>
      <c r="CJ208" s="387">
        <f t="shared" si="177"/>
        <v>6993</v>
      </c>
      <c r="CK208" s="387">
        <f t="shared" si="178"/>
        <v>999</v>
      </c>
    </row>
    <row r="209" spans="1:89" s="228" customFormat="1" ht="20.399999999999999" x14ac:dyDescent="0.3">
      <c r="B209" s="227">
        <v>124</v>
      </c>
      <c r="C209" s="193">
        <v>221011</v>
      </c>
      <c r="D209" s="190">
        <v>22110039</v>
      </c>
      <c r="E209" s="151" t="s">
        <v>227</v>
      </c>
      <c r="F209" s="229" t="s">
        <v>344</v>
      </c>
      <c r="G209" s="229" t="s">
        <v>345</v>
      </c>
      <c r="H209" s="230" t="s">
        <v>18</v>
      </c>
      <c r="I209" s="227"/>
      <c r="J209" s="230" t="s">
        <v>19</v>
      </c>
      <c r="K209" s="232">
        <f t="shared" si="126"/>
        <v>49</v>
      </c>
      <c r="L209" s="193" t="s">
        <v>233</v>
      </c>
      <c r="M209" s="105">
        <v>0</v>
      </c>
      <c r="N209" s="370">
        <f t="shared" si="206"/>
        <v>342.5</v>
      </c>
      <c r="O209" s="380">
        <v>342.5</v>
      </c>
      <c r="P209" s="234">
        <f t="shared" si="184"/>
        <v>16782.5</v>
      </c>
      <c r="Q209" s="160" t="s">
        <v>139</v>
      </c>
      <c r="R209" s="235">
        <f t="shared" si="210"/>
        <v>4</v>
      </c>
      <c r="S209" s="234">
        <f t="shared" si="185"/>
        <v>1370</v>
      </c>
      <c r="T209" s="231">
        <f t="shared" si="211"/>
        <v>14</v>
      </c>
      <c r="U209" s="234">
        <f t="shared" si="186"/>
        <v>4795</v>
      </c>
      <c r="V209" s="389">
        <f t="shared" si="212"/>
        <v>16</v>
      </c>
      <c r="W209" s="234">
        <f t="shared" si="187"/>
        <v>5480</v>
      </c>
      <c r="X209" s="235">
        <f t="shared" si="213"/>
        <v>15</v>
      </c>
      <c r="Y209" s="234">
        <f t="shared" si="188"/>
        <v>5137.5</v>
      </c>
      <c r="Z209" s="234">
        <f t="shared" si="160"/>
        <v>16782.5</v>
      </c>
      <c r="AA209" s="236" t="b">
        <f t="shared" si="183"/>
        <v>1</v>
      </c>
      <c r="AB209" s="227"/>
      <c r="AC209" s="246"/>
      <c r="AD209" s="230" t="s">
        <v>22</v>
      </c>
      <c r="AE209" s="229" t="s">
        <v>23</v>
      </c>
      <c r="AF209" s="247"/>
      <c r="AG209" s="248"/>
      <c r="AH209" s="249">
        <v>0</v>
      </c>
      <c r="AI209" s="373">
        <f t="shared" si="189"/>
        <v>0</v>
      </c>
      <c r="AJ209" s="249">
        <v>0</v>
      </c>
      <c r="AK209" s="373">
        <f t="shared" si="190"/>
        <v>0</v>
      </c>
      <c r="AL209" s="249">
        <v>4</v>
      </c>
      <c r="AM209" s="373">
        <f t="shared" si="191"/>
        <v>1370</v>
      </c>
      <c r="AN209" s="249">
        <v>0</v>
      </c>
      <c r="AO209" s="373">
        <f t="shared" si="192"/>
        <v>0</v>
      </c>
      <c r="AP209" s="249">
        <v>7</v>
      </c>
      <c r="AQ209" s="373">
        <f t="shared" si="193"/>
        <v>2397.5</v>
      </c>
      <c r="AR209" s="249">
        <v>7</v>
      </c>
      <c r="AS209" s="373">
        <f t="shared" si="194"/>
        <v>2397.5</v>
      </c>
      <c r="AT209" s="249">
        <v>2</v>
      </c>
      <c r="AU209" s="373">
        <f t="shared" si="195"/>
        <v>685</v>
      </c>
      <c r="AV209" s="249">
        <v>7</v>
      </c>
      <c r="AW209" s="373">
        <f t="shared" si="196"/>
        <v>2397.5</v>
      </c>
      <c r="AX209" s="249">
        <v>7</v>
      </c>
      <c r="AY209" s="373">
        <f t="shared" si="197"/>
        <v>2397.5</v>
      </c>
      <c r="AZ209" s="249">
        <v>7</v>
      </c>
      <c r="BA209" s="373">
        <f t="shared" si="198"/>
        <v>2397.5</v>
      </c>
      <c r="BB209" s="249">
        <v>7</v>
      </c>
      <c r="BC209" s="373">
        <f t="shared" si="199"/>
        <v>2397.5</v>
      </c>
      <c r="BD209" s="249">
        <v>1</v>
      </c>
      <c r="BE209" s="373">
        <f t="shared" si="200"/>
        <v>342.5</v>
      </c>
      <c r="BF209" s="387">
        <f t="shared" si="201"/>
        <v>16782.5</v>
      </c>
      <c r="BG209" s="387">
        <f t="shared" si="202"/>
        <v>16782.5</v>
      </c>
      <c r="BH209" s="390" t="b">
        <f t="shared" si="203"/>
        <v>1</v>
      </c>
      <c r="BI209" s="387">
        <f t="shared" si="204"/>
        <v>0</v>
      </c>
      <c r="BJ209" s="376">
        <f t="shared" si="161"/>
        <v>22110039</v>
      </c>
      <c r="BK209" s="384">
        <v>348</v>
      </c>
      <c r="BL209" s="384">
        <v>5</v>
      </c>
      <c r="BM209" s="385">
        <f t="shared" si="162"/>
        <v>4</v>
      </c>
      <c r="BN209" s="385">
        <f t="shared" si="163"/>
        <v>14</v>
      </c>
      <c r="BO209" s="385">
        <f t="shared" si="164"/>
        <v>16</v>
      </c>
      <c r="BP209" s="385">
        <f t="shared" si="165"/>
        <v>15</v>
      </c>
      <c r="BQ209" s="386">
        <f t="shared" si="166"/>
        <v>342.5</v>
      </c>
      <c r="BR209" s="228">
        <f t="shared" si="205"/>
        <v>0</v>
      </c>
      <c r="BS209" s="228">
        <v>0</v>
      </c>
      <c r="BT209" s="228">
        <v>1</v>
      </c>
      <c r="BU209" s="228" t="s">
        <v>139</v>
      </c>
      <c r="BV209" s="228" t="str">
        <f t="shared" si="207"/>
        <v>0</v>
      </c>
      <c r="BW209" s="228" t="str">
        <f t="shared" si="208"/>
        <v>0</v>
      </c>
      <c r="BX209" s="228" t="str">
        <f t="shared" si="209"/>
        <v>1</v>
      </c>
      <c r="BY209" s="228" t="s">
        <v>23</v>
      </c>
      <c r="BZ209" s="387">
        <f t="shared" si="167"/>
        <v>0</v>
      </c>
      <c r="CA209" s="387">
        <f t="shared" si="168"/>
        <v>0</v>
      </c>
      <c r="CB209" s="387">
        <f t="shared" si="169"/>
        <v>1370</v>
      </c>
      <c r="CC209" s="387">
        <f t="shared" si="170"/>
        <v>0</v>
      </c>
      <c r="CD209" s="387">
        <f t="shared" si="171"/>
        <v>2397.5</v>
      </c>
      <c r="CE209" s="387">
        <f t="shared" si="172"/>
        <v>2397.5</v>
      </c>
      <c r="CF209" s="387">
        <f t="shared" si="173"/>
        <v>685</v>
      </c>
      <c r="CG209" s="387">
        <f t="shared" si="174"/>
        <v>2397.5</v>
      </c>
      <c r="CH209" s="387">
        <f t="shared" si="175"/>
        <v>2397.5</v>
      </c>
      <c r="CI209" s="387">
        <f t="shared" si="176"/>
        <v>2397.5</v>
      </c>
      <c r="CJ209" s="387">
        <f t="shared" si="177"/>
        <v>2397.5</v>
      </c>
      <c r="CK209" s="387">
        <f t="shared" si="178"/>
        <v>342.5</v>
      </c>
    </row>
    <row r="210" spans="1:89" s="228" customFormat="1" ht="20.399999999999999" x14ac:dyDescent="0.3">
      <c r="B210" s="227">
        <v>126</v>
      </c>
      <c r="C210" s="193">
        <v>221011</v>
      </c>
      <c r="D210" s="190">
        <v>22110013</v>
      </c>
      <c r="E210" s="152" t="s">
        <v>228</v>
      </c>
      <c r="F210" s="229" t="s">
        <v>344</v>
      </c>
      <c r="G210" s="229" t="s">
        <v>345</v>
      </c>
      <c r="H210" s="230" t="s">
        <v>18</v>
      </c>
      <c r="I210" s="227"/>
      <c r="J210" s="230" t="s">
        <v>19</v>
      </c>
      <c r="K210" s="232">
        <f t="shared" ref="K210" si="283">R210+T210+V210+X210</f>
        <v>39</v>
      </c>
      <c r="L210" s="193" t="s">
        <v>233</v>
      </c>
      <c r="M210" s="105">
        <v>0</v>
      </c>
      <c r="N210" s="370">
        <f t="shared" ref="N210" si="284">ROUND(O210,2)</f>
        <v>140</v>
      </c>
      <c r="O210" s="380">
        <v>140</v>
      </c>
      <c r="P210" s="234">
        <f t="shared" ref="P210" si="285">(O210*(M210/100+1))*K210</f>
        <v>5460</v>
      </c>
      <c r="Q210" s="160" t="s">
        <v>139</v>
      </c>
      <c r="R210" s="235">
        <f t="shared" ref="R210" si="286">AH210+AJ210+AL210</f>
        <v>0</v>
      </c>
      <c r="S210" s="234">
        <f t="shared" ref="S210" si="287">R210*(O210*(M210/100+1))</f>
        <v>0</v>
      </c>
      <c r="T210" s="231">
        <f t="shared" ref="T210" si="288">AN210+AP210+AR210</f>
        <v>12</v>
      </c>
      <c r="U210" s="234">
        <f t="shared" ref="U210" si="289">T210*(O210*(M210/100+1))</f>
        <v>1680</v>
      </c>
      <c r="V210" s="389">
        <f t="shared" ref="V210" si="290">AT210+AV210+AX210</f>
        <v>14</v>
      </c>
      <c r="W210" s="234">
        <f t="shared" ref="W210" si="291">V210*(O210*(M210/100+1))</f>
        <v>1960</v>
      </c>
      <c r="X210" s="235">
        <f t="shared" ref="X210" si="292">AZ210+BB210+BD210</f>
        <v>13</v>
      </c>
      <c r="Y210" s="234">
        <f t="shared" ref="Y210" si="293">X210*(O210*(M210/100+1))</f>
        <v>1820</v>
      </c>
      <c r="Z210" s="234">
        <f t="shared" ref="Z210" si="294">S210+U210+W210+Y210</f>
        <v>5460</v>
      </c>
      <c r="AA210" s="236" t="b">
        <f t="shared" ref="AA210" si="295">K210=(SUM(X210,V210,T210,R210))</f>
        <v>1</v>
      </c>
      <c r="AB210" s="227"/>
      <c r="AC210" s="246"/>
      <c r="AD210" s="230" t="s">
        <v>22</v>
      </c>
      <c r="AE210" s="229" t="s">
        <v>23</v>
      </c>
      <c r="AF210" s="247"/>
      <c r="AG210" s="248"/>
      <c r="AH210" s="249">
        <v>0</v>
      </c>
      <c r="AI210" s="373">
        <f t="shared" ref="AI210" si="296">AH210*(O210*(M210/100+1))</f>
        <v>0</v>
      </c>
      <c r="AJ210" s="249">
        <v>0</v>
      </c>
      <c r="AK210" s="373">
        <f t="shared" ref="AK210" si="297">AJ210*(O210*(M210/100+1))</f>
        <v>0</v>
      </c>
      <c r="AL210" s="249">
        <v>0</v>
      </c>
      <c r="AM210" s="373">
        <f t="shared" ref="AM210" si="298">AL210*(O210*(M210/100+1))</f>
        <v>0</v>
      </c>
      <c r="AN210" s="249">
        <v>0</v>
      </c>
      <c r="AO210" s="373">
        <f t="shared" ref="AO210" si="299">AN210*(O210*(M210/100+1))</f>
        <v>0</v>
      </c>
      <c r="AP210" s="249">
        <v>6</v>
      </c>
      <c r="AQ210" s="373">
        <f t="shared" ref="AQ210" si="300">AP210*(O210*(M210/100+1))</f>
        <v>840</v>
      </c>
      <c r="AR210" s="249">
        <v>6</v>
      </c>
      <c r="AS210" s="373">
        <f t="shared" ref="AS210" si="301">AR210*(O210*(M210/100+1))</f>
        <v>840</v>
      </c>
      <c r="AT210" s="249">
        <v>2</v>
      </c>
      <c r="AU210" s="373">
        <f t="shared" ref="AU210" si="302">AT210*(O210*(M210/100+1))</f>
        <v>280</v>
      </c>
      <c r="AV210" s="249">
        <v>6</v>
      </c>
      <c r="AW210" s="373">
        <f t="shared" ref="AW210" si="303">AV210*(O210*(M210/100+1))</f>
        <v>840</v>
      </c>
      <c r="AX210" s="249">
        <v>6</v>
      </c>
      <c r="AY210" s="373">
        <f t="shared" ref="AY210" si="304">AX210*(O210*(M210/100+1))</f>
        <v>840</v>
      </c>
      <c r="AZ210" s="249">
        <v>6</v>
      </c>
      <c r="BA210" s="373">
        <f t="shared" ref="BA210" si="305">AZ210*(O210*(M210/100+1))</f>
        <v>840</v>
      </c>
      <c r="BB210" s="249">
        <v>6</v>
      </c>
      <c r="BC210" s="373">
        <f t="shared" ref="BC210" si="306">BB210*(O210*(M210/100+1))</f>
        <v>840</v>
      </c>
      <c r="BD210" s="249">
        <v>1</v>
      </c>
      <c r="BE210" s="373">
        <f t="shared" ref="BE210" si="307">BD210*(O210*(M210/100+1))</f>
        <v>140</v>
      </c>
      <c r="BF210" s="387">
        <f t="shared" ref="BF210" si="308">SUM(R210,T210,V210,X210)*(O210*(M210/100+1))</f>
        <v>5460</v>
      </c>
      <c r="BG210" s="387">
        <f t="shared" ref="BG210" si="309">SUM(BE210,BC210,BA210,AY210,AW210,AU210,AS210,AQ210,AO210,AM210,AK210,AI210)</f>
        <v>5460</v>
      </c>
      <c r="BH210" s="390" t="b">
        <f t="shared" ref="BH210" si="310">BF210=BG210</f>
        <v>1</v>
      </c>
      <c r="BI210" s="387">
        <f t="shared" ref="BI210" si="311">BF210-BG210</f>
        <v>0</v>
      </c>
      <c r="BJ210" s="376">
        <f t="shared" ref="BJ210" si="312">D210</f>
        <v>22110013</v>
      </c>
      <c r="BK210" s="384">
        <v>348</v>
      </c>
      <c r="BL210" s="384">
        <v>5</v>
      </c>
      <c r="BM210" s="385">
        <f t="shared" ref="BM210" si="313">R210</f>
        <v>0</v>
      </c>
      <c r="BN210" s="385">
        <f t="shared" ref="BN210" si="314">T210</f>
        <v>12</v>
      </c>
      <c r="BO210" s="385">
        <f t="shared" ref="BO210" si="315">V210</f>
        <v>14</v>
      </c>
      <c r="BP210" s="385">
        <f t="shared" ref="BP210" si="316">X210</f>
        <v>13</v>
      </c>
      <c r="BQ210" s="386">
        <f t="shared" ref="BQ210" si="317">N210</f>
        <v>140</v>
      </c>
      <c r="BR210" s="228">
        <f t="shared" ref="BR210" si="318">M210</f>
        <v>0</v>
      </c>
      <c r="BS210" s="228">
        <v>0</v>
      </c>
      <c r="BT210" s="228">
        <v>1</v>
      </c>
      <c r="BU210" s="228" t="s">
        <v>139</v>
      </c>
      <c r="BV210" s="228" t="str">
        <f t="shared" ref="BV210" si="319">IF(AB210 = "X", "1", "0")</f>
        <v>0</v>
      </c>
      <c r="BW210" s="228" t="str">
        <f t="shared" ref="BW210" si="320">IF(AC210 = "X", "1", "0")</f>
        <v>0</v>
      </c>
      <c r="BX210" s="228" t="str">
        <f t="shared" ref="BX210" si="321">IF(AD210 = "X", "1", "0")</f>
        <v>1</v>
      </c>
      <c r="BY210" s="228" t="s">
        <v>23</v>
      </c>
      <c r="BZ210" s="387">
        <f t="shared" ref="BZ210" si="322">AI210</f>
        <v>0</v>
      </c>
      <c r="CA210" s="387">
        <f t="shared" ref="CA210" si="323">AK210</f>
        <v>0</v>
      </c>
      <c r="CB210" s="387">
        <f t="shared" ref="CB210" si="324">AM210</f>
        <v>0</v>
      </c>
      <c r="CC210" s="387">
        <f t="shared" ref="CC210" si="325">AO210</f>
        <v>0</v>
      </c>
      <c r="CD210" s="387">
        <f t="shared" ref="CD210" si="326">AQ210</f>
        <v>840</v>
      </c>
      <c r="CE210" s="387">
        <f t="shared" ref="CE210" si="327">AS210</f>
        <v>840</v>
      </c>
      <c r="CF210" s="387">
        <f t="shared" ref="CF210" si="328">AU210</f>
        <v>280</v>
      </c>
      <c r="CG210" s="387">
        <f t="shared" ref="CG210" si="329">AW210</f>
        <v>840</v>
      </c>
      <c r="CH210" s="387">
        <f t="shared" ref="CH210" si="330">AY210</f>
        <v>840</v>
      </c>
      <c r="CI210" s="387">
        <f t="shared" ref="CI210" si="331">BA210</f>
        <v>840</v>
      </c>
      <c r="CJ210" s="387">
        <f t="shared" ref="CJ210" si="332">BC210</f>
        <v>840</v>
      </c>
      <c r="CK210" s="387">
        <f t="shared" ref="CK210" si="333">BE210</f>
        <v>140</v>
      </c>
    </row>
    <row r="211" spans="1:89" s="228" customFormat="1" ht="20.399999999999999" x14ac:dyDescent="0.3">
      <c r="B211" s="227">
        <v>126</v>
      </c>
      <c r="C211" s="193">
        <v>221011</v>
      </c>
      <c r="D211" s="190">
        <v>22110013</v>
      </c>
      <c r="E211" s="152" t="s">
        <v>228</v>
      </c>
      <c r="F211" s="229" t="s">
        <v>344</v>
      </c>
      <c r="G211" s="229" t="s">
        <v>345</v>
      </c>
      <c r="H211" s="230" t="s">
        <v>18</v>
      </c>
      <c r="I211" s="227"/>
      <c r="J211" s="230" t="s">
        <v>19</v>
      </c>
      <c r="K211" s="232">
        <f t="shared" si="126"/>
        <v>39</v>
      </c>
      <c r="L211" s="193" t="s">
        <v>233</v>
      </c>
      <c r="M211" s="105">
        <v>0</v>
      </c>
      <c r="N211" s="370">
        <f t="shared" si="206"/>
        <v>209.4</v>
      </c>
      <c r="O211" s="380">
        <v>209.4</v>
      </c>
      <c r="P211" s="234">
        <f t="shared" si="184"/>
        <v>8166.6</v>
      </c>
      <c r="Q211" s="160" t="s">
        <v>139</v>
      </c>
      <c r="R211" s="235">
        <f t="shared" si="210"/>
        <v>0</v>
      </c>
      <c r="S211" s="234">
        <f t="shared" si="185"/>
        <v>0</v>
      </c>
      <c r="T211" s="231">
        <f t="shared" si="211"/>
        <v>12</v>
      </c>
      <c r="U211" s="234">
        <f t="shared" si="186"/>
        <v>2512.8000000000002</v>
      </c>
      <c r="V211" s="389">
        <f t="shared" si="212"/>
        <v>14</v>
      </c>
      <c r="W211" s="234">
        <f t="shared" si="187"/>
        <v>2931.6</v>
      </c>
      <c r="X211" s="235">
        <f t="shared" si="213"/>
        <v>13</v>
      </c>
      <c r="Y211" s="234">
        <f t="shared" si="188"/>
        <v>2722.2000000000003</v>
      </c>
      <c r="Z211" s="234">
        <f t="shared" si="160"/>
        <v>8166.6</v>
      </c>
      <c r="AA211" s="236" t="b">
        <f t="shared" si="183"/>
        <v>1</v>
      </c>
      <c r="AB211" s="227"/>
      <c r="AC211" s="246"/>
      <c r="AD211" s="230" t="s">
        <v>22</v>
      </c>
      <c r="AE211" s="229" t="s">
        <v>23</v>
      </c>
      <c r="AF211" s="247"/>
      <c r="AG211" s="248"/>
      <c r="AH211" s="249">
        <v>0</v>
      </c>
      <c r="AI211" s="373">
        <f t="shared" si="189"/>
        <v>0</v>
      </c>
      <c r="AJ211" s="249">
        <v>0</v>
      </c>
      <c r="AK211" s="373">
        <f t="shared" si="190"/>
        <v>0</v>
      </c>
      <c r="AL211" s="249">
        <v>0</v>
      </c>
      <c r="AM211" s="373">
        <f t="shared" si="191"/>
        <v>0</v>
      </c>
      <c r="AN211" s="249">
        <v>0</v>
      </c>
      <c r="AO211" s="373">
        <f t="shared" si="192"/>
        <v>0</v>
      </c>
      <c r="AP211" s="249">
        <v>6</v>
      </c>
      <c r="AQ211" s="373">
        <f t="shared" si="193"/>
        <v>1256.4000000000001</v>
      </c>
      <c r="AR211" s="249">
        <v>6</v>
      </c>
      <c r="AS211" s="373">
        <f t="shared" si="194"/>
        <v>1256.4000000000001</v>
      </c>
      <c r="AT211" s="249">
        <v>2</v>
      </c>
      <c r="AU211" s="373">
        <f t="shared" si="195"/>
        <v>418.8</v>
      </c>
      <c r="AV211" s="249">
        <v>6</v>
      </c>
      <c r="AW211" s="373">
        <f t="shared" si="196"/>
        <v>1256.4000000000001</v>
      </c>
      <c r="AX211" s="249">
        <v>6</v>
      </c>
      <c r="AY211" s="373">
        <f t="shared" si="197"/>
        <v>1256.4000000000001</v>
      </c>
      <c r="AZ211" s="249">
        <v>6</v>
      </c>
      <c r="BA211" s="373">
        <f t="shared" si="198"/>
        <v>1256.4000000000001</v>
      </c>
      <c r="BB211" s="249">
        <v>6</v>
      </c>
      <c r="BC211" s="373">
        <f t="shared" si="199"/>
        <v>1256.4000000000001</v>
      </c>
      <c r="BD211" s="249">
        <v>1</v>
      </c>
      <c r="BE211" s="373">
        <f t="shared" si="200"/>
        <v>209.4</v>
      </c>
      <c r="BF211" s="387">
        <f t="shared" si="201"/>
        <v>8166.6</v>
      </c>
      <c r="BG211" s="387">
        <f t="shared" si="202"/>
        <v>8166.6</v>
      </c>
      <c r="BH211" s="390" t="b">
        <f t="shared" si="203"/>
        <v>1</v>
      </c>
      <c r="BI211" s="387">
        <f t="shared" si="204"/>
        <v>0</v>
      </c>
      <c r="BJ211" s="376">
        <f t="shared" si="161"/>
        <v>22110013</v>
      </c>
      <c r="BK211" s="384">
        <v>348</v>
      </c>
      <c r="BL211" s="384">
        <v>5</v>
      </c>
      <c r="BM211" s="385">
        <f t="shared" si="162"/>
        <v>0</v>
      </c>
      <c r="BN211" s="385">
        <f t="shared" si="163"/>
        <v>12</v>
      </c>
      <c r="BO211" s="385">
        <f t="shared" si="164"/>
        <v>14</v>
      </c>
      <c r="BP211" s="385">
        <f t="shared" si="165"/>
        <v>13</v>
      </c>
      <c r="BQ211" s="386">
        <f t="shared" si="166"/>
        <v>209.4</v>
      </c>
      <c r="BR211" s="228">
        <f t="shared" si="205"/>
        <v>0</v>
      </c>
      <c r="BS211" s="228">
        <v>0</v>
      </c>
      <c r="BT211" s="228">
        <v>1</v>
      </c>
      <c r="BU211" s="228" t="s">
        <v>139</v>
      </c>
      <c r="BV211" s="228" t="str">
        <f t="shared" si="207"/>
        <v>0</v>
      </c>
      <c r="BW211" s="228" t="str">
        <f t="shared" si="208"/>
        <v>0</v>
      </c>
      <c r="BX211" s="228" t="str">
        <f t="shared" si="209"/>
        <v>1</v>
      </c>
      <c r="BY211" s="228" t="s">
        <v>23</v>
      </c>
      <c r="BZ211" s="387">
        <f t="shared" si="167"/>
        <v>0</v>
      </c>
      <c r="CA211" s="387">
        <f t="shared" si="168"/>
        <v>0</v>
      </c>
      <c r="CB211" s="387">
        <f t="shared" si="169"/>
        <v>0</v>
      </c>
      <c r="CC211" s="387">
        <f t="shared" si="170"/>
        <v>0</v>
      </c>
      <c r="CD211" s="387">
        <f t="shared" si="171"/>
        <v>1256.4000000000001</v>
      </c>
      <c r="CE211" s="387">
        <f t="shared" si="172"/>
        <v>1256.4000000000001</v>
      </c>
      <c r="CF211" s="387">
        <f t="shared" si="173"/>
        <v>418.8</v>
      </c>
      <c r="CG211" s="387">
        <f t="shared" si="174"/>
        <v>1256.4000000000001</v>
      </c>
      <c r="CH211" s="387">
        <f t="shared" si="175"/>
        <v>1256.4000000000001</v>
      </c>
      <c r="CI211" s="387">
        <f t="shared" si="176"/>
        <v>1256.4000000000001</v>
      </c>
      <c r="CJ211" s="387">
        <f t="shared" si="177"/>
        <v>1256.4000000000001</v>
      </c>
      <c r="CK211" s="387">
        <f t="shared" si="178"/>
        <v>209.4</v>
      </c>
    </row>
    <row r="212" spans="1:89" s="228" customFormat="1" ht="20.399999999999999" x14ac:dyDescent="0.3">
      <c r="B212" s="227">
        <v>128</v>
      </c>
      <c r="C212" s="193">
        <v>221011</v>
      </c>
      <c r="D212" s="190">
        <v>22110016</v>
      </c>
      <c r="E212" s="151" t="s">
        <v>229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ref="K212" si="334">R212+T212+V212+X212</f>
        <v>33</v>
      </c>
      <c r="L212" s="193" t="s">
        <v>232</v>
      </c>
      <c r="M212" s="370">
        <f t="shared" ref="M212" si="335">ROUND(N212,2)</f>
        <v>154</v>
      </c>
      <c r="N212" s="380">
        <v>154</v>
      </c>
      <c r="O212" s="371">
        <v>0</v>
      </c>
      <c r="P212" s="234">
        <f t="shared" ref="P212" si="336">(N212*(O212/100+1))*K212</f>
        <v>5082</v>
      </c>
      <c r="Q212" s="160" t="s">
        <v>139</v>
      </c>
      <c r="R212" s="235">
        <f t="shared" si="210"/>
        <v>0</v>
      </c>
      <c r="S212" s="234">
        <f t="shared" ref="S212" si="337">R212*(N212*(O212/100+1))</f>
        <v>0</v>
      </c>
      <c r="T212" s="235">
        <f t="shared" si="211"/>
        <v>10</v>
      </c>
      <c r="U212" s="234">
        <f t="shared" ref="U212" si="338">T212*(N212*(O212/100+1))</f>
        <v>1540</v>
      </c>
      <c r="V212" s="235">
        <f t="shared" si="212"/>
        <v>12</v>
      </c>
      <c r="W212" s="234">
        <f t="shared" ref="W212" si="339">V212*(N212*(O212/100+1))</f>
        <v>1848</v>
      </c>
      <c r="X212" s="235">
        <f t="shared" si="213"/>
        <v>11</v>
      </c>
      <c r="Y212" s="234">
        <f t="shared" ref="Y212" si="340">X212*(N212*(O212/100+1))</f>
        <v>1694</v>
      </c>
      <c r="Z212" s="234">
        <f t="shared" si="160"/>
        <v>5082</v>
      </c>
      <c r="AA212" s="236" t="b">
        <f t="shared" si="183"/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73">
        <f t="shared" ref="AI212" si="341">AH212*(N212*(O212/100+1))</f>
        <v>0</v>
      </c>
      <c r="AJ212" s="240">
        <v>0</v>
      </c>
      <c r="AK212" s="373">
        <f t="shared" ref="AK212" si="342">AJ212*(N212*(O212/100+1))</f>
        <v>0</v>
      </c>
      <c r="AL212" s="240">
        <v>0</v>
      </c>
      <c r="AM212" s="373">
        <f t="shared" ref="AM212" si="343">AL212*(N212*(O212/100+1))</f>
        <v>0</v>
      </c>
      <c r="AN212" s="240">
        <v>0</v>
      </c>
      <c r="AO212" s="373">
        <f t="shared" ref="AO212" si="344">AN212*(N212*(O212/100+1))</f>
        <v>0</v>
      </c>
      <c r="AP212" s="240">
        <v>5</v>
      </c>
      <c r="AQ212" s="373">
        <f t="shared" ref="AQ212" si="345">AP212*(N212*(O212/100+1))</f>
        <v>770</v>
      </c>
      <c r="AR212" s="240">
        <v>5</v>
      </c>
      <c r="AS212" s="373">
        <f t="shared" ref="AS212" si="346">AR212*(N212*(O212/100+1))</f>
        <v>770</v>
      </c>
      <c r="AT212" s="240">
        <v>2</v>
      </c>
      <c r="AU212" s="373">
        <f t="shared" ref="AU212" si="347">AT212*(N212*(O212/100+1))</f>
        <v>308</v>
      </c>
      <c r="AV212" s="240">
        <v>5</v>
      </c>
      <c r="AW212" s="373">
        <f t="shared" ref="AW212" si="348">AV212*(N212*(O212/100+1))</f>
        <v>770</v>
      </c>
      <c r="AX212" s="240">
        <v>5</v>
      </c>
      <c r="AY212" s="373">
        <f t="shared" ref="AY212" si="349">AX212*(N212*(O212/100+1))</f>
        <v>770</v>
      </c>
      <c r="AZ212" s="240">
        <v>5</v>
      </c>
      <c r="BA212" s="373">
        <f t="shared" ref="BA212" si="350">AZ212*(N212*(O212/100+1))</f>
        <v>770</v>
      </c>
      <c r="BB212" s="240">
        <v>5</v>
      </c>
      <c r="BC212" s="373">
        <f t="shared" ref="BC212" si="351">BB212*(N212*(O212/100+1))</f>
        <v>770</v>
      </c>
      <c r="BD212" s="240">
        <v>1</v>
      </c>
      <c r="BE212" s="373">
        <f t="shared" ref="BE212" si="352">BD212*(N212*(O212/100+1))</f>
        <v>154</v>
      </c>
      <c r="BF212" s="374">
        <f t="shared" ref="BF212" si="353">SUM(R212,T212,V212,X212)*(N212*(O212/100+1))</f>
        <v>5082</v>
      </c>
      <c r="BG212" s="374">
        <f t="shared" ref="BG212" si="354">SUM(AI212,AK212,AM212,AO212,AQ212,AS212,AU212,AW212,AY212,BA212,BC212,BE212)</f>
        <v>5082</v>
      </c>
      <c r="BH212" s="375" t="b">
        <f t="shared" si="203"/>
        <v>1</v>
      </c>
      <c r="BI212" s="375">
        <f t="shared" si="204"/>
        <v>0</v>
      </c>
      <c r="BJ212" s="376">
        <f t="shared" si="161"/>
        <v>22110016</v>
      </c>
      <c r="BK212" s="384">
        <v>348</v>
      </c>
      <c r="BL212" s="384">
        <v>5</v>
      </c>
      <c r="BM212" s="385">
        <f t="shared" si="162"/>
        <v>0</v>
      </c>
      <c r="BN212" s="385">
        <f t="shared" si="163"/>
        <v>10</v>
      </c>
      <c r="BO212" s="385">
        <f t="shared" si="164"/>
        <v>12</v>
      </c>
      <c r="BP212" s="385">
        <f t="shared" si="165"/>
        <v>11</v>
      </c>
      <c r="BQ212" s="386">
        <f t="shared" si="166"/>
        <v>154</v>
      </c>
      <c r="BR212" s="228">
        <f t="shared" si="166"/>
        <v>0</v>
      </c>
      <c r="BS212" s="228">
        <v>0</v>
      </c>
      <c r="BT212" s="228">
        <v>1</v>
      </c>
      <c r="BU212" s="228" t="s">
        <v>139</v>
      </c>
      <c r="BV212" s="228" t="str">
        <f t="shared" si="207"/>
        <v>0</v>
      </c>
      <c r="BW212" s="228" t="str">
        <f t="shared" si="208"/>
        <v>0</v>
      </c>
      <c r="BX212" s="228" t="str">
        <f t="shared" si="209"/>
        <v>1</v>
      </c>
      <c r="BY212" s="228" t="s">
        <v>23</v>
      </c>
      <c r="BZ212" s="387">
        <f t="shared" si="167"/>
        <v>0</v>
      </c>
      <c r="CA212" s="387">
        <f t="shared" si="168"/>
        <v>0</v>
      </c>
      <c r="CB212" s="387">
        <f t="shared" si="169"/>
        <v>0</v>
      </c>
      <c r="CC212" s="387">
        <f t="shared" si="170"/>
        <v>0</v>
      </c>
      <c r="CD212" s="387">
        <f t="shared" si="171"/>
        <v>770</v>
      </c>
      <c r="CE212" s="387">
        <f t="shared" si="172"/>
        <v>770</v>
      </c>
      <c r="CF212" s="387">
        <f t="shared" si="173"/>
        <v>308</v>
      </c>
      <c r="CG212" s="387">
        <f t="shared" si="174"/>
        <v>770</v>
      </c>
      <c r="CH212" s="387">
        <f t="shared" si="175"/>
        <v>770</v>
      </c>
      <c r="CI212" s="387">
        <f t="shared" si="176"/>
        <v>770</v>
      </c>
      <c r="CJ212" s="387">
        <f t="shared" si="177"/>
        <v>770</v>
      </c>
      <c r="CK212" s="387">
        <f t="shared" si="178"/>
        <v>154</v>
      </c>
    </row>
    <row r="213" spans="1:89" s="228" customFormat="1" ht="20.399999999999999" x14ac:dyDescent="0.3">
      <c r="B213" s="227">
        <v>128</v>
      </c>
      <c r="C213" s="193">
        <v>221011</v>
      </c>
      <c r="D213" s="190">
        <v>22110016</v>
      </c>
      <c r="E213" s="151" t="s">
        <v>229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ref="K213:K266" si="355">R213+T213+V213+X213</f>
        <v>34</v>
      </c>
      <c r="L213" s="193" t="s">
        <v>232</v>
      </c>
      <c r="M213" s="105">
        <v>0</v>
      </c>
      <c r="N213" s="370">
        <f t="shared" si="206"/>
        <v>130.1</v>
      </c>
      <c r="O213" s="380">
        <v>130.1</v>
      </c>
      <c r="P213" s="234">
        <f t="shared" si="184"/>
        <v>4423.3999999999996</v>
      </c>
      <c r="Q213" s="160" t="s">
        <v>139</v>
      </c>
      <c r="R213" s="235">
        <f t="shared" si="210"/>
        <v>1</v>
      </c>
      <c r="S213" s="234">
        <f t="shared" si="185"/>
        <v>130.1</v>
      </c>
      <c r="T213" s="231">
        <f t="shared" si="211"/>
        <v>10</v>
      </c>
      <c r="U213" s="234">
        <f t="shared" si="186"/>
        <v>1301</v>
      </c>
      <c r="V213" s="389">
        <f t="shared" si="212"/>
        <v>12</v>
      </c>
      <c r="W213" s="234">
        <f t="shared" si="187"/>
        <v>1561.1999999999998</v>
      </c>
      <c r="X213" s="235">
        <f t="shared" si="213"/>
        <v>11</v>
      </c>
      <c r="Y213" s="234">
        <f t="shared" si="188"/>
        <v>1431.1</v>
      </c>
      <c r="Z213" s="234">
        <f t="shared" si="160"/>
        <v>4423.3999999999996</v>
      </c>
      <c r="AA213" s="236" t="b">
        <f t="shared" si="183"/>
        <v>1</v>
      </c>
      <c r="AB213" s="230"/>
      <c r="AC213" s="243"/>
      <c r="AD213" s="230" t="s">
        <v>22</v>
      </c>
      <c r="AE213" s="229" t="s">
        <v>23</v>
      </c>
      <c r="AF213" s="244"/>
      <c r="AG213" s="245"/>
      <c r="AH213" s="240">
        <v>0</v>
      </c>
      <c r="AI213" s="373">
        <f t="shared" si="189"/>
        <v>0</v>
      </c>
      <c r="AJ213" s="240">
        <v>0</v>
      </c>
      <c r="AK213" s="373">
        <f t="shared" si="190"/>
        <v>0</v>
      </c>
      <c r="AL213" s="240">
        <v>1</v>
      </c>
      <c r="AM213" s="373">
        <f t="shared" si="191"/>
        <v>130.1</v>
      </c>
      <c r="AN213" s="240">
        <v>0</v>
      </c>
      <c r="AO213" s="373">
        <f t="shared" si="192"/>
        <v>0</v>
      </c>
      <c r="AP213" s="240">
        <v>5</v>
      </c>
      <c r="AQ213" s="373">
        <f t="shared" si="193"/>
        <v>650.5</v>
      </c>
      <c r="AR213" s="240">
        <v>5</v>
      </c>
      <c r="AS213" s="373">
        <f t="shared" si="194"/>
        <v>650.5</v>
      </c>
      <c r="AT213" s="240">
        <v>2</v>
      </c>
      <c r="AU213" s="373">
        <f t="shared" si="195"/>
        <v>260.2</v>
      </c>
      <c r="AV213" s="240">
        <v>5</v>
      </c>
      <c r="AW213" s="373">
        <f t="shared" si="196"/>
        <v>650.5</v>
      </c>
      <c r="AX213" s="240">
        <v>5</v>
      </c>
      <c r="AY213" s="373">
        <f t="shared" si="197"/>
        <v>650.5</v>
      </c>
      <c r="AZ213" s="240">
        <v>5</v>
      </c>
      <c r="BA213" s="373">
        <f t="shared" si="198"/>
        <v>650.5</v>
      </c>
      <c r="BB213" s="240">
        <v>5</v>
      </c>
      <c r="BC213" s="373">
        <f t="shared" si="199"/>
        <v>650.5</v>
      </c>
      <c r="BD213" s="240">
        <v>1</v>
      </c>
      <c r="BE213" s="373">
        <f t="shared" si="200"/>
        <v>130.1</v>
      </c>
      <c r="BF213" s="387">
        <f t="shared" si="201"/>
        <v>4423.3999999999996</v>
      </c>
      <c r="BG213" s="387">
        <f t="shared" si="202"/>
        <v>4423.3999999999996</v>
      </c>
      <c r="BH213" s="390" t="b">
        <f t="shared" si="203"/>
        <v>1</v>
      </c>
      <c r="BI213" s="387">
        <f t="shared" si="204"/>
        <v>0</v>
      </c>
      <c r="BJ213" s="376">
        <f t="shared" si="161"/>
        <v>22110016</v>
      </c>
      <c r="BK213" s="384">
        <v>348</v>
      </c>
      <c r="BL213" s="384">
        <v>5</v>
      </c>
      <c r="BM213" s="385">
        <f t="shared" si="162"/>
        <v>1</v>
      </c>
      <c r="BN213" s="385">
        <f t="shared" si="163"/>
        <v>10</v>
      </c>
      <c r="BO213" s="385">
        <f t="shared" si="164"/>
        <v>12</v>
      </c>
      <c r="BP213" s="385">
        <f t="shared" si="165"/>
        <v>11</v>
      </c>
      <c r="BQ213" s="386">
        <f t="shared" si="166"/>
        <v>130.1</v>
      </c>
      <c r="BR213" s="228">
        <f t="shared" si="205"/>
        <v>0</v>
      </c>
      <c r="BS213" s="228">
        <v>0</v>
      </c>
      <c r="BT213" s="228">
        <v>1</v>
      </c>
      <c r="BU213" s="228" t="s">
        <v>139</v>
      </c>
      <c r="BV213" s="228" t="str">
        <f t="shared" si="207"/>
        <v>0</v>
      </c>
      <c r="BW213" s="228" t="str">
        <f t="shared" si="208"/>
        <v>0</v>
      </c>
      <c r="BX213" s="228" t="str">
        <f t="shared" si="209"/>
        <v>1</v>
      </c>
      <c r="BY213" s="228" t="s">
        <v>23</v>
      </c>
      <c r="BZ213" s="387">
        <f t="shared" si="167"/>
        <v>0</v>
      </c>
      <c r="CA213" s="387">
        <f t="shared" si="168"/>
        <v>0</v>
      </c>
      <c r="CB213" s="387">
        <f t="shared" si="169"/>
        <v>130.1</v>
      </c>
      <c r="CC213" s="387">
        <f t="shared" si="170"/>
        <v>0</v>
      </c>
      <c r="CD213" s="387">
        <f t="shared" si="171"/>
        <v>650.5</v>
      </c>
      <c r="CE213" s="387">
        <f t="shared" si="172"/>
        <v>650.5</v>
      </c>
      <c r="CF213" s="387">
        <f t="shared" si="173"/>
        <v>260.2</v>
      </c>
      <c r="CG213" s="387">
        <f t="shared" si="174"/>
        <v>650.5</v>
      </c>
      <c r="CH213" s="387">
        <f t="shared" si="175"/>
        <v>650.5</v>
      </c>
      <c r="CI213" s="387">
        <f t="shared" si="176"/>
        <v>650.5</v>
      </c>
      <c r="CJ213" s="387">
        <f t="shared" si="177"/>
        <v>650.5</v>
      </c>
      <c r="CK213" s="387">
        <f t="shared" si="178"/>
        <v>130.1</v>
      </c>
    </row>
    <row r="214" spans="1:89" s="228" customFormat="1" ht="20.399999999999999" x14ac:dyDescent="0.3">
      <c r="B214" s="227">
        <v>129</v>
      </c>
      <c r="C214" s="193">
        <v>221011</v>
      </c>
      <c r="D214" s="190">
        <v>22110056</v>
      </c>
      <c r="E214" s="151" t="s">
        <v>230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355"/>
        <v>2004</v>
      </c>
      <c r="L214" s="193" t="s">
        <v>20</v>
      </c>
      <c r="M214" s="370">
        <f t="shared" ref="M214" si="356">ROUND(N214,2)</f>
        <v>22.38</v>
      </c>
      <c r="N214" s="380">
        <v>22.38</v>
      </c>
      <c r="O214" s="371">
        <v>0</v>
      </c>
      <c r="P214" s="234">
        <f t="shared" ref="P214" si="357">(N214*(O214/100+1))*K214</f>
        <v>44849.52</v>
      </c>
      <c r="Q214" s="160" t="s">
        <v>139</v>
      </c>
      <c r="R214" s="235">
        <f t="shared" si="210"/>
        <v>0</v>
      </c>
      <c r="S214" s="234">
        <f t="shared" ref="S214" si="358">R214*(N214*(O214/100+1))</f>
        <v>0</v>
      </c>
      <c r="T214" s="235">
        <f t="shared" si="211"/>
        <v>576</v>
      </c>
      <c r="U214" s="234">
        <f t="shared" ref="U214" si="359">T214*(N214*(O214/100+1))</f>
        <v>12890.88</v>
      </c>
      <c r="V214" s="235">
        <f t="shared" si="212"/>
        <v>720</v>
      </c>
      <c r="W214" s="234">
        <f t="shared" ref="W214" si="360">V214*(N214*(O214/100+1))</f>
        <v>16113.599999999999</v>
      </c>
      <c r="X214" s="235">
        <f t="shared" si="213"/>
        <v>708</v>
      </c>
      <c r="Y214" s="234">
        <f t="shared" ref="Y214" si="361">X214*(N214*(O214/100+1))</f>
        <v>15845.039999999999</v>
      </c>
      <c r="Z214" s="234">
        <f t="shared" si="160"/>
        <v>44849.52</v>
      </c>
      <c r="AA214" s="236" t="b">
        <f t="shared" si="183"/>
        <v>1</v>
      </c>
      <c r="AB214" s="230"/>
      <c r="AC214" s="243"/>
      <c r="AD214" s="230" t="s">
        <v>22</v>
      </c>
      <c r="AE214" s="229" t="s">
        <v>23</v>
      </c>
      <c r="AF214" s="244"/>
      <c r="AG214" s="245"/>
      <c r="AH214" s="240">
        <v>0</v>
      </c>
      <c r="AI214" s="373">
        <f t="shared" ref="AI214" si="362">AH214*(N214*(O214/100+1))</f>
        <v>0</v>
      </c>
      <c r="AJ214" s="240">
        <v>0</v>
      </c>
      <c r="AK214" s="373">
        <f t="shared" ref="AK214" si="363">AJ214*(N214*(O214/100+1))</f>
        <v>0</v>
      </c>
      <c r="AL214" s="240">
        <v>0</v>
      </c>
      <c r="AM214" s="373">
        <f t="shared" ref="AM214" si="364">AL214*(N214*(O214/100+1))</f>
        <v>0</v>
      </c>
      <c r="AN214" s="240">
        <v>0</v>
      </c>
      <c r="AO214" s="373">
        <f t="shared" ref="AO214" si="365">AN214*(N214*(O214/100+1))</f>
        <v>0</v>
      </c>
      <c r="AP214" s="240">
        <v>288</v>
      </c>
      <c r="AQ214" s="373">
        <f t="shared" ref="AQ214" si="366">AP214*(N214*(O214/100+1))</f>
        <v>6445.44</v>
      </c>
      <c r="AR214" s="240">
        <v>288</v>
      </c>
      <c r="AS214" s="373">
        <f t="shared" ref="AS214" si="367">AR214*(N214*(O214/100+1))</f>
        <v>6445.44</v>
      </c>
      <c r="AT214" s="240">
        <v>144</v>
      </c>
      <c r="AU214" s="373">
        <f t="shared" ref="AU214" si="368">AT214*(N214*(O214/100+1))</f>
        <v>3222.72</v>
      </c>
      <c r="AV214" s="240">
        <v>288</v>
      </c>
      <c r="AW214" s="373">
        <f t="shared" ref="AW214" si="369">AV214*(N214*(O214/100+1))</f>
        <v>6445.44</v>
      </c>
      <c r="AX214" s="240">
        <v>288</v>
      </c>
      <c r="AY214" s="373">
        <f t="shared" ref="AY214" si="370">AX214*(N214*(O214/100+1))</f>
        <v>6445.44</v>
      </c>
      <c r="AZ214" s="240">
        <v>288</v>
      </c>
      <c r="BA214" s="373">
        <f t="shared" ref="BA214" si="371">AZ214*(N214*(O214/100+1))</f>
        <v>6445.44</v>
      </c>
      <c r="BB214" s="240">
        <v>288</v>
      </c>
      <c r="BC214" s="373">
        <f t="shared" ref="BC214" si="372">BB214*(N214*(O214/100+1))</f>
        <v>6445.44</v>
      </c>
      <c r="BD214" s="240">
        <v>132</v>
      </c>
      <c r="BE214" s="373">
        <f t="shared" ref="BE214" si="373">BD214*(N214*(O214/100+1))</f>
        <v>2954.16</v>
      </c>
      <c r="BF214" s="374">
        <f t="shared" ref="BF214" si="374">SUM(R214,T214,V214,X214)*(N214*(O214/100+1))</f>
        <v>44849.52</v>
      </c>
      <c r="BG214" s="374">
        <f t="shared" ref="BG214" si="375">SUM(AI214,AK214,AM214,AO214,AQ214,AS214,AU214,AW214,AY214,BA214,BC214,BE214)</f>
        <v>44849.520000000004</v>
      </c>
      <c r="BH214" s="375" t="b">
        <f t="shared" si="203"/>
        <v>1</v>
      </c>
      <c r="BI214" s="375">
        <f t="shared" si="204"/>
        <v>0</v>
      </c>
      <c r="BJ214" s="376">
        <f t="shared" si="161"/>
        <v>22110056</v>
      </c>
      <c r="BK214" s="384">
        <v>348</v>
      </c>
      <c r="BL214" s="384">
        <v>5</v>
      </c>
      <c r="BM214" s="385">
        <f t="shared" si="162"/>
        <v>0</v>
      </c>
      <c r="BN214" s="385">
        <f t="shared" si="163"/>
        <v>576</v>
      </c>
      <c r="BO214" s="385">
        <f t="shared" si="164"/>
        <v>720</v>
      </c>
      <c r="BP214" s="385">
        <f t="shared" si="165"/>
        <v>708</v>
      </c>
      <c r="BQ214" s="386">
        <f t="shared" si="166"/>
        <v>22.38</v>
      </c>
      <c r="BR214" s="228">
        <f t="shared" si="166"/>
        <v>0</v>
      </c>
      <c r="BS214" s="228">
        <v>0</v>
      </c>
      <c r="BT214" s="228">
        <v>1</v>
      </c>
      <c r="BU214" s="228" t="s">
        <v>139</v>
      </c>
      <c r="BV214" s="228" t="str">
        <f t="shared" si="207"/>
        <v>0</v>
      </c>
      <c r="BW214" s="228" t="str">
        <f t="shared" si="208"/>
        <v>0</v>
      </c>
      <c r="BX214" s="228" t="str">
        <f t="shared" si="209"/>
        <v>1</v>
      </c>
      <c r="BY214" s="228" t="s">
        <v>23</v>
      </c>
      <c r="BZ214" s="387">
        <f t="shared" si="167"/>
        <v>0</v>
      </c>
      <c r="CA214" s="387">
        <f t="shared" si="168"/>
        <v>0</v>
      </c>
      <c r="CB214" s="387">
        <f t="shared" si="169"/>
        <v>0</v>
      </c>
      <c r="CC214" s="387">
        <f t="shared" si="170"/>
        <v>0</v>
      </c>
      <c r="CD214" s="387">
        <f t="shared" si="171"/>
        <v>6445.44</v>
      </c>
      <c r="CE214" s="387">
        <f t="shared" si="172"/>
        <v>6445.44</v>
      </c>
      <c r="CF214" s="387">
        <f t="shared" si="173"/>
        <v>3222.72</v>
      </c>
      <c r="CG214" s="387">
        <f t="shared" si="174"/>
        <v>6445.44</v>
      </c>
      <c r="CH214" s="387">
        <f t="shared" si="175"/>
        <v>6445.44</v>
      </c>
      <c r="CI214" s="387">
        <f t="shared" si="176"/>
        <v>6445.44</v>
      </c>
      <c r="CJ214" s="387">
        <f t="shared" si="177"/>
        <v>6445.44</v>
      </c>
      <c r="CK214" s="387">
        <f t="shared" si="178"/>
        <v>2954.16</v>
      </c>
    </row>
    <row r="215" spans="1:89" s="228" customFormat="1" ht="20.399999999999999" x14ac:dyDescent="0.3">
      <c r="B215" s="227">
        <v>129</v>
      </c>
      <c r="C215" s="193">
        <v>221011</v>
      </c>
      <c r="D215" s="190">
        <v>22110056</v>
      </c>
      <c r="E215" s="151" t="s">
        <v>230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v>2316</v>
      </c>
      <c r="L215" s="193" t="s">
        <v>20</v>
      </c>
      <c r="M215" s="105">
        <v>16</v>
      </c>
      <c r="N215" s="370">
        <f t="shared" si="206"/>
        <v>21.92</v>
      </c>
      <c r="O215" s="380">
        <v>21.92</v>
      </c>
      <c r="P215" s="234">
        <f t="shared" si="184"/>
        <v>58889.395199999999</v>
      </c>
      <c r="Q215" s="160" t="s">
        <v>139</v>
      </c>
      <c r="R215" s="235">
        <f t="shared" si="210"/>
        <v>24</v>
      </c>
      <c r="S215" s="234">
        <f t="shared" si="185"/>
        <v>610.25279999999998</v>
      </c>
      <c r="T215" s="231">
        <f t="shared" si="211"/>
        <v>576</v>
      </c>
      <c r="U215" s="234">
        <f t="shared" si="186"/>
        <v>14646.0672</v>
      </c>
      <c r="V215" s="389">
        <f t="shared" si="212"/>
        <v>720</v>
      </c>
      <c r="W215" s="234">
        <f t="shared" si="187"/>
        <v>18307.583999999999</v>
      </c>
      <c r="X215" s="235">
        <f t="shared" si="213"/>
        <v>708</v>
      </c>
      <c r="Y215" s="234">
        <f t="shared" si="188"/>
        <v>18002.457599999998</v>
      </c>
      <c r="Z215" s="234">
        <f t="shared" si="160"/>
        <v>51566.361599999989</v>
      </c>
      <c r="AA215" s="236" t="b">
        <f t="shared" si="183"/>
        <v>0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73">
        <f t="shared" si="189"/>
        <v>0</v>
      </c>
      <c r="AJ215" s="240">
        <v>0</v>
      </c>
      <c r="AK215" s="373">
        <f t="shared" si="190"/>
        <v>0</v>
      </c>
      <c r="AL215" s="240">
        <v>24</v>
      </c>
      <c r="AM215" s="373">
        <f t="shared" si="191"/>
        <v>610.25279999999998</v>
      </c>
      <c r="AN215" s="240">
        <v>0</v>
      </c>
      <c r="AO215" s="373">
        <f t="shared" si="192"/>
        <v>0</v>
      </c>
      <c r="AP215" s="240">
        <v>288</v>
      </c>
      <c r="AQ215" s="373">
        <f t="shared" si="193"/>
        <v>7323.0335999999998</v>
      </c>
      <c r="AR215" s="240">
        <v>288</v>
      </c>
      <c r="AS215" s="373">
        <f t="shared" si="194"/>
        <v>7323.0335999999998</v>
      </c>
      <c r="AT215" s="240">
        <v>144</v>
      </c>
      <c r="AU215" s="373">
        <f t="shared" si="195"/>
        <v>3661.5167999999999</v>
      </c>
      <c r="AV215" s="240">
        <v>288</v>
      </c>
      <c r="AW215" s="373">
        <f t="shared" si="196"/>
        <v>7323.0335999999998</v>
      </c>
      <c r="AX215" s="240">
        <v>288</v>
      </c>
      <c r="AY215" s="373">
        <f t="shared" si="197"/>
        <v>7323.0335999999998</v>
      </c>
      <c r="AZ215" s="240">
        <v>288</v>
      </c>
      <c r="BA215" s="373">
        <f t="shared" si="198"/>
        <v>7323.0335999999998</v>
      </c>
      <c r="BB215" s="240">
        <v>288</v>
      </c>
      <c r="BC215" s="373">
        <f t="shared" si="199"/>
        <v>7323.0335999999998</v>
      </c>
      <c r="BD215" s="240">
        <v>132</v>
      </c>
      <c r="BE215" s="373">
        <f t="shared" si="200"/>
        <v>3356.3903999999998</v>
      </c>
      <c r="BF215" s="387">
        <f t="shared" si="201"/>
        <v>51566.361599999997</v>
      </c>
      <c r="BG215" s="387">
        <f t="shared" si="202"/>
        <v>51566.361600000004</v>
      </c>
      <c r="BH215" s="390" t="b">
        <f t="shared" si="203"/>
        <v>1</v>
      </c>
      <c r="BI215" s="387">
        <f t="shared" si="204"/>
        <v>0</v>
      </c>
      <c r="BJ215" s="376">
        <f t="shared" si="161"/>
        <v>22110056</v>
      </c>
      <c r="BK215" s="384">
        <v>348</v>
      </c>
      <c r="BL215" s="384">
        <v>5</v>
      </c>
      <c r="BM215" s="385">
        <f t="shared" si="162"/>
        <v>24</v>
      </c>
      <c r="BN215" s="385">
        <f t="shared" si="163"/>
        <v>576</v>
      </c>
      <c r="BO215" s="385">
        <f t="shared" si="164"/>
        <v>720</v>
      </c>
      <c r="BP215" s="385">
        <f t="shared" si="165"/>
        <v>708</v>
      </c>
      <c r="BQ215" s="386">
        <f t="shared" si="166"/>
        <v>21.92</v>
      </c>
      <c r="BR215" s="228">
        <f t="shared" si="205"/>
        <v>16</v>
      </c>
      <c r="BS215" s="228">
        <v>0</v>
      </c>
      <c r="BT215" s="228">
        <v>1</v>
      </c>
      <c r="BU215" s="228" t="s">
        <v>139</v>
      </c>
      <c r="BV215" s="228" t="str">
        <f t="shared" si="207"/>
        <v>0</v>
      </c>
      <c r="BW215" s="228" t="str">
        <f t="shared" si="208"/>
        <v>0</v>
      </c>
      <c r="BX215" s="228" t="str">
        <f t="shared" si="209"/>
        <v>1</v>
      </c>
      <c r="BY215" s="228" t="s">
        <v>23</v>
      </c>
      <c r="BZ215" s="387">
        <f t="shared" si="167"/>
        <v>0</v>
      </c>
      <c r="CA215" s="387">
        <f t="shared" si="168"/>
        <v>0</v>
      </c>
      <c r="CB215" s="387">
        <f t="shared" si="169"/>
        <v>610.25279999999998</v>
      </c>
      <c r="CC215" s="387">
        <f t="shared" si="170"/>
        <v>0</v>
      </c>
      <c r="CD215" s="387">
        <f t="shared" si="171"/>
        <v>7323.0335999999998</v>
      </c>
      <c r="CE215" s="387">
        <f t="shared" si="172"/>
        <v>7323.0335999999998</v>
      </c>
      <c r="CF215" s="387">
        <f t="shared" si="173"/>
        <v>3661.5167999999999</v>
      </c>
      <c r="CG215" s="387">
        <f t="shared" si="174"/>
        <v>7323.0335999999998</v>
      </c>
      <c r="CH215" s="387">
        <f t="shared" si="175"/>
        <v>7323.0335999999998</v>
      </c>
      <c r="CI215" s="387">
        <f t="shared" si="176"/>
        <v>7323.0335999999998</v>
      </c>
      <c r="CJ215" s="387">
        <f t="shared" si="177"/>
        <v>7323.0335999999998</v>
      </c>
      <c r="CK215" s="387">
        <f t="shared" si="178"/>
        <v>3356.3903999999998</v>
      </c>
    </row>
    <row r="216" spans="1:89" s="228" customFormat="1" ht="20.399999999999999" x14ac:dyDescent="0.3">
      <c r="B216" s="227">
        <v>131</v>
      </c>
      <c r="C216" s="193">
        <v>223011</v>
      </c>
      <c r="D216" s="190">
        <v>22310020</v>
      </c>
      <c r="E216" s="151" t="s">
        <v>234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ref="K216" si="376">R216+T216+V216+X216</f>
        <v>52</v>
      </c>
      <c r="L216" s="193" t="s">
        <v>138</v>
      </c>
      <c r="M216" s="105">
        <v>0</v>
      </c>
      <c r="N216" s="370">
        <f t="shared" ref="N216" si="377">ROUND(O216,2)</f>
        <v>17.399999999999999</v>
      </c>
      <c r="O216" s="242">
        <v>17.399999999999999</v>
      </c>
      <c r="P216" s="234">
        <f t="shared" ref="P216" si="378">(O216*(M216/100+1))*K216</f>
        <v>904.8</v>
      </c>
      <c r="Q216" s="160" t="s">
        <v>139</v>
      </c>
      <c r="R216" s="235">
        <f t="shared" ref="R216" si="379">AH216+AJ216+AL216</f>
        <v>0</v>
      </c>
      <c r="S216" s="234">
        <f t="shared" ref="S216" si="380">R216*(O216*(M216/100+1))</f>
        <v>0</v>
      </c>
      <c r="T216" s="231">
        <f t="shared" ref="T216" si="381">AN216+AP216+AR216</f>
        <v>19</v>
      </c>
      <c r="U216" s="234">
        <f t="shared" ref="U216" si="382">T216*(O216*(M216/100+1))</f>
        <v>330.59999999999997</v>
      </c>
      <c r="V216" s="389">
        <f t="shared" ref="V216" si="383">AT216+AV216+AX216</f>
        <v>16</v>
      </c>
      <c r="W216" s="234">
        <f t="shared" ref="W216" si="384">V216*(O216*(M216/100+1))</f>
        <v>278.39999999999998</v>
      </c>
      <c r="X216" s="235">
        <f t="shared" ref="X216" si="385">AZ216+BB216+BD216</f>
        <v>17</v>
      </c>
      <c r="Y216" s="234">
        <f t="shared" ref="Y216" si="386">X216*(O216*(M216/100+1))</f>
        <v>295.79999999999995</v>
      </c>
      <c r="Z216" s="234">
        <f t="shared" ref="Z216" si="387">S216+U216+W216+Y216</f>
        <v>904.8</v>
      </c>
      <c r="AA216" s="236" t="b">
        <f t="shared" ref="AA216" si="388"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73">
        <f t="shared" ref="AI216" si="389">AH216*(O216*(M216/100+1))</f>
        <v>0</v>
      </c>
      <c r="AJ216" s="240">
        <v>0</v>
      </c>
      <c r="AK216" s="373">
        <f t="shared" ref="AK216" si="390">AJ216*(O216*(M216/100+1))</f>
        <v>0</v>
      </c>
      <c r="AL216" s="240">
        <v>0</v>
      </c>
      <c r="AM216" s="373">
        <f t="shared" ref="AM216" si="391">AL216*(O216*(M216/100+1))</f>
        <v>0</v>
      </c>
      <c r="AN216" s="240">
        <v>8</v>
      </c>
      <c r="AO216" s="373">
        <f t="shared" ref="AO216" si="392">AN216*(O216*(M216/100+1))</f>
        <v>139.19999999999999</v>
      </c>
      <c r="AP216" s="240">
        <v>5</v>
      </c>
      <c r="AQ216" s="373">
        <f t="shared" ref="AQ216" si="393">AP216*(O216*(M216/100+1))</f>
        <v>87</v>
      </c>
      <c r="AR216" s="240">
        <v>6</v>
      </c>
      <c r="AS216" s="373">
        <f t="shared" ref="AS216" si="394">AR216*(O216*(M216/100+1))</f>
        <v>104.39999999999999</v>
      </c>
      <c r="AT216" s="240">
        <v>5</v>
      </c>
      <c r="AU216" s="373">
        <f t="shared" ref="AU216" si="395">AT216*(O216*(M216/100+1))</f>
        <v>87</v>
      </c>
      <c r="AV216" s="240">
        <v>6</v>
      </c>
      <c r="AW216" s="373">
        <f t="shared" ref="AW216" si="396">AV216*(O216*(M216/100+1))</f>
        <v>104.39999999999999</v>
      </c>
      <c r="AX216" s="240">
        <v>5</v>
      </c>
      <c r="AY216" s="373">
        <f t="shared" ref="AY216" si="397">AX216*(O216*(M216/100+1))</f>
        <v>87</v>
      </c>
      <c r="AZ216" s="240">
        <v>6</v>
      </c>
      <c r="BA216" s="373">
        <f t="shared" ref="BA216" si="398">AZ216*(O216*(M216/100+1))</f>
        <v>104.39999999999999</v>
      </c>
      <c r="BB216" s="240">
        <v>5</v>
      </c>
      <c r="BC216" s="373">
        <f t="shared" ref="BC216" si="399">BB216*(O216*(M216/100+1))</f>
        <v>87</v>
      </c>
      <c r="BD216" s="240">
        <v>6</v>
      </c>
      <c r="BE216" s="373">
        <f t="shared" ref="BE216" si="400">BD216*(O216*(M216/100+1))</f>
        <v>104.39999999999999</v>
      </c>
      <c r="BF216" s="387">
        <f t="shared" ref="BF216" si="401">SUM(R216,T216,V216,X216)*(O216*(M216/100+1))</f>
        <v>904.8</v>
      </c>
      <c r="BG216" s="387">
        <f t="shared" ref="BG216" si="402">SUM(BE216,BC216,BA216,AY216,AW216,AU216,AS216,AQ216,AO216,AM216,AK216,AI216)</f>
        <v>904.8</v>
      </c>
      <c r="BH216" s="390" t="b">
        <f t="shared" ref="BH216" si="403">BF216=BG216</f>
        <v>1</v>
      </c>
      <c r="BI216" s="387">
        <f t="shared" ref="BI216" si="404">BF216-BG216</f>
        <v>0</v>
      </c>
      <c r="BJ216" s="376">
        <f t="shared" ref="BJ216" si="405">D216</f>
        <v>22310020</v>
      </c>
      <c r="BK216" s="384">
        <v>348</v>
      </c>
      <c r="BL216" s="384">
        <v>5</v>
      </c>
      <c r="BM216" s="385">
        <f t="shared" ref="BM216" si="406">R216</f>
        <v>0</v>
      </c>
      <c r="BN216" s="385">
        <f t="shared" ref="BN216" si="407">T216</f>
        <v>19</v>
      </c>
      <c r="BO216" s="385">
        <f t="shared" ref="BO216" si="408">V216</f>
        <v>16</v>
      </c>
      <c r="BP216" s="385">
        <f t="shared" ref="BP216" si="409">X216</f>
        <v>17</v>
      </c>
      <c r="BQ216" s="386">
        <f t="shared" ref="BQ216" si="410">N216</f>
        <v>17.399999999999999</v>
      </c>
      <c r="BR216" s="228">
        <f t="shared" ref="BR216" si="411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412">IF(AB216 = "X", "1", "0")</f>
        <v>0</v>
      </c>
      <c r="BW216" s="228" t="str">
        <f t="shared" ref="BW216" si="413">IF(AC216 = "X", "1", "0")</f>
        <v>0</v>
      </c>
      <c r="BX216" s="228" t="str">
        <f t="shared" ref="BX216" si="414">IF(AD216 = "X", "1", "0")</f>
        <v>1</v>
      </c>
      <c r="BY216" s="228" t="s">
        <v>23</v>
      </c>
      <c r="BZ216" s="387">
        <f t="shared" ref="BZ216" si="415">AI216</f>
        <v>0</v>
      </c>
      <c r="CA216" s="387">
        <f t="shared" ref="CA216" si="416">AK216</f>
        <v>0</v>
      </c>
      <c r="CB216" s="387">
        <f t="shared" ref="CB216" si="417">AM216</f>
        <v>0</v>
      </c>
      <c r="CC216" s="387">
        <f t="shared" ref="CC216" si="418">AO216</f>
        <v>139.19999999999999</v>
      </c>
      <c r="CD216" s="387">
        <f t="shared" ref="CD216" si="419">AQ216</f>
        <v>87</v>
      </c>
      <c r="CE216" s="387">
        <f t="shared" ref="CE216" si="420">AS216</f>
        <v>104.39999999999999</v>
      </c>
      <c r="CF216" s="387">
        <f t="shared" ref="CF216" si="421">AU216</f>
        <v>87</v>
      </c>
      <c r="CG216" s="387">
        <f t="shared" ref="CG216" si="422">AW216</f>
        <v>104.39999999999999</v>
      </c>
      <c r="CH216" s="387">
        <f t="shared" ref="CH216" si="423">AY216</f>
        <v>87</v>
      </c>
      <c r="CI216" s="387">
        <f t="shared" ref="CI216" si="424">BA216</f>
        <v>104.39999999999999</v>
      </c>
      <c r="CJ216" s="387">
        <f t="shared" ref="CJ216" si="425">BC216</f>
        <v>87</v>
      </c>
      <c r="CK216" s="387">
        <f t="shared" ref="CK216" si="426">BE216</f>
        <v>104.39999999999999</v>
      </c>
    </row>
    <row r="217" spans="1:89" s="228" customFormat="1" ht="20.399999999999999" x14ac:dyDescent="0.3">
      <c r="B217" s="227">
        <v>131</v>
      </c>
      <c r="C217" s="193">
        <v>223011</v>
      </c>
      <c r="D217" s="190">
        <v>22310020</v>
      </c>
      <c r="E217" s="151" t="s">
        <v>234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si="355"/>
        <v>60</v>
      </c>
      <c r="L217" s="193" t="s">
        <v>138</v>
      </c>
      <c r="M217" s="105">
        <v>0</v>
      </c>
      <c r="N217" s="370">
        <f t="shared" si="206"/>
        <v>11.95</v>
      </c>
      <c r="O217" s="242">
        <v>11.95</v>
      </c>
      <c r="P217" s="234">
        <f t="shared" si="184"/>
        <v>717</v>
      </c>
      <c r="Q217" s="160" t="s">
        <v>139</v>
      </c>
      <c r="R217" s="235">
        <f t="shared" si="210"/>
        <v>16</v>
      </c>
      <c r="S217" s="234">
        <f t="shared" si="185"/>
        <v>191.2</v>
      </c>
      <c r="T217" s="231">
        <f t="shared" si="211"/>
        <v>11</v>
      </c>
      <c r="U217" s="234">
        <f t="shared" si="186"/>
        <v>131.44999999999999</v>
      </c>
      <c r="V217" s="389">
        <f t="shared" si="212"/>
        <v>16</v>
      </c>
      <c r="W217" s="234">
        <f t="shared" si="187"/>
        <v>191.2</v>
      </c>
      <c r="X217" s="235">
        <f t="shared" si="213"/>
        <v>17</v>
      </c>
      <c r="Y217" s="234">
        <f t="shared" si="188"/>
        <v>203.14999999999998</v>
      </c>
      <c r="Z217" s="234">
        <f t="shared" si="160"/>
        <v>716.99999999999989</v>
      </c>
      <c r="AA217" s="236" t="b">
        <f t="shared" si="183"/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73">
        <f t="shared" si="189"/>
        <v>0</v>
      </c>
      <c r="AJ217" s="240">
        <v>8</v>
      </c>
      <c r="AK217" s="373">
        <f t="shared" si="190"/>
        <v>95.6</v>
      </c>
      <c r="AL217" s="240">
        <v>8</v>
      </c>
      <c r="AM217" s="373">
        <f t="shared" si="191"/>
        <v>95.6</v>
      </c>
      <c r="AN217" s="240">
        <v>0</v>
      </c>
      <c r="AO217" s="373">
        <f t="shared" si="192"/>
        <v>0</v>
      </c>
      <c r="AP217" s="240">
        <v>5</v>
      </c>
      <c r="AQ217" s="373">
        <f t="shared" si="193"/>
        <v>59.75</v>
      </c>
      <c r="AR217" s="240">
        <v>6</v>
      </c>
      <c r="AS217" s="373">
        <f t="shared" si="194"/>
        <v>71.699999999999989</v>
      </c>
      <c r="AT217" s="240">
        <v>5</v>
      </c>
      <c r="AU217" s="373">
        <f t="shared" si="195"/>
        <v>59.75</v>
      </c>
      <c r="AV217" s="240">
        <v>6</v>
      </c>
      <c r="AW217" s="373">
        <f t="shared" si="196"/>
        <v>71.699999999999989</v>
      </c>
      <c r="AX217" s="240">
        <v>5</v>
      </c>
      <c r="AY217" s="373">
        <f t="shared" si="197"/>
        <v>59.75</v>
      </c>
      <c r="AZ217" s="240">
        <v>6</v>
      </c>
      <c r="BA217" s="373">
        <f t="shared" si="198"/>
        <v>71.699999999999989</v>
      </c>
      <c r="BB217" s="240">
        <v>5</v>
      </c>
      <c r="BC217" s="373">
        <f t="shared" si="199"/>
        <v>59.75</v>
      </c>
      <c r="BD217" s="240">
        <v>6</v>
      </c>
      <c r="BE217" s="373">
        <f t="shared" si="200"/>
        <v>71.699999999999989</v>
      </c>
      <c r="BF217" s="387">
        <f t="shared" si="201"/>
        <v>717</v>
      </c>
      <c r="BG217" s="387">
        <f t="shared" si="202"/>
        <v>717</v>
      </c>
      <c r="BH217" s="390" t="b">
        <f t="shared" si="203"/>
        <v>1</v>
      </c>
      <c r="BI217" s="387">
        <f t="shared" si="204"/>
        <v>0</v>
      </c>
      <c r="BJ217" s="376">
        <f t="shared" si="161"/>
        <v>22310020</v>
      </c>
      <c r="BK217" s="384">
        <v>348</v>
      </c>
      <c r="BL217" s="384">
        <v>5</v>
      </c>
      <c r="BM217" s="385">
        <f t="shared" si="162"/>
        <v>16</v>
      </c>
      <c r="BN217" s="385">
        <f t="shared" si="163"/>
        <v>11</v>
      </c>
      <c r="BO217" s="385">
        <f t="shared" si="164"/>
        <v>16</v>
      </c>
      <c r="BP217" s="385">
        <f t="shared" si="165"/>
        <v>17</v>
      </c>
      <c r="BQ217" s="386">
        <f t="shared" si="166"/>
        <v>11.95</v>
      </c>
      <c r="BR217" s="228">
        <f t="shared" si="205"/>
        <v>0</v>
      </c>
      <c r="BS217" s="228">
        <v>0</v>
      </c>
      <c r="BT217" s="228">
        <v>1</v>
      </c>
      <c r="BU217" s="228" t="s">
        <v>139</v>
      </c>
      <c r="BV217" s="228" t="str">
        <f t="shared" si="207"/>
        <v>0</v>
      </c>
      <c r="BW217" s="228" t="str">
        <f t="shared" si="208"/>
        <v>0</v>
      </c>
      <c r="BX217" s="228" t="str">
        <f t="shared" si="209"/>
        <v>1</v>
      </c>
      <c r="BY217" s="228" t="s">
        <v>23</v>
      </c>
      <c r="BZ217" s="387">
        <f t="shared" si="167"/>
        <v>0</v>
      </c>
      <c r="CA217" s="387">
        <f t="shared" si="168"/>
        <v>95.6</v>
      </c>
      <c r="CB217" s="387">
        <f t="shared" si="169"/>
        <v>95.6</v>
      </c>
      <c r="CC217" s="387">
        <f t="shared" si="170"/>
        <v>0</v>
      </c>
      <c r="CD217" s="387">
        <f t="shared" si="171"/>
        <v>59.75</v>
      </c>
      <c r="CE217" s="387">
        <f t="shared" si="172"/>
        <v>71.699999999999989</v>
      </c>
      <c r="CF217" s="387">
        <f t="shared" si="173"/>
        <v>59.75</v>
      </c>
      <c r="CG217" s="387">
        <f t="shared" si="174"/>
        <v>71.699999999999989</v>
      </c>
      <c r="CH217" s="387">
        <f t="shared" si="175"/>
        <v>59.75</v>
      </c>
      <c r="CI217" s="387">
        <f t="shared" si="176"/>
        <v>71.699999999999989</v>
      </c>
      <c r="CJ217" s="387">
        <f t="shared" si="177"/>
        <v>59.75</v>
      </c>
      <c r="CK217" s="387">
        <f t="shared" si="178"/>
        <v>71.699999999999989</v>
      </c>
    </row>
    <row r="218" spans="1:89" s="228" customFormat="1" ht="20.399999999999999" x14ac:dyDescent="0.3">
      <c r="B218" s="227">
        <v>132</v>
      </c>
      <c r="C218" s="193">
        <v>223011</v>
      </c>
      <c r="D218" s="190">
        <v>22310107</v>
      </c>
      <c r="E218" s="152" t="s">
        <v>235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355"/>
        <v>120</v>
      </c>
      <c r="L218" s="193" t="s">
        <v>138</v>
      </c>
      <c r="M218" s="105">
        <v>0</v>
      </c>
      <c r="N218" s="370">
        <f t="shared" si="206"/>
        <v>18.559999999999999</v>
      </c>
      <c r="O218" s="242">
        <v>18.559999999999999</v>
      </c>
      <c r="P218" s="234">
        <f t="shared" si="184"/>
        <v>2227.1999999999998</v>
      </c>
      <c r="Q218" s="160" t="s">
        <v>139</v>
      </c>
      <c r="R218" s="235">
        <f t="shared" si="210"/>
        <v>0</v>
      </c>
      <c r="S218" s="234">
        <f t="shared" si="185"/>
        <v>0</v>
      </c>
      <c r="T218" s="231">
        <f t="shared" si="211"/>
        <v>30</v>
      </c>
      <c r="U218" s="234">
        <f t="shared" si="186"/>
        <v>556.79999999999995</v>
      </c>
      <c r="V218" s="389">
        <f t="shared" si="212"/>
        <v>45</v>
      </c>
      <c r="W218" s="234">
        <f t="shared" si="187"/>
        <v>835.19999999999993</v>
      </c>
      <c r="X218" s="235">
        <f t="shared" si="213"/>
        <v>45</v>
      </c>
      <c r="Y218" s="234">
        <f t="shared" si="188"/>
        <v>835.19999999999993</v>
      </c>
      <c r="Z218" s="234">
        <f t="shared" si="160"/>
        <v>2227.1999999999998</v>
      </c>
      <c r="AA218" s="236" t="b">
        <f t="shared" si="183"/>
        <v>1</v>
      </c>
      <c r="AB218" s="230"/>
      <c r="AC218" s="243"/>
      <c r="AD218" s="230" t="s">
        <v>22</v>
      </c>
      <c r="AE218" s="229" t="s">
        <v>23</v>
      </c>
      <c r="AF218" s="381"/>
      <c r="AG218" s="245"/>
      <c r="AH218" s="240">
        <v>0</v>
      </c>
      <c r="AI218" s="373">
        <f t="shared" si="189"/>
        <v>0</v>
      </c>
      <c r="AJ218" s="240">
        <v>0</v>
      </c>
      <c r="AK218" s="373">
        <f t="shared" si="190"/>
        <v>0</v>
      </c>
      <c r="AL218" s="240">
        <v>0</v>
      </c>
      <c r="AM218" s="373">
        <f t="shared" si="191"/>
        <v>0</v>
      </c>
      <c r="AN218" s="240">
        <v>0</v>
      </c>
      <c r="AO218" s="373">
        <f t="shared" si="192"/>
        <v>0</v>
      </c>
      <c r="AP218" s="240">
        <v>15</v>
      </c>
      <c r="AQ218" s="373">
        <f t="shared" si="193"/>
        <v>278.39999999999998</v>
      </c>
      <c r="AR218" s="240">
        <v>15</v>
      </c>
      <c r="AS218" s="373">
        <f t="shared" si="194"/>
        <v>278.39999999999998</v>
      </c>
      <c r="AT218" s="240">
        <v>15</v>
      </c>
      <c r="AU218" s="373">
        <f t="shared" si="195"/>
        <v>278.39999999999998</v>
      </c>
      <c r="AV218" s="240">
        <v>15</v>
      </c>
      <c r="AW218" s="373">
        <f t="shared" si="196"/>
        <v>278.39999999999998</v>
      </c>
      <c r="AX218" s="240">
        <v>15</v>
      </c>
      <c r="AY218" s="373">
        <f t="shared" si="197"/>
        <v>278.39999999999998</v>
      </c>
      <c r="AZ218" s="240">
        <v>15</v>
      </c>
      <c r="BA218" s="373">
        <f t="shared" si="198"/>
        <v>278.39999999999998</v>
      </c>
      <c r="BB218" s="240">
        <v>15</v>
      </c>
      <c r="BC218" s="373">
        <f t="shared" si="199"/>
        <v>278.39999999999998</v>
      </c>
      <c r="BD218" s="240">
        <v>15</v>
      </c>
      <c r="BE218" s="373">
        <f t="shared" si="200"/>
        <v>278.39999999999998</v>
      </c>
      <c r="BF218" s="387">
        <f t="shared" si="201"/>
        <v>2227.1999999999998</v>
      </c>
      <c r="BG218" s="387">
        <f t="shared" si="202"/>
        <v>2227.2000000000003</v>
      </c>
      <c r="BH218" s="390" t="b">
        <f t="shared" si="203"/>
        <v>1</v>
      </c>
      <c r="BI218" s="387">
        <f t="shared" si="204"/>
        <v>0</v>
      </c>
      <c r="BJ218" s="376">
        <f t="shared" si="161"/>
        <v>22310107</v>
      </c>
      <c r="BK218" s="384">
        <v>348</v>
      </c>
      <c r="BL218" s="384">
        <v>5</v>
      </c>
      <c r="BM218" s="385">
        <f t="shared" si="162"/>
        <v>0</v>
      </c>
      <c r="BN218" s="385">
        <f t="shared" si="163"/>
        <v>30</v>
      </c>
      <c r="BO218" s="385">
        <f t="shared" si="164"/>
        <v>45</v>
      </c>
      <c r="BP218" s="385">
        <f t="shared" si="165"/>
        <v>45</v>
      </c>
      <c r="BQ218" s="386">
        <f t="shared" si="166"/>
        <v>18.559999999999999</v>
      </c>
      <c r="BR218" s="228">
        <f t="shared" si="205"/>
        <v>0</v>
      </c>
      <c r="BS218" s="228">
        <v>0</v>
      </c>
      <c r="BT218" s="228">
        <v>1</v>
      </c>
      <c r="BU218" s="228" t="s">
        <v>139</v>
      </c>
      <c r="BV218" s="228" t="str">
        <f t="shared" si="207"/>
        <v>0</v>
      </c>
      <c r="BW218" s="228" t="str">
        <f t="shared" si="208"/>
        <v>0</v>
      </c>
      <c r="BX218" s="228" t="str">
        <f t="shared" si="209"/>
        <v>1</v>
      </c>
      <c r="BY218" s="228" t="s">
        <v>23</v>
      </c>
      <c r="BZ218" s="387">
        <f t="shared" si="167"/>
        <v>0</v>
      </c>
      <c r="CA218" s="387">
        <f t="shared" si="168"/>
        <v>0</v>
      </c>
      <c r="CB218" s="387">
        <f t="shared" si="169"/>
        <v>0</v>
      </c>
      <c r="CC218" s="387">
        <f t="shared" si="170"/>
        <v>0</v>
      </c>
      <c r="CD218" s="387">
        <f t="shared" si="171"/>
        <v>278.39999999999998</v>
      </c>
      <c r="CE218" s="387">
        <f t="shared" si="172"/>
        <v>278.39999999999998</v>
      </c>
      <c r="CF218" s="387">
        <f t="shared" si="173"/>
        <v>278.39999999999998</v>
      </c>
      <c r="CG218" s="387">
        <f t="shared" si="174"/>
        <v>278.39999999999998</v>
      </c>
      <c r="CH218" s="387">
        <f t="shared" si="175"/>
        <v>278.39999999999998</v>
      </c>
      <c r="CI218" s="387">
        <f t="shared" si="176"/>
        <v>278.39999999999998</v>
      </c>
      <c r="CJ218" s="387">
        <f t="shared" si="177"/>
        <v>278.39999999999998</v>
      </c>
      <c r="CK218" s="387">
        <f t="shared" si="178"/>
        <v>278.39999999999998</v>
      </c>
    </row>
    <row r="219" spans="1:89" s="228" customFormat="1" ht="30.6" x14ac:dyDescent="0.3">
      <c r="B219" s="227">
        <v>133</v>
      </c>
      <c r="C219" s="193">
        <v>223011</v>
      </c>
      <c r="D219" s="190">
        <v>22310039</v>
      </c>
      <c r="E219" s="151" t="s">
        <v>236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355"/>
        <v>8</v>
      </c>
      <c r="L219" s="193" t="s">
        <v>138</v>
      </c>
      <c r="M219" s="105">
        <v>0</v>
      </c>
      <c r="N219" s="370">
        <f t="shared" si="206"/>
        <v>171.68</v>
      </c>
      <c r="O219" s="242">
        <v>171.68</v>
      </c>
      <c r="P219" s="234">
        <f t="shared" si="184"/>
        <v>1373.44</v>
      </c>
      <c r="Q219" s="160" t="s">
        <v>139</v>
      </c>
      <c r="R219" s="235">
        <f t="shared" si="210"/>
        <v>0</v>
      </c>
      <c r="S219" s="234">
        <f t="shared" si="185"/>
        <v>0</v>
      </c>
      <c r="T219" s="231">
        <f t="shared" si="211"/>
        <v>2</v>
      </c>
      <c r="U219" s="234">
        <f t="shared" si="186"/>
        <v>343.36</v>
      </c>
      <c r="V219" s="389">
        <f t="shared" si="212"/>
        <v>4</v>
      </c>
      <c r="W219" s="234">
        <f t="shared" si="187"/>
        <v>686.72</v>
      </c>
      <c r="X219" s="235">
        <f t="shared" si="213"/>
        <v>2</v>
      </c>
      <c r="Y219" s="234">
        <f t="shared" si="188"/>
        <v>343.36</v>
      </c>
      <c r="Z219" s="234">
        <f t="shared" si="160"/>
        <v>1373.44</v>
      </c>
      <c r="AA219" s="236" t="b">
        <f t="shared" si="183"/>
        <v>1</v>
      </c>
      <c r="AB219" s="230"/>
      <c r="AC219" s="243"/>
      <c r="AD219" s="230" t="s">
        <v>22</v>
      </c>
      <c r="AE219" s="229" t="s">
        <v>23</v>
      </c>
      <c r="AF219" s="381"/>
      <c r="AG219" s="245"/>
      <c r="AH219" s="240">
        <v>0</v>
      </c>
      <c r="AI219" s="373">
        <f t="shared" si="189"/>
        <v>0</v>
      </c>
      <c r="AJ219" s="240">
        <v>0</v>
      </c>
      <c r="AK219" s="373">
        <f t="shared" si="190"/>
        <v>0</v>
      </c>
      <c r="AL219" s="240">
        <v>0</v>
      </c>
      <c r="AM219" s="373">
        <f t="shared" si="191"/>
        <v>0</v>
      </c>
      <c r="AN219" s="240">
        <v>0</v>
      </c>
      <c r="AO219" s="373">
        <f t="shared" si="192"/>
        <v>0</v>
      </c>
      <c r="AP219" s="240">
        <v>2</v>
      </c>
      <c r="AQ219" s="373">
        <f t="shared" si="193"/>
        <v>343.36</v>
      </c>
      <c r="AR219" s="240">
        <v>0</v>
      </c>
      <c r="AS219" s="373">
        <f t="shared" si="194"/>
        <v>0</v>
      </c>
      <c r="AT219" s="240">
        <v>2</v>
      </c>
      <c r="AU219" s="373">
        <f t="shared" si="195"/>
        <v>343.36</v>
      </c>
      <c r="AV219" s="240">
        <v>0</v>
      </c>
      <c r="AW219" s="373">
        <f t="shared" si="196"/>
        <v>0</v>
      </c>
      <c r="AX219" s="240">
        <v>2</v>
      </c>
      <c r="AY219" s="373">
        <f t="shared" si="197"/>
        <v>343.36</v>
      </c>
      <c r="AZ219" s="240">
        <v>0</v>
      </c>
      <c r="BA219" s="373">
        <f t="shared" si="198"/>
        <v>0</v>
      </c>
      <c r="BB219" s="240">
        <v>2</v>
      </c>
      <c r="BC219" s="373">
        <f t="shared" si="199"/>
        <v>343.36</v>
      </c>
      <c r="BD219" s="240">
        <v>0</v>
      </c>
      <c r="BE219" s="373">
        <f t="shared" si="200"/>
        <v>0</v>
      </c>
      <c r="BF219" s="387">
        <f t="shared" si="201"/>
        <v>1373.44</v>
      </c>
      <c r="BG219" s="387">
        <f t="shared" si="202"/>
        <v>1373.44</v>
      </c>
      <c r="BH219" s="390" t="b">
        <f t="shared" si="203"/>
        <v>1</v>
      </c>
      <c r="BI219" s="387">
        <f t="shared" si="204"/>
        <v>0</v>
      </c>
      <c r="BJ219" s="376">
        <f t="shared" si="161"/>
        <v>22310039</v>
      </c>
      <c r="BK219" s="384">
        <v>348</v>
      </c>
      <c r="BL219" s="384">
        <v>5</v>
      </c>
      <c r="BM219" s="385">
        <f t="shared" si="162"/>
        <v>0</v>
      </c>
      <c r="BN219" s="385">
        <f t="shared" si="163"/>
        <v>2</v>
      </c>
      <c r="BO219" s="385">
        <f t="shared" si="164"/>
        <v>4</v>
      </c>
      <c r="BP219" s="385">
        <f t="shared" si="165"/>
        <v>2</v>
      </c>
      <c r="BQ219" s="386">
        <f t="shared" si="166"/>
        <v>171.68</v>
      </c>
      <c r="BR219" s="228">
        <f t="shared" si="205"/>
        <v>0</v>
      </c>
      <c r="BS219" s="228">
        <v>0</v>
      </c>
      <c r="BT219" s="228">
        <v>1</v>
      </c>
      <c r="BU219" s="228" t="s">
        <v>139</v>
      </c>
      <c r="BV219" s="228" t="str">
        <f t="shared" si="207"/>
        <v>0</v>
      </c>
      <c r="BW219" s="228" t="str">
        <f t="shared" si="208"/>
        <v>0</v>
      </c>
      <c r="BX219" s="228" t="str">
        <f t="shared" si="209"/>
        <v>1</v>
      </c>
      <c r="BY219" s="228" t="s">
        <v>23</v>
      </c>
      <c r="BZ219" s="387">
        <f t="shared" si="167"/>
        <v>0</v>
      </c>
      <c r="CA219" s="387">
        <f t="shared" si="168"/>
        <v>0</v>
      </c>
      <c r="CB219" s="387">
        <f t="shared" si="169"/>
        <v>0</v>
      </c>
      <c r="CC219" s="387">
        <f t="shared" si="170"/>
        <v>0</v>
      </c>
      <c r="CD219" s="387">
        <f t="shared" si="171"/>
        <v>343.36</v>
      </c>
      <c r="CE219" s="387">
        <f t="shared" si="172"/>
        <v>0</v>
      </c>
      <c r="CF219" s="387">
        <f t="shared" si="173"/>
        <v>343.36</v>
      </c>
      <c r="CG219" s="387">
        <f t="shared" si="174"/>
        <v>0</v>
      </c>
      <c r="CH219" s="387">
        <f t="shared" si="175"/>
        <v>343.36</v>
      </c>
      <c r="CI219" s="387">
        <f t="shared" si="176"/>
        <v>0</v>
      </c>
      <c r="CJ219" s="387">
        <f t="shared" si="177"/>
        <v>343.36</v>
      </c>
      <c r="CK219" s="387">
        <f t="shared" si="178"/>
        <v>0</v>
      </c>
    </row>
    <row r="220" spans="1:89" s="228" customFormat="1" ht="30.6" x14ac:dyDescent="0.3">
      <c r="B220" s="227">
        <v>134</v>
      </c>
      <c r="C220" s="193">
        <v>223011</v>
      </c>
      <c r="D220" s="190">
        <v>22310108</v>
      </c>
      <c r="E220" s="151" t="s">
        <v>237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ref="K220" si="427">R220+T220+V220+X220</f>
        <v>20</v>
      </c>
      <c r="L220" s="193" t="s">
        <v>138</v>
      </c>
      <c r="M220" s="105">
        <v>0</v>
      </c>
      <c r="N220" s="370">
        <f t="shared" ref="N220" si="428">ROUND(O220,2)</f>
        <v>43</v>
      </c>
      <c r="O220" s="242">
        <v>43</v>
      </c>
      <c r="P220" s="234">
        <f t="shared" ref="P220" si="429">(O220*(M220/100+1))*K220</f>
        <v>860</v>
      </c>
      <c r="Q220" s="160" t="s">
        <v>139</v>
      </c>
      <c r="R220" s="235">
        <f t="shared" ref="R220" si="430">AH220+AJ220+AL220</f>
        <v>0</v>
      </c>
      <c r="S220" s="234">
        <f t="shared" ref="S220" si="431">R220*(O220*(M220/100+1))</f>
        <v>0</v>
      </c>
      <c r="T220" s="231">
        <f t="shared" ref="T220" si="432">AN220+AP220+AR220</f>
        <v>11</v>
      </c>
      <c r="U220" s="234">
        <f t="shared" ref="U220" si="433">T220*(O220*(M220/100+1))</f>
        <v>473</v>
      </c>
      <c r="V220" s="389">
        <f t="shared" ref="V220" si="434">AT220+AV220+AX220</f>
        <v>3</v>
      </c>
      <c r="W220" s="234">
        <f t="shared" ref="W220" si="435">V220*(O220*(M220/100+1))</f>
        <v>129</v>
      </c>
      <c r="X220" s="235">
        <f t="shared" ref="X220" si="436">AZ220+BB220+BD220</f>
        <v>6</v>
      </c>
      <c r="Y220" s="234">
        <f t="shared" ref="Y220" si="437">X220*(O220*(M220/100+1))</f>
        <v>258</v>
      </c>
      <c r="Z220" s="234">
        <f t="shared" ref="Z220" si="438">S220+U220+W220+Y220</f>
        <v>860</v>
      </c>
      <c r="AA220" s="236" t="b">
        <f t="shared" ref="AA220" si="439">K220=(SUM(X220,V220,T220,R220))</f>
        <v>1</v>
      </c>
      <c r="AB220" s="230"/>
      <c r="AC220" s="243"/>
      <c r="AD220" s="230" t="s">
        <v>22</v>
      </c>
      <c r="AE220" s="229" t="s">
        <v>23</v>
      </c>
      <c r="AF220" s="244"/>
      <c r="AG220" s="245"/>
      <c r="AH220" s="240">
        <v>0</v>
      </c>
      <c r="AI220" s="373">
        <f t="shared" ref="AI220" si="440">AH220*(O220*(M220/100+1))</f>
        <v>0</v>
      </c>
      <c r="AJ220" s="240">
        <v>0</v>
      </c>
      <c r="AK220" s="373">
        <f t="shared" ref="AK220" si="441">AJ220*(O220*(M220/100+1))</f>
        <v>0</v>
      </c>
      <c r="AL220" s="240">
        <v>0</v>
      </c>
      <c r="AM220" s="373">
        <f t="shared" ref="AM220" si="442">AL220*(O220*(M220/100+1))</f>
        <v>0</v>
      </c>
      <c r="AN220" s="240">
        <v>8</v>
      </c>
      <c r="AO220" s="373">
        <f t="shared" ref="AO220" si="443">AN220*(O220*(M220/100+1))</f>
        <v>344</v>
      </c>
      <c r="AP220" s="240">
        <v>0</v>
      </c>
      <c r="AQ220" s="373">
        <f t="shared" ref="AQ220" si="444">AP220*(O220*(M220/100+1))</f>
        <v>0</v>
      </c>
      <c r="AR220" s="240">
        <v>3</v>
      </c>
      <c r="AS220" s="373">
        <f t="shared" ref="AS220" si="445">AR220*(O220*(M220/100+1))</f>
        <v>129</v>
      </c>
      <c r="AT220" s="240">
        <v>0</v>
      </c>
      <c r="AU220" s="373">
        <f t="shared" ref="AU220" si="446">AT220*(O220*(M220/100+1))</f>
        <v>0</v>
      </c>
      <c r="AV220" s="240">
        <v>3</v>
      </c>
      <c r="AW220" s="373">
        <f t="shared" ref="AW220" si="447">AV220*(O220*(M220/100+1))</f>
        <v>129</v>
      </c>
      <c r="AX220" s="240">
        <v>0</v>
      </c>
      <c r="AY220" s="373">
        <f t="shared" ref="AY220" si="448">AX220*(O220*(M220/100+1))</f>
        <v>0</v>
      </c>
      <c r="AZ220" s="240">
        <v>3</v>
      </c>
      <c r="BA220" s="373">
        <f t="shared" ref="BA220" si="449">AZ220*(O220*(M220/100+1))</f>
        <v>129</v>
      </c>
      <c r="BB220" s="240">
        <v>0</v>
      </c>
      <c r="BC220" s="373">
        <f t="shared" ref="BC220" si="450">BB220*(O220*(M220/100+1))</f>
        <v>0</v>
      </c>
      <c r="BD220" s="240">
        <v>3</v>
      </c>
      <c r="BE220" s="373">
        <f t="shared" ref="BE220" si="451">BD220*(O220*(M220/100+1))</f>
        <v>129</v>
      </c>
      <c r="BF220" s="387">
        <f t="shared" ref="BF220" si="452">SUM(R220,T220,V220,X220)*(O220*(M220/100+1))</f>
        <v>860</v>
      </c>
      <c r="BG220" s="387">
        <f t="shared" ref="BG220" si="453">SUM(BE220,BC220,BA220,AY220,AW220,AU220,AS220,AQ220,AO220,AM220,AK220,AI220)</f>
        <v>860</v>
      </c>
      <c r="BH220" s="390" t="b">
        <f t="shared" ref="BH220" si="454">BF220=BG220</f>
        <v>1</v>
      </c>
      <c r="BI220" s="387">
        <f t="shared" ref="BI220" si="455">BF220-BG220</f>
        <v>0</v>
      </c>
      <c r="BJ220" s="376">
        <f t="shared" ref="BJ220" si="456">D220</f>
        <v>22310108</v>
      </c>
      <c r="BK220" s="384">
        <v>348</v>
      </c>
      <c r="BL220" s="384">
        <v>5</v>
      </c>
      <c r="BM220" s="385">
        <f t="shared" ref="BM220" si="457">R220</f>
        <v>0</v>
      </c>
      <c r="BN220" s="385">
        <f t="shared" ref="BN220" si="458">T220</f>
        <v>11</v>
      </c>
      <c r="BO220" s="385">
        <f t="shared" ref="BO220" si="459">V220</f>
        <v>3</v>
      </c>
      <c r="BP220" s="385">
        <f t="shared" ref="BP220" si="460">X220</f>
        <v>6</v>
      </c>
      <c r="BQ220" s="386">
        <f t="shared" ref="BQ220" si="461">N220</f>
        <v>43</v>
      </c>
      <c r="BR220" s="228">
        <f t="shared" ref="BR220" si="462">M220</f>
        <v>0</v>
      </c>
      <c r="BS220" s="228">
        <v>0</v>
      </c>
      <c r="BT220" s="228">
        <v>1</v>
      </c>
      <c r="BU220" s="228" t="s">
        <v>139</v>
      </c>
      <c r="BV220" s="228" t="str">
        <f t="shared" ref="BV220" si="463">IF(AB220 = "X", "1", "0")</f>
        <v>0</v>
      </c>
      <c r="BW220" s="228" t="str">
        <f t="shared" ref="BW220" si="464">IF(AC220 = "X", "1", "0")</f>
        <v>0</v>
      </c>
      <c r="BX220" s="228" t="str">
        <f t="shared" ref="BX220" si="465">IF(AD220 = "X", "1", "0")</f>
        <v>1</v>
      </c>
      <c r="BY220" s="228" t="s">
        <v>23</v>
      </c>
      <c r="BZ220" s="387">
        <f t="shared" ref="BZ220" si="466">AI220</f>
        <v>0</v>
      </c>
      <c r="CA220" s="387">
        <f t="shared" ref="CA220" si="467">AK220</f>
        <v>0</v>
      </c>
      <c r="CB220" s="387">
        <f t="shared" ref="CB220" si="468">AM220</f>
        <v>0</v>
      </c>
      <c r="CC220" s="387">
        <f t="shared" ref="CC220" si="469">AO220</f>
        <v>344</v>
      </c>
      <c r="CD220" s="387">
        <f t="shared" ref="CD220" si="470">AQ220</f>
        <v>0</v>
      </c>
      <c r="CE220" s="387">
        <f t="shared" ref="CE220" si="471">AS220</f>
        <v>129</v>
      </c>
      <c r="CF220" s="387">
        <f t="shared" ref="CF220" si="472">AU220</f>
        <v>0</v>
      </c>
      <c r="CG220" s="387">
        <f t="shared" ref="CG220" si="473">AW220</f>
        <v>129</v>
      </c>
      <c r="CH220" s="387">
        <f t="shared" ref="CH220" si="474">AY220</f>
        <v>0</v>
      </c>
      <c r="CI220" s="387">
        <f t="shared" ref="CI220" si="475">BA220</f>
        <v>129</v>
      </c>
      <c r="CJ220" s="387">
        <f t="shared" ref="CJ220" si="476">BC220</f>
        <v>0</v>
      </c>
      <c r="CK220" s="387">
        <f t="shared" ref="CK220" si="477">BE220</f>
        <v>129</v>
      </c>
    </row>
    <row r="221" spans="1:89" s="228" customFormat="1" ht="30.6" x14ac:dyDescent="0.3">
      <c r="B221" s="227">
        <v>134</v>
      </c>
      <c r="C221" s="193">
        <v>223011</v>
      </c>
      <c r="D221" s="190">
        <v>22310108</v>
      </c>
      <c r="E221" s="151" t="s">
        <v>237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 t="shared" si="355"/>
        <v>28</v>
      </c>
      <c r="L221" s="193" t="s">
        <v>138</v>
      </c>
      <c r="M221" s="105">
        <v>0</v>
      </c>
      <c r="N221" s="370">
        <f t="shared" si="206"/>
        <v>49.3</v>
      </c>
      <c r="O221" s="242">
        <v>49.3</v>
      </c>
      <c r="P221" s="234">
        <f t="shared" si="184"/>
        <v>1380.3999999999999</v>
      </c>
      <c r="Q221" s="160" t="s">
        <v>139</v>
      </c>
      <c r="R221" s="235">
        <f t="shared" si="210"/>
        <v>16</v>
      </c>
      <c r="S221" s="234">
        <f t="shared" si="185"/>
        <v>788.8</v>
      </c>
      <c r="T221" s="231">
        <f t="shared" si="211"/>
        <v>3</v>
      </c>
      <c r="U221" s="234">
        <f t="shared" si="186"/>
        <v>147.89999999999998</v>
      </c>
      <c r="V221" s="389">
        <f t="shared" si="212"/>
        <v>3</v>
      </c>
      <c r="W221" s="234">
        <f t="shared" si="187"/>
        <v>147.89999999999998</v>
      </c>
      <c r="X221" s="235">
        <f t="shared" si="213"/>
        <v>6</v>
      </c>
      <c r="Y221" s="234">
        <f t="shared" si="188"/>
        <v>295.79999999999995</v>
      </c>
      <c r="Z221" s="234">
        <f t="shared" si="160"/>
        <v>1380.3999999999999</v>
      </c>
      <c r="AA221" s="236" t="b">
        <f t="shared" si="183"/>
        <v>1</v>
      </c>
      <c r="AB221" s="230"/>
      <c r="AC221" s="243"/>
      <c r="AD221" s="230" t="s">
        <v>22</v>
      </c>
      <c r="AE221" s="229" t="s">
        <v>23</v>
      </c>
      <c r="AF221" s="244"/>
      <c r="AG221" s="245"/>
      <c r="AH221" s="240">
        <v>0</v>
      </c>
      <c r="AI221" s="373">
        <f t="shared" si="189"/>
        <v>0</v>
      </c>
      <c r="AJ221" s="240">
        <v>8</v>
      </c>
      <c r="AK221" s="373">
        <f t="shared" si="190"/>
        <v>394.4</v>
      </c>
      <c r="AL221" s="240">
        <v>8</v>
      </c>
      <c r="AM221" s="373">
        <f t="shared" si="191"/>
        <v>394.4</v>
      </c>
      <c r="AN221" s="240">
        <v>0</v>
      </c>
      <c r="AO221" s="373">
        <f t="shared" si="192"/>
        <v>0</v>
      </c>
      <c r="AP221" s="240">
        <v>0</v>
      </c>
      <c r="AQ221" s="373">
        <f t="shared" si="193"/>
        <v>0</v>
      </c>
      <c r="AR221" s="240">
        <v>3</v>
      </c>
      <c r="AS221" s="373">
        <f t="shared" si="194"/>
        <v>147.89999999999998</v>
      </c>
      <c r="AT221" s="240">
        <v>0</v>
      </c>
      <c r="AU221" s="373">
        <f t="shared" si="195"/>
        <v>0</v>
      </c>
      <c r="AV221" s="240">
        <v>3</v>
      </c>
      <c r="AW221" s="373">
        <f t="shared" si="196"/>
        <v>147.89999999999998</v>
      </c>
      <c r="AX221" s="240">
        <v>0</v>
      </c>
      <c r="AY221" s="373">
        <f t="shared" si="197"/>
        <v>0</v>
      </c>
      <c r="AZ221" s="240">
        <v>3</v>
      </c>
      <c r="BA221" s="373">
        <f t="shared" si="198"/>
        <v>147.89999999999998</v>
      </c>
      <c r="BB221" s="240">
        <v>0</v>
      </c>
      <c r="BC221" s="373">
        <f t="shared" si="199"/>
        <v>0</v>
      </c>
      <c r="BD221" s="240">
        <v>3</v>
      </c>
      <c r="BE221" s="373">
        <f t="shared" si="200"/>
        <v>147.89999999999998</v>
      </c>
      <c r="BF221" s="387">
        <f t="shared" si="201"/>
        <v>1380.3999999999999</v>
      </c>
      <c r="BG221" s="387">
        <f t="shared" si="202"/>
        <v>1380.3999999999999</v>
      </c>
      <c r="BH221" s="390" t="b">
        <f t="shared" si="203"/>
        <v>1</v>
      </c>
      <c r="BI221" s="387">
        <f t="shared" si="204"/>
        <v>0</v>
      </c>
      <c r="BJ221" s="376">
        <f t="shared" si="161"/>
        <v>22310108</v>
      </c>
      <c r="BK221" s="384">
        <v>348</v>
      </c>
      <c r="BL221" s="384">
        <v>5</v>
      </c>
      <c r="BM221" s="385">
        <f t="shared" si="162"/>
        <v>16</v>
      </c>
      <c r="BN221" s="385">
        <f t="shared" si="163"/>
        <v>3</v>
      </c>
      <c r="BO221" s="385">
        <f t="shared" si="164"/>
        <v>3</v>
      </c>
      <c r="BP221" s="385">
        <f t="shared" si="165"/>
        <v>6</v>
      </c>
      <c r="BQ221" s="386">
        <f t="shared" si="166"/>
        <v>49.3</v>
      </c>
      <c r="BR221" s="228">
        <f t="shared" si="205"/>
        <v>0</v>
      </c>
      <c r="BS221" s="228">
        <v>0</v>
      </c>
      <c r="BT221" s="228">
        <v>1</v>
      </c>
      <c r="BU221" s="228" t="s">
        <v>139</v>
      </c>
      <c r="BV221" s="228" t="str">
        <f t="shared" si="207"/>
        <v>0</v>
      </c>
      <c r="BW221" s="228" t="str">
        <f t="shared" si="208"/>
        <v>0</v>
      </c>
      <c r="BX221" s="228" t="str">
        <f t="shared" si="209"/>
        <v>1</v>
      </c>
      <c r="BY221" s="228" t="s">
        <v>23</v>
      </c>
      <c r="BZ221" s="387">
        <f t="shared" si="167"/>
        <v>0</v>
      </c>
      <c r="CA221" s="387">
        <f t="shared" si="168"/>
        <v>394.4</v>
      </c>
      <c r="CB221" s="387">
        <f t="shared" si="169"/>
        <v>394.4</v>
      </c>
      <c r="CC221" s="387">
        <f t="shared" si="170"/>
        <v>0</v>
      </c>
      <c r="CD221" s="387">
        <f t="shared" si="171"/>
        <v>0</v>
      </c>
      <c r="CE221" s="387">
        <f t="shared" si="172"/>
        <v>147.89999999999998</v>
      </c>
      <c r="CF221" s="387">
        <f t="shared" si="173"/>
        <v>0</v>
      </c>
      <c r="CG221" s="387">
        <f t="shared" si="174"/>
        <v>147.89999999999998</v>
      </c>
      <c r="CH221" s="387">
        <f t="shared" si="175"/>
        <v>0</v>
      </c>
      <c r="CI221" s="387">
        <f t="shared" si="176"/>
        <v>147.89999999999998</v>
      </c>
      <c r="CJ221" s="387">
        <f t="shared" si="177"/>
        <v>0</v>
      </c>
      <c r="CK221" s="387">
        <f t="shared" si="178"/>
        <v>147.89999999999998</v>
      </c>
    </row>
    <row r="222" spans="1:89" s="228" customFormat="1" ht="20.399999999999999" x14ac:dyDescent="0.3">
      <c r="B222" s="227">
        <v>135</v>
      </c>
      <c r="C222" s="193">
        <v>221061</v>
      </c>
      <c r="D222" s="193">
        <v>22160003</v>
      </c>
      <c r="E222" s="151" t="s">
        <v>25</v>
      </c>
      <c r="F222" s="229" t="s">
        <v>344</v>
      </c>
      <c r="G222" s="229" t="s">
        <v>345</v>
      </c>
      <c r="H222" s="230" t="s">
        <v>18</v>
      </c>
      <c r="I222" s="234"/>
      <c r="J222" s="230" t="s">
        <v>19</v>
      </c>
      <c r="K222" s="232">
        <f t="shared" si="355"/>
        <v>271</v>
      </c>
      <c r="L222" s="193" t="s">
        <v>238</v>
      </c>
      <c r="M222" s="105">
        <v>0</v>
      </c>
      <c r="N222" s="370">
        <f t="shared" si="206"/>
        <v>18</v>
      </c>
      <c r="O222" s="242">
        <v>18</v>
      </c>
      <c r="P222" s="234">
        <f t="shared" si="184"/>
        <v>4878</v>
      </c>
      <c r="Q222" s="160" t="s">
        <v>139</v>
      </c>
      <c r="R222" s="235">
        <f t="shared" si="210"/>
        <v>27</v>
      </c>
      <c r="S222" s="234">
        <f t="shared" si="185"/>
        <v>486</v>
      </c>
      <c r="T222" s="231">
        <f t="shared" si="211"/>
        <v>76</v>
      </c>
      <c r="U222" s="234">
        <f t="shared" si="186"/>
        <v>1368</v>
      </c>
      <c r="V222" s="389">
        <f t="shared" si="212"/>
        <v>84</v>
      </c>
      <c r="W222" s="234">
        <f t="shared" si="187"/>
        <v>1512</v>
      </c>
      <c r="X222" s="235">
        <f t="shared" si="213"/>
        <v>84</v>
      </c>
      <c r="Y222" s="234">
        <f t="shared" si="188"/>
        <v>1512</v>
      </c>
      <c r="Z222" s="234">
        <f t="shared" ref="Z222" si="478">Y222+W222+U222+S222</f>
        <v>4878</v>
      </c>
      <c r="AA222" s="236" t="b">
        <f t="shared" si="183"/>
        <v>1</v>
      </c>
      <c r="AB222" s="230" t="s">
        <v>22</v>
      </c>
      <c r="AC222" s="243"/>
      <c r="AD222" s="243"/>
      <c r="AE222" s="229" t="s">
        <v>23</v>
      </c>
      <c r="AF222" s="244"/>
      <c r="AG222" s="245"/>
      <c r="AH222" s="240">
        <v>0</v>
      </c>
      <c r="AI222" s="373">
        <f t="shared" si="189"/>
        <v>0</v>
      </c>
      <c r="AJ222" s="240">
        <v>9</v>
      </c>
      <c r="AK222" s="373">
        <f t="shared" si="190"/>
        <v>162</v>
      </c>
      <c r="AL222" s="240">
        <v>18</v>
      </c>
      <c r="AM222" s="373">
        <f t="shared" si="191"/>
        <v>324</v>
      </c>
      <c r="AN222" s="240">
        <v>20</v>
      </c>
      <c r="AO222" s="373">
        <f t="shared" si="192"/>
        <v>360</v>
      </c>
      <c r="AP222" s="240">
        <v>28</v>
      </c>
      <c r="AQ222" s="373">
        <f t="shared" si="193"/>
        <v>504</v>
      </c>
      <c r="AR222" s="240">
        <v>28</v>
      </c>
      <c r="AS222" s="373">
        <f t="shared" si="194"/>
        <v>504</v>
      </c>
      <c r="AT222" s="240">
        <v>28</v>
      </c>
      <c r="AU222" s="373">
        <f t="shared" si="195"/>
        <v>504</v>
      </c>
      <c r="AV222" s="240">
        <v>28</v>
      </c>
      <c r="AW222" s="373">
        <f t="shared" si="196"/>
        <v>504</v>
      </c>
      <c r="AX222" s="240">
        <v>28</v>
      </c>
      <c r="AY222" s="373">
        <f t="shared" si="197"/>
        <v>504</v>
      </c>
      <c r="AZ222" s="240">
        <v>28</v>
      </c>
      <c r="BA222" s="373">
        <f t="shared" si="198"/>
        <v>504</v>
      </c>
      <c r="BB222" s="240">
        <v>28</v>
      </c>
      <c r="BC222" s="373">
        <f t="shared" si="199"/>
        <v>504</v>
      </c>
      <c r="BD222" s="240">
        <v>28</v>
      </c>
      <c r="BE222" s="373">
        <f t="shared" si="200"/>
        <v>504</v>
      </c>
      <c r="BF222" s="387">
        <f t="shared" si="201"/>
        <v>4878</v>
      </c>
      <c r="BG222" s="387">
        <f t="shared" si="202"/>
        <v>4878</v>
      </c>
      <c r="BH222" s="390" t="b">
        <f t="shared" si="203"/>
        <v>1</v>
      </c>
      <c r="BI222" s="387">
        <f t="shared" si="204"/>
        <v>0</v>
      </c>
      <c r="BJ222" s="376">
        <f t="shared" ref="BJ222:BJ223" si="479">D222</f>
        <v>22160003</v>
      </c>
      <c r="BK222" s="384">
        <v>348</v>
      </c>
      <c r="BL222" s="384">
        <v>5</v>
      </c>
      <c r="BM222" s="385">
        <f t="shared" ref="BM222:BM223" si="480">R222</f>
        <v>27</v>
      </c>
      <c r="BN222" s="385">
        <f t="shared" ref="BN222:BN223" si="481">T222</f>
        <v>76</v>
      </c>
      <c r="BO222" s="385">
        <f t="shared" ref="BO222:BO223" si="482">V222</f>
        <v>84</v>
      </c>
      <c r="BP222" s="385">
        <f t="shared" ref="BP222:BP223" si="483">X222</f>
        <v>84</v>
      </c>
      <c r="BQ222" s="386">
        <f t="shared" ref="BQ222:BQ223" si="484">N222</f>
        <v>18</v>
      </c>
      <c r="BR222" s="228">
        <f t="shared" si="205"/>
        <v>0</v>
      </c>
      <c r="BS222" s="228">
        <v>0</v>
      </c>
      <c r="BT222" s="228">
        <v>1</v>
      </c>
      <c r="BU222" s="228" t="s">
        <v>139</v>
      </c>
      <c r="BV222" s="228" t="str">
        <f t="shared" ref="BV222:BX223" si="485">IF(AB222 = "X", "1", "0")</f>
        <v>1</v>
      </c>
      <c r="BW222" s="228" t="str">
        <f t="shared" si="485"/>
        <v>0</v>
      </c>
      <c r="BX222" s="228" t="str">
        <f t="shared" si="485"/>
        <v>0</v>
      </c>
      <c r="BY222" s="228" t="s">
        <v>23</v>
      </c>
      <c r="BZ222" s="387">
        <f t="shared" ref="BZ222:BZ223" si="486">AI222</f>
        <v>0</v>
      </c>
      <c r="CA222" s="387">
        <f t="shared" ref="CA222:CA223" si="487">AK222</f>
        <v>162</v>
      </c>
      <c r="CB222" s="387">
        <f t="shared" ref="CB222:CB223" si="488">AM222</f>
        <v>324</v>
      </c>
      <c r="CC222" s="387">
        <f t="shared" ref="CC222:CC223" si="489">AO222</f>
        <v>360</v>
      </c>
      <c r="CD222" s="387">
        <f t="shared" ref="CD222:CD223" si="490">AQ222</f>
        <v>504</v>
      </c>
      <c r="CE222" s="387">
        <f t="shared" ref="CE222:CE223" si="491">AS222</f>
        <v>504</v>
      </c>
      <c r="CF222" s="387">
        <f t="shared" ref="CF222:CF223" si="492">AU222</f>
        <v>504</v>
      </c>
      <c r="CG222" s="387">
        <f t="shared" ref="CG222:CG223" si="493">AW222</f>
        <v>504</v>
      </c>
      <c r="CH222" s="387">
        <f t="shared" ref="CH222:CH223" si="494">AY222</f>
        <v>504</v>
      </c>
      <c r="CI222" s="387">
        <f t="shared" ref="CI222:CI223" si="495">BA222</f>
        <v>504</v>
      </c>
      <c r="CJ222" s="387">
        <f t="shared" ref="CJ222:CJ223" si="496">BC222</f>
        <v>504</v>
      </c>
      <c r="CK222" s="387">
        <f t="shared" ref="CK222:CK223" si="497">BE222</f>
        <v>504</v>
      </c>
    </row>
    <row r="223" spans="1:89" s="228" customFormat="1" ht="20.399999999999999" x14ac:dyDescent="0.3">
      <c r="B223" s="227">
        <v>135</v>
      </c>
      <c r="C223" s="193">
        <v>221061</v>
      </c>
      <c r="D223" s="193">
        <v>22160002</v>
      </c>
      <c r="E223" s="151" t="s">
        <v>394</v>
      </c>
      <c r="F223" s="229" t="s">
        <v>344</v>
      </c>
      <c r="G223" s="229" t="s">
        <v>345</v>
      </c>
      <c r="H223" s="230" t="s">
        <v>18</v>
      </c>
      <c r="I223" s="234"/>
      <c r="J223" s="230" t="s">
        <v>19</v>
      </c>
      <c r="K223" s="232">
        <f t="shared" ref="K223" si="498">R223+T223+V223+X223</f>
        <v>92</v>
      </c>
      <c r="L223" s="193" t="s">
        <v>238</v>
      </c>
      <c r="M223" s="105">
        <v>0</v>
      </c>
      <c r="N223" s="370">
        <f t="shared" si="206"/>
        <v>6.96</v>
      </c>
      <c r="O223" s="242">
        <v>6.96</v>
      </c>
      <c r="P223" s="234">
        <f t="shared" si="184"/>
        <v>640.32000000000005</v>
      </c>
      <c r="Q223" s="160" t="s">
        <v>139</v>
      </c>
      <c r="R223" s="235">
        <f t="shared" ref="R223" si="499">AH223+AJ223+AL223</f>
        <v>72</v>
      </c>
      <c r="S223" s="234">
        <f t="shared" si="185"/>
        <v>501.12</v>
      </c>
      <c r="T223" s="231">
        <f t="shared" ref="T223" si="500">AN223+AP223+AR223</f>
        <v>20</v>
      </c>
      <c r="U223" s="234">
        <f t="shared" si="186"/>
        <v>139.19999999999999</v>
      </c>
      <c r="V223" s="389">
        <f t="shared" ref="V223" si="501">AT223+AV223+AX223</f>
        <v>0</v>
      </c>
      <c r="W223" s="234">
        <f t="shared" si="187"/>
        <v>0</v>
      </c>
      <c r="X223" s="235">
        <f t="shared" ref="X223" si="502">AZ223+BB223+BD223</f>
        <v>0</v>
      </c>
      <c r="Y223" s="234">
        <f t="shared" si="188"/>
        <v>0</v>
      </c>
      <c r="Z223" s="234">
        <f t="shared" ref="Z223" si="503">Y223+W223+U223+S223</f>
        <v>640.31999999999994</v>
      </c>
      <c r="AA223" s="236" t="b">
        <f t="shared" si="183"/>
        <v>1</v>
      </c>
      <c r="AB223" s="230" t="s">
        <v>22</v>
      </c>
      <c r="AC223" s="243"/>
      <c r="AD223" s="243"/>
      <c r="AE223" s="229" t="s">
        <v>23</v>
      </c>
      <c r="AF223" s="244"/>
      <c r="AG223" s="245"/>
      <c r="AH223" s="240">
        <v>0</v>
      </c>
      <c r="AI223" s="373">
        <f t="shared" si="189"/>
        <v>0</v>
      </c>
      <c r="AJ223" s="240">
        <v>48</v>
      </c>
      <c r="AK223" s="373">
        <f t="shared" si="190"/>
        <v>334.08</v>
      </c>
      <c r="AL223" s="240">
        <v>24</v>
      </c>
      <c r="AM223" s="373">
        <f t="shared" si="191"/>
        <v>167.04</v>
      </c>
      <c r="AN223" s="240">
        <v>20</v>
      </c>
      <c r="AO223" s="373">
        <f t="shared" si="192"/>
        <v>139.19999999999999</v>
      </c>
      <c r="AP223" s="240">
        <v>0</v>
      </c>
      <c r="AQ223" s="373">
        <f t="shared" si="193"/>
        <v>0</v>
      </c>
      <c r="AR223" s="240">
        <v>0</v>
      </c>
      <c r="AS223" s="373">
        <f t="shared" si="194"/>
        <v>0</v>
      </c>
      <c r="AT223" s="240">
        <v>0</v>
      </c>
      <c r="AU223" s="373">
        <f t="shared" si="195"/>
        <v>0</v>
      </c>
      <c r="AV223" s="240">
        <v>0</v>
      </c>
      <c r="AW223" s="373">
        <f t="shared" si="196"/>
        <v>0</v>
      </c>
      <c r="AX223" s="240">
        <v>0</v>
      </c>
      <c r="AY223" s="373">
        <f t="shared" si="197"/>
        <v>0</v>
      </c>
      <c r="AZ223" s="240">
        <v>0</v>
      </c>
      <c r="BA223" s="373">
        <f t="shared" si="198"/>
        <v>0</v>
      </c>
      <c r="BB223" s="240">
        <v>0</v>
      </c>
      <c r="BC223" s="373">
        <f t="shared" si="199"/>
        <v>0</v>
      </c>
      <c r="BD223" s="240">
        <v>0</v>
      </c>
      <c r="BE223" s="373">
        <f t="shared" si="200"/>
        <v>0</v>
      </c>
      <c r="BF223" s="387">
        <f t="shared" si="201"/>
        <v>640.32000000000005</v>
      </c>
      <c r="BG223" s="387">
        <f t="shared" si="202"/>
        <v>640.31999999999994</v>
      </c>
      <c r="BH223" s="390" t="b">
        <f t="shared" si="203"/>
        <v>1</v>
      </c>
      <c r="BI223" s="387">
        <f t="shared" si="204"/>
        <v>0</v>
      </c>
      <c r="BJ223" s="376">
        <f t="shared" si="479"/>
        <v>22160002</v>
      </c>
      <c r="BK223" s="384">
        <v>348</v>
      </c>
      <c r="BL223" s="384">
        <v>5</v>
      </c>
      <c r="BM223" s="385">
        <f t="shared" si="480"/>
        <v>72</v>
      </c>
      <c r="BN223" s="385">
        <f t="shared" si="481"/>
        <v>20</v>
      </c>
      <c r="BO223" s="385">
        <f t="shared" si="482"/>
        <v>0</v>
      </c>
      <c r="BP223" s="385">
        <f t="shared" si="483"/>
        <v>0</v>
      </c>
      <c r="BQ223" s="386">
        <f t="shared" si="484"/>
        <v>6.96</v>
      </c>
      <c r="BR223" s="228">
        <f t="shared" si="205"/>
        <v>0</v>
      </c>
      <c r="BS223" s="228">
        <v>0</v>
      </c>
      <c r="BT223" s="228">
        <v>1</v>
      </c>
      <c r="BU223" s="228" t="s">
        <v>139</v>
      </c>
      <c r="BV223" s="228" t="str">
        <f t="shared" si="485"/>
        <v>1</v>
      </c>
      <c r="BW223" s="228" t="str">
        <f t="shared" si="485"/>
        <v>0</v>
      </c>
      <c r="BX223" s="228" t="str">
        <f t="shared" si="485"/>
        <v>0</v>
      </c>
      <c r="BY223" s="228" t="s">
        <v>23</v>
      </c>
      <c r="BZ223" s="387">
        <f t="shared" si="486"/>
        <v>0</v>
      </c>
      <c r="CA223" s="387">
        <f t="shared" si="487"/>
        <v>334.08</v>
      </c>
      <c r="CB223" s="387">
        <f t="shared" si="488"/>
        <v>167.04</v>
      </c>
      <c r="CC223" s="387">
        <f t="shared" si="489"/>
        <v>139.19999999999999</v>
      </c>
      <c r="CD223" s="387">
        <f t="shared" si="490"/>
        <v>0</v>
      </c>
      <c r="CE223" s="387">
        <f t="shared" si="491"/>
        <v>0</v>
      </c>
      <c r="CF223" s="387">
        <f t="shared" si="492"/>
        <v>0</v>
      </c>
      <c r="CG223" s="387">
        <f t="shared" si="493"/>
        <v>0</v>
      </c>
      <c r="CH223" s="387">
        <f t="shared" si="494"/>
        <v>0</v>
      </c>
      <c r="CI223" s="387">
        <f t="shared" si="495"/>
        <v>0</v>
      </c>
      <c r="CJ223" s="387">
        <f t="shared" si="496"/>
        <v>0</v>
      </c>
      <c r="CK223" s="387">
        <f t="shared" si="497"/>
        <v>0</v>
      </c>
    </row>
    <row r="224" spans="1:89" s="165" customFormat="1" ht="20.399999999999999" x14ac:dyDescent="0.3">
      <c r="A224"/>
      <c r="B224" s="129">
        <v>136</v>
      </c>
      <c r="C224" s="107">
        <v>246011</v>
      </c>
      <c r="D224" s="146">
        <v>24610584</v>
      </c>
      <c r="E224" s="155" t="s">
        <v>239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355"/>
        <v>0</v>
      </c>
      <c r="L224" s="156" t="s">
        <v>20</v>
      </c>
      <c r="M224" s="104">
        <v>0</v>
      </c>
      <c r="N224" s="262">
        <f t="shared" si="206"/>
        <v>40.94</v>
      </c>
      <c r="O224" s="141">
        <v>40.94</v>
      </c>
      <c r="P224" s="110">
        <f t="shared" si="184"/>
        <v>0</v>
      </c>
      <c r="Q224" s="112" t="s">
        <v>139</v>
      </c>
      <c r="R224" s="113">
        <f t="shared" si="210"/>
        <v>0</v>
      </c>
      <c r="S224" s="114">
        <f t="shared" si="185"/>
        <v>0</v>
      </c>
      <c r="T224" s="130">
        <f t="shared" si="211"/>
        <v>0</v>
      </c>
      <c r="U224" s="115">
        <f t="shared" si="186"/>
        <v>0</v>
      </c>
      <c r="V224" s="148">
        <f t="shared" si="212"/>
        <v>0</v>
      </c>
      <c r="W224" s="115">
        <f t="shared" si="187"/>
        <v>0</v>
      </c>
      <c r="X224" s="113">
        <f t="shared" si="213"/>
        <v>0</v>
      </c>
      <c r="Y224" s="115">
        <f t="shared" si="188"/>
        <v>0</v>
      </c>
      <c r="Z224" s="116">
        <f t="shared" ref="Z224:Z240" si="504">S224+U224+W224+Y224</f>
        <v>0</v>
      </c>
      <c r="AA224" s="117" t="b">
        <f t="shared" si="183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89"/>
        <v>0</v>
      </c>
      <c r="AJ224" s="22">
        <v>0</v>
      </c>
      <c r="AK224" s="164">
        <f t="shared" si="190"/>
        <v>0</v>
      </c>
      <c r="AL224" s="22">
        <v>0</v>
      </c>
      <c r="AM224" s="164">
        <f t="shared" si="191"/>
        <v>0</v>
      </c>
      <c r="AN224" s="22">
        <v>0</v>
      </c>
      <c r="AO224" s="164">
        <f t="shared" si="192"/>
        <v>0</v>
      </c>
      <c r="AP224" s="22">
        <v>0</v>
      </c>
      <c r="AQ224" s="164">
        <f t="shared" si="193"/>
        <v>0</v>
      </c>
      <c r="AR224" s="22">
        <v>0</v>
      </c>
      <c r="AS224" s="164">
        <f t="shared" si="194"/>
        <v>0</v>
      </c>
      <c r="AT224" s="22">
        <v>0</v>
      </c>
      <c r="AU224" s="164">
        <f t="shared" si="195"/>
        <v>0</v>
      </c>
      <c r="AV224" s="22">
        <v>0</v>
      </c>
      <c r="AW224" s="164">
        <f t="shared" si="196"/>
        <v>0</v>
      </c>
      <c r="AX224" s="22">
        <v>0</v>
      </c>
      <c r="AY224" s="164">
        <f t="shared" si="197"/>
        <v>0</v>
      </c>
      <c r="AZ224" s="22">
        <v>0</v>
      </c>
      <c r="BA224" s="164">
        <f t="shared" si="198"/>
        <v>0</v>
      </c>
      <c r="BB224" s="22">
        <v>0</v>
      </c>
      <c r="BC224" s="164">
        <f t="shared" si="199"/>
        <v>0</v>
      </c>
      <c r="BD224" s="22">
        <v>0</v>
      </c>
      <c r="BE224" s="164">
        <f t="shared" si="200"/>
        <v>0</v>
      </c>
      <c r="BF224" s="253">
        <f t="shared" si="201"/>
        <v>0</v>
      </c>
      <c r="BG224" s="253">
        <f t="shared" si="202"/>
        <v>0</v>
      </c>
      <c r="BH224" s="10" t="b">
        <f t="shared" si="203"/>
        <v>1</v>
      </c>
      <c r="BI224" s="253">
        <f t="shared" si="204"/>
        <v>0</v>
      </c>
      <c r="BJ224" s="250">
        <f t="shared" ref="BJ224:BJ287" si="505">D224</f>
        <v>24610584</v>
      </c>
      <c r="BK224" s="251">
        <v>348</v>
      </c>
      <c r="BL224" s="251">
        <v>5</v>
      </c>
      <c r="BM224" s="252">
        <f t="shared" ref="BM224:BM287" si="506">R224</f>
        <v>0</v>
      </c>
      <c r="BN224" s="252">
        <f t="shared" ref="BN224:BN287" si="507">T224</f>
        <v>0</v>
      </c>
      <c r="BO224" s="252">
        <f t="shared" ref="BO224:BO287" si="508">V224</f>
        <v>0</v>
      </c>
      <c r="BP224" s="252">
        <f t="shared" ref="BP224:BP287" si="509">X224</f>
        <v>0</v>
      </c>
      <c r="BQ224" s="254">
        <f t="shared" ref="BQ224:BQ287" si="510">N224</f>
        <v>40.94</v>
      </c>
      <c r="BR224">
        <f t="shared" si="205"/>
        <v>0</v>
      </c>
      <c r="BS224">
        <v>0</v>
      </c>
      <c r="BT224">
        <v>1</v>
      </c>
      <c r="BU224" t="s">
        <v>139</v>
      </c>
      <c r="BV224" t="str">
        <f t="shared" ref="BV224:BV287" si="511">IF(AB224 = "X", "1", "0")</f>
        <v>1</v>
      </c>
      <c r="BW224" t="str">
        <f t="shared" ref="BW224:BW287" si="512">IF(AC224 = "X", "1", "0")</f>
        <v>0</v>
      </c>
      <c r="BX224" t="str">
        <f t="shared" ref="BX224:BX287" si="513">IF(AD224 = "X", "1", "0")</f>
        <v>0</v>
      </c>
      <c r="BY224" t="s">
        <v>23</v>
      </c>
      <c r="BZ224" s="253">
        <f t="shared" ref="BZ224:BZ287" si="514">AI224</f>
        <v>0</v>
      </c>
      <c r="CA224" s="253">
        <f t="shared" ref="CA224:CA287" si="515">AK224</f>
        <v>0</v>
      </c>
      <c r="CB224" s="253">
        <f t="shared" ref="CB224:CB287" si="516">AM224</f>
        <v>0</v>
      </c>
      <c r="CC224" s="253">
        <f t="shared" ref="CC224:CC287" si="517">AO224</f>
        <v>0</v>
      </c>
      <c r="CD224" s="253">
        <f t="shared" ref="CD224:CD287" si="518">AQ224</f>
        <v>0</v>
      </c>
      <c r="CE224" s="253">
        <f t="shared" ref="CE224:CE287" si="519">AS224</f>
        <v>0</v>
      </c>
      <c r="CF224" s="253">
        <f t="shared" ref="CF224:CF287" si="520">AU224</f>
        <v>0</v>
      </c>
      <c r="CG224" s="253">
        <f t="shared" ref="CG224:CG287" si="521">AW224</f>
        <v>0</v>
      </c>
      <c r="CH224" s="253">
        <f t="shared" ref="CH224:CH287" si="522">AY224</f>
        <v>0</v>
      </c>
      <c r="CI224" s="253">
        <f t="shared" ref="CI224:CI287" si="523">BA224</f>
        <v>0</v>
      </c>
      <c r="CJ224" s="253">
        <f t="shared" ref="CJ224:CJ287" si="524">BC224</f>
        <v>0</v>
      </c>
      <c r="CK224" s="253">
        <f t="shared" ref="CK224:CK287" si="525">BE224</f>
        <v>0</v>
      </c>
    </row>
    <row r="225" spans="1:89" ht="20.399999999999999" x14ac:dyDescent="0.3">
      <c r="B225" s="129">
        <v>137</v>
      </c>
      <c r="C225" s="107">
        <v>246011</v>
      </c>
      <c r="D225" s="146">
        <v>24610445</v>
      </c>
      <c r="E225" s="157" t="s">
        <v>240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355"/>
        <v>0</v>
      </c>
      <c r="L225" s="156" t="s">
        <v>20</v>
      </c>
      <c r="M225" s="201">
        <v>0</v>
      </c>
      <c r="N225" s="262">
        <f t="shared" si="206"/>
        <v>15</v>
      </c>
      <c r="O225" s="141">
        <v>15</v>
      </c>
      <c r="P225" s="110">
        <f t="shared" si="184"/>
        <v>0</v>
      </c>
      <c r="Q225" s="112" t="s">
        <v>139</v>
      </c>
      <c r="R225" s="113">
        <f t="shared" si="210"/>
        <v>0</v>
      </c>
      <c r="S225" s="114">
        <f t="shared" si="185"/>
        <v>0</v>
      </c>
      <c r="T225" s="130">
        <f t="shared" si="211"/>
        <v>0</v>
      </c>
      <c r="U225" s="115">
        <f t="shared" si="186"/>
        <v>0</v>
      </c>
      <c r="V225" s="148">
        <f t="shared" si="212"/>
        <v>0</v>
      </c>
      <c r="W225" s="115">
        <f t="shared" si="187"/>
        <v>0</v>
      </c>
      <c r="X225" s="113">
        <f t="shared" si="213"/>
        <v>0</v>
      </c>
      <c r="Y225" s="115">
        <f t="shared" si="188"/>
        <v>0</v>
      </c>
      <c r="Z225" s="116">
        <f t="shared" si="504"/>
        <v>0</v>
      </c>
      <c r="AA225" s="117" t="b">
        <f t="shared" si="18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89"/>
        <v>0</v>
      </c>
      <c r="AJ225" s="22">
        <v>0</v>
      </c>
      <c r="AK225" s="164">
        <f t="shared" si="190"/>
        <v>0</v>
      </c>
      <c r="AL225" s="22">
        <v>0</v>
      </c>
      <c r="AM225" s="164">
        <f t="shared" si="191"/>
        <v>0</v>
      </c>
      <c r="AN225" s="22">
        <v>0</v>
      </c>
      <c r="AO225" s="164">
        <f t="shared" si="192"/>
        <v>0</v>
      </c>
      <c r="AP225" s="22">
        <v>0</v>
      </c>
      <c r="AQ225" s="164">
        <f t="shared" si="193"/>
        <v>0</v>
      </c>
      <c r="AR225" s="22">
        <v>0</v>
      </c>
      <c r="AS225" s="164">
        <f t="shared" si="194"/>
        <v>0</v>
      </c>
      <c r="AT225" s="22">
        <v>0</v>
      </c>
      <c r="AU225" s="164">
        <f t="shared" si="195"/>
        <v>0</v>
      </c>
      <c r="AV225" s="22">
        <v>0</v>
      </c>
      <c r="AW225" s="164">
        <f t="shared" si="196"/>
        <v>0</v>
      </c>
      <c r="AX225" s="22">
        <v>0</v>
      </c>
      <c r="AY225" s="164">
        <f t="shared" si="197"/>
        <v>0</v>
      </c>
      <c r="AZ225" s="22">
        <v>0</v>
      </c>
      <c r="BA225" s="164">
        <f t="shared" si="198"/>
        <v>0</v>
      </c>
      <c r="BB225" s="22">
        <v>0</v>
      </c>
      <c r="BC225" s="164">
        <f t="shared" si="199"/>
        <v>0</v>
      </c>
      <c r="BD225" s="22">
        <v>0</v>
      </c>
      <c r="BE225" s="164">
        <f t="shared" si="200"/>
        <v>0</v>
      </c>
      <c r="BF225" s="253">
        <f t="shared" si="201"/>
        <v>0</v>
      </c>
      <c r="BG225" s="253">
        <f t="shared" si="202"/>
        <v>0</v>
      </c>
      <c r="BH225" s="10" t="b">
        <f t="shared" si="203"/>
        <v>1</v>
      </c>
      <c r="BI225" s="253">
        <f t="shared" si="204"/>
        <v>0</v>
      </c>
      <c r="BJ225" s="250">
        <f t="shared" si="505"/>
        <v>24610445</v>
      </c>
      <c r="BK225" s="251">
        <v>348</v>
      </c>
      <c r="BL225" s="251">
        <v>5</v>
      </c>
      <c r="BM225" s="252">
        <f t="shared" si="506"/>
        <v>0</v>
      </c>
      <c r="BN225" s="252">
        <f t="shared" si="507"/>
        <v>0</v>
      </c>
      <c r="BO225" s="252">
        <f t="shared" si="508"/>
        <v>0</v>
      </c>
      <c r="BP225" s="252">
        <f t="shared" si="509"/>
        <v>0</v>
      </c>
      <c r="BQ225" s="254">
        <f t="shared" si="510"/>
        <v>15</v>
      </c>
      <c r="BR225">
        <f t="shared" si="205"/>
        <v>0</v>
      </c>
      <c r="BS225">
        <v>0</v>
      </c>
      <c r="BT225">
        <v>1</v>
      </c>
      <c r="BU225" t="s">
        <v>139</v>
      </c>
      <c r="BV225" t="str">
        <f t="shared" si="511"/>
        <v>1</v>
      </c>
      <c r="BW225" t="str">
        <f t="shared" si="512"/>
        <v>0</v>
      </c>
      <c r="BX225" t="str">
        <f t="shared" si="513"/>
        <v>0</v>
      </c>
      <c r="BY225" t="s">
        <v>23</v>
      </c>
      <c r="BZ225" s="253">
        <f t="shared" si="514"/>
        <v>0</v>
      </c>
      <c r="CA225" s="253">
        <f t="shared" si="515"/>
        <v>0</v>
      </c>
      <c r="CB225" s="253">
        <f t="shared" si="516"/>
        <v>0</v>
      </c>
      <c r="CC225" s="253">
        <f t="shared" si="517"/>
        <v>0</v>
      </c>
      <c r="CD225" s="253">
        <f t="shared" si="518"/>
        <v>0</v>
      </c>
      <c r="CE225" s="253">
        <f t="shared" si="519"/>
        <v>0</v>
      </c>
      <c r="CF225" s="253">
        <f t="shared" si="520"/>
        <v>0</v>
      </c>
      <c r="CG225" s="253">
        <f t="shared" si="521"/>
        <v>0</v>
      </c>
      <c r="CH225" s="253">
        <f t="shared" si="522"/>
        <v>0</v>
      </c>
      <c r="CI225" s="253">
        <f t="shared" si="523"/>
        <v>0</v>
      </c>
      <c r="CJ225" s="253">
        <f t="shared" si="524"/>
        <v>0</v>
      </c>
      <c r="CK225" s="253">
        <f t="shared" si="525"/>
        <v>0</v>
      </c>
    </row>
    <row r="226" spans="1:89" ht="20.399999999999999" x14ac:dyDescent="0.3">
      <c r="B226" s="129">
        <v>138</v>
      </c>
      <c r="C226" s="107">
        <v>246011</v>
      </c>
      <c r="D226" s="263">
        <v>24610032</v>
      </c>
      <c r="E226" s="155" t="s">
        <v>242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355"/>
        <v>0</v>
      </c>
      <c r="L226" s="156" t="s">
        <v>20</v>
      </c>
      <c r="M226" s="104">
        <v>0</v>
      </c>
      <c r="N226" s="262">
        <f t="shared" si="206"/>
        <v>196.47</v>
      </c>
      <c r="O226" s="141">
        <v>196.47</v>
      </c>
      <c r="P226" s="110">
        <f t="shared" si="184"/>
        <v>0</v>
      </c>
      <c r="Q226" s="112" t="s">
        <v>139</v>
      </c>
      <c r="R226" s="113">
        <f t="shared" si="210"/>
        <v>0</v>
      </c>
      <c r="S226" s="114">
        <f t="shared" si="185"/>
        <v>0</v>
      </c>
      <c r="T226" s="130">
        <f t="shared" si="211"/>
        <v>0</v>
      </c>
      <c r="U226" s="115">
        <f t="shared" si="186"/>
        <v>0</v>
      </c>
      <c r="V226" s="148">
        <f t="shared" si="212"/>
        <v>0</v>
      </c>
      <c r="W226" s="115">
        <f t="shared" si="187"/>
        <v>0</v>
      </c>
      <c r="X226" s="113">
        <f t="shared" si="213"/>
        <v>0</v>
      </c>
      <c r="Y226" s="115">
        <f t="shared" si="188"/>
        <v>0</v>
      </c>
      <c r="Z226" s="116">
        <f t="shared" si="504"/>
        <v>0</v>
      </c>
      <c r="AA226" s="117" t="b">
        <f t="shared" si="18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89"/>
        <v>0</v>
      </c>
      <c r="AJ226" s="22">
        <v>0</v>
      </c>
      <c r="AK226" s="164">
        <f t="shared" si="190"/>
        <v>0</v>
      </c>
      <c r="AL226" s="22">
        <v>0</v>
      </c>
      <c r="AM226" s="164">
        <f t="shared" si="191"/>
        <v>0</v>
      </c>
      <c r="AN226" s="22">
        <v>0</v>
      </c>
      <c r="AO226" s="164">
        <f t="shared" si="192"/>
        <v>0</v>
      </c>
      <c r="AP226" s="22">
        <v>0</v>
      </c>
      <c r="AQ226" s="164">
        <f t="shared" si="193"/>
        <v>0</v>
      </c>
      <c r="AR226" s="22">
        <v>0</v>
      </c>
      <c r="AS226" s="164">
        <f t="shared" si="194"/>
        <v>0</v>
      </c>
      <c r="AT226" s="22">
        <v>0</v>
      </c>
      <c r="AU226" s="164">
        <f t="shared" si="195"/>
        <v>0</v>
      </c>
      <c r="AV226" s="22">
        <v>0</v>
      </c>
      <c r="AW226" s="164">
        <f t="shared" si="196"/>
        <v>0</v>
      </c>
      <c r="AX226" s="22">
        <v>0</v>
      </c>
      <c r="AY226" s="164">
        <f t="shared" si="197"/>
        <v>0</v>
      </c>
      <c r="AZ226" s="22">
        <v>0</v>
      </c>
      <c r="BA226" s="164">
        <f t="shared" si="198"/>
        <v>0</v>
      </c>
      <c r="BB226" s="22">
        <v>0</v>
      </c>
      <c r="BC226" s="164">
        <f t="shared" si="199"/>
        <v>0</v>
      </c>
      <c r="BD226" s="22">
        <v>0</v>
      </c>
      <c r="BE226" s="164">
        <f t="shared" si="200"/>
        <v>0</v>
      </c>
      <c r="BF226" s="253">
        <f t="shared" si="201"/>
        <v>0</v>
      </c>
      <c r="BG226" s="253">
        <f t="shared" si="202"/>
        <v>0</v>
      </c>
      <c r="BH226" s="10" t="b">
        <f t="shared" si="203"/>
        <v>1</v>
      </c>
      <c r="BI226" s="253">
        <f t="shared" si="204"/>
        <v>0</v>
      </c>
      <c r="BJ226" s="250">
        <f t="shared" si="505"/>
        <v>24610032</v>
      </c>
      <c r="BK226" s="251">
        <v>348</v>
      </c>
      <c r="BL226" s="251">
        <v>5</v>
      </c>
      <c r="BM226" s="252">
        <f t="shared" si="506"/>
        <v>0</v>
      </c>
      <c r="BN226" s="252">
        <f t="shared" si="507"/>
        <v>0</v>
      </c>
      <c r="BO226" s="252">
        <f t="shared" si="508"/>
        <v>0</v>
      </c>
      <c r="BP226" s="252">
        <f t="shared" si="509"/>
        <v>0</v>
      </c>
      <c r="BQ226" s="254">
        <f t="shared" si="510"/>
        <v>196.47</v>
      </c>
      <c r="BR226">
        <f t="shared" si="205"/>
        <v>0</v>
      </c>
      <c r="BS226">
        <v>0</v>
      </c>
      <c r="BT226">
        <v>1</v>
      </c>
      <c r="BU226" t="s">
        <v>139</v>
      </c>
      <c r="BV226" t="str">
        <f t="shared" si="511"/>
        <v>1</v>
      </c>
      <c r="BW226" t="str">
        <f t="shared" si="512"/>
        <v>0</v>
      </c>
      <c r="BX226" t="str">
        <f t="shared" si="513"/>
        <v>0</v>
      </c>
      <c r="BY226" t="s">
        <v>23</v>
      </c>
      <c r="BZ226" s="253">
        <f t="shared" si="514"/>
        <v>0</v>
      </c>
      <c r="CA226" s="253">
        <f t="shared" si="515"/>
        <v>0</v>
      </c>
      <c r="CB226" s="253">
        <f t="shared" si="516"/>
        <v>0</v>
      </c>
      <c r="CC226" s="253">
        <f t="shared" si="517"/>
        <v>0</v>
      </c>
      <c r="CD226" s="253">
        <f t="shared" si="518"/>
        <v>0</v>
      </c>
      <c r="CE226" s="253">
        <f t="shared" si="519"/>
        <v>0</v>
      </c>
      <c r="CF226" s="253">
        <f t="shared" si="520"/>
        <v>0</v>
      </c>
      <c r="CG226" s="253">
        <f t="shared" si="521"/>
        <v>0</v>
      </c>
      <c r="CH226" s="253">
        <f t="shared" si="522"/>
        <v>0</v>
      </c>
      <c r="CI226" s="253">
        <f t="shared" si="523"/>
        <v>0</v>
      </c>
      <c r="CJ226" s="253">
        <f t="shared" si="524"/>
        <v>0</v>
      </c>
      <c r="CK226" s="253">
        <f t="shared" si="525"/>
        <v>0</v>
      </c>
    </row>
    <row r="227" spans="1:89" ht="20.399999999999999" x14ac:dyDescent="0.3">
      <c r="B227" s="129">
        <v>139</v>
      </c>
      <c r="C227" s="107">
        <v>246011</v>
      </c>
      <c r="D227" s="107">
        <v>24610033</v>
      </c>
      <c r="E227" s="155" t="s">
        <v>243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355"/>
        <v>0</v>
      </c>
      <c r="L227" s="156" t="s">
        <v>20</v>
      </c>
      <c r="M227" s="104">
        <v>0</v>
      </c>
      <c r="N227" s="262">
        <f t="shared" si="206"/>
        <v>253.12</v>
      </c>
      <c r="O227" s="141">
        <v>253.12</v>
      </c>
      <c r="P227" s="110">
        <f t="shared" si="184"/>
        <v>0</v>
      </c>
      <c r="Q227" s="112" t="s">
        <v>139</v>
      </c>
      <c r="R227" s="113">
        <f t="shared" si="210"/>
        <v>0</v>
      </c>
      <c r="S227" s="114">
        <f t="shared" si="185"/>
        <v>0</v>
      </c>
      <c r="T227" s="130">
        <f t="shared" si="211"/>
        <v>0</v>
      </c>
      <c r="U227" s="115">
        <f t="shared" si="186"/>
        <v>0</v>
      </c>
      <c r="V227" s="148">
        <f t="shared" si="212"/>
        <v>0</v>
      </c>
      <c r="W227" s="115">
        <f t="shared" si="187"/>
        <v>0</v>
      </c>
      <c r="X227" s="113">
        <f t="shared" si="213"/>
        <v>0</v>
      </c>
      <c r="Y227" s="115">
        <f t="shared" si="188"/>
        <v>0</v>
      </c>
      <c r="Z227" s="116">
        <f t="shared" si="504"/>
        <v>0</v>
      </c>
      <c r="AA227" s="117" t="b">
        <f t="shared" si="18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89"/>
        <v>0</v>
      </c>
      <c r="AJ227" s="22">
        <v>0</v>
      </c>
      <c r="AK227" s="164">
        <f t="shared" si="190"/>
        <v>0</v>
      </c>
      <c r="AL227" s="22">
        <v>0</v>
      </c>
      <c r="AM227" s="164">
        <f t="shared" si="191"/>
        <v>0</v>
      </c>
      <c r="AN227" s="22">
        <v>0</v>
      </c>
      <c r="AO227" s="164">
        <f t="shared" si="192"/>
        <v>0</v>
      </c>
      <c r="AP227" s="22">
        <v>0</v>
      </c>
      <c r="AQ227" s="164">
        <f t="shared" si="193"/>
        <v>0</v>
      </c>
      <c r="AR227" s="22">
        <v>0</v>
      </c>
      <c r="AS227" s="164">
        <f t="shared" si="194"/>
        <v>0</v>
      </c>
      <c r="AT227" s="22">
        <v>0</v>
      </c>
      <c r="AU227" s="164">
        <f t="shared" si="195"/>
        <v>0</v>
      </c>
      <c r="AV227" s="22">
        <v>0</v>
      </c>
      <c r="AW227" s="164">
        <f t="shared" si="196"/>
        <v>0</v>
      </c>
      <c r="AX227" s="22">
        <v>0</v>
      </c>
      <c r="AY227" s="164">
        <f t="shared" si="197"/>
        <v>0</v>
      </c>
      <c r="AZ227" s="22">
        <v>0</v>
      </c>
      <c r="BA227" s="164">
        <f t="shared" si="198"/>
        <v>0</v>
      </c>
      <c r="BB227" s="22">
        <v>0</v>
      </c>
      <c r="BC227" s="164">
        <f t="shared" si="199"/>
        <v>0</v>
      </c>
      <c r="BD227" s="22">
        <v>0</v>
      </c>
      <c r="BE227" s="164">
        <f t="shared" si="200"/>
        <v>0</v>
      </c>
      <c r="BF227" s="253">
        <f t="shared" si="201"/>
        <v>0</v>
      </c>
      <c r="BG227" s="253">
        <f t="shared" si="202"/>
        <v>0</v>
      </c>
      <c r="BH227" s="10" t="b">
        <f t="shared" si="203"/>
        <v>1</v>
      </c>
      <c r="BI227" s="253">
        <f t="shared" si="204"/>
        <v>0</v>
      </c>
      <c r="BJ227" s="250">
        <f t="shared" si="505"/>
        <v>24610033</v>
      </c>
      <c r="BK227" s="251">
        <v>348</v>
      </c>
      <c r="BL227" s="251">
        <v>5</v>
      </c>
      <c r="BM227" s="252">
        <f t="shared" si="506"/>
        <v>0</v>
      </c>
      <c r="BN227" s="252">
        <f t="shared" si="507"/>
        <v>0</v>
      </c>
      <c r="BO227" s="252">
        <f t="shared" si="508"/>
        <v>0</v>
      </c>
      <c r="BP227" s="252">
        <f t="shared" si="509"/>
        <v>0</v>
      </c>
      <c r="BQ227" s="254">
        <f t="shared" si="510"/>
        <v>253.12</v>
      </c>
      <c r="BR227">
        <f t="shared" si="205"/>
        <v>0</v>
      </c>
      <c r="BS227">
        <v>0</v>
      </c>
      <c r="BT227">
        <v>1</v>
      </c>
      <c r="BU227" t="s">
        <v>139</v>
      </c>
      <c r="BV227" t="str">
        <f t="shared" si="511"/>
        <v>1</v>
      </c>
      <c r="BW227" t="str">
        <f t="shared" si="512"/>
        <v>0</v>
      </c>
      <c r="BX227" t="str">
        <f t="shared" si="513"/>
        <v>0</v>
      </c>
      <c r="BY227" t="s">
        <v>23</v>
      </c>
      <c r="BZ227" s="253">
        <f t="shared" si="514"/>
        <v>0</v>
      </c>
      <c r="CA227" s="253">
        <f t="shared" si="515"/>
        <v>0</v>
      </c>
      <c r="CB227" s="253">
        <f t="shared" si="516"/>
        <v>0</v>
      </c>
      <c r="CC227" s="253">
        <f t="shared" si="517"/>
        <v>0</v>
      </c>
      <c r="CD227" s="253">
        <f t="shared" si="518"/>
        <v>0</v>
      </c>
      <c r="CE227" s="253">
        <f t="shared" si="519"/>
        <v>0</v>
      </c>
      <c r="CF227" s="253">
        <f t="shared" si="520"/>
        <v>0</v>
      </c>
      <c r="CG227" s="253">
        <f t="shared" si="521"/>
        <v>0</v>
      </c>
      <c r="CH227" s="253">
        <f t="shared" si="522"/>
        <v>0</v>
      </c>
      <c r="CI227" s="253">
        <f t="shared" si="523"/>
        <v>0</v>
      </c>
      <c r="CJ227" s="253">
        <f t="shared" si="524"/>
        <v>0</v>
      </c>
      <c r="CK227" s="253">
        <f t="shared" si="525"/>
        <v>0</v>
      </c>
    </row>
    <row r="228" spans="1:89" ht="20.399999999999999" x14ac:dyDescent="0.3">
      <c r="B228" s="129">
        <v>140</v>
      </c>
      <c r="C228" s="107">
        <v>246011</v>
      </c>
      <c r="D228" s="107">
        <v>24610065</v>
      </c>
      <c r="E228" s="155" t="s">
        <v>244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355"/>
        <v>0</v>
      </c>
      <c r="L228" s="158" t="s">
        <v>216</v>
      </c>
      <c r="M228" s="201">
        <v>0</v>
      </c>
      <c r="N228" s="262">
        <f t="shared" si="206"/>
        <v>44.3</v>
      </c>
      <c r="O228" s="141">
        <v>44.3</v>
      </c>
      <c r="P228" s="110">
        <f t="shared" si="184"/>
        <v>0</v>
      </c>
      <c r="Q228" s="112" t="s">
        <v>139</v>
      </c>
      <c r="R228" s="113">
        <f t="shared" si="210"/>
        <v>0</v>
      </c>
      <c r="S228" s="114">
        <f t="shared" si="185"/>
        <v>0</v>
      </c>
      <c r="T228" s="130">
        <f t="shared" si="211"/>
        <v>0</v>
      </c>
      <c r="U228" s="115">
        <f t="shared" si="186"/>
        <v>0</v>
      </c>
      <c r="V228" s="148">
        <f t="shared" si="212"/>
        <v>0</v>
      </c>
      <c r="W228" s="115">
        <f t="shared" si="187"/>
        <v>0</v>
      </c>
      <c r="X228" s="113">
        <f t="shared" si="213"/>
        <v>0</v>
      </c>
      <c r="Y228" s="115">
        <f t="shared" si="188"/>
        <v>0</v>
      </c>
      <c r="Z228" s="116">
        <f t="shared" si="504"/>
        <v>0</v>
      </c>
      <c r="AA228" s="117" t="b">
        <f t="shared" si="18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89"/>
        <v>0</v>
      </c>
      <c r="AJ228" s="22">
        <v>0</v>
      </c>
      <c r="AK228" s="164">
        <f t="shared" si="190"/>
        <v>0</v>
      </c>
      <c r="AL228" s="22">
        <v>0</v>
      </c>
      <c r="AM228" s="164">
        <f t="shared" si="191"/>
        <v>0</v>
      </c>
      <c r="AN228" s="22">
        <v>0</v>
      </c>
      <c r="AO228" s="164">
        <f t="shared" si="192"/>
        <v>0</v>
      </c>
      <c r="AP228" s="22">
        <v>0</v>
      </c>
      <c r="AQ228" s="164">
        <f t="shared" si="193"/>
        <v>0</v>
      </c>
      <c r="AR228" s="22">
        <v>0</v>
      </c>
      <c r="AS228" s="164">
        <f t="shared" si="194"/>
        <v>0</v>
      </c>
      <c r="AT228" s="22">
        <v>0</v>
      </c>
      <c r="AU228" s="164">
        <f t="shared" si="195"/>
        <v>0</v>
      </c>
      <c r="AV228" s="22">
        <v>0</v>
      </c>
      <c r="AW228" s="164">
        <f t="shared" si="196"/>
        <v>0</v>
      </c>
      <c r="AX228" s="22">
        <v>0</v>
      </c>
      <c r="AY228" s="164">
        <f t="shared" si="197"/>
        <v>0</v>
      </c>
      <c r="AZ228" s="22">
        <v>0</v>
      </c>
      <c r="BA228" s="164">
        <f t="shared" si="198"/>
        <v>0</v>
      </c>
      <c r="BB228" s="22">
        <v>0</v>
      </c>
      <c r="BC228" s="164">
        <f t="shared" si="199"/>
        <v>0</v>
      </c>
      <c r="BD228" s="22">
        <v>0</v>
      </c>
      <c r="BE228" s="164">
        <f t="shared" si="200"/>
        <v>0</v>
      </c>
      <c r="BF228" s="253">
        <f t="shared" si="201"/>
        <v>0</v>
      </c>
      <c r="BG228" s="253">
        <f t="shared" si="202"/>
        <v>0</v>
      </c>
      <c r="BH228" s="10" t="b">
        <f t="shared" si="203"/>
        <v>1</v>
      </c>
      <c r="BI228" s="253">
        <f t="shared" si="204"/>
        <v>0</v>
      </c>
      <c r="BJ228" s="250">
        <f t="shared" si="505"/>
        <v>24610065</v>
      </c>
      <c r="BK228" s="251">
        <v>348</v>
      </c>
      <c r="BL228" s="251">
        <v>5</v>
      </c>
      <c r="BM228" s="252">
        <f t="shared" si="506"/>
        <v>0</v>
      </c>
      <c r="BN228" s="252">
        <f t="shared" si="507"/>
        <v>0</v>
      </c>
      <c r="BO228" s="252">
        <f t="shared" si="508"/>
        <v>0</v>
      </c>
      <c r="BP228" s="252">
        <f t="shared" si="509"/>
        <v>0</v>
      </c>
      <c r="BQ228" s="254">
        <f t="shared" si="510"/>
        <v>44.3</v>
      </c>
      <c r="BR228">
        <f t="shared" si="205"/>
        <v>0</v>
      </c>
      <c r="BS228">
        <v>0</v>
      </c>
      <c r="BT228">
        <v>1</v>
      </c>
      <c r="BU228" t="s">
        <v>139</v>
      </c>
      <c r="BV228" t="str">
        <f t="shared" si="511"/>
        <v>1</v>
      </c>
      <c r="BW228" t="str">
        <f t="shared" si="512"/>
        <v>0</v>
      </c>
      <c r="BX228" t="str">
        <f t="shared" si="513"/>
        <v>0</v>
      </c>
      <c r="BY228" t="s">
        <v>23</v>
      </c>
      <c r="BZ228" s="253">
        <f t="shared" si="514"/>
        <v>0</v>
      </c>
      <c r="CA228" s="253">
        <f t="shared" si="515"/>
        <v>0</v>
      </c>
      <c r="CB228" s="253">
        <f t="shared" si="516"/>
        <v>0</v>
      </c>
      <c r="CC228" s="253">
        <f t="shared" si="517"/>
        <v>0</v>
      </c>
      <c r="CD228" s="253">
        <f t="shared" si="518"/>
        <v>0</v>
      </c>
      <c r="CE228" s="253">
        <f t="shared" si="519"/>
        <v>0</v>
      </c>
      <c r="CF228" s="253">
        <f t="shared" si="520"/>
        <v>0</v>
      </c>
      <c r="CG228" s="253">
        <f t="shared" si="521"/>
        <v>0</v>
      </c>
      <c r="CH228" s="253">
        <f t="shared" si="522"/>
        <v>0</v>
      </c>
      <c r="CI228" s="253">
        <f t="shared" si="523"/>
        <v>0</v>
      </c>
      <c r="CJ228" s="253">
        <f t="shared" si="524"/>
        <v>0</v>
      </c>
      <c r="CK228" s="253">
        <f t="shared" si="525"/>
        <v>0</v>
      </c>
    </row>
    <row r="229" spans="1:89" s="165" customFormat="1" ht="20.399999999999999" x14ac:dyDescent="0.3">
      <c r="A229"/>
      <c r="B229" s="129">
        <v>141</v>
      </c>
      <c r="C229" s="107">
        <v>246011</v>
      </c>
      <c r="D229" s="146">
        <v>24610806</v>
      </c>
      <c r="E229" s="157" t="s">
        <v>245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355"/>
        <v>0</v>
      </c>
      <c r="L229" s="156" t="s">
        <v>20</v>
      </c>
      <c r="M229" s="104">
        <v>0</v>
      </c>
      <c r="N229" s="262">
        <f t="shared" si="206"/>
        <v>29.14</v>
      </c>
      <c r="O229" s="141">
        <v>29.14</v>
      </c>
      <c r="P229" s="110">
        <f t="shared" si="184"/>
        <v>0</v>
      </c>
      <c r="Q229" s="112" t="s">
        <v>139</v>
      </c>
      <c r="R229" s="113">
        <f t="shared" si="210"/>
        <v>0</v>
      </c>
      <c r="S229" s="114">
        <f t="shared" si="185"/>
        <v>0</v>
      </c>
      <c r="T229" s="130">
        <f t="shared" si="211"/>
        <v>0</v>
      </c>
      <c r="U229" s="115">
        <f t="shared" si="186"/>
        <v>0</v>
      </c>
      <c r="V229" s="148">
        <f t="shared" si="212"/>
        <v>0</v>
      </c>
      <c r="W229" s="115">
        <f t="shared" si="187"/>
        <v>0</v>
      </c>
      <c r="X229" s="113">
        <f t="shared" si="213"/>
        <v>0</v>
      </c>
      <c r="Y229" s="115">
        <f t="shared" si="188"/>
        <v>0</v>
      </c>
      <c r="Z229" s="116">
        <f t="shared" si="504"/>
        <v>0</v>
      </c>
      <c r="AA229" s="117" t="b">
        <f t="shared" si="18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89"/>
        <v>0</v>
      </c>
      <c r="AJ229" s="22">
        <v>0</v>
      </c>
      <c r="AK229" s="164">
        <f t="shared" si="190"/>
        <v>0</v>
      </c>
      <c r="AL229" s="22">
        <v>0</v>
      </c>
      <c r="AM229" s="164">
        <f t="shared" si="191"/>
        <v>0</v>
      </c>
      <c r="AN229" s="22">
        <v>0</v>
      </c>
      <c r="AO229" s="164">
        <f t="shared" si="192"/>
        <v>0</v>
      </c>
      <c r="AP229" s="22">
        <v>0</v>
      </c>
      <c r="AQ229" s="164">
        <f t="shared" si="193"/>
        <v>0</v>
      </c>
      <c r="AR229" s="22">
        <v>0</v>
      </c>
      <c r="AS229" s="164">
        <f t="shared" si="194"/>
        <v>0</v>
      </c>
      <c r="AT229" s="22">
        <v>0</v>
      </c>
      <c r="AU229" s="164">
        <f t="shared" si="195"/>
        <v>0</v>
      </c>
      <c r="AV229" s="22">
        <v>0</v>
      </c>
      <c r="AW229" s="164">
        <f t="shared" si="196"/>
        <v>0</v>
      </c>
      <c r="AX229" s="22">
        <v>0</v>
      </c>
      <c r="AY229" s="164">
        <f t="shared" si="197"/>
        <v>0</v>
      </c>
      <c r="AZ229" s="22">
        <v>0</v>
      </c>
      <c r="BA229" s="164">
        <f t="shared" si="198"/>
        <v>0</v>
      </c>
      <c r="BB229" s="22">
        <v>0</v>
      </c>
      <c r="BC229" s="164">
        <f t="shared" si="199"/>
        <v>0</v>
      </c>
      <c r="BD229" s="22">
        <v>0</v>
      </c>
      <c r="BE229" s="164">
        <f t="shared" si="200"/>
        <v>0</v>
      </c>
      <c r="BF229" s="253">
        <f t="shared" si="201"/>
        <v>0</v>
      </c>
      <c r="BG229" s="253">
        <f t="shared" si="202"/>
        <v>0</v>
      </c>
      <c r="BH229" s="10" t="b">
        <f t="shared" si="203"/>
        <v>1</v>
      </c>
      <c r="BI229" s="253">
        <f t="shared" si="204"/>
        <v>0</v>
      </c>
      <c r="BJ229" s="250">
        <f t="shared" si="505"/>
        <v>24610806</v>
      </c>
      <c r="BK229" s="251">
        <v>348</v>
      </c>
      <c r="BL229" s="251">
        <v>5</v>
      </c>
      <c r="BM229" s="252">
        <f t="shared" si="506"/>
        <v>0</v>
      </c>
      <c r="BN229" s="252">
        <f t="shared" si="507"/>
        <v>0</v>
      </c>
      <c r="BO229" s="252">
        <f t="shared" si="508"/>
        <v>0</v>
      </c>
      <c r="BP229" s="252">
        <f t="shared" si="509"/>
        <v>0</v>
      </c>
      <c r="BQ229" s="254">
        <f t="shared" si="510"/>
        <v>29.14</v>
      </c>
      <c r="BR229">
        <f t="shared" si="205"/>
        <v>0</v>
      </c>
      <c r="BS229">
        <v>0</v>
      </c>
      <c r="BT229">
        <v>1</v>
      </c>
      <c r="BU229" t="s">
        <v>139</v>
      </c>
      <c r="BV229" t="str">
        <f t="shared" si="511"/>
        <v>1</v>
      </c>
      <c r="BW229" t="str">
        <f t="shared" si="512"/>
        <v>0</v>
      </c>
      <c r="BX229" t="str">
        <f t="shared" si="513"/>
        <v>0</v>
      </c>
      <c r="BY229" t="s">
        <v>23</v>
      </c>
      <c r="BZ229" s="253">
        <f t="shared" si="514"/>
        <v>0</v>
      </c>
      <c r="CA229" s="253">
        <f t="shared" si="515"/>
        <v>0</v>
      </c>
      <c r="CB229" s="253">
        <f t="shared" si="516"/>
        <v>0</v>
      </c>
      <c r="CC229" s="253">
        <f t="shared" si="517"/>
        <v>0</v>
      </c>
      <c r="CD229" s="253">
        <f t="shared" si="518"/>
        <v>0</v>
      </c>
      <c r="CE229" s="253">
        <f t="shared" si="519"/>
        <v>0</v>
      </c>
      <c r="CF229" s="253">
        <f t="shared" si="520"/>
        <v>0</v>
      </c>
      <c r="CG229" s="253">
        <f t="shared" si="521"/>
        <v>0</v>
      </c>
      <c r="CH229" s="253">
        <f t="shared" si="522"/>
        <v>0</v>
      </c>
      <c r="CI229" s="253">
        <f t="shared" si="523"/>
        <v>0</v>
      </c>
      <c r="CJ229" s="253">
        <f t="shared" si="524"/>
        <v>0</v>
      </c>
      <c r="CK229" s="253">
        <f t="shared" si="525"/>
        <v>0</v>
      </c>
    </row>
    <row r="230" spans="1:89" ht="20.399999999999999" x14ac:dyDescent="0.3">
      <c r="B230" s="129">
        <v>142</v>
      </c>
      <c r="C230" s="107">
        <v>246011</v>
      </c>
      <c r="D230" s="146">
        <v>24610532</v>
      </c>
      <c r="E230" s="157" t="s">
        <v>246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355"/>
        <v>0</v>
      </c>
      <c r="L230" s="156" t="s">
        <v>20</v>
      </c>
      <c r="M230" s="104">
        <v>0</v>
      </c>
      <c r="N230" s="262">
        <f t="shared" si="206"/>
        <v>34.21</v>
      </c>
      <c r="O230" s="141">
        <v>34.21</v>
      </c>
      <c r="P230" s="110">
        <f t="shared" si="184"/>
        <v>0</v>
      </c>
      <c r="Q230" s="112" t="s">
        <v>139</v>
      </c>
      <c r="R230" s="113">
        <f t="shared" si="210"/>
        <v>0</v>
      </c>
      <c r="S230" s="114">
        <f t="shared" si="185"/>
        <v>0</v>
      </c>
      <c r="T230" s="130">
        <f t="shared" si="211"/>
        <v>0</v>
      </c>
      <c r="U230" s="115">
        <f t="shared" si="186"/>
        <v>0</v>
      </c>
      <c r="V230" s="148">
        <f t="shared" si="212"/>
        <v>0</v>
      </c>
      <c r="W230" s="115">
        <f t="shared" si="187"/>
        <v>0</v>
      </c>
      <c r="X230" s="113">
        <f t="shared" si="213"/>
        <v>0</v>
      </c>
      <c r="Y230" s="115">
        <f t="shared" si="188"/>
        <v>0</v>
      </c>
      <c r="Z230" s="116">
        <f t="shared" si="504"/>
        <v>0</v>
      </c>
      <c r="AA230" s="117" t="b">
        <f t="shared" si="18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89"/>
        <v>0</v>
      </c>
      <c r="AJ230" s="22">
        <v>0</v>
      </c>
      <c r="AK230" s="164">
        <f t="shared" si="190"/>
        <v>0</v>
      </c>
      <c r="AL230" s="22">
        <v>0</v>
      </c>
      <c r="AM230" s="164">
        <f t="shared" si="191"/>
        <v>0</v>
      </c>
      <c r="AN230" s="22">
        <v>0</v>
      </c>
      <c r="AO230" s="164">
        <f t="shared" si="192"/>
        <v>0</v>
      </c>
      <c r="AP230" s="22">
        <v>0</v>
      </c>
      <c r="AQ230" s="164">
        <f t="shared" si="193"/>
        <v>0</v>
      </c>
      <c r="AR230" s="22">
        <v>0</v>
      </c>
      <c r="AS230" s="164">
        <f t="shared" si="194"/>
        <v>0</v>
      </c>
      <c r="AT230" s="22">
        <v>0</v>
      </c>
      <c r="AU230" s="164">
        <f t="shared" si="195"/>
        <v>0</v>
      </c>
      <c r="AV230" s="22">
        <v>0</v>
      </c>
      <c r="AW230" s="164">
        <f t="shared" si="196"/>
        <v>0</v>
      </c>
      <c r="AX230" s="22">
        <v>0</v>
      </c>
      <c r="AY230" s="164">
        <f t="shared" si="197"/>
        <v>0</v>
      </c>
      <c r="AZ230" s="22">
        <v>0</v>
      </c>
      <c r="BA230" s="164">
        <f t="shared" si="198"/>
        <v>0</v>
      </c>
      <c r="BB230" s="22">
        <v>0</v>
      </c>
      <c r="BC230" s="164">
        <f t="shared" si="199"/>
        <v>0</v>
      </c>
      <c r="BD230" s="22">
        <v>0</v>
      </c>
      <c r="BE230" s="164">
        <f t="shared" si="200"/>
        <v>0</v>
      </c>
      <c r="BF230" s="253">
        <f t="shared" si="201"/>
        <v>0</v>
      </c>
      <c r="BG230" s="253">
        <f t="shared" si="202"/>
        <v>0</v>
      </c>
      <c r="BH230" s="10" t="b">
        <f t="shared" si="203"/>
        <v>1</v>
      </c>
      <c r="BI230" s="253">
        <f t="shared" si="204"/>
        <v>0</v>
      </c>
      <c r="BJ230" s="250">
        <f t="shared" si="505"/>
        <v>24610532</v>
      </c>
      <c r="BK230" s="251">
        <v>348</v>
      </c>
      <c r="BL230" s="251">
        <v>5</v>
      </c>
      <c r="BM230" s="252">
        <f t="shared" si="506"/>
        <v>0</v>
      </c>
      <c r="BN230" s="252">
        <f t="shared" si="507"/>
        <v>0</v>
      </c>
      <c r="BO230" s="252">
        <f t="shared" si="508"/>
        <v>0</v>
      </c>
      <c r="BP230" s="252">
        <f t="shared" si="509"/>
        <v>0</v>
      </c>
      <c r="BQ230" s="254">
        <f t="shared" si="510"/>
        <v>34.21</v>
      </c>
      <c r="BR230">
        <f t="shared" si="205"/>
        <v>0</v>
      </c>
      <c r="BS230">
        <v>0</v>
      </c>
      <c r="BT230">
        <v>1</v>
      </c>
      <c r="BU230" t="s">
        <v>139</v>
      </c>
      <c r="BV230" t="str">
        <f t="shared" si="511"/>
        <v>1</v>
      </c>
      <c r="BW230" t="str">
        <f t="shared" si="512"/>
        <v>0</v>
      </c>
      <c r="BX230" t="str">
        <f t="shared" si="513"/>
        <v>0</v>
      </c>
      <c r="BY230" t="s">
        <v>23</v>
      </c>
      <c r="BZ230" s="253">
        <f t="shared" si="514"/>
        <v>0</v>
      </c>
      <c r="CA230" s="253">
        <f t="shared" si="515"/>
        <v>0</v>
      </c>
      <c r="CB230" s="253">
        <f t="shared" si="516"/>
        <v>0</v>
      </c>
      <c r="CC230" s="253">
        <f t="shared" si="517"/>
        <v>0</v>
      </c>
      <c r="CD230" s="253">
        <f t="shared" si="518"/>
        <v>0</v>
      </c>
      <c r="CE230" s="253">
        <f t="shared" si="519"/>
        <v>0</v>
      </c>
      <c r="CF230" s="253">
        <f t="shared" si="520"/>
        <v>0</v>
      </c>
      <c r="CG230" s="253">
        <f t="shared" si="521"/>
        <v>0</v>
      </c>
      <c r="CH230" s="253">
        <f t="shared" si="522"/>
        <v>0</v>
      </c>
      <c r="CI230" s="253">
        <f t="shared" si="523"/>
        <v>0</v>
      </c>
      <c r="CJ230" s="253">
        <f t="shared" si="524"/>
        <v>0</v>
      </c>
      <c r="CK230" s="253">
        <f t="shared" si="525"/>
        <v>0</v>
      </c>
    </row>
    <row r="231" spans="1:89" s="165" customFormat="1" ht="20.399999999999999" x14ac:dyDescent="0.3">
      <c r="A231"/>
      <c r="B231" s="129">
        <v>143</v>
      </c>
      <c r="C231" s="107">
        <v>246011</v>
      </c>
      <c r="D231" s="146">
        <v>24610437</v>
      </c>
      <c r="E231" s="157" t="s">
        <v>247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355"/>
        <v>0</v>
      </c>
      <c r="L231" s="156" t="s">
        <v>20</v>
      </c>
      <c r="M231" s="201">
        <v>0</v>
      </c>
      <c r="N231" s="262">
        <f t="shared" si="206"/>
        <v>12.33</v>
      </c>
      <c r="O231" s="141">
        <v>12.33</v>
      </c>
      <c r="P231" s="110">
        <f t="shared" si="184"/>
        <v>0</v>
      </c>
      <c r="Q231" s="112" t="s">
        <v>139</v>
      </c>
      <c r="R231" s="113">
        <f t="shared" si="210"/>
        <v>0</v>
      </c>
      <c r="S231" s="114">
        <f t="shared" si="185"/>
        <v>0</v>
      </c>
      <c r="T231" s="130">
        <f t="shared" si="211"/>
        <v>0</v>
      </c>
      <c r="U231" s="115">
        <f t="shared" si="186"/>
        <v>0</v>
      </c>
      <c r="V231" s="148">
        <f t="shared" si="212"/>
        <v>0</v>
      </c>
      <c r="W231" s="115">
        <f t="shared" si="187"/>
        <v>0</v>
      </c>
      <c r="X231" s="113">
        <f t="shared" si="213"/>
        <v>0</v>
      </c>
      <c r="Y231" s="115">
        <f t="shared" si="188"/>
        <v>0</v>
      </c>
      <c r="Z231" s="116">
        <f t="shared" si="504"/>
        <v>0</v>
      </c>
      <c r="AA231" s="117" t="b">
        <f t="shared" si="18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89"/>
        <v>0</v>
      </c>
      <c r="AJ231" s="22">
        <v>0</v>
      </c>
      <c r="AK231" s="164">
        <f t="shared" si="190"/>
        <v>0</v>
      </c>
      <c r="AL231" s="22">
        <v>0</v>
      </c>
      <c r="AM231" s="164">
        <f t="shared" si="191"/>
        <v>0</v>
      </c>
      <c r="AN231" s="22">
        <v>0</v>
      </c>
      <c r="AO231" s="164">
        <f t="shared" si="192"/>
        <v>0</v>
      </c>
      <c r="AP231" s="22">
        <v>0</v>
      </c>
      <c r="AQ231" s="164">
        <f t="shared" si="193"/>
        <v>0</v>
      </c>
      <c r="AR231" s="22">
        <v>0</v>
      </c>
      <c r="AS231" s="164">
        <f t="shared" si="194"/>
        <v>0</v>
      </c>
      <c r="AT231" s="22">
        <v>0</v>
      </c>
      <c r="AU231" s="164">
        <f t="shared" si="195"/>
        <v>0</v>
      </c>
      <c r="AV231" s="22">
        <v>0</v>
      </c>
      <c r="AW231" s="164">
        <f t="shared" si="196"/>
        <v>0</v>
      </c>
      <c r="AX231" s="22">
        <v>0</v>
      </c>
      <c r="AY231" s="164">
        <f t="shared" si="197"/>
        <v>0</v>
      </c>
      <c r="AZ231" s="22">
        <v>0</v>
      </c>
      <c r="BA231" s="164">
        <f t="shared" si="198"/>
        <v>0</v>
      </c>
      <c r="BB231" s="22">
        <v>0</v>
      </c>
      <c r="BC231" s="164">
        <f t="shared" si="199"/>
        <v>0</v>
      </c>
      <c r="BD231" s="22">
        <v>0</v>
      </c>
      <c r="BE231" s="164">
        <f t="shared" si="200"/>
        <v>0</v>
      </c>
      <c r="BF231" s="253">
        <f t="shared" si="201"/>
        <v>0</v>
      </c>
      <c r="BG231" s="253">
        <f t="shared" si="202"/>
        <v>0</v>
      </c>
      <c r="BH231" s="10" t="b">
        <f t="shared" si="203"/>
        <v>1</v>
      </c>
      <c r="BI231" s="253">
        <f t="shared" si="204"/>
        <v>0</v>
      </c>
      <c r="BJ231" s="250">
        <f t="shared" si="505"/>
        <v>24610437</v>
      </c>
      <c r="BK231" s="251">
        <v>348</v>
      </c>
      <c r="BL231" s="251">
        <v>5</v>
      </c>
      <c r="BM231" s="252">
        <f t="shared" si="506"/>
        <v>0</v>
      </c>
      <c r="BN231" s="252">
        <f t="shared" si="507"/>
        <v>0</v>
      </c>
      <c r="BO231" s="252">
        <f t="shared" si="508"/>
        <v>0</v>
      </c>
      <c r="BP231" s="252">
        <f t="shared" si="509"/>
        <v>0</v>
      </c>
      <c r="BQ231" s="254">
        <f t="shared" si="510"/>
        <v>12.33</v>
      </c>
      <c r="BR231">
        <f t="shared" si="205"/>
        <v>0</v>
      </c>
      <c r="BS231">
        <v>0</v>
      </c>
      <c r="BT231">
        <v>1</v>
      </c>
      <c r="BU231" t="s">
        <v>139</v>
      </c>
      <c r="BV231" t="str">
        <f t="shared" si="511"/>
        <v>1</v>
      </c>
      <c r="BW231" t="str">
        <f t="shared" si="512"/>
        <v>0</v>
      </c>
      <c r="BX231" t="str">
        <f t="shared" si="513"/>
        <v>0</v>
      </c>
      <c r="BY231" t="s">
        <v>23</v>
      </c>
      <c r="BZ231" s="253">
        <f t="shared" si="514"/>
        <v>0</v>
      </c>
      <c r="CA231" s="253">
        <f t="shared" si="515"/>
        <v>0</v>
      </c>
      <c r="CB231" s="253">
        <f t="shared" si="516"/>
        <v>0</v>
      </c>
      <c r="CC231" s="253">
        <f t="shared" si="517"/>
        <v>0</v>
      </c>
      <c r="CD231" s="253">
        <f t="shared" si="518"/>
        <v>0</v>
      </c>
      <c r="CE231" s="253">
        <f t="shared" si="519"/>
        <v>0</v>
      </c>
      <c r="CF231" s="253">
        <f t="shared" si="520"/>
        <v>0</v>
      </c>
      <c r="CG231" s="253">
        <f t="shared" si="521"/>
        <v>0</v>
      </c>
      <c r="CH231" s="253">
        <f t="shared" si="522"/>
        <v>0</v>
      </c>
      <c r="CI231" s="253">
        <f t="shared" si="523"/>
        <v>0</v>
      </c>
      <c r="CJ231" s="253">
        <f t="shared" si="524"/>
        <v>0</v>
      </c>
      <c r="CK231" s="253">
        <f t="shared" si="525"/>
        <v>0</v>
      </c>
    </row>
    <row r="232" spans="1:89" ht="20.399999999999999" x14ac:dyDescent="0.3">
      <c r="B232" s="129">
        <v>144</v>
      </c>
      <c r="C232" s="107">
        <v>246011</v>
      </c>
      <c r="D232" s="146">
        <v>24610416</v>
      </c>
      <c r="E232" s="157" t="s">
        <v>248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355"/>
        <v>0</v>
      </c>
      <c r="L232" s="156" t="s">
        <v>20</v>
      </c>
      <c r="M232" s="104">
        <v>0</v>
      </c>
      <c r="N232" s="262">
        <f t="shared" si="206"/>
        <v>41.02</v>
      </c>
      <c r="O232" s="141">
        <v>41.02</v>
      </c>
      <c r="P232" s="110">
        <f t="shared" si="184"/>
        <v>0</v>
      </c>
      <c r="Q232" s="112" t="s">
        <v>139</v>
      </c>
      <c r="R232" s="113">
        <f t="shared" si="210"/>
        <v>0</v>
      </c>
      <c r="S232" s="114">
        <f t="shared" si="185"/>
        <v>0</v>
      </c>
      <c r="T232" s="130">
        <f t="shared" si="211"/>
        <v>0</v>
      </c>
      <c r="U232" s="115">
        <f t="shared" si="186"/>
        <v>0</v>
      </c>
      <c r="V232" s="148">
        <f t="shared" si="212"/>
        <v>0</v>
      </c>
      <c r="W232" s="115">
        <f t="shared" si="187"/>
        <v>0</v>
      </c>
      <c r="X232" s="113">
        <f t="shared" si="213"/>
        <v>0</v>
      </c>
      <c r="Y232" s="115">
        <f t="shared" si="188"/>
        <v>0</v>
      </c>
      <c r="Z232" s="116">
        <f t="shared" si="504"/>
        <v>0</v>
      </c>
      <c r="AA232" s="117" t="b">
        <f t="shared" si="18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89"/>
        <v>0</v>
      </c>
      <c r="AJ232" s="22">
        <v>0</v>
      </c>
      <c r="AK232" s="164">
        <f t="shared" si="190"/>
        <v>0</v>
      </c>
      <c r="AL232" s="22">
        <v>0</v>
      </c>
      <c r="AM232" s="164">
        <f t="shared" si="191"/>
        <v>0</v>
      </c>
      <c r="AN232" s="22">
        <v>0</v>
      </c>
      <c r="AO232" s="164">
        <f t="shared" si="192"/>
        <v>0</v>
      </c>
      <c r="AP232" s="22">
        <v>0</v>
      </c>
      <c r="AQ232" s="164">
        <f t="shared" si="193"/>
        <v>0</v>
      </c>
      <c r="AR232" s="22">
        <v>0</v>
      </c>
      <c r="AS232" s="164">
        <f t="shared" si="194"/>
        <v>0</v>
      </c>
      <c r="AT232" s="22">
        <v>0</v>
      </c>
      <c r="AU232" s="164">
        <f t="shared" si="195"/>
        <v>0</v>
      </c>
      <c r="AV232" s="22">
        <v>0</v>
      </c>
      <c r="AW232" s="164">
        <f t="shared" si="196"/>
        <v>0</v>
      </c>
      <c r="AX232" s="22">
        <v>0</v>
      </c>
      <c r="AY232" s="164">
        <f t="shared" si="197"/>
        <v>0</v>
      </c>
      <c r="AZ232" s="22">
        <v>0</v>
      </c>
      <c r="BA232" s="164">
        <f t="shared" si="198"/>
        <v>0</v>
      </c>
      <c r="BB232" s="22">
        <v>0</v>
      </c>
      <c r="BC232" s="164">
        <f t="shared" si="199"/>
        <v>0</v>
      </c>
      <c r="BD232" s="22">
        <v>0</v>
      </c>
      <c r="BE232" s="164">
        <f t="shared" si="200"/>
        <v>0</v>
      </c>
      <c r="BF232" s="253">
        <f t="shared" si="201"/>
        <v>0</v>
      </c>
      <c r="BG232" s="253">
        <f t="shared" si="202"/>
        <v>0</v>
      </c>
      <c r="BH232" s="10" t="b">
        <f t="shared" si="203"/>
        <v>1</v>
      </c>
      <c r="BI232" s="253">
        <f t="shared" si="204"/>
        <v>0</v>
      </c>
      <c r="BJ232" s="250">
        <f t="shared" si="505"/>
        <v>24610416</v>
      </c>
      <c r="BK232" s="251">
        <v>348</v>
      </c>
      <c r="BL232" s="251">
        <v>5</v>
      </c>
      <c r="BM232" s="252">
        <f t="shared" si="506"/>
        <v>0</v>
      </c>
      <c r="BN232" s="252">
        <f t="shared" si="507"/>
        <v>0</v>
      </c>
      <c r="BO232" s="252">
        <f t="shared" si="508"/>
        <v>0</v>
      </c>
      <c r="BP232" s="252">
        <f t="shared" si="509"/>
        <v>0</v>
      </c>
      <c r="BQ232" s="254">
        <f t="shared" si="510"/>
        <v>41.02</v>
      </c>
      <c r="BR232">
        <f t="shared" si="205"/>
        <v>0</v>
      </c>
      <c r="BS232">
        <v>0</v>
      </c>
      <c r="BT232">
        <v>1</v>
      </c>
      <c r="BU232" t="s">
        <v>139</v>
      </c>
      <c r="BV232" t="str">
        <f t="shared" si="511"/>
        <v>1</v>
      </c>
      <c r="BW232" t="str">
        <f t="shared" si="512"/>
        <v>0</v>
      </c>
      <c r="BX232" t="str">
        <f t="shared" si="513"/>
        <v>0</v>
      </c>
      <c r="BY232" t="s">
        <v>23</v>
      </c>
      <c r="BZ232" s="253">
        <f t="shared" si="514"/>
        <v>0</v>
      </c>
      <c r="CA232" s="253">
        <f t="shared" si="515"/>
        <v>0</v>
      </c>
      <c r="CB232" s="253">
        <f t="shared" si="516"/>
        <v>0</v>
      </c>
      <c r="CC232" s="253">
        <f t="shared" si="517"/>
        <v>0</v>
      </c>
      <c r="CD232" s="253">
        <f t="shared" si="518"/>
        <v>0</v>
      </c>
      <c r="CE232" s="253">
        <f t="shared" si="519"/>
        <v>0</v>
      </c>
      <c r="CF232" s="253">
        <f t="shared" si="520"/>
        <v>0</v>
      </c>
      <c r="CG232" s="253">
        <f t="shared" si="521"/>
        <v>0</v>
      </c>
      <c r="CH232" s="253">
        <f t="shared" si="522"/>
        <v>0</v>
      </c>
      <c r="CI232" s="253">
        <f t="shared" si="523"/>
        <v>0</v>
      </c>
      <c r="CJ232" s="253">
        <f t="shared" si="524"/>
        <v>0</v>
      </c>
      <c r="CK232" s="253">
        <f t="shared" si="525"/>
        <v>0</v>
      </c>
    </row>
    <row r="233" spans="1:89" ht="20.399999999999999" x14ac:dyDescent="0.3">
      <c r="B233" s="129">
        <v>145</v>
      </c>
      <c r="C233" s="107">
        <v>246011</v>
      </c>
      <c r="D233" s="146">
        <v>24610453</v>
      </c>
      <c r="E233" s="157" t="s">
        <v>249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355"/>
        <v>0</v>
      </c>
      <c r="L233" s="156" t="s">
        <v>20</v>
      </c>
      <c r="M233" s="104">
        <v>0</v>
      </c>
      <c r="N233" s="262">
        <f t="shared" si="206"/>
        <v>337.5</v>
      </c>
      <c r="O233" s="141">
        <v>337.5</v>
      </c>
      <c r="P233" s="110">
        <f t="shared" si="184"/>
        <v>0</v>
      </c>
      <c r="Q233" s="112" t="s">
        <v>139</v>
      </c>
      <c r="R233" s="113">
        <f t="shared" si="210"/>
        <v>0</v>
      </c>
      <c r="S233" s="114">
        <f t="shared" si="185"/>
        <v>0</v>
      </c>
      <c r="T233" s="130">
        <f t="shared" si="211"/>
        <v>0</v>
      </c>
      <c r="U233" s="115">
        <f t="shared" si="186"/>
        <v>0</v>
      </c>
      <c r="V233" s="148">
        <f t="shared" si="212"/>
        <v>0</v>
      </c>
      <c r="W233" s="115">
        <f t="shared" si="187"/>
        <v>0</v>
      </c>
      <c r="X233" s="113">
        <f t="shared" si="213"/>
        <v>0</v>
      </c>
      <c r="Y233" s="115">
        <f t="shared" si="188"/>
        <v>0</v>
      </c>
      <c r="Z233" s="116">
        <f t="shared" si="504"/>
        <v>0</v>
      </c>
      <c r="AA233" s="117" t="b">
        <f t="shared" si="18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89"/>
        <v>0</v>
      </c>
      <c r="AJ233" s="22">
        <v>0</v>
      </c>
      <c r="AK233" s="164">
        <f t="shared" si="190"/>
        <v>0</v>
      </c>
      <c r="AL233" s="22">
        <v>0</v>
      </c>
      <c r="AM233" s="164">
        <f t="shared" si="191"/>
        <v>0</v>
      </c>
      <c r="AN233" s="22">
        <v>0</v>
      </c>
      <c r="AO233" s="164">
        <f t="shared" si="192"/>
        <v>0</v>
      </c>
      <c r="AP233" s="22">
        <v>0</v>
      </c>
      <c r="AQ233" s="164">
        <f t="shared" si="193"/>
        <v>0</v>
      </c>
      <c r="AR233" s="22">
        <v>0</v>
      </c>
      <c r="AS233" s="164">
        <f t="shared" si="194"/>
        <v>0</v>
      </c>
      <c r="AT233" s="22">
        <v>0</v>
      </c>
      <c r="AU233" s="164">
        <f t="shared" si="195"/>
        <v>0</v>
      </c>
      <c r="AV233" s="22">
        <v>0</v>
      </c>
      <c r="AW233" s="164">
        <f t="shared" si="196"/>
        <v>0</v>
      </c>
      <c r="AX233" s="22">
        <v>0</v>
      </c>
      <c r="AY233" s="164">
        <f t="shared" si="197"/>
        <v>0</v>
      </c>
      <c r="AZ233" s="22">
        <v>0</v>
      </c>
      <c r="BA233" s="164">
        <f t="shared" si="198"/>
        <v>0</v>
      </c>
      <c r="BB233" s="22">
        <v>0</v>
      </c>
      <c r="BC233" s="164">
        <f t="shared" si="199"/>
        <v>0</v>
      </c>
      <c r="BD233" s="22">
        <v>0</v>
      </c>
      <c r="BE233" s="164">
        <f t="shared" si="200"/>
        <v>0</v>
      </c>
      <c r="BF233" s="253">
        <f t="shared" si="201"/>
        <v>0</v>
      </c>
      <c r="BG233" s="253">
        <f t="shared" si="202"/>
        <v>0</v>
      </c>
      <c r="BH233" s="10" t="b">
        <f t="shared" si="203"/>
        <v>1</v>
      </c>
      <c r="BI233" s="253">
        <f t="shared" si="204"/>
        <v>0</v>
      </c>
      <c r="BJ233" s="250">
        <f t="shared" si="505"/>
        <v>24610453</v>
      </c>
      <c r="BK233" s="251">
        <v>348</v>
      </c>
      <c r="BL233" s="251">
        <v>5</v>
      </c>
      <c r="BM233" s="252">
        <f t="shared" si="506"/>
        <v>0</v>
      </c>
      <c r="BN233" s="252">
        <f t="shared" si="507"/>
        <v>0</v>
      </c>
      <c r="BO233" s="252">
        <f t="shared" si="508"/>
        <v>0</v>
      </c>
      <c r="BP233" s="252">
        <f t="shared" si="509"/>
        <v>0</v>
      </c>
      <c r="BQ233" s="254">
        <f t="shared" si="510"/>
        <v>337.5</v>
      </c>
      <c r="BR233">
        <f t="shared" si="205"/>
        <v>0</v>
      </c>
      <c r="BS233">
        <v>0</v>
      </c>
      <c r="BT233">
        <v>1</v>
      </c>
      <c r="BU233" t="s">
        <v>139</v>
      </c>
      <c r="BV233" t="str">
        <f t="shared" si="511"/>
        <v>1</v>
      </c>
      <c r="BW233" t="str">
        <f t="shared" si="512"/>
        <v>0</v>
      </c>
      <c r="BX233" t="str">
        <f t="shared" si="513"/>
        <v>0</v>
      </c>
      <c r="BY233" t="s">
        <v>23</v>
      </c>
      <c r="BZ233" s="253">
        <f t="shared" si="514"/>
        <v>0</v>
      </c>
      <c r="CA233" s="253">
        <f t="shared" si="515"/>
        <v>0</v>
      </c>
      <c r="CB233" s="253">
        <f t="shared" si="516"/>
        <v>0</v>
      </c>
      <c r="CC233" s="253">
        <f t="shared" si="517"/>
        <v>0</v>
      </c>
      <c r="CD233" s="253">
        <f t="shared" si="518"/>
        <v>0</v>
      </c>
      <c r="CE233" s="253">
        <f t="shared" si="519"/>
        <v>0</v>
      </c>
      <c r="CF233" s="253">
        <f t="shared" si="520"/>
        <v>0</v>
      </c>
      <c r="CG233" s="253">
        <f t="shared" si="521"/>
        <v>0</v>
      </c>
      <c r="CH233" s="253">
        <f t="shared" si="522"/>
        <v>0</v>
      </c>
      <c r="CI233" s="253">
        <f t="shared" si="523"/>
        <v>0</v>
      </c>
      <c r="CJ233" s="253">
        <f t="shared" si="524"/>
        <v>0</v>
      </c>
      <c r="CK233" s="253">
        <f t="shared" si="525"/>
        <v>0</v>
      </c>
    </row>
    <row r="234" spans="1:89" ht="20.399999999999999" x14ac:dyDescent="0.3">
      <c r="B234" s="129">
        <v>146</v>
      </c>
      <c r="C234" s="107">
        <v>246011</v>
      </c>
      <c r="D234" s="146">
        <v>24610450</v>
      </c>
      <c r="E234" s="157" t="s">
        <v>250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355"/>
        <v>0</v>
      </c>
      <c r="L234" s="156" t="s">
        <v>20</v>
      </c>
      <c r="M234" s="201">
        <v>0</v>
      </c>
      <c r="N234" s="262">
        <f t="shared" si="206"/>
        <v>94.49</v>
      </c>
      <c r="O234" s="141">
        <v>94.49</v>
      </c>
      <c r="P234" s="110">
        <f t="shared" si="184"/>
        <v>0</v>
      </c>
      <c r="Q234" s="112" t="s">
        <v>139</v>
      </c>
      <c r="R234" s="113">
        <f t="shared" si="210"/>
        <v>0</v>
      </c>
      <c r="S234" s="114">
        <f t="shared" si="185"/>
        <v>0</v>
      </c>
      <c r="T234" s="130">
        <f t="shared" si="211"/>
        <v>0</v>
      </c>
      <c r="U234" s="115">
        <f t="shared" si="186"/>
        <v>0</v>
      </c>
      <c r="V234" s="148">
        <f t="shared" si="212"/>
        <v>0</v>
      </c>
      <c r="W234" s="115">
        <f t="shared" si="187"/>
        <v>0</v>
      </c>
      <c r="X234" s="113">
        <f t="shared" si="213"/>
        <v>0</v>
      </c>
      <c r="Y234" s="115">
        <f t="shared" si="188"/>
        <v>0</v>
      </c>
      <c r="Z234" s="116">
        <f t="shared" si="504"/>
        <v>0</v>
      </c>
      <c r="AA234" s="117" t="b">
        <f t="shared" si="18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89"/>
        <v>0</v>
      </c>
      <c r="AJ234" s="22">
        <v>0</v>
      </c>
      <c r="AK234" s="164">
        <f t="shared" si="190"/>
        <v>0</v>
      </c>
      <c r="AL234" s="22">
        <v>0</v>
      </c>
      <c r="AM234" s="164">
        <f t="shared" si="191"/>
        <v>0</v>
      </c>
      <c r="AN234" s="22">
        <v>0</v>
      </c>
      <c r="AO234" s="164">
        <f t="shared" si="192"/>
        <v>0</v>
      </c>
      <c r="AP234" s="22">
        <v>0</v>
      </c>
      <c r="AQ234" s="164">
        <f t="shared" si="193"/>
        <v>0</v>
      </c>
      <c r="AR234" s="22">
        <v>0</v>
      </c>
      <c r="AS234" s="164">
        <f t="shared" si="194"/>
        <v>0</v>
      </c>
      <c r="AT234" s="22">
        <v>0</v>
      </c>
      <c r="AU234" s="164">
        <f t="shared" si="195"/>
        <v>0</v>
      </c>
      <c r="AV234" s="22">
        <v>0</v>
      </c>
      <c r="AW234" s="164">
        <f t="shared" si="196"/>
        <v>0</v>
      </c>
      <c r="AX234" s="22">
        <v>0</v>
      </c>
      <c r="AY234" s="164">
        <f t="shared" si="197"/>
        <v>0</v>
      </c>
      <c r="AZ234" s="22">
        <v>0</v>
      </c>
      <c r="BA234" s="164">
        <f t="shared" si="198"/>
        <v>0</v>
      </c>
      <c r="BB234" s="22">
        <v>0</v>
      </c>
      <c r="BC234" s="164">
        <f t="shared" si="199"/>
        <v>0</v>
      </c>
      <c r="BD234" s="22">
        <v>0</v>
      </c>
      <c r="BE234" s="164">
        <f t="shared" si="200"/>
        <v>0</v>
      </c>
      <c r="BF234" s="253">
        <f t="shared" si="201"/>
        <v>0</v>
      </c>
      <c r="BG234" s="253">
        <f t="shared" si="202"/>
        <v>0</v>
      </c>
      <c r="BH234" s="10" t="b">
        <f t="shared" si="203"/>
        <v>1</v>
      </c>
      <c r="BI234" s="253">
        <f t="shared" si="204"/>
        <v>0</v>
      </c>
      <c r="BJ234" s="250">
        <f t="shared" si="505"/>
        <v>24610450</v>
      </c>
      <c r="BK234" s="251">
        <v>348</v>
      </c>
      <c r="BL234" s="251">
        <v>5</v>
      </c>
      <c r="BM234" s="252">
        <f t="shared" si="506"/>
        <v>0</v>
      </c>
      <c r="BN234" s="252">
        <f t="shared" si="507"/>
        <v>0</v>
      </c>
      <c r="BO234" s="252">
        <f t="shared" si="508"/>
        <v>0</v>
      </c>
      <c r="BP234" s="252">
        <f t="shared" si="509"/>
        <v>0</v>
      </c>
      <c r="BQ234" s="254">
        <f t="shared" si="510"/>
        <v>94.49</v>
      </c>
      <c r="BR234">
        <f t="shared" si="205"/>
        <v>0</v>
      </c>
      <c r="BS234">
        <v>0</v>
      </c>
      <c r="BT234">
        <v>1</v>
      </c>
      <c r="BU234" t="s">
        <v>139</v>
      </c>
      <c r="BV234" t="str">
        <f t="shared" si="511"/>
        <v>1</v>
      </c>
      <c r="BW234" t="str">
        <f t="shared" si="512"/>
        <v>0</v>
      </c>
      <c r="BX234" t="str">
        <f t="shared" si="513"/>
        <v>0</v>
      </c>
      <c r="BY234" t="s">
        <v>23</v>
      </c>
      <c r="BZ234" s="253">
        <f t="shared" si="514"/>
        <v>0</v>
      </c>
      <c r="CA234" s="253">
        <f t="shared" si="515"/>
        <v>0</v>
      </c>
      <c r="CB234" s="253">
        <f t="shared" si="516"/>
        <v>0</v>
      </c>
      <c r="CC234" s="253">
        <f t="shared" si="517"/>
        <v>0</v>
      </c>
      <c r="CD234" s="253">
        <f t="shared" si="518"/>
        <v>0</v>
      </c>
      <c r="CE234" s="253">
        <f t="shared" si="519"/>
        <v>0</v>
      </c>
      <c r="CF234" s="253">
        <f t="shared" si="520"/>
        <v>0</v>
      </c>
      <c r="CG234" s="253">
        <f t="shared" si="521"/>
        <v>0</v>
      </c>
      <c r="CH234" s="253">
        <f t="shared" si="522"/>
        <v>0</v>
      </c>
      <c r="CI234" s="253">
        <f t="shared" si="523"/>
        <v>0</v>
      </c>
      <c r="CJ234" s="253">
        <f t="shared" si="524"/>
        <v>0</v>
      </c>
      <c r="CK234" s="253">
        <f t="shared" si="525"/>
        <v>0</v>
      </c>
    </row>
    <row r="235" spans="1:89" ht="20.399999999999999" x14ac:dyDescent="0.3">
      <c r="B235" s="129">
        <v>147</v>
      </c>
      <c r="C235" s="107">
        <v>246011</v>
      </c>
      <c r="D235" s="146">
        <v>24610459</v>
      </c>
      <c r="E235" s="157" t="s">
        <v>251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355"/>
        <v>0</v>
      </c>
      <c r="L235" s="156" t="s">
        <v>20</v>
      </c>
      <c r="M235" s="104">
        <v>0</v>
      </c>
      <c r="N235" s="262">
        <f t="shared" si="206"/>
        <v>96.13</v>
      </c>
      <c r="O235" s="141">
        <v>96.13</v>
      </c>
      <c r="P235" s="110">
        <f t="shared" si="184"/>
        <v>0</v>
      </c>
      <c r="Q235" s="112" t="s">
        <v>139</v>
      </c>
      <c r="R235" s="113">
        <f t="shared" si="210"/>
        <v>0</v>
      </c>
      <c r="S235" s="114">
        <f t="shared" si="185"/>
        <v>0</v>
      </c>
      <c r="T235" s="130">
        <f t="shared" si="211"/>
        <v>0</v>
      </c>
      <c r="U235" s="115">
        <f t="shared" si="186"/>
        <v>0</v>
      </c>
      <c r="V235" s="148">
        <f t="shared" si="212"/>
        <v>0</v>
      </c>
      <c r="W235" s="115">
        <f t="shared" si="187"/>
        <v>0</v>
      </c>
      <c r="X235" s="113">
        <f t="shared" si="213"/>
        <v>0</v>
      </c>
      <c r="Y235" s="115">
        <f t="shared" si="188"/>
        <v>0</v>
      </c>
      <c r="Z235" s="116">
        <f t="shared" si="504"/>
        <v>0</v>
      </c>
      <c r="AA235" s="117" t="b">
        <f t="shared" si="18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89"/>
        <v>0</v>
      </c>
      <c r="AJ235" s="22">
        <v>0</v>
      </c>
      <c r="AK235" s="164">
        <f t="shared" si="190"/>
        <v>0</v>
      </c>
      <c r="AL235" s="22">
        <v>0</v>
      </c>
      <c r="AM235" s="164">
        <f t="shared" si="191"/>
        <v>0</v>
      </c>
      <c r="AN235" s="22">
        <v>0</v>
      </c>
      <c r="AO235" s="164">
        <f t="shared" si="192"/>
        <v>0</v>
      </c>
      <c r="AP235" s="22">
        <v>0</v>
      </c>
      <c r="AQ235" s="164">
        <f t="shared" si="193"/>
        <v>0</v>
      </c>
      <c r="AR235" s="22">
        <v>0</v>
      </c>
      <c r="AS235" s="164">
        <f t="shared" si="194"/>
        <v>0</v>
      </c>
      <c r="AT235" s="22">
        <v>0</v>
      </c>
      <c r="AU235" s="164">
        <f t="shared" si="195"/>
        <v>0</v>
      </c>
      <c r="AV235" s="22">
        <v>0</v>
      </c>
      <c r="AW235" s="164">
        <f t="shared" si="196"/>
        <v>0</v>
      </c>
      <c r="AX235" s="22">
        <v>0</v>
      </c>
      <c r="AY235" s="164">
        <f t="shared" si="197"/>
        <v>0</v>
      </c>
      <c r="AZ235" s="22">
        <v>0</v>
      </c>
      <c r="BA235" s="164">
        <f t="shared" si="198"/>
        <v>0</v>
      </c>
      <c r="BB235" s="22">
        <v>0</v>
      </c>
      <c r="BC235" s="164">
        <f t="shared" si="199"/>
        <v>0</v>
      </c>
      <c r="BD235" s="22">
        <v>0</v>
      </c>
      <c r="BE235" s="164">
        <f t="shared" si="200"/>
        <v>0</v>
      </c>
      <c r="BF235" s="253">
        <f t="shared" si="201"/>
        <v>0</v>
      </c>
      <c r="BG235" s="253">
        <f t="shared" si="202"/>
        <v>0</v>
      </c>
      <c r="BH235" s="10" t="b">
        <f t="shared" si="203"/>
        <v>1</v>
      </c>
      <c r="BI235" s="253">
        <f t="shared" si="204"/>
        <v>0</v>
      </c>
      <c r="BJ235" s="250">
        <f t="shared" si="505"/>
        <v>24610459</v>
      </c>
      <c r="BK235" s="251">
        <v>348</v>
      </c>
      <c r="BL235" s="251">
        <v>5</v>
      </c>
      <c r="BM235" s="252">
        <f t="shared" si="506"/>
        <v>0</v>
      </c>
      <c r="BN235" s="252">
        <f t="shared" si="507"/>
        <v>0</v>
      </c>
      <c r="BO235" s="252">
        <f t="shared" si="508"/>
        <v>0</v>
      </c>
      <c r="BP235" s="252">
        <f t="shared" si="509"/>
        <v>0</v>
      </c>
      <c r="BQ235" s="254">
        <f t="shared" si="510"/>
        <v>96.13</v>
      </c>
      <c r="BR235">
        <f t="shared" si="205"/>
        <v>0</v>
      </c>
      <c r="BS235">
        <v>0</v>
      </c>
      <c r="BT235">
        <v>1</v>
      </c>
      <c r="BU235" t="s">
        <v>139</v>
      </c>
      <c r="BV235" t="str">
        <f t="shared" si="511"/>
        <v>1</v>
      </c>
      <c r="BW235" t="str">
        <f t="shared" si="512"/>
        <v>0</v>
      </c>
      <c r="BX235" t="str">
        <f t="shared" si="513"/>
        <v>0</v>
      </c>
      <c r="BY235" t="s">
        <v>23</v>
      </c>
      <c r="BZ235" s="253">
        <f t="shared" si="514"/>
        <v>0</v>
      </c>
      <c r="CA235" s="253">
        <f t="shared" si="515"/>
        <v>0</v>
      </c>
      <c r="CB235" s="253">
        <f t="shared" si="516"/>
        <v>0</v>
      </c>
      <c r="CC235" s="253">
        <f t="shared" si="517"/>
        <v>0</v>
      </c>
      <c r="CD235" s="253">
        <f t="shared" si="518"/>
        <v>0</v>
      </c>
      <c r="CE235" s="253">
        <f t="shared" si="519"/>
        <v>0</v>
      </c>
      <c r="CF235" s="253">
        <f t="shared" si="520"/>
        <v>0</v>
      </c>
      <c r="CG235" s="253">
        <f t="shared" si="521"/>
        <v>0</v>
      </c>
      <c r="CH235" s="253">
        <f t="shared" si="522"/>
        <v>0</v>
      </c>
      <c r="CI235" s="253">
        <f t="shared" si="523"/>
        <v>0</v>
      </c>
      <c r="CJ235" s="253">
        <f t="shared" si="524"/>
        <v>0</v>
      </c>
      <c r="CK235" s="253">
        <f t="shared" si="525"/>
        <v>0</v>
      </c>
    </row>
    <row r="236" spans="1:89" ht="20.399999999999999" x14ac:dyDescent="0.3">
      <c r="B236" s="129">
        <v>148</v>
      </c>
      <c r="C236" s="107">
        <v>246011</v>
      </c>
      <c r="D236" s="146">
        <v>24610451</v>
      </c>
      <c r="E236" s="157" t="s">
        <v>252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355"/>
        <v>0</v>
      </c>
      <c r="L236" s="156" t="s">
        <v>20</v>
      </c>
      <c r="M236" s="104">
        <v>0</v>
      </c>
      <c r="N236" s="262">
        <f t="shared" si="206"/>
        <v>96.13</v>
      </c>
      <c r="O236" s="141">
        <v>96.13</v>
      </c>
      <c r="P236" s="110">
        <f t="shared" si="184"/>
        <v>0</v>
      </c>
      <c r="Q236" s="112" t="s">
        <v>139</v>
      </c>
      <c r="R236" s="113">
        <f t="shared" si="210"/>
        <v>0</v>
      </c>
      <c r="S236" s="114">
        <f t="shared" si="185"/>
        <v>0</v>
      </c>
      <c r="T236" s="130">
        <f t="shared" si="211"/>
        <v>0</v>
      </c>
      <c r="U236" s="115">
        <f t="shared" si="186"/>
        <v>0</v>
      </c>
      <c r="V236" s="148">
        <f t="shared" si="212"/>
        <v>0</v>
      </c>
      <c r="W236" s="115">
        <f t="shared" si="187"/>
        <v>0</v>
      </c>
      <c r="X236" s="113">
        <f t="shared" si="213"/>
        <v>0</v>
      </c>
      <c r="Y236" s="115">
        <f t="shared" si="188"/>
        <v>0</v>
      </c>
      <c r="Z236" s="116">
        <f t="shared" si="504"/>
        <v>0</v>
      </c>
      <c r="AA236" s="117" t="b">
        <f t="shared" si="183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89"/>
        <v>0</v>
      </c>
      <c r="AJ236" s="22">
        <v>0</v>
      </c>
      <c r="AK236" s="164">
        <f t="shared" si="190"/>
        <v>0</v>
      </c>
      <c r="AL236" s="22">
        <v>0</v>
      </c>
      <c r="AM236" s="164">
        <f t="shared" si="191"/>
        <v>0</v>
      </c>
      <c r="AN236" s="22">
        <v>0</v>
      </c>
      <c r="AO236" s="164">
        <f t="shared" si="192"/>
        <v>0</v>
      </c>
      <c r="AP236" s="22">
        <v>0</v>
      </c>
      <c r="AQ236" s="164">
        <f t="shared" si="193"/>
        <v>0</v>
      </c>
      <c r="AR236" s="22">
        <v>0</v>
      </c>
      <c r="AS236" s="164">
        <f t="shared" si="194"/>
        <v>0</v>
      </c>
      <c r="AT236" s="22">
        <v>0</v>
      </c>
      <c r="AU236" s="164">
        <f t="shared" si="195"/>
        <v>0</v>
      </c>
      <c r="AV236" s="22">
        <v>0</v>
      </c>
      <c r="AW236" s="164">
        <f t="shared" si="196"/>
        <v>0</v>
      </c>
      <c r="AX236" s="22">
        <v>0</v>
      </c>
      <c r="AY236" s="164">
        <f t="shared" si="197"/>
        <v>0</v>
      </c>
      <c r="AZ236" s="22">
        <v>0</v>
      </c>
      <c r="BA236" s="164">
        <f t="shared" si="198"/>
        <v>0</v>
      </c>
      <c r="BB236" s="22">
        <v>0</v>
      </c>
      <c r="BC236" s="164">
        <f t="shared" si="199"/>
        <v>0</v>
      </c>
      <c r="BD236" s="22">
        <v>0</v>
      </c>
      <c r="BE236" s="164">
        <f t="shared" si="200"/>
        <v>0</v>
      </c>
      <c r="BF236" s="253">
        <f t="shared" si="201"/>
        <v>0</v>
      </c>
      <c r="BG236" s="253">
        <f t="shared" si="202"/>
        <v>0</v>
      </c>
      <c r="BH236" s="10" t="b">
        <f t="shared" si="203"/>
        <v>1</v>
      </c>
      <c r="BI236" s="253">
        <f t="shared" si="204"/>
        <v>0</v>
      </c>
      <c r="BJ236" s="250">
        <f t="shared" si="505"/>
        <v>24610451</v>
      </c>
      <c r="BK236" s="251">
        <v>348</v>
      </c>
      <c r="BL236" s="251">
        <v>5</v>
      </c>
      <c r="BM236" s="252">
        <f t="shared" si="506"/>
        <v>0</v>
      </c>
      <c r="BN236" s="252">
        <f t="shared" si="507"/>
        <v>0</v>
      </c>
      <c r="BO236" s="252">
        <f t="shared" si="508"/>
        <v>0</v>
      </c>
      <c r="BP236" s="252">
        <f t="shared" si="509"/>
        <v>0</v>
      </c>
      <c r="BQ236" s="254">
        <f t="shared" si="510"/>
        <v>96.13</v>
      </c>
      <c r="BR236">
        <f t="shared" si="205"/>
        <v>0</v>
      </c>
      <c r="BS236">
        <v>0</v>
      </c>
      <c r="BT236">
        <v>1</v>
      </c>
      <c r="BU236" t="s">
        <v>139</v>
      </c>
      <c r="BV236" t="str">
        <f t="shared" si="511"/>
        <v>1</v>
      </c>
      <c r="BW236" t="str">
        <f t="shared" si="512"/>
        <v>0</v>
      </c>
      <c r="BX236" t="str">
        <f t="shared" si="513"/>
        <v>0</v>
      </c>
      <c r="BY236" t="s">
        <v>23</v>
      </c>
      <c r="BZ236" s="253">
        <f t="shared" si="514"/>
        <v>0</v>
      </c>
      <c r="CA236" s="253">
        <f t="shared" si="515"/>
        <v>0</v>
      </c>
      <c r="CB236" s="253">
        <f t="shared" si="516"/>
        <v>0</v>
      </c>
      <c r="CC236" s="253">
        <f t="shared" si="517"/>
        <v>0</v>
      </c>
      <c r="CD236" s="253">
        <f t="shared" si="518"/>
        <v>0</v>
      </c>
      <c r="CE236" s="253">
        <f t="shared" si="519"/>
        <v>0</v>
      </c>
      <c r="CF236" s="253">
        <f t="shared" si="520"/>
        <v>0</v>
      </c>
      <c r="CG236" s="253">
        <f t="shared" si="521"/>
        <v>0</v>
      </c>
      <c r="CH236" s="253">
        <f t="shared" si="522"/>
        <v>0</v>
      </c>
      <c r="CI236" s="253">
        <f t="shared" si="523"/>
        <v>0</v>
      </c>
      <c r="CJ236" s="253">
        <f t="shared" si="524"/>
        <v>0</v>
      </c>
      <c r="CK236" s="253">
        <f t="shared" si="525"/>
        <v>0</v>
      </c>
    </row>
    <row r="237" spans="1:89" ht="20.399999999999999" x14ac:dyDescent="0.3">
      <c r="B237" s="129">
        <v>149</v>
      </c>
      <c r="C237" s="107">
        <v>246011</v>
      </c>
      <c r="D237" s="146">
        <v>24619018</v>
      </c>
      <c r="E237" s="157" t="s">
        <v>253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355"/>
        <v>0</v>
      </c>
      <c r="L237" s="156" t="s">
        <v>20</v>
      </c>
      <c r="M237" s="201">
        <v>0</v>
      </c>
      <c r="N237" s="262">
        <f t="shared" si="206"/>
        <v>88.99</v>
      </c>
      <c r="O237" s="141">
        <v>88.99</v>
      </c>
      <c r="P237" s="110">
        <f t="shared" si="184"/>
        <v>0</v>
      </c>
      <c r="Q237" s="112" t="s">
        <v>139</v>
      </c>
      <c r="R237" s="113">
        <f t="shared" si="210"/>
        <v>0</v>
      </c>
      <c r="S237" s="114">
        <f t="shared" si="185"/>
        <v>0</v>
      </c>
      <c r="T237" s="130">
        <f t="shared" si="211"/>
        <v>0</v>
      </c>
      <c r="U237" s="115">
        <f t="shared" si="186"/>
        <v>0</v>
      </c>
      <c r="V237" s="148">
        <f t="shared" si="212"/>
        <v>0</v>
      </c>
      <c r="W237" s="115">
        <f t="shared" si="187"/>
        <v>0</v>
      </c>
      <c r="X237" s="113">
        <f t="shared" si="213"/>
        <v>0</v>
      </c>
      <c r="Y237" s="115">
        <f t="shared" si="188"/>
        <v>0</v>
      </c>
      <c r="Z237" s="116">
        <f t="shared" si="504"/>
        <v>0</v>
      </c>
      <c r="AA237" s="117" t="b">
        <f t="shared" si="183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89"/>
        <v>0</v>
      </c>
      <c r="AJ237" s="22">
        <v>0</v>
      </c>
      <c r="AK237" s="164">
        <f t="shared" si="190"/>
        <v>0</v>
      </c>
      <c r="AL237" s="22">
        <v>0</v>
      </c>
      <c r="AM237" s="164">
        <f t="shared" si="191"/>
        <v>0</v>
      </c>
      <c r="AN237" s="22">
        <v>0</v>
      </c>
      <c r="AO237" s="164">
        <f t="shared" si="192"/>
        <v>0</v>
      </c>
      <c r="AP237" s="22">
        <v>0</v>
      </c>
      <c r="AQ237" s="164">
        <f t="shared" si="193"/>
        <v>0</v>
      </c>
      <c r="AR237" s="22">
        <v>0</v>
      </c>
      <c r="AS237" s="164">
        <f t="shared" si="194"/>
        <v>0</v>
      </c>
      <c r="AT237" s="22">
        <v>0</v>
      </c>
      <c r="AU237" s="164">
        <f t="shared" si="195"/>
        <v>0</v>
      </c>
      <c r="AV237" s="22">
        <v>0</v>
      </c>
      <c r="AW237" s="164">
        <f t="shared" si="196"/>
        <v>0</v>
      </c>
      <c r="AX237" s="22">
        <v>0</v>
      </c>
      <c r="AY237" s="164">
        <f t="shared" si="197"/>
        <v>0</v>
      </c>
      <c r="AZ237" s="22">
        <v>0</v>
      </c>
      <c r="BA237" s="164">
        <f t="shared" si="198"/>
        <v>0</v>
      </c>
      <c r="BB237" s="22">
        <v>0</v>
      </c>
      <c r="BC237" s="164">
        <f t="shared" si="199"/>
        <v>0</v>
      </c>
      <c r="BD237" s="22">
        <v>0</v>
      </c>
      <c r="BE237" s="164">
        <f t="shared" si="200"/>
        <v>0</v>
      </c>
      <c r="BF237" s="253">
        <f t="shared" si="201"/>
        <v>0</v>
      </c>
      <c r="BG237" s="253">
        <f t="shared" si="202"/>
        <v>0</v>
      </c>
      <c r="BH237" s="10" t="b">
        <f t="shared" si="203"/>
        <v>1</v>
      </c>
      <c r="BI237" s="253">
        <f t="shared" si="204"/>
        <v>0</v>
      </c>
      <c r="BJ237" s="250">
        <f t="shared" si="505"/>
        <v>24619018</v>
      </c>
      <c r="BK237" s="251">
        <v>348</v>
      </c>
      <c r="BL237" s="251">
        <v>5</v>
      </c>
      <c r="BM237" s="252">
        <f t="shared" si="506"/>
        <v>0</v>
      </c>
      <c r="BN237" s="252">
        <f t="shared" si="507"/>
        <v>0</v>
      </c>
      <c r="BO237" s="252">
        <f t="shared" si="508"/>
        <v>0</v>
      </c>
      <c r="BP237" s="252">
        <f t="shared" si="509"/>
        <v>0</v>
      </c>
      <c r="BQ237" s="254">
        <f t="shared" si="510"/>
        <v>88.99</v>
      </c>
      <c r="BR237">
        <f t="shared" si="205"/>
        <v>0</v>
      </c>
      <c r="BS237">
        <v>0</v>
      </c>
      <c r="BT237">
        <v>1</v>
      </c>
      <c r="BU237" t="s">
        <v>139</v>
      </c>
      <c r="BV237" t="str">
        <f t="shared" si="511"/>
        <v>1</v>
      </c>
      <c r="BW237" t="str">
        <f t="shared" si="512"/>
        <v>0</v>
      </c>
      <c r="BX237" t="str">
        <f t="shared" si="513"/>
        <v>0</v>
      </c>
      <c r="BY237" t="s">
        <v>23</v>
      </c>
      <c r="BZ237" s="253">
        <f t="shared" si="514"/>
        <v>0</v>
      </c>
      <c r="CA237" s="253">
        <f t="shared" si="515"/>
        <v>0</v>
      </c>
      <c r="CB237" s="253">
        <f t="shared" si="516"/>
        <v>0</v>
      </c>
      <c r="CC237" s="253">
        <f t="shared" si="517"/>
        <v>0</v>
      </c>
      <c r="CD237" s="253">
        <f t="shared" si="518"/>
        <v>0</v>
      </c>
      <c r="CE237" s="253">
        <f t="shared" si="519"/>
        <v>0</v>
      </c>
      <c r="CF237" s="253">
        <f t="shared" si="520"/>
        <v>0</v>
      </c>
      <c r="CG237" s="253">
        <f t="shared" si="521"/>
        <v>0</v>
      </c>
      <c r="CH237" s="253">
        <f t="shared" si="522"/>
        <v>0</v>
      </c>
      <c r="CI237" s="253">
        <f t="shared" si="523"/>
        <v>0</v>
      </c>
      <c r="CJ237" s="253">
        <f t="shared" si="524"/>
        <v>0</v>
      </c>
      <c r="CK237" s="253">
        <f t="shared" si="525"/>
        <v>0</v>
      </c>
    </row>
    <row r="238" spans="1:89" ht="20.399999999999999" x14ac:dyDescent="0.3">
      <c r="B238" s="129">
        <v>150</v>
      </c>
      <c r="C238" s="107">
        <v>246011</v>
      </c>
      <c r="D238" s="146">
        <v>24610613</v>
      </c>
      <c r="E238" s="157" t="s">
        <v>254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355"/>
        <v>0</v>
      </c>
      <c r="L238" s="156" t="s">
        <v>20</v>
      </c>
      <c r="M238" s="104">
        <v>0</v>
      </c>
      <c r="N238" s="262">
        <f t="shared" si="206"/>
        <v>175.25</v>
      </c>
      <c r="O238" s="141">
        <v>175.25</v>
      </c>
      <c r="P238" s="110">
        <f t="shared" si="184"/>
        <v>0</v>
      </c>
      <c r="Q238" s="112" t="s">
        <v>139</v>
      </c>
      <c r="R238" s="113">
        <f t="shared" si="210"/>
        <v>0</v>
      </c>
      <c r="S238" s="114">
        <f t="shared" si="185"/>
        <v>0</v>
      </c>
      <c r="T238" s="130">
        <f t="shared" si="211"/>
        <v>0</v>
      </c>
      <c r="U238" s="115">
        <f t="shared" si="186"/>
        <v>0</v>
      </c>
      <c r="V238" s="148">
        <f t="shared" si="212"/>
        <v>0</v>
      </c>
      <c r="W238" s="115">
        <f t="shared" si="187"/>
        <v>0</v>
      </c>
      <c r="X238" s="113">
        <f t="shared" si="213"/>
        <v>0</v>
      </c>
      <c r="Y238" s="115">
        <f t="shared" si="188"/>
        <v>0</v>
      </c>
      <c r="Z238" s="116">
        <f t="shared" si="504"/>
        <v>0</v>
      </c>
      <c r="AA238" s="117" t="b">
        <f t="shared" si="18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89"/>
        <v>0</v>
      </c>
      <c r="AJ238" s="22">
        <v>0</v>
      </c>
      <c r="AK238" s="164">
        <f t="shared" si="190"/>
        <v>0</v>
      </c>
      <c r="AL238" s="22">
        <v>0</v>
      </c>
      <c r="AM238" s="164">
        <f t="shared" si="191"/>
        <v>0</v>
      </c>
      <c r="AN238" s="22">
        <v>0</v>
      </c>
      <c r="AO238" s="164">
        <f t="shared" si="192"/>
        <v>0</v>
      </c>
      <c r="AP238" s="22">
        <v>0</v>
      </c>
      <c r="AQ238" s="164">
        <f t="shared" si="193"/>
        <v>0</v>
      </c>
      <c r="AR238" s="22">
        <v>0</v>
      </c>
      <c r="AS238" s="164">
        <f t="shared" si="194"/>
        <v>0</v>
      </c>
      <c r="AT238" s="22">
        <v>0</v>
      </c>
      <c r="AU238" s="164">
        <f t="shared" si="195"/>
        <v>0</v>
      </c>
      <c r="AV238" s="22">
        <v>0</v>
      </c>
      <c r="AW238" s="164">
        <f t="shared" si="196"/>
        <v>0</v>
      </c>
      <c r="AX238" s="22">
        <v>0</v>
      </c>
      <c r="AY238" s="164">
        <f t="shared" si="197"/>
        <v>0</v>
      </c>
      <c r="AZ238" s="22">
        <v>0</v>
      </c>
      <c r="BA238" s="164">
        <f t="shared" si="198"/>
        <v>0</v>
      </c>
      <c r="BB238" s="22">
        <v>0</v>
      </c>
      <c r="BC238" s="164">
        <f t="shared" si="199"/>
        <v>0</v>
      </c>
      <c r="BD238" s="22">
        <v>0</v>
      </c>
      <c r="BE238" s="164">
        <f t="shared" si="200"/>
        <v>0</v>
      </c>
      <c r="BF238" s="253">
        <f t="shared" si="201"/>
        <v>0</v>
      </c>
      <c r="BG238" s="253">
        <f t="shared" si="202"/>
        <v>0</v>
      </c>
      <c r="BH238" s="10" t="b">
        <f t="shared" si="203"/>
        <v>1</v>
      </c>
      <c r="BI238" s="253">
        <f t="shared" si="204"/>
        <v>0</v>
      </c>
      <c r="BJ238" s="250">
        <f t="shared" si="505"/>
        <v>24610613</v>
      </c>
      <c r="BK238" s="251">
        <v>348</v>
      </c>
      <c r="BL238" s="251">
        <v>5</v>
      </c>
      <c r="BM238" s="252">
        <f t="shared" si="506"/>
        <v>0</v>
      </c>
      <c r="BN238" s="252">
        <f t="shared" si="507"/>
        <v>0</v>
      </c>
      <c r="BO238" s="252">
        <f t="shared" si="508"/>
        <v>0</v>
      </c>
      <c r="BP238" s="252">
        <f t="shared" si="509"/>
        <v>0</v>
      </c>
      <c r="BQ238" s="254">
        <f t="shared" si="510"/>
        <v>175.25</v>
      </c>
      <c r="BR238">
        <f t="shared" si="205"/>
        <v>0</v>
      </c>
      <c r="BS238">
        <v>0</v>
      </c>
      <c r="BT238">
        <v>1</v>
      </c>
      <c r="BU238" t="s">
        <v>139</v>
      </c>
      <c r="BV238" t="str">
        <f t="shared" si="511"/>
        <v>1</v>
      </c>
      <c r="BW238" t="str">
        <f t="shared" si="512"/>
        <v>0</v>
      </c>
      <c r="BX238" t="str">
        <f t="shared" si="513"/>
        <v>0</v>
      </c>
      <c r="BY238" t="s">
        <v>23</v>
      </c>
      <c r="BZ238" s="253">
        <f t="shared" si="514"/>
        <v>0</v>
      </c>
      <c r="CA238" s="253">
        <f t="shared" si="515"/>
        <v>0</v>
      </c>
      <c r="CB238" s="253">
        <f t="shared" si="516"/>
        <v>0</v>
      </c>
      <c r="CC238" s="253">
        <f t="shared" si="517"/>
        <v>0</v>
      </c>
      <c r="CD238" s="253">
        <f t="shared" si="518"/>
        <v>0</v>
      </c>
      <c r="CE238" s="253">
        <f t="shared" si="519"/>
        <v>0</v>
      </c>
      <c r="CF238" s="253">
        <f t="shared" si="520"/>
        <v>0</v>
      </c>
      <c r="CG238" s="253">
        <f t="shared" si="521"/>
        <v>0</v>
      </c>
      <c r="CH238" s="253">
        <f t="shared" si="522"/>
        <v>0</v>
      </c>
      <c r="CI238" s="253">
        <f t="shared" si="523"/>
        <v>0</v>
      </c>
      <c r="CJ238" s="253">
        <f t="shared" si="524"/>
        <v>0</v>
      </c>
      <c r="CK238" s="253">
        <f t="shared" si="525"/>
        <v>0</v>
      </c>
    </row>
    <row r="239" spans="1:89" ht="20.399999999999999" x14ac:dyDescent="0.3">
      <c r="B239" s="129">
        <v>151</v>
      </c>
      <c r="C239" s="107">
        <v>246011</v>
      </c>
      <c r="D239" s="146">
        <v>24610766</v>
      </c>
      <c r="E239" s="157" t="s">
        <v>255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355"/>
        <v>0</v>
      </c>
      <c r="L239" s="156" t="s">
        <v>20</v>
      </c>
      <c r="M239" s="104">
        <v>0</v>
      </c>
      <c r="N239" s="262">
        <f t="shared" si="206"/>
        <v>75.48</v>
      </c>
      <c r="O239" s="141">
        <v>75.48</v>
      </c>
      <c r="P239" s="110">
        <f t="shared" si="184"/>
        <v>0</v>
      </c>
      <c r="Q239" s="112" t="s">
        <v>139</v>
      </c>
      <c r="R239" s="113">
        <f t="shared" si="210"/>
        <v>0</v>
      </c>
      <c r="S239" s="114">
        <f t="shared" si="185"/>
        <v>0</v>
      </c>
      <c r="T239" s="130">
        <f t="shared" si="211"/>
        <v>0</v>
      </c>
      <c r="U239" s="115">
        <f t="shared" si="186"/>
        <v>0</v>
      </c>
      <c r="V239" s="148">
        <f t="shared" si="212"/>
        <v>0</v>
      </c>
      <c r="W239" s="115">
        <f t="shared" si="187"/>
        <v>0</v>
      </c>
      <c r="X239" s="113">
        <f t="shared" si="213"/>
        <v>0</v>
      </c>
      <c r="Y239" s="115">
        <f t="shared" si="188"/>
        <v>0</v>
      </c>
      <c r="Z239" s="116">
        <f t="shared" si="504"/>
        <v>0</v>
      </c>
      <c r="AA239" s="117" t="b">
        <f t="shared" si="183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89"/>
        <v>0</v>
      </c>
      <c r="AJ239" s="22">
        <v>0</v>
      </c>
      <c r="AK239" s="164">
        <f t="shared" si="190"/>
        <v>0</v>
      </c>
      <c r="AL239" s="22">
        <v>0</v>
      </c>
      <c r="AM239" s="164">
        <f t="shared" si="191"/>
        <v>0</v>
      </c>
      <c r="AN239" s="22">
        <v>0</v>
      </c>
      <c r="AO239" s="164">
        <f t="shared" si="192"/>
        <v>0</v>
      </c>
      <c r="AP239" s="22">
        <v>0</v>
      </c>
      <c r="AQ239" s="164">
        <f t="shared" si="193"/>
        <v>0</v>
      </c>
      <c r="AR239" s="22">
        <v>0</v>
      </c>
      <c r="AS239" s="164">
        <f t="shared" si="194"/>
        <v>0</v>
      </c>
      <c r="AT239" s="22">
        <v>0</v>
      </c>
      <c r="AU239" s="164">
        <f t="shared" si="195"/>
        <v>0</v>
      </c>
      <c r="AV239" s="22">
        <v>0</v>
      </c>
      <c r="AW239" s="164">
        <f t="shared" si="196"/>
        <v>0</v>
      </c>
      <c r="AX239" s="22">
        <v>0</v>
      </c>
      <c r="AY239" s="164">
        <f t="shared" si="197"/>
        <v>0</v>
      </c>
      <c r="AZ239" s="22">
        <v>0</v>
      </c>
      <c r="BA239" s="164">
        <f t="shared" si="198"/>
        <v>0</v>
      </c>
      <c r="BB239" s="22">
        <v>0</v>
      </c>
      <c r="BC239" s="164">
        <f t="shared" si="199"/>
        <v>0</v>
      </c>
      <c r="BD239" s="22">
        <v>0</v>
      </c>
      <c r="BE239" s="164">
        <f t="shared" si="200"/>
        <v>0</v>
      </c>
      <c r="BF239" s="253">
        <f t="shared" si="201"/>
        <v>0</v>
      </c>
      <c r="BG239" s="253">
        <f t="shared" si="202"/>
        <v>0</v>
      </c>
      <c r="BH239" s="10" t="b">
        <f t="shared" si="203"/>
        <v>1</v>
      </c>
      <c r="BI239" s="253">
        <f t="shared" si="204"/>
        <v>0</v>
      </c>
      <c r="BJ239" s="250">
        <f t="shared" si="505"/>
        <v>24610766</v>
      </c>
      <c r="BK239" s="251">
        <v>348</v>
      </c>
      <c r="BL239" s="251">
        <v>5</v>
      </c>
      <c r="BM239" s="252">
        <f t="shared" si="506"/>
        <v>0</v>
      </c>
      <c r="BN239" s="252">
        <f t="shared" si="507"/>
        <v>0</v>
      </c>
      <c r="BO239" s="252">
        <f t="shared" si="508"/>
        <v>0</v>
      </c>
      <c r="BP239" s="252">
        <f t="shared" si="509"/>
        <v>0</v>
      </c>
      <c r="BQ239" s="254">
        <f t="shared" si="510"/>
        <v>75.48</v>
      </c>
      <c r="BR239">
        <f t="shared" si="205"/>
        <v>0</v>
      </c>
      <c r="BS239">
        <v>0</v>
      </c>
      <c r="BT239">
        <v>1</v>
      </c>
      <c r="BU239" t="s">
        <v>139</v>
      </c>
      <c r="BV239" t="str">
        <f t="shared" si="511"/>
        <v>1</v>
      </c>
      <c r="BW239" t="str">
        <f t="shared" si="512"/>
        <v>0</v>
      </c>
      <c r="BX239" t="str">
        <f t="shared" si="513"/>
        <v>0</v>
      </c>
      <c r="BY239" t="s">
        <v>23</v>
      </c>
      <c r="BZ239" s="253">
        <f t="shared" si="514"/>
        <v>0</v>
      </c>
      <c r="CA239" s="253">
        <f t="shared" si="515"/>
        <v>0</v>
      </c>
      <c r="CB239" s="253">
        <f t="shared" si="516"/>
        <v>0</v>
      </c>
      <c r="CC239" s="253">
        <f t="shared" si="517"/>
        <v>0</v>
      </c>
      <c r="CD239" s="253">
        <f t="shared" si="518"/>
        <v>0</v>
      </c>
      <c r="CE239" s="253">
        <f t="shared" si="519"/>
        <v>0</v>
      </c>
      <c r="CF239" s="253">
        <f t="shared" si="520"/>
        <v>0</v>
      </c>
      <c r="CG239" s="253">
        <f t="shared" si="521"/>
        <v>0</v>
      </c>
      <c r="CH239" s="253">
        <f t="shared" si="522"/>
        <v>0</v>
      </c>
      <c r="CI239" s="253">
        <f t="shared" si="523"/>
        <v>0</v>
      </c>
      <c r="CJ239" s="253">
        <f t="shared" si="524"/>
        <v>0</v>
      </c>
      <c r="CK239" s="253">
        <f t="shared" si="525"/>
        <v>0</v>
      </c>
    </row>
    <row r="240" spans="1:89" ht="20.399999999999999" x14ac:dyDescent="0.3">
      <c r="B240" s="129">
        <v>152</v>
      </c>
      <c r="C240" s="107">
        <v>246011</v>
      </c>
      <c r="D240" s="146">
        <v>24619009</v>
      </c>
      <c r="E240" s="157" t="s">
        <v>256</v>
      </c>
      <c r="F240" s="108" t="s">
        <v>344</v>
      </c>
      <c r="G240" s="108" t="s">
        <v>345</v>
      </c>
      <c r="H240" s="109" t="s">
        <v>18</v>
      </c>
      <c r="I240" s="110"/>
      <c r="J240" s="109" t="s">
        <v>19</v>
      </c>
      <c r="K240" s="111">
        <f t="shared" si="355"/>
        <v>0</v>
      </c>
      <c r="L240" s="156" t="s">
        <v>20</v>
      </c>
      <c r="M240" s="201">
        <v>0</v>
      </c>
      <c r="N240" s="262">
        <f t="shared" si="206"/>
        <v>199.99</v>
      </c>
      <c r="O240" s="137">
        <v>199.99</v>
      </c>
      <c r="P240" s="110">
        <f t="shared" si="184"/>
        <v>0</v>
      </c>
      <c r="Q240" s="112" t="s">
        <v>139</v>
      </c>
      <c r="R240" s="113">
        <f t="shared" si="210"/>
        <v>0</v>
      </c>
      <c r="S240" s="114">
        <f t="shared" si="185"/>
        <v>0</v>
      </c>
      <c r="T240" s="130">
        <f t="shared" si="211"/>
        <v>0</v>
      </c>
      <c r="U240" s="115">
        <f t="shared" si="186"/>
        <v>0</v>
      </c>
      <c r="V240" s="148">
        <f t="shared" si="212"/>
        <v>0</v>
      </c>
      <c r="W240" s="115">
        <f t="shared" si="187"/>
        <v>0</v>
      </c>
      <c r="X240" s="113">
        <f t="shared" si="213"/>
        <v>0</v>
      </c>
      <c r="Y240" s="115">
        <f t="shared" si="188"/>
        <v>0</v>
      </c>
      <c r="Z240" s="116">
        <f t="shared" si="504"/>
        <v>0</v>
      </c>
      <c r="AA240" s="117" t="b">
        <f t="shared" si="183"/>
        <v>1</v>
      </c>
      <c r="AB240" s="109" t="s">
        <v>22</v>
      </c>
      <c r="AC240" s="122"/>
      <c r="AD240" s="109"/>
      <c r="AE240" s="108" t="s">
        <v>23</v>
      </c>
      <c r="AF240" s="119"/>
      <c r="AG240" s="120"/>
      <c r="AH240" s="22">
        <v>0</v>
      </c>
      <c r="AI240" s="164">
        <f t="shared" si="189"/>
        <v>0</v>
      </c>
      <c r="AJ240" s="21">
        <v>0</v>
      </c>
      <c r="AK240" s="164">
        <f t="shared" si="190"/>
        <v>0</v>
      </c>
      <c r="AL240" s="21">
        <v>0</v>
      </c>
      <c r="AM240" s="164">
        <f t="shared" si="191"/>
        <v>0</v>
      </c>
      <c r="AN240" s="21">
        <v>0</v>
      </c>
      <c r="AO240" s="164">
        <f t="shared" si="192"/>
        <v>0</v>
      </c>
      <c r="AP240" s="21">
        <v>0</v>
      </c>
      <c r="AQ240" s="164">
        <f t="shared" si="193"/>
        <v>0</v>
      </c>
      <c r="AR240" s="21">
        <v>0</v>
      </c>
      <c r="AS240" s="164">
        <f t="shared" si="194"/>
        <v>0</v>
      </c>
      <c r="AT240" s="21">
        <v>0</v>
      </c>
      <c r="AU240" s="164">
        <f t="shared" si="195"/>
        <v>0</v>
      </c>
      <c r="AV240" s="21">
        <v>0</v>
      </c>
      <c r="AW240" s="164">
        <f t="shared" si="196"/>
        <v>0</v>
      </c>
      <c r="AX240" s="21">
        <v>0</v>
      </c>
      <c r="AY240" s="164">
        <f t="shared" si="197"/>
        <v>0</v>
      </c>
      <c r="AZ240" s="21">
        <v>0</v>
      </c>
      <c r="BA240" s="164">
        <f t="shared" si="198"/>
        <v>0</v>
      </c>
      <c r="BB240" s="21">
        <v>0</v>
      </c>
      <c r="BC240" s="164">
        <f t="shared" si="199"/>
        <v>0</v>
      </c>
      <c r="BD240" s="21">
        <v>0</v>
      </c>
      <c r="BE240" s="164">
        <f t="shared" si="200"/>
        <v>0</v>
      </c>
      <c r="BF240" s="253">
        <f t="shared" si="201"/>
        <v>0</v>
      </c>
      <c r="BG240" s="253">
        <f t="shared" si="202"/>
        <v>0</v>
      </c>
      <c r="BH240" s="10" t="b">
        <f t="shared" si="203"/>
        <v>1</v>
      </c>
      <c r="BI240" s="253">
        <f t="shared" si="204"/>
        <v>0</v>
      </c>
      <c r="BJ240" s="250">
        <f t="shared" si="505"/>
        <v>24619009</v>
      </c>
      <c r="BK240" s="251">
        <v>348</v>
      </c>
      <c r="BL240" s="251">
        <v>5</v>
      </c>
      <c r="BM240" s="252">
        <f t="shared" si="506"/>
        <v>0</v>
      </c>
      <c r="BN240" s="252">
        <f t="shared" si="507"/>
        <v>0</v>
      </c>
      <c r="BO240" s="252">
        <f t="shared" si="508"/>
        <v>0</v>
      </c>
      <c r="BP240" s="252">
        <f t="shared" si="509"/>
        <v>0</v>
      </c>
      <c r="BQ240" s="254">
        <f t="shared" si="510"/>
        <v>199.99</v>
      </c>
      <c r="BR240">
        <f t="shared" si="205"/>
        <v>0</v>
      </c>
      <c r="BS240">
        <v>0</v>
      </c>
      <c r="BT240">
        <v>1</v>
      </c>
      <c r="BU240" t="s">
        <v>139</v>
      </c>
      <c r="BV240" t="str">
        <f t="shared" si="511"/>
        <v>1</v>
      </c>
      <c r="BW240" t="str">
        <f t="shared" si="512"/>
        <v>0</v>
      </c>
      <c r="BX240" t="str">
        <f t="shared" si="513"/>
        <v>0</v>
      </c>
      <c r="BY240" t="s">
        <v>23</v>
      </c>
      <c r="BZ240" s="253">
        <f t="shared" si="514"/>
        <v>0</v>
      </c>
      <c r="CA240" s="253">
        <f t="shared" si="515"/>
        <v>0</v>
      </c>
      <c r="CB240" s="253">
        <f t="shared" si="516"/>
        <v>0</v>
      </c>
      <c r="CC240" s="253">
        <f t="shared" si="517"/>
        <v>0</v>
      </c>
      <c r="CD240" s="253">
        <f t="shared" si="518"/>
        <v>0</v>
      </c>
      <c r="CE240" s="253">
        <f t="shared" si="519"/>
        <v>0</v>
      </c>
      <c r="CF240" s="253">
        <f t="shared" si="520"/>
        <v>0</v>
      </c>
      <c r="CG240" s="253">
        <f t="shared" si="521"/>
        <v>0</v>
      </c>
      <c r="CH240" s="253">
        <f t="shared" si="522"/>
        <v>0</v>
      </c>
      <c r="CI240" s="253">
        <f t="shared" si="523"/>
        <v>0</v>
      </c>
      <c r="CJ240" s="253">
        <f t="shared" si="524"/>
        <v>0</v>
      </c>
      <c r="CK240" s="253">
        <f t="shared" si="525"/>
        <v>0</v>
      </c>
    </row>
    <row r="241" spans="1:89" ht="20.399999999999999" x14ac:dyDescent="0.3">
      <c r="B241" s="129">
        <v>153</v>
      </c>
      <c r="C241" s="159">
        <v>248011</v>
      </c>
      <c r="D241" s="146">
        <v>24711019</v>
      </c>
      <c r="E241" s="157" t="s">
        <v>257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355"/>
        <v>0</v>
      </c>
      <c r="L241" s="156" t="s">
        <v>20</v>
      </c>
      <c r="M241" s="104">
        <v>0</v>
      </c>
      <c r="N241" s="262">
        <f t="shared" si="206"/>
        <v>701.4</v>
      </c>
      <c r="O241" s="141">
        <v>701.4</v>
      </c>
      <c r="P241" s="110">
        <f t="shared" si="184"/>
        <v>0</v>
      </c>
      <c r="Q241" s="112" t="s">
        <v>139</v>
      </c>
      <c r="R241" s="113">
        <f t="shared" si="210"/>
        <v>0</v>
      </c>
      <c r="S241" s="114">
        <f t="shared" si="185"/>
        <v>0</v>
      </c>
      <c r="T241" s="130">
        <f t="shared" si="211"/>
        <v>0</v>
      </c>
      <c r="U241" s="115">
        <f t="shared" si="186"/>
        <v>0</v>
      </c>
      <c r="V241" s="148">
        <f t="shared" si="212"/>
        <v>0</v>
      </c>
      <c r="W241" s="115">
        <f t="shared" si="187"/>
        <v>0</v>
      </c>
      <c r="X241" s="113">
        <f t="shared" si="213"/>
        <v>0</v>
      </c>
      <c r="Y241" s="115">
        <f t="shared" si="188"/>
        <v>0</v>
      </c>
      <c r="Z241" s="116">
        <f t="shared" ref="Z241:Z243" si="526">S241+U241+W241+Y241</f>
        <v>0</v>
      </c>
      <c r="AA241" s="117" t="b">
        <f t="shared" si="183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89"/>
        <v>0</v>
      </c>
      <c r="AJ241" s="22">
        <v>0</v>
      </c>
      <c r="AK241" s="164">
        <f t="shared" si="190"/>
        <v>0</v>
      </c>
      <c r="AL241" s="22">
        <v>0</v>
      </c>
      <c r="AM241" s="164">
        <f t="shared" si="191"/>
        <v>0</v>
      </c>
      <c r="AN241" s="22">
        <v>0</v>
      </c>
      <c r="AO241" s="164">
        <f t="shared" si="192"/>
        <v>0</v>
      </c>
      <c r="AP241" s="22">
        <v>0</v>
      </c>
      <c r="AQ241" s="164">
        <f t="shared" si="193"/>
        <v>0</v>
      </c>
      <c r="AR241" s="22">
        <v>0</v>
      </c>
      <c r="AS241" s="164">
        <f t="shared" si="194"/>
        <v>0</v>
      </c>
      <c r="AT241" s="22">
        <v>0</v>
      </c>
      <c r="AU241" s="164">
        <f t="shared" si="195"/>
        <v>0</v>
      </c>
      <c r="AV241" s="22">
        <v>0</v>
      </c>
      <c r="AW241" s="164">
        <f t="shared" si="196"/>
        <v>0</v>
      </c>
      <c r="AX241" s="22">
        <v>0</v>
      </c>
      <c r="AY241" s="164">
        <f t="shared" si="197"/>
        <v>0</v>
      </c>
      <c r="AZ241" s="22">
        <v>0</v>
      </c>
      <c r="BA241" s="164">
        <f t="shared" si="198"/>
        <v>0</v>
      </c>
      <c r="BB241" s="22">
        <v>0</v>
      </c>
      <c r="BC241" s="164">
        <f t="shared" si="199"/>
        <v>0</v>
      </c>
      <c r="BD241" s="22">
        <v>0</v>
      </c>
      <c r="BE241" s="164">
        <f t="shared" si="200"/>
        <v>0</v>
      </c>
      <c r="BF241" s="253">
        <f t="shared" si="201"/>
        <v>0</v>
      </c>
      <c r="BG241" s="253">
        <f t="shared" si="202"/>
        <v>0</v>
      </c>
      <c r="BH241" s="10" t="b">
        <f t="shared" si="203"/>
        <v>1</v>
      </c>
      <c r="BI241" s="253">
        <f t="shared" si="204"/>
        <v>0</v>
      </c>
      <c r="BJ241" s="250">
        <f t="shared" si="505"/>
        <v>24711019</v>
      </c>
      <c r="BK241" s="251">
        <v>348</v>
      </c>
      <c r="BL241" s="251">
        <v>5</v>
      </c>
      <c r="BM241" s="252">
        <f t="shared" si="506"/>
        <v>0</v>
      </c>
      <c r="BN241" s="252">
        <f t="shared" si="507"/>
        <v>0</v>
      </c>
      <c r="BO241" s="252">
        <f t="shared" si="508"/>
        <v>0</v>
      </c>
      <c r="BP241" s="252">
        <f t="shared" si="509"/>
        <v>0</v>
      </c>
      <c r="BQ241" s="254">
        <f t="shared" si="510"/>
        <v>701.4</v>
      </c>
      <c r="BR241">
        <f t="shared" si="205"/>
        <v>0</v>
      </c>
      <c r="BS241">
        <v>0</v>
      </c>
      <c r="BT241">
        <v>1</v>
      </c>
      <c r="BU241" t="s">
        <v>139</v>
      </c>
      <c r="BV241" t="str">
        <f t="shared" si="511"/>
        <v>1</v>
      </c>
      <c r="BW241" t="str">
        <f t="shared" si="512"/>
        <v>0</v>
      </c>
      <c r="BX241" t="str">
        <f t="shared" si="513"/>
        <v>0</v>
      </c>
      <c r="BY241" t="s">
        <v>23</v>
      </c>
      <c r="BZ241" s="253">
        <f t="shared" si="514"/>
        <v>0</v>
      </c>
      <c r="CA241" s="253">
        <f t="shared" si="515"/>
        <v>0</v>
      </c>
      <c r="CB241" s="253">
        <f t="shared" si="516"/>
        <v>0</v>
      </c>
      <c r="CC241" s="253">
        <f t="shared" si="517"/>
        <v>0</v>
      </c>
      <c r="CD241" s="253">
        <f t="shared" si="518"/>
        <v>0</v>
      </c>
      <c r="CE241" s="253">
        <f t="shared" si="519"/>
        <v>0</v>
      </c>
      <c r="CF241" s="253">
        <f t="shared" si="520"/>
        <v>0</v>
      </c>
      <c r="CG241" s="253">
        <f t="shared" si="521"/>
        <v>0</v>
      </c>
      <c r="CH241" s="253">
        <f t="shared" si="522"/>
        <v>0</v>
      </c>
      <c r="CI241" s="253">
        <f t="shared" si="523"/>
        <v>0</v>
      </c>
      <c r="CJ241" s="253">
        <f t="shared" si="524"/>
        <v>0</v>
      </c>
      <c r="CK241" s="253">
        <f t="shared" si="525"/>
        <v>0</v>
      </c>
    </row>
    <row r="242" spans="1:89" ht="91.8" x14ac:dyDescent="0.3">
      <c r="B242" s="129">
        <v>154</v>
      </c>
      <c r="C242" s="159">
        <v>248011</v>
      </c>
      <c r="D242" s="146">
        <v>24811030</v>
      </c>
      <c r="E242" s="157" t="s">
        <v>358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355"/>
        <v>0</v>
      </c>
      <c r="L242" s="156" t="s">
        <v>20</v>
      </c>
      <c r="M242" s="104">
        <v>0</v>
      </c>
      <c r="N242" s="262">
        <f t="shared" si="206"/>
        <v>93.68</v>
      </c>
      <c r="O242" s="141">
        <v>93.68</v>
      </c>
      <c r="P242" s="110">
        <f t="shared" si="184"/>
        <v>0</v>
      </c>
      <c r="Q242" s="112" t="s">
        <v>139</v>
      </c>
      <c r="R242" s="113">
        <f t="shared" si="210"/>
        <v>0</v>
      </c>
      <c r="S242" s="114">
        <f t="shared" si="185"/>
        <v>0</v>
      </c>
      <c r="T242" s="130">
        <f t="shared" si="211"/>
        <v>0</v>
      </c>
      <c r="U242" s="115">
        <f t="shared" si="186"/>
        <v>0</v>
      </c>
      <c r="V242" s="148">
        <f t="shared" si="212"/>
        <v>0</v>
      </c>
      <c r="W242" s="115">
        <f t="shared" si="187"/>
        <v>0</v>
      </c>
      <c r="X242" s="113">
        <f t="shared" si="213"/>
        <v>0</v>
      </c>
      <c r="Y242" s="115">
        <f t="shared" si="188"/>
        <v>0</v>
      </c>
      <c r="Z242" s="116">
        <f t="shared" si="526"/>
        <v>0</v>
      </c>
      <c r="AA242" s="117" t="b">
        <f t="shared" si="183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 t="shared" si="189"/>
        <v>0</v>
      </c>
      <c r="AJ242" s="22">
        <v>0</v>
      </c>
      <c r="AK242" s="164">
        <f t="shared" si="190"/>
        <v>0</v>
      </c>
      <c r="AL242" s="22">
        <v>0</v>
      </c>
      <c r="AM242" s="164">
        <f t="shared" si="191"/>
        <v>0</v>
      </c>
      <c r="AN242" s="22">
        <v>0</v>
      </c>
      <c r="AO242" s="164">
        <f t="shared" si="192"/>
        <v>0</v>
      </c>
      <c r="AP242" s="22">
        <v>0</v>
      </c>
      <c r="AQ242" s="164">
        <f t="shared" si="193"/>
        <v>0</v>
      </c>
      <c r="AR242" s="22">
        <v>0</v>
      </c>
      <c r="AS242" s="164">
        <f t="shared" si="194"/>
        <v>0</v>
      </c>
      <c r="AT242" s="22">
        <v>0</v>
      </c>
      <c r="AU242" s="164">
        <f t="shared" si="195"/>
        <v>0</v>
      </c>
      <c r="AV242" s="22">
        <v>0</v>
      </c>
      <c r="AW242" s="164">
        <f t="shared" si="196"/>
        <v>0</v>
      </c>
      <c r="AX242" s="22">
        <v>0</v>
      </c>
      <c r="AY242" s="164">
        <f t="shared" si="197"/>
        <v>0</v>
      </c>
      <c r="AZ242" s="22">
        <v>0</v>
      </c>
      <c r="BA242" s="164">
        <f t="shared" si="198"/>
        <v>0</v>
      </c>
      <c r="BB242" s="22">
        <v>0</v>
      </c>
      <c r="BC242" s="164">
        <f t="shared" si="199"/>
        <v>0</v>
      </c>
      <c r="BD242" s="22">
        <v>0</v>
      </c>
      <c r="BE242" s="164">
        <f t="shared" si="200"/>
        <v>0</v>
      </c>
      <c r="BF242" s="253">
        <f t="shared" si="201"/>
        <v>0</v>
      </c>
      <c r="BG242" s="253">
        <f t="shared" si="202"/>
        <v>0</v>
      </c>
      <c r="BH242" s="10" t="b">
        <f t="shared" si="203"/>
        <v>1</v>
      </c>
      <c r="BI242" s="253">
        <f t="shared" si="204"/>
        <v>0</v>
      </c>
      <c r="BJ242" s="250">
        <f t="shared" si="505"/>
        <v>24811030</v>
      </c>
      <c r="BK242" s="251">
        <v>348</v>
      </c>
      <c r="BL242" s="251">
        <v>5</v>
      </c>
      <c r="BM242" s="252">
        <f t="shared" si="506"/>
        <v>0</v>
      </c>
      <c r="BN242" s="252">
        <f t="shared" si="507"/>
        <v>0</v>
      </c>
      <c r="BO242" s="252">
        <f t="shared" si="508"/>
        <v>0</v>
      </c>
      <c r="BP242" s="252">
        <f t="shared" si="509"/>
        <v>0</v>
      </c>
      <c r="BQ242" s="254">
        <f t="shared" si="510"/>
        <v>93.68</v>
      </c>
      <c r="BR242">
        <f t="shared" si="205"/>
        <v>0</v>
      </c>
      <c r="BS242">
        <v>0</v>
      </c>
      <c r="BT242">
        <v>1</v>
      </c>
      <c r="BU242" t="s">
        <v>139</v>
      </c>
      <c r="BV242" t="str">
        <f t="shared" si="511"/>
        <v>1</v>
      </c>
      <c r="BW242" t="str">
        <f t="shared" si="512"/>
        <v>0</v>
      </c>
      <c r="BX242" t="str">
        <f t="shared" si="513"/>
        <v>0</v>
      </c>
      <c r="BY242" t="s">
        <v>23</v>
      </c>
      <c r="BZ242" s="253">
        <f t="shared" si="514"/>
        <v>0</v>
      </c>
      <c r="CA242" s="253">
        <f t="shared" si="515"/>
        <v>0</v>
      </c>
      <c r="CB242" s="253">
        <f t="shared" si="516"/>
        <v>0</v>
      </c>
      <c r="CC242" s="253">
        <f t="shared" si="517"/>
        <v>0</v>
      </c>
      <c r="CD242" s="253">
        <f t="shared" si="518"/>
        <v>0</v>
      </c>
      <c r="CE242" s="253">
        <f t="shared" si="519"/>
        <v>0</v>
      </c>
      <c r="CF242" s="253">
        <f t="shared" si="520"/>
        <v>0</v>
      </c>
      <c r="CG242" s="253">
        <f t="shared" si="521"/>
        <v>0</v>
      </c>
      <c r="CH242" s="253">
        <f t="shared" si="522"/>
        <v>0</v>
      </c>
      <c r="CI242" s="253">
        <f t="shared" si="523"/>
        <v>0</v>
      </c>
      <c r="CJ242" s="253">
        <f t="shared" si="524"/>
        <v>0</v>
      </c>
      <c r="CK242" s="253">
        <f t="shared" si="525"/>
        <v>0</v>
      </c>
    </row>
    <row r="243" spans="1:89" ht="91.8" x14ac:dyDescent="0.3">
      <c r="B243" s="129">
        <v>155</v>
      </c>
      <c r="C243" s="159">
        <v>248011</v>
      </c>
      <c r="D243" s="146">
        <v>24811031</v>
      </c>
      <c r="E243" s="157" t="s">
        <v>359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355"/>
        <v>0</v>
      </c>
      <c r="L243" s="156" t="s">
        <v>20</v>
      </c>
      <c r="M243" s="201">
        <v>0</v>
      </c>
      <c r="N243" s="262">
        <f t="shared" si="206"/>
        <v>93.68</v>
      </c>
      <c r="O243" s="137">
        <v>93.68</v>
      </c>
      <c r="P243" s="110">
        <f t="shared" si="184"/>
        <v>0</v>
      </c>
      <c r="Q243" s="112" t="s">
        <v>139</v>
      </c>
      <c r="R243" s="113">
        <f t="shared" si="210"/>
        <v>0</v>
      </c>
      <c r="S243" s="114">
        <f t="shared" si="185"/>
        <v>0</v>
      </c>
      <c r="T243" s="130">
        <f t="shared" si="211"/>
        <v>0</v>
      </c>
      <c r="U243" s="115">
        <f t="shared" si="186"/>
        <v>0</v>
      </c>
      <c r="V243" s="148">
        <f t="shared" si="212"/>
        <v>0</v>
      </c>
      <c r="W243" s="115">
        <f t="shared" si="187"/>
        <v>0</v>
      </c>
      <c r="X243" s="113">
        <f t="shared" si="213"/>
        <v>0</v>
      </c>
      <c r="Y243" s="115">
        <f t="shared" si="188"/>
        <v>0</v>
      </c>
      <c r="Z243" s="116">
        <f t="shared" si="526"/>
        <v>0</v>
      </c>
      <c r="AA243" s="117" t="b">
        <f t="shared" si="183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0</v>
      </c>
      <c r="AI243" s="164">
        <f t="shared" si="189"/>
        <v>0</v>
      </c>
      <c r="AJ243" s="21">
        <v>0</v>
      </c>
      <c r="AK243" s="164">
        <f t="shared" si="190"/>
        <v>0</v>
      </c>
      <c r="AL243" s="21">
        <v>0</v>
      </c>
      <c r="AM243" s="164">
        <f t="shared" si="191"/>
        <v>0</v>
      </c>
      <c r="AN243" s="21">
        <v>0</v>
      </c>
      <c r="AO243" s="164">
        <f t="shared" si="192"/>
        <v>0</v>
      </c>
      <c r="AP243" s="21">
        <v>0</v>
      </c>
      <c r="AQ243" s="164">
        <f t="shared" si="193"/>
        <v>0</v>
      </c>
      <c r="AR243" s="21">
        <v>0</v>
      </c>
      <c r="AS243" s="164">
        <f t="shared" si="194"/>
        <v>0</v>
      </c>
      <c r="AT243" s="21">
        <v>0</v>
      </c>
      <c r="AU243" s="164">
        <f t="shared" si="195"/>
        <v>0</v>
      </c>
      <c r="AV243" s="21">
        <v>0</v>
      </c>
      <c r="AW243" s="164">
        <f t="shared" si="196"/>
        <v>0</v>
      </c>
      <c r="AX243" s="21">
        <v>0</v>
      </c>
      <c r="AY243" s="164">
        <f t="shared" si="197"/>
        <v>0</v>
      </c>
      <c r="AZ243" s="21">
        <v>0</v>
      </c>
      <c r="BA243" s="164">
        <f t="shared" si="198"/>
        <v>0</v>
      </c>
      <c r="BB243" s="21">
        <v>0</v>
      </c>
      <c r="BC243" s="164">
        <f t="shared" si="199"/>
        <v>0</v>
      </c>
      <c r="BD243" s="21">
        <v>0</v>
      </c>
      <c r="BE243" s="164">
        <f t="shared" si="200"/>
        <v>0</v>
      </c>
      <c r="BF243" s="253">
        <f t="shared" si="201"/>
        <v>0</v>
      </c>
      <c r="BG243" s="253">
        <f t="shared" si="202"/>
        <v>0</v>
      </c>
      <c r="BH243" s="10" t="b">
        <f t="shared" si="203"/>
        <v>1</v>
      </c>
      <c r="BI243" s="253">
        <f t="shared" si="204"/>
        <v>0</v>
      </c>
      <c r="BJ243" s="250">
        <f t="shared" si="505"/>
        <v>24811031</v>
      </c>
      <c r="BK243" s="251">
        <v>348</v>
      </c>
      <c r="BL243" s="251">
        <v>5</v>
      </c>
      <c r="BM243" s="252">
        <f t="shared" si="506"/>
        <v>0</v>
      </c>
      <c r="BN243" s="252">
        <f t="shared" si="507"/>
        <v>0</v>
      </c>
      <c r="BO243" s="252">
        <f t="shared" si="508"/>
        <v>0</v>
      </c>
      <c r="BP243" s="252">
        <f t="shared" si="509"/>
        <v>0</v>
      </c>
      <c r="BQ243" s="254">
        <f t="shared" si="510"/>
        <v>93.68</v>
      </c>
      <c r="BR243">
        <f t="shared" si="205"/>
        <v>0</v>
      </c>
      <c r="BS243">
        <v>0</v>
      </c>
      <c r="BT243">
        <v>1</v>
      </c>
      <c r="BU243" t="s">
        <v>139</v>
      </c>
      <c r="BV243" t="str">
        <f t="shared" si="511"/>
        <v>1</v>
      </c>
      <c r="BW243" t="str">
        <f t="shared" si="512"/>
        <v>0</v>
      </c>
      <c r="BX243" t="str">
        <f t="shared" si="513"/>
        <v>0</v>
      </c>
      <c r="BY243" t="s">
        <v>23</v>
      </c>
      <c r="BZ243" s="253">
        <f t="shared" si="514"/>
        <v>0</v>
      </c>
      <c r="CA243" s="253">
        <f t="shared" si="515"/>
        <v>0</v>
      </c>
      <c r="CB243" s="253">
        <f t="shared" si="516"/>
        <v>0</v>
      </c>
      <c r="CC243" s="253">
        <f t="shared" si="517"/>
        <v>0</v>
      </c>
      <c r="CD243" s="253">
        <f t="shared" si="518"/>
        <v>0</v>
      </c>
      <c r="CE243" s="253">
        <f t="shared" si="519"/>
        <v>0</v>
      </c>
      <c r="CF243" s="253">
        <f t="shared" si="520"/>
        <v>0</v>
      </c>
      <c r="CG243" s="253">
        <f t="shared" si="521"/>
        <v>0</v>
      </c>
      <c r="CH243" s="253">
        <f t="shared" si="522"/>
        <v>0</v>
      </c>
      <c r="CI243" s="253">
        <f t="shared" si="523"/>
        <v>0</v>
      </c>
      <c r="CJ243" s="253">
        <f t="shared" si="524"/>
        <v>0</v>
      </c>
      <c r="CK243" s="253">
        <f t="shared" si="525"/>
        <v>0</v>
      </c>
    </row>
    <row r="244" spans="1:89" ht="20.399999999999999" x14ac:dyDescent="0.3">
      <c r="B244" s="129">
        <v>156</v>
      </c>
      <c r="C244" s="107">
        <v>249011</v>
      </c>
      <c r="D244" s="146">
        <v>29211026</v>
      </c>
      <c r="E244" s="157" t="s">
        <v>258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355"/>
        <v>0</v>
      </c>
      <c r="L244" s="156" t="s">
        <v>206</v>
      </c>
      <c r="M244" s="104">
        <v>0</v>
      </c>
      <c r="N244" s="262">
        <f t="shared" si="206"/>
        <v>174.3</v>
      </c>
      <c r="O244" s="141">
        <v>174.3</v>
      </c>
      <c r="P244" s="110">
        <f t="shared" si="184"/>
        <v>0</v>
      </c>
      <c r="Q244" s="112" t="s">
        <v>139</v>
      </c>
      <c r="R244" s="113">
        <f t="shared" si="210"/>
        <v>0</v>
      </c>
      <c r="S244" s="114">
        <f t="shared" si="185"/>
        <v>0</v>
      </c>
      <c r="T244" s="130">
        <f t="shared" si="211"/>
        <v>0</v>
      </c>
      <c r="U244" s="115">
        <f t="shared" si="186"/>
        <v>0</v>
      </c>
      <c r="V244" s="148">
        <f t="shared" si="212"/>
        <v>0</v>
      </c>
      <c r="W244" s="115">
        <f t="shared" si="187"/>
        <v>0</v>
      </c>
      <c r="X244" s="113">
        <f t="shared" si="213"/>
        <v>0</v>
      </c>
      <c r="Y244" s="115">
        <f t="shared" si="188"/>
        <v>0</v>
      </c>
      <c r="Z244" s="116">
        <f t="shared" ref="Z244:Z246" si="527">S244+U244+W244+Y244</f>
        <v>0</v>
      </c>
      <c r="AA244" s="117" t="b">
        <f t="shared" ref="AA244:AA272" si="528">K244=(SUM(X244,V244,T244,R244))</f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89"/>
        <v>0</v>
      </c>
      <c r="AJ244" s="22">
        <v>0</v>
      </c>
      <c r="AK244" s="164">
        <f t="shared" si="190"/>
        <v>0</v>
      </c>
      <c r="AL244" s="22">
        <v>0</v>
      </c>
      <c r="AM244" s="164">
        <f t="shared" si="191"/>
        <v>0</v>
      </c>
      <c r="AN244" s="22">
        <v>0</v>
      </c>
      <c r="AO244" s="164">
        <f t="shared" si="192"/>
        <v>0</v>
      </c>
      <c r="AP244" s="22">
        <v>0</v>
      </c>
      <c r="AQ244" s="164">
        <f t="shared" si="193"/>
        <v>0</v>
      </c>
      <c r="AR244" s="22">
        <v>0</v>
      </c>
      <c r="AS244" s="164">
        <f t="shared" si="194"/>
        <v>0</v>
      </c>
      <c r="AT244" s="22">
        <v>0</v>
      </c>
      <c r="AU244" s="164">
        <f t="shared" si="195"/>
        <v>0</v>
      </c>
      <c r="AV244" s="22">
        <v>0</v>
      </c>
      <c r="AW244" s="164">
        <f t="shared" si="196"/>
        <v>0</v>
      </c>
      <c r="AX244" s="22">
        <v>0</v>
      </c>
      <c r="AY244" s="164">
        <f t="shared" si="197"/>
        <v>0</v>
      </c>
      <c r="AZ244" s="22">
        <v>0</v>
      </c>
      <c r="BA244" s="164">
        <f t="shared" si="198"/>
        <v>0</v>
      </c>
      <c r="BB244" s="22">
        <v>0</v>
      </c>
      <c r="BC244" s="164">
        <f t="shared" si="199"/>
        <v>0</v>
      </c>
      <c r="BD244" s="22">
        <v>0</v>
      </c>
      <c r="BE244" s="164">
        <f t="shared" si="200"/>
        <v>0</v>
      </c>
      <c r="BF244" s="253">
        <f t="shared" si="201"/>
        <v>0</v>
      </c>
      <c r="BG244" s="253">
        <f t="shared" si="202"/>
        <v>0</v>
      </c>
      <c r="BH244" s="10" t="b">
        <f t="shared" si="203"/>
        <v>1</v>
      </c>
      <c r="BI244" s="253">
        <f t="shared" si="204"/>
        <v>0</v>
      </c>
      <c r="BJ244" s="250">
        <f t="shared" si="505"/>
        <v>29211026</v>
      </c>
      <c r="BK244" s="251">
        <v>348</v>
      </c>
      <c r="BL244" s="251">
        <v>5</v>
      </c>
      <c r="BM244" s="252">
        <f t="shared" si="506"/>
        <v>0</v>
      </c>
      <c r="BN244" s="252">
        <f t="shared" si="507"/>
        <v>0</v>
      </c>
      <c r="BO244" s="252">
        <f t="shared" si="508"/>
        <v>0</v>
      </c>
      <c r="BP244" s="252">
        <f t="shared" si="509"/>
        <v>0</v>
      </c>
      <c r="BQ244" s="254">
        <f t="shared" si="510"/>
        <v>174.3</v>
      </c>
      <c r="BR244">
        <f t="shared" si="205"/>
        <v>0</v>
      </c>
      <c r="BS244">
        <v>0</v>
      </c>
      <c r="BT244">
        <v>1</v>
      </c>
      <c r="BU244" t="s">
        <v>139</v>
      </c>
      <c r="BV244" t="str">
        <f t="shared" si="511"/>
        <v>1</v>
      </c>
      <c r="BW244" t="str">
        <f t="shared" si="512"/>
        <v>0</v>
      </c>
      <c r="BX244" t="str">
        <f t="shared" si="513"/>
        <v>0</v>
      </c>
      <c r="BY244" t="s">
        <v>23</v>
      </c>
      <c r="BZ244" s="253">
        <f t="shared" si="514"/>
        <v>0</v>
      </c>
      <c r="CA244" s="253">
        <f t="shared" si="515"/>
        <v>0</v>
      </c>
      <c r="CB244" s="253">
        <f t="shared" si="516"/>
        <v>0</v>
      </c>
      <c r="CC244" s="253">
        <f t="shared" si="517"/>
        <v>0</v>
      </c>
      <c r="CD244" s="253">
        <f t="shared" si="518"/>
        <v>0</v>
      </c>
      <c r="CE244" s="253">
        <f t="shared" si="519"/>
        <v>0</v>
      </c>
      <c r="CF244" s="253">
        <f t="shared" si="520"/>
        <v>0</v>
      </c>
      <c r="CG244" s="253">
        <f t="shared" si="521"/>
        <v>0</v>
      </c>
      <c r="CH244" s="253">
        <f t="shared" si="522"/>
        <v>0</v>
      </c>
      <c r="CI244" s="253">
        <f t="shared" si="523"/>
        <v>0</v>
      </c>
      <c r="CJ244" s="253">
        <f t="shared" si="524"/>
        <v>0</v>
      </c>
      <c r="CK244" s="253">
        <f t="shared" si="525"/>
        <v>0</v>
      </c>
    </row>
    <row r="245" spans="1:89" ht="20.399999999999999" x14ac:dyDescent="0.3">
      <c r="B245" s="129">
        <v>157</v>
      </c>
      <c r="C245" s="107">
        <v>249011</v>
      </c>
      <c r="D245" s="146">
        <v>29110192</v>
      </c>
      <c r="E245" s="157" t="s">
        <v>259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355"/>
        <v>0</v>
      </c>
      <c r="L245" s="156" t="s">
        <v>20</v>
      </c>
      <c r="M245" s="104">
        <v>0</v>
      </c>
      <c r="N245" s="262">
        <f t="shared" si="206"/>
        <v>13.22</v>
      </c>
      <c r="O245" s="141">
        <v>13.22</v>
      </c>
      <c r="P245" s="110">
        <f t="shared" si="184"/>
        <v>0</v>
      </c>
      <c r="Q245" s="112" t="s">
        <v>139</v>
      </c>
      <c r="R245" s="113">
        <f t="shared" si="210"/>
        <v>0</v>
      </c>
      <c r="S245" s="114">
        <f t="shared" si="185"/>
        <v>0</v>
      </c>
      <c r="T245" s="130">
        <f t="shared" si="211"/>
        <v>0</v>
      </c>
      <c r="U245" s="115">
        <f t="shared" si="186"/>
        <v>0</v>
      </c>
      <c r="V245" s="148">
        <f t="shared" si="212"/>
        <v>0</v>
      </c>
      <c r="W245" s="115">
        <f t="shared" si="187"/>
        <v>0</v>
      </c>
      <c r="X245" s="113">
        <f t="shared" si="213"/>
        <v>0</v>
      </c>
      <c r="Y245" s="115">
        <f t="shared" si="188"/>
        <v>0</v>
      </c>
      <c r="Z245" s="116">
        <f t="shared" si="527"/>
        <v>0</v>
      </c>
      <c r="AA245" s="117" t="b">
        <f t="shared" si="528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0</v>
      </c>
      <c r="AI245" s="164">
        <f t="shared" si="189"/>
        <v>0</v>
      </c>
      <c r="AJ245" s="22">
        <v>0</v>
      </c>
      <c r="AK245" s="164">
        <f t="shared" si="190"/>
        <v>0</v>
      </c>
      <c r="AL245" s="22">
        <v>0</v>
      </c>
      <c r="AM245" s="164">
        <f t="shared" si="191"/>
        <v>0</v>
      </c>
      <c r="AN245" s="22">
        <v>0</v>
      </c>
      <c r="AO245" s="164">
        <f t="shared" si="192"/>
        <v>0</v>
      </c>
      <c r="AP245" s="22">
        <v>0</v>
      </c>
      <c r="AQ245" s="164">
        <f t="shared" si="193"/>
        <v>0</v>
      </c>
      <c r="AR245" s="22">
        <v>0</v>
      </c>
      <c r="AS245" s="164">
        <f t="shared" si="194"/>
        <v>0</v>
      </c>
      <c r="AT245" s="22">
        <v>0</v>
      </c>
      <c r="AU245" s="164">
        <f t="shared" si="195"/>
        <v>0</v>
      </c>
      <c r="AV245" s="22">
        <v>0</v>
      </c>
      <c r="AW245" s="164">
        <f t="shared" si="196"/>
        <v>0</v>
      </c>
      <c r="AX245" s="22">
        <v>0</v>
      </c>
      <c r="AY245" s="164">
        <f t="shared" si="197"/>
        <v>0</v>
      </c>
      <c r="AZ245" s="22">
        <v>0</v>
      </c>
      <c r="BA245" s="164">
        <f t="shared" si="198"/>
        <v>0</v>
      </c>
      <c r="BB245" s="22">
        <v>0</v>
      </c>
      <c r="BC245" s="164">
        <f t="shared" si="199"/>
        <v>0</v>
      </c>
      <c r="BD245" s="22">
        <v>0</v>
      </c>
      <c r="BE245" s="164">
        <f t="shared" si="200"/>
        <v>0</v>
      </c>
      <c r="BF245" s="253">
        <f t="shared" si="201"/>
        <v>0</v>
      </c>
      <c r="BG245" s="253">
        <f t="shared" si="202"/>
        <v>0</v>
      </c>
      <c r="BH245" s="10" t="b">
        <f t="shared" si="203"/>
        <v>1</v>
      </c>
      <c r="BI245" s="253">
        <f t="shared" si="204"/>
        <v>0</v>
      </c>
      <c r="BJ245" s="250">
        <f t="shared" si="505"/>
        <v>29110192</v>
      </c>
      <c r="BK245" s="251">
        <v>348</v>
      </c>
      <c r="BL245" s="251">
        <v>5</v>
      </c>
      <c r="BM245" s="252">
        <f t="shared" si="506"/>
        <v>0</v>
      </c>
      <c r="BN245" s="252">
        <f t="shared" si="507"/>
        <v>0</v>
      </c>
      <c r="BO245" s="252">
        <f t="shared" si="508"/>
        <v>0</v>
      </c>
      <c r="BP245" s="252">
        <f t="shared" si="509"/>
        <v>0</v>
      </c>
      <c r="BQ245" s="254">
        <f t="shared" si="510"/>
        <v>13.22</v>
      </c>
      <c r="BR245">
        <f t="shared" si="205"/>
        <v>0</v>
      </c>
      <c r="BS245">
        <v>0</v>
      </c>
      <c r="BT245">
        <v>1</v>
      </c>
      <c r="BU245" t="s">
        <v>139</v>
      </c>
      <c r="BV245" t="str">
        <f t="shared" si="511"/>
        <v>1</v>
      </c>
      <c r="BW245" t="str">
        <f t="shared" si="512"/>
        <v>0</v>
      </c>
      <c r="BX245" t="str">
        <f t="shared" si="513"/>
        <v>0</v>
      </c>
      <c r="BY245" t="s">
        <v>23</v>
      </c>
      <c r="BZ245" s="253">
        <f t="shared" si="514"/>
        <v>0</v>
      </c>
      <c r="CA245" s="253">
        <f t="shared" si="515"/>
        <v>0</v>
      </c>
      <c r="CB245" s="253">
        <f t="shared" si="516"/>
        <v>0</v>
      </c>
      <c r="CC245" s="253">
        <f t="shared" si="517"/>
        <v>0</v>
      </c>
      <c r="CD245" s="253">
        <f t="shared" si="518"/>
        <v>0</v>
      </c>
      <c r="CE245" s="253">
        <f t="shared" si="519"/>
        <v>0</v>
      </c>
      <c r="CF245" s="253">
        <f t="shared" si="520"/>
        <v>0</v>
      </c>
      <c r="CG245" s="253">
        <f t="shared" si="521"/>
        <v>0</v>
      </c>
      <c r="CH245" s="253">
        <f t="shared" si="522"/>
        <v>0</v>
      </c>
      <c r="CI245" s="253">
        <f t="shared" si="523"/>
        <v>0</v>
      </c>
      <c r="CJ245" s="253">
        <f t="shared" si="524"/>
        <v>0</v>
      </c>
      <c r="CK245" s="253">
        <f t="shared" si="525"/>
        <v>0</v>
      </c>
    </row>
    <row r="246" spans="1:89" ht="30.6" x14ac:dyDescent="0.3">
      <c r="B246" s="129">
        <v>158</v>
      </c>
      <c r="C246" s="107">
        <v>249011</v>
      </c>
      <c r="D246" s="146">
        <v>24110030</v>
      </c>
      <c r="E246" s="157" t="s">
        <v>360</v>
      </c>
      <c r="F246" s="108" t="s">
        <v>344</v>
      </c>
      <c r="G246" s="108" t="s">
        <v>345</v>
      </c>
      <c r="H246" s="109" t="s">
        <v>18</v>
      </c>
      <c r="I246" s="110"/>
      <c r="J246" s="109" t="s">
        <v>19</v>
      </c>
      <c r="K246" s="111">
        <f t="shared" si="355"/>
        <v>0</v>
      </c>
      <c r="L246" s="156" t="s">
        <v>208</v>
      </c>
      <c r="M246" s="201">
        <v>0</v>
      </c>
      <c r="N246" s="262">
        <f t="shared" si="206"/>
        <v>801.44</v>
      </c>
      <c r="O246" s="137">
        <v>801.44</v>
      </c>
      <c r="P246" s="110">
        <f t="shared" si="184"/>
        <v>0</v>
      </c>
      <c r="Q246" s="112" t="s">
        <v>139</v>
      </c>
      <c r="R246" s="113">
        <f t="shared" si="210"/>
        <v>0</v>
      </c>
      <c r="S246" s="114">
        <f t="shared" si="185"/>
        <v>0</v>
      </c>
      <c r="T246" s="130">
        <f t="shared" si="211"/>
        <v>0</v>
      </c>
      <c r="U246" s="115">
        <f t="shared" si="186"/>
        <v>0</v>
      </c>
      <c r="V246" s="148">
        <f t="shared" si="212"/>
        <v>0</v>
      </c>
      <c r="W246" s="115">
        <f t="shared" si="187"/>
        <v>0</v>
      </c>
      <c r="X246" s="113">
        <f t="shared" si="213"/>
        <v>0</v>
      </c>
      <c r="Y246" s="115">
        <f t="shared" si="188"/>
        <v>0</v>
      </c>
      <c r="Z246" s="116">
        <f t="shared" si="527"/>
        <v>0</v>
      </c>
      <c r="AA246" s="117" t="b">
        <f t="shared" si="528"/>
        <v>1</v>
      </c>
      <c r="AB246" s="109" t="s">
        <v>22</v>
      </c>
      <c r="AC246" s="122"/>
      <c r="AD246" s="109"/>
      <c r="AE246" s="108" t="s">
        <v>23</v>
      </c>
      <c r="AF246" s="119"/>
      <c r="AG246" s="120"/>
      <c r="AH246" s="21">
        <v>0</v>
      </c>
      <c r="AI246" s="164">
        <f t="shared" si="189"/>
        <v>0</v>
      </c>
      <c r="AJ246" s="21">
        <v>0</v>
      </c>
      <c r="AK246" s="164">
        <f t="shared" si="190"/>
        <v>0</v>
      </c>
      <c r="AL246" s="21">
        <v>0</v>
      </c>
      <c r="AM246" s="164">
        <f t="shared" si="191"/>
        <v>0</v>
      </c>
      <c r="AN246" s="21">
        <v>0</v>
      </c>
      <c r="AO246" s="164">
        <f t="shared" si="192"/>
        <v>0</v>
      </c>
      <c r="AP246" s="21">
        <v>0</v>
      </c>
      <c r="AQ246" s="164">
        <f t="shared" si="193"/>
        <v>0</v>
      </c>
      <c r="AR246" s="21">
        <v>0</v>
      </c>
      <c r="AS246" s="164">
        <f t="shared" si="194"/>
        <v>0</v>
      </c>
      <c r="AT246" s="21">
        <v>0</v>
      </c>
      <c r="AU246" s="164">
        <f t="shared" si="195"/>
        <v>0</v>
      </c>
      <c r="AV246" s="21">
        <v>0</v>
      </c>
      <c r="AW246" s="164">
        <f t="shared" si="196"/>
        <v>0</v>
      </c>
      <c r="AX246" s="21">
        <v>0</v>
      </c>
      <c r="AY246" s="164">
        <f t="shared" si="197"/>
        <v>0</v>
      </c>
      <c r="AZ246" s="21">
        <v>0</v>
      </c>
      <c r="BA246" s="164">
        <f t="shared" si="198"/>
        <v>0</v>
      </c>
      <c r="BB246" s="21">
        <v>0</v>
      </c>
      <c r="BC246" s="164">
        <f t="shared" si="199"/>
        <v>0</v>
      </c>
      <c r="BD246" s="21">
        <v>0</v>
      </c>
      <c r="BE246" s="164">
        <f t="shared" si="200"/>
        <v>0</v>
      </c>
      <c r="BF246" s="253">
        <f t="shared" si="201"/>
        <v>0</v>
      </c>
      <c r="BG246" s="253">
        <f t="shared" si="202"/>
        <v>0</v>
      </c>
      <c r="BH246" s="10" t="b">
        <f t="shared" si="203"/>
        <v>1</v>
      </c>
      <c r="BI246" s="253">
        <f t="shared" si="204"/>
        <v>0</v>
      </c>
      <c r="BJ246" s="250">
        <f t="shared" si="505"/>
        <v>24110030</v>
      </c>
      <c r="BK246" s="251">
        <v>348</v>
      </c>
      <c r="BL246" s="251">
        <v>5</v>
      </c>
      <c r="BM246" s="252">
        <f t="shared" si="506"/>
        <v>0</v>
      </c>
      <c r="BN246" s="252">
        <f t="shared" si="507"/>
        <v>0</v>
      </c>
      <c r="BO246" s="252">
        <f t="shared" si="508"/>
        <v>0</v>
      </c>
      <c r="BP246" s="252">
        <f t="shared" si="509"/>
        <v>0</v>
      </c>
      <c r="BQ246" s="254">
        <f t="shared" si="510"/>
        <v>801.44</v>
      </c>
      <c r="BR246">
        <f t="shared" si="205"/>
        <v>0</v>
      </c>
      <c r="BS246">
        <v>0</v>
      </c>
      <c r="BT246">
        <v>1</v>
      </c>
      <c r="BU246" t="s">
        <v>139</v>
      </c>
      <c r="BV246" t="str">
        <f t="shared" si="511"/>
        <v>1</v>
      </c>
      <c r="BW246" t="str">
        <f t="shared" si="512"/>
        <v>0</v>
      </c>
      <c r="BX246" t="str">
        <f t="shared" si="513"/>
        <v>0</v>
      </c>
      <c r="BY246" t="s">
        <v>23</v>
      </c>
      <c r="BZ246" s="253">
        <f t="shared" si="514"/>
        <v>0</v>
      </c>
      <c r="CA246" s="253">
        <f t="shared" si="515"/>
        <v>0</v>
      </c>
      <c r="CB246" s="253">
        <f t="shared" si="516"/>
        <v>0</v>
      </c>
      <c r="CC246" s="253">
        <f t="shared" si="517"/>
        <v>0</v>
      </c>
      <c r="CD246" s="253">
        <f t="shared" si="518"/>
        <v>0</v>
      </c>
      <c r="CE246" s="253">
        <f t="shared" si="519"/>
        <v>0</v>
      </c>
      <c r="CF246" s="253">
        <f t="shared" si="520"/>
        <v>0</v>
      </c>
      <c r="CG246" s="253">
        <f t="shared" si="521"/>
        <v>0</v>
      </c>
      <c r="CH246" s="253">
        <f t="shared" si="522"/>
        <v>0</v>
      </c>
      <c r="CI246" s="253">
        <f t="shared" si="523"/>
        <v>0</v>
      </c>
      <c r="CJ246" s="253">
        <f t="shared" si="524"/>
        <v>0</v>
      </c>
      <c r="CK246" s="253">
        <f t="shared" si="525"/>
        <v>0</v>
      </c>
    </row>
    <row r="247" spans="1:89" s="228" customFormat="1" ht="20.399999999999999" x14ac:dyDescent="0.3">
      <c r="B247" s="227">
        <v>159</v>
      </c>
      <c r="C247" s="160">
        <v>261011</v>
      </c>
      <c r="D247" s="160">
        <v>26110001</v>
      </c>
      <c r="E247" s="151" t="s">
        <v>260</v>
      </c>
      <c r="F247" s="229" t="s">
        <v>344</v>
      </c>
      <c r="G247" s="229" t="s">
        <v>345</v>
      </c>
      <c r="H247" s="230" t="s">
        <v>18</v>
      </c>
      <c r="I247" s="234"/>
      <c r="J247" s="230" t="s">
        <v>19</v>
      </c>
      <c r="K247" s="232">
        <f t="shared" si="355"/>
        <v>2050.0419999999999</v>
      </c>
      <c r="L247" s="158" t="s">
        <v>206</v>
      </c>
      <c r="M247" s="105">
        <v>0</v>
      </c>
      <c r="N247" s="370">
        <f t="shared" si="206"/>
        <v>22.77</v>
      </c>
      <c r="O247" s="242">
        <v>22.77</v>
      </c>
      <c r="P247" s="234">
        <f t="shared" si="184"/>
        <v>46679.456339999997</v>
      </c>
      <c r="Q247" s="160" t="s">
        <v>139</v>
      </c>
      <c r="R247" s="235">
        <f t="shared" si="210"/>
        <v>383.04200000000003</v>
      </c>
      <c r="S247" s="234">
        <f t="shared" si="185"/>
        <v>8721.8663400000005</v>
      </c>
      <c r="T247" s="231">
        <f t="shared" si="211"/>
        <v>561</v>
      </c>
      <c r="U247" s="234">
        <f t="shared" si="186"/>
        <v>12773.97</v>
      </c>
      <c r="V247" s="389">
        <f t="shared" si="212"/>
        <v>590</v>
      </c>
      <c r="W247" s="234">
        <f t="shared" si="187"/>
        <v>13434.3</v>
      </c>
      <c r="X247" s="235">
        <f t="shared" si="213"/>
        <v>516</v>
      </c>
      <c r="Y247" s="234">
        <f t="shared" si="188"/>
        <v>11749.32</v>
      </c>
      <c r="Z247" s="234">
        <f t="shared" ref="Z247" si="529">S247+U247+W247+Y247</f>
        <v>46679.456339999997</v>
      </c>
      <c r="AA247" s="236" t="b">
        <f t="shared" si="528"/>
        <v>1</v>
      </c>
      <c r="AB247" s="230" t="s">
        <v>22</v>
      </c>
      <c r="AC247" s="243"/>
      <c r="AD247" s="230"/>
      <c r="AE247" s="229" t="s">
        <v>23</v>
      </c>
      <c r="AF247" s="244"/>
      <c r="AG247" s="245"/>
      <c r="AH247" s="240">
        <v>0</v>
      </c>
      <c r="AI247" s="373">
        <f t="shared" si="189"/>
        <v>0</v>
      </c>
      <c r="AJ247" s="240">
        <v>194.6215</v>
      </c>
      <c r="AK247" s="373">
        <f t="shared" si="190"/>
        <v>4431.5315549999996</v>
      </c>
      <c r="AL247" s="240">
        <v>188.4205</v>
      </c>
      <c r="AM247" s="373">
        <f t="shared" si="191"/>
        <v>4290.334785</v>
      </c>
      <c r="AN247" s="240">
        <v>187</v>
      </c>
      <c r="AO247" s="373">
        <f t="shared" si="192"/>
        <v>4257.99</v>
      </c>
      <c r="AP247" s="240">
        <v>216</v>
      </c>
      <c r="AQ247" s="373">
        <f t="shared" si="193"/>
        <v>4918.32</v>
      </c>
      <c r="AR247" s="240">
        <v>158</v>
      </c>
      <c r="AS247" s="373">
        <f t="shared" si="194"/>
        <v>3597.66</v>
      </c>
      <c r="AT247" s="240">
        <v>158</v>
      </c>
      <c r="AU247" s="373">
        <f t="shared" si="195"/>
        <v>3597.66</v>
      </c>
      <c r="AV247" s="240">
        <v>216</v>
      </c>
      <c r="AW247" s="373">
        <f t="shared" si="196"/>
        <v>4918.32</v>
      </c>
      <c r="AX247" s="240">
        <v>216</v>
      </c>
      <c r="AY247" s="373">
        <f t="shared" si="197"/>
        <v>4918.32</v>
      </c>
      <c r="AZ247" s="240">
        <v>175</v>
      </c>
      <c r="BA247" s="373">
        <f t="shared" si="198"/>
        <v>3984.75</v>
      </c>
      <c r="BB247" s="240">
        <v>175</v>
      </c>
      <c r="BC247" s="373">
        <f t="shared" si="199"/>
        <v>3984.75</v>
      </c>
      <c r="BD247" s="240">
        <v>166</v>
      </c>
      <c r="BE247" s="373">
        <f t="shared" si="200"/>
        <v>3779.8199999999997</v>
      </c>
      <c r="BF247" s="387">
        <f t="shared" si="201"/>
        <v>46679.456339999997</v>
      </c>
      <c r="BG247" s="387">
        <f t="shared" si="202"/>
        <v>46679.456339999997</v>
      </c>
      <c r="BH247" s="390" t="b">
        <f t="shared" si="203"/>
        <v>1</v>
      </c>
      <c r="BI247" s="387">
        <f t="shared" si="204"/>
        <v>0</v>
      </c>
      <c r="BJ247" s="376">
        <f t="shared" si="505"/>
        <v>26110001</v>
      </c>
      <c r="BK247" s="384">
        <v>348</v>
      </c>
      <c r="BL247" s="384">
        <v>5</v>
      </c>
      <c r="BM247" s="385">
        <f t="shared" si="506"/>
        <v>383.04200000000003</v>
      </c>
      <c r="BN247" s="385">
        <f t="shared" si="507"/>
        <v>561</v>
      </c>
      <c r="BO247" s="385">
        <f t="shared" si="508"/>
        <v>590</v>
      </c>
      <c r="BP247" s="385">
        <f t="shared" si="509"/>
        <v>516</v>
      </c>
      <c r="BQ247" s="386">
        <f t="shared" si="510"/>
        <v>22.77</v>
      </c>
      <c r="BR247" s="228">
        <f t="shared" si="205"/>
        <v>0</v>
      </c>
      <c r="BS247" s="228">
        <v>0</v>
      </c>
      <c r="BT247" s="228">
        <v>1</v>
      </c>
      <c r="BU247" s="228" t="s">
        <v>139</v>
      </c>
      <c r="BV247" s="228" t="str">
        <f t="shared" si="511"/>
        <v>1</v>
      </c>
      <c r="BW247" s="228" t="str">
        <f t="shared" si="512"/>
        <v>0</v>
      </c>
      <c r="BX247" s="228" t="str">
        <f t="shared" si="513"/>
        <v>0</v>
      </c>
      <c r="BY247" s="228" t="s">
        <v>23</v>
      </c>
      <c r="BZ247" s="387">
        <f t="shared" si="514"/>
        <v>0</v>
      </c>
      <c r="CA247" s="387">
        <f t="shared" si="515"/>
        <v>4431.5315549999996</v>
      </c>
      <c r="CB247" s="387">
        <f t="shared" si="516"/>
        <v>4290.334785</v>
      </c>
      <c r="CC247" s="387">
        <f t="shared" si="517"/>
        <v>4257.99</v>
      </c>
      <c r="CD247" s="387">
        <f t="shared" si="518"/>
        <v>4918.32</v>
      </c>
      <c r="CE247" s="387">
        <f t="shared" si="519"/>
        <v>3597.66</v>
      </c>
      <c r="CF247" s="387">
        <f t="shared" si="520"/>
        <v>3597.66</v>
      </c>
      <c r="CG247" s="387">
        <f t="shared" si="521"/>
        <v>4918.32</v>
      </c>
      <c r="CH247" s="387">
        <f t="shared" si="522"/>
        <v>4918.32</v>
      </c>
      <c r="CI247" s="387">
        <f t="shared" si="523"/>
        <v>3984.75</v>
      </c>
      <c r="CJ247" s="387">
        <f t="shared" si="524"/>
        <v>3984.75</v>
      </c>
      <c r="CK247" s="387">
        <f t="shared" si="525"/>
        <v>3779.8199999999997</v>
      </c>
    </row>
    <row r="248" spans="1:89" ht="40.799999999999997" x14ac:dyDescent="0.3">
      <c r="B248" s="129">
        <v>160</v>
      </c>
      <c r="C248" s="107">
        <v>292011</v>
      </c>
      <c r="D248" s="146">
        <v>29210085</v>
      </c>
      <c r="E248" s="157" t="s">
        <v>261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355"/>
        <v>0</v>
      </c>
      <c r="L248" s="156" t="s">
        <v>20</v>
      </c>
      <c r="M248" s="104">
        <v>0</v>
      </c>
      <c r="N248" s="262">
        <f t="shared" si="206"/>
        <v>560</v>
      </c>
      <c r="O248" s="141">
        <v>560</v>
      </c>
      <c r="P248" s="110">
        <f t="shared" si="184"/>
        <v>0</v>
      </c>
      <c r="Q248" s="112" t="s">
        <v>139</v>
      </c>
      <c r="R248" s="113">
        <f t="shared" si="210"/>
        <v>0</v>
      </c>
      <c r="S248" s="114">
        <f t="shared" si="185"/>
        <v>0</v>
      </c>
      <c r="T248" s="130">
        <f t="shared" si="211"/>
        <v>0</v>
      </c>
      <c r="U248" s="115">
        <f t="shared" si="186"/>
        <v>0</v>
      </c>
      <c r="V248" s="148">
        <f t="shared" si="212"/>
        <v>0</v>
      </c>
      <c r="W248" s="115">
        <f t="shared" si="187"/>
        <v>0</v>
      </c>
      <c r="X248" s="113">
        <f t="shared" si="213"/>
        <v>0</v>
      </c>
      <c r="Y248" s="115">
        <f t="shared" si="188"/>
        <v>0</v>
      </c>
      <c r="Z248" s="116">
        <f t="shared" ref="Z248:Z250" si="530">S248+U248+W248+Y248</f>
        <v>0</v>
      </c>
      <c r="AA248" s="117" t="b">
        <f t="shared" si="528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89"/>
        <v>0</v>
      </c>
      <c r="AJ248" s="22">
        <v>0</v>
      </c>
      <c r="AK248" s="164">
        <f t="shared" si="190"/>
        <v>0</v>
      </c>
      <c r="AL248" s="22">
        <v>0</v>
      </c>
      <c r="AM248" s="164">
        <f t="shared" si="191"/>
        <v>0</v>
      </c>
      <c r="AN248" s="22">
        <v>0</v>
      </c>
      <c r="AO248" s="164">
        <f t="shared" si="192"/>
        <v>0</v>
      </c>
      <c r="AP248" s="22">
        <v>0</v>
      </c>
      <c r="AQ248" s="164">
        <f t="shared" si="193"/>
        <v>0</v>
      </c>
      <c r="AR248" s="22">
        <v>0</v>
      </c>
      <c r="AS248" s="164">
        <f t="shared" si="194"/>
        <v>0</v>
      </c>
      <c r="AT248" s="22">
        <v>0</v>
      </c>
      <c r="AU248" s="164">
        <f t="shared" si="195"/>
        <v>0</v>
      </c>
      <c r="AV248" s="22">
        <v>0</v>
      </c>
      <c r="AW248" s="164">
        <f t="shared" si="196"/>
        <v>0</v>
      </c>
      <c r="AX248" s="22">
        <v>0</v>
      </c>
      <c r="AY248" s="164">
        <f t="shared" si="197"/>
        <v>0</v>
      </c>
      <c r="AZ248" s="22">
        <v>0</v>
      </c>
      <c r="BA248" s="164">
        <f t="shared" si="198"/>
        <v>0</v>
      </c>
      <c r="BB248" s="22">
        <v>0</v>
      </c>
      <c r="BC248" s="164">
        <f t="shared" si="199"/>
        <v>0</v>
      </c>
      <c r="BD248" s="22">
        <v>0</v>
      </c>
      <c r="BE248" s="164">
        <f t="shared" si="200"/>
        <v>0</v>
      </c>
      <c r="BF248" s="253">
        <f t="shared" si="201"/>
        <v>0</v>
      </c>
      <c r="BG248" s="253">
        <f t="shared" si="202"/>
        <v>0</v>
      </c>
      <c r="BH248" s="10" t="b">
        <f t="shared" si="203"/>
        <v>1</v>
      </c>
      <c r="BI248" s="253">
        <f t="shared" si="204"/>
        <v>0</v>
      </c>
      <c r="BJ248" s="250">
        <f t="shared" si="505"/>
        <v>29210085</v>
      </c>
      <c r="BK248" s="251">
        <v>348</v>
      </c>
      <c r="BL248" s="251">
        <v>5</v>
      </c>
      <c r="BM248" s="252">
        <f t="shared" si="506"/>
        <v>0</v>
      </c>
      <c r="BN248" s="252">
        <f t="shared" si="507"/>
        <v>0</v>
      </c>
      <c r="BO248" s="252">
        <f t="shared" si="508"/>
        <v>0</v>
      </c>
      <c r="BP248" s="252">
        <f t="shared" si="509"/>
        <v>0</v>
      </c>
      <c r="BQ248" s="254">
        <f t="shared" si="510"/>
        <v>560</v>
      </c>
      <c r="BR248">
        <f t="shared" si="205"/>
        <v>0</v>
      </c>
      <c r="BS248">
        <v>0</v>
      </c>
      <c r="BT248">
        <v>1</v>
      </c>
      <c r="BU248" t="s">
        <v>139</v>
      </c>
      <c r="BV248" t="str">
        <f t="shared" si="511"/>
        <v>1</v>
      </c>
      <c r="BW248" t="str">
        <f t="shared" si="512"/>
        <v>0</v>
      </c>
      <c r="BX248" t="str">
        <f t="shared" si="513"/>
        <v>0</v>
      </c>
      <c r="BY248" t="s">
        <v>23</v>
      </c>
      <c r="BZ248" s="253">
        <f t="shared" si="514"/>
        <v>0</v>
      </c>
      <c r="CA248" s="253">
        <f t="shared" si="515"/>
        <v>0</v>
      </c>
      <c r="CB248" s="253">
        <f t="shared" si="516"/>
        <v>0</v>
      </c>
      <c r="CC248" s="253">
        <f t="shared" si="517"/>
        <v>0</v>
      </c>
      <c r="CD248" s="253">
        <f t="shared" si="518"/>
        <v>0</v>
      </c>
      <c r="CE248" s="253">
        <f t="shared" si="519"/>
        <v>0</v>
      </c>
      <c r="CF248" s="253">
        <f t="shared" si="520"/>
        <v>0</v>
      </c>
      <c r="CG248" s="253">
        <f t="shared" si="521"/>
        <v>0</v>
      </c>
      <c r="CH248" s="253">
        <f t="shared" si="522"/>
        <v>0</v>
      </c>
      <c r="CI248" s="253">
        <f t="shared" si="523"/>
        <v>0</v>
      </c>
      <c r="CJ248" s="253">
        <f t="shared" si="524"/>
        <v>0</v>
      </c>
      <c r="CK248" s="253">
        <f t="shared" si="525"/>
        <v>0</v>
      </c>
    </row>
    <row r="249" spans="1:89" s="165" customFormat="1" ht="20.399999999999999" x14ac:dyDescent="0.3">
      <c r="A249"/>
      <c r="B249" s="129">
        <v>161</v>
      </c>
      <c r="C249" s="107">
        <v>292011</v>
      </c>
      <c r="D249" s="146">
        <v>24811003</v>
      </c>
      <c r="E249" s="157" t="s">
        <v>262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355"/>
        <v>0</v>
      </c>
      <c r="L249" s="156" t="s">
        <v>20</v>
      </c>
      <c r="M249" s="201">
        <v>0</v>
      </c>
      <c r="N249" s="262">
        <f t="shared" si="206"/>
        <v>116.66</v>
      </c>
      <c r="O249" s="141">
        <v>116.66</v>
      </c>
      <c r="P249" s="110">
        <f t="shared" si="184"/>
        <v>0</v>
      </c>
      <c r="Q249" s="112" t="s">
        <v>139</v>
      </c>
      <c r="R249" s="113">
        <f t="shared" si="210"/>
        <v>0</v>
      </c>
      <c r="S249" s="114">
        <f t="shared" si="185"/>
        <v>0</v>
      </c>
      <c r="T249" s="130">
        <f t="shared" si="211"/>
        <v>0</v>
      </c>
      <c r="U249" s="115">
        <f t="shared" si="186"/>
        <v>0</v>
      </c>
      <c r="V249" s="148">
        <f t="shared" si="212"/>
        <v>0</v>
      </c>
      <c r="W249" s="115">
        <f t="shared" si="187"/>
        <v>0</v>
      </c>
      <c r="X249" s="113">
        <f t="shared" si="213"/>
        <v>0</v>
      </c>
      <c r="Y249" s="115">
        <f t="shared" si="188"/>
        <v>0</v>
      </c>
      <c r="Z249" s="116">
        <f t="shared" si="530"/>
        <v>0</v>
      </c>
      <c r="AA249" s="117" t="b">
        <f t="shared" si="528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89"/>
        <v>0</v>
      </c>
      <c r="AJ249" s="22">
        <v>0</v>
      </c>
      <c r="AK249" s="164">
        <f t="shared" si="190"/>
        <v>0</v>
      </c>
      <c r="AL249" s="22">
        <v>0</v>
      </c>
      <c r="AM249" s="164">
        <f t="shared" si="191"/>
        <v>0</v>
      </c>
      <c r="AN249" s="22">
        <v>0</v>
      </c>
      <c r="AO249" s="164">
        <f t="shared" si="192"/>
        <v>0</v>
      </c>
      <c r="AP249" s="22">
        <v>0</v>
      </c>
      <c r="AQ249" s="164">
        <f t="shared" si="193"/>
        <v>0</v>
      </c>
      <c r="AR249" s="22">
        <v>0</v>
      </c>
      <c r="AS249" s="164">
        <f t="shared" si="194"/>
        <v>0</v>
      </c>
      <c r="AT249" s="22">
        <v>0</v>
      </c>
      <c r="AU249" s="164">
        <f t="shared" si="195"/>
        <v>0</v>
      </c>
      <c r="AV249" s="22">
        <v>0</v>
      </c>
      <c r="AW249" s="164">
        <f t="shared" si="196"/>
        <v>0</v>
      </c>
      <c r="AX249" s="22">
        <v>0</v>
      </c>
      <c r="AY249" s="164">
        <f t="shared" si="197"/>
        <v>0</v>
      </c>
      <c r="AZ249" s="22">
        <v>0</v>
      </c>
      <c r="BA249" s="164">
        <f t="shared" si="198"/>
        <v>0</v>
      </c>
      <c r="BB249" s="22">
        <v>0</v>
      </c>
      <c r="BC249" s="164">
        <f t="shared" si="199"/>
        <v>0</v>
      </c>
      <c r="BD249" s="22">
        <v>0</v>
      </c>
      <c r="BE249" s="164">
        <f t="shared" si="200"/>
        <v>0</v>
      </c>
      <c r="BF249" s="253">
        <f t="shared" si="201"/>
        <v>0</v>
      </c>
      <c r="BG249" s="253">
        <f t="shared" si="202"/>
        <v>0</v>
      </c>
      <c r="BH249" s="10" t="b">
        <f t="shared" si="203"/>
        <v>1</v>
      </c>
      <c r="BI249" s="253">
        <f t="shared" si="204"/>
        <v>0</v>
      </c>
      <c r="BJ249" s="250">
        <f t="shared" si="505"/>
        <v>24811003</v>
      </c>
      <c r="BK249" s="251">
        <v>348</v>
      </c>
      <c r="BL249" s="251">
        <v>5</v>
      </c>
      <c r="BM249" s="252">
        <f t="shared" si="506"/>
        <v>0</v>
      </c>
      <c r="BN249" s="252">
        <f t="shared" si="507"/>
        <v>0</v>
      </c>
      <c r="BO249" s="252">
        <f t="shared" si="508"/>
        <v>0</v>
      </c>
      <c r="BP249" s="252">
        <f t="shared" si="509"/>
        <v>0</v>
      </c>
      <c r="BQ249" s="254">
        <f t="shared" si="510"/>
        <v>116.66</v>
      </c>
      <c r="BR249">
        <f t="shared" si="205"/>
        <v>0</v>
      </c>
      <c r="BS249">
        <v>0</v>
      </c>
      <c r="BT249">
        <v>1</v>
      </c>
      <c r="BU249" t="s">
        <v>139</v>
      </c>
      <c r="BV249" t="str">
        <f t="shared" si="511"/>
        <v>1</v>
      </c>
      <c r="BW249" t="str">
        <f t="shared" si="512"/>
        <v>0</v>
      </c>
      <c r="BX249" t="str">
        <f t="shared" si="513"/>
        <v>0</v>
      </c>
      <c r="BY249" t="s">
        <v>23</v>
      </c>
      <c r="BZ249" s="253">
        <f t="shared" si="514"/>
        <v>0</v>
      </c>
      <c r="CA249" s="253">
        <f t="shared" si="515"/>
        <v>0</v>
      </c>
      <c r="CB249" s="253">
        <f t="shared" si="516"/>
        <v>0</v>
      </c>
      <c r="CC249" s="253">
        <f t="shared" si="517"/>
        <v>0</v>
      </c>
      <c r="CD249" s="253">
        <f t="shared" si="518"/>
        <v>0</v>
      </c>
      <c r="CE249" s="253">
        <f t="shared" si="519"/>
        <v>0</v>
      </c>
      <c r="CF249" s="253">
        <f t="shared" si="520"/>
        <v>0</v>
      </c>
      <c r="CG249" s="253">
        <f t="shared" si="521"/>
        <v>0</v>
      </c>
      <c r="CH249" s="253">
        <f t="shared" si="522"/>
        <v>0</v>
      </c>
      <c r="CI249" s="253">
        <f t="shared" si="523"/>
        <v>0</v>
      </c>
      <c r="CJ249" s="253">
        <f t="shared" si="524"/>
        <v>0</v>
      </c>
      <c r="CK249" s="253">
        <f t="shared" si="525"/>
        <v>0</v>
      </c>
    </row>
    <row r="250" spans="1:89" ht="20.399999999999999" x14ac:dyDescent="0.3">
      <c r="B250" s="129">
        <v>162</v>
      </c>
      <c r="C250" s="107">
        <v>292011</v>
      </c>
      <c r="D250" s="146">
        <v>24711022</v>
      </c>
      <c r="E250" s="157" t="s">
        <v>263</v>
      </c>
      <c r="F250" s="108" t="s">
        <v>344</v>
      </c>
      <c r="G250" s="108" t="s">
        <v>345</v>
      </c>
      <c r="H250" s="109" t="s">
        <v>18</v>
      </c>
      <c r="I250" s="110"/>
      <c r="J250" s="109" t="s">
        <v>19</v>
      </c>
      <c r="K250" s="111">
        <f t="shared" si="355"/>
        <v>0</v>
      </c>
      <c r="L250" s="156" t="s">
        <v>20</v>
      </c>
      <c r="M250" s="104">
        <v>0</v>
      </c>
      <c r="N250" s="262">
        <f t="shared" si="206"/>
        <v>285.99</v>
      </c>
      <c r="O250" s="137">
        <v>285.99</v>
      </c>
      <c r="P250" s="110">
        <f t="shared" si="184"/>
        <v>0</v>
      </c>
      <c r="Q250" s="112" t="s">
        <v>139</v>
      </c>
      <c r="R250" s="113">
        <f t="shared" si="210"/>
        <v>0</v>
      </c>
      <c r="S250" s="114">
        <f t="shared" si="185"/>
        <v>0</v>
      </c>
      <c r="T250" s="130">
        <f t="shared" si="211"/>
        <v>0</v>
      </c>
      <c r="U250" s="115">
        <f t="shared" si="186"/>
        <v>0</v>
      </c>
      <c r="V250" s="148">
        <f t="shared" si="212"/>
        <v>0</v>
      </c>
      <c r="W250" s="115">
        <f t="shared" si="187"/>
        <v>0</v>
      </c>
      <c r="X250" s="113">
        <f t="shared" si="213"/>
        <v>0</v>
      </c>
      <c r="Y250" s="115">
        <f t="shared" si="188"/>
        <v>0</v>
      </c>
      <c r="Z250" s="116">
        <f t="shared" si="530"/>
        <v>0</v>
      </c>
      <c r="AA250" s="117" t="b">
        <f t="shared" si="528"/>
        <v>1</v>
      </c>
      <c r="AB250" s="109" t="s">
        <v>22</v>
      </c>
      <c r="AC250" s="122"/>
      <c r="AD250" s="109"/>
      <c r="AE250" s="108" t="s">
        <v>23</v>
      </c>
      <c r="AF250" s="119"/>
      <c r="AG250" s="120"/>
      <c r="AH250" s="21">
        <v>0</v>
      </c>
      <c r="AI250" s="164">
        <f t="shared" si="189"/>
        <v>0</v>
      </c>
      <c r="AJ250" s="21">
        <v>0</v>
      </c>
      <c r="AK250" s="164">
        <f t="shared" si="190"/>
        <v>0</v>
      </c>
      <c r="AL250" s="21">
        <v>0</v>
      </c>
      <c r="AM250" s="164">
        <f t="shared" si="191"/>
        <v>0</v>
      </c>
      <c r="AN250" s="21">
        <v>0</v>
      </c>
      <c r="AO250" s="164">
        <f t="shared" si="192"/>
        <v>0</v>
      </c>
      <c r="AP250" s="21">
        <v>0</v>
      </c>
      <c r="AQ250" s="164">
        <f t="shared" si="193"/>
        <v>0</v>
      </c>
      <c r="AR250" s="21">
        <v>0</v>
      </c>
      <c r="AS250" s="164">
        <f t="shared" si="194"/>
        <v>0</v>
      </c>
      <c r="AT250" s="21">
        <v>0</v>
      </c>
      <c r="AU250" s="164">
        <f t="shared" si="195"/>
        <v>0</v>
      </c>
      <c r="AV250" s="21">
        <v>0</v>
      </c>
      <c r="AW250" s="164">
        <f t="shared" si="196"/>
        <v>0</v>
      </c>
      <c r="AX250" s="21">
        <v>0</v>
      </c>
      <c r="AY250" s="164">
        <f t="shared" si="197"/>
        <v>0</v>
      </c>
      <c r="AZ250" s="21">
        <v>0</v>
      </c>
      <c r="BA250" s="164">
        <f t="shared" si="198"/>
        <v>0</v>
      </c>
      <c r="BB250" s="21">
        <v>0</v>
      </c>
      <c r="BC250" s="164">
        <f t="shared" si="199"/>
        <v>0</v>
      </c>
      <c r="BD250" s="21">
        <v>0</v>
      </c>
      <c r="BE250" s="164">
        <f t="shared" si="200"/>
        <v>0</v>
      </c>
      <c r="BF250" s="253">
        <f t="shared" si="201"/>
        <v>0</v>
      </c>
      <c r="BG250" s="253">
        <f t="shared" si="202"/>
        <v>0</v>
      </c>
      <c r="BH250" s="10" t="b">
        <f t="shared" si="203"/>
        <v>1</v>
      </c>
      <c r="BI250" s="253">
        <f t="shared" si="204"/>
        <v>0</v>
      </c>
      <c r="BJ250" s="250">
        <f t="shared" si="505"/>
        <v>24711022</v>
      </c>
      <c r="BK250" s="251">
        <v>348</v>
      </c>
      <c r="BL250" s="251">
        <v>5</v>
      </c>
      <c r="BM250" s="252">
        <f t="shared" si="506"/>
        <v>0</v>
      </c>
      <c r="BN250" s="252">
        <f t="shared" si="507"/>
        <v>0</v>
      </c>
      <c r="BO250" s="252">
        <f t="shared" si="508"/>
        <v>0</v>
      </c>
      <c r="BP250" s="252">
        <f t="shared" si="509"/>
        <v>0</v>
      </c>
      <c r="BQ250" s="254">
        <f t="shared" si="510"/>
        <v>285.99</v>
      </c>
      <c r="BR250">
        <f t="shared" si="205"/>
        <v>0</v>
      </c>
      <c r="BS250">
        <v>0</v>
      </c>
      <c r="BT250">
        <v>1</v>
      </c>
      <c r="BU250" t="s">
        <v>139</v>
      </c>
      <c r="BV250" t="str">
        <f t="shared" si="511"/>
        <v>1</v>
      </c>
      <c r="BW250" t="str">
        <f t="shared" si="512"/>
        <v>0</v>
      </c>
      <c r="BX250" t="str">
        <f t="shared" si="513"/>
        <v>0</v>
      </c>
      <c r="BY250" t="s">
        <v>23</v>
      </c>
      <c r="BZ250" s="253">
        <f t="shared" si="514"/>
        <v>0</v>
      </c>
      <c r="CA250" s="253">
        <f t="shared" si="515"/>
        <v>0</v>
      </c>
      <c r="CB250" s="253">
        <f t="shared" si="516"/>
        <v>0</v>
      </c>
      <c r="CC250" s="253">
        <f t="shared" si="517"/>
        <v>0</v>
      </c>
      <c r="CD250" s="253">
        <f t="shared" si="518"/>
        <v>0</v>
      </c>
      <c r="CE250" s="253">
        <f t="shared" si="519"/>
        <v>0</v>
      </c>
      <c r="CF250" s="253">
        <f t="shared" si="520"/>
        <v>0</v>
      </c>
      <c r="CG250" s="253">
        <f t="shared" si="521"/>
        <v>0</v>
      </c>
      <c r="CH250" s="253">
        <f t="shared" si="522"/>
        <v>0</v>
      </c>
      <c r="CI250" s="253">
        <f t="shared" si="523"/>
        <v>0</v>
      </c>
      <c r="CJ250" s="253">
        <f t="shared" si="524"/>
        <v>0</v>
      </c>
      <c r="CK250" s="253">
        <f t="shared" si="525"/>
        <v>0</v>
      </c>
    </row>
    <row r="251" spans="1:89" ht="20.399999999999999" x14ac:dyDescent="0.3">
      <c r="B251" s="129">
        <v>163</v>
      </c>
      <c r="C251" s="146">
        <v>294011</v>
      </c>
      <c r="D251" s="161">
        <v>24619109</v>
      </c>
      <c r="E251" s="157" t="s">
        <v>264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55"/>
        <v>7</v>
      </c>
      <c r="L251" s="156" t="s">
        <v>20</v>
      </c>
      <c r="M251" s="104">
        <v>0</v>
      </c>
      <c r="N251" s="262">
        <f t="shared" si="206"/>
        <v>440.8</v>
      </c>
      <c r="O251" s="141">
        <v>440.8</v>
      </c>
      <c r="P251" s="110">
        <f t="shared" si="184"/>
        <v>3085.6</v>
      </c>
      <c r="Q251" s="112" t="s">
        <v>139</v>
      </c>
      <c r="R251" s="113">
        <f t="shared" si="210"/>
        <v>7</v>
      </c>
      <c r="S251" s="114">
        <f t="shared" si="185"/>
        <v>3085.6</v>
      </c>
      <c r="T251" s="130">
        <f t="shared" si="211"/>
        <v>0</v>
      </c>
      <c r="U251" s="115">
        <f t="shared" si="186"/>
        <v>0</v>
      </c>
      <c r="V251" s="148">
        <f t="shared" si="212"/>
        <v>0</v>
      </c>
      <c r="W251" s="115">
        <f t="shared" si="187"/>
        <v>0</v>
      </c>
      <c r="X251" s="113">
        <f t="shared" si="213"/>
        <v>0</v>
      </c>
      <c r="Y251" s="115">
        <f t="shared" si="188"/>
        <v>0</v>
      </c>
      <c r="Z251" s="116">
        <f t="shared" ref="Z251:Z260" si="531">S251+U251+W251+Y251</f>
        <v>3085.6</v>
      </c>
      <c r="AA251" s="117" t="b">
        <f t="shared" si="528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189"/>
        <v>0</v>
      </c>
      <c r="AJ251" s="21">
        <v>7</v>
      </c>
      <c r="AK251" s="164">
        <f t="shared" si="190"/>
        <v>3085.6</v>
      </c>
      <c r="AL251" s="22">
        <v>0</v>
      </c>
      <c r="AM251" s="164">
        <f t="shared" si="191"/>
        <v>0</v>
      </c>
      <c r="AN251" s="22">
        <v>0</v>
      </c>
      <c r="AO251" s="164">
        <f t="shared" si="192"/>
        <v>0</v>
      </c>
      <c r="AP251" s="22">
        <v>0</v>
      </c>
      <c r="AQ251" s="164">
        <f t="shared" si="193"/>
        <v>0</v>
      </c>
      <c r="AR251" s="22">
        <v>0</v>
      </c>
      <c r="AS251" s="164">
        <f t="shared" si="194"/>
        <v>0</v>
      </c>
      <c r="AT251" s="22">
        <v>0</v>
      </c>
      <c r="AU251" s="164">
        <f t="shared" si="195"/>
        <v>0</v>
      </c>
      <c r="AV251" s="22">
        <v>0</v>
      </c>
      <c r="AW251" s="164">
        <f t="shared" si="196"/>
        <v>0</v>
      </c>
      <c r="AX251" s="22">
        <v>0</v>
      </c>
      <c r="AY251" s="164">
        <f t="shared" si="197"/>
        <v>0</v>
      </c>
      <c r="AZ251" s="22">
        <v>0</v>
      </c>
      <c r="BA251" s="164">
        <f t="shared" si="198"/>
        <v>0</v>
      </c>
      <c r="BB251" s="22">
        <v>0</v>
      </c>
      <c r="BC251" s="164">
        <f t="shared" si="199"/>
        <v>0</v>
      </c>
      <c r="BD251" s="22">
        <v>0</v>
      </c>
      <c r="BE251" s="164">
        <f t="shared" si="200"/>
        <v>0</v>
      </c>
      <c r="BF251" s="253">
        <f t="shared" si="201"/>
        <v>3085.6</v>
      </c>
      <c r="BG251" s="253">
        <f t="shared" si="202"/>
        <v>3085.6</v>
      </c>
      <c r="BH251" s="10" t="b">
        <f t="shared" si="203"/>
        <v>1</v>
      </c>
      <c r="BI251" s="253">
        <f t="shared" si="204"/>
        <v>0</v>
      </c>
      <c r="BJ251" s="250">
        <f t="shared" si="505"/>
        <v>24619109</v>
      </c>
      <c r="BK251" s="251">
        <v>348</v>
      </c>
      <c r="BL251" s="251">
        <v>5</v>
      </c>
      <c r="BM251" s="252">
        <f t="shared" si="506"/>
        <v>7</v>
      </c>
      <c r="BN251" s="252">
        <f t="shared" si="507"/>
        <v>0</v>
      </c>
      <c r="BO251" s="252">
        <f t="shared" si="508"/>
        <v>0</v>
      </c>
      <c r="BP251" s="252">
        <f t="shared" si="509"/>
        <v>0</v>
      </c>
      <c r="BQ251" s="254">
        <f t="shared" si="510"/>
        <v>440.8</v>
      </c>
      <c r="BR251">
        <f t="shared" si="205"/>
        <v>0</v>
      </c>
      <c r="BS251">
        <v>0</v>
      </c>
      <c r="BT251">
        <v>1</v>
      </c>
      <c r="BU251" t="s">
        <v>139</v>
      </c>
      <c r="BV251" t="str">
        <f t="shared" si="511"/>
        <v>1</v>
      </c>
      <c r="BW251" t="str">
        <f t="shared" si="512"/>
        <v>0</v>
      </c>
      <c r="BX251" t="str">
        <f t="shared" si="513"/>
        <v>0</v>
      </c>
      <c r="BY251" t="s">
        <v>23</v>
      </c>
      <c r="BZ251" s="253">
        <f t="shared" si="514"/>
        <v>0</v>
      </c>
      <c r="CA251" s="253">
        <f t="shared" si="515"/>
        <v>3085.6</v>
      </c>
      <c r="CB251" s="253">
        <f t="shared" si="516"/>
        <v>0</v>
      </c>
      <c r="CC251" s="253">
        <f t="shared" si="517"/>
        <v>0</v>
      </c>
      <c r="CD251" s="253">
        <f t="shared" si="518"/>
        <v>0</v>
      </c>
      <c r="CE251" s="253">
        <f t="shared" si="519"/>
        <v>0</v>
      </c>
      <c r="CF251" s="253">
        <f t="shared" si="520"/>
        <v>0</v>
      </c>
      <c r="CG251" s="253">
        <f t="shared" si="521"/>
        <v>0</v>
      </c>
      <c r="CH251" s="253">
        <f t="shared" si="522"/>
        <v>0</v>
      </c>
      <c r="CI251" s="253">
        <f t="shared" si="523"/>
        <v>0</v>
      </c>
      <c r="CJ251" s="253">
        <f t="shared" si="524"/>
        <v>0</v>
      </c>
      <c r="CK251" s="253">
        <f t="shared" si="525"/>
        <v>0</v>
      </c>
    </row>
    <row r="252" spans="1:89" ht="20.399999999999999" x14ac:dyDescent="0.3">
      <c r="B252" s="129">
        <v>164</v>
      </c>
      <c r="C252" s="146">
        <v>294011</v>
      </c>
      <c r="D252" s="161">
        <v>29419049</v>
      </c>
      <c r="E252" s="157" t="s">
        <v>395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55"/>
        <v>1</v>
      </c>
      <c r="L252" s="156" t="s">
        <v>232</v>
      </c>
      <c r="M252" s="201">
        <v>0</v>
      </c>
      <c r="N252" s="262">
        <f t="shared" si="206"/>
        <v>1496.4</v>
      </c>
      <c r="O252" s="141">
        <v>1496.4</v>
      </c>
      <c r="P252" s="110">
        <f t="shared" si="184"/>
        <v>1496.4</v>
      </c>
      <c r="Q252" s="112" t="s">
        <v>139</v>
      </c>
      <c r="R252" s="113">
        <f t="shared" si="210"/>
        <v>1</v>
      </c>
      <c r="S252" s="114">
        <f t="shared" si="185"/>
        <v>1496.4</v>
      </c>
      <c r="T252" s="130">
        <f t="shared" si="211"/>
        <v>0</v>
      </c>
      <c r="U252" s="115">
        <f t="shared" si="186"/>
        <v>0</v>
      </c>
      <c r="V252" s="148">
        <f t="shared" si="212"/>
        <v>0</v>
      </c>
      <c r="W252" s="115">
        <f t="shared" si="187"/>
        <v>0</v>
      </c>
      <c r="X252" s="113">
        <f t="shared" si="213"/>
        <v>0</v>
      </c>
      <c r="Y252" s="115">
        <f t="shared" si="188"/>
        <v>0</v>
      </c>
      <c r="Z252" s="116">
        <f t="shared" si="531"/>
        <v>1496.4</v>
      </c>
      <c r="AA252" s="117" t="b">
        <f t="shared" si="528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89"/>
        <v>0</v>
      </c>
      <c r="AJ252" s="21">
        <v>0</v>
      </c>
      <c r="AK252" s="164">
        <f t="shared" si="190"/>
        <v>0</v>
      </c>
      <c r="AL252" s="22">
        <v>1</v>
      </c>
      <c r="AM252" s="164">
        <f t="shared" si="191"/>
        <v>1496.4</v>
      </c>
      <c r="AN252" s="22">
        <v>0</v>
      </c>
      <c r="AO252" s="164">
        <f t="shared" si="192"/>
        <v>0</v>
      </c>
      <c r="AP252" s="22">
        <v>0</v>
      </c>
      <c r="AQ252" s="164">
        <f t="shared" si="193"/>
        <v>0</v>
      </c>
      <c r="AR252" s="22">
        <v>0</v>
      </c>
      <c r="AS252" s="164">
        <f t="shared" si="194"/>
        <v>0</v>
      </c>
      <c r="AT252" s="22">
        <v>0</v>
      </c>
      <c r="AU252" s="164">
        <f t="shared" si="195"/>
        <v>0</v>
      </c>
      <c r="AV252" s="22">
        <v>0</v>
      </c>
      <c r="AW252" s="164">
        <f t="shared" si="196"/>
        <v>0</v>
      </c>
      <c r="AX252" s="22">
        <v>0</v>
      </c>
      <c r="AY252" s="164">
        <f t="shared" si="197"/>
        <v>0</v>
      </c>
      <c r="AZ252" s="22">
        <v>0</v>
      </c>
      <c r="BA252" s="164">
        <f t="shared" si="198"/>
        <v>0</v>
      </c>
      <c r="BB252" s="22">
        <v>0</v>
      </c>
      <c r="BC252" s="164">
        <f t="shared" si="199"/>
        <v>0</v>
      </c>
      <c r="BD252" s="22">
        <v>0</v>
      </c>
      <c r="BE252" s="164">
        <f t="shared" si="200"/>
        <v>0</v>
      </c>
      <c r="BF252" s="253">
        <f t="shared" si="201"/>
        <v>1496.4</v>
      </c>
      <c r="BG252" s="253">
        <f t="shared" si="202"/>
        <v>1496.4</v>
      </c>
      <c r="BH252" s="10" t="b">
        <f t="shared" si="203"/>
        <v>1</v>
      </c>
      <c r="BI252" s="253">
        <f t="shared" si="204"/>
        <v>0</v>
      </c>
      <c r="BJ252" s="250">
        <f t="shared" si="505"/>
        <v>29419049</v>
      </c>
      <c r="BK252" s="251">
        <v>348</v>
      </c>
      <c r="BL252" s="251">
        <v>5</v>
      </c>
      <c r="BM252" s="252">
        <f t="shared" si="506"/>
        <v>1</v>
      </c>
      <c r="BN252" s="252">
        <f t="shared" si="507"/>
        <v>0</v>
      </c>
      <c r="BO252" s="252">
        <f t="shared" si="508"/>
        <v>0</v>
      </c>
      <c r="BP252" s="252">
        <f t="shared" si="509"/>
        <v>0</v>
      </c>
      <c r="BQ252" s="254">
        <f t="shared" si="510"/>
        <v>1496.4</v>
      </c>
      <c r="BR252">
        <f t="shared" si="205"/>
        <v>0</v>
      </c>
      <c r="BS252">
        <v>0</v>
      </c>
      <c r="BT252">
        <v>1</v>
      </c>
      <c r="BU252" t="s">
        <v>139</v>
      </c>
      <c r="BV252" t="str">
        <f t="shared" si="511"/>
        <v>1</v>
      </c>
      <c r="BW252" t="str">
        <f t="shared" si="512"/>
        <v>0</v>
      </c>
      <c r="BX252" t="str">
        <f t="shared" si="513"/>
        <v>0</v>
      </c>
      <c r="BY252" t="s">
        <v>23</v>
      </c>
      <c r="BZ252" s="253">
        <f t="shared" si="514"/>
        <v>0</v>
      </c>
      <c r="CA252" s="253">
        <f t="shared" si="515"/>
        <v>0</v>
      </c>
      <c r="CB252" s="253">
        <f t="shared" si="516"/>
        <v>1496.4</v>
      </c>
      <c r="CC252" s="253">
        <f t="shared" si="517"/>
        <v>0</v>
      </c>
      <c r="CD252" s="253">
        <f t="shared" si="518"/>
        <v>0</v>
      </c>
      <c r="CE252" s="253">
        <f t="shared" si="519"/>
        <v>0</v>
      </c>
      <c r="CF252" s="253">
        <f t="shared" si="520"/>
        <v>0</v>
      </c>
      <c r="CG252" s="253">
        <f t="shared" si="521"/>
        <v>0</v>
      </c>
      <c r="CH252" s="253">
        <f t="shared" si="522"/>
        <v>0</v>
      </c>
      <c r="CI252" s="253">
        <f t="shared" si="523"/>
        <v>0</v>
      </c>
      <c r="CJ252" s="253">
        <f t="shared" si="524"/>
        <v>0</v>
      </c>
      <c r="CK252" s="253">
        <f t="shared" si="525"/>
        <v>0</v>
      </c>
    </row>
    <row r="253" spans="1:89" s="165" customFormat="1" ht="20.399999999999999" x14ac:dyDescent="0.3">
      <c r="A253"/>
      <c r="B253" s="129">
        <v>165</v>
      </c>
      <c r="C253" s="146">
        <v>294011</v>
      </c>
      <c r="D253" s="161">
        <v>29410010</v>
      </c>
      <c r="E253" s="157" t="s">
        <v>265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55"/>
        <v>0</v>
      </c>
      <c r="L253" s="156" t="s">
        <v>20</v>
      </c>
      <c r="M253" s="104">
        <v>0</v>
      </c>
      <c r="N253" s="262">
        <f t="shared" si="206"/>
        <v>327</v>
      </c>
      <c r="O253" s="141">
        <v>327</v>
      </c>
      <c r="P253" s="110">
        <f t="shared" si="184"/>
        <v>0</v>
      </c>
      <c r="Q253" s="112" t="s">
        <v>139</v>
      </c>
      <c r="R253" s="113">
        <f t="shared" si="210"/>
        <v>0</v>
      </c>
      <c r="S253" s="114">
        <f t="shared" si="185"/>
        <v>0</v>
      </c>
      <c r="T253" s="130">
        <f t="shared" si="211"/>
        <v>0</v>
      </c>
      <c r="U253" s="115">
        <f t="shared" si="186"/>
        <v>0</v>
      </c>
      <c r="V253" s="148">
        <f t="shared" si="212"/>
        <v>0</v>
      </c>
      <c r="W253" s="115">
        <f t="shared" si="187"/>
        <v>0</v>
      </c>
      <c r="X253" s="113">
        <f t="shared" si="213"/>
        <v>0</v>
      </c>
      <c r="Y253" s="115">
        <f t="shared" si="188"/>
        <v>0</v>
      </c>
      <c r="Z253" s="116">
        <f t="shared" si="531"/>
        <v>0</v>
      </c>
      <c r="AA253" s="117" t="b">
        <f t="shared" si="528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89"/>
        <v>0</v>
      </c>
      <c r="AJ253" s="21">
        <v>0</v>
      </c>
      <c r="AK253" s="164">
        <f t="shared" si="190"/>
        <v>0</v>
      </c>
      <c r="AL253" s="22">
        <v>0</v>
      </c>
      <c r="AM253" s="164">
        <f t="shared" si="191"/>
        <v>0</v>
      </c>
      <c r="AN253" s="22">
        <v>0</v>
      </c>
      <c r="AO253" s="164">
        <f t="shared" si="192"/>
        <v>0</v>
      </c>
      <c r="AP253" s="22">
        <v>0</v>
      </c>
      <c r="AQ253" s="164">
        <f t="shared" si="193"/>
        <v>0</v>
      </c>
      <c r="AR253" s="22">
        <v>0</v>
      </c>
      <c r="AS253" s="164">
        <f t="shared" si="194"/>
        <v>0</v>
      </c>
      <c r="AT253" s="22">
        <v>0</v>
      </c>
      <c r="AU253" s="164">
        <f t="shared" si="195"/>
        <v>0</v>
      </c>
      <c r="AV253" s="22">
        <v>0</v>
      </c>
      <c r="AW253" s="164">
        <f t="shared" si="196"/>
        <v>0</v>
      </c>
      <c r="AX253" s="22">
        <v>0</v>
      </c>
      <c r="AY253" s="164">
        <f t="shared" si="197"/>
        <v>0</v>
      </c>
      <c r="AZ253" s="22">
        <v>0</v>
      </c>
      <c r="BA253" s="164">
        <f t="shared" si="198"/>
        <v>0</v>
      </c>
      <c r="BB253" s="22">
        <v>0</v>
      </c>
      <c r="BC253" s="164">
        <f t="shared" si="199"/>
        <v>0</v>
      </c>
      <c r="BD253" s="22">
        <v>0</v>
      </c>
      <c r="BE253" s="164">
        <f t="shared" si="200"/>
        <v>0</v>
      </c>
      <c r="BF253" s="253">
        <f t="shared" si="201"/>
        <v>0</v>
      </c>
      <c r="BG253" s="253">
        <f t="shared" si="202"/>
        <v>0</v>
      </c>
      <c r="BH253" s="10" t="b">
        <f t="shared" si="203"/>
        <v>1</v>
      </c>
      <c r="BI253" s="253">
        <f t="shared" si="204"/>
        <v>0</v>
      </c>
      <c r="BJ253" s="250">
        <f t="shared" si="505"/>
        <v>29410010</v>
      </c>
      <c r="BK253" s="251">
        <v>348</v>
      </c>
      <c r="BL253" s="251">
        <v>5</v>
      </c>
      <c r="BM253" s="252">
        <f t="shared" si="506"/>
        <v>0</v>
      </c>
      <c r="BN253" s="252">
        <f t="shared" si="507"/>
        <v>0</v>
      </c>
      <c r="BO253" s="252">
        <f t="shared" si="508"/>
        <v>0</v>
      </c>
      <c r="BP253" s="252">
        <f t="shared" si="509"/>
        <v>0</v>
      </c>
      <c r="BQ253" s="254">
        <f t="shared" si="510"/>
        <v>327</v>
      </c>
      <c r="BR253">
        <f t="shared" si="205"/>
        <v>0</v>
      </c>
      <c r="BS253">
        <v>0</v>
      </c>
      <c r="BT253">
        <v>1</v>
      </c>
      <c r="BU253" t="s">
        <v>139</v>
      </c>
      <c r="BV253" t="str">
        <f t="shared" si="511"/>
        <v>1</v>
      </c>
      <c r="BW253" t="str">
        <f t="shared" si="512"/>
        <v>0</v>
      </c>
      <c r="BX253" t="str">
        <f t="shared" si="513"/>
        <v>0</v>
      </c>
      <c r="BY253" t="s">
        <v>23</v>
      </c>
      <c r="BZ253" s="253">
        <f t="shared" si="514"/>
        <v>0</v>
      </c>
      <c r="CA253" s="253">
        <f t="shared" si="515"/>
        <v>0</v>
      </c>
      <c r="CB253" s="253">
        <f t="shared" si="516"/>
        <v>0</v>
      </c>
      <c r="CC253" s="253">
        <f t="shared" si="517"/>
        <v>0</v>
      </c>
      <c r="CD253" s="253">
        <f t="shared" si="518"/>
        <v>0</v>
      </c>
      <c r="CE253" s="253">
        <f t="shared" si="519"/>
        <v>0</v>
      </c>
      <c r="CF253" s="253">
        <f t="shared" si="520"/>
        <v>0</v>
      </c>
      <c r="CG253" s="253">
        <f t="shared" si="521"/>
        <v>0</v>
      </c>
      <c r="CH253" s="253">
        <f t="shared" si="522"/>
        <v>0</v>
      </c>
      <c r="CI253" s="253">
        <f t="shared" si="523"/>
        <v>0</v>
      </c>
      <c r="CJ253" s="253">
        <f t="shared" si="524"/>
        <v>0</v>
      </c>
      <c r="CK253" s="253">
        <f t="shared" si="525"/>
        <v>0</v>
      </c>
    </row>
    <row r="254" spans="1:89" ht="20.399999999999999" x14ac:dyDescent="0.3">
      <c r="B254" s="129">
        <v>166</v>
      </c>
      <c r="C254" s="146">
        <v>294011</v>
      </c>
      <c r="D254" s="161">
        <v>29410074</v>
      </c>
      <c r="E254" s="157" t="s">
        <v>266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55"/>
        <v>0</v>
      </c>
      <c r="L254" s="156" t="s">
        <v>20</v>
      </c>
      <c r="M254" s="104">
        <v>0</v>
      </c>
      <c r="N254" s="262">
        <f t="shared" si="206"/>
        <v>465</v>
      </c>
      <c r="O254" s="141">
        <v>465</v>
      </c>
      <c r="P254" s="110">
        <f t="shared" si="184"/>
        <v>0</v>
      </c>
      <c r="Q254" s="112" t="s">
        <v>139</v>
      </c>
      <c r="R254" s="113">
        <f t="shared" si="210"/>
        <v>0</v>
      </c>
      <c r="S254" s="114">
        <f t="shared" si="185"/>
        <v>0</v>
      </c>
      <c r="T254" s="130">
        <f t="shared" si="211"/>
        <v>0</v>
      </c>
      <c r="U254" s="115">
        <f t="shared" si="186"/>
        <v>0</v>
      </c>
      <c r="V254" s="148">
        <f t="shared" si="212"/>
        <v>0</v>
      </c>
      <c r="W254" s="115">
        <f t="shared" si="187"/>
        <v>0</v>
      </c>
      <c r="X254" s="113">
        <f t="shared" si="213"/>
        <v>0</v>
      </c>
      <c r="Y254" s="115">
        <f t="shared" si="188"/>
        <v>0</v>
      </c>
      <c r="Z254" s="116">
        <f t="shared" si="531"/>
        <v>0</v>
      </c>
      <c r="AA254" s="117" t="b">
        <f t="shared" si="528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89"/>
        <v>0</v>
      </c>
      <c r="AJ254" s="21">
        <v>0</v>
      </c>
      <c r="AK254" s="164">
        <f t="shared" si="190"/>
        <v>0</v>
      </c>
      <c r="AL254" s="22">
        <v>0</v>
      </c>
      <c r="AM254" s="164">
        <f t="shared" si="191"/>
        <v>0</v>
      </c>
      <c r="AN254" s="22">
        <v>0</v>
      </c>
      <c r="AO254" s="164">
        <f t="shared" si="192"/>
        <v>0</v>
      </c>
      <c r="AP254" s="22">
        <v>0</v>
      </c>
      <c r="AQ254" s="164">
        <f t="shared" si="193"/>
        <v>0</v>
      </c>
      <c r="AR254" s="22">
        <v>0</v>
      </c>
      <c r="AS254" s="164">
        <f t="shared" si="194"/>
        <v>0</v>
      </c>
      <c r="AT254" s="22">
        <v>0</v>
      </c>
      <c r="AU254" s="164">
        <f t="shared" si="195"/>
        <v>0</v>
      </c>
      <c r="AV254" s="22">
        <v>0</v>
      </c>
      <c r="AW254" s="164">
        <f t="shared" si="196"/>
        <v>0</v>
      </c>
      <c r="AX254" s="22">
        <v>0</v>
      </c>
      <c r="AY254" s="164">
        <f t="shared" si="197"/>
        <v>0</v>
      </c>
      <c r="AZ254" s="22">
        <v>0</v>
      </c>
      <c r="BA254" s="164">
        <f t="shared" si="198"/>
        <v>0</v>
      </c>
      <c r="BB254" s="22">
        <v>0</v>
      </c>
      <c r="BC254" s="164">
        <f t="shared" si="199"/>
        <v>0</v>
      </c>
      <c r="BD254" s="22">
        <v>0</v>
      </c>
      <c r="BE254" s="164">
        <f t="shared" si="200"/>
        <v>0</v>
      </c>
      <c r="BF254" s="253">
        <f t="shared" si="201"/>
        <v>0</v>
      </c>
      <c r="BG254" s="253">
        <f t="shared" si="202"/>
        <v>0</v>
      </c>
      <c r="BH254" s="10" t="b">
        <f t="shared" si="203"/>
        <v>1</v>
      </c>
      <c r="BI254" s="253">
        <f t="shared" si="204"/>
        <v>0</v>
      </c>
      <c r="BJ254" s="250">
        <f t="shared" si="505"/>
        <v>29410074</v>
      </c>
      <c r="BK254" s="251">
        <v>348</v>
      </c>
      <c r="BL254" s="251">
        <v>5</v>
      </c>
      <c r="BM254" s="252">
        <f t="shared" si="506"/>
        <v>0</v>
      </c>
      <c r="BN254" s="252">
        <f t="shared" si="507"/>
        <v>0</v>
      </c>
      <c r="BO254" s="252">
        <f t="shared" si="508"/>
        <v>0</v>
      </c>
      <c r="BP254" s="252">
        <f t="shared" si="509"/>
        <v>0</v>
      </c>
      <c r="BQ254" s="254">
        <f t="shared" si="510"/>
        <v>465</v>
      </c>
      <c r="BR254">
        <f t="shared" si="205"/>
        <v>0</v>
      </c>
      <c r="BS254">
        <v>0</v>
      </c>
      <c r="BT254">
        <v>1</v>
      </c>
      <c r="BU254" t="s">
        <v>139</v>
      </c>
      <c r="BV254" t="str">
        <f t="shared" si="511"/>
        <v>1</v>
      </c>
      <c r="BW254" t="str">
        <f t="shared" si="512"/>
        <v>0</v>
      </c>
      <c r="BX254" t="str">
        <f t="shared" si="513"/>
        <v>0</v>
      </c>
      <c r="BY254" t="s">
        <v>23</v>
      </c>
      <c r="BZ254" s="253">
        <f t="shared" si="514"/>
        <v>0</v>
      </c>
      <c r="CA254" s="253">
        <f t="shared" si="515"/>
        <v>0</v>
      </c>
      <c r="CB254" s="253">
        <f t="shared" si="516"/>
        <v>0</v>
      </c>
      <c r="CC254" s="253">
        <f t="shared" si="517"/>
        <v>0</v>
      </c>
      <c r="CD254" s="253">
        <f t="shared" si="518"/>
        <v>0</v>
      </c>
      <c r="CE254" s="253">
        <f t="shared" si="519"/>
        <v>0</v>
      </c>
      <c r="CF254" s="253">
        <f t="shared" si="520"/>
        <v>0</v>
      </c>
      <c r="CG254" s="253">
        <f t="shared" si="521"/>
        <v>0</v>
      </c>
      <c r="CH254" s="253">
        <f t="shared" si="522"/>
        <v>0</v>
      </c>
      <c r="CI254" s="253">
        <f t="shared" si="523"/>
        <v>0</v>
      </c>
      <c r="CJ254" s="253">
        <f t="shared" si="524"/>
        <v>0</v>
      </c>
      <c r="CK254" s="253">
        <f t="shared" si="525"/>
        <v>0</v>
      </c>
    </row>
    <row r="255" spans="1:89" ht="20.399999999999999" x14ac:dyDescent="0.3">
      <c r="B255" s="129">
        <v>167</v>
      </c>
      <c r="C255" s="146">
        <v>294011</v>
      </c>
      <c r="D255" s="161">
        <v>29419013</v>
      </c>
      <c r="E255" s="157" t="s">
        <v>267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55"/>
        <v>0</v>
      </c>
      <c r="L255" s="156" t="s">
        <v>20</v>
      </c>
      <c r="M255" s="201">
        <v>0</v>
      </c>
      <c r="N255" s="262">
        <f t="shared" si="206"/>
        <v>642.82000000000005</v>
      </c>
      <c r="O255" s="141">
        <v>642.82000000000005</v>
      </c>
      <c r="P255" s="110">
        <f t="shared" si="184"/>
        <v>0</v>
      </c>
      <c r="Q255" s="112" t="s">
        <v>139</v>
      </c>
      <c r="R255" s="113">
        <f t="shared" si="210"/>
        <v>0</v>
      </c>
      <c r="S255" s="114">
        <f t="shared" si="185"/>
        <v>0</v>
      </c>
      <c r="T255" s="130">
        <f t="shared" si="211"/>
        <v>0</v>
      </c>
      <c r="U255" s="115">
        <f t="shared" si="186"/>
        <v>0</v>
      </c>
      <c r="V255" s="148">
        <f t="shared" si="212"/>
        <v>0</v>
      </c>
      <c r="W255" s="115">
        <f t="shared" si="187"/>
        <v>0</v>
      </c>
      <c r="X255" s="113">
        <f t="shared" si="213"/>
        <v>0</v>
      </c>
      <c r="Y255" s="115">
        <f t="shared" si="188"/>
        <v>0</v>
      </c>
      <c r="Z255" s="116">
        <f t="shared" si="531"/>
        <v>0</v>
      </c>
      <c r="AA255" s="117" t="b">
        <f t="shared" si="528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si="189"/>
        <v>0</v>
      </c>
      <c r="AJ255" s="21">
        <v>0</v>
      </c>
      <c r="AK255" s="164">
        <f t="shared" si="190"/>
        <v>0</v>
      </c>
      <c r="AL255" s="22">
        <v>0</v>
      </c>
      <c r="AM255" s="164">
        <f t="shared" si="191"/>
        <v>0</v>
      </c>
      <c r="AN255" s="22">
        <v>0</v>
      </c>
      <c r="AO255" s="164">
        <f t="shared" si="192"/>
        <v>0</v>
      </c>
      <c r="AP255" s="22">
        <v>0</v>
      </c>
      <c r="AQ255" s="164">
        <f t="shared" si="193"/>
        <v>0</v>
      </c>
      <c r="AR255" s="22">
        <v>0</v>
      </c>
      <c r="AS255" s="164">
        <f t="shared" si="194"/>
        <v>0</v>
      </c>
      <c r="AT255" s="22">
        <v>0</v>
      </c>
      <c r="AU255" s="164">
        <f t="shared" si="195"/>
        <v>0</v>
      </c>
      <c r="AV255" s="22">
        <v>0</v>
      </c>
      <c r="AW255" s="164">
        <f t="shared" si="196"/>
        <v>0</v>
      </c>
      <c r="AX255" s="22">
        <v>0</v>
      </c>
      <c r="AY255" s="164">
        <f t="shared" si="197"/>
        <v>0</v>
      </c>
      <c r="AZ255" s="22">
        <v>0</v>
      </c>
      <c r="BA255" s="164">
        <f t="shared" si="198"/>
        <v>0</v>
      </c>
      <c r="BB255" s="22">
        <v>0</v>
      </c>
      <c r="BC255" s="164">
        <f t="shared" si="199"/>
        <v>0</v>
      </c>
      <c r="BD255" s="22">
        <v>0</v>
      </c>
      <c r="BE255" s="164">
        <f t="shared" si="200"/>
        <v>0</v>
      </c>
      <c r="BF255" s="253">
        <f t="shared" si="201"/>
        <v>0</v>
      </c>
      <c r="BG255" s="253">
        <f t="shared" si="202"/>
        <v>0</v>
      </c>
      <c r="BH255" s="10" t="b">
        <f t="shared" si="203"/>
        <v>1</v>
      </c>
      <c r="BI255" s="253">
        <f t="shared" si="204"/>
        <v>0</v>
      </c>
      <c r="BJ255" s="250">
        <f t="shared" si="505"/>
        <v>29419013</v>
      </c>
      <c r="BK255" s="251">
        <v>348</v>
      </c>
      <c r="BL255" s="251">
        <v>5</v>
      </c>
      <c r="BM255" s="252">
        <f t="shared" si="506"/>
        <v>0</v>
      </c>
      <c r="BN255" s="252">
        <f t="shared" si="507"/>
        <v>0</v>
      </c>
      <c r="BO255" s="252">
        <f t="shared" si="508"/>
        <v>0</v>
      </c>
      <c r="BP255" s="252">
        <f t="shared" si="509"/>
        <v>0</v>
      </c>
      <c r="BQ255" s="254">
        <f t="shared" si="510"/>
        <v>642.82000000000005</v>
      </c>
      <c r="BR255">
        <f t="shared" si="205"/>
        <v>0</v>
      </c>
      <c r="BS255">
        <v>0</v>
      </c>
      <c r="BT255">
        <v>1</v>
      </c>
      <c r="BU255" t="s">
        <v>139</v>
      </c>
      <c r="BV255" t="str">
        <f t="shared" si="511"/>
        <v>1</v>
      </c>
      <c r="BW255" t="str">
        <f t="shared" si="512"/>
        <v>0</v>
      </c>
      <c r="BX255" t="str">
        <f t="shared" si="513"/>
        <v>0</v>
      </c>
      <c r="BY255" t="s">
        <v>23</v>
      </c>
      <c r="BZ255" s="253">
        <f t="shared" si="514"/>
        <v>0</v>
      </c>
      <c r="CA255" s="253">
        <f t="shared" si="515"/>
        <v>0</v>
      </c>
      <c r="CB255" s="253">
        <f t="shared" si="516"/>
        <v>0</v>
      </c>
      <c r="CC255" s="253">
        <f t="shared" si="517"/>
        <v>0</v>
      </c>
      <c r="CD255" s="253">
        <f t="shared" si="518"/>
        <v>0</v>
      </c>
      <c r="CE255" s="253">
        <f t="shared" si="519"/>
        <v>0</v>
      </c>
      <c r="CF255" s="253">
        <f t="shared" si="520"/>
        <v>0</v>
      </c>
      <c r="CG255" s="253">
        <f t="shared" si="521"/>
        <v>0</v>
      </c>
      <c r="CH255" s="253">
        <f t="shared" si="522"/>
        <v>0</v>
      </c>
      <c r="CI255" s="253">
        <f t="shared" si="523"/>
        <v>0</v>
      </c>
      <c r="CJ255" s="253">
        <f t="shared" si="524"/>
        <v>0</v>
      </c>
      <c r="CK255" s="253">
        <f t="shared" si="525"/>
        <v>0</v>
      </c>
    </row>
    <row r="256" spans="1:89" ht="20.399999999999999" x14ac:dyDescent="0.3">
      <c r="B256" s="129">
        <v>168</v>
      </c>
      <c r="C256" s="146">
        <v>294011</v>
      </c>
      <c r="D256" s="161">
        <v>21411046</v>
      </c>
      <c r="E256" s="157" t="s">
        <v>268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55"/>
        <v>2</v>
      </c>
      <c r="L256" s="156" t="s">
        <v>20</v>
      </c>
      <c r="M256" s="104">
        <v>0</v>
      </c>
      <c r="N256" s="262">
        <f t="shared" si="206"/>
        <v>197.2</v>
      </c>
      <c r="O256" s="141">
        <v>197.2</v>
      </c>
      <c r="P256" s="110">
        <f t="shared" si="184"/>
        <v>394.4</v>
      </c>
      <c r="Q256" s="112" t="s">
        <v>139</v>
      </c>
      <c r="R256" s="113">
        <f t="shared" si="210"/>
        <v>2</v>
      </c>
      <c r="S256" s="114">
        <f t="shared" si="185"/>
        <v>394.4</v>
      </c>
      <c r="T256" s="130">
        <f t="shared" si="211"/>
        <v>0</v>
      </c>
      <c r="U256" s="115">
        <f t="shared" si="186"/>
        <v>0</v>
      </c>
      <c r="V256" s="148">
        <f t="shared" si="212"/>
        <v>0</v>
      </c>
      <c r="W256" s="115">
        <f t="shared" si="187"/>
        <v>0</v>
      </c>
      <c r="X256" s="113">
        <f t="shared" si="213"/>
        <v>0</v>
      </c>
      <c r="Y256" s="115">
        <f t="shared" si="188"/>
        <v>0</v>
      </c>
      <c r="Z256" s="116">
        <f t="shared" si="531"/>
        <v>394.4</v>
      </c>
      <c r="AA256" s="117" t="b">
        <f t="shared" si="528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89"/>
        <v>0</v>
      </c>
      <c r="AJ256" s="21">
        <v>2</v>
      </c>
      <c r="AK256" s="164">
        <f t="shared" si="190"/>
        <v>394.4</v>
      </c>
      <c r="AL256" s="22">
        <v>0</v>
      </c>
      <c r="AM256" s="164">
        <f t="shared" si="191"/>
        <v>0</v>
      </c>
      <c r="AN256" s="22">
        <v>0</v>
      </c>
      <c r="AO256" s="164">
        <f t="shared" si="192"/>
        <v>0</v>
      </c>
      <c r="AP256" s="22">
        <v>0</v>
      </c>
      <c r="AQ256" s="164">
        <f t="shared" si="193"/>
        <v>0</v>
      </c>
      <c r="AR256" s="22">
        <v>0</v>
      </c>
      <c r="AS256" s="164">
        <f t="shared" si="194"/>
        <v>0</v>
      </c>
      <c r="AT256" s="22">
        <v>0</v>
      </c>
      <c r="AU256" s="164">
        <f t="shared" si="195"/>
        <v>0</v>
      </c>
      <c r="AV256" s="22">
        <v>0</v>
      </c>
      <c r="AW256" s="164">
        <f t="shared" si="196"/>
        <v>0</v>
      </c>
      <c r="AX256" s="22">
        <v>0</v>
      </c>
      <c r="AY256" s="164">
        <f t="shared" si="197"/>
        <v>0</v>
      </c>
      <c r="AZ256" s="22">
        <v>0</v>
      </c>
      <c r="BA256" s="164">
        <f t="shared" si="198"/>
        <v>0</v>
      </c>
      <c r="BB256" s="22">
        <v>0</v>
      </c>
      <c r="BC256" s="164">
        <f t="shared" si="199"/>
        <v>0</v>
      </c>
      <c r="BD256" s="22">
        <v>0</v>
      </c>
      <c r="BE256" s="164">
        <f t="shared" si="200"/>
        <v>0</v>
      </c>
      <c r="BF256" s="253">
        <f t="shared" si="201"/>
        <v>394.4</v>
      </c>
      <c r="BG256" s="253">
        <f t="shared" si="202"/>
        <v>394.4</v>
      </c>
      <c r="BH256" s="10" t="b">
        <f t="shared" si="203"/>
        <v>1</v>
      </c>
      <c r="BI256" s="253">
        <f t="shared" si="204"/>
        <v>0</v>
      </c>
      <c r="BJ256" s="250">
        <f t="shared" si="505"/>
        <v>21411046</v>
      </c>
      <c r="BK256" s="251">
        <v>348</v>
      </c>
      <c r="BL256" s="251">
        <v>5</v>
      </c>
      <c r="BM256" s="252">
        <f t="shared" si="506"/>
        <v>2</v>
      </c>
      <c r="BN256" s="252">
        <f t="shared" si="507"/>
        <v>0</v>
      </c>
      <c r="BO256" s="252">
        <f t="shared" si="508"/>
        <v>0</v>
      </c>
      <c r="BP256" s="252">
        <f t="shared" si="509"/>
        <v>0</v>
      </c>
      <c r="BQ256" s="254">
        <f t="shared" si="510"/>
        <v>197.2</v>
      </c>
      <c r="BR256">
        <f t="shared" si="205"/>
        <v>0</v>
      </c>
      <c r="BS256">
        <v>0</v>
      </c>
      <c r="BT256">
        <v>1</v>
      </c>
      <c r="BU256" t="s">
        <v>139</v>
      </c>
      <c r="BV256" t="str">
        <f t="shared" si="511"/>
        <v>1</v>
      </c>
      <c r="BW256" t="str">
        <f t="shared" si="512"/>
        <v>0</v>
      </c>
      <c r="BX256" t="str">
        <f t="shared" si="513"/>
        <v>0</v>
      </c>
      <c r="BY256" t="s">
        <v>23</v>
      </c>
      <c r="BZ256" s="253">
        <f t="shared" si="514"/>
        <v>0</v>
      </c>
      <c r="CA256" s="253">
        <f t="shared" si="515"/>
        <v>394.4</v>
      </c>
      <c r="CB256" s="253">
        <f t="shared" si="516"/>
        <v>0</v>
      </c>
      <c r="CC256" s="253">
        <f t="shared" si="517"/>
        <v>0</v>
      </c>
      <c r="CD256" s="253">
        <f t="shared" si="518"/>
        <v>0</v>
      </c>
      <c r="CE256" s="253">
        <f t="shared" si="519"/>
        <v>0</v>
      </c>
      <c r="CF256" s="253">
        <f t="shared" si="520"/>
        <v>0</v>
      </c>
      <c r="CG256" s="253">
        <f t="shared" si="521"/>
        <v>0</v>
      </c>
      <c r="CH256" s="253">
        <f t="shared" si="522"/>
        <v>0</v>
      </c>
      <c r="CI256" s="253">
        <f t="shared" si="523"/>
        <v>0</v>
      </c>
      <c r="CJ256" s="253">
        <f t="shared" si="524"/>
        <v>0</v>
      </c>
      <c r="CK256" s="253">
        <f t="shared" si="525"/>
        <v>0</v>
      </c>
    </row>
    <row r="257" spans="1:89" s="165" customFormat="1" ht="20.399999999999999" x14ac:dyDescent="0.3">
      <c r="A257"/>
      <c r="B257" s="129">
        <v>169</v>
      </c>
      <c r="C257" s="146">
        <v>294011</v>
      </c>
      <c r="D257" s="161">
        <v>21410208</v>
      </c>
      <c r="E257" s="157" t="s">
        <v>269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355"/>
        <v>10</v>
      </c>
      <c r="L257" s="156" t="s">
        <v>20</v>
      </c>
      <c r="M257" s="104">
        <v>0</v>
      </c>
      <c r="N257" s="262">
        <f t="shared" si="206"/>
        <v>116</v>
      </c>
      <c r="O257" s="141">
        <v>116</v>
      </c>
      <c r="P257" s="110">
        <f t="shared" si="184"/>
        <v>1160</v>
      </c>
      <c r="Q257" s="112" t="s">
        <v>139</v>
      </c>
      <c r="R257" s="113">
        <f t="shared" si="210"/>
        <v>10</v>
      </c>
      <c r="S257" s="114">
        <f t="shared" si="185"/>
        <v>1160</v>
      </c>
      <c r="T257" s="130">
        <f t="shared" si="211"/>
        <v>0</v>
      </c>
      <c r="U257" s="115">
        <f t="shared" si="186"/>
        <v>0</v>
      </c>
      <c r="V257" s="148">
        <f t="shared" si="212"/>
        <v>0</v>
      </c>
      <c r="W257" s="115">
        <f t="shared" si="187"/>
        <v>0</v>
      </c>
      <c r="X257" s="113">
        <f t="shared" si="213"/>
        <v>0</v>
      </c>
      <c r="Y257" s="115">
        <f t="shared" si="188"/>
        <v>0</v>
      </c>
      <c r="Z257" s="116">
        <f t="shared" si="531"/>
        <v>1160</v>
      </c>
      <c r="AA257" s="117" t="b">
        <f t="shared" si="528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si="189"/>
        <v>0</v>
      </c>
      <c r="AJ257" s="21">
        <v>10</v>
      </c>
      <c r="AK257" s="164">
        <f t="shared" si="190"/>
        <v>1160</v>
      </c>
      <c r="AL257" s="22">
        <v>0</v>
      </c>
      <c r="AM257" s="164">
        <f t="shared" si="191"/>
        <v>0</v>
      </c>
      <c r="AN257" s="22">
        <v>0</v>
      </c>
      <c r="AO257" s="164">
        <f t="shared" si="192"/>
        <v>0</v>
      </c>
      <c r="AP257" s="22">
        <v>0</v>
      </c>
      <c r="AQ257" s="164">
        <f t="shared" si="193"/>
        <v>0</v>
      </c>
      <c r="AR257" s="22">
        <v>0</v>
      </c>
      <c r="AS257" s="164">
        <f t="shared" si="194"/>
        <v>0</v>
      </c>
      <c r="AT257" s="22">
        <v>0</v>
      </c>
      <c r="AU257" s="164">
        <f t="shared" si="195"/>
        <v>0</v>
      </c>
      <c r="AV257" s="22">
        <v>0</v>
      </c>
      <c r="AW257" s="164">
        <f t="shared" si="196"/>
        <v>0</v>
      </c>
      <c r="AX257" s="22">
        <v>0</v>
      </c>
      <c r="AY257" s="164">
        <f t="shared" si="197"/>
        <v>0</v>
      </c>
      <c r="AZ257" s="22">
        <v>0</v>
      </c>
      <c r="BA257" s="164">
        <f t="shared" si="198"/>
        <v>0</v>
      </c>
      <c r="BB257" s="22">
        <v>0</v>
      </c>
      <c r="BC257" s="164">
        <f t="shared" si="199"/>
        <v>0</v>
      </c>
      <c r="BD257" s="22">
        <v>0</v>
      </c>
      <c r="BE257" s="164">
        <f t="shared" si="200"/>
        <v>0</v>
      </c>
      <c r="BF257" s="253">
        <f t="shared" si="201"/>
        <v>1160</v>
      </c>
      <c r="BG257" s="253">
        <f t="shared" si="202"/>
        <v>1160</v>
      </c>
      <c r="BH257" s="10" t="b">
        <f t="shared" si="203"/>
        <v>1</v>
      </c>
      <c r="BI257" s="253">
        <f t="shared" si="204"/>
        <v>0</v>
      </c>
      <c r="BJ257" s="250">
        <f t="shared" si="505"/>
        <v>21410208</v>
      </c>
      <c r="BK257" s="251">
        <v>348</v>
      </c>
      <c r="BL257" s="251">
        <v>5</v>
      </c>
      <c r="BM257" s="252">
        <f t="shared" si="506"/>
        <v>10</v>
      </c>
      <c r="BN257" s="252">
        <f t="shared" si="507"/>
        <v>0</v>
      </c>
      <c r="BO257" s="252">
        <f t="shared" si="508"/>
        <v>0</v>
      </c>
      <c r="BP257" s="252">
        <f t="shared" si="509"/>
        <v>0</v>
      </c>
      <c r="BQ257" s="254">
        <f t="shared" si="510"/>
        <v>116</v>
      </c>
      <c r="BR257">
        <f t="shared" si="205"/>
        <v>0</v>
      </c>
      <c r="BS257">
        <v>0</v>
      </c>
      <c r="BT257">
        <v>1</v>
      </c>
      <c r="BU257" t="s">
        <v>139</v>
      </c>
      <c r="BV257" t="str">
        <f t="shared" si="511"/>
        <v>1</v>
      </c>
      <c r="BW257" t="str">
        <f t="shared" si="512"/>
        <v>0</v>
      </c>
      <c r="BX257" t="str">
        <f t="shared" si="513"/>
        <v>0</v>
      </c>
      <c r="BY257" t="s">
        <v>23</v>
      </c>
      <c r="BZ257" s="253">
        <f t="shared" si="514"/>
        <v>0</v>
      </c>
      <c r="CA257" s="253">
        <f t="shared" si="515"/>
        <v>1160</v>
      </c>
      <c r="CB257" s="253">
        <f t="shared" si="516"/>
        <v>0</v>
      </c>
      <c r="CC257" s="253">
        <f t="shared" si="517"/>
        <v>0</v>
      </c>
      <c r="CD257" s="253">
        <f t="shared" si="518"/>
        <v>0</v>
      </c>
      <c r="CE257" s="253">
        <f t="shared" si="519"/>
        <v>0</v>
      </c>
      <c r="CF257" s="253">
        <f t="shared" si="520"/>
        <v>0</v>
      </c>
      <c r="CG257" s="253">
        <f t="shared" si="521"/>
        <v>0</v>
      </c>
      <c r="CH257" s="253">
        <f t="shared" si="522"/>
        <v>0</v>
      </c>
      <c r="CI257" s="253">
        <f t="shared" si="523"/>
        <v>0</v>
      </c>
      <c r="CJ257" s="253">
        <f t="shared" si="524"/>
        <v>0</v>
      </c>
      <c r="CK257" s="253">
        <f t="shared" si="525"/>
        <v>0</v>
      </c>
    </row>
    <row r="258" spans="1:89" ht="20.399999999999999" x14ac:dyDescent="0.3">
      <c r="B258" s="129">
        <v>170</v>
      </c>
      <c r="C258" s="146">
        <v>294011</v>
      </c>
      <c r="D258" s="161">
        <v>21410245</v>
      </c>
      <c r="E258" s="157" t="s">
        <v>270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355"/>
        <v>0</v>
      </c>
      <c r="L258" s="156" t="s">
        <v>20</v>
      </c>
      <c r="M258" s="201">
        <v>0</v>
      </c>
      <c r="N258" s="262">
        <f t="shared" si="206"/>
        <v>220.4</v>
      </c>
      <c r="O258" s="141">
        <v>220.4</v>
      </c>
      <c r="P258" s="110">
        <f t="shared" si="184"/>
        <v>0</v>
      </c>
      <c r="Q258" s="112" t="s">
        <v>139</v>
      </c>
      <c r="R258" s="113">
        <f t="shared" si="210"/>
        <v>0</v>
      </c>
      <c r="S258" s="114">
        <f t="shared" si="185"/>
        <v>0</v>
      </c>
      <c r="T258" s="130">
        <f t="shared" si="211"/>
        <v>0</v>
      </c>
      <c r="U258" s="115">
        <f t="shared" si="186"/>
        <v>0</v>
      </c>
      <c r="V258" s="148">
        <f t="shared" si="212"/>
        <v>0</v>
      </c>
      <c r="W258" s="115">
        <f t="shared" si="187"/>
        <v>0</v>
      </c>
      <c r="X258" s="113">
        <f t="shared" si="213"/>
        <v>0</v>
      </c>
      <c r="Y258" s="115">
        <f t="shared" si="188"/>
        <v>0</v>
      </c>
      <c r="Z258" s="116">
        <f t="shared" si="531"/>
        <v>0</v>
      </c>
      <c r="AA258" s="117" t="b">
        <f t="shared" si="528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89"/>
        <v>0</v>
      </c>
      <c r="AJ258" s="21">
        <v>0</v>
      </c>
      <c r="AK258" s="164">
        <f t="shared" si="190"/>
        <v>0</v>
      </c>
      <c r="AL258" s="22">
        <v>0</v>
      </c>
      <c r="AM258" s="164">
        <f t="shared" si="191"/>
        <v>0</v>
      </c>
      <c r="AN258" s="22">
        <v>0</v>
      </c>
      <c r="AO258" s="164">
        <f t="shared" si="192"/>
        <v>0</v>
      </c>
      <c r="AP258" s="22">
        <v>0</v>
      </c>
      <c r="AQ258" s="164">
        <f t="shared" si="193"/>
        <v>0</v>
      </c>
      <c r="AR258" s="22">
        <v>0</v>
      </c>
      <c r="AS258" s="164">
        <f t="shared" si="194"/>
        <v>0</v>
      </c>
      <c r="AT258" s="22">
        <v>0</v>
      </c>
      <c r="AU258" s="164">
        <f t="shared" si="195"/>
        <v>0</v>
      </c>
      <c r="AV258" s="22">
        <v>0</v>
      </c>
      <c r="AW258" s="164">
        <f t="shared" si="196"/>
        <v>0</v>
      </c>
      <c r="AX258" s="22">
        <v>0</v>
      </c>
      <c r="AY258" s="164">
        <f t="shared" si="197"/>
        <v>0</v>
      </c>
      <c r="AZ258" s="22">
        <v>0</v>
      </c>
      <c r="BA258" s="164">
        <f t="shared" si="198"/>
        <v>0</v>
      </c>
      <c r="BB258" s="22">
        <v>0</v>
      </c>
      <c r="BC258" s="164">
        <f t="shared" si="199"/>
        <v>0</v>
      </c>
      <c r="BD258" s="22">
        <v>0</v>
      </c>
      <c r="BE258" s="164">
        <f t="shared" si="200"/>
        <v>0</v>
      </c>
      <c r="BF258" s="253">
        <f t="shared" si="201"/>
        <v>0</v>
      </c>
      <c r="BG258" s="253">
        <f t="shared" si="202"/>
        <v>0</v>
      </c>
      <c r="BH258" s="10" t="b">
        <f t="shared" si="203"/>
        <v>1</v>
      </c>
      <c r="BI258" s="253">
        <f t="shared" si="204"/>
        <v>0</v>
      </c>
      <c r="BJ258" s="250">
        <f t="shared" si="505"/>
        <v>21410245</v>
      </c>
      <c r="BK258" s="251">
        <v>348</v>
      </c>
      <c r="BL258" s="251">
        <v>5</v>
      </c>
      <c r="BM258" s="252">
        <f t="shared" si="506"/>
        <v>0</v>
      </c>
      <c r="BN258" s="252">
        <f t="shared" si="507"/>
        <v>0</v>
      </c>
      <c r="BO258" s="252">
        <f t="shared" si="508"/>
        <v>0</v>
      </c>
      <c r="BP258" s="252">
        <f t="shared" si="509"/>
        <v>0</v>
      </c>
      <c r="BQ258" s="254">
        <f t="shared" si="510"/>
        <v>220.4</v>
      </c>
      <c r="BR258">
        <f t="shared" si="205"/>
        <v>0</v>
      </c>
      <c r="BS258">
        <v>0</v>
      </c>
      <c r="BT258">
        <v>1</v>
      </c>
      <c r="BU258" t="s">
        <v>139</v>
      </c>
      <c r="BV258" t="str">
        <f t="shared" si="511"/>
        <v>1</v>
      </c>
      <c r="BW258" t="str">
        <f t="shared" si="512"/>
        <v>0</v>
      </c>
      <c r="BX258" t="str">
        <f t="shared" si="513"/>
        <v>0</v>
      </c>
      <c r="BY258" t="s">
        <v>23</v>
      </c>
      <c r="BZ258" s="253">
        <f t="shared" si="514"/>
        <v>0</v>
      </c>
      <c r="CA258" s="253">
        <f t="shared" si="515"/>
        <v>0</v>
      </c>
      <c r="CB258" s="253">
        <f t="shared" si="516"/>
        <v>0</v>
      </c>
      <c r="CC258" s="253">
        <f t="shared" si="517"/>
        <v>0</v>
      </c>
      <c r="CD258" s="253">
        <f t="shared" si="518"/>
        <v>0</v>
      </c>
      <c r="CE258" s="253">
        <f t="shared" si="519"/>
        <v>0</v>
      </c>
      <c r="CF258" s="253">
        <f t="shared" si="520"/>
        <v>0</v>
      </c>
      <c r="CG258" s="253">
        <f t="shared" si="521"/>
        <v>0</v>
      </c>
      <c r="CH258" s="253">
        <f t="shared" si="522"/>
        <v>0</v>
      </c>
      <c r="CI258" s="253">
        <f t="shared" si="523"/>
        <v>0</v>
      </c>
      <c r="CJ258" s="253">
        <f t="shared" si="524"/>
        <v>0</v>
      </c>
      <c r="CK258" s="253">
        <f t="shared" si="525"/>
        <v>0</v>
      </c>
    </row>
    <row r="259" spans="1:89" s="165" customFormat="1" ht="51" x14ac:dyDescent="0.3">
      <c r="A259"/>
      <c r="B259" s="129">
        <v>171</v>
      </c>
      <c r="C259" s="146">
        <v>294011</v>
      </c>
      <c r="D259" s="161">
        <v>29419072</v>
      </c>
      <c r="E259" s="157" t="s">
        <v>271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355"/>
        <v>0</v>
      </c>
      <c r="L259" s="156" t="s">
        <v>20</v>
      </c>
      <c r="M259" s="104">
        <v>0</v>
      </c>
      <c r="N259" s="262">
        <f t="shared" si="206"/>
        <v>1533</v>
      </c>
      <c r="O259" s="141">
        <v>1533</v>
      </c>
      <c r="P259" s="110">
        <f t="shared" si="184"/>
        <v>0</v>
      </c>
      <c r="Q259" s="112" t="s">
        <v>139</v>
      </c>
      <c r="R259" s="113">
        <f t="shared" si="210"/>
        <v>0</v>
      </c>
      <c r="S259" s="114">
        <f t="shared" si="185"/>
        <v>0</v>
      </c>
      <c r="T259" s="130">
        <f t="shared" si="211"/>
        <v>0</v>
      </c>
      <c r="U259" s="115">
        <f t="shared" si="186"/>
        <v>0</v>
      </c>
      <c r="V259" s="148">
        <f t="shared" si="212"/>
        <v>0</v>
      </c>
      <c r="W259" s="115">
        <f t="shared" si="187"/>
        <v>0</v>
      </c>
      <c r="X259" s="113">
        <f t="shared" si="213"/>
        <v>0</v>
      </c>
      <c r="Y259" s="115">
        <f t="shared" si="188"/>
        <v>0</v>
      </c>
      <c r="Z259" s="116">
        <f t="shared" si="531"/>
        <v>0</v>
      </c>
      <c r="AA259" s="117" t="b">
        <f t="shared" si="528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si="189"/>
        <v>0</v>
      </c>
      <c r="AJ259" s="21">
        <v>0</v>
      </c>
      <c r="AK259" s="164">
        <f t="shared" si="190"/>
        <v>0</v>
      </c>
      <c r="AL259" s="22">
        <v>0</v>
      </c>
      <c r="AM259" s="164">
        <f t="shared" si="191"/>
        <v>0</v>
      </c>
      <c r="AN259" s="22">
        <v>0</v>
      </c>
      <c r="AO259" s="164">
        <f t="shared" si="192"/>
        <v>0</v>
      </c>
      <c r="AP259" s="22">
        <v>0</v>
      </c>
      <c r="AQ259" s="164">
        <f t="shared" si="193"/>
        <v>0</v>
      </c>
      <c r="AR259" s="22">
        <v>0</v>
      </c>
      <c r="AS259" s="164">
        <f t="shared" si="194"/>
        <v>0</v>
      </c>
      <c r="AT259" s="22">
        <v>0</v>
      </c>
      <c r="AU259" s="164">
        <f t="shared" si="195"/>
        <v>0</v>
      </c>
      <c r="AV259" s="22">
        <v>0</v>
      </c>
      <c r="AW259" s="164">
        <f t="shared" si="196"/>
        <v>0</v>
      </c>
      <c r="AX259" s="22">
        <v>0</v>
      </c>
      <c r="AY259" s="164">
        <f t="shared" si="197"/>
        <v>0</v>
      </c>
      <c r="AZ259" s="22">
        <v>0</v>
      </c>
      <c r="BA259" s="164">
        <f t="shared" si="198"/>
        <v>0</v>
      </c>
      <c r="BB259" s="22">
        <v>0</v>
      </c>
      <c r="BC259" s="164">
        <f t="shared" si="199"/>
        <v>0</v>
      </c>
      <c r="BD259" s="22">
        <v>0</v>
      </c>
      <c r="BE259" s="164">
        <f t="shared" si="200"/>
        <v>0</v>
      </c>
      <c r="BF259" s="253">
        <f t="shared" si="201"/>
        <v>0</v>
      </c>
      <c r="BG259" s="253">
        <f t="shared" si="202"/>
        <v>0</v>
      </c>
      <c r="BH259" s="10" t="b">
        <f t="shared" si="203"/>
        <v>1</v>
      </c>
      <c r="BI259" s="253">
        <f t="shared" si="204"/>
        <v>0</v>
      </c>
      <c r="BJ259" s="250">
        <f t="shared" si="505"/>
        <v>29419072</v>
      </c>
      <c r="BK259" s="251">
        <v>348</v>
      </c>
      <c r="BL259" s="251">
        <v>5</v>
      </c>
      <c r="BM259" s="252">
        <f t="shared" si="506"/>
        <v>0</v>
      </c>
      <c r="BN259" s="252">
        <f t="shared" si="507"/>
        <v>0</v>
      </c>
      <c r="BO259" s="252">
        <f t="shared" si="508"/>
        <v>0</v>
      </c>
      <c r="BP259" s="252">
        <f t="shared" si="509"/>
        <v>0</v>
      </c>
      <c r="BQ259" s="254">
        <f t="shared" si="510"/>
        <v>1533</v>
      </c>
      <c r="BR259">
        <f t="shared" si="205"/>
        <v>0</v>
      </c>
      <c r="BS259">
        <v>0</v>
      </c>
      <c r="BT259">
        <v>1</v>
      </c>
      <c r="BU259" t="s">
        <v>139</v>
      </c>
      <c r="BV259" t="str">
        <f t="shared" si="511"/>
        <v>1</v>
      </c>
      <c r="BW259" t="str">
        <f t="shared" si="512"/>
        <v>0</v>
      </c>
      <c r="BX259" t="str">
        <f t="shared" si="513"/>
        <v>0</v>
      </c>
      <c r="BY259" t="s">
        <v>23</v>
      </c>
      <c r="BZ259" s="253">
        <f t="shared" si="514"/>
        <v>0</v>
      </c>
      <c r="CA259" s="253">
        <f t="shared" si="515"/>
        <v>0</v>
      </c>
      <c r="CB259" s="253">
        <f t="shared" si="516"/>
        <v>0</v>
      </c>
      <c r="CC259" s="253">
        <f t="shared" si="517"/>
        <v>0</v>
      </c>
      <c r="CD259" s="253">
        <f t="shared" si="518"/>
        <v>0</v>
      </c>
      <c r="CE259" s="253">
        <f t="shared" si="519"/>
        <v>0</v>
      </c>
      <c r="CF259" s="253">
        <f t="shared" si="520"/>
        <v>0</v>
      </c>
      <c r="CG259" s="253">
        <f t="shared" si="521"/>
        <v>0</v>
      </c>
      <c r="CH259" s="253">
        <f t="shared" si="522"/>
        <v>0</v>
      </c>
      <c r="CI259" s="253">
        <f t="shared" si="523"/>
        <v>0</v>
      </c>
      <c r="CJ259" s="253">
        <f t="shared" si="524"/>
        <v>0</v>
      </c>
      <c r="CK259" s="253">
        <f t="shared" si="525"/>
        <v>0</v>
      </c>
    </row>
    <row r="260" spans="1:89" ht="20.399999999999999" x14ac:dyDescent="0.3">
      <c r="B260" s="129">
        <v>171</v>
      </c>
      <c r="C260" s="146">
        <v>294011</v>
      </c>
      <c r="D260" s="161">
        <v>29810029</v>
      </c>
      <c r="E260" s="157" t="s">
        <v>396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355"/>
        <v>1</v>
      </c>
      <c r="L260" s="156" t="s">
        <v>20</v>
      </c>
      <c r="M260" s="104">
        <v>0</v>
      </c>
      <c r="N260" s="262">
        <f t="shared" si="206"/>
        <v>643.79999999999995</v>
      </c>
      <c r="O260" s="141">
        <v>643.79999999999995</v>
      </c>
      <c r="P260" s="110">
        <f t="shared" si="184"/>
        <v>643.79999999999995</v>
      </c>
      <c r="Q260" s="112" t="s">
        <v>139</v>
      </c>
      <c r="R260" s="113">
        <f t="shared" si="210"/>
        <v>1</v>
      </c>
      <c r="S260" s="114">
        <f t="shared" si="185"/>
        <v>643.79999999999995</v>
      </c>
      <c r="T260" s="130">
        <f t="shared" si="211"/>
        <v>0</v>
      </c>
      <c r="U260" s="115">
        <f t="shared" si="186"/>
        <v>0</v>
      </c>
      <c r="V260" s="148">
        <f t="shared" si="212"/>
        <v>0</v>
      </c>
      <c r="W260" s="115">
        <f t="shared" si="187"/>
        <v>0</v>
      </c>
      <c r="X260" s="113">
        <f t="shared" si="213"/>
        <v>0</v>
      </c>
      <c r="Y260" s="115">
        <f t="shared" si="188"/>
        <v>0</v>
      </c>
      <c r="Z260" s="116">
        <f t="shared" si="531"/>
        <v>643.79999999999995</v>
      </c>
      <c r="AA260" s="117" t="b">
        <f t="shared" si="528"/>
        <v>1</v>
      </c>
      <c r="AB260" s="109" t="s">
        <v>22</v>
      </c>
      <c r="AC260" s="122"/>
      <c r="AD260" s="109"/>
      <c r="AE260" s="108" t="s">
        <v>23</v>
      </c>
      <c r="AF260" s="119"/>
      <c r="AG260" s="120"/>
      <c r="AH260" s="21">
        <v>0</v>
      </c>
      <c r="AI260" s="164">
        <f t="shared" si="189"/>
        <v>0</v>
      </c>
      <c r="AJ260" s="21">
        <v>1</v>
      </c>
      <c r="AK260" s="164">
        <f t="shared" si="190"/>
        <v>643.79999999999995</v>
      </c>
      <c r="AL260" s="21">
        <v>0</v>
      </c>
      <c r="AM260" s="164">
        <f t="shared" si="191"/>
        <v>0</v>
      </c>
      <c r="AN260" s="21">
        <v>0</v>
      </c>
      <c r="AO260" s="164">
        <f t="shared" si="192"/>
        <v>0</v>
      </c>
      <c r="AP260" s="21">
        <v>0</v>
      </c>
      <c r="AQ260" s="164">
        <f t="shared" si="193"/>
        <v>0</v>
      </c>
      <c r="AR260" s="21">
        <v>0</v>
      </c>
      <c r="AS260" s="164">
        <f t="shared" si="194"/>
        <v>0</v>
      </c>
      <c r="AT260" s="21">
        <v>0</v>
      </c>
      <c r="AU260" s="164">
        <f t="shared" si="195"/>
        <v>0</v>
      </c>
      <c r="AV260" s="21">
        <v>0</v>
      </c>
      <c r="AW260" s="164">
        <f t="shared" si="196"/>
        <v>0</v>
      </c>
      <c r="AX260" s="21">
        <v>0</v>
      </c>
      <c r="AY260" s="164">
        <f t="shared" si="197"/>
        <v>0</v>
      </c>
      <c r="AZ260" s="21">
        <v>0</v>
      </c>
      <c r="BA260" s="164">
        <f t="shared" si="198"/>
        <v>0</v>
      </c>
      <c r="BB260" s="21">
        <v>0</v>
      </c>
      <c r="BC260" s="164">
        <f t="shared" si="199"/>
        <v>0</v>
      </c>
      <c r="BD260" s="21">
        <v>0</v>
      </c>
      <c r="BE260" s="164">
        <f t="shared" si="200"/>
        <v>0</v>
      </c>
      <c r="BF260" s="253">
        <f t="shared" si="201"/>
        <v>643.79999999999995</v>
      </c>
      <c r="BG260" s="253">
        <f t="shared" si="202"/>
        <v>643.79999999999995</v>
      </c>
      <c r="BH260" s="10" t="b">
        <f t="shared" si="203"/>
        <v>1</v>
      </c>
      <c r="BI260" s="253">
        <f t="shared" si="204"/>
        <v>0</v>
      </c>
      <c r="BJ260" s="250">
        <f t="shared" si="505"/>
        <v>29810029</v>
      </c>
      <c r="BK260" s="251">
        <v>348</v>
      </c>
      <c r="BL260" s="251">
        <v>5</v>
      </c>
      <c r="BM260" s="252">
        <f t="shared" si="506"/>
        <v>1</v>
      </c>
      <c r="BN260" s="252">
        <f t="shared" si="507"/>
        <v>0</v>
      </c>
      <c r="BO260" s="252">
        <f t="shared" si="508"/>
        <v>0</v>
      </c>
      <c r="BP260" s="252">
        <f t="shared" si="509"/>
        <v>0</v>
      </c>
      <c r="BQ260" s="254">
        <f t="shared" si="510"/>
        <v>643.79999999999995</v>
      </c>
      <c r="BR260">
        <f t="shared" si="205"/>
        <v>0</v>
      </c>
      <c r="BS260">
        <v>0</v>
      </c>
      <c r="BT260">
        <v>1</v>
      </c>
      <c r="BU260" t="s">
        <v>139</v>
      </c>
      <c r="BV260" t="str">
        <f t="shared" si="511"/>
        <v>1</v>
      </c>
      <c r="BW260" t="str">
        <f t="shared" si="512"/>
        <v>0</v>
      </c>
      <c r="BX260" t="str">
        <f t="shared" si="513"/>
        <v>0</v>
      </c>
      <c r="BY260" t="s">
        <v>23</v>
      </c>
      <c r="BZ260" s="253">
        <f t="shared" si="514"/>
        <v>0</v>
      </c>
      <c r="CA260" s="253">
        <f t="shared" si="515"/>
        <v>643.79999999999995</v>
      </c>
      <c r="CB260" s="253">
        <f t="shared" si="516"/>
        <v>0</v>
      </c>
      <c r="CC260" s="253">
        <f t="shared" si="517"/>
        <v>0</v>
      </c>
      <c r="CD260" s="253">
        <f t="shared" si="518"/>
        <v>0</v>
      </c>
      <c r="CE260" s="253">
        <f t="shared" si="519"/>
        <v>0</v>
      </c>
      <c r="CF260" s="253">
        <f t="shared" si="520"/>
        <v>0</v>
      </c>
      <c r="CG260" s="253">
        <f t="shared" si="521"/>
        <v>0</v>
      </c>
      <c r="CH260" s="253">
        <f t="shared" si="522"/>
        <v>0</v>
      </c>
      <c r="CI260" s="253">
        <f t="shared" si="523"/>
        <v>0</v>
      </c>
      <c r="CJ260" s="253">
        <f t="shared" si="524"/>
        <v>0</v>
      </c>
      <c r="CK260" s="253">
        <f t="shared" si="525"/>
        <v>0</v>
      </c>
    </row>
    <row r="261" spans="1:89" ht="20.399999999999999" x14ac:dyDescent="0.3">
      <c r="B261" s="129">
        <v>173</v>
      </c>
      <c r="C261" s="107">
        <v>311011</v>
      </c>
      <c r="D261" s="107">
        <v>31110001</v>
      </c>
      <c r="E261" s="155" t="s">
        <v>272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355"/>
        <v>34505</v>
      </c>
      <c r="L261" s="112" t="s">
        <v>274</v>
      </c>
      <c r="M261" s="201">
        <v>0</v>
      </c>
      <c r="N261" s="262">
        <f t="shared" si="206"/>
        <v>1</v>
      </c>
      <c r="O261" s="141">
        <v>1</v>
      </c>
      <c r="P261" s="110">
        <f t="shared" si="184"/>
        <v>34505</v>
      </c>
      <c r="Q261" s="112" t="s">
        <v>139</v>
      </c>
      <c r="R261" s="113">
        <f t="shared" si="210"/>
        <v>14505</v>
      </c>
      <c r="S261" s="114">
        <f t="shared" si="185"/>
        <v>14505</v>
      </c>
      <c r="T261" s="130">
        <f t="shared" si="211"/>
        <v>5000</v>
      </c>
      <c r="U261" s="115">
        <f t="shared" si="186"/>
        <v>5000</v>
      </c>
      <c r="V261" s="148">
        <f t="shared" si="212"/>
        <v>7500</v>
      </c>
      <c r="W261" s="115">
        <f t="shared" si="187"/>
        <v>7500</v>
      </c>
      <c r="X261" s="113">
        <f t="shared" si="213"/>
        <v>7500</v>
      </c>
      <c r="Y261" s="115">
        <f t="shared" si="188"/>
        <v>7500</v>
      </c>
      <c r="Z261" s="116">
        <f t="shared" ref="Z261:Z262" si="532">S261+U261+W261+Y261</f>
        <v>34505</v>
      </c>
      <c r="AA261" s="117" t="b">
        <f t="shared" si="528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4615</v>
      </c>
      <c r="AI261" s="164">
        <f t="shared" si="189"/>
        <v>4615</v>
      </c>
      <c r="AJ261" s="22">
        <v>4890</v>
      </c>
      <c r="AK261" s="164">
        <f t="shared" si="190"/>
        <v>4890</v>
      </c>
      <c r="AL261" s="22">
        <v>5000</v>
      </c>
      <c r="AM261" s="164">
        <f t="shared" si="191"/>
        <v>5000</v>
      </c>
      <c r="AN261" s="22">
        <v>0</v>
      </c>
      <c r="AO261" s="164">
        <f t="shared" si="192"/>
        <v>0</v>
      </c>
      <c r="AP261" s="22">
        <v>2500</v>
      </c>
      <c r="AQ261" s="164">
        <f t="shared" si="193"/>
        <v>2500</v>
      </c>
      <c r="AR261" s="22">
        <v>2500</v>
      </c>
      <c r="AS261" s="164">
        <f t="shared" si="194"/>
        <v>2500</v>
      </c>
      <c r="AT261" s="22">
        <v>2500</v>
      </c>
      <c r="AU261" s="164">
        <f t="shared" si="195"/>
        <v>2500</v>
      </c>
      <c r="AV261" s="22">
        <v>2500</v>
      </c>
      <c r="AW261" s="164">
        <f t="shared" si="196"/>
        <v>2500</v>
      </c>
      <c r="AX261" s="22">
        <v>2500</v>
      </c>
      <c r="AY261" s="164">
        <f t="shared" si="197"/>
        <v>2500</v>
      </c>
      <c r="AZ261" s="22">
        <v>2500</v>
      </c>
      <c r="BA261" s="164">
        <f t="shared" si="198"/>
        <v>2500</v>
      </c>
      <c r="BB261" s="22">
        <v>2500</v>
      </c>
      <c r="BC261" s="164">
        <f t="shared" si="199"/>
        <v>2500</v>
      </c>
      <c r="BD261" s="22">
        <v>2500</v>
      </c>
      <c r="BE261" s="164">
        <f t="shared" si="200"/>
        <v>2500</v>
      </c>
      <c r="BF261" s="253">
        <f t="shared" si="201"/>
        <v>34505</v>
      </c>
      <c r="BG261" s="253">
        <f t="shared" si="202"/>
        <v>34505</v>
      </c>
      <c r="BH261" s="10" t="b">
        <f t="shared" si="203"/>
        <v>1</v>
      </c>
      <c r="BI261" s="253">
        <f t="shared" si="204"/>
        <v>0</v>
      </c>
      <c r="BJ261" s="250">
        <f t="shared" si="505"/>
        <v>31110001</v>
      </c>
      <c r="BK261" s="251">
        <v>348</v>
      </c>
      <c r="BL261" s="251">
        <v>5</v>
      </c>
      <c r="BM261" s="252">
        <f t="shared" si="506"/>
        <v>14505</v>
      </c>
      <c r="BN261" s="252">
        <f t="shared" si="507"/>
        <v>5000</v>
      </c>
      <c r="BO261" s="252">
        <f t="shared" si="508"/>
        <v>7500</v>
      </c>
      <c r="BP261" s="252">
        <f t="shared" si="509"/>
        <v>7500</v>
      </c>
      <c r="BQ261" s="254">
        <f t="shared" si="510"/>
        <v>1</v>
      </c>
      <c r="BR261">
        <f t="shared" si="205"/>
        <v>0</v>
      </c>
      <c r="BS261">
        <v>0</v>
      </c>
      <c r="BT261">
        <v>1</v>
      </c>
      <c r="BU261" t="s">
        <v>139</v>
      </c>
      <c r="BV261" t="str">
        <f t="shared" si="511"/>
        <v>1</v>
      </c>
      <c r="BW261" t="str">
        <f t="shared" si="512"/>
        <v>0</v>
      </c>
      <c r="BX261" t="str">
        <f t="shared" si="513"/>
        <v>0</v>
      </c>
      <c r="BY261" t="s">
        <v>23</v>
      </c>
      <c r="BZ261" s="253">
        <f t="shared" si="514"/>
        <v>4615</v>
      </c>
      <c r="CA261" s="253">
        <f t="shared" si="515"/>
        <v>4890</v>
      </c>
      <c r="CB261" s="253">
        <f t="shared" si="516"/>
        <v>5000</v>
      </c>
      <c r="CC261" s="253">
        <f t="shared" si="517"/>
        <v>0</v>
      </c>
      <c r="CD261" s="253">
        <f t="shared" si="518"/>
        <v>2500</v>
      </c>
      <c r="CE261" s="253">
        <f t="shared" si="519"/>
        <v>2500</v>
      </c>
      <c r="CF261" s="253">
        <f t="shared" si="520"/>
        <v>2500</v>
      </c>
      <c r="CG261" s="253">
        <f t="shared" si="521"/>
        <v>2500</v>
      </c>
      <c r="CH261" s="253">
        <f t="shared" si="522"/>
        <v>2500</v>
      </c>
      <c r="CI261" s="253">
        <f t="shared" si="523"/>
        <v>2500</v>
      </c>
      <c r="CJ261" s="253">
        <f t="shared" si="524"/>
        <v>2500</v>
      </c>
      <c r="CK261" s="253">
        <f t="shared" si="525"/>
        <v>2500</v>
      </c>
    </row>
    <row r="262" spans="1:89" ht="20.399999999999999" x14ac:dyDescent="0.3">
      <c r="B262" s="129">
        <v>174</v>
      </c>
      <c r="C262" s="107">
        <v>311011</v>
      </c>
      <c r="D262" s="107">
        <v>31110001</v>
      </c>
      <c r="E262" s="155" t="s">
        <v>273</v>
      </c>
      <c r="F262" s="108" t="s">
        <v>344</v>
      </c>
      <c r="G262" s="108" t="s">
        <v>345</v>
      </c>
      <c r="H262" s="109" t="s">
        <v>18</v>
      </c>
      <c r="I262" s="110"/>
      <c r="J262" s="109" t="s">
        <v>19</v>
      </c>
      <c r="K262" s="111">
        <f t="shared" si="355"/>
        <v>20000</v>
      </c>
      <c r="L262" s="112" t="s">
        <v>274</v>
      </c>
      <c r="M262" s="104">
        <v>0</v>
      </c>
      <c r="N262" s="262">
        <f t="shared" si="206"/>
        <v>1</v>
      </c>
      <c r="O262" s="137">
        <v>1</v>
      </c>
      <c r="P262" s="110">
        <f t="shared" si="184"/>
        <v>20000</v>
      </c>
      <c r="Q262" s="112" t="s">
        <v>139</v>
      </c>
      <c r="R262" s="113">
        <f t="shared" si="210"/>
        <v>0</v>
      </c>
      <c r="S262" s="114">
        <f t="shared" si="185"/>
        <v>0</v>
      </c>
      <c r="T262" s="130">
        <f t="shared" si="211"/>
        <v>5000</v>
      </c>
      <c r="U262" s="115">
        <f t="shared" si="186"/>
        <v>5000</v>
      </c>
      <c r="V262" s="148">
        <f t="shared" si="212"/>
        <v>7500</v>
      </c>
      <c r="W262" s="115">
        <f t="shared" si="187"/>
        <v>7500</v>
      </c>
      <c r="X262" s="113">
        <f t="shared" si="213"/>
        <v>7500</v>
      </c>
      <c r="Y262" s="115">
        <f t="shared" si="188"/>
        <v>7500</v>
      </c>
      <c r="Z262" s="116">
        <f t="shared" si="532"/>
        <v>20000</v>
      </c>
      <c r="AA262" s="117" t="b">
        <f t="shared" si="528"/>
        <v>1</v>
      </c>
      <c r="AB262" s="109" t="s">
        <v>22</v>
      </c>
      <c r="AC262" s="122"/>
      <c r="AD262" s="109"/>
      <c r="AE262" s="108" t="s">
        <v>23</v>
      </c>
      <c r="AF262" s="119"/>
      <c r="AG262" s="120"/>
      <c r="AH262" s="21">
        <v>0</v>
      </c>
      <c r="AI262" s="164">
        <f t="shared" si="189"/>
        <v>0</v>
      </c>
      <c r="AJ262" s="21">
        <v>0</v>
      </c>
      <c r="AK262" s="164">
        <f t="shared" si="190"/>
        <v>0</v>
      </c>
      <c r="AL262" s="21">
        <v>0</v>
      </c>
      <c r="AM262" s="164">
        <f t="shared" si="191"/>
        <v>0</v>
      </c>
      <c r="AN262" s="21">
        <v>0</v>
      </c>
      <c r="AO262" s="164">
        <f t="shared" si="192"/>
        <v>0</v>
      </c>
      <c r="AP262" s="21">
        <v>2500</v>
      </c>
      <c r="AQ262" s="164">
        <f t="shared" si="193"/>
        <v>2500</v>
      </c>
      <c r="AR262" s="21">
        <v>2500</v>
      </c>
      <c r="AS262" s="164">
        <f t="shared" si="194"/>
        <v>2500</v>
      </c>
      <c r="AT262" s="21">
        <v>2500</v>
      </c>
      <c r="AU262" s="164">
        <f t="shared" si="195"/>
        <v>2500</v>
      </c>
      <c r="AV262" s="21">
        <v>2500</v>
      </c>
      <c r="AW262" s="164">
        <f t="shared" si="196"/>
        <v>2500</v>
      </c>
      <c r="AX262" s="21">
        <v>2500</v>
      </c>
      <c r="AY262" s="164">
        <f t="shared" si="197"/>
        <v>2500</v>
      </c>
      <c r="AZ262" s="21">
        <v>2500</v>
      </c>
      <c r="BA262" s="164">
        <f t="shared" si="198"/>
        <v>2500</v>
      </c>
      <c r="BB262" s="21">
        <v>2500</v>
      </c>
      <c r="BC262" s="164">
        <f t="shared" si="199"/>
        <v>2500</v>
      </c>
      <c r="BD262" s="21">
        <v>2500</v>
      </c>
      <c r="BE262" s="164">
        <f t="shared" si="200"/>
        <v>2500</v>
      </c>
      <c r="BF262" s="253">
        <f t="shared" si="201"/>
        <v>20000</v>
      </c>
      <c r="BG262" s="253">
        <f t="shared" si="202"/>
        <v>20000</v>
      </c>
      <c r="BH262" s="10" t="b">
        <f t="shared" si="203"/>
        <v>1</v>
      </c>
      <c r="BI262" s="253">
        <f t="shared" si="204"/>
        <v>0</v>
      </c>
      <c r="BJ262" s="250">
        <f t="shared" si="505"/>
        <v>31110001</v>
      </c>
      <c r="BK262" s="251">
        <v>348</v>
      </c>
      <c r="BL262" s="251">
        <v>5</v>
      </c>
      <c r="BM262" s="252">
        <f t="shared" si="506"/>
        <v>0</v>
      </c>
      <c r="BN262" s="252">
        <f t="shared" si="507"/>
        <v>5000</v>
      </c>
      <c r="BO262" s="252">
        <f t="shared" si="508"/>
        <v>7500</v>
      </c>
      <c r="BP262" s="252">
        <f t="shared" si="509"/>
        <v>7500</v>
      </c>
      <c r="BQ262" s="254">
        <f t="shared" si="510"/>
        <v>1</v>
      </c>
      <c r="BR262">
        <f t="shared" si="205"/>
        <v>0</v>
      </c>
      <c r="BS262">
        <v>0</v>
      </c>
      <c r="BT262">
        <v>1</v>
      </c>
      <c r="BU262" t="s">
        <v>139</v>
      </c>
      <c r="BV262" t="str">
        <f t="shared" si="511"/>
        <v>1</v>
      </c>
      <c r="BW262" t="str">
        <f t="shared" si="512"/>
        <v>0</v>
      </c>
      <c r="BX262" t="str">
        <f t="shared" si="513"/>
        <v>0</v>
      </c>
      <c r="BY262" t="s">
        <v>23</v>
      </c>
      <c r="BZ262" s="253">
        <f t="shared" si="514"/>
        <v>0</v>
      </c>
      <c r="CA262" s="253">
        <f t="shared" si="515"/>
        <v>0</v>
      </c>
      <c r="CB262" s="253">
        <f t="shared" si="516"/>
        <v>0</v>
      </c>
      <c r="CC262" s="253">
        <f t="shared" si="517"/>
        <v>0</v>
      </c>
      <c r="CD262" s="253">
        <f t="shared" si="518"/>
        <v>2500</v>
      </c>
      <c r="CE262" s="253">
        <f t="shared" si="519"/>
        <v>2500</v>
      </c>
      <c r="CF262" s="253">
        <f t="shared" si="520"/>
        <v>2500</v>
      </c>
      <c r="CG262" s="253">
        <f t="shared" si="521"/>
        <v>2500</v>
      </c>
      <c r="CH262" s="253">
        <f t="shared" si="522"/>
        <v>2500</v>
      </c>
      <c r="CI262" s="253">
        <f t="shared" si="523"/>
        <v>2500</v>
      </c>
      <c r="CJ262" s="253">
        <f t="shared" si="524"/>
        <v>2500</v>
      </c>
      <c r="CK262" s="253">
        <f t="shared" si="525"/>
        <v>2500</v>
      </c>
    </row>
    <row r="263" spans="1:89" s="165" customFormat="1" ht="20.399999999999999" x14ac:dyDescent="0.3">
      <c r="A263"/>
      <c r="B263" s="129">
        <v>175</v>
      </c>
      <c r="C263" s="107">
        <v>313011</v>
      </c>
      <c r="D263" s="107">
        <v>31310001</v>
      </c>
      <c r="E263" s="155" t="s">
        <v>51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si="355"/>
        <v>0</v>
      </c>
      <c r="L263" s="112" t="s">
        <v>274</v>
      </c>
      <c r="M263" s="104">
        <v>0</v>
      </c>
      <c r="N263" s="262">
        <f t="shared" si="206"/>
        <v>1</v>
      </c>
      <c r="O263" s="141">
        <v>1</v>
      </c>
      <c r="P263" s="110">
        <f t="shared" si="184"/>
        <v>0</v>
      </c>
      <c r="Q263" s="112" t="s">
        <v>139</v>
      </c>
      <c r="R263" s="113">
        <f t="shared" ref="R263:R320" si="533">AH263+AJ263+AL263</f>
        <v>0</v>
      </c>
      <c r="S263" s="114">
        <f t="shared" si="185"/>
        <v>0</v>
      </c>
      <c r="T263" s="130">
        <f t="shared" ref="T263:T320" si="534">AN263+AP263+AR263</f>
        <v>0</v>
      </c>
      <c r="U263" s="115">
        <f t="shared" si="186"/>
        <v>0</v>
      </c>
      <c r="V263" s="148">
        <f t="shared" ref="V263:V320" si="535">AT263+AV263+AX263</f>
        <v>0</v>
      </c>
      <c r="W263" s="115">
        <f t="shared" si="187"/>
        <v>0</v>
      </c>
      <c r="X263" s="113">
        <f t="shared" ref="X263:X320" si="536">AZ263+BB263+BD263</f>
        <v>0</v>
      </c>
      <c r="Y263" s="115">
        <f t="shared" si="188"/>
        <v>0</v>
      </c>
      <c r="Z263" s="116">
        <f t="shared" ref="Z263:Z264" si="537">S263+U263+W263+Y263</f>
        <v>0</v>
      </c>
      <c r="AA263" s="117" t="b">
        <f t="shared" si="528"/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si="189"/>
        <v>0</v>
      </c>
      <c r="AJ263" s="22">
        <v>0</v>
      </c>
      <c r="AK263" s="164">
        <f t="shared" si="190"/>
        <v>0</v>
      </c>
      <c r="AL263" s="22">
        <v>0</v>
      </c>
      <c r="AM263" s="164">
        <f t="shared" si="191"/>
        <v>0</v>
      </c>
      <c r="AN263" s="22">
        <v>0</v>
      </c>
      <c r="AO263" s="164">
        <f t="shared" si="192"/>
        <v>0</v>
      </c>
      <c r="AP263" s="22">
        <v>0</v>
      </c>
      <c r="AQ263" s="164">
        <f t="shared" si="193"/>
        <v>0</v>
      </c>
      <c r="AR263" s="22">
        <v>0</v>
      </c>
      <c r="AS263" s="164">
        <f t="shared" si="194"/>
        <v>0</v>
      </c>
      <c r="AT263" s="22">
        <v>0</v>
      </c>
      <c r="AU263" s="164">
        <f t="shared" si="195"/>
        <v>0</v>
      </c>
      <c r="AV263" s="22">
        <v>0</v>
      </c>
      <c r="AW263" s="164">
        <f t="shared" si="196"/>
        <v>0</v>
      </c>
      <c r="AX263" s="22">
        <v>0</v>
      </c>
      <c r="AY263" s="164">
        <f t="shared" si="197"/>
        <v>0</v>
      </c>
      <c r="AZ263" s="22">
        <v>0</v>
      </c>
      <c r="BA263" s="164">
        <f t="shared" si="198"/>
        <v>0</v>
      </c>
      <c r="BB263" s="22">
        <v>0</v>
      </c>
      <c r="BC263" s="164">
        <f t="shared" si="199"/>
        <v>0</v>
      </c>
      <c r="BD263" s="22">
        <v>0</v>
      </c>
      <c r="BE263" s="164">
        <f t="shared" si="200"/>
        <v>0</v>
      </c>
      <c r="BF263" s="253">
        <f t="shared" si="201"/>
        <v>0</v>
      </c>
      <c r="BG263" s="253">
        <f t="shared" si="202"/>
        <v>0</v>
      </c>
      <c r="BH263" s="10" t="b">
        <f t="shared" si="203"/>
        <v>1</v>
      </c>
      <c r="BI263" s="253">
        <f t="shared" si="204"/>
        <v>0</v>
      </c>
      <c r="BJ263" s="250">
        <f t="shared" si="505"/>
        <v>31310001</v>
      </c>
      <c r="BK263" s="251">
        <v>348</v>
      </c>
      <c r="BL263" s="251">
        <v>5</v>
      </c>
      <c r="BM263" s="252">
        <f t="shared" si="506"/>
        <v>0</v>
      </c>
      <c r="BN263" s="252">
        <f t="shared" si="507"/>
        <v>0</v>
      </c>
      <c r="BO263" s="252">
        <f t="shared" si="508"/>
        <v>0</v>
      </c>
      <c r="BP263" s="252">
        <f t="shared" si="509"/>
        <v>0</v>
      </c>
      <c r="BQ263" s="254">
        <f t="shared" si="510"/>
        <v>1</v>
      </c>
      <c r="BR263">
        <f t="shared" si="205"/>
        <v>0</v>
      </c>
      <c r="BS263">
        <v>0</v>
      </c>
      <c r="BT263">
        <v>1</v>
      </c>
      <c r="BU263" t="s">
        <v>139</v>
      </c>
      <c r="BV263" t="str">
        <f t="shared" si="511"/>
        <v>1</v>
      </c>
      <c r="BW263" t="str">
        <f t="shared" si="512"/>
        <v>0</v>
      </c>
      <c r="BX263" t="str">
        <f t="shared" si="513"/>
        <v>0</v>
      </c>
      <c r="BY263" t="s">
        <v>23</v>
      </c>
      <c r="BZ263" s="253">
        <f t="shared" si="514"/>
        <v>0</v>
      </c>
      <c r="CA263" s="253">
        <f t="shared" si="515"/>
        <v>0</v>
      </c>
      <c r="CB263" s="253">
        <f t="shared" si="516"/>
        <v>0</v>
      </c>
      <c r="CC263" s="253">
        <f t="shared" si="517"/>
        <v>0</v>
      </c>
      <c r="CD263" s="253">
        <f t="shared" si="518"/>
        <v>0</v>
      </c>
      <c r="CE263" s="253">
        <f t="shared" si="519"/>
        <v>0</v>
      </c>
      <c r="CF263" s="253">
        <f t="shared" si="520"/>
        <v>0</v>
      </c>
      <c r="CG263" s="253">
        <f t="shared" si="521"/>
        <v>0</v>
      </c>
      <c r="CH263" s="253">
        <f t="shared" si="522"/>
        <v>0</v>
      </c>
      <c r="CI263" s="253">
        <f t="shared" si="523"/>
        <v>0</v>
      </c>
      <c r="CJ263" s="253">
        <f t="shared" si="524"/>
        <v>0</v>
      </c>
      <c r="CK263" s="253">
        <f t="shared" si="525"/>
        <v>0</v>
      </c>
    </row>
    <row r="264" spans="1:89" ht="20.399999999999999" x14ac:dyDescent="0.3">
      <c r="B264" s="129">
        <v>176</v>
      </c>
      <c r="C264" s="107">
        <v>313011</v>
      </c>
      <c r="D264" s="107">
        <v>31310001</v>
      </c>
      <c r="E264" s="155" t="s">
        <v>275</v>
      </c>
      <c r="F264" s="108" t="s">
        <v>344</v>
      </c>
      <c r="G264" s="108" t="s">
        <v>345</v>
      </c>
      <c r="H264" s="109" t="s">
        <v>18</v>
      </c>
      <c r="I264" s="110"/>
      <c r="J264" s="109" t="s">
        <v>19</v>
      </c>
      <c r="K264" s="111">
        <f t="shared" si="355"/>
        <v>0</v>
      </c>
      <c r="L264" s="112" t="s">
        <v>274</v>
      </c>
      <c r="M264" s="201">
        <v>0</v>
      </c>
      <c r="N264" s="262">
        <f t="shared" si="206"/>
        <v>1</v>
      </c>
      <c r="O264" s="137">
        <v>1</v>
      </c>
      <c r="P264" s="110">
        <f t="shared" si="184"/>
        <v>0</v>
      </c>
      <c r="Q264" s="112" t="s">
        <v>139</v>
      </c>
      <c r="R264" s="113">
        <f t="shared" si="533"/>
        <v>0</v>
      </c>
      <c r="S264" s="114">
        <f t="shared" si="185"/>
        <v>0</v>
      </c>
      <c r="T264" s="130">
        <f t="shared" si="534"/>
        <v>0</v>
      </c>
      <c r="U264" s="115">
        <f t="shared" si="186"/>
        <v>0</v>
      </c>
      <c r="V264" s="148">
        <f t="shared" si="535"/>
        <v>0</v>
      </c>
      <c r="W264" s="115">
        <f t="shared" si="187"/>
        <v>0</v>
      </c>
      <c r="X264" s="113">
        <f t="shared" si="536"/>
        <v>0</v>
      </c>
      <c r="Y264" s="115">
        <f t="shared" si="188"/>
        <v>0</v>
      </c>
      <c r="Z264" s="116">
        <f t="shared" si="537"/>
        <v>0</v>
      </c>
      <c r="AA264" s="117" t="b">
        <f t="shared" si="528"/>
        <v>1</v>
      </c>
      <c r="AB264" s="109" t="s">
        <v>22</v>
      </c>
      <c r="AC264" s="122"/>
      <c r="AD264" s="109"/>
      <c r="AE264" s="108" t="s">
        <v>23</v>
      </c>
      <c r="AF264" s="119"/>
      <c r="AG264" s="120"/>
      <c r="AH264" s="21">
        <v>0</v>
      </c>
      <c r="AI264" s="164">
        <f t="shared" si="189"/>
        <v>0</v>
      </c>
      <c r="AJ264" s="21">
        <v>0</v>
      </c>
      <c r="AK264" s="164">
        <f t="shared" si="190"/>
        <v>0</v>
      </c>
      <c r="AL264" s="21">
        <v>0</v>
      </c>
      <c r="AM264" s="164">
        <f t="shared" si="191"/>
        <v>0</v>
      </c>
      <c r="AN264" s="21">
        <v>0</v>
      </c>
      <c r="AO264" s="164">
        <f t="shared" si="192"/>
        <v>0</v>
      </c>
      <c r="AP264" s="21">
        <v>0</v>
      </c>
      <c r="AQ264" s="164">
        <f t="shared" si="193"/>
        <v>0</v>
      </c>
      <c r="AR264" s="21">
        <v>0</v>
      </c>
      <c r="AS264" s="164">
        <f t="shared" si="194"/>
        <v>0</v>
      </c>
      <c r="AT264" s="21">
        <v>0</v>
      </c>
      <c r="AU264" s="164">
        <f t="shared" si="195"/>
        <v>0</v>
      </c>
      <c r="AV264" s="21">
        <v>0</v>
      </c>
      <c r="AW264" s="164">
        <f t="shared" si="196"/>
        <v>0</v>
      </c>
      <c r="AX264" s="21">
        <v>0</v>
      </c>
      <c r="AY264" s="164">
        <f t="shared" si="197"/>
        <v>0</v>
      </c>
      <c r="AZ264" s="21">
        <v>0</v>
      </c>
      <c r="BA264" s="164">
        <f t="shared" si="198"/>
        <v>0</v>
      </c>
      <c r="BB264" s="21">
        <v>0</v>
      </c>
      <c r="BC264" s="164">
        <f t="shared" si="199"/>
        <v>0</v>
      </c>
      <c r="BD264" s="21">
        <v>0</v>
      </c>
      <c r="BE264" s="164">
        <f t="shared" si="200"/>
        <v>0</v>
      </c>
      <c r="BF264" s="253">
        <f t="shared" si="201"/>
        <v>0</v>
      </c>
      <c r="BG264" s="253">
        <f t="shared" si="202"/>
        <v>0</v>
      </c>
      <c r="BH264" s="10" t="b">
        <f t="shared" si="203"/>
        <v>1</v>
      </c>
      <c r="BI264" s="253">
        <f t="shared" si="204"/>
        <v>0</v>
      </c>
      <c r="BJ264" s="250">
        <f t="shared" si="505"/>
        <v>31310001</v>
      </c>
      <c r="BK264" s="251">
        <v>348</v>
      </c>
      <c r="BL264" s="251">
        <v>5</v>
      </c>
      <c r="BM264" s="252">
        <f t="shared" si="506"/>
        <v>0</v>
      </c>
      <c r="BN264" s="252">
        <f t="shared" si="507"/>
        <v>0</v>
      </c>
      <c r="BO264" s="252">
        <f t="shared" si="508"/>
        <v>0</v>
      </c>
      <c r="BP264" s="252">
        <f t="shared" si="509"/>
        <v>0</v>
      </c>
      <c r="BQ264" s="254">
        <f t="shared" si="510"/>
        <v>1</v>
      </c>
      <c r="BR264">
        <f t="shared" si="205"/>
        <v>0</v>
      </c>
      <c r="BS264">
        <v>0</v>
      </c>
      <c r="BT264">
        <v>1</v>
      </c>
      <c r="BU264" t="s">
        <v>139</v>
      </c>
      <c r="BV264" t="str">
        <f t="shared" si="511"/>
        <v>1</v>
      </c>
      <c r="BW264" t="str">
        <f t="shared" si="512"/>
        <v>0</v>
      </c>
      <c r="BX264" t="str">
        <f t="shared" si="513"/>
        <v>0</v>
      </c>
      <c r="BY264" t="s">
        <v>23</v>
      </c>
      <c r="BZ264" s="253">
        <f t="shared" si="514"/>
        <v>0</v>
      </c>
      <c r="CA264" s="253">
        <f t="shared" si="515"/>
        <v>0</v>
      </c>
      <c r="CB264" s="253">
        <f t="shared" si="516"/>
        <v>0</v>
      </c>
      <c r="CC264" s="253">
        <f t="shared" si="517"/>
        <v>0</v>
      </c>
      <c r="CD264" s="253">
        <f t="shared" si="518"/>
        <v>0</v>
      </c>
      <c r="CE264" s="253">
        <f t="shared" si="519"/>
        <v>0</v>
      </c>
      <c r="CF264" s="253">
        <f t="shared" si="520"/>
        <v>0</v>
      </c>
      <c r="CG264" s="253">
        <f t="shared" si="521"/>
        <v>0</v>
      </c>
      <c r="CH264" s="253">
        <f t="shared" si="522"/>
        <v>0</v>
      </c>
      <c r="CI264" s="253">
        <f t="shared" si="523"/>
        <v>0</v>
      </c>
      <c r="CJ264" s="253">
        <f t="shared" si="524"/>
        <v>0</v>
      </c>
      <c r="CK264" s="253">
        <f t="shared" si="525"/>
        <v>0</v>
      </c>
    </row>
    <row r="265" spans="1:89" s="92" customFormat="1" ht="20.399999999999999" x14ac:dyDescent="0.3">
      <c r="B265" s="129">
        <v>177</v>
      </c>
      <c r="C265" s="107">
        <v>314011</v>
      </c>
      <c r="D265" s="107">
        <v>31410001</v>
      </c>
      <c r="E265" s="155" t="s">
        <v>280</v>
      </c>
      <c r="F265" s="172" t="s">
        <v>344</v>
      </c>
      <c r="G265" s="172" t="s">
        <v>345</v>
      </c>
      <c r="H265" s="173" t="s">
        <v>18</v>
      </c>
      <c r="I265" s="174"/>
      <c r="J265" s="173" t="s">
        <v>19</v>
      </c>
      <c r="K265" s="175">
        <f t="shared" si="355"/>
        <v>108000</v>
      </c>
      <c r="L265" s="159" t="s">
        <v>274</v>
      </c>
      <c r="M265" s="104">
        <v>0</v>
      </c>
      <c r="N265" s="262">
        <f t="shared" si="206"/>
        <v>1</v>
      </c>
      <c r="O265" s="176">
        <v>1</v>
      </c>
      <c r="P265" s="110">
        <f t="shared" si="184"/>
        <v>108000</v>
      </c>
      <c r="Q265" s="159" t="s">
        <v>139</v>
      </c>
      <c r="R265" s="113">
        <f t="shared" si="533"/>
        <v>27000</v>
      </c>
      <c r="S265" s="114">
        <f t="shared" si="185"/>
        <v>27000</v>
      </c>
      <c r="T265" s="177">
        <f t="shared" si="534"/>
        <v>27000</v>
      </c>
      <c r="U265" s="115">
        <f t="shared" si="186"/>
        <v>27000</v>
      </c>
      <c r="V265" s="178">
        <f t="shared" si="535"/>
        <v>27000</v>
      </c>
      <c r="W265" s="115">
        <f t="shared" si="187"/>
        <v>27000</v>
      </c>
      <c r="X265" s="113">
        <f t="shared" si="536"/>
        <v>27000</v>
      </c>
      <c r="Y265" s="115">
        <f t="shared" si="188"/>
        <v>27000</v>
      </c>
      <c r="Z265" s="174">
        <f t="shared" ref="Z265" si="538">S265+U265+W265+Y265</f>
        <v>108000</v>
      </c>
      <c r="AA265" s="179" t="b">
        <f t="shared" si="528"/>
        <v>1</v>
      </c>
      <c r="AB265" s="173" t="s">
        <v>22</v>
      </c>
      <c r="AC265" s="180"/>
      <c r="AD265" s="173"/>
      <c r="AE265" s="108" t="s">
        <v>23</v>
      </c>
      <c r="AF265" s="181"/>
      <c r="AG265" s="182"/>
      <c r="AH265" s="171">
        <v>9000</v>
      </c>
      <c r="AI265" s="164">
        <f t="shared" si="189"/>
        <v>9000</v>
      </c>
      <c r="AJ265" s="171">
        <v>9000</v>
      </c>
      <c r="AK265" s="164">
        <f t="shared" si="190"/>
        <v>9000</v>
      </c>
      <c r="AL265" s="171">
        <v>9000</v>
      </c>
      <c r="AM265" s="164">
        <f t="shared" si="191"/>
        <v>9000</v>
      </c>
      <c r="AN265" s="171">
        <v>9000</v>
      </c>
      <c r="AO265" s="164">
        <f t="shared" si="192"/>
        <v>9000</v>
      </c>
      <c r="AP265" s="171">
        <v>9000</v>
      </c>
      <c r="AQ265" s="164">
        <f t="shared" si="193"/>
        <v>9000</v>
      </c>
      <c r="AR265" s="171">
        <v>9000</v>
      </c>
      <c r="AS265" s="164">
        <f t="shared" si="194"/>
        <v>9000</v>
      </c>
      <c r="AT265" s="171">
        <v>9000</v>
      </c>
      <c r="AU265" s="164">
        <f t="shared" si="195"/>
        <v>9000</v>
      </c>
      <c r="AV265" s="171">
        <v>9000</v>
      </c>
      <c r="AW265" s="164">
        <f t="shared" si="196"/>
        <v>9000</v>
      </c>
      <c r="AX265" s="171">
        <v>9000</v>
      </c>
      <c r="AY265" s="164">
        <f t="shared" si="197"/>
        <v>9000</v>
      </c>
      <c r="AZ265" s="171">
        <v>9000</v>
      </c>
      <c r="BA265" s="164">
        <f t="shared" si="198"/>
        <v>9000</v>
      </c>
      <c r="BB265" s="171">
        <v>9000</v>
      </c>
      <c r="BC265" s="164">
        <f t="shared" si="199"/>
        <v>9000</v>
      </c>
      <c r="BD265" s="171">
        <v>9000</v>
      </c>
      <c r="BE265" s="164">
        <f t="shared" si="200"/>
        <v>9000</v>
      </c>
      <c r="BF265" s="253">
        <f t="shared" si="201"/>
        <v>108000</v>
      </c>
      <c r="BG265" s="253">
        <f t="shared" si="202"/>
        <v>108000</v>
      </c>
      <c r="BH265" s="10" t="b">
        <f t="shared" si="203"/>
        <v>1</v>
      </c>
      <c r="BI265" s="253">
        <f t="shared" si="204"/>
        <v>0</v>
      </c>
      <c r="BJ265" s="250">
        <f t="shared" si="505"/>
        <v>31410001</v>
      </c>
      <c r="BK265" s="251">
        <v>348</v>
      </c>
      <c r="BL265" s="251">
        <v>5</v>
      </c>
      <c r="BM265" s="252">
        <f t="shared" si="506"/>
        <v>27000</v>
      </c>
      <c r="BN265" s="252">
        <f t="shared" si="507"/>
        <v>27000</v>
      </c>
      <c r="BO265" s="252">
        <f t="shared" si="508"/>
        <v>27000</v>
      </c>
      <c r="BP265" s="252">
        <f t="shared" si="509"/>
        <v>27000</v>
      </c>
      <c r="BQ265" s="254">
        <f t="shared" si="510"/>
        <v>1</v>
      </c>
      <c r="BR265">
        <f t="shared" si="205"/>
        <v>0</v>
      </c>
      <c r="BS265">
        <v>0</v>
      </c>
      <c r="BT265">
        <v>1</v>
      </c>
      <c r="BU265" t="s">
        <v>139</v>
      </c>
      <c r="BV265" t="str">
        <f t="shared" si="511"/>
        <v>1</v>
      </c>
      <c r="BW265" t="str">
        <f t="shared" si="512"/>
        <v>0</v>
      </c>
      <c r="BX265" t="str">
        <f t="shared" si="513"/>
        <v>0</v>
      </c>
      <c r="BY265" t="s">
        <v>23</v>
      </c>
      <c r="BZ265" s="253">
        <f t="shared" si="514"/>
        <v>9000</v>
      </c>
      <c r="CA265" s="253">
        <f t="shared" si="515"/>
        <v>9000</v>
      </c>
      <c r="CB265" s="253">
        <f t="shared" si="516"/>
        <v>9000</v>
      </c>
      <c r="CC265" s="253">
        <f t="shared" si="517"/>
        <v>9000</v>
      </c>
      <c r="CD265" s="253">
        <f t="shared" si="518"/>
        <v>9000</v>
      </c>
      <c r="CE265" s="253">
        <f t="shared" si="519"/>
        <v>9000</v>
      </c>
      <c r="CF265" s="253">
        <f t="shared" si="520"/>
        <v>9000</v>
      </c>
      <c r="CG265" s="253">
        <f t="shared" si="521"/>
        <v>9000</v>
      </c>
      <c r="CH265" s="253">
        <f t="shared" si="522"/>
        <v>9000</v>
      </c>
      <c r="CI265" s="253">
        <f t="shared" si="523"/>
        <v>9000</v>
      </c>
      <c r="CJ265" s="253">
        <f t="shared" si="524"/>
        <v>9000</v>
      </c>
      <c r="CK265" s="253">
        <f t="shared" si="525"/>
        <v>9000</v>
      </c>
    </row>
    <row r="266" spans="1:89" ht="20.399999999999999" x14ac:dyDescent="0.3">
      <c r="B266" s="129">
        <v>178</v>
      </c>
      <c r="C266" s="107">
        <v>317011</v>
      </c>
      <c r="D266" s="107">
        <v>31710001</v>
      </c>
      <c r="E266" s="157" t="s">
        <v>281</v>
      </c>
      <c r="F266" s="108" t="s">
        <v>344</v>
      </c>
      <c r="G266" s="108" t="s">
        <v>345</v>
      </c>
      <c r="H266" s="109" t="s">
        <v>18</v>
      </c>
      <c r="I266" s="110"/>
      <c r="J266" s="109" t="s">
        <v>19</v>
      </c>
      <c r="K266" s="111">
        <f t="shared" si="355"/>
        <v>73200</v>
      </c>
      <c r="L266" s="112" t="s">
        <v>274</v>
      </c>
      <c r="M266" s="104">
        <v>0</v>
      </c>
      <c r="N266" s="262">
        <f t="shared" si="206"/>
        <v>1</v>
      </c>
      <c r="O266" s="137">
        <v>1</v>
      </c>
      <c r="P266" s="110">
        <f t="shared" si="184"/>
        <v>73200</v>
      </c>
      <c r="Q266" s="112" t="s">
        <v>139</v>
      </c>
      <c r="R266" s="113">
        <f t="shared" si="533"/>
        <v>18300</v>
      </c>
      <c r="S266" s="114">
        <f t="shared" si="185"/>
        <v>18300</v>
      </c>
      <c r="T266" s="130">
        <f t="shared" si="534"/>
        <v>18300</v>
      </c>
      <c r="U266" s="115">
        <f t="shared" si="186"/>
        <v>18300</v>
      </c>
      <c r="V266" s="148">
        <f t="shared" si="535"/>
        <v>18300</v>
      </c>
      <c r="W266" s="115">
        <f t="shared" si="187"/>
        <v>18300</v>
      </c>
      <c r="X266" s="113">
        <f t="shared" si="536"/>
        <v>18300</v>
      </c>
      <c r="Y266" s="115">
        <f t="shared" si="188"/>
        <v>18300</v>
      </c>
      <c r="Z266" s="116">
        <f t="shared" ref="Z266" si="539">S266+U266+W266+Y266</f>
        <v>73200</v>
      </c>
      <c r="AA266" s="117" t="b">
        <f t="shared" si="528"/>
        <v>1</v>
      </c>
      <c r="AB266" s="109" t="s">
        <v>22</v>
      </c>
      <c r="AC266" s="122"/>
      <c r="AD266" s="109"/>
      <c r="AE266" s="108" t="s">
        <v>23</v>
      </c>
      <c r="AF266" s="119"/>
      <c r="AG266" s="120"/>
      <c r="AH266" s="21">
        <v>6100</v>
      </c>
      <c r="AI266" s="164">
        <f t="shared" si="189"/>
        <v>6100</v>
      </c>
      <c r="AJ266" s="21">
        <v>6100</v>
      </c>
      <c r="AK266" s="164">
        <f t="shared" si="190"/>
        <v>6100</v>
      </c>
      <c r="AL266" s="21">
        <v>6100</v>
      </c>
      <c r="AM266" s="164">
        <f t="shared" si="191"/>
        <v>6100</v>
      </c>
      <c r="AN266" s="21">
        <v>6100</v>
      </c>
      <c r="AO266" s="164">
        <f t="shared" si="192"/>
        <v>6100</v>
      </c>
      <c r="AP266" s="21">
        <v>6100</v>
      </c>
      <c r="AQ266" s="164">
        <f t="shared" si="193"/>
        <v>6100</v>
      </c>
      <c r="AR266" s="21">
        <v>6100</v>
      </c>
      <c r="AS266" s="164">
        <f t="shared" si="194"/>
        <v>6100</v>
      </c>
      <c r="AT266" s="21">
        <v>6100</v>
      </c>
      <c r="AU266" s="164">
        <f t="shared" si="195"/>
        <v>6100</v>
      </c>
      <c r="AV266" s="21">
        <v>6100</v>
      </c>
      <c r="AW266" s="164">
        <f t="shared" si="196"/>
        <v>6100</v>
      </c>
      <c r="AX266" s="21">
        <v>6100</v>
      </c>
      <c r="AY266" s="164">
        <f t="shared" si="197"/>
        <v>6100</v>
      </c>
      <c r="AZ266" s="21">
        <v>6100</v>
      </c>
      <c r="BA266" s="164">
        <f t="shared" si="198"/>
        <v>6100</v>
      </c>
      <c r="BB266" s="21">
        <v>6100</v>
      </c>
      <c r="BC266" s="164">
        <f t="shared" si="199"/>
        <v>6100</v>
      </c>
      <c r="BD266" s="21">
        <v>6100</v>
      </c>
      <c r="BE266" s="164">
        <f t="shared" si="200"/>
        <v>6100</v>
      </c>
      <c r="BF266" s="253">
        <f t="shared" si="201"/>
        <v>73200</v>
      </c>
      <c r="BG266" s="253">
        <f t="shared" si="202"/>
        <v>73200</v>
      </c>
      <c r="BH266" s="10" t="b">
        <f t="shared" si="203"/>
        <v>1</v>
      </c>
      <c r="BI266" s="253">
        <f t="shared" si="204"/>
        <v>0</v>
      </c>
      <c r="BJ266" s="250">
        <f t="shared" si="505"/>
        <v>31710001</v>
      </c>
      <c r="BK266" s="251">
        <v>348</v>
      </c>
      <c r="BL266" s="251">
        <v>5</v>
      </c>
      <c r="BM266" s="252">
        <f t="shared" si="506"/>
        <v>18300</v>
      </c>
      <c r="BN266" s="252">
        <f t="shared" si="507"/>
        <v>18300</v>
      </c>
      <c r="BO266" s="252">
        <f t="shared" si="508"/>
        <v>18300</v>
      </c>
      <c r="BP266" s="252">
        <f t="shared" si="509"/>
        <v>18300</v>
      </c>
      <c r="BQ266" s="254">
        <f t="shared" si="510"/>
        <v>1</v>
      </c>
      <c r="BR266">
        <f t="shared" si="205"/>
        <v>0</v>
      </c>
      <c r="BS266">
        <v>0</v>
      </c>
      <c r="BT266">
        <v>1</v>
      </c>
      <c r="BU266" t="s">
        <v>139</v>
      </c>
      <c r="BV266" t="str">
        <f t="shared" si="511"/>
        <v>1</v>
      </c>
      <c r="BW266" t="str">
        <f t="shared" si="512"/>
        <v>0</v>
      </c>
      <c r="BX266" t="str">
        <f t="shared" si="513"/>
        <v>0</v>
      </c>
      <c r="BY266" t="s">
        <v>23</v>
      </c>
      <c r="BZ266" s="253">
        <f t="shared" si="514"/>
        <v>6100</v>
      </c>
      <c r="CA266" s="253">
        <f t="shared" si="515"/>
        <v>6100</v>
      </c>
      <c r="CB266" s="253">
        <f t="shared" si="516"/>
        <v>6100</v>
      </c>
      <c r="CC266" s="253">
        <f t="shared" si="517"/>
        <v>6100</v>
      </c>
      <c r="CD266" s="253">
        <f t="shared" si="518"/>
        <v>6100</v>
      </c>
      <c r="CE266" s="253">
        <f t="shared" si="519"/>
        <v>6100</v>
      </c>
      <c r="CF266" s="253">
        <f t="shared" si="520"/>
        <v>6100</v>
      </c>
      <c r="CG266" s="253">
        <f t="shared" si="521"/>
        <v>6100</v>
      </c>
      <c r="CH266" s="253">
        <f t="shared" si="522"/>
        <v>6100</v>
      </c>
      <c r="CI266" s="253">
        <f t="shared" si="523"/>
        <v>6100</v>
      </c>
      <c r="CJ266" s="253">
        <f t="shared" si="524"/>
        <v>6100</v>
      </c>
      <c r="CK266" s="253">
        <f t="shared" si="525"/>
        <v>6100</v>
      </c>
    </row>
    <row r="267" spans="1:89" ht="20.399999999999999" x14ac:dyDescent="0.3">
      <c r="B267" s="129">
        <v>179</v>
      </c>
      <c r="C267" s="107">
        <v>318011</v>
      </c>
      <c r="D267" s="107">
        <v>31810001</v>
      </c>
      <c r="E267" s="157" t="s">
        <v>282</v>
      </c>
      <c r="F267" s="108" t="s">
        <v>344</v>
      </c>
      <c r="G267" s="108" t="s">
        <v>345</v>
      </c>
      <c r="H267" s="109" t="s">
        <v>18</v>
      </c>
      <c r="I267" s="110"/>
      <c r="J267" s="109" t="s">
        <v>19</v>
      </c>
      <c r="K267" s="111">
        <f t="shared" ref="K267:K328" si="540">R267+T267+V267+X267</f>
        <v>0</v>
      </c>
      <c r="L267" s="112" t="s">
        <v>20</v>
      </c>
      <c r="M267" s="201">
        <v>0</v>
      </c>
      <c r="N267" s="262">
        <f t="shared" si="206"/>
        <v>30</v>
      </c>
      <c r="O267" s="137">
        <v>30</v>
      </c>
      <c r="P267" s="110">
        <f t="shared" si="184"/>
        <v>0</v>
      </c>
      <c r="Q267" s="112" t="s">
        <v>139</v>
      </c>
      <c r="R267" s="113">
        <f t="shared" si="533"/>
        <v>0</v>
      </c>
      <c r="S267" s="114">
        <f t="shared" si="185"/>
        <v>0</v>
      </c>
      <c r="T267" s="130">
        <f t="shared" si="534"/>
        <v>0</v>
      </c>
      <c r="U267" s="115">
        <f t="shared" si="186"/>
        <v>0</v>
      </c>
      <c r="V267" s="148">
        <f t="shared" si="535"/>
        <v>0</v>
      </c>
      <c r="W267" s="115">
        <f t="shared" si="187"/>
        <v>0</v>
      </c>
      <c r="X267" s="113">
        <f t="shared" si="536"/>
        <v>0</v>
      </c>
      <c r="Y267" s="115">
        <f t="shared" si="188"/>
        <v>0</v>
      </c>
      <c r="Z267" s="116">
        <f t="shared" ref="Z267" si="541">S267+U267+W267+Y267</f>
        <v>0</v>
      </c>
      <c r="AA267" s="117" t="b">
        <f t="shared" si="528"/>
        <v>1</v>
      </c>
      <c r="AB267" s="109" t="s">
        <v>22</v>
      </c>
      <c r="AC267" s="122"/>
      <c r="AD267" s="109"/>
      <c r="AE267" s="108" t="s">
        <v>23</v>
      </c>
      <c r="AF267" s="119"/>
      <c r="AG267" s="120"/>
      <c r="AH267" s="21">
        <v>0</v>
      </c>
      <c r="AI267" s="164">
        <f t="shared" si="189"/>
        <v>0</v>
      </c>
      <c r="AJ267" s="21">
        <v>0</v>
      </c>
      <c r="AK267" s="164">
        <f t="shared" si="190"/>
        <v>0</v>
      </c>
      <c r="AL267" s="21">
        <v>0</v>
      </c>
      <c r="AM267" s="164">
        <f t="shared" si="191"/>
        <v>0</v>
      </c>
      <c r="AN267" s="21">
        <v>0</v>
      </c>
      <c r="AO267" s="164">
        <f t="shared" si="192"/>
        <v>0</v>
      </c>
      <c r="AP267" s="21">
        <v>0</v>
      </c>
      <c r="AQ267" s="164">
        <f t="shared" si="193"/>
        <v>0</v>
      </c>
      <c r="AR267" s="21">
        <v>0</v>
      </c>
      <c r="AS267" s="164">
        <f t="shared" si="194"/>
        <v>0</v>
      </c>
      <c r="AT267" s="21">
        <v>0</v>
      </c>
      <c r="AU267" s="164">
        <f t="shared" si="195"/>
        <v>0</v>
      </c>
      <c r="AV267" s="21">
        <v>0</v>
      </c>
      <c r="AW267" s="164">
        <f t="shared" si="196"/>
        <v>0</v>
      </c>
      <c r="AX267" s="21">
        <v>0</v>
      </c>
      <c r="AY267" s="164">
        <f t="shared" si="197"/>
        <v>0</v>
      </c>
      <c r="AZ267" s="21">
        <v>0</v>
      </c>
      <c r="BA267" s="164">
        <f t="shared" si="198"/>
        <v>0</v>
      </c>
      <c r="BB267" s="21">
        <v>0</v>
      </c>
      <c r="BC267" s="164">
        <f t="shared" si="199"/>
        <v>0</v>
      </c>
      <c r="BD267" s="21">
        <v>0</v>
      </c>
      <c r="BE267" s="164">
        <f t="shared" si="200"/>
        <v>0</v>
      </c>
      <c r="BF267" s="253">
        <f t="shared" si="201"/>
        <v>0</v>
      </c>
      <c r="BG267" s="253">
        <f t="shared" si="202"/>
        <v>0</v>
      </c>
      <c r="BH267" s="10" t="b">
        <f t="shared" si="203"/>
        <v>1</v>
      </c>
      <c r="BI267" s="253">
        <f t="shared" si="204"/>
        <v>0</v>
      </c>
      <c r="BJ267" s="250">
        <f t="shared" si="505"/>
        <v>31810001</v>
      </c>
      <c r="BK267" s="251">
        <v>348</v>
      </c>
      <c r="BL267" s="251">
        <v>5</v>
      </c>
      <c r="BM267" s="252">
        <f t="shared" si="506"/>
        <v>0</v>
      </c>
      <c r="BN267" s="252">
        <f t="shared" si="507"/>
        <v>0</v>
      </c>
      <c r="BO267" s="252">
        <f t="shared" si="508"/>
        <v>0</v>
      </c>
      <c r="BP267" s="252">
        <f t="shared" si="509"/>
        <v>0</v>
      </c>
      <c r="BQ267" s="254">
        <f t="shared" si="510"/>
        <v>30</v>
      </c>
      <c r="BR267">
        <f t="shared" si="205"/>
        <v>0</v>
      </c>
      <c r="BS267">
        <v>0</v>
      </c>
      <c r="BT267">
        <v>1</v>
      </c>
      <c r="BU267" t="s">
        <v>139</v>
      </c>
      <c r="BV267" t="str">
        <f t="shared" si="511"/>
        <v>1</v>
      </c>
      <c r="BW267" t="str">
        <f t="shared" si="512"/>
        <v>0</v>
      </c>
      <c r="BX267" t="str">
        <f t="shared" si="513"/>
        <v>0</v>
      </c>
      <c r="BY267" t="s">
        <v>23</v>
      </c>
      <c r="BZ267" s="253">
        <f t="shared" si="514"/>
        <v>0</v>
      </c>
      <c r="CA267" s="253">
        <f t="shared" si="515"/>
        <v>0</v>
      </c>
      <c r="CB267" s="253">
        <f t="shared" si="516"/>
        <v>0</v>
      </c>
      <c r="CC267" s="253">
        <f t="shared" si="517"/>
        <v>0</v>
      </c>
      <c r="CD267" s="253">
        <f t="shared" si="518"/>
        <v>0</v>
      </c>
      <c r="CE267" s="253">
        <f t="shared" si="519"/>
        <v>0</v>
      </c>
      <c r="CF267" s="253">
        <f t="shared" si="520"/>
        <v>0</v>
      </c>
      <c r="CG267" s="253">
        <f t="shared" si="521"/>
        <v>0</v>
      </c>
      <c r="CH267" s="253">
        <f t="shared" si="522"/>
        <v>0</v>
      </c>
      <c r="CI267" s="253">
        <f t="shared" si="523"/>
        <v>0</v>
      </c>
      <c r="CJ267" s="253">
        <f t="shared" si="524"/>
        <v>0</v>
      </c>
      <c r="CK267" s="253">
        <f t="shared" si="525"/>
        <v>0</v>
      </c>
    </row>
    <row r="268" spans="1:89" ht="20.399999999999999" x14ac:dyDescent="0.3">
      <c r="B268" s="129">
        <v>180</v>
      </c>
      <c r="C268" s="159">
        <v>322011</v>
      </c>
      <c r="D268" s="159">
        <v>32210001</v>
      </c>
      <c r="E268" s="155" t="s">
        <v>283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540"/>
        <v>0</v>
      </c>
      <c r="L268" s="156" t="s">
        <v>296</v>
      </c>
      <c r="M268" s="104">
        <v>0</v>
      </c>
      <c r="N268" s="262">
        <f t="shared" si="206"/>
        <v>14040</v>
      </c>
      <c r="O268" s="141">
        <v>14040</v>
      </c>
      <c r="P268" s="110">
        <f t="shared" ref="P268:P331" si="542">(O268*(M268/100+1))*K268</f>
        <v>0</v>
      </c>
      <c r="Q268" s="112" t="s">
        <v>139</v>
      </c>
      <c r="R268" s="113">
        <f t="shared" si="533"/>
        <v>0</v>
      </c>
      <c r="S268" s="114">
        <f t="shared" ref="S268:S331" si="543">R268*(O268*(M268/100+1))</f>
        <v>0</v>
      </c>
      <c r="T268" s="130">
        <f t="shared" si="534"/>
        <v>0</v>
      </c>
      <c r="U268" s="115">
        <f t="shared" ref="U268:U331" si="544">T268*(O268*(M268/100+1))</f>
        <v>0</v>
      </c>
      <c r="V268" s="148">
        <f t="shared" si="535"/>
        <v>0</v>
      </c>
      <c r="W268" s="115">
        <f t="shared" ref="W268:W331" si="545">V268*(O268*(M268/100+1))</f>
        <v>0</v>
      </c>
      <c r="X268" s="113">
        <f t="shared" si="536"/>
        <v>0</v>
      </c>
      <c r="Y268" s="115">
        <f t="shared" ref="Y268:Y331" si="546">X268*(O268*(M268/100+1))</f>
        <v>0</v>
      </c>
      <c r="Z268" s="116">
        <f t="shared" ref="Z268:Z281" si="547">S268+U268+W268+Y268</f>
        <v>0</v>
      </c>
      <c r="AA268" s="117" t="b">
        <f t="shared" si="528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/>
      <c r="AI268" s="164">
        <f t="shared" ref="AI268:AI331" si="548">AH268*(O268*(M268/100+1))</f>
        <v>0</v>
      </c>
      <c r="AJ268" s="22"/>
      <c r="AK268" s="164">
        <f t="shared" ref="AK268:AK331" si="549">AJ268*(O268*(M268/100+1))</f>
        <v>0</v>
      </c>
      <c r="AL268" s="22"/>
      <c r="AM268" s="164">
        <f t="shared" ref="AM268:AM331" si="550">AL268*(O268*(M268/100+1))</f>
        <v>0</v>
      </c>
      <c r="AN268" s="22"/>
      <c r="AO268" s="164">
        <f t="shared" ref="AO268:AO331" si="551">AN268*(O268*(M268/100+1))</f>
        <v>0</v>
      </c>
      <c r="AP268" s="22"/>
      <c r="AQ268" s="164">
        <f t="shared" ref="AQ268:AQ331" si="552">AP268*(O268*(M268/100+1))</f>
        <v>0</v>
      </c>
      <c r="AR268" s="22"/>
      <c r="AS268" s="164">
        <f t="shared" ref="AS268:AS331" si="553">AR268*(O268*(M268/100+1))</f>
        <v>0</v>
      </c>
      <c r="AT268" s="22"/>
      <c r="AU268" s="164">
        <f t="shared" ref="AU268:AU331" si="554">AT268*(O268*(M268/100+1))</f>
        <v>0</v>
      </c>
      <c r="AV268" s="22"/>
      <c r="AW268" s="164">
        <f t="shared" ref="AW268:AW331" si="555">AV268*(O268*(M268/100+1))</f>
        <v>0</v>
      </c>
      <c r="AX268" s="22"/>
      <c r="AY268" s="164">
        <f t="shared" ref="AY268:AY331" si="556">AX268*(O268*(M268/100+1))</f>
        <v>0</v>
      </c>
      <c r="AZ268" s="22"/>
      <c r="BA268" s="164">
        <f t="shared" ref="BA268:BA331" si="557">AZ268*(O268*(M268/100+1))</f>
        <v>0</v>
      </c>
      <c r="BB268" s="22"/>
      <c r="BC268" s="164">
        <f t="shared" ref="BC268:BC331" si="558">BB268*(O268*(M268/100+1))</f>
        <v>0</v>
      </c>
      <c r="BD268" s="22"/>
      <c r="BE268" s="164">
        <f t="shared" ref="BE268:BE331" si="559">BD268*(O268*(M268/100+1))</f>
        <v>0</v>
      </c>
      <c r="BF268" s="253">
        <f t="shared" ref="BF268:BF331" si="560">SUM(R268,T268,V268,X268)*(O268*(M268/100+1))</f>
        <v>0</v>
      </c>
      <c r="BG268" s="253">
        <f t="shared" ref="BG268:BG331" si="561">SUM(BE268,BC268,BA268,AY268,AW268,AU268,AS268,AQ268,AO268,AM268,AK268,AI268)</f>
        <v>0</v>
      </c>
      <c r="BH268" s="10" t="b">
        <f t="shared" ref="BH268:BH331" si="562">BF268=BG268</f>
        <v>1</v>
      </c>
      <c r="BI268" s="253">
        <f t="shared" ref="BI268:BI331" si="563">BF268-BG268</f>
        <v>0</v>
      </c>
      <c r="BJ268" s="250">
        <f t="shared" si="505"/>
        <v>32210001</v>
      </c>
      <c r="BK268" s="251">
        <v>348</v>
      </c>
      <c r="BL268" s="251">
        <v>5</v>
      </c>
      <c r="BM268" s="252">
        <f t="shared" si="506"/>
        <v>0</v>
      </c>
      <c r="BN268" s="252">
        <f t="shared" si="507"/>
        <v>0</v>
      </c>
      <c r="BO268" s="252">
        <f t="shared" si="508"/>
        <v>0</v>
      </c>
      <c r="BP268" s="252">
        <f t="shared" si="509"/>
        <v>0</v>
      </c>
      <c r="BQ268" s="254">
        <f t="shared" si="510"/>
        <v>14040</v>
      </c>
      <c r="BR268">
        <f t="shared" ref="BR268:BR331" si="564">M268</f>
        <v>0</v>
      </c>
      <c r="BS268">
        <v>0</v>
      </c>
      <c r="BT268">
        <v>1</v>
      </c>
      <c r="BU268" t="s">
        <v>139</v>
      </c>
      <c r="BV268" t="str">
        <f t="shared" si="511"/>
        <v>1</v>
      </c>
      <c r="BW268" t="str">
        <f t="shared" si="512"/>
        <v>0</v>
      </c>
      <c r="BX268" t="str">
        <f t="shared" si="513"/>
        <v>0</v>
      </c>
      <c r="BY268" t="s">
        <v>23</v>
      </c>
      <c r="BZ268" s="253">
        <f t="shared" si="514"/>
        <v>0</v>
      </c>
      <c r="CA268" s="253">
        <f t="shared" si="515"/>
        <v>0</v>
      </c>
      <c r="CB268" s="253">
        <f t="shared" si="516"/>
        <v>0</v>
      </c>
      <c r="CC268" s="253">
        <f t="shared" si="517"/>
        <v>0</v>
      </c>
      <c r="CD268" s="253">
        <f t="shared" si="518"/>
        <v>0</v>
      </c>
      <c r="CE268" s="253">
        <f t="shared" si="519"/>
        <v>0</v>
      </c>
      <c r="CF268" s="253">
        <f t="shared" si="520"/>
        <v>0</v>
      </c>
      <c r="CG268" s="253">
        <f t="shared" si="521"/>
        <v>0</v>
      </c>
      <c r="CH268" s="253">
        <f t="shared" si="522"/>
        <v>0</v>
      </c>
      <c r="CI268" s="253">
        <f t="shared" si="523"/>
        <v>0</v>
      </c>
      <c r="CJ268" s="253">
        <f t="shared" si="524"/>
        <v>0</v>
      </c>
      <c r="CK268" s="253">
        <f t="shared" si="525"/>
        <v>0</v>
      </c>
    </row>
    <row r="269" spans="1:89" ht="20.399999999999999" x14ac:dyDescent="0.3">
      <c r="B269" s="129">
        <v>181</v>
      </c>
      <c r="C269" s="159">
        <v>322011</v>
      </c>
      <c r="D269" s="159">
        <v>32210001</v>
      </c>
      <c r="E269" s="155" t="s">
        <v>284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540"/>
        <v>0</v>
      </c>
      <c r="L269" s="156" t="s">
        <v>296</v>
      </c>
      <c r="M269" s="104">
        <v>0</v>
      </c>
      <c r="N269" s="262">
        <f t="shared" ref="N269:N332" si="565">ROUND(O269,2)</f>
        <v>3712</v>
      </c>
      <c r="O269" s="141">
        <v>3712</v>
      </c>
      <c r="P269" s="110">
        <f t="shared" si="542"/>
        <v>0</v>
      </c>
      <c r="Q269" s="112" t="s">
        <v>139</v>
      </c>
      <c r="R269" s="113">
        <f t="shared" si="533"/>
        <v>0</v>
      </c>
      <c r="S269" s="114">
        <f t="shared" si="543"/>
        <v>0</v>
      </c>
      <c r="T269" s="130">
        <f t="shared" si="534"/>
        <v>0</v>
      </c>
      <c r="U269" s="115">
        <f t="shared" si="544"/>
        <v>0</v>
      </c>
      <c r="V269" s="148">
        <f t="shared" si="535"/>
        <v>0</v>
      </c>
      <c r="W269" s="115">
        <f t="shared" si="545"/>
        <v>0</v>
      </c>
      <c r="X269" s="113">
        <f t="shared" si="536"/>
        <v>0</v>
      </c>
      <c r="Y269" s="115">
        <f t="shared" si="546"/>
        <v>0</v>
      </c>
      <c r="Z269" s="116">
        <f t="shared" si="547"/>
        <v>0</v>
      </c>
      <c r="AA269" s="117" t="b">
        <f t="shared" si="528"/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/>
      <c r="AI269" s="164">
        <f t="shared" si="548"/>
        <v>0</v>
      </c>
      <c r="AJ269" s="22"/>
      <c r="AK269" s="164">
        <f t="shared" si="549"/>
        <v>0</v>
      </c>
      <c r="AL269" s="22"/>
      <c r="AM269" s="164">
        <f t="shared" si="550"/>
        <v>0</v>
      </c>
      <c r="AN269" s="22"/>
      <c r="AO269" s="164">
        <f t="shared" si="551"/>
        <v>0</v>
      </c>
      <c r="AP269" s="22"/>
      <c r="AQ269" s="164">
        <f t="shared" si="552"/>
        <v>0</v>
      </c>
      <c r="AR269" s="22"/>
      <c r="AS269" s="164">
        <f t="shared" si="553"/>
        <v>0</v>
      </c>
      <c r="AT269" s="22"/>
      <c r="AU269" s="164">
        <f t="shared" si="554"/>
        <v>0</v>
      </c>
      <c r="AV269" s="22"/>
      <c r="AW269" s="164">
        <f t="shared" si="555"/>
        <v>0</v>
      </c>
      <c r="AX269" s="22"/>
      <c r="AY269" s="164">
        <f t="shared" si="556"/>
        <v>0</v>
      </c>
      <c r="AZ269" s="22"/>
      <c r="BA269" s="164">
        <f t="shared" si="557"/>
        <v>0</v>
      </c>
      <c r="BB269" s="22"/>
      <c r="BC269" s="164">
        <f t="shared" si="558"/>
        <v>0</v>
      </c>
      <c r="BD269" s="22"/>
      <c r="BE269" s="164">
        <f t="shared" si="559"/>
        <v>0</v>
      </c>
      <c r="BF269" s="253">
        <f t="shared" si="560"/>
        <v>0</v>
      </c>
      <c r="BG269" s="253">
        <f t="shared" si="561"/>
        <v>0</v>
      </c>
      <c r="BH269" s="10" t="b">
        <f t="shared" si="562"/>
        <v>1</v>
      </c>
      <c r="BI269" s="253">
        <f t="shared" si="563"/>
        <v>0</v>
      </c>
      <c r="BJ269" s="250">
        <f t="shared" si="505"/>
        <v>32210001</v>
      </c>
      <c r="BK269" s="251">
        <v>348</v>
      </c>
      <c r="BL269" s="251">
        <v>5</v>
      </c>
      <c r="BM269" s="252">
        <f t="shared" si="506"/>
        <v>0</v>
      </c>
      <c r="BN269" s="252">
        <f t="shared" si="507"/>
        <v>0</v>
      </c>
      <c r="BO269" s="252">
        <f t="shared" si="508"/>
        <v>0</v>
      </c>
      <c r="BP269" s="252">
        <f t="shared" si="509"/>
        <v>0</v>
      </c>
      <c r="BQ269" s="254">
        <f t="shared" si="510"/>
        <v>3712</v>
      </c>
      <c r="BR269">
        <f t="shared" si="564"/>
        <v>0</v>
      </c>
      <c r="BS269">
        <v>0</v>
      </c>
      <c r="BT269">
        <v>1</v>
      </c>
      <c r="BU269" t="s">
        <v>139</v>
      </c>
      <c r="BV269" t="str">
        <f t="shared" si="511"/>
        <v>1</v>
      </c>
      <c r="BW269" t="str">
        <f t="shared" si="512"/>
        <v>0</v>
      </c>
      <c r="BX269" t="str">
        <f t="shared" si="513"/>
        <v>0</v>
      </c>
      <c r="BY269" t="s">
        <v>23</v>
      </c>
      <c r="BZ269" s="253">
        <f t="shared" si="514"/>
        <v>0</v>
      </c>
      <c r="CA269" s="253">
        <f t="shared" si="515"/>
        <v>0</v>
      </c>
      <c r="CB269" s="253">
        <f t="shared" si="516"/>
        <v>0</v>
      </c>
      <c r="CC269" s="253">
        <f t="shared" si="517"/>
        <v>0</v>
      </c>
      <c r="CD269" s="253">
        <f t="shared" si="518"/>
        <v>0</v>
      </c>
      <c r="CE269" s="253">
        <f t="shared" si="519"/>
        <v>0</v>
      </c>
      <c r="CF269" s="253">
        <f t="shared" si="520"/>
        <v>0</v>
      </c>
      <c r="CG269" s="253">
        <f t="shared" si="521"/>
        <v>0</v>
      </c>
      <c r="CH269" s="253">
        <f t="shared" si="522"/>
        <v>0</v>
      </c>
      <c r="CI269" s="253">
        <f t="shared" si="523"/>
        <v>0</v>
      </c>
      <c r="CJ269" s="253">
        <f t="shared" si="524"/>
        <v>0</v>
      </c>
      <c r="CK269" s="253">
        <f t="shared" si="525"/>
        <v>0</v>
      </c>
    </row>
    <row r="270" spans="1:89" ht="20.399999999999999" x14ac:dyDescent="0.3">
      <c r="B270" s="129">
        <v>182</v>
      </c>
      <c r="C270" s="159">
        <v>322011</v>
      </c>
      <c r="D270" s="159">
        <v>32210001</v>
      </c>
      <c r="E270" s="155" t="s">
        <v>285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540"/>
        <v>0</v>
      </c>
      <c r="L270" s="156" t="s">
        <v>296</v>
      </c>
      <c r="M270" s="201">
        <v>0</v>
      </c>
      <c r="N270" s="262">
        <f t="shared" si="565"/>
        <v>57123.040000000001</v>
      </c>
      <c r="O270" s="141">
        <v>57123.040000000001</v>
      </c>
      <c r="P270" s="110">
        <f t="shared" si="542"/>
        <v>0</v>
      </c>
      <c r="Q270" s="112" t="s">
        <v>139</v>
      </c>
      <c r="R270" s="113">
        <f t="shared" si="533"/>
        <v>0</v>
      </c>
      <c r="S270" s="114">
        <f t="shared" si="543"/>
        <v>0</v>
      </c>
      <c r="T270" s="130">
        <f t="shared" si="534"/>
        <v>0</v>
      </c>
      <c r="U270" s="115">
        <f t="shared" si="544"/>
        <v>0</v>
      </c>
      <c r="V270" s="148">
        <f t="shared" si="535"/>
        <v>0</v>
      </c>
      <c r="W270" s="115">
        <f t="shared" si="545"/>
        <v>0</v>
      </c>
      <c r="X270" s="113">
        <f t="shared" si="536"/>
        <v>0</v>
      </c>
      <c r="Y270" s="115">
        <f t="shared" si="546"/>
        <v>0</v>
      </c>
      <c r="Z270" s="116">
        <f t="shared" si="547"/>
        <v>0</v>
      </c>
      <c r="AA270" s="117" t="b">
        <f t="shared" si="528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/>
      <c r="AI270" s="164">
        <f t="shared" si="548"/>
        <v>0</v>
      </c>
      <c r="AJ270" s="22"/>
      <c r="AK270" s="164">
        <f t="shared" si="549"/>
        <v>0</v>
      </c>
      <c r="AL270" s="22"/>
      <c r="AM270" s="164">
        <f t="shared" si="550"/>
        <v>0</v>
      </c>
      <c r="AN270" s="22"/>
      <c r="AO270" s="164">
        <f t="shared" si="551"/>
        <v>0</v>
      </c>
      <c r="AP270" s="22"/>
      <c r="AQ270" s="164">
        <f t="shared" si="552"/>
        <v>0</v>
      </c>
      <c r="AR270" s="22"/>
      <c r="AS270" s="164">
        <f t="shared" si="553"/>
        <v>0</v>
      </c>
      <c r="AT270" s="22"/>
      <c r="AU270" s="164">
        <f t="shared" si="554"/>
        <v>0</v>
      </c>
      <c r="AV270" s="22"/>
      <c r="AW270" s="164">
        <f t="shared" si="555"/>
        <v>0</v>
      </c>
      <c r="AX270" s="22"/>
      <c r="AY270" s="164">
        <f t="shared" si="556"/>
        <v>0</v>
      </c>
      <c r="AZ270" s="22"/>
      <c r="BA270" s="164">
        <f t="shared" si="557"/>
        <v>0</v>
      </c>
      <c r="BB270" s="22"/>
      <c r="BC270" s="164">
        <f t="shared" si="558"/>
        <v>0</v>
      </c>
      <c r="BD270" s="22"/>
      <c r="BE270" s="164">
        <f t="shared" si="559"/>
        <v>0</v>
      </c>
      <c r="BF270" s="253">
        <f t="shared" si="560"/>
        <v>0</v>
      </c>
      <c r="BG270" s="253">
        <f t="shared" si="561"/>
        <v>0</v>
      </c>
      <c r="BH270" s="10" t="b">
        <f t="shared" si="562"/>
        <v>1</v>
      </c>
      <c r="BI270" s="253">
        <f t="shared" si="563"/>
        <v>0</v>
      </c>
      <c r="BJ270" s="250">
        <f t="shared" si="505"/>
        <v>32210001</v>
      </c>
      <c r="BK270" s="251">
        <v>348</v>
      </c>
      <c r="BL270" s="251">
        <v>5</v>
      </c>
      <c r="BM270" s="252">
        <f t="shared" si="506"/>
        <v>0</v>
      </c>
      <c r="BN270" s="252">
        <f t="shared" si="507"/>
        <v>0</v>
      </c>
      <c r="BO270" s="252">
        <f t="shared" si="508"/>
        <v>0</v>
      </c>
      <c r="BP270" s="252">
        <f t="shared" si="509"/>
        <v>0</v>
      </c>
      <c r="BQ270" s="254">
        <f t="shared" si="510"/>
        <v>57123.040000000001</v>
      </c>
      <c r="BR270">
        <f t="shared" si="564"/>
        <v>0</v>
      </c>
      <c r="BS270">
        <v>0</v>
      </c>
      <c r="BT270">
        <v>1</v>
      </c>
      <c r="BU270" t="s">
        <v>139</v>
      </c>
      <c r="BV270" t="str">
        <f t="shared" si="511"/>
        <v>1</v>
      </c>
      <c r="BW270" t="str">
        <f t="shared" si="512"/>
        <v>0</v>
      </c>
      <c r="BX270" t="str">
        <f t="shared" si="513"/>
        <v>0</v>
      </c>
      <c r="BY270" t="s">
        <v>23</v>
      </c>
      <c r="BZ270" s="253">
        <f t="shared" si="514"/>
        <v>0</v>
      </c>
      <c r="CA270" s="253">
        <f t="shared" si="515"/>
        <v>0</v>
      </c>
      <c r="CB270" s="253">
        <f t="shared" si="516"/>
        <v>0</v>
      </c>
      <c r="CC270" s="253">
        <f t="shared" si="517"/>
        <v>0</v>
      </c>
      <c r="CD270" s="253">
        <f t="shared" si="518"/>
        <v>0</v>
      </c>
      <c r="CE270" s="253">
        <f t="shared" si="519"/>
        <v>0</v>
      </c>
      <c r="CF270" s="253">
        <f t="shared" si="520"/>
        <v>0</v>
      </c>
      <c r="CG270" s="253">
        <f t="shared" si="521"/>
        <v>0</v>
      </c>
      <c r="CH270" s="253">
        <f t="shared" si="522"/>
        <v>0</v>
      </c>
      <c r="CI270" s="253">
        <f t="shared" si="523"/>
        <v>0</v>
      </c>
      <c r="CJ270" s="253">
        <f t="shared" si="524"/>
        <v>0</v>
      </c>
      <c r="CK270" s="253">
        <f t="shared" si="525"/>
        <v>0</v>
      </c>
    </row>
    <row r="271" spans="1:89" ht="20.399999999999999" x14ac:dyDescent="0.3">
      <c r="B271" s="129">
        <v>183</v>
      </c>
      <c r="C271" s="159">
        <v>322011</v>
      </c>
      <c r="D271" s="159">
        <v>32210001</v>
      </c>
      <c r="E271" s="155" t="s">
        <v>286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540"/>
        <v>12</v>
      </c>
      <c r="L271" s="156" t="s">
        <v>296</v>
      </c>
      <c r="M271" s="104">
        <v>0</v>
      </c>
      <c r="N271" s="262">
        <f t="shared" si="565"/>
        <v>31424.400000000001</v>
      </c>
      <c r="O271" s="141">
        <v>31424.400000000001</v>
      </c>
      <c r="P271" s="110">
        <f t="shared" si="542"/>
        <v>377092.80000000005</v>
      </c>
      <c r="Q271" s="112" t="s">
        <v>139</v>
      </c>
      <c r="R271" s="113">
        <f t="shared" si="533"/>
        <v>3</v>
      </c>
      <c r="S271" s="114">
        <f t="shared" si="543"/>
        <v>94273.200000000012</v>
      </c>
      <c r="T271" s="130">
        <f t="shared" si="534"/>
        <v>3</v>
      </c>
      <c r="U271" s="115">
        <f t="shared" si="544"/>
        <v>94273.200000000012</v>
      </c>
      <c r="V271" s="148">
        <f t="shared" si="535"/>
        <v>3</v>
      </c>
      <c r="W271" s="115">
        <f t="shared" si="545"/>
        <v>94273.200000000012</v>
      </c>
      <c r="X271" s="113">
        <f t="shared" si="536"/>
        <v>3</v>
      </c>
      <c r="Y271" s="115">
        <f t="shared" si="546"/>
        <v>94273.200000000012</v>
      </c>
      <c r="Z271" s="116">
        <f t="shared" si="547"/>
        <v>377092.80000000005</v>
      </c>
      <c r="AA271" s="117" t="b">
        <f t="shared" si="528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1</v>
      </c>
      <c r="AI271" s="164">
        <f t="shared" si="548"/>
        <v>31424.400000000001</v>
      </c>
      <c r="AJ271" s="22">
        <v>1</v>
      </c>
      <c r="AK271" s="164">
        <f t="shared" si="549"/>
        <v>31424.400000000001</v>
      </c>
      <c r="AL271" s="22">
        <v>1</v>
      </c>
      <c r="AM271" s="164">
        <f t="shared" si="550"/>
        <v>31424.400000000001</v>
      </c>
      <c r="AN271" s="22">
        <v>1</v>
      </c>
      <c r="AO271" s="164">
        <f t="shared" si="551"/>
        <v>31424.400000000001</v>
      </c>
      <c r="AP271" s="22">
        <v>1</v>
      </c>
      <c r="AQ271" s="164">
        <f t="shared" si="552"/>
        <v>31424.400000000001</v>
      </c>
      <c r="AR271" s="22">
        <v>1</v>
      </c>
      <c r="AS271" s="164">
        <f t="shared" si="553"/>
        <v>31424.400000000001</v>
      </c>
      <c r="AT271" s="22">
        <v>1</v>
      </c>
      <c r="AU271" s="164">
        <f t="shared" si="554"/>
        <v>31424.400000000001</v>
      </c>
      <c r="AV271" s="22">
        <v>1</v>
      </c>
      <c r="AW271" s="164">
        <f t="shared" si="555"/>
        <v>31424.400000000001</v>
      </c>
      <c r="AX271" s="22">
        <v>1</v>
      </c>
      <c r="AY271" s="164">
        <f t="shared" si="556"/>
        <v>31424.400000000001</v>
      </c>
      <c r="AZ271" s="22">
        <v>1</v>
      </c>
      <c r="BA271" s="164">
        <f t="shared" si="557"/>
        <v>31424.400000000001</v>
      </c>
      <c r="BB271" s="22">
        <v>1</v>
      </c>
      <c r="BC271" s="164">
        <f t="shared" si="558"/>
        <v>31424.400000000001</v>
      </c>
      <c r="BD271" s="22">
        <v>1</v>
      </c>
      <c r="BE271" s="164">
        <f t="shared" si="559"/>
        <v>31424.400000000001</v>
      </c>
      <c r="BF271" s="253">
        <f t="shared" si="560"/>
        <v>377092.80000000005</v>
      </c>
      <c r="BG271" s="253">
        <f t="shared" si="561"/>
        <v>377092.80000000005</v>
      </c>
      <c r="BH271" s="10" t="b">
        <f t="shared" si="562"/>
        <v>1</v>
      </c>
      <c r="BI271" s="253">
        <f t="shared" si="563"/>
        <v>0</v>
      </c>
      <c r="BJ271" s="250">
        <f t="shared" si="505"/>
        <v>32210001</v>
      </c>
      <c r="BK271" s="251">
        <v>348</v>
      </c>
      <c r="BL271" s="251">
        <v>5</v>
      </c>
      <c r="BM271" s="252">
        <f t="shared" si="506"/>
        <v>3</v>
      </c>
      <c r="BN271" s="252">
        <f t="shared" si="507"/>
        <v>3</v>
      </c>
      <c r="BO271" s="252">
        <f t="shared" si="508"/>
        <v>3</v>
      </c>
      <c r="BP271" s="252">
        <f t="shared" si="509"/>
        <v>3</v>
      </c>
      <c r="BQ271" s="254">
        <f t="shared" si="510"/>
        <v>31424.400000000001</v>
      </c>
      <c r="BR271">
        <f t="shared" si="564"/>
        <v>0</v>
      </c>
      <c r="BS271">
        <v>0</v>
      </c>
      <c r="BT271">
        <v>1</v>
      </c>
      <c r="BU271" t="s">
        <v>139</v>
      </c>
      <c r="BV271" t="str">
        <f t="shared" si="511"/>
        <v>1</v>
      </c>
      <c r="BW271" t="str">
        <f t="shared" si="512"/>
        <v>0</v>
      </c>
      <c r="BX271" t="str">
        <f t="shared" si="513"/>
        <v>0</v>
      </c>
      <c r="BY271" t="s">
        <v>23</v>
      </c>
      <c r="BZ271" s="253">
        <f t="shared" si="514"/>
        <v>31424.400000000001</v>
      </c>
      <c r="CA271" s="253">
        <f t="shared" si="515"/>
        <v>31424.400000000001</v>
      </c>
      <c r="CB271" s="253">
        <f t="shared" si="516"/>
        <v>31424.400000000001</v>
      </c>
      <c r="CC271" s="253">
        <f t="shared" si="517"/>
        <v>31424.400000000001</v>
      </c>
      <c r="CD271" s="253">
        <f t="shared" si="518"/>
        <v>31424.400000000001</v>
      </c>
      <c r="CE271" s="253">
        <f t="shared" si="519"/>
        <v>31424.400000000001</v>
      </c>
      <c r="CF271" s="253">
        <f t="shared" si="520"/>
        <v>31424.400000000001</v>
      </c>
      <c r="CG271" s="253">
        <f t="shared" si="521"/>
        <v>31424.400000000001</v>
      </c>
      <c r="CH271" s="253">
        <f t="shared" si="522"/>
        <v>31424.400000000001</v>
      </c>
      <c r="CI271" s="253">
        <f t="shared" si="523"/>
        <v>31424.400000000001</v>
      </c>
      <c r="CJ271" s="253">
        <f t="shared" si="524"/>
        <v>31424.400000000001</v>
      </c>
      <c r="CK271" s="253">
        <f t="shared" si="525"/>
        <v>31424.400000000001</v>
      </c>
    </row>
    <row r="272" spans="1:89" ht="20.399999999999999" x14ac:dyDescent="0.3">
      <c r="B272" s="129">
        <v>184</v>
      </c>
      <c r="C272" s="159">
        <v>322011</v>
      </c>
      <c r="D272" s="159">
        <v>32210001</v>
      </c>
      <c r="E272" s="155" t="s">
        <v>287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540"/>
        <v>0</v>
      </c>
      <c r="L272" s="156" t="s">
        <v>296</v>
      </c>
      <c r="M272" s="104">
        <v>0</v>
      </c>
      <c r="N272" s="262">
        <f t="shared" si="565"/>
        <v>20880</v>
      </c>
      <c r="O272" s="141">
        <v>20880</v>
      </c>
      <c r="P272" s="110">
        <f t="shared" si="542"/>
        <v>0</v>
      </c>
      <c r="Q272" s="112" t="s">
        <v>139</v>
      </c>
      <c r="R272" s="113">
        <f t="shared" si="533"/>
        <v>0</v>
      </c>
      <c r="S272" s="114">
        <f t="shared" si="543"/>
        <v>0</v>
      </c>
      <c r="T272" s="130">
        <f t="shared" si="534"/>
        <v>0</v>
      </c>
      <c r="U272" s="115">
        <f t="shared" si="544"/>
        <v>0</v>
      </c>
      <c r="V272" s="148">
        <f t="shared" si="535"/>
        <v>0</v>
      </c>
      <c r="W272" s="115">
        <f t="shared" si="545"/>
        <v>0</v>
      </c>
      <c r="X272" s="113">
        <f t="shared" si="536"/>
        <v>0</v>
      </c>
      <c r="Y272" s="115">
        <f t="shared" si="546"/>
        <v>0</v>
      </c>
      <c r="Z272" s="116">
        <f t="shared" si="547"/>
        <v>0</v>
      </c>
      <c r="AA272" s="117" t="b">
        <f t="shared" si="528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/>
      <c r="AI272" s="164">
        <f t="shared" si="548"/>
        <v>0</v>
      </c>
      <c r="AJ272" s="22"/>
      <c r="AK272" s="164">
        <f t="shared" si="549"/>
        <v>0</v>
      </c>
      <c r="AL272" s="22"/>
      <c r="AM272" s="164">
        <f t="shared" si="550"/>
        <v>0</v>
      </c>
      <c r="AN272" s="22"/>
      <c r="AO272" s="164">
        <f t="shared" si="551"/>
        <v>0</v>
      </c>
      <c r="AP272" s="22"/>
      <c r="AQ272" s="164">
        <f t="shared" si="552"/>
        <v>0</v>
      </c>
      <c r="AR272" s="22"/>
      <c r="AS272" s="164">
        <f t="shared" si="553"/>
        <v>0</v>
      </c>
      <c r="AT272" s="22"/>
      <c r="AU272" s="164">
        <f t="shared" si="554"/>
        <v>0</v>
      </c>
      <c r="AV272" s="22"/>
      <c r="AW272" s="164">
        <f t="shared" si="555"/>
        <v>0</v>
      </c>
      <c r="AX272" s="22"/>
      <c r="AY272" s="164">
        <f t="shared" si="556"/>
        <v>0</v>
      </c>
      <c r="AZ272" s="22"/>
      <c r="BA272" s="164">
        <f t="shared" si="557"/>
        <v>0</v>
      </c>
      <c r="BB272" s="22"/>
      <c r="BC272" s="164">
        <f t="shared" si="558"/>
        <v>0</v>
      </c>
      <c r="BD272" s="22"/>
      <c r="BE272" s="164">
        <f t="shared" si="559"/>
        <v>0</v>
      </c>
      <c r="BF272" s="253">
        <f t="shared" si="560"/>
        <v>0</v>
      </c>
      <c r="BG272" s="253">
        <f t="shared" si="561"/>
        <v>0</v>
      </c>
      <c r="BH272" s="10" t="b">
        <f t="shared" si="562"/>
        <v>1</v>
      </c>
      <c r="BI272" s="253">
        <f t="shared" si="563"/>
        <v>0</v>
      </c>
      <c r="BJ272" s="250">
        <f t="shared" si="505"/>
        <v>32210001</v>
      </c>
      <c r="BK272" s="251">
        <v>348</v>
      </c>
      <c r="BL272" s="251">
        <v>5</v>
      </c>
      <c r="BM272" s="252">
        <f t="shared" si="506"/>
        <v>0</v>
      </c>
      <c r="BN272" s="252">
        <f t="shared" si="507"/>
        <v>0</v>
      </c>
      <c r="BO272" s="252">
        <f t="shared" si="508"/>
        <v>0</v>
      </c>
      <c r="BP272" s="252">
        <f t="shared" si="509"/>
        <v>0</v>
      </c>
      <c r="BQ272" s="254">
        <f t="shared" si="510"/>
        <v>20880</v>
      </c>
      <c r="BR272">
        <f t="shared" si="564"/>
        <v>0</v>
      </c>
      <c r="BS272">
        <v>0</v>
      </c>
      <c r="BT272">
        <v>1</v>
      </c>
      <c r="BU272" t="s">
        <v>139</v>
      </c>
      <c r="BV272" t="str">
        <f t="shared" si="511"/>
        <v>1</v>
      </c>
      <c r="BW272" t="str">
        <f t="shared" si="512"/>
        <v>0</v>
      </c>
      <c r="BX272" t="str">
        <f t="shared" si="513"/>
        <v>0</v>
      </c>
      <c r="BY272" t="s">
        <v>23</v>
      </c>
      <c r="BZ272" s="253">
        <f t="shared" si="514"/>
        <v>0</v>
      </c>
      <c r="CA272" s="253">
        <f t="shared" si="515"/>
        <v>0</v>
      </c>
      <c r="CB272" s="253">
        <f t="shared" si="516"/>
        <v>0</v>
      </c>
      <c r="CC272" s="253">
        <f t="shared" si="517"/>
        <v>0</v>
      </c>
      <c r="CD272" s="253">
        <f t="shared" si="518"/>
        <v>0</v>
      </c>
      <c r="CE272" s="253">
        <f t="shared" si="519"/>
        <v>0</v>
      </c>
      <c r="CF272" s="253">
        <f t="shared" si="520"/>
        <v>0</v>
      </c>
      <c r="CG272" s="253">
        <f t="shared" si="521"/>
        <v>0</v>
      </c>
      <c r="CH272" s="253">
        <f t="shared" si="522"/>
        <v>0</v>
      </c>
      <c r="CI272" s="253">
        <f t="shared" si="523"/>
        <v>0</v>
      </c>
      <c r="CJ272" s="253">
        <f t="shared" si="524"/>
        <v>0</v>
      </c>
      <c r="CK272" s="253">
        <f t="shared" si="525"/>
        <v>0</v>
      </c>
    </row>
    <row r="273" spans="1:89" ht="20.399999999999999" x14ac:dyDescent="0.3">
      <c r="B273" s="129">
        <v>185</v>
      </c>
      <c r="C273" s="159">
        <v>322011</v>
      </c>
      <c r="D273" s="159">
        <v>32210001</v>
      </c>
      <c r="E273" s="155" t="s">
        <v>288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540"/>
        <v>0</v>
      </c>
      <c r="L273" s="156" t="s">
        <v>296</v>
      </c>
      <c r="M273" s="201">
        <v>0</v>
      </c>
      <c r="N273" s="262">
        <f t="shared" si="565"/>
        <v>9099</v>
      </c>
      <c r="O273" s="141">
        <v>9099</v>
      </c>
      <c r="P273" s="110">
        <f t="shared" si="542"/>
        <v>0</v>
      </c>
      <c r="Q273" s="112" t="s">
        <v>139</v>
      </c>
      <c r="R273" s="113">
        <f t="shared" si="533"/>
        <v>0</v>
      </c>
      <c r="S273" s="114">
        <f t="shared" si="543"/>
        <v>0</v>
      </c>
      <c r="T273" s="130">
        <f t="shared" si="534"/>
        <v>0</v>
      </c>
      <c r="U273" s="115">
        <f t="shared" si="544"/>
        <v>0</v>
      </c>
      <c r="V273" s="148">
        <f t="shared" si="535"/>
        <v>0</v>
      </c>
      <c r="W273" s="115">
        <f t="shared" si="545"/>
        <v>0</v>
      </c>
      <c r="X273" s="113">
        <f t="shared" si="536"/>
        <v>0</v>
      </c>
      <c r="Y273" s="115">
        <f t="shared" si="546"/>
        <v>0</v>
      </c>
      <c r="Z273" s="116">
        <f t="shared" si="547"/>
        <v>0</v>
      </c>
      <c r="AA273" s="117" t="b">
        <f t="shared" ref="AA273:AA304" si="566">K273=(SUM(X273,V273,T273,R273))</f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/>
      <c r="AI273" s="164">
        <f t="shared" si="548"/>
        <v>0</v>
      </c>
      <c r="AJ273" s="22"/>
      <c r="AK273" s="164">
        <f t="shared" si="549"/>
        <v>0</v>
      </c>
      <c r="AL273" s="22"/>
      <c r="AM273" s="164">
        <f t="shared" si="550"/>
        <v>0</v>
      </c>
      <c r="AN273" s="22"/>
      <c r="AO273" s="164">
        <f t="shared" si="551"/>
        <v>0</v>
      </c>
      <c r="AP273" s="22"/>
      <c r="AQ273" s="164">
        <f t="shared" si="552"/>
        <v>0</v>
      </c>
      <c r="AR273" s="22"/>
      <c r="AS273" s="164">
        <f t="shared" si="553"/>
        <v>0</v>
      </c>
      <c r="AT273" s="22"/>
      <c r="AU273" s="164">
        <f t="shared" si="554"/>
        <v>0</v>
      </c>
      <c r="AV273" s="22"/>
      <c r="AW273" s="164">
        <f t="shared" si="555"/>
        <v>0</v>
      </c>
      <c r="AX273" s="22"/>
      <c r="AY273" s="164">
        <f t="shared" si="556"/>
        <v>0</v>
      </c>
      <c r="AZ273" s="22"/>
      <c r="BA273" s="164">
        <f t="shared" si="557"/>
        <v>0</v>
      </c>
      <c r="BB273" s="22"/>
      <c r="BC273" s="164">
        <f t="shared" si="558"/>
        <v>0</v>
      </c>
      <c r="BD273" s="22"/>
      <c r="BE273" s="164">
        <f t="shared" si="559"/>
        <v>0</v>
      </c>
      <c r="BF273" s="253">
        <f t="shared" si="560"/>
        <v>0</v>
      </c>
      <c r="BG273" s="253">
        <f t="shared" si="561"/>
        <v>0</v>
      </c>
      <c r="BH273" s="10" t="b">
        <f t="shared" si="562"/>
        <v>1</v>
      </c>
      <c r="BI273" s="253">
        <f t="shared" si="563"/>
        <v>0</v>
      </c>
      <c r="BJ273" s="250">
        <f t="shared" si="505"/>
        <v>32210001</v>
      </c>
      <c r="BK273" s="251">
        <v>348</v>
      </c>
      <c r="BL273" s="251">
        <v>5</v>
      </c>
      <c r="BM273" s="252">
        <f t="shared" si="506"/>
        <v>0</v>
      </c>
      <c r="BN273" s="252">
        <f t="shared" si="507"/>
        <v>0</v>
      </c>
      <c r="BO273" s="252">
        <f t="shared" si="508"/>
        <v>0</v>
      </c>
      <c r="BP273" s="252">
        <f t="shared" si="509"/>
        <v>0</v>
      </c>
      <c r="BQ273" s="254">
        <f t="shared" si="510"/>
        <v>9099</v>
      </c>
      <c r="BR273">
        <f t="shared" si="564"/>
        <v>0</v>
      </c>
      <c r="BS273">
        <v>0</v>
      </c>
      <c r="BT273">
        <v>1</v>
      </c>
      <c r="BU273" t="s">
        <v>139</v>
      </c>
      <c r="BV273" t="str">
        <f t="shared" si="511"/>
        <v>1</v>
      </c>
      <c r="BW273" t="str">
        <f t="shared" si="512"/>
        <v>0</v>
      </c>
      <c r="BX273" t="str">
        <f t="shared" si="513"/>
        <v>0</v>
      </c>
      <c r="BY273" t="s">
        <v>23</v>
      </c>
      <c r="BZ273" s="253">
        <f t="shared" si="514"/>
        <v>0</v>
      </c>
      <c r="CA273" s="253">
        <f t="shared" si="515"/>
        <v>0</v>
      </c>
      <c r="CB273" s="253">
        <f t="shared" si="516"/>
        <v>0</v>
      </c>
      <c r="CC273" s="253">
        <f t="shared" si="517"/>
        <v>0</v>
      </c>
      <c r="CD273" s="253">
        <f t="shared" si="518"/>
        <v>0</v>
      </c>
      <c r="CE273" s="253">
        <f t="shared" si="519"/>
        <v>0</v>
      </c>
      <c r="CF273" s="253">
        <f t="shared" si="520"/>
        <v>0</v>
      </c>
      <c r="CG273" s="253">
        <f t="shared" si="521"/>
        <v>0</v>
      </c>
      <c r="CH273" s="253">
        <f t="shared" si="522"/>
        <v>0</v>
      </c>
      <c r="CI273" s="253">
        <f t="shared" si="523"/>
        <v>0</v>
      </c>
      <c r="CJ273" s="253">
        <f t="shared" si="524"/>
        <v>0</v>
      </c>
      <c r="CK273" s="253">
        <f t="shared" si="525"/>
        <v>0</v>
      </c>
    </row>
    <row r="274" spans="1:89" s="165" customFormat="1" ht="30.6" x14ac:dyDescent="0.3">
      <c r="A274"/>
      <c r="B274" s="129">
        <v>186</v>
      </c>
      <c r="C274" s="159">
        <v>322011</v>
      </c>
      <c r="D274" s="159">
        <v>32210001</v>
      </c>
      <c r="E274" s="155" t="s">
        <v>289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540"/>
        <v>0</v>
      </c>
      <c r="L274" s="156" t="s">
        <v>296</v>
      </c>
      <c r="M274" s="104">
        <v>0</v>
      </c>
      <c r="N274" s="262">
        <f t="shared" si="565"/>
        <v>150800</v>
      </c>
      <c r="O274" s="141">
        <v>150800</v>
      </c>
      <c r="P274" s="110">
        <f t="shared" si="542"/>
        <v>0</v>
      </c>
      <c r="Q274" s="112" t="s">
        <v>139</v>
      </c>
      <c r="R274" s="113">
        <f t="shared" si="533"/>
        <v>0</v>
      </c>
      <c r="S274" s="114">
        <f t="shared" si="543"/>
        <v>0</v>
      </c>
      <c r="T274" s="130">
        <f t="shared" si="534"/>
        <v>0</v>
      </c>
      <c r="U274" s="115">
        <f t="shared" si="544"/>
        <v>0</v>
      </c>
      <c r="V274" s="148">
        <f t="shared" si="535"/>
        <v>0</v>
      </c>
      <c r="W274" s="115">
        <f t="shared" si="545"/>
        <v>0</v>
      </c>
      <c r="X274" s="113">
        <f t="shared" si="536"/>
        <v>0</v>
      </c>
      <c r="Y274" s="115">
        <f t="shared" si="546"/>
        <v>0</v>
      </c>
      <c r="Z274" s="116">
        <f t="shared" si="547"/>
        <v>0</v>
      </c>
      <c r="AA274" s="117" t="b">
        <f t="shared" si="566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/>
      <c r="AI274" s="164">
        <f t="shared" si="548"/>
        <v>0</v>
      </c>
      <c r="AJ274" s="22"/>
      <c r="AK274" s="164">
        <f t="shared" si="549"/>
        <v>0</v>
      </c>
      <c r="AL274" s="22"/>
      <c r="AM274" s="164">
        <f t="shared" si="550"/>
        <v>0</v>
      </c>
      <c r="AN274" s="22"/>
      <c r="AO274" s="164">
        <f t="shared" si="551"/>
        <v>0</v>
      </c>
      <c r="AP274" s="22"/>
      <c r="AQ274" s="164">
        <f t="shared" si="552"/>
        <v>0</v>
      </c>
      <c r="AR274" s="22"/>
      <c r="AS274" s="164">
        <f t="shared" si="553"/>
        <v>0</v>
      </c>
      <c r="AT274" s="22"/>
      <c r="AU274" s="164">
        <f t="shared" si="554"/>
        <v>0</v>
      </c>
      <c r="AV274" s="22"/>
      <c r="AW274" s="164">
        <f t="shared" si="555"/>
        <v>0</v>
      </c>
      <c r="AX274" s="22"/>
      <c r="AY274" s="164">
        <f t="shared" si="556"/>
        <v>0</v>
      </c>
      <c r="AZ274" s="22"/>
      <c r="BA274" s="164">
        <f t="shared" si="557"/>
        <v>0</v>
      </c>
      <c r="BB274" s="22"/>
      <c r="BC274" s="164">
        <f t="shared" si="558"/>
        <v>0</v>
      </c>
      <c r="BD274" s="22"/>
      <c r="BE274" s="164">
        <f t="shared" si="559"/>
        <v>0</v>
      </c>
      <c r="BF274" s="253">
        <f t="shared" si="560"/>
        <v>0</v>
      </c>
      <c r="BG274" s="253">
        <f t="shared" si="561"/>
        <v>0</v>
      </c>
      <c r="BH274" s="10" t="b">
        <f t="shared" si="562"/>
        <v>1</v>
      </c>
      <c r="BI274" s="253">
        <f t="shared" si="563"/>
        <v>0</v>
      </c>
      <c r="BJ274" s="250">
        <f t="shared" si="505"/>
        <v>32210001</v>
      </c>
      <c r="BK274" s="251">
        <v>348</v>
      </c>
      <c r="BL274" s="251">
        <v>5</v>
      </c>
      <c r="BM274" s="252">
        <f t="shared" si="506"/>
        <v>0</v>
      </c>
      <c r="BN274" s="252">
        <f t="shared" si="507"/>
        <v>0</v>
      </c>
      <c r="BO274" s="252">
        <f t="shared" si="508"/>
        <v>0</v>
      </c>
      <c r="BP274" s="252">
        <f t="shared" si="509"/>
        <v>0</v>
      </c>
      <c r="BQ274" s="254">
        <f t="shared" si="510"/>
        <v>150800</v>
      </c>
      <c r="BR274">
        <f t="shared" si="564"/>
        <v>0</v>
      </c>
      <c r="BS274">
        <v>0</v>
      </c>
      <c r="BT274">
        <v>1</v>
      </c>
      <c r="BU274" t="s">
        <v>139</v>
      </c>
      <c r="BV274" t="str">
        <f t="shared" si="511"/>
        <v>1</v>
      </c>
      <c r="BW274" t="str">
        <f t="shared" si="512"/>
        <v>0</v>
      </c>
      <c r="BX274" t="str">
        <f t="shared" si="513"/>
        <v>0</v>
      </c>
      <c r="BY274" t="s">
        <v>23</v>
      </c>
      <c r="BZ274" s="253">
        <f t="shared" si="514"/>
        <v>0</v>
      </c>
      <c r="CA274" s="253">
        <f t="shared" si="515"/>
        <v>0</v>
      </c>
      <c r="CB274" s="253">
        <f t="shared" si="516"/>
        <v>0</v>
      </c>
      <c r="CC274" s="253">
        <f t="shared" si="517"/>
        <v>0</v>
      </c>
      <c r="CD274" s="253">
        <f t="shared" si="518"/>
        <v>0</v>
      </c>
      <c r="CE274" s="253">
        <f t="shared" si="519"/>
        <v>0</v>
      </c>
      <c r="CF274" s="253">
        <f t="shared" si="520"/>
        <v>0</v>
      </c>
      <c r="CG274" s="253">
        <f t="shared" si="521"/>
        <v>0</v>
      </c>
      <c r="CH274" s="253">
        <f t="shared" si="522"/>
        <v>0</v>
      </c>
      <c r="CI274" s="253">
        <f t="shared" si="523"/>
        <v>0</v>
      </c>
      <c r="CJ274" s="253">
        <f t="shared" si="524"/>
        <v>0</v>
      </c>
      <c r="CK274" s="253">
        <f t="shared" si="525"/>
        <v>0</v>
      </c>
    </row>
    <row r="275" spans="1:89" ht="20.399999999999999" x14ac:dyDescent="0.3">
      <c r="B275" s="129">
        <v>187</v>
      </c>
      <c r="C275" s="159">
        <v>322011</v>
      </c>
      <c r="D275" s="159">
        <v>32210001</v>
      </c>
      <c r="E275" s="155" t="s">
        <v>290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540"/>
        <v>0</v>
      </c>
      <c r="L275" s="156" t="s">
        <v>296</v>
      </c>
      <c r="M275" s="104">
        <v>0</v>
      </c>
      <c r="N275" s="262">
        <f t="shared" si="565"/>
        <v>8456</v>
      </c>
      <c r="O275" s="141">
        <v>8456</v>
      </c>
      <c r="P275" s="110">
        <f t="shared" si="542"/>
        <v>0</v>
      </c>
      <c r="Q275" s="112" t="s">
        <v>139</v>
      </c>
      <c r="R275" s="113">
        <f t="shared" si="533"/>
        <v>0</v>
      </c>
      <c r="S275" s="114">
        <f t="shared" si="543"/>
        <v>0</v>
      </c>
      <c r="T275" s="130">
        <f t="shared" si="534"/>
        <v>0</v>
      </c>
      <c r="U275" s="115">
        <f t="shared" si="544"/>
        <v>0</v>
      </c>
      <c r="V275" s="148">
        <f t="shared" si="535"/>
        <v>0</v>
      </c>
      <c r="W275" s="115">
        <f t="shared" si="545"/>
        <v>0</v>
      </c>
      <c r="X275" s="113">
        <f t="shared" si="536"/>
        <v>0</v>
      </c>
      <c r="Y275" s="115">
        <f t="shared" si="546"/>
        <v>0</v>
      </c>
      <c r="Z275" s="116">
        <f t="shared" si="547"/>
        <v>0</v>
      </c>
      <c r="AA275" s="117" t="b">
        <f t="shared" si="566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/>
      <c r="AI275" s="164">
        <f t="shared" si="548"/>
        <v>0</v>
      </c>
      <c r="AJ275" s="22"/>
      <c r="AK275" s="164">
        <f t="shared" si="549"/>
        <v>0</v>
      </c>
      <c r="AL275" s="22"/>
      <c r="AM275" s="164">
        <f t="shared" si="550"/>
        <v>0</v>
      </c>
      <c r="AN275" s="22"/>
      <c r="AO275" s="164">
        <f t="shared" si="551"/>
        <v>0</v>
      </c>
      <c r="AP275" s="22"/>
      <c r="AQ275" s="164">
        <f t="shared" si="552"/>
        <v>0</v>
      </c>
      <c r="AR275" s="22"/>
      <c r="AS275" s="164">
        <f t="shared" si="553"/>
        <v>0</v>
      </c>
      <c r="AT275" s="22"/>
      <c r="AU275" s="164">
        <f t="shared" si="554"/>
        <v>0</v>
      </c>
      <c r="AV275" s="22"/>
      <c r="AW275" s="164">
        <f t="shared" si="555"/>
        <v>0</v>
      </c>
      <c r="AX275" s="22"/>
      <c r="AY275" s="164">
        <f t="shared" si="556"/>
        <v>0</v>
      </c>
      <c r="AZ275" s="22"/>
      <c r="BA275" s="164">
        <f t="shared" si="557"/>
        <v>0</v>
      </c>
      <c r="BB275" s="22"/>
      <c r="BC275" s="164">
        <f t="shared" si="558"/>
        <v>0</v>
      </c>
      <c r="BD275" s="22"/>
      <c r="BE275" s="164">
        <f t="shared" si="559"/>
        <v>0</v>
      </c>
      <c r="BF275" s="253">
        <f t="shared" si="560"/>
        <v>0</v>
      </c>
      <c r="BG275" s="253">
        <f t="shared" si="561"/>
        <v>0</v>
      </c>
      <c r="BH275" s="10" t="b">
        <f t="shared" si="562"/>
        <v>1</v>
      </c>
      <c r="BI275" s="253">
        <f t="shared" si="563"/>
        <v>0</v>
      </c>
      <c r="BJ275" s="250">
        <f t="shared" si="505"/>
        <v>32210001</v>
      </c>
      <c r="BK275" s="251">
        <v>348</v>
      </c>
      <c r="BL275" s="251">
        <v>5</v>
      </c>
      <c r="BM275" s="252">
        <f t="shared" si="506"/>
        <v>0</v>
      </c>
      <c r="BN275" s="252">
        <f t="shared" si="507"/>
        <v>0</v>
      </c>
      <c r="BO275" s="252">
        <f t="shared" si="508"/>
        <v>0</v>
      </c>
      <c r="BP275" s="252">
        <f t="shared" si="509"/>
        <v>0</v>
      </c>
      <c r="BQ275" s="254">
        <f t="shared" si="510"/>
        <v>8456</v>
      </c>
      <c r="BR275">
        <f t="shared" si="564"/>
        <v>0</v>
      </c>
      <c r="BS275">
        <v>0</v>
      </c>
      <c r="BT275">
        <v>1</v>
      </c>
      <c r="BU275" t="s">
        <v>139</v>
      </c>
      <c r="BV275" t="str">
        <f t="shared" si="511"/>
        <v>1</v>
      </c>
      <c r="BW275" t="str">
        <f t="shared" si="512"/>
        <v>0</v>
      </c>
      <c r="BX275" t="str">
        <f t="shared" si="513"/>
        <v>0</v>
      </c>
      <c r="BY275" t="s">
        <v>23</v>
      </c>
      <c r="BZ275" s="253">
        <f t="shared" si="514"/>
        <v>0</v>
      </c>
      <c r="CA275" s="253">
        <f t="shared" si="515"/>
        <v>0</v>
      </c>
      <c r="CB275" s="253">
        <f t="shared" si="516"/>
        <v>0</v>
      </c>
      <c r="CC275" s="253">
        <f t="shared" si="517"/>
        <v>0</v>
      </c>
      <c r="CD275" s="253">
        <f t="shared" si="518"/>
        <v>0</v>
      </c>
      <c r="CE275" s="253">
        <f t="shared" si="519"/>
        <v>0</v>
      </c>
      <c r="CF275" s="253">
        <f t="shared" si="520"/>
        <v>0</v>
      </c>
      <c r="CG275" s="253">
        <f t="shared" si="521"/>
        <v>0</v>
      </c>
      <c r="CH275" s="253">
        <f t="shared" si="522"/>
        <v>0</v>
      </c>
      <c r="CI275" s="253">
        <f t="shared" si="523"/>
        <v>0</v>
      </c>
      <c r="CJ275" s="253">
        <f t="shared" si="524"/>
        <v>0</v>
      </c>
      <c r="CK275" s="253">
        <f t="shared" si="525"/>
        <v>0</v>
      </c>
    </row>
    <row r="276" spans="1:89" ht="20.399999999999999" x14ac:dyDescent="0.3">
      <c r="B276" s="129">
        <v>188</v>
      </c>
      <c r="C276" s="159">
        <v>322011</v>
      </c>
      <c r="D276" s="159">
        <v>32210001</v>
      </c>
      <c r="E276" s="155" t="s">
        <v>291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540"/>
        <v>0</v>
      </c>
      <c r="L276" s="156" t="s">
        <v>296</v>
      </c>
      <c r="M276" s="201">
        <v>0</v>
      </c>
      <c r="N276" s="262">
        <f t="shared" si="565"/>
        <v>6150.9</v>
      </c>
      <c r="O276" s="141">
        <v>6150.9</v>
      </c>
      <c r="P276" s="110">
        <f t="shared" si="542"/>
        <v>0</v>
      </c>
      <c r="Q276" s="112" t="s">
        <v>139</v>
      </c>
      <c r="R276" s="113">
        <f t="shared" si="533"/>
        <v>0</v>
      </c>
      <c r="S276" s="114">
        <f t="shared" si="543"/>
        <v>0</v>
      </c>
      <c r="T276" s="130">
        <f t="shared" si="534"/>
        <v>0</v>
      </c>
      <c r="U276" s="115">
        <f t="shared" si="544"/>
        <v>0</v>
      </c>
      <c r="V276" s="148">
        <f t="shared" si="535"/>
        <v>0</v>
      </c>
      <c r="W276" s="115">
        <f t="shared" si="545"/>
        <v>0</v>
      </c>
      <c r="X276" s="113">
        <f t="shared" si="536"/>
        <v>0</v>
      </c>
      <c r="Y276" s="115">
        <f t="shared" si="546"/>
        <v>0</v>
      </c>
      <c r="Z276" s="116">
        <f t="shared" si="547"/>
        <v>0</v>
      </c>
      <c r="AA276" s="117" t="b">
        <f t="shared" si="566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548"/>
        <v>0</v>
      </c>
      <c r="AJ276" s="22">
        <v>0</v>
      </c>
      <c r="AK276" s="164">
        <f t="shared" si="549"/>
        <v>0</v>
      </c>
      <c r="AL276" s="22">
        <v>0</v>
      </c>
      <c r="AM276" s="164">
        <f t="shared" si="550"/>
        <v>0</v>
      </c>
      <c r="AN276" s="22">
        <v>0</v>
      </c>
      <c r="AO276" s="164">
        <f t="shared" si="551"/>
        <v>0</v>
      </c>
      <c r="AP276" s="22">
        <v>0</v>
      </c>
      <c r="AQ276" s="164">
        <f t="shared" si="552"/>
        <v>0</v>
      </c>
      <c r="AR276" s="22">
        <v>0</v>
      </c>
      <c r="AS276" s="164">
        <f t="shared" si="553"/>
        <v>0</v>
      </c>
      <c r="AT276" s="22">
        <v>0</v>
      </c>
      <c r="AU276" s="164">
        <f t="shared" si="554"/>
        <v>0</v>
      </c>
      <c r="AV276" s="22">
        <v>0</v>
      </c>
      <c r="AW276" s="164">
        <f t="shared" si="555"/>
        <v>0</v>
      </c>
      <c r="AX276" s="22">
        <v>0</v>
      </c>
      <c r="AY276" s="164">
        <f t="shared" si="556"/>
        <v>0</v>
      </c>
      <c r="AZ276" s="22">
        <v>0</v>
      </c>
      <c r="BA276" s="164">
        <f t="shared" si="557"/>
        <v>0</v>
      </c>
      <c r="BB276" s="22">
        <v>0</v>
      </c>
      <c r="BC276" s="164">
        <f t="shared" si="558"/>
        <v>0</v>
      </c>
      <c r="BD276" s="22">
        <v>0</v>
      </c>
      <c r="BE276" s="164">
        <f t="shared" si="559"/>
        <v>0</v>
      </c>
      <c r="BF276" s="253">
        <f t="shared" si="560"/>
        <v>0</v>
      </c>
      <c r="BG276" s="253">
        <f t="shared" si="561"/>
        <v>0</v>
      </c>
      <c r="BH276" s="10" t="b">
        <f t="shared" si="562"/>
        <v>1</v>
      </c>
      <c r="BI276" s="253">
        <f t="shared" si="563"/>
        <v>0</v>
      </c>
      <c r="BJ276" s="250">
        <f t="shared" si="505"/>
        <v>32210001</v>
      </c>
      <c r="BK276" s="251">
        <v>348</v>
      </c>
      <c r="BL276" s="251">
        <v>5</v>
      </c>
      <c r="BM276" s="252">
        <f t="shared" si="506"/>
        <v>0</v>
      </c>
      <c r="BN276" s="252">
        <f t="shared" si="507"/>
        <v>0</v>
      </c>
      <c r="BO276" s="252">
        <f t="shared" si="508"/>
        <v>0</v>
      </c>
      <c r="BP276" s="252">
        <f t="shared" si="509"/>
        <v>0</v>
      </c>
      <c r="BQ276" s="254">
        <f t="shared" si="510"/>
        <v>6150.9</v>
      </c>
      <c r="BR276">
        <f t="shared" si="564"/>
        <v>0</v>
      </c>
      <c r="BS276">
        <v>0</v>
      </c>
      <c r="BT276">
        <v>1</v>
      </c>
      <c r="BU276" t="s">
        <v>139</v>
      </c>
      <c r="BV276" t="str">
        <f t="shared" si="511"/>
        <v>1</v>
      </c>
      <c r="BW276" t="str">
        <f t="shared" si="512"/>
        <v>0</v>
      </c>
      <c r="BX276" t="str">
        <f t="shared" si="513"/>
        <v>0</v>
      </c>
      <c r="BY276" t="s">
        <v>23</v>
      </c>
      <c r="BZ276" s="253">
        <f t="shared" si="514"/>
        <v>0</v>
      </c>
      <c r="CA276" s="253">
        <f t="shared" si="515"/>
        <v>0</v>
      </c>
      <c r="CB276" s="253">
        <f t="shared" si="516"/>
        <v>0</v>
      </c>
      <c r="CC276" s="253">
        <f t="shared" si="517"/>
        <v>0</v>
      </c>
      <c r="CD276" s="253">
        <f t="shared" si="518"/>
        <v>0</v>
      </c>
      <c r="CE276" s="253">
        <f t="shared" si="519"/>
        <v>0</v>
      </c>
      <c r="CF276" s="253">
        <f t="shared" si="520"/>
        <v>0</v>
      </c>
      <c r="CG276" s="253">
        <f t="shared" si="521"/>
        <v>0</v>
      </c>
      <c r="CH276" s="253">
        <f t="shared" si="522"/>
        <v>0</v>
      </c>
      <c r="CI276" s="253">
        <f t="shared" si="523"/>
        <v>0</v>
      </c>
      <c r="CJ276" s="253">
        <f t="shared" si="524"/>
        <v>0</v>
      </c>
      <c r="CK276" s="253">
        <f t="shared" si="525"/>
        <v>0</v>
      </c>
    </row>
    <row r="277" spans="1:89" s="165" customFormat="1" ht="20.399999999999999" x14ac:dyDescent="0.3">
      <c r="A277"/>
      <c r="B277" s="129">
        <v>189</v>
      </c>
      <c r="C277" s="159">
        <v>322011</v>
      </c>
      <c r="D277" s="159">
        <v>32210001</v>
      </c>
      <c r="E277" s="155" t="s">
        <v>292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540"/>
        <v>0</v>
      </c>
      <c r="L277" s="156" t="s">
        <v>296</v>
      </c>
      <c r="M277" s="104">
        <v>0</v>
      </c>
      <c r="N277" s="262">
        <f t="shared" si="565"/>
        <v>9298</v>
      </c>
      <c r="O277" s="141">
        <v>9298</v>
      </c>
      <c r="P277" s="110">
        <f t="shared" si="542"/>
        <v>0</v>
      </c>
      <c r="Q277" s="112" t="s">
        <v>139</v>
      </c>
      <c r="R277" s="113">
        <f t="shared" si="533"/>
        <v>0</v>
      </c>
      <c r="S277" s="114">
        <f t="shared" si="543"/>
        <v>0</v>
      </c>
      <c r="T277" s="130">
        <f t="shared" si="534"/>
        <v>0</v>
      </c>
      <c r="U277" s="115">
        <f t="shared" si="544"/>
        <v>0</v>
      </c>
      <c r="V277" s="148">
        <f t="shared" si="535"/>
        <v>0</v>
      </c>
      <c r="W277" s="115">
        <f t="shared" si="545"/>
        <v>0</v>
      </c>
      <c r="X277" s="113">
        <f t="shared" si="536"/>
        <v>0</v>
      </c>
      <c r="Y277" s="115">
        <f t="shared" si="546"/>
        <v>0</v>
      </c>
      <c r="Z277" s="116">
        <f t="shared" si="547"/>
        <v>0</v>
      </c>
      <c r="AA277" s="117" t="b">
        <f t="shared" si="566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/>
      <c r="AI277" s="164">
        <f t="shared" si="548"/>
        <v>0</v>
      </c>
      <c r="AJ277" s="22"/>
      <c r="AK277" s="164">
        <f t="shared" si="549"/>
        <v>0</v>
      </c>
      <c r="AL277" s="22"/>
      <c r="AM277" s="164">
        <f t="shared" si="550"/>
        <v>0</v>
      </c>
      <c r="AN277" s="22"/>
      <c r="AO277" s="164">
        <f t="shared" si="551"/>
        <v>0</v>
      </c>
      <c r="AP277" s="22"/>
      <c r="AQ277" s="164">
        <f t="shared" si="552"/>
        <v>0</v>
      </c>
      <c r="AR277" s="22"/>
      <c r="AS277" s="164">
        <f t="shared" si="553"/>
        <v>0</v>
      </c>
      <c r="AT277" s="22"/>
      <c r="AU277" s="164">
        <f t="shared" si="554"/>
        <v>0</v>
      </c>
      <c r="AV277" s="22"/>
      <c r="AW277" s="164">
        <f t="shared" si="555"/>
        <v>0</v>
      </c>
      <c r="AX277" s="22"/>
      <c r="AY277" s="164">
        <f t="shared" si="556"/>
        <v>0</v>
      </c>
      <c r="AZ277" s="22"/>
      <c r="BA277" s="164">
        <f t="shared" si="557"/>
        <v>0</v>
      </c>
      <c r="BB277" s="22"/>
      <c r="BC277" s="164">
        <f t="shared" si="558"/>
        <v>0</v>
      </c>
      <c r="BD277" s="22"/>
      <c r="BE277" s="164">
        <f t="shared" si="559"/>
        <v>0</v>
      </c>
      <c r="BF277" s="253">
        <f t="shared" si="560"/>
        <v>0</v>
      </c>
      <c r="BG277" s="253">
        <f t="shared" si="561"/>
        <v>0</v>
      </c>
      <c r="BH277" s="10" t="b">
        <f t="shared" si="562"/>
        <v>1</v>
      </c>
      <c r="BI277" s="253">
        <f t="shared" si="563"/>
        <v>0</v>
      </c>
      <c r="BJ277" s="250">
        <f t="shared" si="505"/>
        <v>32210001</v>
      </c>
      <c r="BK277" s="251">
        <v>348</v>
      </c>
      <c r="BL277" s="251">
        <v>5</v>
      </c>
      <c r="BM277" s="252">
        <f t="shared" si="506"/>
        <v>0</v>
      </c>
      <c r="BN277" s="252">
        <f t="shared" si="507"/>
        <v>0</v>
      </c>
      <c r="BO277" s="252">
        <f t="shared" si="508"/>
        <v>0</v>
      </c>
      <c r="BP277" s="252">
        <f t="shared" si="509"/>
        <v>0</v>
      </c>
      <c r="BQ277" s="254">
        <f t="shared" si="510"/>
        <v>9298</v>
      </c>
      <c r="BR277">
        <f t="shared" si="564"/>
        <v>0</v>
      </c>
      <c r="BS277">
        <v>0</v>
      </c>
      <c r="BT277">
        <v>1</v>
      </c>
      <c r="BU277" t="s">
        <v>139</v>
      </c>
      <c r="BV277" t="str">
        <f t="shared" si="511"/>
        <v>1</v>
      </c>
      <c r="BW277" t="str">
        <f t="shared" si="512"/>
        <v>0</v>
      </c>
      <c r="BX277" t="str">
        <f t="shared" si="513"/>
        <v>0</v>
      </c>
      <c r="BY277" t="s">
        <v>23</v>
      </c>
      <c r="BZ277" s="253">
        <f t="shared" si="514"/>
        <v>0</v>
      </c>
      <c r="CA277" s="253">
        <f t="shared" si="515"/>
        <v>0</v>
      </c>
      <c r="CB277" s="253">
        <f t="shared" si="516"/>
        <v>0</v>
      </c>
      <c r="CC277" s="253">
        <f t="shared" si="517"/>
        <v>0</v>
      </c>
      <c r="CD277" s="253">
        <f t="shared" si="518"/>
        <v>0</v>
      </c>
      <c r="CE277" s="253">
        <f t="shared" si="519"/>
        <v>0</v>
      </c>
      <c r="CF277" s="253">
        <f t="shared" si="520"/>
        <v>0</v>
      </c>
      <c r="CG277" s="253">
        <f t="shared" si="521"/>
        <v>0</v>
      </c>
      <c r="CH277" s="253">
        <f t="shared" si="522"/>
        <v>0</v>
      </c>
      <c r="CI277" s="253">
        <f t="shared" si="523"/>
        <v>0</v>
      </c>
      <c r="CJ277" s="253">
        <f t="shared" si="524"/>
        <v>0</v>
      </c>
      <c r="CK277" s="253">
        <f t="shared" si="525"/>
        <v>0</v>
      </c>
    </row>
    <row r="278" spans="1:89" ht="20.399999999999999" x14ac:dyDescent="0.3">
      <c r="B278" s="129">
        <v>190</v>
      </c>
      <c r="C278" s="159">
        <v>322011</v>
      </c>
      <c r="D278" s="159">
        <v>32210001</v>
      </c>
      <c r="E278" s="155" t="s">
        <v>293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540"/>
        <v>0</v>
      </c>
      <c r="L278" s="156" t="s">
        <v>296</v>
      </c>
      <c r="M278" s="104">
        <v>0</v>
      </c>
      <c r="N278" s="262">
        <f t="shared" si="565"/>
        <v>50093.120000000003</v>
      </c>
      <c r="O278" s="141">
        <v>50093.120000000003</v>
      </c>
      <c r="P278" s="110">
        <f t="shared" si="542"/>
        <v>0</v>
      </c>
      <c r="Q278" s="112" t="s">
        <v>139</v>
      </c>
      <c r="R278" s="113">
        <f t="shared" si="533"/>
        <v>0</v>
      </c>
      <c r="S278" s="114">
        <f t="shared" si="543"/>
        <v>0</v>
      </c>
      <c r="T278" s="130">
        <f t="shared" si="534"/>
        <v>0</v>
      </c>
      <c r="U278" s="115">
        <f t="shared" si="544"/>
        <v>0</v>
      </c>
      <c r="V278" s="148">
        <f t="shared" si="535"/>
        <v>0</v>
      </c>
      <c r="W278" s="115">
        <f t="shared" si="545"/>
        <v>0</v>
      </c>
      <c r="X278" s="113">
        <f t="shared" si="536"/>
        <v>0</v>
      </c>
      <c r="Y278" s="115">
        <f t="shared" si="546"/>
        <v>0</v>
      </c>
      <c r="Z278" s="116">
        <f t="shared" si="547"/>
        <v>0</v>
      </c>
      <c r="AA278" s="117" t="b">
        <f t="shared" si="566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/>
      <c r="AI278" s="164">
        <f t="shared" si="548"/>
        <v>0</v>
      </c>
      <c r="AJ278" s="22"/>
      <c r="AK278" s="164">
        <f t="shared" si="549"/>
        <v>0</v>
      </c>
      <c r="AL278" s="22"/>
      <c r="AM278" s="164">
        <f t="shared" si="550"/>
        <v>0</v>
      </c>
      <c r="AN278" s="22"/>
      <c r="AO278" s="164">
        <f t="shared" si="551"/>
        <v>0</v>
      </c>
      <c r="AP278" s="22"/>
      <c r="AQ278" s="164">
        <f t="shared" si="552"/>
        <v>0</v>
      </c>
      <c r="AR278" s="22"/>
      <c r="AS278" s="164">
        <f t="shared" si="553"/>
        <v>0</v>
      </c>
      <c r="AT278" s="22"/>
      <c r="AU278" s="164">
        <f t="shared" si="554"/>
        <v>0</v>
      </c>
      <c r="AV278" s="22"/>
      <c r="AW278" s="164">
        <f t="shared" si="555"/>
        <v>0</v>
      </c>
      <c r="AX278" s="22"/>
      <c r="AY278" s="164">
        <f t="shared" si="556"/>
        <v>0</v>
      </c>
      <c r="AZ278" s="22"/>
      <c r="BA278" s="164">
        <f t="shared" si="557"/>
        <v>0</v>
      </c>
      <c r="BB278" s="22"/>
      <c r="BC278" s="164">
        <f t="shared" si="558"/>
        <v>0</v>
      </c>
      <c r="BD278" s="22"/>
      <c r="BE278" s="164">
        <f t="shared" si="559"/>
        <v>0</v>
      </c>
      <c r="BF278" s="253">
        <f t="shared" si="560"/>
        <v>0</v>
      </c>
      <c r="BG278" s="253">
        <f t="shared" si="561"/>
        <v>0</v>
      </c>
      <c r="BH278" s="10" t="b">
        <f t="shared" si="562"/>
        <v>1</v>
      </c>
      <c r="BI278" s="253">
        <f t="shared" si="563"/>
        <v>0</v>
      </c>
      <c r="BJ278" s="250">
        <f t="shared" si="505"/>
        <v>32210001</v>
      </c>
      <c r="BK278" s="251">
        <v>348</v>
      </c>
      <c r="BL278" s="251">
        <v>5</v>
      </c>
      <c r="BM278" s="252">
        <f t="shared" si="506"/>
        <v>0</v>
      </c>
      <c r="BN278" s="252">
        <f t="shared" si="507"/>
        <v>0</v>
      </c>
      <c r="BO278" s="252">
        <f t="shared" si="508"/>
        <v>0</v>
      </c>
      <c r="BP278" s="252">
        <f t="shared" si="509"/>
        <v>0</v>
      </c>
      <c r="BQ278" s="254">
        <f t="shared" si="510"/>
        <v>50093.120000000003</v>
      </c>
      <c r="BR278">
        <f t="shared" si="564"/>
        <v>0</v>
      </c>
      <c r="BS278">
        <v>0</v>
      </c>
      <c r="BT278">
        <v>1</v>
      </c>
      <c r="BU278" t="s">
        <v>139</v>
      </c>
      <c r="BV278" t="str">
        <f t="shared" si="511"/>
        <v>1</v>
      </c>
      <c r="BW278" t="str">
        <f t="shared" si="512"/>
        <v>0</v>
      </c>
      <c r="BX278" t="str">
        <f t="shared" si="513"/>
        <v>0</v>
      </c>
      <c r="BY278" t="s">
        <v>23</v>
      </c>
      <c r="BZ278" s="253">
        <f t="shared" si="514"/>
        <v>0</v>
      </c>
      <c r="CA278" s="253">
        <f t="shared" si="515"/>
        <v>0</v>
      </c>
      <c r="CB278" s="253">
        <f t="shared" si="516"/>
        <v>0</v>
      </c>
      <c r="CC278" s="253">
        <f t="shared" si="517"/>
        <v>0</v>
      </c>
      <c r="CD278" s="253">
        <f t="shared" si="518"/>
        <v>0</v>
      </c>
      <c r="CE278" s="253">
        <f t="shared" si="519"/>
        <v>0</v>
      </c>
      <c r="CF278" s="253">
        <f t="shared" si="520"/>
        <v>0</v>
      </c>
      <c r="CG278" s="253">
        <f t="shared" si="521"/>
        <v>0</v>
      </c>
      <c r="CH278" s="253">
        <f t="shared" si="522"/>
        <v>0</v>
      </c>
      <c r="CI278" s="253">
        <f t="shared" si="523"/>
        <v>0</v>
      </c>
      <c r="CJ278" s="253">
        <f t="shared" si="524"/>
        <v>0</v>
      </c>
      <c r="CK278" s="253">
        <f t="shared" si="525"/>
        <v>0</v>
      </c>
    </row>
    <row r="279" spans="1:89" ht="20.399999999999999" x14ac:dyDescent="0.3">
      <c r="B279" s="129">
        <v>191</v>
      </c>
      <c r="C279" s="159">
        <v>322011</v>
      </c>
      <c r="D279" s="159">
        <v>32210001</v>
      </c>
      <c r="E279" s="155" t="s">
        <v>294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540"/>
        <v>0</v>
      </c>
      <c r="L279" s="156" t="s">
        <v>296</v>
      </c>
      <c r="M279" s="201">
        <v>0</v>
      </c>
      <c r="N279" s="262">
        <f t="shared" si="565"/>
        <v>29000</v>
      </c>
      <c r="O279" s="141">
        <v>29000</v>
      </c>
      <c r="P279" s="110">
        <f t="shared" si="542"/>
        <v>0</v>
      </c>
      <c r="Q279" s="112" t="s">
        <v>139</v>
      </c>
      <c r="R279" s="113">
        <f t="shared" si="533"/>
        <v>0</v>
      </c>
      <c r="S279" s="114">
        <f t="shared" si="543"/>
        <v>0</v>
      </c>
      <c r="T279" s="130">
        <f t="shared" si="534"/>
        <v>0</v>
      </c>
      <c r="U279" s="115">
        <f t="shared" si="544"/>
        <v>0</v>
      </c>
      <c r="V279" s="148">
        <f t="shared" si="535"/>
        <v>0</v>
      </c>
      <c r="W279" s="115">
        <f t="shared" si="545"/>
        <v>0</v>
      </c>
      <c r="X279" s="113">
        <f t="shared" si="536"/>
        <v>0</v>
      </c>
      <c r="Y279" s="115">
        <f t="shared" si="546"/>
        <v>0</v>
      </c>
      <c r="Z279" s="116">
        <f t="shared" si="547"/>
        <v>0</v>
      </c>
      <c r="AA279" s="117" t="b">
        <f t="shared" si="566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/>
      <c r="AI279" s="164">
        <f t="shared" si="548"/>
        <v>0</v>
      </c>
      <c r="AJ279" s="22"/>
      <c r="AK279" s="164">
        <f t="shared" si="549"/>
        <v>0</v>
      </c>
      <c r="AL279" s="22"/>
      <c r="AM279" s="164">
        <f t="shared" si="550"/>
        <v>0</v>
      </c>
      <c r="AN279" s="22"/>
      <c r="AO279" s="164">
        <f t="shared" si="551"/>
        <v>0</v>
      </c>
      <c r="AP279" s="22"/>
      <c r="AQ279" s="164">
        <f t="shared" si="552"/>
        <v>0</v>
      </c>
      <c r="AR279" s="22"/>
      <c r="AS279" s="164">
        <f t="shared" si="553"/>
        <v>0</v>
      </c>
      <c r="AT279" s="22"/>
      <c r="AU279" s="164">
        <f t="shared" si="554"/>
        <v>0</v>
      </c>
      <c r="AV279" s="22"/>
      <c r="AW279" s="164">
        <f t="shared" si="555"/>
        <v>0</v>
      </c>
      <c r="AX279" s="22"/>
      <c r="AY279" s="164">
        <f t="shared" si="556"/>
        <v>0</v>
      </c>
      <c r="AZ279" s="22"/>
      <c r="BA279" s="164">
        <f t="shared" si="557"/>
        <v>0</v>
      </c>
      <c r="BB279" s="22"/>
      <c r="BC279" s="164">
        <f t="shared" si="558"/>
        <v>0</v>
      </c>
      <c r="BD279" s="22"/>
      <c r="BE279" s="164">
        <f t="shared" si="559"/>
        <v>0</v>
      </c>
      <c r="BF279" s="253">
        <f t="shared" si="560"/>
        <v>0</v>
      </c>
      <c r="BG279" s="253">
        <f t="shared" si="561"/>
        <v>0</v>
      </c>
      <c r="BH279" s="10" t="b">
        <f t="shared" si="562"/>
        <v>1</v>
      </c>
      <c r="BI279" s="253">
        <f t="shared" si="563"/>
        <v>0</v>
      </c>
      <c r="BJ279" s="250">
        <f t="shared" si="505"/>
        <v>32210001</v>
      </c>
      <c r="BK279" s="251">
        <v>348</v>
      </c>
      <c r="BL279" s="251">
        <v>5</v>
      </c>
      <c r="BM279" s="252">
        <f t="shared" si="506"/>
        <v>0</v>
      </c>
      <c r="BN279" s="252">
        <f t="shared" si="507"/>
        <v>0</v>
      </c>
      <c r="BO279" s="252">
        <f t="shared" si="508"/>
        <v>0</v>
      </c>
      <c r="BP279" s="252">
        <f t="shared" si="509"/>
        <v>0</v>
      </c>
      <c r="BQ279" s="254">
        <f t="shared" si="510"/>
        <v>29000</v>
      </c>
      <c r="BR279">
        <f t="shared" si="564"/>
        <v>0</v>
      </c>
      <c r="BS279">
        <v>0</v>
      </c>
      <c r="BT279">
        <v>1</v>
      </c>
      <c r="BU279" t="s">
        <v>139</v>
      </c>
      <c r="BV279" t="str">
        <f t="shared" si="511"/>
        <v>1</v>
      </c>
      <c r="BW279" t="str">
        <f t="shared" si="512"/>
        <v>0</v>
      </c>
      <c r="BX279" t="str">
        <f t="shared" si="513"/>
        <v>0</v>
      </c>
      <c r="BY279" t="s">
        <v>23</v>
      </c>
      <c r="BZ279" s="253">
        <f t="shared" si="514"/>
        <v>0</v>
      </c>
      <c r="CA279" s="253">
        <f t="shared" si="515"/>
        <v>0</v>
      </c>
      <c r="CB279" s="253">
        <f t="shared" si="516"/>
        <v>0</v>
      </c>
      <c r="CC279" s="253">
        <f t="shared" si="517"/>
        <v>0</v>
      </c>
      <c r="CD279" s="253">
        <f t="shared" si="518"/>
        <v>0</v>
      </c>
      <c r="CE279" s="253">
        <f t="shared" si="519"/>
        <v>0</v>
      </c>
      <c r="CF279" s="253">
        <f t="shared" si="520"/>
        <v>0</v>
      </c>
      <c r="CG279" s="253">
        <f t="shared" si="521"/>
        <v>0</v>
      </c>
      <c r="CH279" s="253">
        <f t="shared" si="522"/>
        <v>0</v>
      </c>
      <c r="CI279" s="253">
        <f t="shared" si="523"/>
        <v>0</v>
      </c>
      <c r="CJ279" s="253">
        <f t="shared" si="524"/>
        <v>0</v>
      </c>
      <c r="CK279" s="253">
        <f t="shared" si="525"/>
        <v>0</v>
      </c>
    </row>
    <row r="280" spans="1:89" s="165" customFormat="1" ht="20.399999999999999" x14ac:dyDescent="0.3">
      <c r="A280"/>
      <c r="B280" s="129">
        <v>192</v>
      </c>
      <c r="C280" s="159">
        <v>322011</v>
      </c>
      <c r="D280" s="159">
        <v>32210001</v>
      </c>
      <c r="E280" s="155" t="s">
        <v>295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540"/>
        <v>0</v>
      </c>
      <c r="L280" s="156" t="s">
        <v>296</v>
      </c>
      <c r="M280" s="104">
        <v>0</v>
      </c>
      <c r="N280" s="262">
        <f t="shared" si="565"/>
        <v>18878</v>
      </c>
      <c r="O280" s="141">
        <v>18878</v>
      </c>
      <c r="P280" s="110">
        <f t="shared" si="542"/>
        <v>0</v>
      </c>
      <c r="Q280" s="112" t="s">
        <v>139</v>
      </c>
      <c r="R280" s="113">
        <f t="shared" si="533"/>
        <v>0</v>
      </c>
      <c r="S280" s="114">
        <f t="shared" si="543"/>
        <v>0</v>
      </c>
      <c r="T280" s="130">
        <f t="shared" si="534"/>
        <v>0</v>
      </c>
      <c r="U280" s="115">
        <f t="shared" si="544"/>
        <v>0</v>
      </c>
      <c r="V280" s="148">
        <f t="shared" si="535"/>
        <v>0</v>
      </c>
      <c r="W280" s="115">
        <f t="shared" si="545"/>
        <v>0</v>
      </c>
      <c r="X280" s="113">
        <f t="shared" si="536"/>
        <v>0</v>
      </c>
      <c r="Y280" s="115">
        <f t="shared" si="546"/>
        <v>0</v>
      </c>
      <c r="Z280" s="116">
        <f t="shared" si="547"/>
        <v>0</v>
      </c>
      <c r="AA280" s="117" t="b">
        <f t="shared" si="566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/>
      <c r="AI280" s="164">
        <f t="shared" si="548"/>
        <v>0</v>
      </c>
      <c r="AJ280" s="22"/>
      <c r="AK280" s="164">
        <f t="shared" si="549"/>
        <v>0</v>
      </c>
      <c r="AL280" s="22"/>
      <c r="AM280" s="164">
        <f t="shared" si="550"/>
        <v>0</v>
      </c>
      <c r="AN280" s="22"/>
      <c r="AO280" s="164">
        <f t="shared" si="551"/>
        <v>0</v>
      </c>
      <c r="AP280" s="22"/>
      <c r="AQ280" s="164">
        <f t="shared" si="552"/>
        <v>0</v>
      </c>
      <c r="AR280" s="22"/>
      <c r="AS280" s="164">
        <f t="shared" si="553"/>
        <v>0</v>
      </c>
      <c r="AT280" s="22"/>
      <c r="AU280" s="164">
        <f t="shared" si="554"/>
        <v>0</v>
      </c>
      <c r="AV280" s="22"/>
      <c r="AW280" s="164">
        <f t="shared" si="555"/>
        <v>0</v>
      </c>
      <c r="AX280" s="22"/>
      <c r="AY280" s="164">
        <f t="shared" si="556"/>
        <v>0</v>
      </c>
      <c r="AZ280" s="22"/>
      <c r="BA280" s="164">
        <f t="shared" si="557"/>
        <v>0</v>
      </c>
      <c r="BB280" s="22"/>
      <c r="BC280" s="164">
        <f t="shared" si="558"/>
        <v>0</v>
      </c>
      <c r="BD280" s="22"/>
      <c r="BE280" s="164">
        <f t="shared" si="559"/>
        <v>0</v>
      </c>
      <c r="BF280" s="253">
        <f t="shared" si="560"/>
        <v>0</v>
      </c>
      <c r="BG280" s="253">
        <f t="shared" si="561"/>
        <v>0</v>
      </c>
      <c r="BH280" s="10" t="b">
        <f t="shared" si="562"/>
        <v>1</v>
      </c>
      <c r="BI280" s="253">
        <f t="shared" si="563"/>
        <v>0</v>
      </c>
      <c r="BJ280" s="250">
        <f t="shared" si="505"/>
        <v>32210001</v>
      </c>
      <c r="BK280" s="251">
        <v>348</v>
      </c>
      <c r="BL280" s="251">
        <v>5</v>
      </c>
      <c r="BM280" s="252">
        <f t="shared" si="506"/>
        <v>0</v>
      </c>
      <c r="BN280" s="252">
        <f t="shared" si="507"/>
        <v>0</v>
      </c>
      <c r="BO280" s="252">
        <f t="shared" si="508"/>
        <v>0</v>
      </c>
      <c r="BP280" s="252">
        <f t="shared" si="509"/>
        <v>0</v>
      </c>
      <c r="BQ280" s="254">
        <f t="shared" si="510"/>
        <v>18878</v>
      </c>
      <c r="BR280">
        <f t="shared" si="564"/>
        <v>0</v>
      </c>
      <c r="BS280">
        <v>0</v>
      </c>
      <c r="BT280">
        <v>1</v>
      </c>
      <c r="BU280" t="s">
        <v>139</v>
      </c>
      <c r="BV280" t="str">
        <f t="shared" si="511"/>
        <v>1</v>
      </c>
      <c r="BW280" t="str">
        <f t="shared" si="512"/>
        <v>0</v>
      </c>
      <c r="BX280" t="str">
        <f t="shared" si="513"/>
        <v>0</v>
      </c>
      <c r="BY280" t="s">
        <v>23</v>
      </c>
      <c r="BZ280" s="253">
        <f t="shared" si="514"/>
        <v>0</v>
      </c>
      <c r="CA280" s="253">
        <f t="shared" si="515"/>
        <v>0</v>
      </c>
      <c r="CB280" s="253">
        <f t="shared" si="516"/>
        <v>0</v>
      </c>
      <c r="CC280" s="253">
        <f t="shared" si="517"/>
        <v>0</v>
      </c>
      <c r="CD280" s="253">
        <f t="shared" si="518"/>
        <v>0</v>
      </c>
      <c r="CE280" s="253">
        <f t="shared" si="519"/>
        <v>0</v>
      </c>
      <c r="CF280" s="253">
        <f t="shared" si="520"/>
        <v>0</v>
      </c>
      <c r="CG280" s="253">
        <f t="shared" si="521"/>
        <v>0</v>
      </c>
      <c r="CH280" s="253">
        <f t="shared" si="522"/>
        <v>0</v>
      </c>
      <c r="CI280" s="253">
        <f t="shared" si="523"/>
        <v>0</v>
      </c>
      <c r="CJ280" s="253">
        <f t="shared" si="524"/>
        <v>0</v>
      </c>
      <c r="CK280" s="253">
        <f t="shared" si="525"/>
        <v>0</v>
      </c>
    </row>
    <row r="281" spans="1:89" ht="20.399999999999999" x14ac:dyDescent="0.3">
      <c r="B281" s="129">
        <v>193</v>
      </c>
      <c r="C281" s="159">
        <v>322011</v>
      </c>
      <c r="D281" s="159">
        <v>32210001</v>
      </c>
      <c r="E281" s="155" t="s">
        <v>361</v>
      </c>
      <c r="F281" s="108" t="s">
        <v>344</v>
      </c>
      <c r="G281" s="108" t="s">
        <v>345</v>
      </c>
      <c r="H281" s="109" t="s">
        <v>18</v>
      </c>
      <c r="I281" s="110"/>
      <c r="J281" s="109" t="s">
        <v>19</v>
      </c>
      <c r="K281" s="111">
        <f t="shared" si="540"/>
        <v>1</v>
      </c>
      <c r="L281" s="156" t="s">
        <v>296</v>
      </c>
      <c r="M281" s="104">
        <v>0</v>
      </c>
      <c r="N281" s="262">
        <f t="shared" si="565"/>
        <v>9858</v>
      </c>
      <c r="O281" s="137">
        <v>9858</v>
      </c>
      <c r="P281" s="110">
        <f t="shared" si="542"/>
        <v>9858</v>
      </c>
      <c r="Q281" s="112" t="s">
        <v>139</v>
      </c>
      <c r="R281" s="113">
        <f t="shared" si="533"/>
        <v>1</v>
      </c>
      <c r="S281" s="114">
        <f t="shared" si="543"/>
        <v>9858</v>
      </c>
      <c r="T281" s="130">
        <f t="shared" si="534"/>
        <v>0</v>
      </c>
      <c r="U281" s="115">
        <f t="shared" si="544"/>
        <v>0</v>
      </c>
      <c r="V281" s="148">
        <f t="shared" si="535"/>
        <v>0</v>
      </c>
      <c r="W281" s="115">
        <f t="shared" si="545"/>
        <v>0</v>
      </c>
      <c r="X281" s="113">
        <f t="shared" si="536"/>
        <v>0</v>
      </c>
      <c r="Y281" s="115">
        <f t="shared" si="546"/>
        <v>0</v>
      </c>
      <c r="Z281" s="116">
        <f t="shared" si="547"/>
        <v>9858</v>
      </c>
      <c r="AA281" s="117" t="b">
        <f t="shared" si="566"/>
        <v>1</v>
      </c>
      <c r="AB281" s="109" t="s">
        <v>22</v>
      </c>
      <c r="AC281" s="122"/>
      <c r="AD281" s="109"/>
      <c r="AE281" s="108" t="s">
        <v>23</v>
      </c>
      <c r="AF281" s="119"/>
      <c r="AG281" s="120"/>
      <c r="AH281" s="21"/>
      <c r="AI281" s="164">
        <f t="shared" si="548"/>
        <v>0</v>
      </c>
      <c r="AJ281" s="21"/>
      <c r="AK281" s="164">
        <f t="shared" si="549"/>
        <v>0</v>
      </c>
      <c r="AL281" s="21">
        <v>1</v>
      </c>
      <c r="AM281" s="164">
        <f t="shared" si="550"/>
        <v>9858</v>
      </c>
      <c r="AN281" s="21">
        <v>0</v>
      </c>
      <c r="AO281" s="164">
        <f t="shared" si="551"/>
        <v>0</v>
      </c>
      <c r="AP281" s="21"/>
      <c r="AQ281" s="164">
        <f t="shared" si="552"/>
        <v>0</v>
      </c>
      <c r="AR281" s="21"/>
      <c r="AS281" s="164">
        <f t="shared" si="553"/>
        <v>0</v>
      </c>
      <c r="AT281" s="21"/>
      <c r="AU281" s="164">
        <f t="shared" si="554"/>
        <v>0</v>
      </c>
      <c r="AV281" s="21"/>
      <c r="AW281" s="164">
        <f t="shared" si="555"/>
        <v>0</v>
      </c>
      <c r="AX281" s="21"/>
      <c r="AY281" s="164">
        <f t="shared" si="556"/>
        <v>0</v>
      </c>
      <c r="AZ281" s="21"/>
      <c r="BA281" s="164">
        <f t="shared" si="557"/>
        <v>0</v>
      </c>
      <c r="BB281" s="21"/>
      <c r="BC281" s="164">
        <f t="shared" si="558"/>
        <v>0</v>
      </c>
      <c r="BD281" s="21"/>
      <c r="BE281" s="164">
        <f t="shared" si="559"/>
        <v>0</v>
      </c>
      <c r="BF281" s="253">
        <f t="shared" si="560"/>
        <v>9858</v>
      </c>
      <c r="BG281" s="253">
        <f t="shared" si="561"/>
        <v>9858</v>
      </c>
      <c r="BH281" s="10" t="b">
        <f t="shared" si="562"/>
        <v>1</v>
      </c>
      <c r="BI281" s="253">
        <f t="shared" si="563"/>
        <v>0</v>
      </c>
      <c r="BJ281" s="250">
        <f t="shared" si="505"/>
        <v>32210001</v>
      </c>
      <c r="BK281" s="251">
        <v>348</v>
      </c>
      <c r="BL281" s="251">
        <v>5</v>
      </c>
      <c r="BM281" s="252">
        <f t="shared" si="506"/>
        <v>1</v>
      </c>
      <c r="BN281" s="252">
        <f t="shared" si="507"/>
        <v>0</v>
      </c>
      <c r="BO281" s="252">
        <f t="shared" si="508"/>
        <v>0</v>
      </c>
      <c r="BP281" s="252">
        <f t="shared" si="509"/>
        <v>0</v>
      </c>
      <c r="BQ281" s="254">
        <f t="shared" si="510"/>
        <v>9858</v>
      </c>
      <c r="BR281">
        <f t="shared" si="564"/>
        <v>0</v>
      </c>
      <c r="BS281">
        <v>0</v>
      </c>
      <c r="BT281">
        <v>1</v>
      </c>
      <c r="BU281" t="s">
        <v>139</v>
      </c>
      <c r="BV281" t="str">
        <f t="shared" si="511"/>
        <v>1</v>
      </c>
      <c r="BW281" t="str">
        <f t="shared" si="512"/>
        <v>0</v>
      </c>
      <c r="BX281" t="str">
        <f t="shared" si="513"/>
        <v>0</v>
      </c>
      <c r="BY281" t="s">
        <v>23</v>
      </c>
      <c r="BZ281" s="253">
        <f t="shared" si="514"/>
        <v>0</v>
      </c>
      <c r="CA281" s="253">
        <f t="shared" si="515"/>
        <v>0</v>
      </c>
      <c r="CB281" s="253">
        <f t="shared" si="516"/>
        <v>9858</v>
      </c>
      <c r="CC281" s="253">
        <f t="shared" si="517"/>
        <v>0</v>
      </c>
      <c r="CD281" s="253">
        <f t="shared" si="518"/>
        <v>0</v>
      </c>
      <c r="CE281" s="253">
        <f t="shared" si="519"/>
        <v>0</v>
      </c>
      <c r="CF281" s="253">
        <f t="shared" si="520"/>
        <v>0</v>
      </c>
      <c r="CG281" s="253">
        <f t="shared" si="521"/>
        <v>0</v>
      </c>
      <c r="CH281" s="253">
        <f t="shared" si="522"/>
        <v>0</v>
      </c>
      <c r="CI281" s="253">
        <f t="shared" si="523"/>
        <v>0</v>
      </c>
      <c r="CJ281" s="253">
        <f t="shared" si="524"/>
        <v>0</v>
      </c>
      <c r="CK281" s="253">
        <f t="shared" si="525"/>
        <v>0</v>
      </c>
    </row>
    <row r="282" spans="1:89" s="165" customFormat="1" ht="30.6" x14ac:dyDescent="0.3">
      <c r="A282"/>
      <c r="B282" s="129">
        <v>194</v>
      </c>
      <c r="C282" s="107">
        <v>323011</v>
      </c>
      <c r="D282" s="107">
        <v>32310001</v>
      </c>
      <c r="E282" s="155" t="s">
        <v>362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540"/>
        <v>0</v>
      </c>
      <c r="L282" s="112" t="s">
        <v>274</v>
      </c>
      <c r="M282" s="201">
        <v>0</v>
      </c>
      <c r="N282" s="262">
        <f t="shared" si="565"/>
        <v>1400</v>
      </c>
      <c r="O282" s="137">
        <v>1400</v>
      </c>
      <c r="P282" s="110">
        <f t="shared" si="542"/>
        <v>0</v>
      </c>
      <c r="Q282" s="112" t="s">
        <v>139</v>
      </c>
      <c r="R282" s="113">
        <f t="shared" si="533"/>
        <v>0</v>
      </c>
      <c r="S282" s="114">
        <f t="shared" si="543"/>
        <v>0</v>
      </c>
      <c r="T282" s="130">
        <f t="shared" si="534"/>
        <v>0</v>
      </c>
      <c r="U282" s="115">
        <f t="shared" si="544"/>
        <v>0</v>
      </c>
      <c r="V282" s="148">
        <f t="shared" si="535"/>
        <v>0</v>
      </c>
      <c r="W282" s="115">
        <f t="shared" si="545"/>
        <v>0</v>
      </c>
      <c r="X282" s="113">
        <f t="shared" si="536"/>
        <v>0</v>
      </c>
      <c r="Y282" s="115">
        <f t="shared" si="546"/>
        <v>0</v>
      </c>
      <c r="Z282" s="116">
        <f t="shared" ref="Z282" si="567">S282+U282+W282+Y282</f>
        <v>0</v>
      </c>
      <c r="AA282" s="117" t="b">
        <f t="shared" si="566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1">
        <v>0</v>
      </c>
      <c r="AI282" s="164">
        <f t="shared" si="548"/>
        <v>0</v>
      </c>
      <c r="AJ282" s="21">
        <v>0</v>
      </c>
      <c r="AK282" s="164">
        <f t="shared" si="549"/>
        <v>0</v>
      </c>
      <c r="AL282" s="21">
        <v>0</v>
      </c>
      <c r="AM282" s="164">
        <f t="shared" si="550"/>
        <v>0</v>
      </c>
      <c r="AN282" s="21">
        <v>0</v>
      </c>
      <c r="AO282" s="164">
        <f t="shared" si="551"/>
        <v>0</v>
      </c>
      <c r="AP282" s="21">
        <v>0</v>
      </c>
      <c r="AQ282" s="164">
        <f t="shared" si="552"/>
        <v>0</v>
      </c>
      <c r="AR282" s="21">
        <v>0</v>
      </c>
      <c r="AS282" s="164">
        <f t="shared" si="553"/>
        <v>0</v>
      </c>
      <c r="AT282" s="21">
        <v>0</v>
      </c>
      <c r="AU282" s="164">
        <f t="shared" si="554"/>
        <v>0</v>
      </c>
      <c r="AV282" s="21">
        <v>0</v>
      </c>
      <c r="AW282" s="164">
        <f t="shared" si="555"/>
        <v>0</v>
      </c>
      <c r="AX282" s="21">
        <v>0</v>
      </c>
      <c r="AY282" s="164">
        <f t="shared" si="556"/>
        <v>0</v>
      </c>
      <c r="AZ282" s="21">
        <v>0</v>
      </c>
      <c r="BA282" s="164">
        <f t="shared" si="557"/>
        <v>0</v>
      </c>
      <c r="BB282" s="21">
        <v>0</v>
      </c>
      <c r="BC282" s="164">
        <f t="shared" si="558"/>
        <v>0</v>
      </c>
      <c r="BD282" s="21">
        <v>0</v>
      </c>
      <c r="BE282" s="164">
        <f t="shared" si="559"/>
        <v>0</v>
      </c>
      <c r="BF282" s="253">
        <f t="shared" si="560"/>
        <v>0</v>
      </c>
      <c r="BG282" s="253">
        <f t="shared" si="561"/>
        <v>0</v>
      </c>
      <c r="BH282" s="10" t="b">
        <f t="shared" si="562"/>
        <v>1</v>
      </c>
      <c r="BI282" s="253">
        <f t="shared" si="563"/>
        <v>0</v>
      </c>
      <c r="BJ282" s="250">
        <f t="shared" si="505"/>
        <v>32310001</v>
      </c>
      <c r="BK282" s="251">
        <v>348</v>
      </c>
      <c r="BL282" s="251">
        <v>5</v>
      </c>
      <c r="BM282" s="252">
        <f t="shared" si="506"/>
        <v>0</v>
      </c>
      <c r="BN282" s="252">
        <f t="shared" si="507"/>
        <v>0</v>
      </c>
      <c r="BO282" s="252">
        <f t="shared" si="508"/>
        <v>0</v>
      </c>
      <c r="BP282" s="252">
        <f t="shared" si="509"/>
        <v>0</v>
      </c>
      <c r="BQ282" s="254">
        <f t="shared" si="510"/>
        <v>1400</v>
      </c>
      <c r="BR282">
        <f t="shared" si="564"/>
        <v>0</v>
      </c>
      <c r="BS282">
        <v>0</v>
      </c>
      <c r="BT282">
        <v>1</v>
      </c>
      <c r="BU282" t="s">
        <v>139</v>
      </c>
      <c r="BV282" t="str">
        <f t="shared" si="511"/>
        <v>1</v>
      </c>
      <c r="BW282" t="str">
        <f t="shared" si="512"/>
        <v>0</v>
      </c>
      <c r="BX282" t="str">
        <f t="shared" si="513"/>
        <v>0</v>
      </c>
      <c r="BY282" t="s">
        <v>23</v>
      </c>
      <c r="BZ282" s="253">
        <f t="shared" si="514"/>
        <v>0</v>
      </c>
      <c r="CA282" s="253">
        <f t="shared" si="515"/>
        <v>0</v>
      </c>
      <c r="CB282" s="253">
        <f t="shared" si="516"/>
        <v>0</v>
      </c>
      <c r="CC282" s="253">
        <f t="shared" si="517"/>
        <v>0</v>
      </c>
      <c r="CD282" s="253">
        <f t="shared" si="518"/>
        <v>0</v>
      </c>
      <c r="CE282" s="253">
        <f t="shared" si="519"/>
        <v>0</v>
      </c>
      <c r="CF282" s="253">
        <f t="shared" si="520"/>
        <v>0</v>
      </c>
      <c r="CG282" s="253">
        <f t="shared" si="521"/>
        <v>0</v>
      </c>
      <c r="CH282" s="253">
        <f t="shared" si="522"/>
        <v>0</v>
      </c>
      <c r="CI282" s="253">
        <f t="shared" si="523"/>
        <v>0</v>
      </c>
      <c r="CJ282" s="253">
        <f t="shared" si="524"/>
        <v>0</v>
      </c>
      <c r="CK282" s="253">
        <f t="shared" si="525"/>
        <v>0</v>
      </c>
    </row>
    <row r="283" spans="1:89" ht="20.399999999999999" x14ac:dyDescent="0.3">
      <c r="B283" s="129">
        <v>195</v>
      </c>
      <c r="C283" s="107">
        <v>333011</v>
      </c>
      <c r="D283" s="107">
        <v>33310001</v>
      </c>
      <c r="E283" s="149" t="s">
        <v>297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si="540"/>
        <v>12</v>
      </c>
      <c r="L283" s="112" t="s">
        <v>298</v>
      </c>
      <c r="M283" s="104">
        <v>0</v>
      </c>
      <c r="N283" s="262">
        <f t="shared" si="565"/>
        <v>274905.28000000003</v>
      </c>
      <c r="O283" s="141">
        <v>274905.28000000003</v>
      </c>
      <c r="P283" s="110">
        <f t="shared" si="542"/>
        <v>3298863.3600000003</v>
      </c>
      <c r="Q283" s="112" t="s">
        <v>139</v>
      </c>
      <c r="R283" s="113">
        <f t="shared" si="533"/>
        <v>3</v>
      </c>
      <c r="S283" s="114">
        <f t="shared" si="543"/>
        <v>824715.84000000008</v>
      </c>
      <c r="T283" s="130">
        <f t="shared" si="534"/>
        <v>3</v>
      </c>
      <c r="U283" s="115">
        <f t="shared" si="544"/>
        <v>824715.84000000008</v>
      </c>
      <c r="V283" s="148">
        <f t="shared" si="535"/>
        <v>3</v>
      </c>
      <c r="W283" s="115">
        <f t="shared" si="545"/>
        <v>824715.84000000008</v>
      </c>
      <c r="X283" s="113">
        <f t="shared" si="536"/>
        <v>3</v>
      </c>
      <c r="Y283" s="115">
        <f t="shared" si="546"/>
        <v>824715.84000000008</v>
      </c>
      <c r="Z283" s="116">
        <f t="shared" ref="Z283" si="568">S283+U283+W283+Y283</f>
        <v>3298863.3600000003</v>
      </c>
      <c r="AA283" s="117" t="b">
        <f t="shared" si="566"/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1">
        <v>1</v>
      </c>
      <c r="AI283" s="164">
        <f t="shared" si="548"/>
        <v>274905.28000000003</v>
      </c>
      <c r="AJ283" s="21">
        <v>1</v>
      </c>
      <c r="AK283" s="164">
        <f t="shared" si="549"/>
        <v>274905.28000000003</v>
      </c>
      <c r="AL283" s="21">
        <v>1</v>
      </c>
      <c r="AM283" s="164">
        <f t="shared" si="550"/>
        <v>274905.28000000003</v>
      </c>
      <c r="AN283" s="21">
        <v>1</v>
      </c>
      <c r="AO283" s="164">
        <f t="shared" si="551"/>
        <v>274905.28000000003</v>
      </c>
      <c r="AP283" s="21">
        <v>1</v>
      </c>
      <c r="AQ283" s="164">
        <f t="shared" si="552"/>
        <v>274905.28000000003</v>
      </c>
      <c r="AR283" s="21">
        <v>1</v>
      </c>
      <c r="AS283" s="164">
        <f t="shared" si="553"/>
        <v>274905.28000000003</v>
      </c>
      <c r="AT283" s="21">
        <v>1</v>
      </c>
      <c r="AU283" s="164">
        <f t="shared" si="554"/>
        <v>274905.28000000003</v>
      </c>
      <c r="AV283" s="21">
        <v>1</v>
      </c>
      <c r="AW283" s="164">
        <f t="shared" si="555"/>
        <v>274905.28000000003</v>
      </c>
      <c r="AX283" s="21">
        <v>1</v>
      </c>
      <c r="AY283" s="164">
        <f t="shared" si="556"/>
        <v>274905.28000000003</v>
      </c>
      <c r="AZ283" s="21">
        <v>1</v>
      </c>
      <c r="BA283" s="164">
        <f t="shared" si="557"/>
        <v>274905.28000000003</v>
      </c>
      <c r="BB283" s="21">
        <v>1</v>
      </c>
      <c r="BC283" s="164">
        <f t="shared" si="558"/>
        <v>274905.28000000003</v>
      </c>
      <c r="BD283" s="21">
        <v>1</v>
      </c>
      <c r="BE283" s="164">
        <f t="shared" si="559"/>
        <v>274905.28000000003</v>
      </c>
      <c r="BF283" s="253">
        <f t="shared" si="560"/>
        <v>3298863.3600000003</v>
      </c>
      <c r="BG283" s="253">
        <f t="shared" si="561"/>
        <v>3298863.3600000013</v>
      </c>
      <c r="BH283" s="10" t="b">
        <f t="shared" si="562"/>
        <v>1</v>
      </c>
      <c r="BI283" s="253">
        <f t="shared" si="563"/>
        <v>0</v>
      </c>
      <c r="BJ283" s="250">
        <f t="shared" si="505"/>
        <v>33310001</v>
      </c>
      <c r="BK283" s="251">
        <v>348</v>
      </c>
      <c r="BL283" s="251">
        <v>5</v>
      </c>
      <c r="BM283" s="252">
        <f t="shared" si="506"/>
        <v>3</v>
      </c>
      <c r="BN283" s="252">
        <f t="shared" si="507"/>
        <v>3</v>
      </c>
      <c r="BO283" s="252">
        <f t="shared" si="508"/>
        <v>3</v>
      </c>
      <c r="BP283" s="252">
        <f t="shared" si="509"/>
        <v>3</v>
      </c>
      <c r="BQ283" s="254">
        <f t="shared" si="510"/>
        <v>274905.28000000003</v>
      </c>
      <c r="BR283">
        <f t="shared" si="564"/>
        <v>0</v>
      </c>
      <c r="BS283">
        <v>0</v>
      </c>
      <c r="BT283">
        <v>1</v>
      </c>
      <c r="BU283" t="s">
        <v>139</v>
      </c>
      <c r="BV283" t="str">
        <f t="shared" si="511"/>
        <v>1</v>
      </c>
      <c r="BW283" t="str">
        <f t="shared" si="512"/>
        <v>0</v>
      </c>
      <c r="BX283" t="str">
        <f t="shared" si="513"/>
        <v>0</v>
      </c>
      <c r="BY283" t="s">
        <v>23</v>
      </c>
      <c r="BZ283" s="253">
        <f t="shared" si="514"/>
        <v>274905.28000000003</v>
      </c>
      <c r="CA283" s="253">
        <f t="shared" si="515"/>
        <v>274905.28000000003</v>
      </c>
      <c r="CB283" s="253">
        <f t="shared" si="516"/>
        <v>274905.28000000003</v>
      </c>
      <c r="CC283" s="253">
        <f t="shared" si="517"/>
        <v>274905.28000000003</v>
      </c>
      <c r="CD283" s="253">
        <f t="shared" si="518"/>
        <v>274905.28000000003</v>
      </c>
      <c r="CE283" s="253">
        <f t="shared" si="519"/>
        <v>274905.28000000003</v>
      </c>
      <c r="CF283" s="253">
        <f t="shared" si="520"/>
        <v>274905.28000000003</v>
      </c>
      <c r="CG283" s="253">
        <f t="shared" si="521"/>
        <v>274905.28000000003</v>
      </c>
      <c r="CH283" s="253">
        <f t="shared" si="522"/>
        <v>274905.28000000003</v>
      </c>
      <c r="CI283" s="253">
        <f t="shared" si="523"/>
        <v>274905.28000000003</v>
      </c>
      <c r="CJ283" s="253">
        <f t="shared" si="524"/>
        <v>274905.28000000003</v>
      </c>
      <c r="CK283" s="253">
        <f t="shared" si="525"/>
        <v>274905.28000000003</v>
      </c>
    </row>
    <row r="284" spans="1:89" ht="20.399999999999999" x14ac:dyDescent="0.3">
      <c r="B284" s="129">
        <v>196</v>
      </c>
      <c r="C284" s="159">
        <v>336031</v>
      </c>
      <c r="D284" s="107">
        <v>33630001</v>
      </c>
      <c r="E284" s="149" t="s">
        <v>385</v>
      </c>
      <c r="F284" s="108" t="s">
        <v>344</v>
      </c>
      <c r="G284" s="108" t="s">
        <v>345</v>
      </c>
      <c r="H284" s="109" t="s">
        <v>18</v>
      </c>
      <c r="I284" s="110"/>
      <c r="J284" s="109" t="s">
        <v>19</v>
      </c>
      <c r="K284" s="111">
        <f>R284+T284+V284+X284</f>
        <v>10</v>
      </c>
      <c r="L284" s="112" t="s">
        <v>298</v>
      </c>
      <c r="M284" s="104">
        <v>0</v>
      </c>
      <c r="N284" s="262">
        <f t="shared" si="565"/>
        <v>500</v>
      </c>
      <c r="O284" s="137">
        <v>500</v>
      </c>
      <c r="P284" s="110">
        <f t="shared" si="542"/>
        <v>5000</v>
      </c>
      <c r="Q284" s="112" t="s">
        <v>139</v>
      </c>
      <c r="R284" s="113">
        <f t="shared" si="533"/>
        <v>1</v>
      </c>
      <c r="S284" s="114">
        <f t="shared" si="543"/>
        <v>500</v>
      </c>
      <c r="T284" s="130">
        <f t="shared" si="534"/>
        <v>3</v>
      </c>
      <c r="U284" s="115">
        <f t="shared" si="544"/>
        <v>1500</v>
      </c>
      <c r="V284" s="148">
        <f t="shared" si="535"/>
        <v>3</v>
      </c>
      <c r="W284" s="115">
        <f t="shared" si="545"/>
        <v>1500</v>
      </c>
      <c r="X284" s="113">
        <f t="shared" si="536"/>
        <v>3</v>
      </c>
      <c r="Y284" s="115">
        <f t="shared" si="546"/>
        <v>1500</v>
      </c>
      <c r="Z284" s="116">
        <f>S284+U284+W284+Y284</f>
        <v>5000</v>
      </c>
      <c r="AA284" s="117" t="b">
        <f t="shared" si="566"/>
        <v>1</v>
      </c>
      <c r="AB284" s="109" t="s">
        <v>22</v>
      </c>
      <c r="AC284" s="122"/>
      <c r="AD284" s="109"/>
      <c r="AE284" s="108" t="s">
        <v>23</v>
      </c>
      <c r="AF284" s="119"/>
      <c r="AG284" s="120"/>
      <c r="AH284" s="21">
        <v>0</v>
      </c>
      <c r="AI284" s="164">
        <f t="shared" si="548"/>
        <v>0</v>
      </c>
      <c r="AJ284" s="21">
        <v>0</v>
      </c>
      <c r="AK284" s="164">
        <f t="shared" si="549"/>
        <v>0</v>
      </c>
      <c r="AL284" s="21">
        <v>1</v>
      </c>
      <c r="AM284" s="164">
        <f t="shared" si="550"/>
        <v>500</v>
      </c>
      <c r="AN284" s="21">
        <v>1</v>
      </c>
      <c r="AO284" s="164">
        <f t="shared" si="551"/>
        <v>500</v>
      </c>
      <c r="AP284" s="21">
        <v>1</v>
      </c>
      <c r="AQ284" s="164">
        <f t="shared" si="552"/>
        <v>500</v>
      </c>
      <c r="AR284" s="21">
        <v>1</v>
      </c>
      <c r="AS284" s="164">
        <f t="shared" si="553"/>
        <v>500</v>
      </c>
      <c r="AT284" s="21">
        <v>1</v>
      </c>
      <c r="AU284" s="164">
        <f t="shared" si="554"/>
        <v>500</v>
      </c>
      <c r="AV284" s="21">
        <v>1</v>
      </c>
      <c r="AW284" s="164">
        <f t="shared" si="555"/>
        <v>500</v>
      </c>
      <c r="AX284" s="21">
        <v>1</v>
      </c>
      <c r="AY284" s="164">
        <f t="shared" si="556"/>
        <v>500</v>
      </c>
      <c r="AZ284" s="21">
        <v>1</v>
      </c>
      <c r="BA284" s="164">
        <f t="shared" si="557"/>
        <v>500</v>
      </c>
      <c r="BB284" s="21">
        <v>1</v>
      </c>
      <c r="BC284" s="164">
        <f t="shared" si="558"/>
        <v>500</v>
      </c>
      <c r="BD284" s="21">
        <v>1</v>
      </c>
      <c r="BE284" s="164">
        <f t="shared" si="559"/>
        <v>500</v>
      </c>
      <c r="BF284" s="253">
        <f t="shared" si="560"/>
        <v>5000</v>
      </c>
      <c r="BG284" s="253">
        <f t="shared" si="561"/>
        <v>5000</v>
      </c>
      <c r="BH284" s="10" t="b">
        <f t="shared" si="562"/>
        <v>1</v>
      </c>
      <c r="BI284" s="253">
        <f t="shared" si="563"/>
        <v>0</v>
      </c>
      <c r="BJ284" s="250">
        <f t="shared" si="505"/>
        <v>33630001</v>
      </c>
      <c r="BK284" s="251">
        <v>348</v>
      </c>
      <c r="BL284" s="251">
        <v>5</v>
      </c>
      <c r="BM284" s="252">
        <f t="shared" si="506"/>
        <v>1</v>
      </c>
      <c r="BN284" s="252">
        <f t="shared" si="507"/>
        <v>3</v>
      </c>
      <c r="BO284" s="252">
        <f t="shared" si="508"/>
        <v>3</v>
      </c>
      <c r="BP284" s="252">
        <f t="shared" si="509"/>
        <v>3</v>
      </c>
      <c r="BQ284" s="254">
        <f t="shared" si="510"/>
        <v>500</v>
      </c>
      <c r="BR284">
        <f t="shared" si="564"/>
        <v>0</v>
      </c>
      <c r="BS284">
        <v>0</v>
      </c>
      <c r="BT284">
        <v>1</v>
      </c>
      <c r="BU284" t="s">
        <v>139</v>
      </c>
      <c r="BV284" t="str">
        <f t="shared" si="511"/>
        <v>1</v>
      </c>
      <c r="BW284" t="str">
        <f t="shared" si="512"/>
        <v>0</v>
      </c>
      <c r="BX284" t="str">
        <f t="shared" si="513"/>
        <v>0</v>
      </c>
      <c r="BY284" t="s">
        <v>23</v>
      </c>
      <c r="BZ284" s="253">
        <f t="shared" si="514"/>
        <v>0</v>
      </c>
      <c r="CA284" s="253">
        <f t="shared" si="515"/>
        <v>0</v>
      </c>
      <c r="CB284" s="253">
        <f t="shared" si="516"/>
        <v>500</v>
      </c>
      <c r="CC284" s="253">
        <f t="shared" si="517"/>
        <v>500</v>
      </c>
      <c r="CD284" s="253">
        <f t="shared" si="518"/>
        <v>500</v>
      </c>
      <c r="CE284" s="253">
        <f t="shared" si="519"/>
        <v>500</v>
      </c>
      <c r="CF284" s="253">
        <f t="shared" si="520"/>
        <v>500</v>
      </c>
      <c r="CG284" s="253">
        <f t="shared" si="521"/>
        <v>500</v>
      </c>
      <c r="CH284" s="253">
        <f t="shared" si="522"/>
        <v>500</v>
      </c>
      <c r="CI284" s="253">
        <f t="shared" si="523"/>
        <v>500</v>
      </c>
      <c r="CJ284" s="253">
        <f t="shared" si="524"/>
        <v>500</v>
      </c>
      <c r="CK284" s="253">
        <f t="shared" si="525"/>
        <v>500</v>
      </c>
    </row>
    <row r="285" spans="1:89" s="165" customFormat="1" ht="20.399999999999999" x14ac:dyDescent="0.3">
      <c r="A285"/>
      <c r="B285" s="129">
        <v>197</v>
      </c>
      <c r="C285" s="159">
        <v>345011</v>
      </c>
      <c r="D285" s="159">
        <v>34510001</v>
      </c>
      <c r="E285" s="149" t="s">
        <v>55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540"/>
        <v>0</v>
      </c>
      <c r="L285" s="112" t="s">
        <v>300</v>
      </c>
      <c r="M285" s="201">
        <v>0</v>
      </c>
      <c r="N285" s="262">
        <f t="shared" si="565"/>
        <v>1</v>
      </c>
      <c r="O285" s="141">
        <v>1</v>
      </c>
      <c r="P285" s="110">
        <f t="shared" si="542"/>
        <v>0</v>
      </c>
      <c r="Q285" s="112" t="s">
        <v>139</v>
      </c>
      <c r="R285" s="113">
        <f t="shared" si="533"/>
        <v>0</v>
      </c>
      <c r="S285" s="114">
        <f t="shared" si="543"/>
        <v>0</v>
      </c>
      <c r="T285" s="130">
        <f t="shared" si="534"/>
        <v>0</v>
      </c>
      <c r="U285" s="115">
        <f t="shared" si="544"/>
        <v>0</v>
      </c>
      <c r="V285" s="148">
        <f t="shared" si="535"/>
        <v>0</v>
      </c>
      <c r="W285" s="115">
        <f t="shared" si="545"/>
        <v>0</v>
      </c>
      <c r="X285" s="113">
        <f t="shared" si="536"/>
        <v>0</v>
      </c>
      <c r="Y285" s="115">
        <f t="shared" si="546"/>
        <v>0</v>
      </c>
      <c r="Z285" s="116">
        <f t="shared" ref="Z285:Z286" si="569">S285+U285+W285+Y285</f>
        <v>0</v>
      </c>
      <c r="AA285" s="117" t="b">
        <f t="shared" si="566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0</v>
      </c>
      <c r="AI285" s="164">
        <f t="shared" si="548"/>
        <v>0</v>
      </c>
      <c r="AJ285" s="22">
        <v>0</v>
      </c>
      <c r="AK285" s="164">
        <f t="shared" si="549"/>
        <v>0</v>
      </c>
      <c r="AL285" s="22">
        <v>0</v>
      </c>
      <c r="AM285" s="164">
        <f t="shared" si="550"/>
        <v>0</v>
      </c>
      <c r="AN285" s="22">
        <v>0</v>
      </c>
      <c r="AO285" s="164">
        <f t="shared" si="551"/>
        <v>0</v>
      </c>
      <c r="AP285" s="22">
        <v>0</v>
      </c>
      <c r="AQ285" s="164">
        <f t="shared" si="552"/>
        <v>0</v>
      </c>
      <c r="AR285" s="22">
        <v>0</v>
      </c>
      <c r="AS285" s="164">
        <f t="shared" si="553"/>
        <v>0</v>
      </c>
      <c r="AT285" s="22">
        <v>0</v>
      </c>
      <c r="AU285" s="164">
        <f t="shared" si="554"/>
        <v>0</v>
      </c>
      <c r="AV285" s="22">
        <v>0</v>
      </c>
      <c r="AW285" s="164">
        <f t="shared" si="555"/>
        <v>0</v>
      </c>
      <c r="AX285" s="22">
        <v>0</v>
      </c>
      <c r="AY285" s="164">
        <f t="shared" si="556"/>
        <v>0</v>
      </c>
      <c r="AZ285" s="22">
        <v>0</v>
      </c>
      <c r="BA285" s="164">
        <f t="shared" si="557"/>
        <v>0</v>
      </c>
      <c r="BB285" s="22">
        <v>0</v>
      </c>
      <c r="BC285" s="164">
        <f t="shared" si="558"/>
        <v>0</v>
      </c>
      <c r="BD285" s="22">
        <v>0</v>
      </c>
      <c r="BE285" s="164">
        <f t="shared" si="559"/>
        <v>0</v>
      </c>
      <c r="BF285" s="253">
        <f t="shared" si="560"/>
        <v>0</v>
      </c>
      <c r="BG285" s="253">
        <f t="shared" si="561"/>
        <v>0</v>
      </c>
      <c r="BH285" s="10" t="b">
        <f t="shared" si="562"/>
        <v>1</v>
      </c>
      <c r="BI285" s="253">
        <f t="shared" si="563"/>
        <v>0</v>
      </c>
      <c r="BJ285" s="250">
        <f t="shared" si="505"/>
        <v>34510001</v>
      </c>
      <c r="BK285" s="251">
        <v>348</v>
      </c>
      <c r="BL285" s="251">
        <v>5</v>
      </c>
      <c r="BM285" s="252">
        <f t="shared" si="506"/>
        <v>0</v>
      </c>
      <c r="BN285" s="252">
        <f t="shared" si="507"/>
        <v>0</v>
      </c>
      <c r="BO285" s="252">
        <f t="shared" si="508"/>
        <v>0</v>
      </c>
      <c r="BP285" s="252">
        <f t="shared" si="509"/>
        <v>0</v>
      </c>
      <c r="BQ285" s="254">
        <f t="shared" si="510"/>
        <v>1</v>
      </c>
      <c r="BR285">
        <f t="shared" si="564"/>
        <v>0</v>
      </c>
      <c r="BS285">
        <v>0</v>
      </c>
      <c r="BT285">
        <v>1</v>
      </c>
      <c r="BU285" t="s">
        <v>139</v>
      </c>
      <c r="BV285" t="str">
        <f t="shared" si="511"/>
        <v>1</v>
      </c>
      <c r="BW285" t="str">
        <f t="shared" si="512"/>
        <v>0</v>
      </c>
      <c r="BX285" t="str">
        <f t="shared" si="513"/>
        <v>0</v>
      </c>
      <c r="BY285" t="s">
        <v>23</v>
      </c>
      <c r="BZ285" s="253">
        <f t="shared" si="514"/>
        <v>0</v>
      </c>
      <c r="CA285" s="253">
        <f t="shared" si="515"/>
        <v>0</v>
      </c>
      <c r="CB285" s="253">
        <f t="shared" si="516"/>
        <v>0</v>
      </c>
      <c r="CC285" s="253">
        <f t="shared" si="517"/>
        <v>0</v>
      </c>
      <c r="CD285" s="253">
        <f t="shared" si="518"/>
        <v>0</v>
      </c>
      <c r="CE285" s="253">
        <f t="shared" si="519"/>
        <v>0</v>
      </c>
      <c r="CF285" s="253">
        <f t="shared" si="520"/>
        <v>0</v>
      </c>
      <c r="CG285" s="253">
        <f t="shared" si="521"/>
        <v>0</v>
      </c>
      <c r="CH285" s="253">
        <f t="shared" si="522"/>
        <v>0</v>
      </c>
      <c r="CI285" s="253">
        <f t="shared" si="523"/>
        <v>0</v>
      </c>
      <c r="CJ285" s="253">
        <f t="shared" si="524"/>
        <v>0</v>
      </c>
      <c r="CK285" s="253">
        <f t="shared" si="525"/>
        <v>0</v>
      </c>
    </row>
    <row r="286" spans="1:89" ht="20.399999999999999" x14ac:dyDescent="0.3">
      <c r="B286" s="129">
        <v>198</v>
      </c>
      <c r="C286" s="159">
        <v>345011</v>
      </c>
      <c r="D286" s="159">
        <v>34510001</v>
      </c>
      <c r="E286" s="149" t="s">
        <v>299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 t="shared" si="540"/>
        <v>0</v>
      </c>
      <c r="L286" s="112" t="s">
        <v>300</v>
      </c>
      <c r="M286" s="104">
        <v>0</v>
      </c>
      <c r="N286" s="262">
        <f t="shared" si="565"/>
        <v>1</v>
      </c>
      <c r="O286" s="137">
        <v>1</v>
      </c>
      <c r="P286" s="110">
        <f t="shared" si="542"/>
        <v>0</v>
      </c>
      <c r="Q286" s="112" t="s">
        <v>139</v>
      </c>
      <c r="R286" s="113">
        <f t="shared" si="533"/>
        <v>0</v>
      </c>
      <c r="S286" s="114">
        <f t="shared" si="543"/>
        <v>0</v>
      </c>
      <c r="T286" s="130">
        <f t="shared" si="534"/>
        <v>0</v>
      </c>
      <c r="U286" s="115">
        <f t="shared" si="544"/>
        <v>0</v>
      </c>
      <c r="V286" s="148">
        <f t="shared" si="535"/>
        <v>0</v>
      </c>
      <c r="W286" s="115">
        <f t="shared" si="545"/>
        <v>0</v>
      </c>
      <c r="X286" s="113">
        <f t="shared" si="536"/>
        <v>0</v>
      </c>
      <c r="Y286" s="115">
        <f t="shared" si="546"/>
        <v>0</v>
      </c>
      <c r="Z286" s="116">
        <f t="shared" si="569"/>
        <v>0</v>
      </c>
      <c r="AA286" s="117" t="b">
        <f t="shared" si="566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0</v>
      </c>
      <c r="AI286" s="164">
        <f t="shared" si="548"/>
        <v>0</v>
      </c>
      <c r="AJ286" s="21">
        <v>0</v>
      </c>
      <c r="AK286" s="164">
        <f t="shared" si="549"/>
        <v>0</v>
      </c>
      <c r="AL286" s="21">
        <v>0</v>
      </c>
      <c r="AM286" s="164">
        <f t="shared" si="550"/>
        <v>0</v>
      </c>
      <c r="AN286" s="21">
        <v>0</v>
      </c>
      <c r="AO286" s="164">
        <f t="shared" si="551"/>
        <v>0</v>
      </c>
      <c r="AP286" s="21">
        <v>0</v>
      </c>
      <c r="AQ286" s="164">
        <f t="shared" si="552"/>
        <v>0</v>
      </c>
      <c r="AR286" s="21">
        <v>0</v>
      </c>
      <c r="AS286" s="164">
        <f t="shared" si="553"/>
        <v>0</v>
      </c>
      <c r="AT286" s="21">
        <v>0</v>
      </c>
      <c r="AU286" s="164">
        <f t="shared" si="554"/>
        <v>0</v>
      </c>
      <c r="AV286" s="21">
        <v>0</v>
      </c>
      <c r="AW286" s="164">
        <f t="shared" si="555"/>
        <v>0</v>
      </c>
      <c r="AX286" s="21">
        <v>0</v>
      </c>
      <c r="AY286" s="164">
        <f t="shared" si="556"/>
        <v>0</v>
      </c>
      <c r="AZ286" s="21">
        <v>0</v>
      </c>
      <c r="BA286" s="164">
        <f t="shared" si="557"/>
        <v>0</v>
      </c>
      <c r="BB286" s="21">
        <v>0</v>
      </c>
      <c r="BC286" s="164">
        <f t="shared" si="558"/>
        <v>0</v>
      </c>
      <c r="BD286" s="21">
        <v>0</v>
      </c>
      <c r="BE286" s="164">
        <f t="shared" si="559"/>
        <v>0</v>
      </c>
      <c r="BF286" s="253">
        <f t="shared" si="560"/>
        <v>0</v>
      </c>
      <c r="BG286" s="253">
        <f t="shared" si="561"/>
        <v>0</v>
      </c>
      <c r="BH286" s="10" t="b">
        <f t="shared" si="562"/>
        <v>1</v>
      </c>
      <c r="BI286" s="253">
        <f t="shared" si="563"/>
        <v>0</v>
      </c>
      <c r="BJ286" s="250">
        <f t="shared" si="505"/>
        <v>34510001</v>
      </c>
      <c r="BK286" s="251">
        <v>348</v>
      </c>
      <c r="BL286" s="251">
        <v>5</v>
      </c>
      <c r="BM286" s="252">
        <f t="shared" si="506"/>
        <v>0</v>
      </c>
      <c r="BN286" s="252">
        <f t="shared" si="507"/>
        <v>0</v>
      </c>
      <c r="BO286" s="252">
        <f t="shared" si="508"/>
        <v>0</v>
      </c>
      <c r="BP286" s="252">
        <f t="shared" si="509"/>
        <v>0</v>
      </c>
      <c r="BQ286" s="254">
        <f t="shared" si="510"/>
        <v>1</v>
      </c>
      <c r="BR286">
        <f t="shared" si="564"/>
        <v>0</v>
      </c>
      <c r="BS286">
        <v>0</v>
      </c>
      <c r="BT286">
        <v>1</v>
      </c>
      <c r="BU286" t="s">
        <v>139</v>
      </c>
      <c r="BV286" t="str">
        <f t="shared" si="511"/>
        <v>1</v>
      </c>
      <c r="BW286" t="str">
        <f t="shared" si="512"/>
        <v>0</v>
      </c>
      <c r="BX286" t="str">
        <f t="shared" si="513"/>
        <v>0</v>
      </c>
      <c r="BY286" t="s">
        <v>23</v>
      </c>
      <c r="BZ286" s="253">
        <f t="shared" si="514"/>
        <v>0</v>
      </c>
      <c r="CA286" s="253">
        <f t="shared" si="515"/>
        <v>0</v>
      </c>
      <c r="CB286" s="253">
        <f t="shared" si="516"/>
        <v>0</v>
      </c>
      <c r="CC286" s="253">
        <f t="shared" si="517"/>
        <v>0</v>
      </c>
      <c r="CD286" s="253">
        <f t="shared" si="518"/>
        <v>0</v>
      </c>
      <c r="CE286" s="253">
        <f t="shared" si="519"/>
        <v>0</v>
      </c>
      <c r="CF286" s="253">
        <f t="shared" si="520"/>
        <v>0</v>
      </c>
      <c r="CG286" s="253">
        <f t="shared" si="521"/>
        <v>0</v>
      </c>
      <c r="CH286" s="253">
        <f t="shared" si="522"/>
        <v>0</v>
      </c>
      <c r="CI286" s="253">
        <f t="shared" si="523"/>
        <v>0</v>
      </c>
      <c r="CJ286" s="253">
        <f t="shared" si="524"/>
        <v>0</v>
      </c>
      <c r="CK286" s="253">
        <f t="shared" si="525"/>
        <v>0</v>
      </c>
    </row>
    <row r="287" spans="1:89" s="165" customFormat="1" ht="40.799999999999997" x14ac:dyDescent="0.3">
      <c r="A287"/>
      <c r="B287" s="129">
        <v>199</v>
      </c>
      <c r="C287" s="107">
        <v>353021</v>
      </c>
      <c r="D287" s="107">
        <v>35320001</v>
      </c>
      <c r="E287" s="155" t="s">
        <v>363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540"/>
        <v>0</v>
      </c>
      <c r="L287" s="156" t="s">
        <v>274</v>
      </c>
      <c r="M287" s="104">
        <v>0</v>
      </c>
      <c r="N287" s="262">
        <f t="shared" si="565"/>
        <v>2200</v>
      </c>
      <c r="O287" s="141">
        <v>2200</v>
      </c>
      <c r="P287" s="110">
        <f t="shared" si="542"/>
        <v>0</v>
      </c>
      <c r="Q287" s="112" t="s">
        <v>139</v>
      </c>
      <c r="R287" s="113">
        <f t="shared" si="533"/>
        <v>0</v>
      </c>
      <c r="S287" s="114">
        <f t="shared" si="543"/>
        <v>0</v>
      </c>
      <c r="T287" s="130">
        <f t="shared" si="534"/>
        <v>0</v>
      </c>
      <c r="U287" s="115">
        <f t="shared" si="544"/>
        <v>0</v>
      </c>
      <c r="V287" s="148">
        <f t="shared" si="535"/>
        <v>0</v>
      </c>
      <c r="W287" s="115">
        <f t="shared" si="545"/>
        <v>0</v>
      </c>
      <c r="X287" s="113">
        <f t="shared" si="536"/>
        <v>0</v>
      </c>
      <c r="Y287" s="115">
        <f t="shared" si="546"/>
        <v>0</v>
      </c>
      <c r="Z287" s="116">
        <f t="shared" ref="Z287:Z291" si="570">S287+U287+W287+Y287</f>
        <v>0</v>
      </c>
      <c r="AA287" s="117" t="b">
        <f t="shared" si="566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>
        <v>0</v>
      </c>
      <c r="AI287" s="164">
        <f t="shared" si="548"/>
        <v>0</v>
      </c>
      <c r="AJ287" s="22">
        <v>0</v>
      </c>
      <c r="AK287" s="164">
        <f t="shared" si="549"/>
        <v>0</v>
      </c>
      <c r="AL287" s="22">
        <v>0</v>
      </c>
      <c r="AM287" s="164">
        <f t="shared" si="550"/>
        <v>0</v>
      </c>
      <c r="AN287" s="22">
        <v>0</v>
      </c>
      <c r="AO287" s="164">
        <f t="shared" si="551"/>
        <v>0</v>
      </c>
      <c r="AP287" s="22">
        <v>0</v>
      </c>
      <c r="AQ287" s="164">
        <f t="shared" si="552"/>
        <v>0</v>
      </c>
      <c r="AR287" s="22">
        <v>0</v>
      </c>
      <c r="AS287" s="164">
        <f t="shared" si="553"/>
        <v>0</v>
      </c>
      <c r="AT287" s="22">
        <v>0</v>
      </c>
      <c r="AU287" s="164">
        <f t="shared" si="554"/>
        <v>0</v>
      </c>
      <c r="AV287" s="22">
        <v>0</v>
      </c>
      <c r="AW287" s="164">
        <f t="shared" si="555"/>
        <v>0</v>
      </c>
      <c r="AX287" s="22">
        <v>0</v>
      </c>
      <c r="AY287" s="164">
        <f t="shared" si="556"/>
        <v>0</v>
      </c>
      <c r="AZ287" s="22">
        <v>0</v>
      </c>
      <c r="BA287" s="164">
        <f t="shared" si="557"/>
        <v>0</v>
      </c>
      <c r="BB287" s="22">
        <v>0</v>
      </c>
      <c r="BC287" s="164">
        <f t="shared" si="558"/>
        <v>0</v>
      </c>
      <c r="BD287" s="22">
        <v>0</v>
      </c>
      <c r="BE287" s="164">
        <f t="shared" si="559"/>
        <v>0</v>
      </c>
      <c r="BF287" s="253">
        <f t="shared" si="560"/>
        <v>0</v>
      </c>
      <c r="BG287" s="253">
        <f t="shared" si="561"/>
        <v>0</v>
      </c>
      <c r="BH287" s="10" t="b">
        <f t="shared" si="562"/>
        <v>1</v>
      </c>
      <c r="BI287" s="253">
        <f t="shared" si="563"/>
        <v>0</v>
      </c>
      <c r="BJ287" s="250">
        <f t="shared" si="505"/>
        <v>35320001</v>
      </c>
      <c r="BK287" s="251">
        <v>348</v>
      </c>
      <c r="BL287" s="251">
        <v>5</v>
      </c>
      <c r="BM287" s="252">
        <f t="shared" si="506"/>
        <v>0</v>
      </c>
      <c r="BN287" s="252">
        <f t="shared" si="507"/>
        <v>0</v>
      </c>
      <c r="BO287" s="252">
        <f t="shared" si="508"/>
        <v>0</v>
      </c>
      <c r="BP287" s="252">
        <f t="shared" si="509"/>
        <v>0</v>
      </c>
      <c r="BQ287" s="254">
        <f t="shared" si="510"/>
        <v>2200</v>
      </c>
      <c r="BR287">
        <f t="shared" si="564"/>
        <v>0</v>
      </c>
      <c r="BS287">
        <v>0</v>
      </c>
      <c r="BT287">
        <v>1</v>
      </c>
      <c r="BU287" t="s">
        <v>139</v>
      </c>
      <c r="BV287" t="str">
        <f t="shared" si="511"/>
        <v>1</v>
      </c>
      <c r="BW287" t="str">
        <f t="shared" si="512"/>
        <v>0</v>
      </c>
      <c r="BX287" t="str">
        <f t="shared" si="513"/>
        <v>0</v>
      </c>
      <c r="BY287" t="s">
        <v>23</v>
      </c>
      <c r="BZ287" s="253">
        <f t="shared" si="514"/>
        <v>0</v>
      </c>
      <c r="CA287" s="253">
        <f t="shared" si="515"/>
        <v>0</v>
      </c>
      <c r="CB287" s="253">
        <f t="shared" si="516"/>
        <v>0</v>
      </c>
      <c r="CC287" s="253">
        <f t="shared" si="517"/>
        <v>0</v>
      </c>
      <c r="CD287" s="253">
        <f t="shared" si="518"/>
        <v>0</v>
      </c>
      <c r="CE287" s="253">
        <f t="shared" si="519"/>
        <v>0</v>
      </c>
      <c r="CF287" s="253">
        <f t="shared" si="520"/>
        <v>0</v>
      </c>
      <c r="CG287" s="253">
        <f t="shared" si="521"/>
        <v>0</v>
      </c>
      <c r="CH287" s="253">
        <f t="shared" si="522"/>
        <v>0</v>
      </c>
      <c r="CI287" s="253">
        <f t="shared" si="523"/>
        <v>0</v>
      </c>
      <c r="CJ287" s="253">
        <f t="shared" si="524"/>
        <v>0</v>
      </c>
      <c r="CK287" s="253">
        <f t="shared" si="525"/>
        <v>0</v>
      </c>
    </row>
    <row r="288" spans="1:89" ht="20.399999999999999" x14ac:dyDescent="0.3">
      <c r="B288" s="129">
        <v>200</v>
      </c>
      <c r="C288" s="107">
        <v>353021</v>
      </c>
      <c r="D288" s="107">
        <v>35320001</v>
      </c>
      <c r="E288" s="155" t="s">
        <v>301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540"/>
        <v>0</v>
      </c>
      <c r="L288" s="156" t="s">
        <v>274</v>
      </c>
      <c r="M288" s="201">
        <v>0</v>
      </c>
      <c r="N288" s="262">
        <f t="shared" si="565"/>
        <v>1700</v>
      </c>
      <c r="O288" s="141">
        <v>1700</v>
      </c>
      <c r="P288" s="110">
        <f t="shared" si="542"/>
        <v>0</v>
      </c>
      <c r="Q288" s="112" t="s">
        <v>139</v>
      </c>
      <c r="R288" s="113">
        <f t="shared" si="533"/>
        <v>0</v>
      </c>
      <c r="S288" s="114">
        <f t="shared" si="543"/>
        <v>0</v>
      </c>
      <c r="T288" s="130">
        <f t="shared" si="534"/>
        <v>0</v>
      </c>
      <c r="U288" s="115">
        <f t="shared" si="544"/>
        <v>0</v>
      </c>
      <c r="V288" s="148">
        <f t="shared" si="535"/>
        <v>0</v>
      </c>
      <c r="W288" s="115">
        <f t="shared" si="545"/>
        <v>0</v>
      </c>
      <c r="X288" s="113">
        <f t="shared" si="536"/>
        <v>0</v>
      </c>
      <c r="Y288" s="115">
        <f t="shared" si="546"/>
        <v>0</v>
      </c>
      <c r="Z288" s="116">
        <f t="shared" si="570"/>
        <v>0</v>
      </c>
      <c r="AA288" s="117" t="b">
        <f t="shared" si="566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548"/>
        <v>0</v>
      </c>
      <c r="AJ288" s="22">
        <v>0</v>
      </c>
      <c r="AK288" s="164">
        <f t="shared" si="549"/>
        <v>0</v>
      </c>
      <c r="AL288" s="22">
        <v>0</v>
      </c>
      <c r="AM288" s="164">
        <f t="shared" si="550"/>
        <v>0</v>
      </c>
      <c r="AN288" s="22">
        <v>0</v>
      </c>
      <c r="AO288" s="164">
        <f t="shared" si="551"/>
        <v>0</v>
      </c>
      <c r="AP288" s="22">
        <v>0</v>
      </c>
      <c r="AQ288" s="164">
        <f t="shared" si="552"/>
        <v>0</v>
      </c>
      <c r="AR288" s="22">
        <v>0</v>
      </c>
      <c r="AS288" s="164">
        <f t="shared" si="553"/>
        <v>0</v>
      </c>
      <c r="AT288" s="22">
        <v>0</v>
      </c>
      <c r="AU288" s="164">
        <f t="shared" si="554"/>
        <v>0</v>
      </c>
      <c r="AV288" s="22">
        <v>0</v>
      </c>
      <c r="AW288" s="164">
        <f t="shared" si="555"/>
        <v>0</v>
      </c>
      <c r="AX288" s="22">
        <v>0</v>
      </c>
      <c r="AY288" s="164">
        <f t="shared" si="556"/>
        <v>0</v>
      </c>
      <c r="AZ288" s="22">
        <v>0</v>
      </c>
      <c r="BA288" s="164">
        <f t="shared" si="557"/>
        <v>0</v>
      </c>
      <c r="BB288" s="22">
        <v>0</v>
      </c>
      <c r="BC288" s="164">
        <f t="shared" si="558"/>
        <v>0</v>
      </c>
      <c r="BD288" s="22">
        <v>0</v>
      </c>
      <c r="BE288" s="164">
        <f t="shared" si="559"/>
        <v>0</v>
      </c>
      <c r="BF288" s="253">
        <f t="shared" si="560"/>
        <v>0</v>
      </c>
      <c r="BG288" s="253">
        <f t="shared" si="561"/>
        <v>0</v>
      </c>
      <c r="BH288" s="10" t="b">
        <f t="shared" si="562"/>
        <v>1</v>
      </c>
      <c r="BI288" s="253">
        <f t="shared" si="563"/>
        <v>0</v>
      </c>
      <c r="BJ288" s="250">
        <f t="shared" ref="BJ288:BJ292" si="571">D288</f>
        <v>35320001</v>
      </c>
      <c r="BK288" s="251">
        <v>348</v>
      </c>
      <c r="BL288" s="251">
        <v>5</v>
      </c>
      <c r="BM288" s="252">
        <f t="shared" ref="BM288:BM292" si="572">R288</f>
        <v>0</v>
      </c>
      <c r="BN288" s="252">
        <f t="shared" ref="BN288:BN292" si="573">T288</f>
        <v>0</v>
      </c>
      <c r="BO288" s="252">
        <f t="shared" ref="BO288:BO292" si="574">V288</f>
        <v>0</v>
      </c>
      <c r="BP288" s="252">
        <f t="shared" ref="BP288:BP292" si="575">X288</f>
        <v>0</v>
      </c>
      <c r="BQ288" s="254">
        <f t="shared" ref="BQ288:BQ292" si="576">N288</f>
        <v>1700</v>
      </c>
      <c r="BR288">
        <f t="shared" si="564"/>
        <v>0</v>
      </c>
      <c r="BS288">
        <v>0</v>
      </c>
      <c r="BT288">
        <v>1</v>
      </c>
      <c r="BU288" t="s">
        <v>139</v>
      </c>
      <c r="BV288" t="str">
        <f t="shared" ref="BV288:BV335" si="577">IF(AB288 = "X", "1", "0")</f>
        <v>1</v>
      </c>
      <c r="BW288" t="str">
        <f t="shared" ref="BW288:BW335" si="578">IF(AC288 = "X", "1", "0")</f>
        <v>0</v>
      </c>
      <c r="BX288" t="str">
        <f t="shared" ref="BX288:BX335" si="579">IF(AD288 = "X", "1", "0")</f>
        <v>0</v>
      </c>
      <c r="BY288" t="s">
        <v>23</v>
      </c>
      <c r="BZ288" s="253">
        <f t="shared" ref="BZ288:BZ292" si="580">AI288</f>
        <v>0</v>
      </c>
      <c r="CA288" s="253">
        <f t="shared" ref="CA288:CA292" si="581">AK288</f>
        <v>0</v>
      </c>
      <c r="CB288" s="253">
        <f t="shared" ref="CB288:CB292" si="582">AM288</f>
        <v>0</v>
      </c>
      <c r="CC288" s="253">
        <f t="shared" ref="CC288:CC292" si="583">AO288</f>
        <v>0</v>
      </c>
      <c r="CD288" s="253">
        <f t="shared" ref="CD288:CD292" si="584">AQ288</f>
        <v>0</v>
      </c>
      <c r="CE288" s="253">
        <f t="shared" ref="CE288:CE292" si="585">AS288</f>
        <v>0</v>
      </c>
      <c r="CF288" s="253">
        <f t="shared" ref="CF288:CF292" si="586">AU288</f>
        <v>0</v>
      </c>
      <c r="CG288" s="253">
        <f t="shared" ref="CG288:CG292" si="587">AW288</f>
        <v>0</v>
      </c>
      <c r="CH288" s="253">
        <f t="shared" ref="CH288:CH292" si="588">AY288</f>
        <v>0</v>
      </c>
      <c r="CI288" s="253">
        <f t="shared" ref="CI288:CI292" si="589">BA288</f>
        <v>0</v>
      </c>
      <c r="CJ288" s="253">
        <f t="shared" ref="CJ288:CJ292" si="590">BC288</f>
        <v>0</v>
      </c>
      <c r="CK288" s="253">
        <f t="shared" ref="CK288:CK292" si="591">BE288</f>
        <v>0</v>
      </c>
    </row>
    <row r="289" spans="1:89" ht="40.799999999999997" x14ac:dyDescent="0.3">
      <c r="B289" s="129">
        <v>201</v>
      </c>
      <c r="C289" s="107">
        <v>353021</v>
      </c>
      <c r="D289" s="107">
        <v>35320001</v>
      </c>
      <c r="E289" s="155" t="s">
        <v>302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540"/>
        <v>0</v>
      </c>
      <c r="L289" s="156" t="s">
        <v>274</v>
      </c>
      <c r="M289" s="104">
        <v>0</v>
      </c>
      <c r="N289" s="262">
        <f t="shared" si="565"/>
        <v>2000</v>
      </c>
      <c r="O289" s="141">
        <v>2000</v>
      </c>
      <c r="P289" s="110">
        <f t="shared" si="542"/>
        <v>0</v>
      </c>
      <c r="Q289" s="112" t="s">
        <v>139</v>
      </c>
      <c r="R289" s="113">
        <f t="shared" si="533"/>
        <v>0</v>
      </c>
      <c r="S289" s="114">
        <f t="shared" si="543"/>
        <v>0</v>
      </c>
      <c r="T289" s="130">
        <f t="shared" si="534"/>
        <v>0</v>
      </c>
      <c r="U289" s="115">
        <f t="shared" si="544"/>
        <v>0</v>
      </c>
      <c r="V289" s="148">
        <f t="shared" si="535"/>
        <v>0</v>
      </c>
      <c r="W289" s="115">
        <f t="shared" si="545"/>
        <v>0</v>
      </c>
      <c r="X289" s="113">
        <f t="shared" si="536"/>
        <v>0</v>
      </c>
      <c r="Y289" s="115">
        <f t="shared" si="546"/>
        <v>0</v>
      </c>
      <c r="Z289" s="116">
        <f t="shared" si="570"/>
        <v>0</v>
      </c>
      <c r="AA289" s="117" t="b">
        <f t="shared" si="566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548"/>
        <v>0</v>
      </c>
      <c r="AJ289" s="22">
        <v>0</v>
      </c>
      <c r="AK289" s="164">
        <f t="shared" si="549"/>
        <v>0</v>
      </c>
      <c r="AL289" s="22">
        <v>0</v>
      </c>
      <c r="AM289" s="164">
        <f t="shared" si="550"/>
        <v>0</v>
      </c>
      <c r="AN289" s="22">
        <v>0</v>
      </c>
      <c r="AO289" s="164">
        <f t="shared" si="551"/>
        <v>0</v>
      </c>
      <c r="AP289" s="22">
        <v>0</v>
      </c>
      <c r="AQ289" s="164">
        <f t="shared" si="552"/>
        <v>0</v>
      </c>
      <c r="AR289" s="22">
        <v>0</v>
      </c>
      <c r="AS289" s="164">
        <f t="shared" si="553"/>
        <v>0</v>
      </c>
      <c r="AT289" s="22">
        <v>0</v>
      </c>
      <c r="AU289" s="164">
        <f t="shared" si="554"/>
        <v>0</v>
      </c>
      <c r="AV289" s="22">
        <v>0</v>
      </c>
      <c r="AW289" s="164">
        <f t="shared" si="555"/>
        <v>0</v>
      </c>
      <c r="AX289" s="22">
        <v>0</v>
      </c>
      <c r="AY289" s="164">
        <f t="shared" si="556"/>
        <v>0</v>
      </c>
      <c r="AZ289" s="22">
        <v>0</v>
      </c>
      <c r="BA289" s="164">
        <f t="shared" si="557"/>
        <v>0</v>
      </c>
      <c r="BB289" s="22">
        <v>0</v>
      </c>
      <c r="BC289" s="164">
        <f t="shared" si="558"/>
        <v>0</v>
      </c>
      <c r="BD289" s="22">
        <v>0</v>
      </c>
      <c r="BE289" s="164">
        <f t="shared" si="559"/>
        <v>0</v>
      </c>
      <c r="BF289" s="253">
        <f t="shared" si="560"/>
        <v>0</v>
      </c>
      <c r="BG289" s="253">
        <f t="shared" si="561"/>
        <v>0</v>
      </c>
      <c r="BH289" s="10" t="b">
        <f t="shared" si="562"/>
        <v>1</v>
      </c>
      <c r="BI289" s="253">
        <f t="shared" si="563"/>
        <v>0</v>
      </c>
      <c r="BJ289" s="250">
        <f t="shared" si="571"/>
        <v>35320001</v>
      </c>
      <c r="BK289" s="251">
        <v>348</v>
      </c>
      <c r="BL289" s="251">
        <v>5</v>
      </c>
      <c r="BM289" s="252">
        <f t="shared" si="572"/>
        <v>0</v>
      </c>
      <c r="BN289" s="252">
        <f t="shared" si="573"/>
        <v>0</v>
      </c>
      <c r="BO289" s="252">
        <f t="shared" si="574"/>
        <v>0</v>
      </c>
      <c r="BP289" s="252">
        <f t="shared" si="575"/>
        <v>0</v>
      </c>
      <c r="BQ289" s="254">
        <f t="shared" si="576"/>
        <v>2000</v>
      </c>
      <c r="BR289">
        <f t="shared" si="564"/>
        <v>0</v>
      </c>
      <c r="BS289">
        <v>0</v>
      </c>
      <c r="BT289">
        <v>1</v>
      </c>
      <c r="BU289" t="s">
        <v>139</v>
      </c>
      <c r="BV289" t="str">
        <f t="shared" si="577"/>
        <v>1</v>
      </c>
      <c r="BW289" t="str">
        <f t="shared" si="578"/>
        <v>0</v>
      </c>
      <c r="BX289" t="str">
        <f t="shared" si="579"/>
        <v>0</v>
      </c>
      <c r="BY289" t="s">
        <v>23</v>
      </c>
      <c r="BZ289" s="253">
        <f t="shared" si="580"/>
        <v>0</v>
      </c>
      <c r="CA289" s="253">
        <f t="shared" si="581"/>
        <v>0</v>
      </c>
      <c r="CB289" s="253">
        <f t="shared" si="582"/>
        <v>0</v>
      </c>
      <c r="CC289" s="253">
        <f t="shared" si="583"/>
        <v>0</v>
      </c>
      <c r="CD289" s="253">
        <f t="shared" si="584"/>
        <v>0</v>
      </c>
      <c r="CE289" s="253">
        <f t="shared" si="585"/>
        <v>0</v>
      </c>
      <c r="CF289" s="253">
        <f t="shared" si="586"/>
        <v>0</v>
      </c>
      <c r="CG289" s="253">
        <f t="shared" si="587"/>
        <v>0</v>
      </c>
      <c r="CH289" s="253">
        <f t="shared" si="588"/>
        <v>0</v>
      </c>
      <c r="CI289" s="253">
        <f t="shared" si="589"/>
        <v>0</v>
      </c>
      <c r="CJ289" s="253">
        <f t="shared" si="590"/>
        <v>0</v>
      </c>
      <c r="CK289" s="253">
        <f t="shared" si="591"/>
        <v>0</v>
      </c>
    </row>
    <row r="290" spans="1:89" ht="20.399999999999999" x14ac:dyDescent="0.3">
      <c r="B290" s="129">
        <v>202</v>
      </c>
      <c r="C290" s="107">
        <v>353021</v>
      </c>
      <c r="D290" s="107">
        <v>35320001</v>
      </c>
      <c r="E290" s="155" t="s">
        <v>303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540"/>
        <v>12</v>
      </c>
      <c r="L290" s="156" t="s">
        <v>274</v>
      </c>
      <c r="M290" s="104">
        <v>0</v>
      </c>
      <c r="N290" s="262">
        <f t="shared" si="565"/>
        <v>500</v>
      </c>
      <c r="O290" s="141">
        <v>500</v>
      </c>
      <c r="P290" s="110">
        <f t="shared" si="542"/>
        <v>6000</v>
      </c>
      <c r="Q290" s="112" t="s">
        <v>139</v>
      </c>
      <c r="R290" s="113">
        <f t="shared" si="533"/>
        <v>3</v>
      </c>
      <c r="S290" s="114">
        <f t="shared" si="543"/>
        <v>1500</v>
      </c>
      <c r="T290" s="130">
        <f t="shared" si="534"/>
        <v>3</v>
      </c>
      <c r="U290" s="115">
        <f t="shared" si="544"/>
        <v>1500</v>
      </c>
      <c r="V290" s="148">
        <f t="shared" si="535"/>
        <v>3</v>
      </c>
      <c r="W290" s="115">
        <f t="shared" si="545"/>
        <v>1500</v>
      </c>
      <c r="X290" s="113">
        <f t="shared" si="536"/>
        <v>3</v>
      </c>
      <c r="Y290" s="115">
        <f t="shared" si="546"/>
        <v>1500</v>
      </c>
      <c r="Z290" s="116">
        <f t="shared" si="570"/>
        <v>6000</v>
      </c>
      <c r="AA290" s="117" t="b">
        <f t="shared" si="566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1</v>
      </c>
      <c r="AI290" s="164">
        <f t="shared" si="548"/>
        <v>500</v>
      </c>
      <c r="AJ290" s="22">
        <v>1</v>
      </c>
      <c r="AK290" s="164">
        <f t="shared" si="549"/>
        <v>500</v>
      </c>
      <c r="AL290" s="22">
        <v>1</v>
      </c>
      <c r="AM290" s="164">
        <f t="shared" si="550"/>
        <v>500</v>
      </c>
      <c r="AN290" s="22">
        <v>1</v>
      </c>
      <c r="AO290" s="164">
        <f t="shared" si="551"/>
        <v>500</v>
      </c>
      <c r="AP290" s="22">
        <v>1</v>
      </c>
      <c r="AQ290" s="164">
        <f t="shared" si="552"/>
        <v>500</v>
      </c>
      <c r="AR290" s="22">
        <v>1</v>
      </c>
      <c r="AS290" s="164">
        <f t="shared" si="553"/>
        <v>500</v>
      </c>
      <c r="AT290" s="22">
        <v>1</v>
      </c>
      <c r="AU290" s="164">
        <f t="shared" si="554"/>
        <v>500</v>
      </c>
      <c r="AV290" s="22">
        <v>1</v>
      </c>
      <c r="AW290" s="164">
        <f t="shared" si="555"/>
        <v>500</v>
      </c>
      <c r="AX290" s="22">
        <v>1</v>
      </c>
      <c r="AY290" s="164">
        <f t="shared" si="556"/>
        <v>500</v>
      </c>
      <c r="AZ290" s="22">
        <v>1</v>
      </c>
      <c r="BA290" s="164">
        <f t="shared" si="557"/>
        <v>500</v>
      </c>
      <c r="BB290" s="22">
        <v>1</v>
      </c>
      <c r="BC290" s="164">
        <f t="shared" si="558"/>
        <v>500</v>
      </c>
      <c r="BD290" s="22">
        <v>1</v>
      </c>
      <c r="BE290" s="164">
        <f t="shared" si="559"/>
        <v>500</v>
      </c>
      <c r="BF290" s="253">
        <f t="shared" si="560"/>
        <v>6000</v>
      </c>
      <c r="BG290" s="253">
        <f t="shared" si="561"/>
        <v>6000</v>
      </c>
      <c r="BH290" s="10" t="b">
        <f t="shared" si="562"/>
        <v>1</v>
      </c>
      <c r="BI290" s="253">
        <f t="shared" si="563"/>
        <v>0</v>
      </c>
      <c r="BJ290" s="250">
        <f t="shared" si="571"/>
        <v>35320001</v>
      </c>
      <c r="BK290" s="251">
        <v>348</v>
      </c>
      <c r="BL290" s="251">
        <v>5</v>
      </c>
      <c r="BM290" s="252">
        <f t="shared" si="572"/>
        <v>3</v>
      </c>
      <c r="BN290" s="252">
        <f t="shared" si="573"/>
        <v>3</v>
      </c>
      <c r="BO290" s="252">
        <f t="shared" si="574"/>
        <v>3</v>
      </c>
      <c r="BP290" s="252">
        <f t="shared" si="575"/>
        <v>3</v>
      </c>
      <c r="BQ290" s="254">
        <f t="shared" si="576"/>
        <v>500</v>
      </c>
      <c r="BR290">
        <f t="shared" si="564"/>
        <v>0</v>
      </c>
      <c r="BS290">
        <v>0</v>
      </c>
      <c r="BT290">
        <v>1</v>
      </c>
      <c r="BU290" t="s">
        <v>139</v>
      </c>
      <c r="BV290" t="str">
        <f t="shared" si="577"/>
        <v>1</v>
      </c>
      <c r="BW290" t="str">
        <f t="shared" si="578"/>
        <v>0</v>
      </c>
      <c r="BX290" t="str">
        <f t="shared" si="579"/>
        <v>0</v>
      </c>
      <c r="BY290" t="s">
        <v>23</v>
      </c>
      <c r="BZ290" s="253">
        <f t="shared" si="580"/>
        <v>500</v>
      </c>
      <c r="CA290" s="253">
        <f t="shared" si="581"/>
        <v>500</v>
      </c>
      <c r="CB290" s="253">
        <f t="shared" si="582"/>
        <v>500</v>
      </c>
      <c r="CC290" s="253">
        <f t="shared" si="583"/>
        <v>500</v>
      </c>
      <c r="CD290" s="253">
        <f t="shared" si="584"/>
        <v>500</v>
      </c>
      <c r="CE290" s="253">
        <f t="shared" si="585"/>
        <v>500</v>
      </c>
      <c r="CF290" s="253">
        <f t="shared" si="586"/>
        <v>500</v>
      </c>
      <c r="CG290" s="253">
        <f t="shared" si="587"/>
        <v>500</v>
      </c>
      <c r="CH290" s="253">
        <f t="shared" si="588"/>
        <v>500</v>
      </c>
      <c r="CI290" s="253">
        <f t="shared" si="589"/>
        <v>500</v>
      </c>
      <c r="CJ290" s="253">
        <f t="shared" si="590"/>
        <v>500</v>
      </c>
      <c r="CK290" s="253">
        <f t="shared" si="591"/>
        <v>500</v>
      </c>
    </row>
    <row r="291" spans="1:89" ht="30.6" x14ac:dyDescent="0.3">
      <c r="B291" s="129">
        <v>203</v>
      </c>
      <c r="C291" s="107">
        <v>353021</v>
      </c>
      <c r="D291" s="107">
        <v>35320001</v>
      </c>
      <c r="E291" s="155" t="s">
        <v>304</v>
      </c>
      <c r="F291" s="108" t="s">
        <v>344</v>
      </c>
      <c r="G291" s="108" t="s">
        <v>345</v>
      </c>
      <c r="H291" s="109" t="s">
        <v>18</v>
      </c>
      <c r="I291" s="110"/>
      <c r="J291" s="109" t="s">
        <v>19</v>
      </c>
      <c r="K291" s="111">
        <f t="shared" si="540"/>
        <v>0</v>
      </c>
      <c r="L291" s="156" t="s">
        <v>274</v>
      </c>
      <c r="M291" s="201">
        <v>0</v>
      </c>
      <c r="N291" s="262">
        <f t="shared" si="565"/>
        <v>480</v>
      </c>
      <c r="O291" s="137">
        <v>480</v>
      </c>
      <c r="P291" s="110">
        <f t="shared" si="542"/>
        <v>0</v>
      </c>
      <c r="Q291" s="112" t="s">
        <v>139</v>
      </c>
      <c r="R291" s="113">
        <f t="shared" si="533"/>
        <v>0</v>
      </c>
      <c r="S291" s="114">
        <f t="shared" si="543"/>
        <v>0</v>
      </c>
      <c r="T291" s="130">
        <f t="shared" si="534"/>
        <v>0</v>
      </c>
      <c r="U291" s="115">
        <f t="shared" si="544"/>
        <v>0</v>
      </c>
      <c r="V291" s="148">
        <f t="shared" si="535"/>
        <v>0</v>
      </c>
      <c r="W291" s="115">
        <f t="shared" si="545"/>
        <v>0</v>
      </c>
      <c r="X291" s="113">
        <f t="shared" si="536"/>
        <v>0</v>
      </c>
      <c r="Y291" s="115">
        <f t="shared" si="546"/>
        <v>0</v>
      </c>
      <c r="Z291" s="116">
        <f t="shared" si="570"/>
        <v>0</v>
      </c>
      <c r="AA291" s="117" t="b">
        <f t="shared" si="566"/>
        <v>1</v>
      </c>
      <c r="AB291" s="109" t="s">
        <v>22</v>
      </c>
      <c r="AC291" s="122"/>
      <c r="AD291" s="109"/>
      <c r="AE291" s="108" t="s">
        <v>23</v>
      </c>
      <c r="AF291" s="119"/>
      <c r="AG291" s="120"/>
      <c r="AH291" s="21">
        <v>0</v>
      </c>
      <c r="AI291" s="164">
        <f t="shared" si="548"/>
        <v>0</v>
      </c>
      <c r="AJ291" s="21">
        <v>0</v>
      </c>
      <c r="AK291" s="164">
        <f t="shared" si="549"/>
        <v>0</v>
      </c>
      <c r="AL291" s="21">
        <v>0</v>
      </c>
      <c r="AM291" s="164">
        <f t="shared" si="550"/>
        <v>0</v>
      </c>
      <c r="AN291" s="21">
        <v>0</v>
      </c>
      <c r="AO291" s="164">
        <f t="shared" si="551"/>
        <v>0</v>
      </c>
      <c r="AP291" s="21">
        <v>0</v>
      </c>
      <c r="AQ291" s="164">
        <f t="shared" si="552"/>
        <v>0</v>
      </c>
      <c r="AR291" s="21">
        <v>0</v>
      </c>
      <c r="AS291" s="164">
        <f t="shared" si="553"/>
        <v>0</v>
      </c>
      <c r="AT291" s="21">
        <v>0</v>
      </c>
      <c r="AU291" s="164">
        <f t="shared" si="554"/>
        <v>0</v>
      </c>
      <c r="AV291" s="21">
        <v>0</v>
      </c>
      <c r="AW291" s="164">
        <f t="shared" si="555"/>
        <v>0</v>
      </c>
      <c r="AX291" s="21">
        <v>0</v>
      </c>
      <c r="AY291" s="164">
        <f t="shared" si="556"/>
        <v>0</v>
      </c>
      <c r="AZ291" s="21">
        <v>0</v>
      </c>
      <c r="BA291" s="164">
        <f t="shared" si="557"/>
        <v>0</v>
      </c>
      <c r="BB291" s="21">
        <v>0</v>
      </c>
      <c r="BC291" s="164">
        <f t="shared" si="558"/>
        <v>0</v>
      </c>
      <c r="BD291" s="21">
        <v>0</v>
      </c>
      <c r="BE291" s="164">
        <f t="shared" si="559"/>
        <v>0</v>
      </c>
      <c r="BF291" s="253">
        <f t="shared" si="560"/>
        <v>0</v>
      </c>
      <c r="BG291" s="253">
        <f t="shared" si="561"/>
        <v>0</v>
      </c>
      <c r="BH291" s="10" t="b">
        <f t="shared" si="562"/>
        <v>1</v>
      </c>
      <c r="BI291" s="253">
        <f t="shared" si="563"/>
        <v>0</v>
      </c>
      <c r="BJ291" s="250">
        <f t="shared" si="571"/>
        <v>35320001</v>
      </c>
      <c r="BK291" s="251">
        <v>348</v>
      </c>
      <c r="BL291" s="251">
        <v>5</v>
      </c>
      <c r="BM291" s="252">
        <f t="shared" si="572"/>
        <v>0</v>
      </c>
      <c r="BN291" s="252">
        <f t="shared" si="573"/>
        <v>0</v>
      </c>
      <c r="BO291" s="252">
        <f t="shared" si="574"/>
        <v>0</v>
      </c>
      <c r="BP291" s="252">
        <f t="shared" si="575"/>
        <v>0</v>
      </c>
      <c r="BQ291" s="254">
        <f t="shared" si="576"/>
        <v>480</v>
      </c>
      <c r="BR291">
        <f t="shared" si="564"/>
        <v>0</v>
      </c>
      <c r="BS291">
        <v>0</v>
      </c>
      <c r="BT291">
        <v>1</v>
      </c>
      <c r="BU291" t="s">
        <v>139</v>
      </c>
      <c r="BV291" t="str">
        <f t="shared" si="577"/>
        <v>1</v>
      </c>
      <c r="BW291" t="str">
        <f t="shared" si="578"/>
        <v>0</v>
      </c>
      <c r="BX291" t="str">
        <f t="shared" si="579"/>
        <v>0</v>
      </c>
      <c r="BY291" t="s">
        <v>23</v>
      </c>
      <c r="BZ291" s="253">
        <f t="shared" si="580"/>
        <v>0</v>
      </c>
      <c r="CA291" s="253">
        <f t="shared" si="581"/>
        <v>0</v>
      </c>
      <c r="CB291" s="253">
        <f t="shared" si="582"/>
        <v>0</v>
      </c>
      <c r="CC291" s="253">
        <f t="shared" si="583"/>
        <v>0</v>
      </c>
      <c r="CD291" s="253">
        <f t="shared" si="584"/>
        <v>0</v>
      </c>
      <c r="CE291" s="253">
        <f t="shared" si="585"/>
        <v>0</v>
      </c>
      <c r="CF291" s="253">
        <f t="shared" si="586"/>
        <v>0</v>
      </c>
      <c r="CG291" s="253">
        <f t="shared" si="587"/>
        <v>0</v>
      </c>
      <c r="CH291" s="253">
        <f t="shared" si="588"/>
        <v>0</v>
      </c>
      <c r="CI291" s="253">
        <f t="shared" si="589"/>
        <v>0</v>
      </c>
      <c r="CJ291" s="253">
        <f t="shared" si="590"/>
        <v>0</v>
      </c>
      <c r="CK291" s="253">
        <f t="shared" si="591"/>
        <v>0</v>
      </c>
    </row>
    <row r="292" spans="1:89" ht="20.399999999999999" x14ac:dyDescent="0.3">
      <c r="B292" s="129">
        <v>204</v>
      </c>
      <c r="C292" s="107">
        <v>355011</v>
      </c>
      <c r="D292" s="107">
        <v>35510001</v>
      </c>
      <c r="E292" s="155" t="s">
        <v>305</v>
      </c>
      <c r="F292" s="108" t="s">
        <v>344</v>
      </c>
      <c r="G292" s="108" t="s">
        <v>345</v>
      </c>
      <c r="H292" s="109" t="s">
        <v>18</v>
      </c>
      <c r="I292" s="130"/>
      <c r="J292" s="109" t="s">
        <v>19</v>
      </c>
      <c r="K292" s="111">
        <f t="shared" si="540"/>
        <v>0</v>
      </c>
      <c r="L292" s="156" t="s">
        <v>274</v>
      </c>
      <c r="M292" s="104">
        <v>0</v>
      </c>
      <c r="N292" s="262">
        <f t="shared" si="565"/>
        <v>1357</v>
      </c>
      <c r="O292" s="137">
        <v>1357</v>
      </c>
      <c r="P292" s="110">
        <f t="shared" si="542"/>
        <v>0</v>
      </c>
      <c r="Q292" s="112" t="s">
        <v>139</v>
      </c>
      <c r="R292" s="113">
        <f t="shared" si="533"/>
        <v>0</v>
      </c>
      <c r="S292" s="114">
        <f t="shared" si="543"/>
        <v>0</v>
      </c>
      <c r="T292" s="130">
        <f t="shared" si="534"/>
        <v>0</v>
      </c>
      <c r="U292" s="115">
        <f t="shared" si="544"/>
        <v>0</v>
      </c>
      <c r="V292" s="148">
        <f t="shared" si="535"/>
        <v>0</v>
      </c>
      <c r="W292" s="115">
        <f t="shared" si="545"/>
        <v>0</v>
      </c>
      <c r="X292" s="113">
        <f t="shared" si="536"/>
        <v>0</v>
      </c>
      <c r="Y292" s="115">
        <f t="shared" si="546"/>
        <v>0</v>
      </c>
      <c r="Z292" s="116">
        <f t="shared" ref="Z292:Z313" si="592">S292+U292+W292+Y292</f>
        <v>0</v>
      </c>
      <c r="AA292" s="117" t="b">
        <f t="shared" si="566"/>
        <v>1</v>
      </c>
      <c r="AB292" s="130"/>
      <c r="AC292" s="132"/>
      <c r="AD292" s="109" t="s">
        <v>22</v>
      </c>
      <c r="AE292" s="108" t="s">
        <v>23</v>
      </c>
      <c r="AF292" s="133"/>
      <c r="AG292" s="134"/>
      <c r="AH292" s="21">
        <v>0</v>
      </c>
      <c r="AI292" s="164">
        <f t="shared" si="548"/>
        <v>0</v>
      </c>
      <c r="AJ292" s="21">
        <v>0</v>
      </c>
      <c r="AK292" s="164">
        <f t="shared" si="549"/>
        <v>0</v>
      </c>
      <c r="AL292" s="21">
        <v>0</v>
      </c>
      <c r="AM292" s="164">
        <f t="shared" si="550"/>
        <v>0</v>
      </c>
      <c r="AN292" s="21">
        <v>0</v>
      </c>
      <c r="AO292" s="164">
        <f t="shared" si="551"/>
        <v>0</v>
      </c>
      <c r="AP292" s="21">
        <v>0</v>
      </c>
      <c r="AQ292" s="164">
        <f t="shared" si="552"/>
        <v>0</v>
      </c>
      <c r="AR292" s="21">
        <v>0</v>
      </c>
      <c r="AS292" s="164">
        <f t="shared" si="553"/>
        <v>0</v>
      </c>
      <c r="AT292" s="21">
        <v>0</v>
      </c>
      <c r="AU292" s="164">
        <f t="shared" si="554"/>
        <v>0</v>
      </c>
      <c r="AV292" s="21">
        <v>0</v>
      </c>
      <c r="AW292" s="164">
        <f t="shared" si="555"/>
        <v>0</v>
      </c>
      <c r="AX292" s="21">
        <v>0</v>
      </c>
      <c r="AY292" s="164">
        <f t="shared" si="556"/>
        <v>0</v>
      </c>
      <c r="AZ292" s="21">
        <v>0</v>
      </c>
      <c r="BA292" s="164">
        <f t="shared" si="557"/>
        <v>0</v>
      </c>
      <c r="BB292" s="21">
        <v>0</v>
      </c>
      <c r="BC292" s="164">
        <f t="shared" si="558"/>
        <v>0</v>
      </c>
      <c r="BD292" s="21">
        <v>0</v>
      </c>
      <c r="BE292" s="164">
        <f t="shared" si="559"/>
        <v>0</v>
      </c>
      <c r="BF292" s="253">
        <f t="shared" si="560"/>
        <v>0</v>
      </c>
      <c r="BG292" s="253">
        <f t="shared" si="561"/>
        <v>0</v>
      </c>
      <c r="BH292" s="10" t="b">
        <f t="shared" si="562"/>
        <v>1</v>
      </c>
      <c r="BI292" s="253">
        <f t="shared" si="563"/>
        <v>0</v>
      </c>
      <c r="BJ292" s="250">
        <f t="shared" si="571"/>
        <v>35510001</v>
      </c>
      <c r="BK292" s="251">
        <v>348</v>
      </c>
      <c r="BL292" s="251">
        <v>5</v>
      </c>
      <c r="BM292" s="252">
        <f t="shared" si="572"/>
        <v>0</v>
      </c>
      <c r="BN292" s="252">
        <f t="shared" si="573"/>
        <v>0</v>
      </c>
      <c r="BO292" s="252">
        <f t="shared" si="574"/>
        <v>0</v>
      </c>
      <c r="BP292" s="252">
        <f t="shared" si="575"/>
        <v>0</v>
      </c>
      <c r="BQ292" s="254">
        <f t="shared" si="576"/>
        <v>1357</v>
      </c>
      <c r="BR292">
        <f t="shared" si="564"/>
        <v>0</v>
      </c>
      <c r="BS292">
        <v>0</v>
      </c>
      <c r="BT292">
        <v>1</v>
      </c>
      <c r="BU292" t="s">
        <v>139</v>
      </c>
      <c r="BV292" t="str">
        <f t="shared" si="577"/>
        <v>0</v>
      </c>
      <c r="BW292" t="str">
        <f t="shared" si="578"/>
        <v>0</v>
      </c>
      <c r="BX292" t="str">
        <f t="shared" si="579"/>
        <v>1</v>
      </c>
      <c r="BY292" t="s">
        <v>23</v>
      </c>
      <c r="BZ292" s="253">
        <f t="shared" si="580"/>
        <v>0</v>
      </c>
      <c r="CA292" s="253">
        <f t="shared" si="581"/>
        <v>0</v>
      </c>
      <c r="CB292" s="253">
        <f t="shared" si="582"/>
        <v>0</v>
      </c>
      <c r="CC292" s="253">
        <f t="shared" si="583"/>
        <v>0</v>
      </c>
      <c r="CD292" s="253">
        <f t="shared" si="584"/>
        <v>0</v>
      </c>
      <c r="CE292" s="253">
        <f t="shared" si="585"/>
        <v>0</v>
      </c>
      <c r="CF292" s="253">
        <f t="shared" si="586"/>
        <v>0</v>
      </c>
      <c r="CG292" s="253">
        <f t="shared" si="587"/>
        <v>0</v>
      </c>
      <c r="CH292" s="253">
        <f t="shared" si="588"/>
        <v>0</v>
      </c>
      <c r="CI292" s="253">
        <f t="shared" si="589"/>
        <v>0</v>
      </c>
      <c r="CJ292" s="253">
        <f t="shared" si="590"/>
        <v>0</v>
      </c>
      <c r="CK292" s="253">
        <f t="shared" si="591"/>
        <v>0</v>
      </c>
    </row>
    <row r="293" spans="1:89" ht="20.399999999999999" x14ac:dyDescent="0.3">
      <c r="B293" s="129">
        <v>205</v>
      </c>
      <c r="C293" s="107">
        <v>355011</v>
      </c>
      <c r="D293" s="107">
        <v>35510001</v>
      </c>
      <c r="E293" s="155" t="s">
        <v>306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si="540"/>
        <v>0</v>
      </c>
      <c r="L293" s="156" t="s">
        <v>274</v>
      </c>
      <c r="M293" s="104">
        <v>0</v>
      </c>
      <c r="N293" s="262">
        <f t="shared" si="565"/>
        <v>2146</v>
      </c>
      <c r="O293" s="137">
        <v>2146</v>
      </c>
      <c r="P293" s="110">
        <f t="shared" si="542"/>
        <v>0</v>
      </c>
      <c r="Q293" s="112" t="s">
        <v>139</v>
      </c>
      <c r="R293" s="113">
        <f t="shared" si="533"/>
        <v>0</v>
      </c>
      <c r="S293" s="114">
        <f t="shared" si="543"/>
        <v>0</v>
      </c>
      <c r="T293" s="130">
        <f t="shared" si="534"/>
        <v>0</v>
      </c>
      <c r="U293" s="115">
        <f t="shared" si="544"/>
        <v>0</v>
      </c>
      <c r="V293" s="148">
        <f t="shared" si="535"/>
        <v>0</v>
      </c>
      <c r="W293" s="115">
        <f t="shared" si="545"/>
        <v>0</v>
      </c>
      <c r="X293" s="113">
        <f t="shared" si="536"/>
        <v>0</v>
      </c>
      <c r="Y293" s="115">
        <f t="shared" si="546"/>
        <v>0</v>
      </c>
      <c r="Z293" s="116">
        <f t="shared" si="592"/>
        <v>0</v>
      </c>
      <c r="AA293" s="117" t="b">
        <f t="shared" si="566"/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21">
        <v>0</v>
      </c>
      <c r="AI293" s="164">
        <f t="shared" si="548"/>
        <v>0</v>
      </c>
      <c r="AJ293" s="21">
        <v>0</v>
      </c>
      <c r="AK293" s="164">
        <f t="shared" si="549"/>
        <v>0</v>
      </c>
      <c r="AL293" s="21">
        <v>0</v>
      </c>
      <c r="AM293" s="164">
        <f t="shared" si="550"/>
        <v>0</v>
      </c>
      <c r="AN293" s="21">
        <v>0</v>
      </c>
      <c r="AO293" s="164">
        <f t="shared" si="551"/>
        <v>0</v>
      </c>
      <c r="AP293" s="21">
        <v>0</v>
      </c>
      <c r="AQ293" s="164">
        <f t="shared" si="552"/>
        <v>0</v>
      </c>
      <c r="AR293" s="21">
        <v>0</v>
      </c>
      <c r="AS293" s="164">
        <f t="shared" si="553"/>
        <v>0</v>
      </c>
      <c r="AT293" s="21">
        <v>0</v>
      </c>
      <c r="AU293" s="164">
        <f t="shared" si="554"/>
        <v>0</v>
      </c>
      <c r="AV293" s="21">
        <v>0</v>
      </c>
      <c r="AW293" s="164">
        <f t="shared" si="555"/>
        <v>0</v>
      </c>
      <c r="AX293" s="21">
        <v>0</v>
      </c>
      <c r="AY293" s="164">
        <f t="shared" si="556"/>
        <v>0</v>
      </c>
      <c r="AZ293" s="21">
        <v>0</v>
      </c>
      <c r="BA293" s="164">
        <f t="shared" si="557"/>
        <v>0</v>
      </c>
      <c r="BB293" s="21">
        <v>0</v>
      </c>
      <c r="BC293" s="164">
        <f t="shared" si="558"/>
        <v>0</v>
      </c>
      <c r="BD293" s="21">
        <v>0</v>
      </c>
      <c r="BE293" s="164">
        <f t="shared" si="559"/>
        <v>0</v>
      </c>
      <c r="BF293" s="253">
        <f t="shared" si="560"/>
        <v>0</v>
      </c>
      <c r="BG293" s="253">
        <f t="shared" si="561"/>
        <v>0</v>
      </c>
      <c r="BH293" s="10" t="b">
        <f t="shared" si="562"/>
        <v>1</v>
      </c>
      <c r="BI293" s="253">
        <f t="shared" si="563"/>
        <v>0</v>
      </c>
      <c r="BJ293" s="250">
        <f>D293</f>
        <v>35510001</v>
      </c>
      <c r="BK293" s="251">
        <v>348</v>
      </c>
      <c r="BL293" s="251">
        <v>5</v>
      </c>
      <c r="BM293" s="252">
        <f>R293</f>
        <v>0</v>
      </c>
      <c r="BN293" s="252">
        <f>T293</f>
        <v>0</v>
      </c>
      <c r="BO293" s="252">
        <f>V293</f>
        <v>0</v>
      </c>
      <c r="BP293" s="252">
        <f>X293</f>
        <v>0</v>
      </c>
      <c r="BQ293" s="254">
        <f>N293</f>
        <v>2146</v>
      </c>
      <c r="BR293">
        <f t="shared" si="564"/>
        <v>0</v>
      </c>
      <c r="BS293">
        <v>0</v>
      </c>
      <c r="BT293">
        <v>1</v>
      </c>
      <c r="BU293" t="s">
        <v>139</v>
      </c>
      <c r="BV293" t="str">
        <f t="shared" si="577"/>
        <v>0</v>
      </c>
      <c r="BW293" t="str">
        <f t="shared" si="578"/>
        <v>0</v>
      </c>
      <c r="BX293" t="str">
        <f t="shared" si="579"/>
        <v>1</v>
      </c>
      <c r="BY293" t="s">
        <v>23</v>
      </c>
      <c r="BZ293" s="253">
        <f>AI293</f>
        <v>0</v>
      </c>
      <c r="CA293" s="253">
        <f>AK293</f>
        <v>0</v>
      </c>
      <c r="CB293" s="253">
        <f>AM293</f>
        <v>0</v>
      </c>
      <c r="CC293" s="253">
        <f>AO293</f>
        <v>0</v>
      </c>
      <c r="CD293" s="253">
        <f>AQ293</f>
        <v>0</v>
      </c>
      <c r="CE293" s="253">
        <f>AS293</f>
        <v>0</v>
      </c>
      <c r="CF293" s="253">
        <f>AU293</f>
        <v>0</v>
      </c>
      <c r="CG293" s="253">
        <f>AW293</f>
        <v>0</v>
      </c>
      <c r="CH293" s="253">
        <f>AY293</f>
        <v>0</v>
      </c>
      <c r="CI293" s="253">
        <f>BA293</f>
        <v>0</v>
      </c>
      <c r="CJ293" s="253">
        <f>BC293</f>
        <v>0</v>
      </c>
      <c r="CK293" s="253">
        <f>BE293</f>
        <v>0</v>
      </c>
    </row>
    <row r="294" spans="1:89" ht="30.6" x14ac:dyDescent="0.3">
      <c r="B294" s="129">
        <v>206</v>
      </c>
      <c r="C294" s="107">
        <v>355011</v>
      </c>
      <c r="D294" s="107">
        <v>35510001</v>
      </c>
      <c r="E294" s="155" t="s">
        <v>307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540"/>
        <v>0</v>
      </c>
      <c r="L294" s="156" t="s">
        <v>274</v>
      </c>
      <c r="M294" s="201">
        <v>0</v>
      </c>
      <c r="N294" s="262">
        <f t="shared" si="565"/>
        <v>1800</v>
      </c>
      <c r="O294" s="137">
        <v>1800</v>
      </c>
      <c r="P294" s="110">
        <f t="shared" si="542"/>
        <v>0</v>
      </c>
      <c r="Q294" s="112" t="s">
        <v>139</v>
      </c>
      <c r="R294" s="113">
        <f t="shared" si="533"/>
        <v>0</v>
      </c>
      <c r="S294" s="114">
        <f t="shared" si="543"/>
        <v>0</v>
      </c>
      <c r="T294" s="130">
        <f t="shared" si="534"/>
        <v>0</v>
      </c>
      <c r="U294" s="115">
        <f t="shared" si="544"/>
        <v>0</v>
      </c>
      <c r="V294" s="148">
        <f t="shared" si="535"/>
        <v>0</v>
      </c>
      <c r="W294" s="115">
        <f t="shared" si="545"/>
        <v>0</v>
      </c>
      <c r="X294" s="113">
        <f t="shared" si="536"/>
        <v>0</v>
      </c>
      <c r="Y294" s="115">
        <f t="shared" si="546"/>
        <v>0</v>
      </c>
      <c r="Z294" s="116">
        <f t="shared" si="592"/>
        <v>0</v>
      </c>
      <c r="AA294" s="117" t="b">
        <f t="shared" si="566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21">
        <v>0</v>
      </c>
      <c r="AI294" s="164">
        <f t="shared" si="548"/>
        <v>0</v>
      </c>
      <c r="AJ294" s="21">
        <v>0</v>
      </c>
      <c r="AK294" s="164">
        <f t="shared" si="549"/>
        <v>0</v>
      </c>
      <c r="AL294" s="21">
        <v>0</v>
      </c>
      <c r="AM294" s="164">
        <f t="shared" si="550"/>
        <v>0</v>
      </c>
      <c r="AN294" s="21">
        <v>0</v>
      </c>
      <c r="AO294" s="164">
        <f t="shared" si="551"/>
        <v>0</v>
      </c>
      <c r="AP294" s="21">
        <v>0</v>
      </c>
      <c r="AQ294" s="164">
        <f t="shared" si="552"/>
        <v>0</v>
      </c>
      <c r="AR294" s="21">
        <v>0</v>
      </c>
      <c r="AS294" s="164">
        <f t="shared" si="553"/>
        <v>0</v>
      </c>
      <c r="AT294" s="21">
        <v>0</v>
      </c>
      <c r="AU294" s="164">
        <f t="shared" si="554"/>
        <v>0</v>
      </c>
      <c r="AV294" s="21">
        <v>0</v>
      </c>
      <c r="AW294" s="164">
        <f t="shared" si="555"/>
        <v>0</v>
      </c>
      <c r="AX294" s="21">
        <v>0</v>
      </c>
      <c r="AY294" s="164">
        <f t="shared" si="556"/>
        <v>0</v>
      </c>
      <c r="AZ294" s="21">
        <v>0</v>
      </c>
      <c r="BA294" s="164">
        <f t="shared" si="557"/>
        <v>0</v>
      </c>
      <c r="BB294" s="21">
        <v>0</v>
      </c>
      <c r="BC294" s="164">
        <f t="shared" si="558"/>
        <v>0</v>
      </c>
      <c r="BD294" s="21">
        <v>0</v>
      </c>
      <c r="BE294" s="164">
        <f t="shared" si="559"/>
        <v>0</v>
      </c>
      <c r="BF294" s="253">
        <f t="shared" si="560"/>
        <v>0</v>
      </c>
      <c r="BG294" s="253">
        <f t="shared" si="561"/>
        <v>0</v>
      </c>
      <c r="BH294" s="10" t="b">
        <f t="shared" si="562"/>
        <v>1</v>
      </c>
      <c r="BI294" s="253">
        <f t="shared" si="563"/>
        <v>0</v>
      </c>
      <c r="BJ294" s="250">
        <f>D294</f>
        <v>35510001</v>
      </c>
      <c r="BK294" s="251">
        <v>348</v>
      </c>
      <c r="BL294" s="251">
        <v>5</v>
      </c>
      <c r="BM294" s="252">
        <f>R294</f>
        <v>0</v>
      </c>
      <c r="BN294" s="252">
        <f>T294</f>
        <v>0</v>
      </c>
      <c r="BO294" s="252">
        <f>V294</f>
        <v>0</v>
      </c>
      <c r="BP294" s="252">
        <f>X294</f>
        <v>0</v>
      </c>
      <c r="BQ294" s="254">
        <f>N294</f>
        <v>1800</v>
      </c>
      <c r="BR294">
        <f t="shared" si="564"/>
        <v>0</v>
      </c>
      <c r="BS294">
        <v>0</v>
      </c>
      <c r="BT294">
        <v>1</v>
      </c>
      <c r="BU294" t="s">
        <v>139</v>
      </c>
      <c r="BV294" t="str">
        <f t="shared" si="577"/>
        <v>0</v>
      </c>
      <c r="BW294" t="str">
        <f t="shared" si="578"/>
        <v>0</v>
      </c>
      <c r="BX294" t="str">
        <f t="shared" si="579"/>
        <v>1</v>
      </c>
      <c r="BY294" t="s">
        <v>23</v>
      </c>
      <c r="BZ294" s="253">
        <f>AI294</f>
        <v>0</v>
      </c>
      <c r="CA294" s="253">
        <f>AK294</f>
        <v>0</v>
      </c>
      <c r="CB294" s="253">
        <f>AM294</f>
        <v>0</v>
      </c>
      <c r="CC294" s="253">
        <f>AO294</f>
        <v>0</v>
      </c>
      <c r="CD294" s="253">
        <f>AQ294</f>
        <v>0</v>
      </c>
      <c r="CE294" s="253">
        <f>AS294</f>
        <v>0</v>
      </c>
      <c r="CF294" s="253">
        <f>AU294</f>
        <v>0</v>
      </c>
      <c r="CG294" s="253">
        <f>AW294</f>
        <v>0</v>
      </c>
      <c r="CH294" s="253">
        <f>AY294</f>
        <v>0</v>
      </c>
      <c r="CI294" s="253">
        <f>BA294</f>
        <v>0</v>
      </c>
      <c r="CJ294" s="253">
        <f>BC294</f>
        <v>0</v>
      </c>
      <c r="CK294" s="253">
        <f>BE294</f>
        <v>0</v>
      </c>
    </row>
    <row r="295" spans="1:89" ht="30.6" x14ac:dyDescent="0.3">
      <c r="B295" s="129">
        <v>207</v>
      </c>
      <c r="C295" s="107">
        <v>355011</v>
      </c>
      <c r="D295" s="107">
        <v>35510001</v>
      </c>
      <c r="E295" s="155" t="s">
        <v>308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540"/>
        <v>0</v>
      </c>
      <c r="L295" s="156" t="s">
        <v>274</v>
      </c>
      <c r="M295" s="104">
        <v>0</v>
      </c>
      <c r="N295" s="262">
        <f t="shared" si="565"/>
        <v>1798</v>
      </c>
      <c r="O295" s="137">
        <v>1798</v>
      </c>
      <c r="P295" s="110">
        <f t="shared" si="542"/>
        <v>0</v>
      </c>
      <c r="Q295" s="112" t="s">
        <v>139</v>
      </c>
      <c r="R295" s="113">
        <f t="shared" si="533"/>
        <v>0</v>
      </c>
      <c r="S295" s="114">
        <f t="shared" si="543"/>
        <v>0</v>
      </c>
      <c r="T295" s="130">
        <f t="shared" si="534"/>
        <v>0</v>
      </c>
      <c r="U295" s="115">
        <f t="shared" si="544"/>
        <v>0</v>
      </c>
      <c r="V295" s="148">
        <f t="shared" si="535"/>
        <v>0</v>
      </c>
      <c r="W295" s="115">
        <f t="shared" si="545"/>
        <v>0</v>
      </c>
      <c r="X295" s="113">
        <f t="shared" si="536"/>
        <v>0</v>
      </c>
      <c r="Y295" s="115">
        <f t="shared" si="546"/>
        <v>0</v>
      </c>
      <c r="Z295" s="116">
        <f t="shared" si="592"/>
        <v>0</v>
      </c>
      <c r="AA295" s="117" t="b">
        <f t="shared" si="566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21">
        <v>0</v>
      </c>
      <c r="AI295" s="164">
        <f t="shared" si="548"/>
        <v>0</v>
      </c>
      <c r="AJ295" s="21">
        <v>0</v>
      </c>
      <c r="AK295" s="164">
        <f t="shared" si="549"/>
        <v>0</v>
      </c>
      <c r="AL295" s="21">
        <v>0</v>
      </c>
      <c r="AM295" s="164">
        <f t="shared" si="550"/>
        <v>0</v>
      </c>
      <c r="AN295" s="21">
        <v>0</v>
      </c>
      <c r="AO295" s="164">
        <f t="shared" si="551"/>
        <v>0</v>
      </c>
      <c r="AP295" s="21">
        <v>0</v>
      </c>
      <c r="AQ295" s="164">
        <f t="shared" si="552"/>
        <v>0</v>
      </c>
      <c r="AR295" s="21">
        <v>0</v>
      </c>
      <c r="AS295" s="164">
        <f t="shared" si="553"/>
        <v>0</v>
      </c>
      <c r="AT295" s="21">
        <v>0</v>
      </c>
      <c r="AU295" s="164">
        <f t="shared" si="554"/>
        <v>0</v>
      </c>
      <c r="AV295" s="21">
        <v>0</v>
      </c>
      <c r="AW295" s="164">
        <f t="shared" si="555"/>
        <v>0</v>
      </c>
      <c r="AX295" s="21">
        <v>0</v>
      </c>
      <c r="AY295" s="164">
        <f t="shared" si="556"/>
        <v>0</v>
      </c>
      <c r="AZ295" s="21">
        <v>0</v>
      </c>
      <c r="BA295" s="164">
        <f t="shared" si="557"/>
        <v>0</v>
      </c>
      <c r="BB295" s="21">
        <v>0</v>
      </c>
      <c r="BC295" s="164">
        <f t="shared" si="558"/>
        <v>0</v>
      </c>
      <c r="BD295" s="21">
        <v>0</v>
      </c>
      <c r="BE295" s="164">
        <f t="shared" si="559"/>
        <v>0</v>
      </c>
      <c r="BF295" s="253">
        <f t="shared" si="560"/>
        <v>0</v>
      </c>
      <c r="BG295" s="253">
        <f t="shared" si="561"/>
        <v>0</v>
      </c>
      <c r="BH295" s="10" t="b">
        <f t="shared" si="562"/>
        <v>1</v>
      </c>
      <c r="BI295" s="253">
        <f t="shared" si="563"/>
        <v>0</v>
      </c>
      <c r="BJ295" s="250">
        <f t="shared" ref="BJ295:BJ335" si="593">D295</f>
        <v>35510001</v>
      </c>
      <c r="BK295" s="251">
        <v>348</v>
      </c>
      <c r="BL295" s="251">
        <v>5</v>
      </c>
      <c r="BM295" s="252">
        <f t="shared" ref="BM295:BM335" si="594">R295</f>
        <v>0</v>
      </c>
      <c r="BN295" s="252">
        <f t="shared" ref="BN295:BN335" si="595">T295</f>
        <v>0</v>
      </c>
      <c r="BO295" s="252">
        <f t="shared" ref="BO295:BO335" si="596">V295</f>
        <v>0</v>
      </c>
      <c r="BP295" s="252">
        <f t="shared" ref="BP295:BP335" si="597">X295</f>
        <v>0</v>
      </c>
      <c r="BQ295" s="254">
        <f t="shared" ref="BQ295:BQ335" si="598">N295</f>
        <v>1798</v>
      </c>
      <c r="BR295">
        <f t="shared" si="564"/>
        <v>0</v>
      </c>
      <c r="BS295">
        <v>0</v>
      </c>
      <c r="BT295">
        <v>1</v>
      </c>
      <c r="BU295" t="s">
        <v>139</v>
      </c>
      <c r="BV295" t="str">
        <f t="shared" si="577"/>
        <v>0</v>
      </c>
      <c r="BW295" t="str">
        <f t="shared" si="578"/>
        <v>0</v>
      </c>
      <c r="BX295" t="str">
        <f t="shared" si="579"/>
        <v>1</v>
      </c>
      <c r="BY295" t="s">
        <v>23</v>
      </c>
      <c r="BZ295" s="253">
        <f t="shared" ref="BZ295:BZ335" si="599">AI295</f>
        <v>0</v>
      </c>
      <c r="CA295" s="253">
        <f t="shared" ref="CA295:CA335" si="600">AK295</f>
        <v>0</v>
      </c>
      <c r="CB295" s="253">
        <f t="shared" ref="CB295:CB335" si="601">AM295</f>
        <v>0</v>
      </c>
      <c r="CC295" s="253">
        <f t="shared" ref="CC295:CC335" si="602">AO295</f>
        <v>0</v>
      </c>
      <c r="CD295" s="253">
        <f t="shared" ref="CD295:CD335" si="603">AQ295</f>
        <v>0</v>
      </c>
      <c r="CE295" s="253">
        <f t="shared" ref="CE295:CE335" si="604">AS295</f>
        <v>0</v>
      </c>
      <c r="CF295" s="253">
        <f t="shared" ref="CF295:CF335" si="605">AU295</f>
        <v>0</v>
      </c>
      <c r="CG295" s="253">
        <f t="shared" ref="CG295:CG335" si="606">AW295</f>
        <v>0</v>
      </c>
      <c r="CH295" s="253">
        <f t="shared" ref="CH295:CH335" si="607">AY295</f>
        <v>0</v>
      </c>
      <c r="CI295" s="253">
        <f t="shared" ref="CI295:CI335" si="608">BA295</f>
        <v>0</v>
      </c>
      <c r="CJ295" s="253">
        <f t="shared" ref="CJ295:CJ335" si="609">BC295</f>
        <v>0</v>
      </c>
      <c r="CK295" s="253">
        <f t="shared" ref="CK295:CK335" si="610">BE295</f>
        <v>0</v>
      </c>
    </row>
    <row r="296" spans="1:89" ht="20.399999999999999" x14ac:dyDescent="0.3">
      <c r="B296" s="129">
        <v>208</v>
      </c>
      <c r="C296" s="107">
        <v>355011</v>
      </c>
      <c r="D296" s="107">
        <v>35510001</v>
      </c>
      <c r="E296" s="155" t="s">
        <v>309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540"/>
        <v>0</v>
      </c>
      <c r="L296" s="156" t="s">
        <v>274</v>
      </c>
      <c r="M296" s="104">
        <v>0</v>
      </c>
      <c r="N296" s="262">
        <f t="shared" si="565"/>
        <v>1589.4</v>
      </c>
      <c r="O296" s="137">
        <v>1589.4</v>
      </c>
      <c r="P296" s="110">
        <f t="shared" si="542"/>
        <v>0</v>
      </c>
      <c r="Q296" s="112" t="s">
        <v>139</v>
      </c>
      <c r="R296" s="113">
        <f t="shared" si="533"/>
        <v>0</v>
      </c>
      <c r="S296" s="114">
        <f t="shared" si="543"/>
        <v>0</v>
      </c>
      <c r="T296" s="130">
        <f t="shared" si="534"/>
        <v>0</v>
      </c>
      <c r="U296" s="115">
        <f t="shared" si="544"/>
        <v>0</v>
      </c>
      <c r="V296" s="148">
        <f t="shared" si="535"/>
        <v>0</v>
      </c>
      <c r="W296" s="115">
        <f t="shared" si="545"/>
        <v>0</v>
      </c>
      <c r="X296" s="113">
        <f t="shared" si="536"/>
        <v>0</v>
      </c>
      <c r="Y296" s="115">
        <f t="shared" si="546"/>
        <v>0</v>
      </c>
      <c r="Z296" s="116">
        <f t="shared" si="592"/>
        <v>0</v>
      </c>
      <c r="AA296" s="117" t="b">
        <f t="shared" si="566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21">
        <v>0</v>
      </c>
      <c r="AI296" s="164">
        <f t="shared" si="548"/>
        <v>0</v>
      </c>
      <c r="AJ296" s="21">
        <v>0</v>
      </c>
      <c r="AK296" s="164">
        <f t="shared" si="549"/>
        <v>0</v>
      </c>
      <c r="AL296" s="21">
        <v>0</v>
      </c>
      <c r="AM296" s="164">
        <f t="shared" si="550"/>
        <v>0</v>
      </c>
      <c r="AN296" s="21">
        <v>0</v>
      </c>
      <c r="AO296" s="164">
        <f t="shared" si="551"/>
        <v>0</v>
      </c>
      <c r="AP296" s="21">
        <v>0</v>
      </c>
      <c r="AQ296" s="164">
        <f t="shared" si="552"/>
        <v>0</v>
      </c>
      <c r="AR296" s="21">
        <v>0</v>
      </c>
      <c r="AS296" s="164">
        <f t="shared" si="553"/>
        <v>0</v>
      </c>
      <c r="AT296" s="21">
        <v>0</v>
      </c>
      <c r="AU296" s="164">
        <f t="shared" si="554"/>
        <v>0</v>
      </c>
      <c r="AV296" s="21">
        <v>0</v>
      </c>
      <c r="AW296" s="164">
        <f t="shared" si="555"/>
        <v>0</v>
      </c>
      <c r="AX296" s="21">
        <v>0</v>
      </c>
      <c r="AY296" s="164">
        <f t="shared" si="556"/>
        <v>0</v>
      </c>
      <c r="AZ296" s="21">
        <v>0</v>
      </c>
      <c r="BA296" s="164">
        <f t="shared" si="557"/>
        <v>0</v>
      </c>
      <c r="BB296" s="21">
        <v>0</v>
      </c>
      <c r="BC296" s="164">
        <f t="shared" si="558"/>
        <v>0</v>
      </c>
      <c r="BD296" s="21">
        <v>0</v>
      </c>
      <c r="BE296" s="164">
        <f t="shared" si="559"/>
        <v>0</v>
      </c>
      <c r="BF296" s="253">
        <f t="shared" si="560"/>
        <v>0</v>
      </c>
      <c r="BG296" s="253">
        <f t="shared" si="561"/>
        <v>0</v>
      </c>
      <c r="BH296" s="10" t="b">
        <f t="shared" si="562"/>
        <v>1</v>
      </c>
      <c r="BI296" s="253">
        <f t="shared" si="563"/>
        <v>0</v>
      </c>
      <c r="BJ296" s="250">
        <f t="shared" si="593"/>
        <v>35510001</v>
      </c>
      <c r="BK296" s="251">
        <v>348</v>
      </c>
      <c r="BL296" s="251">
        <v>5</v>
      </c>
      <c r="BM296" s="252">
        <f t="shared" si="594"/>
        <v>0</v>
      </c>
      <c r="BN296" s="252">
        <f t="shared" si="595"/>
        <v>0</v>
      </c>
      <c r="BO296" s="252">
        <f t="shared" si="596"/>
        <v>0</v>
      </c>
      <c r="BP296" s="252">
        <f t="shared" si="597"/>
        <v>0</v>
      </c>
      <c r="BQ296" s="254">
        <f t="shared" si="598"/>
        <v>1589.4</v>
      </c>
      <c r="BR296">
        <f t="shared" si="564"/>
        <v>0</v>
      </c>
      <c r="BS296">
        <v>0</v>
      </c>
      <c r="BT296">
        <v>1</v>
      </c>
      <c r="BU296" t="s">
        <v>139</v>
      </c>
      <c r="BV296" t="str">
        <f t="shared" si="577"/>
        <v>0</v>
      </c>
      <c r="BW296" t="str">
        <f t="shared" si="578"/>
        <v>0</v>
      </c>
      <c r="BX296" t="str">
        <f t="shared" si="579"/>
        <v>1</v>
      </c>
      <c r="BY296" t="s">
        <v>23</v>
      </c>
      <c r="BZ296" s="253">
        <f t="shared" si="599"/>
        <v>0</v>
      </c>
      <c r="CA296" s="253">
        <f t="shared" si="600"/>
        <v>0</v>
      </c>
      <c r="CB296" s="253">
        <f t="shared" si="601"/>
        <v>0</v>
      </c>
      <c r="CC296" s="253">
        <f t="shared" si="602"/>
        <v>0</v>
      </c>
      <c r="CD296" s="253">
        <f t="shared" si="603"/>
        <v>0</v>
      </c>
      <c r="CE296" s="253">
        <f t="shared" si="604"/>
        <v>0</v>
      </c>
      <c r="CF296" s="253">
        <f t="shared" si="605"/>
        <v>0</v>
      </c>
      <c r="CG296" s="253">
        <f t="shared" si="606"/>
        <v>0</v>
      </c>
      <c r="CH296" s="253">
        <f t="shared" si="607"/>
        <v>0</v>
      </c>
      <c r="CI296" s="253">
        <f t="shared" si="608"/>
        <v>0</v>
      </c>
      <c r="CJ296" s="253">
        <f t="shared" si="609"/>
        <v>0</v>
      </c>
      <c r="CK296" s="253">
        <f t="shared" si="610"/>
        <v>0</v>
      </c>
    </row>
    <row r="297" spans="1:89" ht="20.399999999999999" x14ac:dyDescent="0.3">
      <c r="B297" s="129">
        <v>209</v>
      </c>
      <c r="C297" s="107">
        <v>355011</v>
      </c>
      <c r="D297" s="107">
        <v>35510001</v>
      </c>
      <c r="E297" s="155" t="s">
        <v>310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540"/>
        <v>0</v>
      </c>
      <c r="L297" s="156" t="s">
        <v>274</v>
      </c>
      <c r="M297" s="201">
        <v>0</v>
      </c>
      <c r="N297" s="262">
        <f t="shared" si="565"/>
        <v>3200</v>
      </c>
      <c r="O297" s="137">
        <v>3200</v>
      </c>
      <c r="P297" s="110">
        <f t="shared" si="542"/>
        <v>0</v>
      </c>
      <c r="Q297" s="112" t="s">
        <v>139</v>
      </c>
      <c r="R297" s="113">
        <f t="shared" si="533"/>
        <v>0</v>
      </c>
      <c r="S297" s="114">
        <f t="shared" si="543"/>
        <v>0</v>
      </c>
      <c r="T297" s="130">
        <f t="shared" si="534"/>
        <v>0</v>
      </c>
      <c r="U297" s="115">
        <f t="shared" si="544"/>
        <v>0</v>
      </c>
      <c r="V297" s="148">
        <f t="shared" si="535"/>
        <v>0</v>
      </c>
      <c r="W297" s="115">
        <f t="shared" si="545"/>
        <v>0</v>
      </c>
      <c r="X297" s="113">
        <f t="shared" si="536"/>
        <v>0</v>
      </c>
      <c r="Y297" s="115">
        <f t="shared" si="546"/>
        <v>0</v>
      </c>
      <c r="Z297" s="116">
        <f t="shared" si="592"/>
        <v>0</v>
      </c>
      <c r="AA297" s="117" t="b">
        <f t="shared" si="566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21">
        <v>0</v>
      </c>
      <c r="AI297" s="164">
        <f t="shared" si="548"/>
        <v>0</v>
      </c>
      <c r="AJ297" s="21">
        <v>0</v>
      </c>
      <c r="AK297" s="164">
        <f t="shared" si="549"/>
        <v>0</v>
      </c>
      <c r="AL297" s="21">
        <v>0</v>
      </c>
      <c r="AM297" s="164">
        <f t="shared" si="550"/>
        <v>0</v>
      </c>
      <c r="AN297" s="21">
        <v>0</v>
      </c>
      <c r="AO297" s="164">
        <f t="shared" si="551"/>
        <v>0</v>
      </c>
      <c r="AP297" s="21">
        <v>0</v>
      </c>
      <c r="AQ297" s="164">
        <f t="shared" si="552"/>
        <v>0</v>
      </c>
      <c r="AR297" s="21">
        <v>0</v>
      </c>
      <c r="AS297" s="164">
        <f t="shared" si="553"/>
        <v>0</v>
      </c>
      <c r="AT297" s="21">
        <v>0</v>
      </c>
      <c r="AU297" s="164">
        <f t="shared" si="554"/>
        <v>0</v>
      </c>
      <c r="AV297" s="21">
        <v>0</v>
      </c>
      <c r="AW297" s="164">
        <f t="shared" si="555"/>
        <v>0</v>
      </c>
      <c r="AX297" s="21">
        <v>0</v>
      </c>
      <c r="AY297" s="164">
        <f t="shared" si="556"/>
        <v>0</v>
      </c>
      <c r="AZ297" s="21">
        <v>0</v>
      </c>
      <c r="BA297" s="164">
        <f t="shared" si="557"/>
        <v>0</v>
      </c>
      <c r="BB297" s="21">
        <v>0</v>
      </c>
      <c r="BC297" s="164">
        <f t="shared" si="558"/>
        <v>0</v>
      </c>
      <c r="BD297" s="21">
        <v>0</v>
      </c>
      <c r="BE297" s="164">
        <f t="shared" si="559"/>
        <v>0</v>
      </c>
      <c r="BF297" s="253">
        <f t="shared" si="560"/>
        <v>0</v>
      </c>
      <c r="BG297" s="253">
        <f t="shared" si="561"/>
        <v>0</v>
      </c>
      <c r="BH297" s="10" t="b">
        <f t="shared" si="562"/>
        <v>1</v>
      </c>
      <c r="BI297" s="253">
        <f t="shared" si="563"/>
        <v>0</v>
      </c>
      <c r="BJ297" s="250">
        <f t="shared" si="593"/>
        <v>35510001</v>
      </c>
      <c r="BK297" s="251">
        <v>348</v>
      </c>
      <c r="BL297" s="251">
        <v>5</v>
      </c>
      <c r="BM297" s="252">
        <f t="shared" si="594"/>
        <v>0</v>
      </c>
      <c r="BN297" s="252">
        <f t="shared" si="595"/>
        <v>0</v>
      </c>
      <c r="BO297" s="252">
        <f t="shared" si="596"/>
        <v>0</v>
      </c>
      <c r="BP297" s="252">
        <f t="shared" si="597"/>
        <v>0</v>
      </c>
      <c r="BQ297" s="254">
        <f t="shared" si="598"/>
        <v>3200</v>
      </c>
      <c r="BR297">
        <f t="shared" si="564"/>
        <v>0</v>
      </c>
      <c r="BS297">
        <v>0</v>
      </c>
      <c r="BT297">
        <v>1</v>
      </c>
      <c r="BU297" t="s">
        <v>139</v>
      </c>
      <c r="BV297" t="str">
        <f t="shared" si="577"/>
        <v>0</v>
      </c>
      <c r="BW297" t="str">
        <f t="shared" si="578"/>
        <v>0</v>
      </c>
      <c r="BX297" t="str">
        <f t="shared" si="579"/>
        <v>1</v>
      </c>
      <c r="BY297" t="s">
        <v>23</v>
      </c>
      <c r="BZ297" s="253">
        <f t="shared" si="599"/>
        <v>0</v>
      </c>
      <c r="CA297" s="253">
        <f t="shared" si="600"/>
        <v>0</v>
      </c>
      <c r="CB297" s="253">
        <f t="shared" si="601"/>
        <v>0</v>
      </c>
      <c r="CC297" s="253">
        <f t="shared" si="602"/>
        <v>0</v>
      </c>
      <c r="CD297" s="253">
        <f t="shared" si="603"/>
        <v>0</v>
      </c>
      <c r="CE297" s="253">
        <f t="shared" si="604"/>
        <v>0</v>
      </c>
      <c r="CF297" s="253">
        <f t="shared" si="605"/>
        <v>0</v>
      </c>
      <c r="CG297" s="253">
        <f t="shared" si="606"/>
        <v>0</v>
      </c>
      <c r="CH297" s="253">
        <f t="shared" si="607"/>
        <v>0</v>
      </c>
      <c r="CI297" s="253">
        <f t="shared" si="608"/>
        <v>0</v>
      </c>
      <c r="CJ297" s="253">
        <f t="shared" si="609"/>
        <v>0</v>
      </c>
      <c r="CK297" s="253">
        <f t="shared" si="610"/>
        <v>0</v>
      </c>
    </row>
    <row r="298" spans="1:89" ht="20.399999999999999" x14ac:dyDescent="0.3">
      <c r="B298" s="129">
        <v>210</v>
      </c>
      <c r="C298" s="107">
        <v>355011</v>
      </c>
      <c r="D298" s="107">
        <v>35510001</v>
      </c>
      <c r="E298" s="155" t="s">
        <v>311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540"/>
        <v>0</v>
      </c>
      <c r="L298" s="156" t="s">
        <v>274</v>
      </c>
      <c r="M298" s="104">
        <v>0</v>
      </c>
      <c r="N298" s="262">
        <f t="shared" si="565"/>
        <v>4000</v>
      </c>
      <c r="O298" s="137">
        <v>4000</v>
      </c>
      <c r="P298" s="110">
        <f t="shared" si="542"/>
        <v>0</v>
      </c>
      <c r="Q298" s="112" t="s">
        <v>139</v>
      </c>
      <c r="R298" s="113">
        <f t="shared" si="533"/>
        <v>0</v>
      </c>
      <c r="S298" s="114">
        <f t="shared" si="543"/>
        <v>0</v>
      </c>
      <c r="T298" s="130">
        <f t="shared" si="534"/>
        <v>0</v>
      </c>
      <c r="U298" s="115">
        <f t="shared" si="544"/>
        <v>0</v>
      </c>
      <c r="V298" s="148">
        <f t="shared" si="535"/>
        <v>0</v>
      </c>
      <c r="W298" s="115">
        <f t="shared" si="545"/>
        <v>0</v>
      </c>
      <c r="X298" s="113">
        <f t="shared" si="536"/>
        <v>0</v>
      </c>
      <c r="Y298" s="115">
        <f t="shared" si="546"/>
        <v>0</v>
      </c>
      <c r="Z298" s="116">
        <f t="shared" si="592"/>
        <v>0</v>
      </c>
      <c r="AA298" s="117" t="b">
        <f t="shared" si="566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21">
        <v>0</v>
      </c>
      <c r="AI298" s="164">
        <f t="shared" si="548"/>
        <v>0</v>
      </c>
      <c r="AJ298" s="21">
        <v>0</v>
      </c>
      <c r="AK298" s="164">
        <f t="shared" si="549"/>
        <v>0</v>
      </c>
      <c r="AL298" s="21">
        <v>0</v>
      </c>
      <c r="AM298" s="164">
        <f t="shared" si="550"/>
        <v>0</v>
      </c>
      <c r="AN298" s="21">
        <v>0</v>
      </c>
      <c r="AO298" s="164">
        <f t="shared" si="551"/>
        <v>0</v>
      </c>
      <c r="AP298" s="21">
        <v>0</v>
      </c>
      <c r="AQ298" s="164">
        <f t="shared" si="552"/>
        <v>0</v>
      </c>
      <c r="AR298" s="21">
        <v>0</v>
      </c>
      <c r="AS298" s="164">
        <f t="shared" si="553"/>
        <v>0</v>
      </c>
      <c r="AT298" s="21">
        <v>0</v>
      </c>
      <c r="AU298" s="164">
        <f t="shared" si="554"/>
        <v>0</v>
      </c>
      <c r="AV298" s="21">
        <v>0</v>
      </c>
      <c r="AW298" s="164">
        <f t="shared" si="555"/>
        <v>0</v>
      </c>
      <c r="AX298" s="21">
        <v>0</v>
      </c>
      <c r="AY298" s="164">
        <f t="shared" si="556"/>
        <v>0</v>
      </c>
      <c r="AZ298" s="21">
        <v>0</v>
      </c>
      <c r="BA298" s="164">
        <f t="shared" si="557"/>
        <v>0</v>
      </c>
      <c r="BB298" s="21">
        <v>0</v>
      </c>
      <c r="BC298" s="164">
        <f t="shared" si="558"/>
        <v>0</v>
      </c>
      <c r="BD298" s="21">
        <v>0</v>
      </c>
      <c r="BE298" s="164">
        <f t="shared" si="559"/>
        <v>0</v>
      </c>
      <c r="BF298" s="253">
        <f t="shared" si="560"/>
        <v>0</v>
      </c>
      <c r="BG298" s="253">
        <f t="shared" si="561"/>
        <v>0</v>
      </c>
      <c r="BH298" s="10" t="b">
        <f t="shared" si="562"/>
        <v>1</v>
      </c>
      <c r="BI298" s="253">
        <f t="shared" si="563"/>
        <v>0</v>
      </c>
      <c r="BJ298" s="250">
        <f t="shared" si="593"/>
        <v>35510001</v>
      </c>
      <c r="BK298" s="251">
        <v>348</v>
      </c>
      <c r="BL298" s="251">
        <v>5</v>
      </c>
      <c r="BM298" s="252">
        <f t="shared" si="594"/>
        <v>0</v>
      </c>
      <c r="BN298" s="252">
        <f t="shared" si="595"/>
        <v>0</v>
      </c>
      <c r="BO298" s="252">
        <f t="shared" si="596"/>
        <v>0</v>
      </c>
      <c r="BP298" s="252">
        <f t="shared" si="597"/>
        <v>0</v>
      </c>
      <c r="BQ298" s="254">
        <f t="shared" si="598"/>
        <v>4000</v>
      </c>
      <c r="BR298">
        <f t="shared" si="564"/>
        <v>0</v>
      </c>
      <c r="BS298">
        <v>0</v>
      </c>
      <c r="BT298">
        <v>1</v>
      </c>
      <c r="BU298" t="s">
        <v>139</v>
      </c>
      <c r="BV298" t="str">
        <f t="shared" si="577"/>
        <v>0</v>
      </c>
      <c r="BW298" t="str">
        <f t="shared" si="578"/>
        <v>0</v>
      </c>
      <c r="BX298" t="str">
        <f t="shared" si="579"/>
        <v>1</v>
      </c>
      <c r="BY298" t="s">
        <v>23</v>
      </c>
      <c r="BZ298" s="253">
        <f t="shared" si="599"/>
        <v>0</v>
      </c>
      <c r="CA298" s="253">
        <f t="shared" si="600"/>
        <v>0</v>
      </c>
      <c r="CB298" s="253">
        <f t="shared" si="601"/>
        <v>0</v>
      </c>
      <c r="CC298" s="253">
        <f t="shared" si="602"/>
        <v>0</v>
      </c>
      <c r="CD298" s="253">
        <f t="shared" si="603"/>
        <v>0</v>
      </c>
      <c r="CE298" s="253">
        <f t="shared" si="604"/>
        <v>0</v>
      </c>
      <c r="CF298" s="253">
        <f t="shared" si="605"/>
        <v>0</v>
      </c>
      <c r="CG298" s="253">
        <f t="shared" si="606"/>
        <v>0</v>
      </c>
      <c r="CH298" s="253">
        <f t="shared" si="607"/>
        <v>0</v>
      </c>
      <c r="CI298" s="253">
        <f t="shared" si="608"/>
        <v>0</v>
      </c>
      <c r="CJ298" s="253">
        <f t="shared" si="609"/>
        <v>0</v>
      </c>
      <c r="CK298" s="253">
        <f t="shared" si="610"/>
        <v>0</v>
      </c>
    </row>
    <row r="299" spans="1:89" ht="20.399999999999999" x14ac:dyDescent="0.3">
      <c r="B299" s="129">
        <v>211</v>
      </c>
      <c r="C299" s="107">
        <v>355011</v>
      </c>
      <c r="D299" s="107">
        <v>35510001</v>
      </c>
      <c r="E299" s="155" t="s">
        <v>312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540"/>
        <v>0</v>
      </c>
      <c r="L299" s="156" t="s">
        <v>274</v>
      </c>
      <c r="M299" s="104">
        <v>0</v>
      </c>
      <c r="N299" s="262">
        <f t="shared" si="565"/>
        <v>4200</v>
      </c>
      <c r="O299" s="137">
        <v>4200</v>
      </c>
      <c r="P299" s="110">
        <f t="shared" si="542"/>
        <v>0</v>
      </c>
      <c r="Q299" s="112" t="s">
        <v>139</v>
      </c>
      <c r="R299" s="113">
        <f t="shared" si="533"/>
        <v>0</v>
      </c>
      <c r="S299" s="114">
        <f t="shared" si="543"/>
        <v>0</v>
      </c>
      <c r="T299" s="130">
        <f t="shared" si="534"/>
        <v>0</v>
      </c>
      <c r="U299" s="115">
        <f t="shared" si="544"/>
        <v>0</v>
      </c>
      <c r="V299" s="148">
        <f t="shared" si="535"/>
        <v>0</v>
      </c>
      <c r="W299" s="115">
        <f t="shared" si="545"/>
        <v>0</v>
      </c>
      <c r="X299" s="113">
        <f t="shared" si="536"/>
        <v>0</v>
      </c>
      <c r="Y299" s="115">
        <f t="shared" si="546"/>
        <v>0</v>
      </c>
      <c r="Z299" s="116">
        <f t="shared" si="592"/>
        <v>0</v>
      </c>
      <c r="AA299" s="117" t="b">
        <f t="shared" si="566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21">
        <v>0</v>
      </c>
      <c r="AI299" s="164">
        <f t="shared" si="548"/>
        <v>0</v>
      </c>
      <c r="AJ299" s="21">
        <v>0</v>
      </c>
      <c r="AK299" s="164">
        <f t="shared" si="549"/>
        <v>0</v>
      </c>
      <c r="AL299" s="21">
        <v>0</v>
      </c>
      <c r="AM299" s="164">
        <f t="shared" si="550"/>
        <v>0</v>
      </c>
      <c r="AN299" s="21">
        <v>0</v>
      </c>
      <c r="AO299" s="164">
        <f t="shared" si="551"/>
        <v>0</v>
      </c>
      <c r="AP299" s="21">
        <v>0</v>
      </c>
      <c r="AQ299" s="164">
        <f t="shared" si="552"/>
        <v>0</v>
      </c>
      <c r="AR299" s="21">
        <v>0</v>
      </c>
      <c r="AS299" s="164">
        <f t="shared" si="553"/>
        <v>0</v>
      </c>
      <c r="AT299" s="21">
        <v>0</v>
      </c>
      <c r="AU299" s="164">
        <f t="shared" si="554"/>
        <v>0</v>
      </c>
      <c r="AV299" s="21">
        <v>0</v>
      </c>
      <c r="AW299" s="164">
        <f t="shared" si="555"/>
        <v>0</v>
      </c>
      <c r="AX299" s="21">
        <v>0</v>
      </c>
      <c r="AY299" s="164">
        <f t="shared" si="556"/>
        <v>0</v>
      </c>
      <c r="AZ299" s="21">
        <v>0</v>
      </c>
      <c r="BA299" s="164">
        <f t="shared" si="557"/>
        <v>0</v>
      </c>
      <c r="BB299" s="21">
        <v>0</v>
      </c>
      <c r="BC299" s="164">
        <f t="shared" si="558"/>
        <v>0</v>
      </c>
      <c r="BD299" s="21">
        <v>0</v>
      </c>
      <c r="BE299" s="164">
        <f t="shared" si="559"/>
        <v>0</v>
      </c>
      <c r="BF299" s="253">
        <f t="shared" si="560"/>
        <v>0</v>
      </c>
      <c r="BG299" s="253">
        <f t="shared" si="561"/>
        <v>0</v>
      </c>
      <c r="BH299" s="10" t="b">
        <f t="shared" si="562"/>
        <v>1</v>
      </c>
      <c r="BI299" s="253">
        <f t="shared" si="563"/>
        <v>0</v>
      </c>
      <c r="BJ299" s="250">
        <f t="shared" si="593"/>
        <v>35510001</v>
      </c>
      <c r="BK299" s="251">
        <v>348</v>
      </c>
      <c r="BL299" s="251">
        <v>5</v>
      </c>
      <c r="BM299" s="252">
        <f t="shared" si="594"/>
        <v>0</v>
      </c>
      <c r="BN299" s="252">
        <f t="shared" si="595"/>
        <v>0</v>
      </c>
      <c r="BO299" s="252">
        <f t="shared" si="596"/>
        <v>0</v>
      </c>
      <c r="BP299" s="252">
        <f t="shared" si="597"/>
        <v>0</v>
      </c>
      <c r="BQ299" s="254">
        <f t="shared" si="598"/>
        <v>4200</v>
      </c>
      <c r="BR299">
        <f t="shared" si="564"/>
        <v>0</v>
      </c>
      <c r="BS299">
        <v>0</v>
      </c>
      <c r="BT299">
        <v>1</v>
      </c>
      <c r="BU299" t="s">
        <v>139</v>
      </c>
      <c r="BV299" t="str">
        <f t="shared" si="577"/>
        <v>0</v>
      </c>
      <c r="BW299" t="str">
        <f t="shared" si="578"/>
        <v>0</v>
      </c>
      <c r="BX299" t="str">
        <f t="shared" si="579"/>
        <v>1</v>
      </c>
      <c r="BY299" t="s">
        <v>23</v>
      </c>
      <c r="BZ299" s="253">
        <f t="shared" si="599"/>
        <v>0</v>
      </c>
      <c r="CA299" s="253">
        <f t="shared" si="600"/>
        <v>0</v>
      </c>
      <c r="CB299" s="253">
        <f t="shared" si="601"/>
        <v>0</v>
      </c>
      <c r="CC299" s="253">
        <f t="shared" si="602"/>
        <v>0</v>
      </c>
      <c r="CD299" s="253">
        <f t="shared" si="603"/>
        <v>0</v>
      </c>
      <c r="CE299" s="253">
        <f t="shared" si="604"/>
        <v>0</v>
      </c>
      <c r="CF299" s="253">
        <f t="shared" si="605"/>
        <v>0</v>
      </c>
      <c r="CG299" s="253">
        <f t="shared" si="606"/>
        <v>0</v>
      </c>
      <c r="CH299" s="253">
        <f t="shared" si="607"/>
        <v>0</v>
      </c>
      <c r="CI299" s="253">
        <f t="shared" si="608"/>
        <v>0</v>
      </c>
      <c r="CJ299" s="253">
        <f t="shared" si="609"/>
        <v>0</v>
      </c>
      <c r="CK299" s="253">
        <f t="shared" si="610"/>
        <v>0</v>
      </c>
    </row>
    <row r="300" spans="1:89" ht="30.6" x14ac:dyDescent="0.3">
      <c r="B300" s="129">
        <v>212</v>
      </c>
      <c r="C300" s="107">
        <v>355011</v>
      </c>
      <c r="D300" s="107">
        <v>35510001</v>
      </c>
      <c r="E300" s="155" t="s">
        <v>313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540"/>
        <v>0</v>
      </c>
      <c r="L300" s="156" t="s">
        <v>274</v>
      </c>
      <c r="M300" s="201">
        <v>0</v>
      </c>
      <c r="N300" s="262">
        <f t="shared" si="565"/>
        <v>5600</v>
      </c>
      <c r="O300" s="137">
        <v>5600</v>
      </c>
      <c r="P300" s="110">
        <f t="shared" si="542"/>
        <v>0</v>
      </c>
      <c r="Q300" s="112" t="s">
        <v>139</v>
      </c>
      <c r="R300" s="113">
        <f t="shared" si="533"/>
        <v>0</v>
      </c>
      <c r="S300" s="114">
        <f t="shared" si="543"/>
        <v>0</v>
      </c>
      <c r="T300" s="130">
        <f t="shared" si="534"/>
        <v>0</v>
      </c>
      <c r="U300" s="115">
        <f t="shared" si="544"/>
        <v>0</v>
      </c>
      <c r="V300" s="148">
        <f t="shared" si="535"/>
        <v>0</v>
      </c>
      <c r="W300" s="115">
        <f t="shared" si="545"/>
        <v>0</v>
      </c>
      <c r="X300" s="113">
        <f t="shared" si="536"/>
        <v>0</v>
      </c>
      <c r="Y300" s="115">
        <f t="shared" si="546"/>
        <v>0</v>
      </c>
      <c r="Z300" s="116">
        <f t="shared" si="592"/>
        <v>0</v>
      </c>
      <c r="AA300" s="117" t="b">
        <f t="shared" si="566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1">
        <v>0</v>
      </c>
      <c r="AI300" s="164">
        <f t="shared" si="548"/>
        <v>0</v>
      </c>
      <c r="AJ300" s="21">
        <v>0</v>
      </c>
      <c r="AK300" s="164">
        <f t="shared" si="549"/>
        <v>0</v>
      </c>
      <c r="AL300" s="21">
        <v>0</v>
      </c>
      <c r="AM300" s="164">
        <f t="shared" si="550"/>
        <v>0</v>
      </c>
      <c r="AN300" s="21">
        <v>0</v>
      </c>
      <c r="AO300" s="164">
        <f t="shared" si="551"/>
        <v>0</v>
      </c>
      <c r="AP300" s="21">
        <v>0</v>
      </c>
      <c r="AQ300" s="164">
        <f t="shared" si="552"/>
        <v>0</v>
      </c>
      <c r="AR300" s="21">
        <v>0</v>
      </c>
      <c r="AS300" s="164">
        <f t="shared" si="553"/>
        <v>0</v>
      </c>
      <c r="AT300" s="21">
        <v>0</v>
      </c>
      <c r="AU300" s="164">
        <f t="shared" si="554"/>
        <v>0</v>
      </c>
      <c r="AV300" s="21">
        <v>0</v>
      </c>
      <c r="AW300" s="164">
        <f t="shared" si="555"/>
        <v>0</v>
      </c>
      <c r="AX300" s="21">
        <v>0</v>
      </c>
      <c r="AY300" s="164">
        <f t="shared" si="556"/>
        <v>0</v>
      </c>
      <c r="AZ300" s="21">
        <v>0</v>
      </c>
      <c r="BA300" s="164">
        <f t="shared" si="557"/>
        <v>0</v>
      </c>
      <c r="BB300" s="21">
        <v>0</v>
      </c>
      <c r="BC300" s="164">
        <f t="shared" si="558"/>
        <v>0</v>
      </c>
      <c r="BD300" s="21">
        <v>0</v>
      </c>
      <c r="BE300" s="164">
        <f t="shared" si="559"/>
        <v>0</v>
      </c>
      <c r="BF300" s="253">
        <f t="shared" si="560"/>
        <v>0</v>
      </c>
      <c r="BG300" s="253">
        <f t="shared" si="561"/>
        <v>0</v>
      </c>
      <c r="BH300" s="10" t="b">
        <f t="shared" si="562"/>
        <v>1</v>
      </c>
      <c r="BI300" s="253">
        <f t="shared" si="563"/>
        <v>0</v>
      </c>
      <c r="BJ300" s="250">
        <f t="shared" si="593"/>
        <v>35510001</v>
      </c>
      <c r="BK300" s="251">
        <v>348</v>
      </c>
      <c r="BL300" s="251">
        <v>5</v>
      </c>
      <c r="BM300" s="252">
        <f t="shared" si="594"/>
        <v>0</v>
      </c>
      <c r="BN300" s="252">
        <f t="shared" si="595"/>
        <v>0</v>
      </c>
      <c r="BO300" s="252">
        <f t="shared" si="596"/>
        <v>0</v>
      </c>
      <c r="BP300" s="252">
        <f t="shared" si="597"/>
        <v>0</v>
      </c>
      <c r="BQ300" s="254">
        <f t="shared" si="598"/>
        <v>5600</v>
      </c>
      <c r="BR300">
        <f t="shared" si="564"/>
        <v>0</v>
      </c>
      <c r="BS300">
        <v>0</v>
      </c>
      <c r="BT300">
        <v>1</v>
      </c>
      <c r="BU300" t="s">
        <v>139</v>
      </c>
      <c r="BV300" t="str">
        <f t="shared" si="577"/>
        <v>0</v>
      </c>
      <c r="BW300" t="str">
        <f t="shared" si="578"/>
        <v>0</v>
      </c>
      <c r="BX300" t="str">
        <f t="shared" si="579"/>
        <v>1</v>
      </c>
      <c r="BY300" t="s">
        <v>23</v>
      </c>
      <c r="BZ300" s="253">
        <f t="shared" si="599"/>
        <v>0</v>
      </c>
      <c r="CA300" s="253">
        <f t="shared" si="600"/>
        <v>0</v>
      </c>
      <c r="CB300" s="253">
        <f t="shared" si="601"/>
        <v>0</v>
      </c>
      <c r="CC300" s="253">
        <f t="shared" si="602"/>
        <v>0</v>
      </c>
      <c r="CD300" s="253">
        <f t="shared" si="603"/>
        <v>0</v>
      </c>
      <c r="CE300" s="253">
        <f t="shared" si="604"/>
        <v>0</v>
      </c>
      <c r="CF300" s="253">
        <f t="shared" si="605"/>
        <v>0</v>
      </c>
      <c r="CG300" s="253">
        <f t="shared" si="606"/>
        <v>0</v>
      </c>
      <c r="CH300" s="253">
        <f t="shared" si="607"/>
        <v>0</v>
      </c>
      <c r="CI300" s="253">
        <f t="shared" si="608"/>
        <v>0</v>
      </c>
      <c r="CJ300" s="253">
        <f t="shared" si="609"/>
        <v>0</v>
      </c>
      <c r="CK300" s="253">
        <f t="shared" si="610"/>
        <v>0</v>
      </c>
    </row>
    <row r="301" spans="1:89" ht="30.6" x14ac:dyDescent="0.3">
      <c r="B301" s="129">
        <v>213</v>
      </c>
      <c r="C301" s="107">
        <v>355011</v>
      </c>
      <c r="D301" s="107">
        <v>35510001</v>
      </c>
      <c r="E301" s="155" t="s">
        <v>314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540"/>
        <v>0</v>
      </c>
      <c r="L301" s="156" t="s">
        <v>274</v>
      </c>
      <c r="M301" s="104">
        <v>0</v>
      </c>
      <c r="N301" s="262">
        <f t="shared" si="565"/>
        <v>1647.2</v>
      </c>
      <c r="O301" s="137">
        <v>1647.2</v>
      </c>
      <c r="P301" s="110">
        <f t="shared" si="542"/>
        <v>0</v>
      </c>
      <c r="Q301" s="112" t="s">
        <v>139</v>
      </c>
      <c r="R301" s="113">
        <f t="shared" si="533"/>
        <v>0</v>
      </c>
      <c r="S301" s="114">
        <f t="shared" si="543"/>
        <v>0</v>
      </c>
      <c r="T301" s="130">
        <f t="shared" si="534"/>
        <v>0</v>
      </c>
      <c r="U301" s="115">
        <f t="shared" si="544"/>
        <v>0</v>
      </c>
      <c r="V301" s="148">
        <f t="shared" si="535"/>
        <v>0</v>
      </c>
      <c r="W301" s="115">
        <f t="shared" si="545"/>
        <v>0</v>
      </c>
      <c r="X301" s="113">
        <f t="shared" si="536"/>
        <v>0</v>
      </c>
      <c r="Y301" s="115">
        <f t="shared" si="546"/>
        <v>0</v>
      </c>
      <c r="Z301" s="116">
        <f t="shared" si="592"/>
        <v>0</v>
      </c>
      <c r="AA301" s="117" t="b">
        <f t="shared" si="566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21">
        <v>0</v>
      </c>
      <c r="AI301" s="164">
        <f t="shared" si="548"/>
        <v>0</v>
      </c>
      <c r="AJ301" s="21">
        <v>0</v>
      </c>
      <c r="AK301" s="164">
        <f t="shared" si="549"/>
        <v>0</v>
      </c>
      <c r="AL301" s="21">
        <v>0</v>
      </c>
      <c r="AM301" s="164">
        <f t="shared" si="550"/>
        <v>0</v>
      </c>
      <c r="AN301" s="21">
        <v>0</v>
      </c>
      <c r="AO301" s="164">
        <f t="shared" si="551"/>
        <v>0</v>
      </c>
      <c r="AP301" s="21">
        <v>0</v>
      </c>
      <c r="AQ301" s="164">
        <f t="shared" si="552"/>
        <v>0</v>
      </c>
      <c r="AR301" s="21">
        <v>0</v>
      </c>
      <c r="AS301" s="164">
        <f t="shared" si="553"/>
        <v>0</v>
      </c>
      <c r="AT301" s="21">
        <v>0</v>
      </c>
      <c r="AU301" s="164">
        <f t="shared" si="554"/>
        <v>0</v>
      </c>
      <c r="AV301" s="21">
        <v>0</v>
      </c>
      <c r="AW301" s="164">
        <f t="shared" si="555"/>
        <v>0</v>
      </c>
      <c r="AX301" s="21">
        <v>0</v>
      </c>
      <c r="AY301" s="164">
        <f t="shared" si="556"/>
        <v>0</v>
      </c>
      <c r="AZ301" s="21">
        <v>0</v>
      </c>
      <c r="BA301" s="164">
        <f t="shared" si="557"/>
        <v>0</v>
      </c>
      <c r="BB301" s="21">
        <v>0</v>
      </c>
      <c r="BC301" s="164">
        <f t="shared" si="558"/>
        <v>0</v>
      </c>
      <c r="BD301" s="21">
        <v>0</v>
      </c>
      <c r="BE301" s="164">
        <f t="shared" si="559"/>
        <v>0</v>
      </c>
      <c r="BF301" s="253">
        <f t="shared" si="560"/>
        <v>0</v>
      </c>
      <c r="BG301" s="253">
        <f t="shared" si="561"/>
        <v>0</v>
      </c>
      <c r="BH301" s="10" t="b">
        <f t="shared" si="562"/>
        <v>1</v>
      </c>
      <c r="BI301" s="253">
        <f t="shared" si="563"/>
        <v>0</v>
      </c>
      <c r="BJ301" s="250">
        <f t="shared" si="593"/>
        <v>35510001</v>
      </c>
      <c r="BK301" s="251">
        <v>348</v>
      </c>
      <c r="BL301" s="251">
        <v>5</v>
      </c>
      <c r="BM301" s="252">
        <f t="shared" si="594"/>
        <v>0</v>
      </c>
      <c r="BN301" s="252">
        <f t="shared" si="595"/>
        <v>0</v>
      </c>
      <c r="BO301" s="252">
        <f t="shared" si="596"/>
        <v>0</v>
      </c>
      <c r="BP301" s="252">
        <f t="shared" si="597"/>
        <v>0</v>
      </c>
      <c r="BQ301" s="254">
        <f t="shared" si="598"/>
        <v>1647.2</v>
      </c>
      <c r="BR301">
        <f t="shared" si="564"/>
        <v>0</v>
      </c>
      <c r="BS301">
        <v>0</v>
      </c>
      <c r="BT301">
        <v>1</v>
      </c>
      <c r="BU301" t="s">
        <v>139</v>
      </c>
      <c r="BV301" t="str">
        <f t="shared" si="577"/>
        <v>0</v>
      </c>
      <c r="BW301" t="str">
        <f t="shared" si="578"/>
        <v>0</v>
      </c>
      <c r="BX301" t="str">
        <f t="shared" si="579"/>
        <v>1</v>
      </c>
      <c r="BY301" t="s">
        <v>23</v>
      </c>
      <c r="BZ301" s="253">
        <f t="shared" si="599"/>
        <v>0</v>
      </c>
      <c r="CA301" s="253">
        <f t="shared" si="600"/>
        <v>0</v>
      </c>
      <c r="CB301" s="253">
        <f t="shared" si="601"/>
        <v>0</v>
      </c>
      <c r="CC301" s="253">
        <f t="shared" si="602"/>
        <v>0</v>
      </c>
      <c r="CD301" s="253">
        <f t="shared" si="603"/>
        <v>0</v>
      </c>
      <c r="CE301" s="253">
        <f t="shared" si="604"/>
        <v>0</v>
      </c>
      <c r="CF301" s="253">
        <f t="shared" si="605"/>
        <v>0</v>
      </c>
      <c r="CG301" s="253">
        <f t="shared" si="606"/>
        <v>0</v>
      </c>
      <c r="CH301" s="253">
        <f t="shared" si="607"/>
        <v>0</v>
      </c>
      <c r="CI301" s="253">
        <f t="shared" si="608"/>
        <v>0</v>
      </c>
      <c r="CJ301" s="253">
        <f t="shared" si="609"/>
        <v>0</v>
      </c>
      <c r="CK301" s="253">
        <f t="shared" si="610"/>
        <v>0</v>
      </c>
    </row>
    <row r="302" spans="1:89" s="165" customFormat="1" ht="30.6" x14ac:dyDescent="0.3">
      <c r="A302"/>
      <c r="B302" s="129">
        <v>214</v>
      </c>
      <c r="C302" s="107">
        <v>355011</v>
      </c>
      <c r="D302" s="107">
        <v>35510001</v>
      </c>
      <c r="E302" s="155" t="s">
        <v>315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540"/>
        <v>0</v>
      </c>
      <c r="L302" s="156" t="s">
        <v>274</v>
      </c>
      <c r="M302" s="104">
        <v>0</v>
      </c>
      <c r="N302" s="262">
        <f t="shared" si="565"/>
        <v>1334</v>
      </c>
      <c r="O302" s="137">
        <v>1334</v>
      </c>
      <c r="P302" s="110">
        <f t="shared" si="542"/>
        <v>0</v>
      </c>
      <c r="Q302" s="112" t="s">
        <v>139</v>
      </c>
      <c r="R302" s="113">
        <f t="shared" si="533"/>
        <v>0</v>
      </c>
      <c r="S302" s="114">
        <f t="shared" si="543"/>
        <v>0</v>
      </c>
      <c r="T302" s="130">
        <f t="shared" si="534"/>
        <v>0</v>
      </c>
      <c r="U302" s="115">
        <f t="shared" si="544"/>
        <v>0</v>
      </c>
      <c r="V302" s="148">
        <f t="shared" si="535"/>
        <v>0</v>
      </c>
      <c r="W302" s="115">
        <f t="shared" si="545"/>
        <v>0</v>
      </c>
      <c r="X302" s="113">
        <f t="shared" si="536"/>
        <v>0</v>
      </c>
      <c r="Y302" s="115">
        <f t="shared" si="546"/>
        <v>0</v>
      </c>
      <c r="Z302" s="116">
        <f t="shared" si="592"/>
        <v>0</v>
      </c>
      <c r="AA302" s="117" t="b">
        <f t="shared" si="566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21">
        <v>0</v>
      </c>
      <c r="AI302" s="164">
        <f t="shared" si="548"/>
        <v>0</v>
      </c>
      <c r="AJ302" s="21">
        <v>0</v>
      </c>
      <c r="AK302" s="164">
        <f t="shared" si="549"/>
        <v>0</v>
      </c>
      <c r="AL302" s="21">
        <v>0</v>
      </c>
      <c r="AM302" s="164">
        <f t="shared" si="550"/>
        <v>0</v>
      </c>
      <c r="AN302" s="21">
        <v>0</v>
      </c>
      <c r="AO302" s="164">
        <f t="shared" si="551"/>
        <v>0</v>
      </c>
      <c r="AP302" s="21">
        <v>0</v>
      </c>
      <c r="AQ302" s="164">
        <f t="shared" si="552"/>
        <v>0</v>
      </c>
      <c r="AR302" s="21">
        <v>0</v>
      </c>
      <c r="AS302" s="164">
        <f t="shared" si="553"/>
        <v>0</v>
      </c>
      <c r="AT302" s="21">
        <v>0</v>
      </c>
      <c r="AU302" s="164">
        <f t="shared" si="554"/>
        <v>0</v>
      </c>
      <c r="AV302" s="21">
        <v>0</v>
      </c>
      <c r="AW302" s="164">
        <f t="shared" si="555"/>
        <v>0</v>
      </c>
      <c r="AX302" s="21">
        <v>0</v>
      </c>
      <c r="AY302" s="164">
        <f t="shared" si="556"/>
        <v>0</v>
      </c>
      <c r="AZ302" s="21">
        <v>0</v>
      </c>
      <c r="BA302" s="164">
        <f t="shared" si="557"/>
        <v>0</v>
      </c>
      <c r="BB302" s="21">
        <v>0</v>
      </c>
      <c r="BC302" s="164">
        <f t="shared" si="558"/>
        <v>0</v>
      </c>
      <c r="BD302" s="21">
        <v>0</v>
      </c>
      <c r="BE302" s="164">
        <f t="shared" si="559"/>
        <v>0</v>
      </c>
      <c r="BF302" s="253">
        <f t="shared" si="560"/>
        <v>0</v>
      </c>
      <c r="BG302" s="253">
        <f t="shared" si="561"/>
        <v>0</v>
      </c>
      <c r="BH302" s="10" t="b">
        <f t="shared" si="562"/>
        <v>1</v>
      </c>
      <c r="BI302" s="253">
        <f t="shared" si="563"/>
        <v>0</v>
      </c>
      <c r="BJ302" s="250">
        <f t="shared" si="593"/>
        <v>35510001</v>
      </c>
      <c r="BK302" s="251">
        <v>348</v>
      </c>
      <c r="BL302" s="251">
        <v>5</v>
      </c>
      <c r="BM302" s="252">
        <f t="shared" si="594"/>
        <v>0</v>
      </c>
      <c r="BN302" s="252">
        <f t="shared" si="595"/>
        <v>0</v>
      </c>
      <c r="BO302" s="252">
        <f t="shared" si="596"/>
        <v>0</v>
      </c>
      <c r="BP302" s="252">
        <f t="shared" si="597"/>
        <v>0</v>
      </c>
      <c r="BQ302" s="254">
        <f t="shared" si="598"/>
        <v>1334</v>
      </c>
      <c r="BR302">
        <f t="shared" si="564"/>
        <v>0</v>
      </c>
      <c r="BS302">
        <v>0</v>
      </c>
      <c r="BT302">
        <v>1</v>
      </c>
      <c r="BU302" t="s">
        <v>139</v>
      </c>
      <c r="BV302" t="str">
        <f t="shared" si="577"/>
        <v>0</v>
      </c>
      <c r="BW302" t="str">
        <f t="shared" si="578"/>
        <v>0</v>
      </c>
      <c r="BX302" t="str">
        <f t="shared" si="579"/>
        <v>1</v>
      </c>
      <c r="BY302" t="s">
        <v>23</v>
      </c>
      <c r="BZ302" s="253">
        <f t="shared" si="599"/>
        <v>0</v>
      </c>
      <c r="CA302" s="253">
        <f t="shared" si="600"/>
        <v>0</v>
      </c>
      <c r="CB302" s="253">
        <f t="shared" si="601"/>
        <v>0</v>
      </c>
      <c r="CC302" s="253">
        <f t="shared" si="602"/>
        <v>0</v>
      </c>
      <c r="CD302" s="253">
        <f t="shared" si="603"/>
        <v>0</v>
      </c>
      <c r="CE302" s="253">
        <f t="shared" si="604"/>
        <v>0</v>
      </c>
      <c r="CF302" s="253">
        <f t="shared" si="605"/>
        <v>0</v>
      </c>
      <c r="CG302" s="253">
        <f t="shared" si="606"/>
        <v>0</v>
      </c>
      <c r="CH302" s="253">
        <f t="shared" si="607"/>
        <v>0</v>
      </c>
      <c r="CI302" s="253">
        <f t="shared" si="608"/>
        <v>0</v>
      </c>
      <c r="CJ302" s="253">
        <f t="shared" si="609"/>
        <v>0</v>
      </c>
      <c r="CK302" s="253">
        <f t="shared" si="610"/>
        <v>0</v>
      </c>
    </row>
    <row r="303" spans="1:89" ht="30.6" x14ac:dyDescent="0.3">
      <c r="B303" s="129">
        <v>215</v>
      </c>
      <c r="C303" s="107">
        <v>355011</v>
      </c>
      <c r="D303" s="107">
        <v>35510001</v>
      </c>
      <c r="E303" s="155" t="s">
        <v>316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540"/>
        <v>0</v>
      </c>
      <c r="L303" s="156" t="s">
        <v>274</v>
      </c>
      <c r="M303" s="201">
        <v>0</v>
      </c>
      <c r="N303" s="262">
        <f t="shared" si="565"/>
        <v>1421</v>
      </c>
      <c r="O303" s="137">
        <v>1421</v>
      </c>
      <c r="P303" s="110">
        <f t="shared" si="542"/>
        <v>0</v>
      </c>
      <c r="Q303" s="112" t="s">
        <v>139</v>
      </c>
      <c r="R303" s="113">
        <f t="shared" si="533"/>
        <v>0</v>
      </c>
      <c r="S303" s="114">
        <f t="shared" si="543"/>
        <v>0</v>
      </c>
      <c r="T303" s="130">
        <f t="shared" si="534"/>
        <v>0</v>
      </c>
      <c r="U303" s="115">
        <f t="shared" si="544"/>
        <v>0</v>
      </c>
      <c r="V303" s="148">
        <f t="shared" si="535"/>
        <v>0</v>
      </c>
      <c r="W303" s="115">
        <f t="shared" si="545"/>
        <v>0</v>
      </c>
      <c r="X303" s="113">
        <f t="shared" si="536"/>
        <v>0</v>
      </c>
      <c r="Y303" s="115">
        <f t="shared" si="546"/>
        <v>0</v>
      </c>
      <c r="Z303" s="116">
        <f t="shared" si="592"/>
        <v>0</v>
      </c>
      <c r="AA303" s="117" t="b">
        <f t="shared" si="566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1">
        <v>0</v>
      </c>
      <c r="AI303" s="164">
        <f t="shared" si="548"/>
        <v>0</v>
      </c>
      <c r="AJ303" s="21">
        <v>0</v>
      </c>
      <c r="AK303" s="164">
        <f t="shared" si="549"/>
        <v>0</v>
      </c>
      <c r="AL303" s="21">
        <v>0</v>
      </c>
      <c r="AM303" s="164">
        <f t="shared" si="550"/>
        <v>0</v>
      </c>
      <c r="AN303" s="21">
        <v>0</v>
      </c>
      <c r="AO303" s="164">
        <f t="shared" si="551"/>
        <v>0</v>
      </c>
      <c r="AP303" s="21">
        <v>0</v>
      </c>
      <c r="AQ303" s="164">
        <f t="shared" si="552"/>
        <v>0</v>
      </c>
      <c r="AR303" s="21">
        <v>0</v>
      </c>
      <c r="AS303" s="164">
        <f t="shared" si="553"/>
        <v>0</v>
      </c>
      <c r="AT303" s="21">
        <v>0</v>
      </c>
      <c r="AU303" s="164">
        <f t="shared" si="554"/>
        <v>0</v>
      </c>
      <c r="AV303" s="21">
        <v>0</v>
      </c>
      <c r="AW303" s="164">
        <f t="shared" si="555"/>
        <v>0</v>
      </c>
      <c r="AX303" s="21">
        <v>0</v>
      </c>
      <c r="AY303" s="164">
        <f t="shared" si="556"/>
        <v>0</v>
      </c>
      <c r="AZ303" s="21">
        <v>0</v>
      </c>
      <c r="BA303" s="164">
        <f t="shared" si="557"/>
        <v>0</v>
      </c>
      <c r="BB303" s="21">
        <v>0</v>
      </c>
      <c r="BC303" s="164">
        <f t="shared" si="558"/>
        <v>0</v>
      </c>
      <c r="BD303" s="21">
        <v>0</v>
      </c>
      <c r="BE303" s="164">
        <f t="shared" si="559"/>
        <v>0</v>
      </c>
      <c r="BF303" s="253">
        <f t="shared" si="560"/>
        <v>0</v>
      </c>
      <c r="BG303" s="253">
        <f t="shared" si="561"/>
        <v>0</v>
      </c>
      <c r="BH303" s="10" t="b">
        <f t="shared" si="562"/>
        <v>1</v>
      </c>
      <c r="BI303" s="253">
        <f t="shared" si="563"/>
        <v>0</v>
      </c>
      <c r="BJ303" s="250">
        <f t="shared" si="593"/>
        <v>35510001</v>
      </c>
      <c r="BK303" s="251">
        <v>348</v>
      </c>
      <c r="BL303" s="251">
        <v>5</v>
      </c>
      <c r="BM303" s="252">
        <f t="shared" si="594"/>
        <v>0</v>
      </c>
      <c r="BN303" s="252">
        <f t="shared" si="595"/>
        <v>0</v>
      </c>
      <c r="BO303" s="252">
        <f t="shared" si="596"/>
        <v>0</v>
      </c>
      <c r="BP303" s="252">
        <f t="shared" si="597"/>
        <v>0</v>
      </c>
      <c r="BQ303" s="254">
        <f t="shared" si="598"/>
        <v>1421</v>
      </c>
      <c r="BR303">
        <f t="shared" si="564"/>
        <v>0</v>
      </c>
      <c r="BS303">
        <v>0</v>
      </c>
      <c r="BT303">
        <v>1</v>
      </c>
      <c r="BU303" t="s">
        <v>139</v>
      </c>
      <c r="BV303" t="str">
        <f t="shared" si="577"/>
        <v>0</v>
      </c>
      <c r="BW303" t="str">
        <f t="shared" si="578"/>
        <v>0</v>
      </c>
      <c r="BX303" t="str">
        <f t="shared" si="579"/>
        <v>1</v>
      </c>
      <c r="BY303" t="s">
        <v>23</v>
      </c>
      <c r="BZ303" s="253">
        <f t="shared" si="599"/>
        <v>0</v>
      </c>
      <c r="CA303" s="253">
        <f t="shared" si="600"/>
        <v>0</v>
      </c>
      <c r="CB303" s="253">
        <f t="shared" si="601"/>
        <v>0</v>
      </c>
      <c r="CC303" s="253">
        <f t="shared" si="602"/>
        <v>0</v>
      </c>
      <c r="CD303" s="253">
        <f t="shared" si="603"/>
        <v>0</v>
      </c>
      <c r="CE303" s="253">
        <f t="shared" si="604"/>
        <v>0</v>
      </c>
      <c r="CF303" s="253">
        <f t="shared" si="605"/>
        <v>0</v>
      </c>
      <c r="CG303" s="253">
        <f t="shared" si="606"/>
        <v>0</v>
      </c>
      <c r="CH303" s="253">
        <f t="shared" si="607"/>
        <v>0</v>
      </c>
      <c r="CI303" s="253">
        <f t="shared" si="608"/>
        <v>0</v>
      </c>
      <c r="CJ303" s="253">
        <f t="shared" si="609"/>
        <v>0</v>
      </c>
      <c r="CK303" s="253">
        <f t="shared" si="610"/>
        <v>0</v>
      </c>
    </row>
    <row r="304" spans="1:89" s="165" customFormat="1" ht="30.6" x14ac:dyDescent="0.3">
      <c r="A304"/>
      <c r="B304" s="129">
        <v>216</v>
      </c>
      <c r="C304" s="107">
        <v>355011</v>
      </c>
      <c r="D304" s="107">
        <v>35510001</v>
      </c>
      <c r="E304" s="155" t="s">
        <v>317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540"/>
        <v>0</v>
      </c>
      <c r="L304" s="156" t="s">
        <v>274</v>
      </c>
      <c r="M304" s="104">
        <v>0</v>
      </c>
      <c r="N304" s="262">
        <f t="shared" si="565"/>
        <v>2900</v>
      </c>
      <c r="O304" s="137">
        <v>2900</v>
      </c>
      <c r="P304" s="110">
        <f t="shared" si="542"/>
        <v>0</v>
      </c>
      <c r="Q304" s="112" t="s">
        <v>139</v>
      </c>
      <c r="R304" s="113">
        <f t="shared" si="533"/>
        <v>0</v>
      </c>
      <c r="S304" s="114">
        <f t="shared" si="543"/>
        <v>0</v>
      </c>
      <c r="T304" s="130">
        <f t="shared" si="534"/>
        <v>0</v>
      </c>
      <c r="U304" s="115">
        <f t="shared" si="544"/>
        <v>0</v>
      </c>
      <c r="V304" s="148">
        <f t="shared" si="535"/>
        <v>0</v>
      </c>
      <c r="W304" s="115">
        <f t="shared" si="545"/>
        <v>0</v>
      </c>
      <c r="X304" s="113">
        <f t="shared" si="536"/>
        <v>0</v>
      </c>
      <c r="Y304" s="115">
        <f t="shared" si="546"/>
        <v>0</v>
      </c>
      <c r="Z304" s="116">
        <f t="shared" si="592"/>
        <v>0</v>
      </c>
      <c r="AA304" s="117" t="b">
        <f t="shared" si="566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21">
        <v>0</v>
      </c>
      <c r="AI304" s="164">
        <f t="shared" si="548"/>
        <v>0</v>
      </c>
      <c r="AJ304" s="21">
        <v>0</v>
      </c>
      <c r="AK304" s="164">
        <f t="shared" si="549"/>
        <v>0</v>
      </c>
      <c r="AL304" s="21">
        <v>0</v>
      </c>
      <c r="AM304" s="164">
        <f t="shared" si="550"/>
        <v>0</v>
      </c>
      <c r="AN304" s="21">
        <v>0</v>
      </c>
      <c r="AO304" s="164">
        <f t="shared" si="551"/>
        <v>0</v>
      </c>
      <c r="AP304" s="21">
        <v>0</v>
      </c>
      <c r="AQ304" s="164">
        <f t="shared" si="552"/>
        <v>0</v>
      </c>
      <c r="AR304" s="21">
        <v>0</v>
      </c>
      <c r="AS304" s="164">
        <f t="shared" si="553"/>
        <v>0</v>
      </c>
      <c r="AT304" s="21">
        <v>0</v>
      </c>
      <c r="AU304" s="164">
        <f t="shared" si="554"/>
        <v>0</v>
      </c>
      <c r="AV304" s="21">
        <v>0</v>
      </c>
      <c r="AW304" s="164">
        <f t="shared" si="555"/>
        <v>0</v>
      </c>
      <c r="AX304" s="21">
        <v>0</v>
      </c>
      <c r="AY304" s="164">
        <f t="shared" si="556"/>
        <v>0</v>
      </c>
      <c r="AZ304" s="21">
        <v>0</v>
      </c>
      <c r="BA304" s="164">
        <f t="shared" si="557"/>
        <v>0</v>
      </c>
      <c r="BB304" s="21">
        <v>0</v>
      </c>
      <c r="BC304" s="164">
        <f t="shared" si="558"/>
        <v>0</v>
      </c>
      <c r="BD304" s="21">
        <v>0</v>
      </c>
      <c r="BE304" s="164">
        <f t="shared" si="559"/>
        <v>0</v>
      </c>
      <c r="BF304" s="253">
        <f t="shared" si="560"/>
        <v>0</v>
      </c>
      <c r="BG304" s="253">
        <f t="shared" si="561"/>
        <v>0</v>
      </c>
      <c r="BH304" s="10" t="b">
        <f t="shared" si="562"/>
        <v>1</v>
      </c>
      <c r="BI304" s="253">
        <f t="shared" si="563"/>
        <v>0</v>
      </c>
      <c r="BJ304" s="250">
        <f t="shared" si="593"/>
        <v>35510001</v>
      </c>
      <c r="BK304" s="251">
        <v>348</v>
      </c>
      <c r="BL304" s="251">
        <v>5</v>
      </c>
      <c r="BM304" s="252">
        <f t="shared" si="594"/>
        <v>0</v>
      </c>
      <c r="BN304" s="252">
        <f t="shared" si="595"/>
        <v>0</v>
      </c>
      <c r="BO304" s="252">
        <f t="shared" si="596"/>
        <v>0</v>
      </c>
      <c r="BP304" s="252">
        <f t="shared" si="597"/>
        <v>0</v>
      </c>
      <c r="BQ304" s="254">
        <f t="shared" si="598"/>
        <v>2900</v>
      </c>
      <c r="BR304">
        <f t="shared" si="564"/>
        <v>0</v>
      </c>
      <c r="BS304">
        <v>0</v>
      </c>
      <c r="BT304">
        <v>1</v>
      </c>
      <c r="BU304" t="s">
        <v>139</v>
      </c>
      <c r="BV304" t="str">
        <f t="shared" si="577"/>
        <v>0</v>
      </c>
      <c r="BW304" t="str">
        <f t="shared" si="578"/>
        <v>0</v>
      </c>
      <c r="BX304" t="str">
        <f t="shared" si="579"/>
        <v>1</v>
      </c>
      <c r="BY304" t="s">
        <v>23</v>
      </c>
      <c r="BZ304" s="253">
        <f t="shared" si="599"/>
        <v>0</v>
      </c>
      <c r="CA304" s="253">
        <f t="shared" si="600"/>
        <v>0</v>
      </c>
      <c r="CB304" s="253">
        <f t="shared" si="601"/>
        <v>0</v>
      </c>
      <c r="CC304" s="253">
        <f t="shared" si="602"/>
        <v>0</v>
      </c>
      <c r="CD304" s="253">
        <f t="shared" si="603"/>
        <v>0</v>
      </c>
      <c r="CE304" s="253">
        <f t="shared" si="604"/>
        <v>0</v>
      </c>
      <c r="CF304" s="253">
        <f t="shared" si="605"/>
        <v>0</v>
      </c>
      <c r="CG304" s="253">
        <f t="shared" si="606"/>
        <v>0</v>
      </c>
      <c r="CH304" s="253">
        <f t="shared" si="607"/>
        <v>0</v>
      </c>
      <c r="CI304" s="253">
        <f t="shared" si="608"/>
        <v>0</v>
      </c>
      <c r="CJ304" s="253">
        <f t="shared" si="609"/>
        <v>0</v>
      </c>
      <c r="CK304" s="253">
        <f t="shared" si="610"/>
        <v>0</v>
      </c>
    </row>
    <row r="305" spans="1:89" ht="30.6" x14ac:dyDescent="0.3">
      <c r="B305" s="129">
        <v>217</v>
      </c>
      <c r="C305" s="107">
        <v>355011</v>
      </c>
      <c r="D305" s="107">
        <v>35510001</v>
      </c>
      <c r="E305" s="155" t="s">
        <v>318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f t="shared" si="540"/>
        <v>0</v>
      </c>
      <c r="L305" s="156" t="s">
        <v>274</v>
      </c>
      <c r="M305" s="104">
        <v>0</v>
      </c>
      <c r="N305" s="262">
        <f t="shared" si="565"/>
        <v>4616.8</v>
      </c>
      <c r="O305" s="137">
        <v>4616.8</v>
      </c>
      <c r="P305" s="110">
        <f t="shared" si="542"/>
        <v>0</v>
      </c>
      <c r="Q305" s="112" t="s">
        <v>139</v>
      </c>
      <c r="R305" s="113">
        <f t="shared" si="533"/>
        <v>0</v>
      </c>
      <c r="S305" s="114">
        <f t="shared" si="543"/>
        <v>0</v>
      </c>
      <c r="T305" s="130">
        <f t="shared" si="534"/>
        <v>0</v>
      </c>
      <c r="U305" s="115">
        <f t="shared" si="544"/>
        <v>0</v>
      </c>
      <c r="V305" s="148">
        <f t="shared" si="535"/>
        <v>0</v>
      </c>
      <c r="W305" s="115">
        <f t="shared" si="545"/>
        <v>0</v>
      </c>
      <c r="X305" s="113">
        <f t="shared" si="536"/>
        <v>0</v>
      </c>
      <c r="Y305" s="115">
        <f t="shared" si="546"/>
        <v>0</v>
      </c>
      <c r="Z305" s="116">
        <f t="shared" si="592"/>
        <v>0</v>
      </c>
      <c r="AA305" s="117" t="b">
        <f t="shared" ref="AA305:AA335" si="611">K305=(SUM(X305,V305,T305,R305))</f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1">
        <v>0</v>
      </c>
      <c r="AI305" s="164">
        <f t="shared" si="548"/>
        <v>0</v>
      </c>
      <c r="AJ305" s="21">
        <v>0</v>
      </c>
      <c r="AK305" s="164">
        <f t="shared" si="549"/>
        <v>0</v>
      </c>
      <c r="AL305" s="21">
        <v>0</v>
      </c>
      <c r="AM305" s="164">
        <f t="shared" si="550"/>
        <v>0</v>
      </c>
      <c r="AN305" s="21">
        <v>0</v>
      </c>
      <c r="AO305" s="164">
        <f t="shared" si="551"/>
        <v>0</v>
      </c>
      <c r="AP305" s="21">
        <v>0</v>
      </c>
      <c r="AQ305" s="164">
        <f t="shared" si="552"/>
        <v>0</v>
      </c>
      <c r="AR305" s="21">
        <v>0</v>
      </c>
      <c r="AS305" s="164">
        <f t="shared" si="553"/>
        <v>0</v>
      </c>
      <c r="AT305" s="21">
        <v>0</v>
      </c>
      <c r="AU305" s="164">
        <f t="shared" si="554"/>
        <v>0</v>
      </c>
      <c r="AV305" s="21">
        <v>0</v>
      </c>
      <c r="AW305" s="164">
        <f t="shared" si="555"/>
        <v>0</v>
      </c>
      <c r="AX305" s="21">
        <v>0</v>
      </c>
      <c r="AY305" s="164">
        <f t="shared" si="556"/>
        <v>0</v>
      </c>
      <c r="AZ305" s="21">
        <v>0</v>
      </c>
      <c r="BA305" s="164">
        <f t="shared" si="557"/>
        <v>0</v>
      </c>
      <c r="BB305" s="21">
        <v>0</v>
      </c>
      <c r="BC305" s="164">
        <f t="shared" si="558"/>
        <v>0</v>
      </c>
      <c r="BD305" s="21">
        <v>0</v>
      </c>
      <c r="BE305" s="164">
        <f t="shared" si="559"/>
        <v>0</v>
      </c>
      <c r="BF305" s="253">
        <f t="shared" si="560"/>
        <v>0</v>
      </c>
      <c r="BG305" s="253">
        <f t="shared" si="561"/>
        <v>0</v>
      </c>
      <c r="BH305" s="10" t="b">
        <f t="shared" si="562"/>
        <v>1</v>
      </c>
      <c r="BI305" s="253">
        <f t="shared" si="563"/>
        <v>0</v>
      </c>
      <c r="BJ305" s="250">
        <f t="shared" si="593"/>
        <v>35510001</v>
      </c>
      <c r="BK305" s="251">
        <v>348</v>
      </c>
      <c r="BL305" s="251">
        <v>5</v>
      </c>
      <c r="BM305" s="252">
        <f t="shared" si="594"/>
        <v>0</v>
      </c>
      <c r="BN305" s="252">
        <f t="shared" si="595"/>
        <v>0</v>
      </c>
      <c r="BO305" s="252">
        <f t="shared" si="596"/>
        <v>0</v>
      </c>
      <c r="BP305" s="252">
        <f t="shared" si="597"/>
        <v>0</v>
      </c>
      <c r="BQ305" s="254">
        <f t="shared" si="598"/>
        <v>4616.8</v>
      </c>
      <c r="BR305">
        <f t="shared" si="564"/>
        <v>0</v>
      </c>
      <c r="BS305">
        <v>0</v>
      </c>
      <c r="BT305">
        <v>1</v>
      </c>
      <c r="BU305" t="s">
        <v>139</v>
      </c>
      <c r="BV305" t="str">
        <f t="shared" si="577"/>
        <v>0</v>
      </c>
      <c r="BW305" t="str">
        <f t="shared" si="578"/>
        <v>0</v>
      </c>
      <c r="BX305" t="str">
        <f t="shared" si="579"/>
        <v>1</v>
      </c>
      <c r="BY305" t="s">
        <v>23</v>
      </c>
      <c r="BZ305" s="253">
        <f t="shared" si="599"/>
        <v>0</v>
      </c>
      <c r="CA305" s="253">
        <f t="shared" si="600"/>
        <v>0</v>
      </c>
      <c r="CB305" s="253">
        <f t="shared" si="601"/>
        <v>0</v>
      </c>
      <c r="CC305" s="253">
        <f t="shared" si="602"/>
        <v>0</v>
      </c>
      <c r="CD305" s="253">
        <f t="shared" si="603"/>
        <v>0</v>
      </c>
      <c r="CE305" s="253">
        <f t="shared" si="604"/>
        <v>0</v>
      </c>
      <c r="CF305" s="253">
        <f t="shared" si="605"/>
        <v>0</v>
      </c>
      <c r="CG305" s="253">
        <f t="shared" si="606"/>
        <v>0</v>
      </c>
      <c r="CH305" s="253">
        <f t="shared" si="607"/>
        <v>0</v>
      </c>
      <c r="CI305" s="253">
        <f t="shared" si="608"/>
        <v>0</v>
      </c>
      <c r="CJ305" s="253">
        <f t="shared" si="609"/>
        <v>0</v>
      </c>
      <c r="CK305" s="253">
        <f t="shared" si="610"/>
        <v>0</v>
      </c>
    </row>
    <row r="306" spans="1:89" s="165" customFormat="1" ht="30.6" x14ac:dyDescent="0.3">
      <c r="A306"/>
      <c r="B306" s="129">
        <v>218</v>
      </c>
      <c r="C306" s="107">
        <v>355011</v>
      </c>
      <c r="D306" s="107">
        <v>35510001</v>
      </c>
      <c r="E306" s="155" t="s">
        <v>319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si="540"/>
        <v>0</v>
      </c>
      <c r="L306" s="156" t="s">
        <v>274</v>
      </c>
      <c r="M306" s="201">
        <v>0</v>
      </c>
      <c r="N306" s="262">
        <f t="shared" si="565"/>
        <v>3300</v>
      </c>
      <c r="O306" s="137">
        <v>3300</v>
      </c>
      <c r="P306" s="110">
        <f t="shared" si="542"/>
        <v>0</v>
      </c>
      <c r="Q306" s="112" t="s">
        <v>139</v>
      </c>
      <c r="R306" s="113">
        <f t="shared" si="533"/>
        <v>0</v>
      </c>
      <c r="S306" s="114">
        <f t="shared" si="543"/>
        <v>0</v>
      </c>
      <c r="T306" s="130">
        <f t="shared" si="534"/>
        <v>0</v>
      </c>
      <c r="U306" s="115">
        <f t="shared" si="544"/>
        <v>0</v>
      </c>
      <c r="V306" s="148">
        <f t="shared" si="535"/>
        <v>0</v>
      </c>
      <c r="W306" s="115">
        <f t="shared" si="545"/>
        <v>0</v>
      </c>
      <c r="X306" s="113">
        <f t="shared" si="536"/>
        <v>0</v>
      </c>
      <c r="Y306" s="115">
        <f t="shared" si="546"/>
        <v>0</v>
      </c>
      <c r="Z306" s="116">
        <f t="shared" si="592"/>
        <v>0</v>
      </c>
      <c r="AA306" s="117" t="b">
        <f t="shared" si="611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21">
        <v>0</v>
      </c>
      <c r="AI306" s="164">
        <f t="shared" si="548"/>
        <v>0</v>
      </c>
      <c r="AJ306" s="21">
        <v>0</v>
      </c>
      <c r="AK306" s="164">
        <f t="shared" si="549"/>
        <v>0</v>
      </c>
      <c r="AL306" s="21">
        <v>0</v>
      </c>
      <c r="AM306" s="164">
        <f t="shared" si="550"/>
        <v>0</v>
      </c>
      <c r="AN306" s="21">
        <v>0</v>
      </c>
      <c r="AO306" s="164">
        <f t="shared" si="551"/>
        <v>0</v>
      </c>
      <c r="AP306" s="21">
        <v>0</v>
      </c>
      <c r="AQ306" s="164">
        <f t="shared" si="552"/>
        <v>0</v>
      </c>
      <c r="AR306" s="21">
        <v>0</v>
      </c>
      <c r="AS306" s="164">
        <f t="shared" si="553"/>
        <v>0</v>
      </c>
      <c r="AT306" s="21">
        <v>0</v>
      </c>
      <c r="AU306" s="164">
        <f t="shared" si="554"/>
        <v>0</v>
      </c>
      <c r="AV306" s="21">
        <v>0</v>
      </c>
      <c r="AW306" s="164">
        <f t="shared" si="555"/>
        <v>0</v>
      </c>
      <c r="AX306" s="21">
        <v>0</v>
      </c>
      <c r="AY306" s="164">
        <f t="shared" si="556"/>
        <v>0</v>
      </c>
      <c r="AZ306" s="21">
        <v>0</v>
      </c>
      <c r="BA306" s="164">
        <f t="shared" si="557"/>
        <v>0</v>
      </c>
      <c r="BB306" s="21">
        <v>0</v>
      </c>
      <c r="BC306" s="164">
        <f t="shared" si="558"/>
        <v>0</v>
      </c>
      <c r="BD306" s="21">
        <v>0</v>
      </c>
      <c r="BE306" s="164">
        <f t="shared" si="559"/>
        <v>0</v>
      </c>
      <c r="BF306" s="253">
        <f t="shared" si="560"/>
        <v>0</v>
      </c>
      <c r="BG306" s="253">
        <f t="shared" si="561"/>
        <v>0</v>
      </c>
      <c r="BH306" s="10" t="b">
        <f t="shared" si="562"/>
        <v>1</v>
      </c>
      <c r="BI306" s="253">
        <f t="shared" si="563"/>
        <v>0</v>
      </c>
      <c r="BJ306" s="250">
        <f t="shared" si="593"/>
        <v>35510001</v>
      </c>
      <c r="BK306" s="251">
        <v>348</v>
      </c>
      <c r="BL306" s="251">
        <v>5</v>
      </c>
      <c r="BM306" s="252">
        <f t="shared" si="594"/>
        <v>0</v>
      </c>
      <c r="BN306" s="252">
        <f t="shared" si="595"/>
        <v>0</v>
      </c>
      <c r="BO306" s="252">
        <f t="shared" si="596"/>
        <v>0</v>
      </c>
      <c r="BP306" s="252">
        <f t="shared" si="597"/>
        <v>0</v>
      </c>
      <c r="BQ306" s="254">
        <f t="shared" si="598"/>
        <v>3300</v>
      </c>
      <c r="BR306">
        <f t="shared" si="564"/>
        <v>0</v>
      </c>
      <c r="BS306">
        <v>0</v>
      </c>
      <c r="BT306">
        <v>1</v>
      </c>
      <c r="BU306" t="s">
        <v>139</v>
      </c>
      <c r="BV306" t="str">
        <f t="shared" si="577"/>
        <v>0</v>
      </c>
      <c r="BW306" t="str">
        <f t="shared" si="578"/>
        <v>0</v>
      </c>
      <c r="BX306" t="str">
        <f t="shared" si="579"/>
        <v>1</v>
      </c>
      <c r="BY306" t="s">
        <v>23</v>
      </c>
      <c r="BZ306" s="253">
        <f t="shared" si="599"/>
        <v>0</v>
      </c>
      <c r="CA306" s="253">
        <f t="shared" si="600"/>
        <v>0</v>
      </c>
      <c r="CB306" s="253">
        <f t="shared" si="601"/>
        <v>0</v>
      </c>
      <c r="CC306" s="253">
        <f t="shared" si="602"/>
        <v>0</v>
      </c>
      <c r="CD306" s="253">
        <f t="shared" si="603"/>
        <v>0</v>
      </c>
      <c r="CE306" s="253">
        <f t="shared" si="604"/>
        <v>0</v>
      </c>
      <c r="CF306" s="253">
        <f t="shared" si="605"/>
        <v>0</v>
      </c>
      <c r="CG306" s="253">
        <f t="shared" si="606"/>
        <v>0</v>
      </c>
      <c r="CH306" s="253">
        <f t="shared" si="607"/>
        <v>0</v>
      </c>
      <c r="CI306" s="253">
        <f t="shared" si="608"/>
        <v>0</v>
      </c>
      <c r="CJ306" s="253">
        <f t="shared" si="609"/>
        <v>0</v>
      </c>
      <c r="CK306" s="253">
        <f t="shared" si="610"/>
        <v>0</v>
      </c>
    </row>
    <row r="307" spans="1:89" ht="30.6" x14ac:dyDescent="0.3">
      <c r="B307" s="129">
        <v>219</v>
      </c>
      <c r="C307" s="107">
        <v>355011</v>
      </c>
      <c r="D307" s="107">
        <v>35510001</v>
      </c>
      <c r="E307" s="155" t="s">
        <v>320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540"/>
        <v>0</v>
      </c>
      <c r="L307" s="156" t="s">
        <v>274</v>
      </c>
      <c r="M307" s="104">
        <v>0</v>
      </c>
      <c r="N307" s="262">
        <f t="shared" si="565"/>
        <v>3000</v>
      </c>
      <c r="O307" s="137">
        <v>3000</v>
      </c>
      <c r="P307" s="110">
        <f t="shared" si="542"/>
        <v>0</v>
      </c>
      <c r="Q307" s="112" t="s">
        <v>139</v>
      </c>
      <c r="R307" s="113">
        <f t="shared" si="533"/>
        <v>0</v>
      </c>
      <c r="S307" s="114">
        <f t="shared" si="543"/>
        <v>0</v>
      </c>
      <c r="T307" s="130">
        <f t="shared" si="534"/>
        <v>0</v>
      </c>
      <c r="U307" s="115">
        <f t="shared" si="544"/>
        <v>0</v>
      </c>
      <c r="V307" s="148">
        <f t="shared" si="535"/>
        <v>0</v>
      </c>
      <c r="W307" s="115">
        <f t="shared" si="545"/>
        <v>0</v>
      </c>
      <c r="X307" s="113">
        <f t="shared" si="536"/>
        <v>0</v>
      </c>
      <c r="Y307" s="115">
        <f t="shared" si="546"/>
        <v>0</v>
      </c>
      <c r="Z307" s="116">
        <f t="shared" si="592"/>
        <v>0</v>
      </c>
      <c r="AA307" s="117" t="b">
        <f t="shared" si="611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21">
        <v>0</v>
      </c>
      <c r="AI307" s="164">
        <f t="shared" si="548"/>
        <v>0</v>
      </c>
      <c r="AJ307" s="21">
        <v>0</v>
      </c>
      <c r="AK307" s="164">
        <f t="shared" si="549"/>
        <v>0</v>
      </c>
      <c r="AL307" s="21">
        <v>0</v>
      </c>
      <c r="AM307" s="164">
        <f t="shared" si="550"/>
        <v>0</v>
      </c>
      <c r="AN307" s="21">
        <v>0</v>
      </c>
      <c r="AO307" s="164">
        <f t="shared" si="551"/>
        <v>0</v>
      </c>
      <c r="AP307" s="21">
        <v>0</v>
      </c>
      <c r="AQ307" s="164">
        <f t="shared" si="552"/>
        <v>0</v>
      </c>
      <c r="AR307" s="21">
        <v>0</v>
      </c>
      <c r="AS307" s="164">
        <f t="shared" si="553"/>
        <v>0</v>
      </c>
      <c r="AT307" s="21">
        <v>0</v>
      </c>
      <c r="AU307" s="164">
        <f t="shared" si="554"/>
        <v>0</v>
      </c>
      <c r="AV307" s="21">
        <v>0</v>
      </c>
      <c r="AW307" s="164">
        <f t="shared" si="555"/>
        <v>0</v>
      </c>
      <c r="AX307" s="21">
        <v>0</v>
      </c>
      <c r="AY307" s="164">
        <f t="shared" si="556"/>
        <v>0</v>
      </c>
      <c r="AZ307" s="21">
        <v>0</v>
      </c>
      <c r="BA307" s="164">
        <f t="shared" si="557"/>
        <v>0</v>
      </c>
      <c r="BB307" s="21">
        <v>0</v>
      </c>
      <c r="BC307" s="164">
        <f t="shared" si="558"/>
        <v>0</v>
      </c>
      <c r="BD307" s="21">
        <v>0</v>
      </c>
      <c r="BE307" s="164">
        <f t="shared" si="559"/>
        <v>0</v>
      </c>
      <c r="BF307" s="253">
        <f t="shared" si="560"/>
        <v>0</v>
      </c>
      <c r="BG307" s="253">
        <f t="shared" si="561"/>
        <v>0</v>
      </c>
      <c r="BH307" s="10" t="b">
        <f t="shared" si="562"/>
        <v>1</v>
      </c>
      <c r="BI307" s="253">
        <f t="shared" si="563"/>
        <v>0</v>
      </c>
      <c r="BJ307" s="250">
        <f t="shared" si="593"/>
        <v>35510001</v>
      </c>
      <c r="BK307" s="251">
        <v>348</v>
      </c>
      <c r="BL307" s="251">
        <v>5</v>
      </c>
      <c r="BM307" s="252">
        <f t="shared" si="594"/>
        <v>0</v>
      </c>
      <c r="BN307" s="252">
        <f t="shared" si="595"/>
        <v>0</v>
      </c>
      <c r="BO307" s="252">
        <f t="shared" si="596"/>
        <v>0</v>
      </c>
      <c r="BP307" s="252">
        <f t="shared" si="597"/>
        <v>0</v>
      </c>
      <c r="BQ307" s="254">
        <f t="shared" si="598"/>
        <v>3000</v>
      </c>
      <c r="BR307">
        <f t="shared" si="564"/>
        <v>0</v>
      </c>
      <c r="BS307">
        <v>0</v>
      </c>
      <c r="BT307">
        <v>1</v>
      </c>
      <c r="BU307" t="s">
        <v>139</v>
      </c>
      <c r="BV307" t="str">
        <f t="shared" si="577"/>
        <v>0</v>
      </c>
      <c r="BW307" t="str">
        <f t="shared" si="578"/>
        <v>0</v>
      </c>
      <c r="BX307" t="str">
        <f t="shared" si="579"/>
        <v>1</v>
      </c>
      <c r="BY307" t="s">
        <v>23</v>
      </c>
      <c r="BZ307" s="253">
        <f t="shared" si="599"/>
        <v>0</v>
      </c>
      <c r="CA307" s="253">
        <f t="shared" si="600"/>
        <v>0</v>
      </c>
      <c r="CB307" s="253">
        <f t="shared" si="601"/>
        <v>0</v>
      </c>
      <c r="CC307" s="253">
        <f t="shared" si="602"/>
        <v>0</v>
      </c>
      <c r="CD307" s="253">
        <f t="shared" si="603"/>
        <v>0</v>
      </c>
      <c r="CE307" s="253">
        <f t="shared" si="604"/>
        <v>0</v>
      </c>
      <c r="CF307" s="253">
        <f t="shared" si="605"/>
        <v>0</v>
      </c>
      <c r="CG307" s="253">
        <f t="shared" si="606"/>
        <v>0</v>
      </c>
      <c r="CH307" s="253">
        <f t="shared" si="607"/>
        <v>0</v>
      </c>
      <c r="CI307" s="253">
        <f t="shared" si="608"/>
        <v>0</v>
      </c>
      <c r="CJ307" s="253">
        <f t="shared" si="609"/>
        <v>0</v>
      </c>
      <c r="CK307" s="253">
        <f t="shared" si="610"/>
        <v>0</v>
      </c>
    </row>
    <row r="308" spans="1:89" ht="30.6" x14ac:dyDescent="0.3">
      <c r="B308" s="129">
        <v>220</v>
      </c>
      <c r="C308" s="107">
        <v>355011</v>
      </c>
      <c r="D308" s="107">
        <v>35510001</v>
      </c>
      <c r="E308" s="155" t="s">
        <v>321</v>
      </c>
      <c r="F308" s="108" t="s">
        <v>344</v>
      </c>
      <c r="G308" s="108" t="s">
        <v>345</v>
      </c>
      <c r="H308" s="109" t="s">
        <v>18</v>
      </c>
      <c r="I308" s="110"/>
      <c r="J308" s="109" t="s">
        <v>19</v>
      </c>
      <c r="K308" s="111">
        <f t="shared" si="540"/>
        <v>0</v>
      </c>
      <c r="L308" s="156" t="s">
        <v>274</v>
      </c>
      <c r="M308" s="104">
        <v>0</v>
      </c>
      <c r="N308" s="262">
        <f t="shared" si="565"/>
        <v>3306</v>
      </c>
      <c r="O308" s="137">
        <v>3306</v>
      </c>
      <c r="P308" s="110">
        <f t="shared" si="542"/>
        <v>0</v>
      </c>
      <c r="Q308" s="112" t="s">
        <v>139</v>
      </c>
      <c r="R308" s="113">
        <f t="shared" si="533"/>
        <v>0</v>
      </c>
      <c r="S308" s="114">
        <f t="shared" si="543"/>
        <v>0</v>
      </c>
      <c r="T308" s="130">
        <f t="shared" si="534"/>
        <v>0</v>
      </c>
      <c r="U308" s="115">
        <f t="shared" si="544"/>
        <v>0</v>
      </c>
      <c r="V308" s="148">
        <f t="shared" si="535"/>
        <v>0</v>
      </c>
      <c r="W308" s="115">
        <f t="shared" si="545"/>
        <v>0</v>
      </c>
      <c r="X308" s="113">
        <f t="shared" si="536"/>
        <v>0</v>
      </c>
      <c r="Y308" s="115">
        <f t="shared" si="546"/>
        <v>0</v>
      </c>
      <c r="Z308" s="116">
        <f t="shared" si="592"/>
        <v>0</v>
      </c>
      <c r="AA308" s="117" t="b">
        <f t="shared" si="611"/>
        <v>1</v>
      </c>
      <c r="AB308" s="130"/>
      <c r="AC308" s="132"/>
      <c r="AD308" s="109" t="s">
        <v>22</v>
      </c>
      <c r="AE308" s="108" t="s">
        <v>23</v>
      </c>
      <c r="AF308" s="119"/>
      <c r="AG308" s="120"/>
      <c r="AH308" s="21">
        <v>0</v>
      </c>
      <c r="AI308" s="164">
        <f t="shared" si="548"/>
        <v>0</v>
      </c>
      <c r="AJ308" s="21">
        <v>0</v>
      </c>
      <c r="AK308" s="164">
        <f t="shared" si="549"/>
        <v>0</v>
      </c>
      <c r="AL308" s="21">
        <v>0</v>
      </c>
      <c r="AM308" s="164">
        <f t="shared" si="550"/>
        <v>0</v>
      </c>
      <c r="AN308" s="21">
        <v>0</v>
      </c>
      <c r="AO308" s="164">
        <f t="shared" si="551"/>
        <v>0</v>
      </c>
      <c r="AP308" s="21">
        <v>0</v>
      </c>
      <c r="AQ308" s="164">
        <f t="shared" si="552"/>
        <v>0</v>
      </c>
      <c r="AR308" s="21">
        <v>0</v>
      </c>
      <c r="AS308" s="164">
        <f t="shared" si="553"/>
        <v>0</v>
      </c>
      <c r="AT308" s="21">
        <v>0</v>
      </c>
      <c r="AU308" s="164">
        <f t="shared" si="554"/>
        <v>0</v>
      </c>
      <c r="AV308" s="21">
        <v>0</v>
      </c>
      <c r="AW308" s="164">
        <f t="shared" si="555"/>
        <v>0</v>
      </c>
      <c r="AX308" s="21">
        <v>0</v>
      </c>
      <c r="AY308" s="164">
        <f t="shared" si="556"/>
        <v>0</v>
      </c>
      <c r="AZ308" s="21">
        <v>0</v>
      </c>
      <c r="BA308" s="164">
        <f t="shared" si="557"/>
        <v>0</v>
      </c>
      <c r="BB308" s="21">
        <v>0</v>
      </c>
      <c r="BC308" s="164">
        <f t="shared" si="558"/>
        <v>0</v>
      </c>
      <c r="BD308" s="21">
        <v>0</v>
      </c>
      <c r="BE308" s="164">
        <f t="shared" si="559"/>
        <v>0</v>
      </c>
      <c r="BF308" s="253">
        <f t="shared" si="560"/>
        <v>0</v>
      </c>
      <c r="BG308" s="253">
        <f t="shared" si="561"/>
        <v>0</v>
      </c>
      <c r="BH308" s="10" t="b">
        <f t="shared" si="562"/>
        <v>1</v>
      </c>
      <c r="BI308" s="253">
        <f t="shared" si="563"/>
        <v>0</v>
      </c>
      <c r="BJ308" s="250">
        <f t="shared" si="593"/>
        <v>35510001</v>
      </c>
      <c r="BK308" s="251">
        <v>348</v>
      </c>
      <c r="BL308" s="251">
        <v>5</v>
      </c>
      <c r="BM308" s="252">
        <f t="shared" si="594"/>
        <v>0</v>
      </c>
      <c r="BN308" s="252">
        <f t="shared" si="595"/>
        <v>0</v>
      </c>
      <c r="BO308" s="252">
        <f t="shared" si="596"/>
        <v>0</v>
      </c>
      <c r="BP308" s="252">
        <f t="shared" si="597"/>
        <v>0</v>
      </c>
      <c r="BQ308" s="254">
        <f t="shared" si="598"/>
        <v>3306</v>
      </c>
      <c r="BR308">
        <f t="shared" si="564"/>
        <v>0</v>
      </c>
      <c r="BS308">
        <v>0</v>
      </c>
      <c r="BT308">
        <v>1</v>
      </c>
      <c r="BU308" t="s">
        <v>139</v>
      </c>
      <c r="BV308" t="str">
        <f t="shared" si="577"/>
        <v>0</v>
      </c>
      <c r="BW308" t="str">
        <f t="shared" si="578"/>
        <v>0</v>
      </c>
      <c r="BX308" t="str">
        <f t="shared" si="579"/>
        <v>1</v>
      </c>
      <c r="BY308" t="s">
        <v>23</v>
      </c>
      <c r="BZ308" s="253">
        <f t="shared" si="599"/>
        <v>0</v>
      </c>
      <c r="CA308" s="253">
        <f t="shared" si="600"/>
        <v>0</v>
      </c>
      <c r="CB308" s="253">
        <f t="shared" si="601"/>
        <v>0</v>
      </c>
      <c r="CC308" s="253">
        <f t="shared" si="602"/>
        <v>0</v>
      </c>
      <c r="CD308" s="253">
        <f t="shared" si="603"/>
        <v>0</v>
      </c>
      <c r="CE308" s="253">
        <f t="shared" si="604"/>
        <v>0</v>
      </c>
      <c r="CF308" s="253">
        <f t="shared" si="605"/>
        <v>0</v>
      </c>
      <c r="CG308" s="253">
        <f t="shared" si="606"/>
        <v>0</v>
      </c>
      <c r="CH308" s="253">
        <f t="shared" si="607"/>
        <v>0</v>
      </c>
      <c r="CI308" s="253">
        <f t="shared" si="608"/>
        <v>0</v>
      </c>
      <c r="CJ308" s="253">
        <f t="shared" si="609"/>
        <v>0</v>
      </c>
      <c r="CK308" s="253">
        <f t="shared" si="610"/>
        <v>0</v>
      </c>
    </row>
    <row r="309" spans="1:89" s="165" customFormat="1" ht="30.6" x14ac:dyDescent="0.3">
      <c r="A309"/>
      <c r="B309" s="129">
        <v>221</v>
      </c>
      <c r="C309" s="107">
        <v>355011</v>
      </c>
      <c r="D309" s="107">
        <v>35510001</v>
      </c>
      <c r="E309" s="155" t="s">
        <v>322</v>
      </c>
      <c r="F309" s="108" t="s">
        <v>344</v>
      </c>
      <c r="G309" s="108" t="s">
        <v>345</v>
      </c>
      <c r="H309" s="109" t="s">
        <v>18</v>
      </c>
      <c r="I309" s="110"/>
      <c r="J309" s="109" t="s">
        <v>19</v>
      </c>
      <c r="K309" s="111">
        <f t="shared" si="540"/>
        <v>0</v>
      </c>
      <c r="L309" s="156" t="s">
        <v>274</v>
      </c>
      <c r="M309" s="201">
        <v>0</v>
      </c>
      <c r="N309" s="262">
        <f t="shared" si="565"/>
        <v>1849.04</v>
      </c>
      <c r="O309" s="137">
        <v>1849.04</v>
      </c>
      <c r="P309" s="110">
        <f t="shared" si="542"/>
        <v>0</v>
      </c>
      <c r="Q309" s="112" t="s">
        <v>139</v>
      </c>
      <c r="R309" s="113">
        <f t="shared" si="533"/>
        <v>0</v>
      </c>
      <c r="S309" s="114">
        <f t="shared" si="543"/>
        <v>0</v>
      </c>
      <c r="T309" s="130">
        <f t="shared" si="534"/>
        <v>0</v>
      </c>
      <c r="U309" s="115">
        <f t="shared" si="544"/>
        <v>0</v>
      </c>
      <c r="V309" s="148">
        <f t="shared" si="535"/>
        <v>0</v>
      </c>
      <c r="W309" s="115">
        <f t="shared" si="545"/>
        <v>0</v>
      </c>
      <c r="X309" s="113">
        <f t="shared" si="536"/>
        <v>0</v>
      </c>
      <c r="Y309" s="115">
        <f t="shared" si="546"/>
        <v>0</v>
      </c>
      <c r="Z309" s="116">
        <f t="shared" si="592"/>
        <v>0</v>
      </c>
      <c r="AA309" s="117" t="b">
        <f t="shared" si="611"/>
        <v>1</v>
      </c>
      <c r="AB309" s="109"/>
      <c r="AC309" s="122"/>
      <c r="AD309" s="109" t="s">
        <v>22</v>
      </c>
      <c r="AE309" s="108" t="s">
        <v>23</v>
      </c>
      <c r="AF309" s="119"/>
      <c r="AG309" s="120"/>
      <c r="AH309" s="21">
        <v>0</v>
      </c>
      <c r="AI309" s="164">
        <f t="shared" si="548"/>
        <v>0</v>
      </c>
      <c r="AJ309" s="21">
        <v>0</v>
      </c>
      <c r="AK309" s="164">
        <f t="shared" si="549"/>
        <v>0</v>
      </c>
      <c r="AL309" s="21">
        <v>0</v>
      </c>
      <c r="AM309" s="164">
        <f t="shared" si="550"/>
        <v>0</v>
      </c>
      <c r="AN309" s="21">
        <v>0</v>
      </c>
      <c r="AO309" s="164">
        <f t="shared" si="551"/>
        <v>0</v>
      </c>
      <c r="AP309" s="21">
        <v>0</v>
      </c>
      <c r="AQ309" s="164">
        <f t="shared" si="552"/>
        <v>0</v>
      </c>
      <c r="AR309" s="21">
        <v>0</v>
      </c>
      <c r="AS309" s="164">
        <f t="shared" si="553"/>
        <v>0</v>
      </c>
      <c r="AT309" s="21">
        <v>0</v>
      </c>
      <c r="AU309" s="164">
        <f t="shared" si="554"/>
        <v>0</v>
      </c>
      <c r="AV309" s="21">
        <v>0</v>
      </c>
      <c r="AW309" s="164">
        <f t="shared" si="555"/>
        <v>0</v>
      </c>
      <c r="AX309" s="21">
        <v>0</v>
      </c>
      <c r="AY309" s="164">
        <f t="shared" si="556"/>
        <v>0</v>
      </c>
      <c r="AZ309" s="21">
        <v>0</v>
      </c>
      <c r="BA309" s="164">
        <f t="shared" si="557"/>
        <v>0</v>
      </c>
      <c r="BB309" s="21">
        <v>0</v>
      </c>
      <c r="BC309" s="164">
        <f t="shared" si="558"/>
        <v>0</v>
      </c>
      <c r="BD309" s="21">
        <v>0</v>
      </c>
      <c r="BE309" s="164">
        <f t="shared" si="559"/>
        <v>0</v>
      </c>
      <c r="BF309" s="253">
        <f t="shared" si="560"/>
        <v>0</v>
      </c>
      <c r="BG309" s="253">
        <f t="shared" si="561"/>
        <v>0</v>
      </c>
      <c r="BH309" s="10" t="b">
        <f t="shared" si="562"/>
        <v>1</v>
      </c>
      <c r="BI309" s="253">
        <f t="shared" si="563"/>
        <v>0</v>
      </c>
      <c r="BJ309" s="250">
        <f t="shared" si="593"/>
        <v>35510001</v>
      </c>
      <c r="BK309" s="251">
        <v>348</v>
      </c>
      <c r="BL309" s="251">
        <v>5</v>
      </c>
      <c r="BM309" s="252">
        <f t="shared" si="594"/>
        <v>0</v>
      </c>
      <c r="BN309" s="252">
        <f t="shared" si="595"/>
        <v>0</v>
      </c>
      <c r="BO309" s="252">
        <f t="shared" si="596"/>
        <v>0</v>
      </c>
      <c r="BP309" s="252">
        <f t="shared" si="597"/>
        <v>0</v>
      </c>
      <c r="BQ309" s="254">
        <f t="shared" si="598"/>
        <v>1849.04</v>
      </c>
      <c r="BR309">
        <f t="shared" si="564"/>
        <v>0</v>
      </c>
      <c r="BS309">
        <v>0</v>
      </c>
      <c r="BT309">
        <v>1</v>
      </c>
      <c r="BU309" t="s">
        <v>139</v>
      </c>
      <c r="BV309" t="str">
        <f t="shared" si="577"/>
        <v>0</v>
      </c>
      <c r="BW309" t="str">
        <f t="shared" si="578"/>
        <v>0</v>
      </c>
      <c r="BX309" t="str">
        <f t="shared" si="579"/>
        <v>1</v>
      </c>
      <c r="BY309" t="s">
        <v>23</v>
      </c>
      <c r="BZ309" s="253">
        <f t="shared" si="599"/>
        <v>0</v>
      </c>
      <c r="CA309" s="253">
        <f t="shared" si="600"/>
        <v>0</v>
      </c>
      <c r="CB309" s="253">
        <f t="shared" si="601"/>
        <v>0</v>
      </c>
      <c r="CC309" s="253">
        <f t="shared" si="602"/>
        <v>0</v>
      </c>
      <c r="CD309" s="253">
        <f t="shared" si="603"/>
        <v>0</v>
      </c>
      <c r="CE309" s="253">
        <f t="shared" si="604"/>
        <v>0</v>
      </c>
      <c r="CF309" s="253">
        <f t="shared" si="605"/>
        <v>0</v>
      </c>
      <c r="CG309" s="253">
        <f t="shared" si="606"/>
        <v>0</v>
      </c>
      <c r="CH309" s="253">
        <f t="shared" si="607"/>
        <v>0</v>
      </c>
      <c r="CI309" s="253">
        <f t="shared" si="608"/>
        <v>0</v>
      </c>
      <c r="CJ309" s="253">
        <f t="shared" si="609"/>
        <v>0</v>
      </c>
      <c r="CK309" s="253">
        <f t="shared" si="610"/>
        <v>0</v>
      </c>
    </row>
    <row r="310" spans="1:89" s="165" customFormat="1" ht="30.6" x14ac:dyDescent="0.3">
      <c r="A310"/>
      <c r="B310" s="129">
        <v>222</v>
      </c>
      <c r="C310" s="107">
        <v>355011</v>
      </c>
      <c r="D310" s="107">
        <v>35510001</v>
      </c>
      <c r="E310" s="155" t="s">
        <v>386</v>
      </c>
      <c r="F310" s="108" t="s">
        <v>344</v>
      </c>
      <c r="G310" s="108" t="s">
        <v>345</v>
      </c>
      <c r="H310" s="109" t="s">
        <v>18</v>
      </c>
      <c r="I310" s="110"/>
      <c r="J310" s="109" t="s">
        <v>19</v>
      </c>
      <c r="K310" s="111">
        <f t="shared" si="540"/>
        <v>0</v>
      </c>
      <c r="L310" s="156" t="s">
        <v>274</v>
      </c>
      <c r="M310" s="104">
        <v>0</v>
      </c>
      <c r="N310" s="262">
        <f t="shared" si="565"/>
        <v>852.6</v>
      </c>
      <c r="O310" s="137">
        <v>852.6</v>
      </c>
      <c r="P310" s="110">
        <f t="shared" si="542"/>
        <v>0</v>
      </c>
      <c r="Q310" s="112" t="s">
        <v>139</v>
      </c>
      <c r="R310" s="113">
        <f t="shared" ref="R310:R312" si="612">R552+R792+R1032+R1272+R1512+R1752+R1992</f>
        <v>0</v>
      </c>
      <c r="S310" s="114">
        <f t="shared" si="543"/>
        <v>0</v>
      </c>
      <c r="T310" s="113">
        <f t="shared" ref="T310:T312" si="613">T552+T792+T1032+T1272+T1512+T1752+T1992</f>
        <v>0</v>
      </c>
      <c r="U310" s="115">
        <f t="shared" si="544"/>
        <v>0</v>
      </c>
      <c r="V310" s="113">
        <f t="shared" ref="V310:V312" si="614">V552+V792+V1032+V1272+V1512+V1752+V1992</f>
        <v>0</v>
      </c>
      <c r="W310" s="115">
        <f t="shared" si="545"/>
        <v>0</v>
      </c>
      <c r="X310" s="113">
        <f t="shared" ref="X310:X312" si="615">X552+X792+X1032+X1272+X1512+X1752+X1992</f>
        <v>0</v>
      </c>
      <c r="Y310" s="115">
        <f t="shared" si="546"/>
        <v>0</v>
      </c>
      <c r="Z310" s="116">
        <f t="shared" si="592"/>
        <v>0</v>
      </c>
      <c r="AA310" s="117" t="b">
        <f t="shared" si="611"/>
        <v>1</v>
      </c>
      <c r="AB310" s="109"/>
      <c r="AC310" s="122"/>
      <c r="AD310" s="109" t="s">
        <v>22</v>
      </c>
      <c r="AE310" s="108" t="s">
        <v>23</v>
      </c>
      <c r="AF310" s="119"/>
      <c r="AG310" s="120"/>
      <c r="AH310" s="171">
        <v>0</v>
      </c>
      <c r="AI310" s="164">
        <f t="shared" si="548"/>
        <v>0</v>
      </c>
      <c r="AJ310" s="21">
        <v>0</v>
      </c>
      <c r="AK310" s="164">
        <f t="shared" si="549"/>
        <v>0</v>
      </c>
      <c r="AL310" s="21">
        <v>0</v>
      </c>
      <c r="AM310" s="164">
        <f t="shared" si="550"/>
        <v>0</v>
      </c>
      <c r="AN310" s="21">
        <v>0</v>
      </c>
      <c r="AO310" s="164">
        <f t="shared" si="551"/>
        <v>0</v>
      </c>
      <c r="AP310" s="21">
        <v>0</v>
      </c>
      <c r="AQ310" s="164">
        <f t="shared" si="552"/>
        <v>0</v>
      </c>
      <c r="AR310" s="21">
        <v>0</v>
      </c>
      <c r="AS310" s="164">
        <f t="shared" si="553"/>
        <v>0</v>
      </c>
      <c r="AT310" s="21">
        <v>0</v>
      </c>
      <c r="AU310" s="164">
        <f t="shared" si="554"/>
        <v>0</v>
      </c>
      <c r="AV310" s="21">
        <v>0</v>
      </c>
      <c r="AW310" s="164">
        <f t="shared" si="555"/>
        <v>0</v>
      </c>
      <c r="AX310" s="21">
        <v>0</v>
      </c>
      <c r="AY310" s="164">
        <f t="shared" si="556"/>
        <v>0</v>
      </c>
      <c r="AZ310" s="21">
        <v>0</v>
      </c>
      <c r="BA310" s="164">
        <f t="shared" si="557"/>
        <v>0</v>
      </c>
      <c r="BB310" s="21">
        <v>0</v>
      </c>
      <c r="BC310" s="164">
        <f t="shared" si="558"/>
        <v>0</v>
      </c>
      <c r="BD310" s="21">
        <v>0</v>
      </c>
      <c r="BE310" s="164">
        <f t="shared" si="559"/>
        <v>0</v>
      </c>
      <c r="BF310" s="253">
        <f t="shared" si="560"/>
        <v>0</v>
      </c>
      <c r="BG310" s="253">
        <f t="shared" si="561"/>
        <v>0</v>
      </c>
      <c r="BH310" s="10" t="b">
        <f t="shared" si="562"/>
        <v>1</v>
      </c>
      <c r="BI310" s="253">
        <f t="shared" si="563"/>
        <v>0</v>
      </c>
      <c r="BJ310" s="250">
        <f t="shared" si="593"/>
        <v>35510001</v>
      </c>
      <c r="BK310" s="251">
        <v>348</v>
      </c>
      <c r="BL310" s="251">
        <v>5</v>
      </c>
      <c r="BM310" s="252">
        <f t="shared" si="594"/>
        <v>0</v>
      </c>
      <c r="BN310" s="252">
        <f t="shared" si="595"/>
        <v>0</v>
      </c>
      <c r="BO310" s="252">
        <f t="shared" si="596"/>
        <v>0</v>
      </c>
      <c r="BP310" s="252">
        <f t="shared" si="597"/>
        <v>0</v>
      </c>
      <c r="BQ310" s="254">
        <f t="shared" si="598"/>
        <v>852.6</v>
      </c>
      <c r="BR310">
        <f t="shared" si="564"/>
        <v>0</v>
      </c>
      <c r="BS310">
        <v>0</v>
      </c>
      <c r="BT310">
        <v>1</v>
      </c>
      <c r="BU310" t="s">
        <v>139</v>
      </c>
      <c r="BV310" t="str">
        <f t="shared" si="577"/>
        <v>0</v>
      </c>
      <c r="BW310" t="str">
        <f t="shared" si="578"/>
        <v>0</v>
      </c>
      <c r="BX310" t="str">
        <f t="shared" si="579"/>
        <v>1</v>
      </c>
      <c r="BY310" t="s">
        <v>23</v>
      </c>
      <c r="BZ310" s="253">
        <f t="shared" si="599"/>
        <v>0</v>
      </c>
      <c r="CA310" s="253">
        <f t="shared" si="600"/>
        <v>0</v>
      </c>
      <c r="CB310" s="253">
        <f t="shared" si="601"/>
        <v>0</v>
      </c>
      <c r="CC310" s="253">
        <f t="shared" si="602"/>
        <v>0</v>
      </c>
      <c r="CD310" s="253">
        <f t="shared" si="603"/>
        <v>0</v>
      </c>
      <c r="CE310" s="253">
        <f t="shared" si="604"/>
        <v>0</v>
      </c>
      <c r="CF310" s="253">
        <f t="shared" si="605"/>
        <v>0</v>
      </c>
      <c r="CG310" s="253">
        <f t="shared" si="606"/>
        <v>0</v>
      </c>
      <c r="CH310" s="253">
        <f t="shared" si="607"/>
        <v>0</v>
      </c>
      <c r="CI310" s="253">
        <f t="shared" si="608"/>
        <v>0</v>
      </c>
      <c r="CJ310" s="253">
        <f t="shared" si="609"/>
        <v>0</v>
      </c>
      <c r="CK310" s="253">
        <f t="shared" si="610"/>
        <v>0</v>
      </c>
    </row>
    <row r="311" spans="1:89" s="165" customFormat="1" ht="30.6" x14ac:dyDescent="0.3">
      <c r="A311"/>
      <c r="B311" s="129">
        <v>223</v>
      </c>
      <c r="C311" s="107">
        <v>355011</v>
      </c>
      <c r="D311" s="107">
        <v>35510001</v>
      </c>
      <c r="E311" s="155" t="s">
        <v>387</v>
      </c>
      <c r="F311" s="108" t="s">
        <v>344</v>
      </c>
      <c r="G311" s="108" t="s">
        <v>345</v>
      </c>
      <c r="H311" s="109" t="s">
        <v>18</v>
      </c>
      <c r="I311" s="110"/>
      <c r="J311" s="109" t="s">
        <v>19</v>
      </c>
      <c r="K311" s="111">
        <f t="shared" si="540"/>
        <v>0</v>
      </c>
      <c r="L311" s="156" t="s">
        <v>274</v>
      </c>
      <c r="M311" s="104">
        <v>0</v>
      </c>
      <c r="N311" s="262">
        <f t="shared" si="565"/>
        <v>562.54</v>
      </c>
      <c r="O311" s="137">
        <v>562.54</v>
      </c>
      <c r="P311" s="110">
        <f t="shared" si="542"/>
        <v>0</v>
      </c>
      <c r="Q311" s="112" t="s">
        <v>139</v>
      </c>
      <c r="R311" s="113">
        <f t="shared" si="612"/>
        <v>0</v>
      </c>
      <c r="S311" s="114">
        <f t="shared" si="543"/>
        <v>0</v>
      </c>
      <c r="T311" s="113">
        <f t="shared" si="613"/>
        <v>0</v>
      </c>
      <c r="U311" s="115">
        <f t="shared" si="544"/>
        <v>0</v>
      </c>
      <c r="V311" s="113">
        <f t="shared" si="614"/>
        <v>0</v>
      </c>
      <c r="W311" s="115">
        <f t="shared" si="545"/>
        <v>0</v>
      </c>
      <c r="X311" s="113">
        <f t="shared" si="615"/>
        <v>0</v>
      </c>
      <c r="Y311" s="115">
        <f t="shared" si="546"/>
        <v>0</v>
      </c>
      <c r="Z311" s="116">
        <f t="shared" si="592"/>
        <v>0</v>
      </c>
      <c r="AA311" s="117" t="b">
        <f t="shared" si="611"/>
        <v>1</v>
      </c>
      <c r="AB311" s="109"/>
      <c r="AC311" s="122"/>
      <c r="AD311" s="109" t="s">
        <v>22</v>
      </c>
      <c r="AE311" s="108" t="s">
        <v>23</v>
      </c>
      <c r="AF311" s="119"/>
      <c r="AG311" s="120"/>
      <c r="AH311" s="171">
        <v>0</v>
      </c>
      <c r="AI311" s="164">
        <f t="shared" si="548"/>
        <v>0</v>
      </c>
      <c r="AJ311" s="21">
        <v>0</v>
      </c>
      <c r="AK311" s="164">
        <f t="shared" si="549"/>
        <v>0</v>
      </c>
      <c r="AL311" s="21">
        <v>0</v>
      </c>
      <c r="AM311" s="164">
        <f t="shared" si="550"/>
        <v>0</v>
      </c>
      <c r="AN311" s="21">
        <v>0</v>
      </c>
      <c r="AO311" s="164">
        <f t="shared" si="551"/>
        <v>0</v>
      </c>
      <c r="AP311" s="21">
        <v>0</v>
      </c>
      <c r="AQ311" s="164">
        <f t="shared" si="552"/>
        <v>0</v>
      </c>
      <c r="AR311" s="21">
        <v>0</v>
      </c>
      <c r="AS311" s="164">
        <f t="shared" si="553"/>
        <v>0</v>
      </c>
      <c r="AT311" s="21">
        <v>0</v>
      </c>
      <c r="AU311" s="164">
        <f t="shared" si="554"/>
        <v>0</v>
      </c>
      <c r="AV311" s="21">
        <v>0</v>
      </c>
      <c r="AW311" s="164">
        <f t="shared" si="555"/>
        <v>0</v>
      </c>
      <c r="AX311" s="21">
        <v>0</v>
      </c>
      <c r="AY311" s="164">
        <f t="shared" si="556"/>
        <v>0</v>
      </c>
      <c r="AZ311" s="21">
        <v>0</v>
      </c>
      <c r="BA311" s="164">
        <f t="shared" si="557"/>
        <v>0</v>
      </c>
      <c r="BB311" s="21">
        <v>0</v>
      </c>
      <c r="BC311" s="164">
        <f t="shared" si="558"/>
        <v>0</v>
      </c>
      <c r="BD311" s="21">
        <v>0</v>
      </c>
      <c r="BE311" s="164">
        <f t="shared" si="559"/>
        <v>0</v>
      </c>
      <c r="BF311" s="253">
        <f t="shared" si="560"/>
        <v>0</v>
      </c>
      <c r="BG311" s="253">
        <f t="shared" si="561"/>
        <v>0</v>
      </c>
      <c r="BH311" s="10" t="b">
        <f t="shared" si="562"/>
        <v>1</v>
      </c>
      <c r="BI311" s="253">
        <f t="shared" si="563"/>
        <v>0</v>
      </c>
      <c r="BJ311" s="250">
        <f t="shared" si="593"/>
        <v>35510001</v>
      </c>
      <c r="BK311" s="251">
        <v>348</v>
      </c>
      <c r="BL311" s="251">
        <v>5</v>
      </c>
      <c r="BM311" s="252">
        <f t="shared" si="594"/>
        <v>0</v>
      </c>
      <c r="BN311" s="252">
        <f t="shared" si="595"/>
        <v>0</v>
      </c>
      <c r="BO311" s="252">
        <f t="shared" si="596"/>
        <v>0</v>
      </c>
      <c r="BP311" s="252">
        <f t="shared" si="597"/>
        <v>0</v>
      </c>
      <c r="BQ311" s="254">
        <f t="shared" si="598"/>
        <v>562.54</v>
      </c>
      <c r="BR311">
        <f t="shared" si="564"/>
        <v>0</v>
      </c>
      <c r="BS311">
        <v>0</v>
      </c>
      <c r="BT311">
        <v>1</v>
      </c>
      <c r="BU311" t="s">
        <v>139</v>
      </c>
      <c r="BV311" t="str">
        <f t="shared" si="577"/>
        <v>0</v>
      </c>
      <c r="BW311" t="str">
        <f t="shared" si="578"/>
        <v>0</v>
      </c>
      <c r="BX311" t="str">
        <f t="shared" si="579"/>
        <v>1</v>
      </c>
      <c r="BY311" t="s">
        <v>23</v>
      </c>
      <c r="BZ311" s="253">
        <f t="shared" si="599"/>
        <v>0</v>
      </c>
      <c r="CA311" s="253">
        <f t="shared" si="600"/>
        <v>0</v>
      </c>
      <c r="CB311" s="253">
        <f t="shared" si="601"/>
        <v>0</v>
      </c>
      <c r="CC311" s="253">
        <f t="shared" si="602"/>
        <v>0</v>
      </c>
      <c r="CD311" s="253">
        <f t="shared" si="603"/>
        <v>0</v>
      </c>
      <c r="CE311" s="253">
        <f t="shared" si="604"/>
        <v>0</v>
      </c>
      <c r="CF311" s="253">
        <f t="shared" si="605"/>
        <v>0</v>
      </c>
      <c r="CG311" s="253">
        <f t="shared" si="606"/>
        <v>0</v>
      </c>
      <c r="CH311" s="253">
        <f t="shared" si="607"/>
        <v>0</v>
      </c>
      <c r="CI311" s="253">
        <f t="shared" si="608"/>
        <v>0</v>
      </c>
      <c r="CJ311" s="253">
        <f t="shared" si="609"/>
        <v>0</v>
      </c>
      <c r="CK311" s="253">
        <f t="shared" si="610"/>
        <v>0</v>
      </c>
    </row>
    <row r="312" spans="1:89" ht="30.6" x14ac:dyDescent="0.3">
      <c r="B312" s="129">
        <v>224</v>
      </c>
      <c r="C312" s="107">
        <v>355011</v>
      </c>
      <c r="D312" s="107">
        <v>35510001</v>
      </c>
      <c r="E312" s="155" t="s">
        <v>388</v>
      </c>
      <c r="F312" s="108" t="s">
        <v>344</v>
      </c>
      <c r="G312" s="108" t="s">
        <v>345</v>
      </c>
      <c r="H312" s="109" t="s">
        <v>18</v>
      </c>
      <c r="I312" s="110"/>
      <c r="J312" s="109" t="s">
        <v>19</v>
      </c>
      <c r="K312" s="111">
        <f t="shared" si="540"/>
        <v>0</v>
      </c>
      <c r="L312" s="156" t="s">
        <v>274</v>
      </c>
      <c r="M312" s="201">
        <v>0</v>
      </c>
      <c r="N312" s="262">
        <f t="shared" si="565"/>
        <v>2030</v>
      </c>
      <c r="O312" s="137">
        <v>2030</v>
      </c>
      <c r="P312" s="110">
        <f t="shared" si="542"/>
        <v>0</v>
      </c>
      <c r="Q312" s="112" t="s">
        <v>139</v>
      </c>
      <c r="R312" s="113">
        <f t="shared" si="612"/>
        <v>0</v>
      </c>
      <c r="S312" s="114">
        <f t="shared" si="543"/>
        <v>0</v>
      </c>
      <c r="T312" s="113">
        <f t="shared" si="613"/>
        <v>0</v>
      </c>
      <c r="U312" s="115">
        <f t="shared" si="544"/>
        <v>0</v>
      </c>
      <c r="V312" s="113">
        <f t="shared" si="614"/>
        <v>0</v>
      </c>
      <c r="W312" s="115">
        <f t="shared" si="545"/>
        <v>0</v>
      </c>
      <c r="X312" s="113">
        <f t="shared" si="615"/>
        <v>0</v>
      </c>
      <c r="Y312" s="115">
        <f t="shared" si="546"/>
        <v>0</v>
      </c>
      <c r="Z312" s="116">
        <f t="shared" si="592"/>
        <v>0</v>
      </c>
      <c r="AA312" s="117" t="b">
        <f t="shared" si="611"/>
        <v>1</v>
      </c>
      <c r="AB312" s="109"/>
      <c r="AC312" s="122"/>
      <c r="AD312" s="109" t="s">
        <v>22</v>
      </c>
      <c r="AE312" s="108" t="s">
        <v>23</v>
      </c>
      <c r="AF312" s="119"/>
      <c r="AG312" s="120"/>
      <c r="AH312" s="171">
        <v>0</v>
      </c>
      <c r="AI312" s="164">
        <f t="shared" si="548"/>
        <v>0</v>
      </c>
      <c r="AJ312" s="21">
        <v>0</v>
      </c>
      <c r="AK312" s="164">
        <f t="shared" si="549"/>
        <v>0</v>
      </c>
      <c r="AL312" s="21">
        <v>0</v>
      </c>
      <c r="AM312" s="164">
        <f t="shared" si="550"/>
        <v>0</v>
      </c>
      <c r="AN312" s="21">
        <v>0</v>
      </c>
      <c r="AO312" s="164">
        <f t="shared" si="551"/>
        <v>0</v>
      </c>
      <c r="AP312" s="21">
        <v>0</v>
      </c>
      <c r="AQ312" s="164">
        <f t="shared" si="552"/>
        <v>0</v>
      </c>
      <c r="AR312" s="21">
        <v>0</v>
      </c>
      <c r="AS312" s="164">
        <f t="shared" si="553"/>
        <v>0</v>
      </c>
      <c r="AT312" s="21">
        <v>0</v>
      </c>
      <c r="AU312" s="164">
        <f t="shared" si="554"/>
        <v>0</v>
      </c>
      <c r="AV312" s="21">
        <v>0</v>
      </c>
      <c r="AW312" s="164">
        <f t="shared" si="555"/>
        <v>0</v>
      </c>
      <c r="AX312" s="21">
        <v>0</v>
      </c>
      <c r="AY312" s="164">
        <f t="shared" si="556"/>
        <v>0</v>
      </c>
      <c r="AZ312" s="21">
        <v>0</v>
      </c>
      <c r="BA312" s="164">
        <f t="shared" si="557"/>
        <v>0</v>
      </c>
      <c r="BB312" s="21">
        <v>0</v>
      </c>
      <c r="BC312" s="164">
        <f t="shared" si="558"/>
        <v>0</v>
      </c>
      <c r="BD312" s="21">
        <v>0</v>
      </c>
      <c r="BE312" s="164">
        <f t="shared" si="559"/>
        <v>0</v>
      </c>
      <c r="BF312" s="253">
        <f t="shared" si="560"/>
        <v>0</v>
      </c>
      <c r="BG312" s="253">
        <f t="shared" si="561"/>
        <v>0</v>
      </c>
      <c r="BH312" s="10" t="b">
        <f t="shared" si="562"/>
        <v>1</v>
      </c>
      <c r="BI312" s="253">
        <f t="shared" si="563"/>
        <v>0</v>
      </c>
      <c r="BJ312" s="250">
        <f t="shared" si="593"/>
        <v>35510001</v>
      </c>
      <c r="BK312" s="251">
        <v>348</v>
      </c>
      <c r="BL312" s="251">
        <v>5</v>
      </c>
      <c r="BM312" s="252">
        <f t="shared" si="594"/>
        <v>0</v>
      </c>
      <c r="BN312" s="252">
        <f t="shared" si="595"/>
        <v>0</v>
      </c>
      <c r="BO312" s="252">
        <f t="shared" si="596"/>
        <v>0</v>
      </c>
      <c r="BP312" s="252">
        <f t="shared" si="597"/>
        <v>0</v>
      </c>
      <c r="BQ312" s="254">
        <f t="shared" si="598"/>
        <v>2030</v>
      </c>
      <c r="BR312">
        <f t="shared" si="564"/>
        <v>0</v>
      </c>
      <c r="BS312">
        <v>0</v>
      </c>
      <c r="BT312">
        <v>1</v>
      </c>
      <c r="BU312" t="s">
        <v>139</v>
      </c>
      <c r="BV312" t="str">
        <f t="shared" si="577"/>
        <v>0</v>
      </c>
      <c r="BW312" t="str">
        <f t="shared" si="578"/>
        <v>0</v>
      </c>
      <c r="BX312" t="str">
        <f t="shared" si="579"/>
        <v>1</v>
      </c>
      <c r="BY312" t="s">
        <v>23</v>
      </c>
      <c r="BZ312" s="253">
        <f t="shared" si="599"/>
        <v>0</v>
      </c>
      <c r="CA312" s="253">
        <f t="shared" si="600"/>
        <v>0</v>
      </c>
      <c r="CB312" s="253">
        <f t="shared" si="601"/>
        <v>0</v>
      </c>
      <c r="CC312" s="253">
        <f t="shared" si="602"/>
        <v>0</v>
      </c>
      <c r="CD312" s="253">
        <f t="shared" si="603"/>
        <v>0</v>
      </c>
      <c r="CE312" s="253">
        <f t="shared" si="604"/>
        <v>0</v>
      </c>
      <c r="CF312" s="253">
        <f t="shared" si="605"/>
        <v>0</v>
      </c>
      <c r="CG312" s="253">
        <f t="shared" si="606"/>
        <v>0</v>
      </c>
      <c r="CH312" s="253">
        <f t="shared" si="607"/>
        <v>0</v>
      </c>
      <c r="CI312" s="253">
        <f t="shared" si="608"/>
        <v>0</v>
      </c>
      <c r="CJ312" s="253">
        <f t="shared" si="609"/>
        <v>0</v>
      </c>
      <c r="CK312" s="253">
        <f t="shared" si="610"/>
        <v>0</v>
      </c>
    </row>
    <row r="313" spans="1:89" ht="30.6" x14ac:dyDescent="0.3">
      <c r="B313" s="129">
        <v>225</v>
      </c>
      <c r="C313" s="107">
        <v>355011</v>
      </c>
      <c r="D313" s="107">
        <v>35510001</v>
      </c>
      <c r="E313" s="155" t="s">
        <v>389</v>
      </c>
      <c r="F313" s="108" t="s">
        <v>344</v>
      </c>
      <c r="G313" s="108" t="s">
        <v>345</v>
      </c>
      <c r="H313" s="109" t="s">
        <v>18</v>
      </c>
      <c r="I313" s="110"/>
      <c r="J313" s="109" t="s">
        <v>19</v>
      </c>
      <c r="K313" s="111">
        <f t="shared" si="540"/>
        <v>0</v>
      </c>
      <c r="L313" s="156" t="s">
        <v>274</v>
      </c>
      <c r="M313" s="104">
        <v>0</v>
      </c>
      <c r="N313" s="262">
        <f t="shared" si="565"/>
        <v>7250</v>
      </c>
      <c r="O313" s="137">
        <v>7250</v>
      </c>
      <c r="P313" s="110">
        <f t="shared" si="542"/>
        <v>0</v>
      </c>
      <c r="Q313" s="112" t="s">
        <v>139</v>
      </c>
      <c r="R313" s="113">
        <f t="shared" ref="R313" si="616">R556+R796+R1036+R1276+R1516+R1756+R1996</f>
        <v>0</v>
      </c>
      <c r="S313" s="114">
        <f t="shared" si="543"/>
        <v>0</v>
      </c>
      <c r="T313" s="113">
        <f t="shared" ref="T313" si="617">T556+T796+T1036+T1276+T1516+T1756+T1996</f>
        <v>0</v>
      </c>
      <c r="U313" s="115">
        <f t="shared" si="544"/>
        <v>0</v>
      </c>
      <c r="V313" s="113">
        <f t="shared" ref="V313" si="618">V556+V796+V1036+V1276+V1516+V1756+V1996</f>
        <v>0</v>
      </c>
      <c r="W313" s="115">
        <f t="shared" si="545"/>
        <v>0</v>
      </c>
      <c r="X313" s="113">
        <f t="shared" ref="X313" si="619">X556+X796+X1036+X1276+X1516+X1756+X1996</f>
        <v>0</v>
      </c>
      <c r="Y313" s="115">
        <f t="shared" si="546"/>
        <v>0</v>
      </c>
      <c r="Z313" s="116">
        <f t="shared" si="592"/>
        <v>0</v>
      </c>
      <c r="AA313" s="117" t="b">
        <f t="shared" si="611"/>
        <v>1</v>
      </c>
      <c r="AB313" s="109"/>
      <c r="AC313" s="122"/>
      <c r="AD313" s="109" t="s">
        <v>22</v>
      </c>
      <c r="AE313" s="108" t="s">
        <v>23</v>
      </c>
      <c r="AF313" s="119"/>
      <c r="AG313" s="120"/>
      <c r="AH313" s="171">
        <v>0</v>
      </c>
      <c r="AI313" s="164">
        <f t="shared" si="548"/>
        <v>0</v>
      </c>
      <c r="AJ313" s="21">
        <v>0</v>
      </c>
      <c r="AK313" s="164">
        <f t="shared" si="549"/>
        <v>0</v>
      </c>
      <c r="AL313" s="21">
        <v>0</v>
      </c>
      <c r="AM313" s="164">
        <f t="shared" si="550"/>
        <v>0</v>
      </c>
      <c r="AN313" s="21">
        <v>0</v>
      </c>
      <c r="AO313" s="164">
        <f t="shared" si="551"/>
        <v>0</v>
      </c>
      <c r="AP313" s="21">
        <v>0</v>
      </c>
      <c r="AQ313" s="164">
        <f t="shared" si="552"/>
        <v>0</v>
      </c>
      <c r="AR313" s="21">
        <v>0</v>
      </c>
      <c r="AS313" s="164">
        <f t="shared" si="553"/>
        <v>0</v>
      </c>
      <c r="AT313" s="21">
        <v>0</v>
      </c>
      <c r="AU313" s="164">
        <f t="shared" si="554"/>
        <v>0</v>
      </c>
      <c r="AV313" s="21">
        <v>0</v>
      </c>
      <c r="AW313" s="164">
        <f t="shared" si="555"/>
        <v>0</v>
      </c>
      <c r="AX313" s="21">
        <v>0</v>
      </c>
      <c r="AY313" s="164">
        <f t="shared" si="556"/>
        <v>0</v>
      </c>
      <c r="AZ313" s="21">
        <v>0</v>
      </c>
      <c r="BA313" s="164">
        <f t="shared" si="557"/>
        <v>0</v>
      </c>
      <c r="BB313" s="21">
        <v>0</v>
      </c>
      <c r="BC313" s="164">
        <f t="shared" si="558"/>
        <v>0</v>
      </c>
      <c r="BD313" s="21">
        <v>0</v>
      </c>
      <c r="BE313" s="164">
        <f t="shared" si="559"/>
        <v>0</v>
      </c>
      <c r="BF313" s="253">
        <f t="shared" si="560"/>
        <v>0</v>
      </c>
      <c r="BG313" s="253">
        <f t="shared" si="561"/>
        <v>0</v>
      </c>
      <c r="BH313" s="10" t="b">
        <f t="shared" si="562"/>
        <v>1</v>
      </c>
      <c r="BI313" s="253">
        <f t="shared" si="563"/>
        <v>0</v>
      </c>
      <c r="BJ313" s="250">
        <f t="shared" si="593"/>
        <v>35510001</v>
      </c>
      <c r="BK313" s="251">
        <v>348</v>
      </c>
      <c r="BL313" s="251">
        <v>5</v>
      </c>
      <c r="BM313" s="252">
        <f t="shared" si="594"/>
        <v>0</v>
      </c>
      <c r="BN313" s="252">
        <f t="shared" si="595"/>
        <v>0</v>
      </c>
      <c r="BO313" s="252">
        <f t="shared" si="596"/>
        <v>0</v>
      </c>
      <c r="BP313" s="252">
        <f t="shared" si="597"/>
        <v>0</v>
      </c>
      <c r="BQ313" s="254">
        <f t="shared" si="598"/>
        <v>7250</v>
      </c>
      <c r="BR313">
        <f t="shared" si="564"/>
        <v>0</v>
      </c>
      <c r="BS313">
        <v>0</v>
      </c>
      <c r="BT313">
        <v>1</v>
      </c>
      <c r="BU313" t="s">
        <v>139</v>
      </c>
      <c r="BV313" t="str">
        <f t="shared" si="577"/>
        <v>0</v>
      </c>
      <c r="BW313" t="str">
        <f t="shared" si="578"/>
        <v>0</v>
      </c>
      <c r="BX313" t="str">
        <f t="shared" si="579"/>
        <v>1</v>
      </c>
      <c r="BY313" t="s">
        <v>23</v>
      </c>
      <c r="BZ313" s="253">
        <f t="shared" si="599"/>
        <v>0</v>
      </c>
      <c r="CA313" s="253">
        <f t="shared" si="600"/>
        <v>0</v>
      </c>
      <c r="CB313" s="253">
        <f t="shared" si="601"/>
        <v>0</v>
      </c>
      <c r="CC313" s="253">
        <f t="shared" si="602"/>
        <v>0</v>
      </c>
      <c r="CD313" s="253">
        <f t="shared" si="603"/>
        <v>0</v>
      </c>
      <c r="CE313" s="253">
        <f t="shared" si="604"/>
        <v>0</v>
      </c>
      <c r="CF313" s="253">
        <f t="shared" si="605"/>
        <v>0</v>
      </c>
      <c r="CG313" s="253">
        <f t="shared" si="606"/>
        <v>0</v>
      </c>
      <c r="CH313" s="253">
        <f t="shared" si="607"/>
        <v>0</v>
      </c>
      <c r="CI313" s="253">
        <f t="shared" si="608"/>
        <v>0</v>
      </c>
      <c r="CJ313" s="253">
        <f t="shared" si="609"/>
        <v>0</v>
      </c>
      <c r="CK313" s="253">
        <f t="shared" si="610"/>
        <v>0</v>
      </c>
    </row>
    <row r="314" spans="1:89" ht="40.799999999999997" x14ac:dyDescent="0.3">
      <c r="B314" s="129">
        <v>226</v>
      </c>
      <c r="C314" s="107">
        <v>358011</v>
      </c>
      <c r="D314" s="193">
        <v>35910003</v>
      </c>
      <c r="E314" s="155" t="s">
        <v>323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540"/>
        <v>0</v>
      </c>
      <c r="L314" s="156" t="s">
        <v>274</v>
      </c>
      <c r="M314" s="104">
        <v>0</v>
      </c>
      <c r="N314" s="262">
        <f t="shared" si="565"/>
        <v>750</v>
      </c>
      <c r="O314" s="137">
        <v>750</v>
      </c>
      <c r="P314" s="110">
        <f t="shared" si="542"/>
        <v>0</v>
      </c>
      <c r="Q314" s="112" t="s">
        <v>139</v>
      </c>
      <c r="R314" s="113">
        <f t="shared" si="533"/>
        <v>0</v>
      </c>
      <c r="S314" s="114">
        <f t="shared" si="543"/>
        <v>0</v>
      </c>
      <c r="T314" s="130">
        <f t="shared" si="534"/>
        <v>0</v>
      </c>
      <c r="U314" s="115">
        <f t="shared" si="544"/>
        <v>0</v>
      </c>
      <c r="V314" s="148">
        <f t="shared" si="535"/>
        <v>0</v>
      </c>
      <c r="W314" s="115">
        <f t="shared" si="545"/>
        <v>0</v>
      </c>
      <c r="X314" s="113">
        <f t="shared" si="536"/>
        <v>0</v>
      </c>
      <c r="Y314" s="115">
        <f t="shared" si="546"/>
        <v>0</v>
      </c>
      <c r="Z314" s="116">
        <f t="shared" ref="Z314:Z330" si="620">S314+U314+W314+Y314</f>
        <v>0</v>
      </c>
      <c r="AA314" s="117" t="b">
        <f t="shared" si="611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548"/>
        <v>0</v>
      </c>
      <c r="AJ314" s="21">
        <v>0</v>
      </c>
      <c r="AK314" s="164">
        <f t="shared" si="549"/>
        <v>0</v>
      </c>
      <c r="AL314" s="21">
        <v>0</v>
      </c>
      <c r="AM314" s="164">
        <f t="shared" si="550"/>
        <v>0</v>
      </c>
      <c r="AN314" s="21">
        <v>0</v>
      </c>
      <c r="AO314" s="164">
        <f t="shared" si="551"/>
        <v>0</v>
      </c>
      <c r="AP314" s="21">
        <v>0</v>
      </c>
      <c r="AQ314" s="164">
        <f t="shared" si="552"/>
        <v>0</v>
      </c>
      <c r="AR314" s="21">
        <v>0</v>
      </c>
      <c r="AS314" s="164">
        <f t="shared" si="553"/>
        <v>0</v>
      </c>
      <c r="AT314" s="21">
        <v>0</v>
      </c>
      <c r="AU314" s="164">
        <f t="shared" si="554"/>
        <v>0</v>
      </c>
      <c r="AV314" s="21">
        <v>0</v>
      </c>
      <c r="AW314" s="164">
        <f t="shared" si="555"/>
        <v>0</v>
      </c>
      <c r="AX314" s="21">
        <v>0</v>
      </c>
      <c r="AY314" s="164">
        <f t="shared" si="556"/>
        <v>0</v>
      </c>
      <c r="AZ314" s="21">
        <v>0</v>
      </c>
      <c r="BA314" s="164">
        <f t="shared" si="557"/>
        <v>0</v>
      </c>
      <c r="BB314" s="21">
        <v>0</v>
      </c>
      <c r="BC314" s="164">
        <f t="shared" si="558"/>
        <v>0</v>
      </c>
      <c r="BD314" s="21">
        <v>0</v>
      </c>
      <c r="BE314" s="164">
        <f t="shared" si="559"/>
        <v>0</v>
      </c>
      <c r="BF314" s="253">
        <f t="shared" si="560"/>
        <v>0</v>
      </c>
      <c r="BG314" s="253">
        <f t="shared" si="561"/>
        <v>0</v>
      </c>
      <c r="BH314" s="10" t="b">
        <f t="shared" si="562"/>
        <v>1</v>
      </c>
      <c r="BI314" s="253">
        <f t="shared" si="563"/>
        <v>0</v>
      </c>
      <c r="BJ314" s="250">
        <f t="shared" si="593"/>
        <v>35910003</v>
      </c>
      <c r="BK314" s="251">
        <v>348</v>
      </c>
      <c r="BL314" s="251">
        <v>5</v>
      </c>
      <c r="BM314" s="252">
        <f t="shared" si="594"/>
        <v>0</v>
      </c>
      <c r="BN314" s="252">
        <f t="shared" si="595"/>
        <v>0</v>
      </c>
      <c r="BO314" s="252">
        <f t="shared" si="596"/>
        <v>0</v>
      </c>
      <c r="BP314" s="252">
        <f t="shared" si="597"/>
        <v>0</v>
      </c>
      <c r="BQ314" s="254">
        <f t="shared" si="598"/>
        <v>750</v>
      </c>
      <c r="BR314">
        <f t="shared" si="564"/>
        <v>0</v>
      </c>
      <c r="BS314">
        <v>0</v>
      </c>
      <c r="BT314">
        <v>1</v>
      </c>
      <c r="BU314" t="s">
        <v>139</v>
      </c>
      <c r="BV314" t="str">
        <f t="shared" si="577"/>
        <v>0</v>
      </c>
      <c r="BW314" t="str">
        <f t="shared" si="578"/>
        <v>0</v>
      </c>
      <c r="BX314" t="str">
        <f t="shared" si="579"/>
        <v>1</v>
      </c>
      <c r="BY314" t="s">
        <v>23</v>
      </c>
      <c r="BZ314" s="253">
        <f t="shared" si="599"/>
        <v>0</v>
      </c>
      <c r="CA314" s="253">
        <f t="shared" si="600"/>
        <v>0</v>
      </c>
      <c r="CB314" s="253">
        <f t="shared" si="601"/>
        <v>0</v>
      </c>
      <c r="CC314" s="253">
        <f t="shared" si="602"/>
        <v>0</v>
      </c>
      <c r="CD314" s="253">
        <f t="shared" si="603"/>
        <v>0</v>
      </c>
      <c r="CE314" s="253">
        <f t="shared" si="604"/>
        <v>0</v>
      </c>
      <c r="CF314" s="253">
        <f t="shared" si="605"/>
        <v>0</v>
      </c>
      <c r="CG314" s="253">
        <f t="shared" si="606"/>
        <v>0</v>
      </c>
      <c r="CH314" s="253">
        <f t="shared" si="607"/>
        <v>0</v>
      </c>
      <c r="CI314" s="253">
        <f t="shared" si="608"/>
        <v>0</v>
      </c>
      <c r="CJ314" s="253">
        <f t="shared" si="609"/>
        <v>0</v>
      </c>
      <c r="CK314" s="253">
        <f t="shared" si="610"/>
        <v>0</v>
      </c>
    </row>
    <row r="315" spans="1:89" ht="30.6" x14ac:dyDescent="0.3">
      <c r="B315" s="129">
        <v>227</v>
      </c>
      <c r="C315" s="107">
        <v>358011</v>
      </c>
      <c r="D315" s="193">
        <v>35910003</v>
      </c>
      <c r="E315" s="155" t="s">
        <v>324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540"/>
        <v>0</v>
      </c>
      <c r="L315" s="156" t="s">
        <v>274</v>
      </c>
      <c r="M315" s="201">
        <v>0</v>
      </c>
      <c r="N315" s="262">
        <f t="shared" si="565"/>
        <v>675</v>
      </c>
      <c r="O315" s="137">
        <v>675</v>
      </c>
      <c r="P315" s="110">
        <f t="shared" si="542"/>
        <v>0</v>
      </c>
      <c r="Q315" s="112" t="s">
        <v>139</v>
      </c>
      <c r="R315" s="113">
        <f t="shared" si="533"/>
        <v>0</v>
      </c>
      <c r="S315" s="114">
        <f t="shared" si="543"/>
        <v>0</v>
      </c>
      <c r="T315" s="130">
        <f t="shared" si="534"/>
        <v>0</v>
      </c>
      <c r="U315" s="115">
        <f t="shared" si="544"/>
        <v>0</v>
      </c>
      <c r="V315" s="148">
        <f t="shared" si="535"/>
        <v>0</v>
      </c>
      <c r="W315" s="115">
        <f t="shared" si="545"/>
        <v>0</v>
      </c>
      <c r="X315" s="113">
        <f t="shared" si="536"/>
        <v>0</v>
      </c>
      <c r="Y315" s="115">
        <f t="shared" si="546"/>
        <v>0</v>
      </c>
      <c r="Z315" s="116">
        <f t="shared" si="620"/>
        <v>0</v>
      </c>
      <c r="AA315" s="117" t="b">
        <f t="shared" si="611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548"/>
        <v>0</v>
      </c>
      <c r="AJ315" s="21">
        <v>0</v>
      </c>
      <c r="AK315" s="164">
        <f t="shared" si="549"/>
        <v>0</v>
      </c>
      <c r="AL315" s="21">
        <v>0</v>
      </c>
      <c r="AM315" s="164">
        <f t="shared" si="550"/>
        <v>0</v>
      </c>
      <c r="AN315" s="21">
        <v>0</v>
      </c>
      <c r="AO315" s="164">
        <f t="shared" si="551"/>
        <v>0</v>
      </c>
      <c r="AP315" s="21">
        <v>0</v>
      </c>
      <c r="AQ315" s="164">
        <f t="shared" si="552"/>
        <v>0</v>
      </c>
      <c r="AR315" s="21">
        <v>0</v>
      </c>
      <c r="AS315" s="164">
        <f t="shared" si="553"/>
        <v>0</v>
      </c>
      <c r="AT315" s="21">
        <v>0</v>
      </c>
      <c r="AU315" s="164">
        <f t="shared" si="554"/>
        <v>0</v>
      </c>
      <c r="AV315" s="21">
        <v>0</v>
      </c>
      <c r="AW315" s="164">
        <f t="shared" si="555"/>
        <v>0</v>
      </c>
      <c r="AX315" s="21">
        <v>0</v>
      </c>
      <c r="AY315" s="164">
        <f t="shared" si="556"/>
        <v>0</v>
      </c>
      <c r="AZ315" s="21">
        <v>0</v>
      </c>
      <c r="BA315" s="164">
        <f t="shared" si="557"/>
        <v>0</v>
      </c>
      <c r="BB315" s="21">
        <v>0</v>
      </c>
      <c r="BC315" s="164">
        <f t="shared" si="558"/>
        <v>0</v>
      </c>
      <c r="BD315" s="21">
        <v>0</v>
      </c>
      <c r="BE315" s="164">
        <f t="shared" si="559"/>
        <v>0</v>
      </c>
      <c r="BF315" s="253">
        <f t="shared" si="560"/>
        <v>0</v>
      </c>
      <c r="BG315" s="253">
        <f t="shared" si="561"/>
        <v>0</v>
      </c>
      <c r="BH315" s="10" t="b">
        <f t="shared" si="562"/>
        <v>1</v>
      </c>
      <c r="BI315" s="253">
        <f t="shared" si="563"/>
        <v>0</v>
      </c>
      <c r="BJ315" s="250">
        <f t="shared" si="593"/>
        <v>35910003</v>
      </c>
      <c r="BK315" s="251">
        <v>348</v>
      </c>
      <c r="BL315" s="251">
        <v>5</v>
      </c>
      <c r="BM315" s="252">
        <f t="shared" si="594"/>
        <v>0</v>
      </c>
      <c r="BN315" s="252">
        <f t="shared" si="595"/>
        <v>0</v>
      </c>
      <c r="BO315" s="252">
        <f t="shared" si="596"/>
        <v>0</v>
      </c>
      <c r="BP315" s="252">
        <f t="shared" si="597"/>
        <v>0</v>
      </c>
      <c r="BQ315" s="254">
        <f t="shared" si="598"/>
        <v>675</v>
      </c>
      <c r="BR315">
        <f t="shared" si="564"/>
        <v>0</v>
      </c>
      <c r="BS315">
        <v>0</v>
      </c>
      <c r="BT315">
        <v>1</v>
      </c>
      <c r="BU315" t="s">
        <v>139</v>
      </c>
      <c r="BV315" t="str">
        <f t="shared" si="577"/>
        <v>0</v>
      </c>
      <c r="BW315" t="str">
        <f t="shared" si="578"/>
        <v>0</v>
      </c>
      <c r="BX315" t="str">
        <f t="shared" si="579"/>
        <v>1</v>
      </c>
      <c r="BY315" t="s">
        <v>23</v>
      </c>
      <c r="BZ315" s="253">
        <f t="shared" si="599"/>
        <v>0</v>
      </c>
      <c r="CA315" s="253">
        <f t="shared" si="600"/>
        <v>0</v>
      </c>
      <c r="CB315" s="253">
        <f t="shared" si="601"/>
        <v>0</v>
      </c>
      <c r="CC315" s="253">
        <f t="shared" si="602"/>
        <v>0</v>
      </c>
      <c r="CD315" s="253">
        <f t="shared" si="603"/>
        <v>0</v>
      </c>
      <c r="CE315" s="253">
        <f t="shared" si="604"/>
        <v>0</v>
      </c>
      <c r="CF315" s="253">
        <f t="shared" si="605"/>
        <v>0</v>
      </c>
      <c r="CG315" s="253">
        <f t="shared" si="606"/>
        <v>0</v>
      </c>
      <c r="CH315" s="253">
        <f t="shared" si="607"/>
        <v>0</v>
      </c>
      <c r="CI315" s="253">
        <f t="shared" si="608"/>
        <v>0</v>
      </c>
      <c r="CJ315" s="253">
        <f t="shared" si="609"/>
        <v>0</v>
      </c>
      <c r="CK315" s="253">
        <f t="shared" si="610"/>
        <v>0</v>
      </c>
    </row>
    <row r="316" spans="1:89" ht="20.399999999999999" x14ac:dyDescent="0.3">
      <c r="B316" s="129">
        <v>228</v>
      </c>
      <c r="C316" s="107">
        <v>358011</v>
      </c>
      <c r="D316" s="193">
        <v>35910003</v>
      </c>
      <c r="E316" s="155" t="s">
        <v>325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540"/>
        <v>0</v>
      </c>
      <c r="L316" s="156" t="s">
        <v>274</v>
      </c>
      <c r="M316" s="104">
        <v>0</v>
      </c>
      <c r="N316" s="262">
        <f t="shared" si="565"/>
        <v>900</v>
      </c>
      <c r="O316" s="137">
        <v>900</v>
      </c>
      <c r="P316" s="110">
        <f t="shared" si="542"/>
        <v>0</v>
      </c>
      <c r="Q316" s="112" t="s">
        <v>139</v>
      </c>
      <c r="R316" s="113">
        <f t="shared" si="533"/>
        <v>0</v>
      </c>
      <c r="S316" s="114">
        <f t="shared" si="543"/>
        <v>0</v>
      </c>
      <c r="T316" s="130">
        <f t="shared" si="534"/>
        <v>0</v>
      </c>
      <c r="U316" s="115">
        <f t="shared" si="544"/>
        <v>0</v>
      </c>
      <c r="V316" s="148">
        <f t="shared" si="535"/>
        <v>0</v>
      </c>
      <c r="W316" s="115">
        <f t="shared" si="545"/>
        <v>0</v>
      </c>
      <c r="X316" s="113">
        <f t="shared" si="536"/>
        <v>0</v>
      </c>
      <c r="Y316" s="115">
        <f t="shared" si="546"/>
        <v>0</v>
      </c>
      <c r="Z316" s="116">
        <f t="shared" si="620"/>
        <v>0</v>
      </c>
      <c r="AA316" s="117" t="b">
        <f t="shared" si="611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548"/>
        <v>0</v>
      </c>
      <c r="AJ316" s="21">
        <v>0</v>
      </c>
      <c r="AK316" s="164">
        <f t="shared" si="549"/>
        <v>0</v>
      </c>
      <c r="AL316" s="21">
        <v>0</v>
      </c>
      <c r="AM316" s="164">
        <f t="shared" si="550"/>
        <v>0</v>
      </c>
      <c r="AN316" s="21">
        <v>0</v>
      </c>
      <c r="AO316" s="164">
        <f t="shared" si="551"/>
        <v>0</v>
      </c>
      <c r="AP316" s="21">
        <v>0</v>
      </c>
      <c r="AQ316" s="164">
        <f t="shared" si="552"/>
        <v>0</v>
      </c>
      <c r="AR316" s="21">
        <v>0</v>
      </c>
      <c r="AS316" s="164">
        <f t="shared" si="553"/>
        <v>0</v>
      </c>
      <c r="AT316" s="21">
        <v>0</v>
      </c>
      <c r="AU316" s="164">
        <f t="shared" si="554"/>
        <v>0</v>
      </c>
      <c r="AV316" s="21">
        <v>0</v>
      </c>
      <c r="AW316" s="164">
        <f t="shared" si="555"/>
        <v>0</v>
      </c>
      <c r="AX316" s="21">
        <v>0</v>
      </c>
      <c r="AY316" s="164">
        <f t="shared" si="556"/>
        <v>0</v>
      </c>
      <c r="AZ316" s="21">
        <v>0</v>
      </c>
      <c r="BA316" s="164">
        <f t="shared" si="557"/>
        <v>0</v>
      </c>
      <c r="BB316" s="21">
        <v>0</v>
      </c>
      <c r="BC316" s="164">
        <f t="shared" si="558"/>
        <v>0</v>
      </c>
      <c r="BD316" s="21">
        <v>0</v>
      </c>
      <c r="BE316" s="164">
        <f t="shared" si="559"/>
        <v>0</v>
      </c>
      <c r="BF316" s="253">
        <f t="shared" si="560"/>
        <v>0</v>
      </c>
      <c r="BG316" s="253">
        <f t="shared" si="561"/>
        <v>0</v>
      </c>
      <c r="BH316" s="10" t="b">
        <f t="shared" si="562"/>
        <v>1</v>
      </c>
      <c r="BI316" s="253">
        <f t="shared" si="563"/>
        <v>0</v>
      </c>
      <c r="BJ316" s="250">
        <f t="shared" si="593"/>
        <v>35910003</v>
      </c>
      <c r="BK316" s="251">
        <v>348</v>
      </c>
      <c r="BL316" s="251">
        <v>5</v>
      </c>
      <c r="BM316" s="252">
        <f t="shared" si="594"/>
        <v>0</v>
      </c>
      <c r="BN316" s="252">
        <f t="shared" si="595"/>
        <v>0</v>
      </c>
      <c r="BO316" s="252">
        <f t="shared" si="596"/>
        <v>0</v>
      </c>
      <c r="BP316" s="252">
        <f t="shared" si="597"/>
        <v>0</v>
      </c>
      <c r="BQ316" s="254">
        <f t="shared" si="598"/>
        <v>900</v>
      </c>
      <c r="BR316">
        <f t="shared" si="564"/>
        <v>0</v>
      </c>
      <c r="BS316">
        <v>0</v>
      </c>
      <c r="BT316">
        <v>1</v>
      </c>
      <c r="BU316" t="s">
        <v>139</v>
      </c>
      <c r="BV316" t="str">
        <f t="shared" si="577"/>
        <v>0</v>
      </c>
      <c r="BW316" t="str">
        <f t="shared" si="578"/>
        <v>0</v>
      </c>
      <c r="BX316" t="str">
        <f t="shared" si="579"/>
        <v>1</v>
      </c>
      <c r="BY316" t="s">
        <v>23</v>
      </c>
      <c r="BZ316" s="253">
        <f t="shared" si="599"/>
        <v>0</v>
      </c>
      <c r="CA316" s="253">
        <f t="shared" si="600"/>
        <v>0</v>
      </c>
      <c r="CB316" s="253">
        <f t="shared" si="601"/>
        <v>0</v>
      </c>
      <c r="CC316" s="253">
        <f t="shared" si="602"/>
        <v>0</v>
      </c>
      <c r="CD316" s="253">
        <f t="shared" si="603"/>
        <v>0</v>
      </c>
      <c r="CE316" s="253">
        <f t="shared" si="604"/>
        <v>0</v>
      </c>
      <c r="CF316" s="253">
        <f t="shared" si="605"/>
        <v>0</v>
      </c>
      <c r="CG316" s="253">
        <f t="shared" si="606"/>
        <v>0</v>
      </c>
      <c r="CH316" s="253">
        <f t="shared" si="607"/>
        <v>0</v>
      </c>
      <c r="CI316" s="253">
        <f t="shared" si="608"/>
        <v>0</v>
      </c>
      <c r="CJ316" s="253">
        <f t="shared" si="609"/>
        <v>0</v>
      </c>
      <c r="CK316" s="253">
        <f t="shared" si="610"/>
        <v>0</v>
      </c>
    </row>
    <row r="317" spans="1:89" ht="30.6" x14ac:dyDescent="0.3">
      <c r="B317" s="129">
        <v>229</v>
      </c>
      <c r="C317" s="107">
        <v>358011</v>
      </c>
      <c r="D317" s="193">
        <v>35910003</v>
      </c>
      <c r="E317" s="155" t="s">
        <v>326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540"/>
        <v>0</v>
      </c>
      <c r="L317" s="156" t="s">
        <v>274</v>
      </c>
      <c r="M317" s="104">
        <v>0</v>
      </c>
      <c r="N317" s="262">
        <f t="shared" si="565"/>
        <v>2700</v>
      </c>
      <c r="O317" s="137">
        <v>2700</v>
      </c>
      <c r="P317" s="110">
        <f t="shared" si="542"/>
        <v>0</v>
      </c>
      <c r="Q317" s="112" t="s">
        <v>139</v>
      </c>
      <c r="R317" s="113">
        <f t="shared" si="533"/>
        <v>0</v>
      </c>
      <c r="S317" s="114">
        <f t="shared" si="543"/>
        <v>0</v>
      </c>
      <c r="T317" s="130">
        <f t="shared" si="534"/>
        <v>0</v>
      </c>
      <c r="U317" s="115">
        <f t="shared" si="544"/>
        <v>0</v>
      </c>
      <c r="V317" s="148">
        <f t="shared" si="535"/>
        <v>0</v>
      </c>
      <c r="W317" s="115">
        <f t="shared" si="545"/>
        <v>0</v>
      </c>
      <c r="X317" s="113">
        <f t="shared" si="536"/>
        <v>0</v>
      </c>
      <c r="Y317" s="115">
        <f t="shared" si="546"/>
        <v>0</v>
      </c>
      <c r="Z317" s="116">
        <f t="shared" si="620"/>
        <v>0</v>
      </c>
      <c r="AA317" s="117" t="b">
        <f t="shared" si="611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548"/>
        <v>0</v>
      </c>
      <c r="AJ317" s="21">
        <v>0</v>
      </c>
      <c r="AK317" s="164">
        <f t="shared" si="549"/>
        <v>0</v>
      </c>
      <c r="AL317" s="21">
        <v>0</v>
      </c>
      <c r="AM317" s="164">
        <f t="shared" si="550"/>
        <v>0</v>
      </c>
      <c r="AN317" s="21">
        <v>0</v>
      </c>
      <c r="AO317" s="164">
        <f t="shared" si="551"/>
        <v>0</v>
      </c>
      <c r="AP317" s="21">
        <v>0</v>
      </c>
      <c r="AQ317" s="164">
        <f t="shared" si="552"/>
        <v>0</v>
      </c>
      <c r="AR317" s="21">
        <v>0</v>
      </c>
      <c r="AS317" s="164">
        <f t="shared" si="553"/>
        <v>0</v>
      </c>
      <c r="AT317" s="21">
        <v>0</v>
      </c>
      <c r="AU317" s="164">
        <f t="shared" si="554"/>
        <v>0</v>
      </c>
      <c r="AV317" s="21">
        <v>0</v>
      </c>
      <c r="AW317" s="164">
        <f t="shared" si="555"/>
        <v>0</v>
      </c>
      <c r="AX317" s="21">
        <v>0</v>
      </c>
      <c r="AY317" s="164">
        <f t="shared" si="556"/>
        <v>0</v>
      </c>
      <c r="AZ317" s="21">
        <v>0</v>
      </c>
      <c r="BA317" s="164">
        <f t="shared" si="557"/>
        <v>0</v>
      </c>
      <c r="BB317" s="21">
        <v>0</v>
      </c>
      <c r="BC317" s="164">
        <f t="shared" si="558"/>
        <v>0</v>
      </c>
      <c r="BD317" s="21">
        <v>0</v>
      </c>
      <c r="BE317" s="164">
        <f t="shared" si="559"/>
        <v>0</v>
      </c>
      <c r="BF317" s="253">
        <f t="shared" si="560"/>
        <v>0</v>
      </c>
      <c r="BG317" s="253">
        <f t="shared" si="561"/>
        <v>0</v>
      </c>
      <c r="BH317" s="10" t="b">
        <f t="shared" si="562"/>
        <v>1</v>
      </c>
      <c r="BI317" s="253">
        <f t="shared" si="563"/>
        <v>0</v>
      </c>
      <c r="BJ317" s="250">
        <f t="shared" si="593"/>
        <v>35910003</v>
      </c>
      <c r="BK317" s="251">
        <v>348</v>
      </c>
      <c r="BL317" s="251">
        <v>5</v>
      </c>
      <c r="BM317" s="252">
        <f t="shared" si="594"/>
        <v>0</v>
      </c>
      <c r="BN317" s="252">
        <f t="shared" si="595"/>
        <v>0</v>
      </c>
      <c r="BO317" s="252">
        <f t="shared" si="596"/>
        <v>0</v>
      </c>
      <c r="BP317" s="252">
        <f t="shared" si="597"/>
        <v>0</v>
      </c>
      <c r="BQ317" s="254">
        <f t="shared" si="598"/>
        <v>2700</v>
      </c>
      <c r="BR317">
        <f t="shared" si="564"/>
        <v>0</v>
      </c>
      <c r="BS317">
        <v>0</v>
      </c>
      <c r="BT317">
        <v>1</v>
      </c>
      <c r="BU317" t="s">
        <v>139</v>
      </c>
      <c r="BV317" t="str">
        <f t="shared" si="577"/>
        <v>0</v>
      </c>
      <c r="BW317" t="str">
        <f t="shared" si="578"/>
        <v>0</v>
      </c>
      <c r="BX317" t="str">
        <f t="shared" si="579"/>
        <v>1</v>
      </c>
      <c r="BY317" t="s">
        <v>23</v>
      </c>
      <c r="BZ317" s="253">
        <f t="shared" si="599"/>
        <v>0</v>
      </c>
      <c r="CA317" s="253">
        <f t="shared" si="600"/>
        <v>0</v>
      </c>
      <c r="CB317" s="253">
        <f t="shared" si="601"/>
        <v>0</v>
      </c>
      <c r="CC317" s="253">
        <f t="shared" si="602"/>
        <v>0</v>
      </c>
      <c r="CD317" s="253">
        <f t="shared" si="603"/>
        <v>0</v>
      </c>
      <c r="CE317" s="253">
        <f t="shared" si="604"/>
        <v>0</v>
      </c>
      <c r="CF317" s="253">
        <f t="shared" si="605"/>
        <v>0</v>
      </c>
      <c r="CG317" s="253">
        <f t="shared" si="606"/>
        <v>0</v>
      </c>
      <c r="CH317" s="253">
        <f t="shared" si="607"/>
        <v>0</v>
      </c>
      <c r="CI317" s="253">
        <f t="shared" si="608"/>
        <v>0</v>
      </c>
      <c r="CJ317" s="253">
        <f t="shared" si="609"/>
        <v>0</v>
      </c>
      <c r="CK317" s="253">
        <f t="shared" si="610"/>
        <v>0</v>
      </c>
    </row>
    <row r="318" spans="1:89" ht="40.799999999999997" x14ac:dyDescent="0.3">
      <c r="B318" s="129">
        <v>230</v>
      </c>
      <c r="C318" s="107">
        <v>358011</v>
      </c>
      <c r="D318" s="193">
        <v>35910003</v>
      </c>
      <c r="E318" s="155" t="s">
        <v>364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540"/>
        <v>0</v>
      </c>
      <c r="L318" s="156" t="s">
        <v>274</v>
      </c>
      <c r="M318" s="201">
        <v>0</v>
      </c>
      <c r="N318" s="262">
        <f t="shared" si="565"/>
        <v>760</v>
      </c>
      <c r="O318" s="137">
        <v>760</v>
      </c>
      <c r="P318" s="110">
        <f t="shared" si="542"/>
        <v>0</v>
      </c>
      <c r="Q318" s="112" t="s">
        <v>139</v>
      </c>
      <c r="R318" s="113">
        <f t="shared" si="533"/>
        <v>0</v>
      </c>
      <c r="S318" s="114">
        <f t="shared" si="543"/>
        <v>0</v>
      </c>
      <c r="T318" s="130">
        <f t="shared" si="534"/>
        <v>0</v>
      </c>
      <c r="U318" s="115">
        <f t="shared" si="544"/>
        <v>0</v>
      </c>
      <c r="V318" s="148">
        <f t="shared" si="535"/>
        <v>0</v>
      </c>
      <c r="W318" s="115">
        <f t="shared" si="545"/>
        <v>0</v>
      </c>
      <c r="X318" s="113">
        <f t="shared" si="536"/>
        <v>0</v>
      </c>
      <c r="Y318" s="115">
        <f t="shared" si="546"/>
        <v>0</v>
      </c>
      <c r="Z318" s="116">
        <f t="shared" si="620"/>
        <v>0</v>
      </c>
      <c r="AA318" s="117" t="b">
        <f t="shared" si="611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548"/>
        <v>0</v>
      </c>
      <c r="AJ318" s="21">
        <v>0</v>
      </c>
      <c r="AK318" s="164">
        <f t="shared" si="549"/>
        <v>0</v>
      </c>
      <c r="AL318" s="21">
        <v>0</v>
      </c>
      <c r="AM318" s="164">
        <f t="shared" si="550"/>
        <v>0</v>
      </c>
      <c r="AN318" s="21">
        <v>0</v>
      </c>
      <c r="AO318" s="164">
        <f t="shared" si="551"/>
        <v>0</v>
      </c>
      <c r="AP318" s="21">
        <v>0</v>
      </c>
      <c r="AQ318" s="164">
        <f t="shared" si="552"/>
        <v>0</v>
      </c>
      <c r="AR318" s="21">
        <v>0</v>
      </c>
      <c r="AS318" s="164">
        <f t="shared" si="553"/>
        <v>0</v>
      </c>
      <c r="AT318" s="21">
        <v>0</v>
      </c>
      <c r="AU318" s="164">
        <f t="shared" si="554"/>
        <v>0</v>
      </c>
      <c r="AV318" s="21">
        <v>0</v>
      </c>
      <c r="AW318" s="164">
        <f t="shared" si="555"/>
        <v>0</v>
      </c>
      <c r="AX318" s="21">
        <v>0</v>
      </c>
      <c r="AY318" s="164">
        <f t="shared" si="556"/>
        <v>0</v>
      </c>
      <c r="AZ318" s="21">
        <v>0</v>
      </c>
      <c r="BA318" s="164">
        <f t="shared" si="557"/>
        <v>0</v>
      </c>
      <c r="BB318" s="21">
        <v>0</v>
      </c>
      <c r="BC318" s="164">
        <f t="shared" si="558"/>
        <v>0</v>
      </c>
      <c r="BD318" s="21">
        <v>0</v>
      </c>
      <c r="BE318" s="164">
        <f t="shared" si="559"/>
        <v>0</v>
      </c>
      <c r="BF318" s="253">
        <f t="shared" si="560"/>
        <v>0</v>
      </c>
      <c r="BG318" s="253">
        <f t="shared" si="561"/>
        <v>0</v>
      </c>
      <c r="BH318" s="10" t="b">
        <f t="shared" si="562"/>
        <v>1</v>
      </c>
      <c r="BI318" s="253">
        <f t="shared" si="563"/>
        <v>0</v>
      </c>
      <c r="BJ318" s="250">
        <f t="shared" si="593"/>
        <v>35910003</v>
      </c>
      <c r="BK318" s="251">
        <v>348</v>
      </c>
      <c r="BL318" s="251">
        <v>5</v>
      </c>
      <c r="BM318" s="252">
        <f t="shared" si="594"/>
        <v>0</v>
      </c>
      <c r="BN318" s="252">
        <f t="shared" si="595"/>
        <v>0</v>
      </c>
      <c r="BO318" s="252">
        <f t="shared" si="596"/>
        <v>0</v>
      </c>
      <c r="BP318" s="252">
        <f t="shared" si="597"/>
        <v>0</v>
      </c>
      <c r="BQ318" s="254">
        <f t="shared" si="598"/>
        <v>760</v>
      </c>
      <c r="BR318">
        <f t="shared" si="564"/>
        <v>0</v>
      </c>
      <c r="BS318">
        <v>0</v>
      </c>
      <c r="BT318">
        <v>1</v>
      </c>
      <c r="BU318" t="s">
        <v>139</v>
      </c>
      <c r="BV318" t="str">
        <f t="shared" si="577"/>
        <v>0</v>
      </c>
      <c r="BW318" t="str">
        <f t="shared" si="578"/>
        <v>0</v>
      </c>
      <c r="BX318" t="str">
        <f t="shared" si="579"/>
        <v>1</v>
      </c>
      <c r="BY318" t="s">
        <v>23</v>
      </c>
      <c r="BZ318" s="253">
        <f t="shared" si="599"/>
        <v>0</v>
      </c>
      <c r="CA318" s="253">
        <f t="shared" si="600"/>
        <v>0</v>
      </c>
      <c r="CB318" s="253">
        <f t="shared" si="601"/>
        <v>0</v>
      </c>
      <c r="CC318" s="253">
        <f t="shared" si="602"/>
        <v>0</v>
      </c>
      <c r="CD318" s="253">
        <f t="shared" si="603"/>
        <v>0</v>
      </c>
      <c r="CE318" s="253">
        <f t="shared" si="604"/>
        <v>0</v>
      </c>
      <c r="CF318" s="253">
        <f t="shared" si="605"/>
        <v>0</v>
      </c>
      <c r="CG318" s="253">
        <f t="shared" si="606"/>
        <v>0</v>
      </c>
      <c r="CH318" s="253">
        <f t="shared" si="607"/>
        <v>0</v>
      </c>
      <c r="CI318" s="253">
        <f t="shared" si="608"/>
        <v>0</v>
      </c>
      <c r="CJ318" s="253">
        <f t="shared" si="609"/>
        <v>0</v>
      </c>
      <c r="CK318" s="253">
        <f t="shared" si="610"/>
        <v>0</v>
      </c>
    </row>
    <row r="319" spans="1:89" s="165" customFormat="1" ht="20.399999999999999" x14ac:dyDescent="0.3">
      <c r="A319"/>
      <c r="B319" s="129">
        <v>231</v>
      </c>
      <c r="C319" s="107">
        <v>358011</v>
      </c>
      <c r="D319" s="193">
        <v>35910003</v>
      </c>
      <c r="E319" s="155" t="s">
        <v>327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540"/>
        <v>0</v>
      </c>
      <c r="L319" s="156" t="s">
        <v>274</v>
      </c>
      <c r="M319" s="104">
        <v>0</v>
      </c>
      <c r="N319" s="262">
        <f t="shared" si="565"/>
        <v>970</v>
      </c>
      <c r="O319" s="137">
        <v>970</v>
      </c>
      <c r="P319" s="110">
        <f t="shared" si="542"/>
        <v>0</v>
      </c>
      <c r="Q319" s="112" t="s">
        <v>139</v>
      </c>
      <c r="R319" s="113">
        <f t="shared" si="533"/>
        <v>0</v>
      </c>
      <c r="S319" s="114">
        <f t="shared" si="543"/>
        <v>0</v>
      </c>
      <c r="T319" s="130">
        <f t="shared" si="534"/>
        <v>0</v>
      </c>
      <c r="U319" s="115">
        <f t="shared" si="544"/>
        <v>0</v>
      </c>
      <c r="V319" s="148">
        <f t="shared" si="535"/>
        <v>0</v>
      </c>
      <c r="W319" s="115">
        <f t="shared" si="545"/>
        <v>0</v>
      </c>
      <c r="X319" s="113">
        <f t="shared" si="536"/>
        <v>0</v>
      </c>
      <c r="Y319" s="115">
        <f t="shared" si="546"/>
        <v>0</v>
      </c>
      <c r="Z319" s="116">
        <f t="shared" si="620"/>
        <v>0</v>
      </c>
      <c r="AA319" s="117" t="b">
        <f t="shared" si="611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548"/>
        <v>0</v>
      </c>
      <c r="AJ319" s="21">
        <v>0</v>
      </c>
      <c r="AK319" s="164">
        <f t="shared" si="549"/>
        <v>0</v>
      </c>
      <c r="AL319" s="21">
        <v>0</v>
      </c>
      <c r="AM319" s="164">
        <f t="shared" si="550"/>
        <v>0</v>
      </c>
      <c r="AN319" s="21">
        <v>0</v>
      </c>
      <c r="AO319" s="164">
        <f t="shared" si="551"/>
        <v>0</v>
      </c>
      <c r="AP319" s="21">
        <v>0</v>
      </c>
      <c r="AQ319" s="164">
        <f t="shared" si="552"/>
        <v>0</v>
      </c>
      <c r="AR319" s="21">
        <v>0</v>
      </c>
      <c r="AS319" s="164">
        <f t="shared" si="553"/>
        <v>0</v>
      </c>
      <c r="AT319" s="21">
        <v>0</v>
      </c>
      <c r="AU319" s="164">
        <f t="shared" si="554"/>
        <v>0</v>
      </c>
      <c r="AV319" s="21">
        <v>0</v>
      </c>
      <c r="AW319" s="164">
        <f t="shared" si="555"/>
        <v>0</v>
      </c>
      <c r="AX319" s="21">
        <v>0</v>
      </c>
      <c r="AY319" s="164">
        <f t="shared" si="556"/>
        <v>0</v>
      </c>
      <c r="AZ319" s="21">
        <v>0</v>
      </c>
      <c r="BA319" s="164">
        <f t="shared" si="557"/>
        <v>0</v>
      </c>
      <c r="BB319" s="21">
        <v>0</v>
      </c>
      <c r="BC319" s="164">
        <f t="shared" si="558"/>
        <v>0</v>
      </c>
      <c r="BD319" s="21">
        <v>0</v>
      </c>
      <c r="BE319" s="164">
        <f t="shared" si="559"/>
        <v>0</v>
      </c>
      <c r="BF319" s="253">
        <f t="shared" si="560"/>
        <v>0</v>
      </c>
      <c r="BG319" s="253">
        <f t="shared" si="561"/>
        <v>0</v>
      </c>
      <c r="BH319" s="10" t="b">
        <f t="shared" si="562"/>
        <v>1</v>
      </c>
      <c r="BI319" s="253">
        <f t="shared" si="563"/>
        <v>0</v>
      </c>
      <c r="BJ319" s="250">
        <f t="shared" si="593"/>
        <v>35910003</v>
      </c>
      <c r="BK319" s="251">
        <v>348</v>
      </c>
      <c r="BL319" s="251">
        <v>5</v>
      </c>
      <c r="BM319" s="252">
        <f t="shared" si="594"/>
        <v>0</v>
      </c>
      <c r="BN319" s="252">
        <f t="shared" si="595"/>
        <v>0</v>
      </c>
      <c r="BO319" s="252">
        <f t="shared" si="596"/>
        <v>0</v>
      </c>
      <c r="BP319" s="252">
        <f t="shared" si="597"/>
        <v>0</v>
      </c>
      <c r="BQ319" s="254">
        <f t="shared" si="598"/>
        <v>970</v>
      </c>
      <c r="BR319">
        <f t="shared" si="564"/>
        <v>0</v>
      </c>
      <c r="BS319">
        <v>0</v>
      </c>
      <c r="BT319">
        <v>1</v>
      </c>
      <c r="BU319" t="s">
        <v>139</v>
      </c>
      <c r="BV319" t="str">
        <f t="shared" si="577"/>
        <v>0</v>
      </c>
      <c r="BW319" t="str">
        <f t="shared" si="578"/>
        <v>0</v>
      </c>
      <c r="BX319" t="str">
        <f t="shared" si="579"/>
        <v>1</v>
      </c>
      <c r="BY319" t="s">
        <v>23</v>
      </c>
      <c r="BZ319" s="253">
        <f t="shared" si="599"/>
        <v>0</v>
      </c>
      <c r="CA319" s="253">
        <f t="shared" si="600"/>
        <v>0</v>
      </c>
      <c r="CB319" s="253">
        <f t="shared" si="601"/>
        <v>0</v>
      </c>
      <c r="CC319" s="253">
        <f t="shared" si="602"/>
        <v>0</v>
      </c>
      <c r="CD319" s="253">
        <f t="shared" si="603"/>
        <v>0</v>
      </c>
      <c r="CE319" s="253">
        <f t="shared" si="604"/>
        <v>0</v>
      </c>
      <c r="CF319" s="253">
        <f t="shared" si="605"/>
        <v>0</v>
      </c>
      <c r="CG319" s="253">
        <f t="shared" si="606"/>
        <v>0</v>
      </c>
      <c r="CH319" s="253">
        <f t="shared" si="607"/>
        <v>0</v>
      </c>
      <c r="CI319" s="253">
        <f t="shared" si="608"/>
        <v>0</v>
      </c>
      <c r="CJ319" s="253">
        <f t="shared" si="609"/>
        <v>0</v>
      </c>
      <c r="CK319" s="253">
        <f t="shared" si="610"/>
        <v>0</v>
      </c>
    </row>
    <row r="320" spans="1:89" ht="20.399999999999999" x14ac:dyDescent="0.3">
      <c r="B320" s="129">
        <v>232</v>
      </c>
      <c r="C320" s="107">
        <v>358011</v>
      </c>
      <c r="D320" s="193">
        <v>35910003</v>
      </c>
      <c r="E320" s="155" t="s">
        <v>328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540"/>
        <v>0</v>
      </c>
      <c r="L320" s="156" t="s">
        <v>274</v>
      </c>
      <c r="M320" s="104">
        <v>0</v>
      </c>
      <c r="N320" s="262">
        <f t="shared" si="565"/>
        <v>1065</v>
      </c>
      <c r="O320" s="137">
        <v>1065</v>
      </c>
      <c r="P320" s="110">
        <f t="shared" si="542"/>
        <v>0</v>
      </c>
      <c r="Q320" s="112" t="s">
        <v>139</v>
      </c>
      <c r="R320" s="113">
        <f t="shared" si="533"/>
        <v>0</v>
      </c>
      <c r="S320" s="114">
        <f t="shared" si="543"/>
        <v>0</v>
      </c>
      <c r="T320" s="130">
        <f t="shared" si="534"/>
        <v>0</v>
      </c>
      <c r="U320" s="115">
        <f t="shared" si="544"/>
        <v>0</v>
      </c>
      <c r="V320" s="148">
        <f t="shared" si="535"/>
        <v>0</v>
      </c>
      <c r="W320" s="115">
        <f t="shared" si="545"/>
        <v>0</v>
      </c>
      <c r="X320" s="113">
        <f t="shared" si="536"/>
        <v>0</v>
      </c>
      <c r="Y320" s="115">
        <f t="shared" si="546"/>
        <v>0</v>
      </c>
      <c r="Z320" s="116">
        <f t="shared" si="620"/>
        <v>0</v>
      </c>
      <c r="AA320" s="117" t="b">
        <f t="shared" si="611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548"/>
        <v>0</v>
      </c>
      <c r="AJ320" s="21">
        <v>0</v>
      </c>
      <c r="AK320" s="164">
        <f t="shared" si="549"/>
        <v>0</v>
      </c>
      <c r="AL320" s="21">
        <v>0</v>
      </c>
      <c r="AM320" s="164">
        <f t="shared" si="550"/>
        <v>0</v>
      </c>
      <c r="AN320" s="21">
        <v>0</v>
      </c>
      <c r="AO320" s="164">
        <f t="shared" si="551"/>
        <v>0</v>
      </c>
      <c r="AP320" s="21">
        <v>0</v>
      </c>
      <c r="AQ320" s="164">
        <f t="shared" si="552"/>
        <v>0</v>
      </c>
      <c r="AR320" s="21">
        <v>0</v>
      </c>
      <c r="AS320" s="164">
        <f t="shared" si="553"/>
        <v>0</v>
      </c>
      <c r="AT320" s="21">
        <v>0</v>
      </c>
      <c r="AU320" s="164">
        <f t="shared" si="554"/>
        <v>0</v>
      </c>
      <c r="AV320" s="21">
        <v>0</v>
      </c>
      <c r="AW320" s="164">
        <f t="shared" si="555"/>
        <v>0</v>
      </c>
      <c r="AX320" s="21">
        <v>0</v>
      </c>
      <c r="AY320" s="164">
        <f t="shared" si="556"/>
        <v>0</v>
      </c>
      <c r="AZ320" s="21">
        <v>0</v>
      </c>
      <c r="BA320" s="164">
        <f t="shared" si="557"/>
        <v>0</v>
      </c>
      <c r="BB320" s="21">
        <v>0</v>
      </c>
      <c r="BC320" s="164">
        <f t="shared" si="558"/>
        <v>0</v>
      </c>
      <c r="BD320" s="21">
        <v>0</v>
      </c>
      <c r="BE320" s="164">
        <f t="shared" si="559"/>
        <v>0</v>
      </c>
      <c r="BF320" s="253">
        <f t="shared" si="560"/>
        <v>0</v>
      </c>
      <c r="BG320" s="253">
        <f t="shared" si="561"/>
        <v>0</v>
      </c>
      <c r="BH320" s="10" t="b">
        <f t="shared" si="562"/>
        <v>1</v>
      </c>
      <c r="BI320" s="253">
        <f t="shared" si="563"/>
        <v>0</v>
      </c>
      <c r="BJ320" s="250">
        <f t="shared" si="593"/>
        <v>35910003</v>
      </c>
      <c r="BK320" s="251">
        <v>348</v>
      </c>
      <c r="BL320" s="251">
        <v>5</v>
      </c>
      <c r="BM320" s="252">
        <f t="shared" si="594"/>
        <v>0</v>
      </c>
      <c r="BN320" s="252">
        <f t="shared" si="595"/>
        <v>0</v>
      </c>
      <c r="BO320" s="252">
        <f t="shared" si="596"/>
        <v>0</v>
      </c>
      <c r="BP320" s="252">
        <f t="shared" si="597"/>
        <v>0</v>
      </c>
      <c r="BQ320" s="254">
        <f t="shared" si="598"/>
        <v>1065</v>
      </c>
      <c r="BR320">
        <f t="shared" si="564"/>
        <v>0</v>
      </c>
      <c r="BS320">
        <v>0</v>
      </c>
      <c r="BT320">
        <v>1</v>
      </c>
      <c r="BU320" t="s">
        <v>139</v>
      </c>
      <c r="BV320" t="str">
        <f t="shared" si="577"/>
        <v>0</v>
      </c>
      <c r="BW320" t="str">
        <f t="shared" si="578"/>
        <v>0</v>
      </c>
      <c r="BX320" t="str">
        <f t="shared" si="579"/>
        <v>1</v>
      </c>
      <c r="BY320" t="s">
        <v>23</v>
      </c>
      <c r="BZ320" s="253">
        <f t="shared" si="599"/>
        <v>0</v>
      </c>
      <c r="CA320" s="253">
        <f t="shared" si="600"/>
        <v>0</v>
      </c>
      <c r="CB320" s="253">
        <f t="shared" si="601"/>
        <v>0</v>
      </c>
      <c r="CC320" s="253">
        <f t="shared" si="602"/>
        <v>0</v>
      </c>
      <c r="CD320" s="253">
        <f t="shared" si="603"/>
        <v>0</v>
      </c>
      <c r="CE320" s="253">
        <f t="shared" si="604"/>
        <v>0</v>
      </c>
      <c r="CF320" s="253">
        <f t="shared" si="605"/>
        <v>0</v>
      </c>
      <c r="CG320" s="253">
        <f t="shared" si="606"/>
        <v>0</v>
      </c>
      <c r="CH320" s="253">
        <f t="shared" si="607"/>
        <v>0</v>
      </c>
      <c r="CI320" s="253">
        <f t="shared" si="608"/>
        <v>0</v>
      </c>
      <c r="CJ320" s="253">
        <f t="shared" si="609"/>
        <v>0</v>
      </c>
      <c r="CK320" s="253">
        <f t="shared" si="610"/>
        <v>0</v>
      </c>
    </row>
    <row r="321" spans="2:89" ht="20.399999999999999" x14ac:dyDescent="0.3">
      <c r="B321" s="129">
        <v>233</v>
      </c>
      <c r="C321" s="107">
        <v>358011</v>
      </c>
      <c r="D321" s="193">
        <v>35910003</v>
      </c>
      <c r="E321" s="155" t="s">
        <v>329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540"/>
        <v>0</v>
      </c>
      <c r="L321" s="156" t="s">
        <v>274</v>
      </c>
      <c r="M321" s="201">
        <v>0</v>
      </c>
      <c r="N321" s="262">
        <f t="shared" si="565"/>
        <v>2820.01</v>
      </c>
      <c r="O321" s="137">
        <v>2820.01</v>
      </c>
      <c r="P321" s="110">
        <f t="shared" si="542"/>
        <v>0</v>
      </c>
      <c r="Q321" s="112" t="s">
        <v>139</v>
      </c>
      <c r="R321" s="113">
        <f t="shared" ref="R321:R335" si="621">AH321+AJ321+AL321</f>
        <v>0</v>
      </c>
      <c r="S321" s="114">
        <f t="shared" si="543"/>
        <v>0</v>
      </c>
      <c r="T321" s="130">
        <f t="shared" ref="T321:T335" si="622">AN321+AP321+AR321</f>
        <v>0</v>
      </c>
      <c r="U321" s="115">
        <f t="shared" si="544"/>
        <v>0</v>
      </c>
      <c r="V321" s="148">
        <f t="shared" ref="V321:V335" si="623">AT321+AV321+AX321</f>
        <v>0</v>
      </c>
      <c r="W321" s="115">
        <f t="shared" si="545"/>
        <v>0</v>
      </c>
      <c r="X321" s="113">
        <f t="shared" ref="X321:X335" si="624">AZ321+BB321+BD321</f>
        <v>0</v>
      </c>
      <c r="Y321" s="115">
        <f t="shared" si="546"/>
        <v>0</v>
      </c>
      <c r="Z321" s="116">
        <f t="shared" si="620"/>
        <v>0</v>
      </c>
      <c r="AA321" s="117" t="b">
        <f t="shared" si="611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548"/>
        <v>0</v>
      </c>
      <c r="AJ321" s="21">
        <v>0</v>
      </c>
      <c r="AK321" s="164">
        <f t="shared" si="549"/>
        <v>0</v>
      </c>
      <c r="AL321" s="21">
        <v>0</v>
      </c>
      <c r="AM321" s="164">
        <f t="shared" si="550"/>
        <v>0</v>
      </c>
      <c r="AN321" s="21">
        <v>0</v>
      </c>
      <c r="AO321" s="164">
        <f t="shared" si="551"/>
        <v>0</v>
      </c>
      <c r="AP321" s="21">
        <v>0</v>
      </c>
      <c r="AQ321" s="164">
        <f t="shared" si="552"/>
        <v>0</v>
      </c>
      <c r="AR321" s="21">
        <v>0</v>
      </c>
      <c r="AS321" s="164">
        <f t="shared" si="553"/>
        <v>0</v>
      </c>
      <c r="AT321" s="21">
        <v>0</v>
      </c>
      <c r="AU321" s="164">
        <f t="shared" si="554"/>
        <v>0</v>
      </c>
      <c r="AV321" s="21">
        <v>0</v>
      </c>
      <c r="AW321" s="164">
        <f t="shared" si="555"/>
        <v>0</v>
      </c>
      <c r="AX321" s="21">
        <v>0</v>
      </c>
      <c r="AY321" s="164">
        <f t="shared" si="556"/>
        <v>0</v>
      </c>
      <c r="AZ321" s="21">
        <v>0</v>
      </c>
      <c r="BA321" s="164">
        <f t="shared" si="557"/>
        <v>0</v>
      </c>
      <c r="BB321" s="21">
        <v>0</v>
      </c>
      <c r="BC321" s="164">
        <f t="shared" si="558"/>
        <v>0</v>
      </c>
      <c r="BD321" s="21">
        <v>0</v>
      </c>
      <c r="BE321" s="164">
        <f t="shared" si="559"/>
        <v>0</v>
      </c>
      <c r="BF321" s="253">
        <f t="shared" si="560"/>
        <v>0</v>
      </c>
      <c r="BG321" s="253">
        <f t="shared" si="561"/>
        <v>0</v>
      </c>
      <c r="BH321" s="10" t="b">
        <f t="shared" si="562"/>
        <v>1</v>
      </c>
      <c r="BI321" s="253">
        <f t="shared" si="563"/>
        <v>0</v>
      </c>
      <c r="BJ321" s="250">
        <f t="shared" si="593"/>
        <v>35910003</v>
      </c>
      <c r="BK321" s="251">
        <v>348</v>
      </c>
      <c r="BL321" s="251">
        <v>5</v>
      </c>
      <c r="BM321" s="252">
        <f t="shared" si="594"/>
        <v>0</v>
      </c>
      <c r="BN321" s="252">
        <f t="shared" si="595"/>
        <v>0</v>
      </c>
      <c r="BO321" s="252">
        <f t="shared" si="596"/>
        <v>0</v>
      </c>
      <c r="BP321" s="252">
        <f t="shared" si="597"/>
        <v>0</v>
      </c>
      <c r="BQ321" s="254">
        <f t="shared" si="598"/>
        <v>2820.01</v>
      </c>
      <c r="BR321">
        <f t="shared" si="564"/>
        <v>0</v>
      </c>
      <c r="BS321">
        <v>0</v>
      </c>
      <c r="BT321">
        <v>1</v>
      </c>
      <c r="BU321" t="s">
        <v>139</v>
      </c>
      <c r="BV321" t="str">
        <f t="shared" si="577"/>
        <v>0</v>
      </c>
      <c r="BW321" t="str">
        <f t="shared" si="578"/>
        <v>0</v>
      </c>
      <c r="BX321" t="str">
        <f t="shared" si="579"/>
        <v>1</v>
      </c>
      <c r="BY321" t="s">
        <v>23</v>
      </c>
      <c r="BZ321" s="253">
        <f t="shared" si="599"/>
        <v>0</v>
      </c>
      <c r="CA321" s="253">
        <f t="shared" si="600"/>
        <v>0</v>
      </c>
      <c r="CB321" s="253">
        <f t="shared" si="601"/>
        <v>0</v>
      </c>
      <c r="CC321" s="253">
        <f t="shared" si="602"/>
        <v>0</v>
      </c>
      <c r="CD321" s="253">
        <f t="shared" si="603"/>
        <v>0</v>
      </c>
      <c r="CE321" s="253">
        <f t="shared" si="604"/>
        <v>0</v>
      </c>
      <c r="CF321" s="253">
        <f t="shared" si="605"/>
        <v>0</v>
      </c>
      <c r="CG321" s="253">
        <f t="shared" si="606"/>
        <v>0</v>
      </c>
      <c r="CH321" s="253">
        <f t="shared" si="607"/>
        <v>0</v>
      </c>
      <c r="CI321" s="253">
        <f t="shared" si="608"/>
        <v>0</v>
      </c>
      <c r="CJ321" s="253">
        <f t="shared" si="609"/>
        <v>0</v>
      </c>
      <c r="CK321" s="253">
        <f t="shared" si="610"/>
        <v>0</v>
      </c>
    </row>
    <row r="322" spans="2:89" ht="20.399999999999999" x14ac:dyDescent="0.3">
      <c r="B322" s="129">
        <v>234</v>
      </c>
      <c r="C322" s="107">
        <v>358011</v>
      </c>
      <c r="D322" s="193">
        <v>35910003</v>
      </c>
      <c r="E322" s="155" t="s">
        <v>330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540"/>
        <v>0</v>
      </c>
      <c r="L322" s="156" t="s">
        <v>274</v>
      </c>
      <c r="M322" s="104">
        <v>0</v>
      </c>
      <c r="N322" s="262">
        <f t="shared" si="565"/>
        <v>992</v>
      </c>
      <c r="O322" s="106">
        <v>992</v>
      </c>
      <c r="P322" s="110">
        <f t="shared" si="542"/>
        <v>0</v>
      </c>
      <c r="Q322" s="112" t="s">
        <v>139</v>
      </c>
      <c r="R322" s="113">
        <f t="shared" si="621"/>
        <v>0</v>
      </c>
      <c r="S322" s="114">
        <f t="shared" si="543"/>
        <v>0</v>
      </c>
      <c r="T322" s="130">
        <f t="shared" si="622"/>
        <v>0</v>
      </c>
      <c r="U322" s="115">
        <f t="shared" si="544"/>
        <v>0</v>
      </c>
      <c r="V322" s="148">
        <f t="shared" si="623"/>
        <v>0</v>
      </c>
      <c r="W322" s="115">
        <f t="shared" si="545"/>
        <v>0</v>
      </c>
      <c r="X322" s="113">
        <f t="shared" si="624"/>
        <v>0</v>
      </c>
      <c r="Y322" s="115">
        <f t="shared" si="546"/>
        <v>0</v>
      </c>
      <c r="Z322" s="116">
        <f t="shared" si="620"/>
        <v>0</v>
      </c>
      <c r="AA322" s="117" t="b">
        <f t="shared" si="611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548"/>
        <v>0</v>
      </c>
      <c r="AJ322" s="21">
        <v>0</v>
      </c>
      <c r="AK322" s="164">
        <f t="shared" si="549"/>
        <v>0</v>
      </c>
      <c r="AL322" s="21">
        <v>0</v>
      </c>
      <c r="AM322" s="164">
        <f t="shared" si="550"/>
        <v>0</v>
      </c>
      <c r="AN322" s="21">
        <v>0</v>
      </c>
      <c r="AO322" s="164">
        <f t="shared" si="551"/>
        <v>0</v>
      </c>
      <c r="AP322" s="21">
        <v>0</v>
      </c>
      <c r="AQ322" s="164">
        <f t="shared" si="552"/>
        <v>0</v>
      </c>
      <c r="AR322" s="21">
        <v>0</v>
      </c>
      <c r="AS322" s="164">
        <f t="shared" si="553"/>
        <v>0</v>
      </c>
      <c r="AT322" s="21">
        <v>0</v>
      </c>
      <c r="AU322" s="164">
        <f t="shared" si="554"/>
        <v>0</v>
      </c>
      <c r="AV322" s="21">
        <v>0</v>
      </c>
      <c r="AW322" s="164">
        <f t="shared" si="555"/>
        <v>0</v>
      </c>
      <c r="AX322" s="21">
        <v>0</v>
      </c>
      <c r="AY322" s="164">
        <f t="shared" si="556"/>
        <v>0</v>
      </c>
      <c r="AZ322" s="21">
        <v>0</v>
      </c>
      <c r="BA322" s="164">
        <f t="shared" si="557"/>
        <v>0</v>
      </c>
      <c r="BB322" s="21">
        <v>0</v>
      </c>
      <c r="BC322" s="164">
        <f t="shared" si="558"/>
        <v>0</v>
      </c>
      <c r="BD322" s="21">
        <v>0</v>
      </c>
      <c r="BE322" s="164">
        <f t="shared" si="559"/>
        <v>0</v>
      </c>
      <c r="BF322" s="253">
        <f t="shared" si="560"/>
        <v>0</v>
      </c>
      <c r="BG322" s="253">
        <f t="shared" si="561"/>
        <v>0</v>
      </c>
      <c r="BH322" s="10" t="b">
        <f t="shared" si="562"/>
        <v>1</v>
      </c>
      <c r="BI322" s="253">
        <f t="shared" si="563"/>
        <v>0</v>
      </c>
      <c r="BJ322" s="250">
        <f t="shared" si="593"/>
        <v>35910003</v>
      </c>
      <c r="BK322" s="251">
        <v>348</v>
      </c>
      <c r="BL322" s="251">
        <v>5</v>
      </c>
      <c r="BM322" s="252">
        <f t="shared" si="594"/>
        <v>0</v>
      </c>
      <c r="BN322" s="252">
        <f t="shared" si="595"/>
        <v>0</v>
      </c>
      <c r="BO322" s="252">
        <f t="shared" si="596"/>
        <v>0</v>
      </c>
      <c r="BP322" s="252">
        <f t="shared" si="597"/>
        <v>0</v>
      </c>
      <c r="BQ322" s="254">
        <f t="shared" si="598"/>
        <v>992</v>
      </c>
      <c r="BR322">
        <f t="shared" si="564"/>
        <v>0</v>
      </c>
      <c r="BS322">
        <v>0</v>
      </c>
      <c r="BT322">
        <v>1</v>
      </c>
      <c r="BU322" t="s">
        <v>139</v>
      </c>
      <c r="BV322" t="str">
        <f t="shared" si="577"/>
        <v>0</v>
      </c>
      <c r="BW322" t="str">
        <f t="shared" si="578"/>
        <v>0</v>
      </c>
      <c r="BX322" t="str">
        <f t="shared" si="579"/>
        <v>1</v>
      </c>
      <c r="BY322" t="s">
        <v>23</v>
      </c>
      <c r="BZ322" s="253">
        <f t="shared" si="599"/>
        <v>0</v>
      </c>
      <c r="CA322" s="253">
        <f t="shared" si="600"/>
        <v>0</v>
      </c>
      <c r="CB322" s="253">
        <f t="shared" si="601"/>
        <v>0</v>
      </c>
      <c r="CC322" s="253">
        <f t="shared" si="602"/>
        <v>0</v>
      </c>
      <c r="CD322" s="253">
        <f t="shared" si="603"/>
        <v>0</v>
      </c>
      <c r="CE322" s="253">
        <f t="shared" si="604"/>
        <v>0</v>
      </c>
      <c r="CF322" s="253">
        <f t="shared" si="605"/>
        <v>0</v>
      </c>
      <c r="CG322" s="253">
        <f t="shared" si="606"/>
        <v>0</v>
      </c>
      <c r="CH322" s="253">
        <f t="shared" si="607"/>
        <v>0</v>
      </c>
      <c r="CI322" s="253">
        <f t="shared" si="608"/>
        <v>0</v>
      </c>
      <c r="CJ322" s="253">
        <f t="shared" si="609"/>
        <v>0</v>
      </c>
      <c r="CK322" s="253">
        <f t="shared" si="610"/>
        <v>0</v>
      </c>
    </row>
    <row r="323" spans="2:89" ht="20.399999999999999" x14ac:dyDescent="0.3">
      <c r="B323" s="129">
        <v>235</v>
      </c>
      <c r="C323" s="107">
        <v>358011</v>
      </c>
      <c r="D323" s="193">
        <v>35910003</v>
      </c>
      <c r="E323" s="155" t="s">
        <v>331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540"/>
        <v>0</v>
      </c>
      <c r="L323" s="156" t="s">
        <v>274</v>
      </c>
      <c r="M323" s="104">
        <v>0</v>
      </c>
      <c r="N323" s="262">
        <f t="shared" si="565"/>
        <v>4274.99</v>
      </c>
      <c r="O323" s="106">
        <v>4274.99</v>
      </c>
      <c r="P323" s="110">
        <f t="shared" si="542"/>
        <v>0</v>
      </c>
      <c r="Q323" s="112" t="s">
        <v>139</v>
      </c>
      <c r="R323" s="113">
        <f t="shared" si="621"/>
        <v>0</v>
      </c>
      <c r="S323" s="114">
        <f t="shared" si="543"/>
        <v>0</v>
      </c>
      <c r="T323" s="130">
        <f t="shared" si="622"/>
        <v>0</v>
      </c>
      <c r="U323" s="115">
        <f t="shared" si="544"/>
        <v>0</v>
      </c>
      <c r="V323" s="148">
        <f t="shared" si="623"/>
        <v>0</v>
      </c>
      <c r="W323" s="115">
        <f t="shared" si="545"/>
        <v>0</v>
      </c>
      <c r="X323" s="113">
        <f t="shared" si="624"/>
        <v>0</v>
      </c>
      <c r="Y323" s="115">
        <f t="shared" si="546"/>
        <v>0</v>
      </c>
      <c r="Z323" s="116">
        <f t="shared" si="620"/>
        <v>0</v>
      </c>
      <c r="AA323" s="117" t="b">
        <f t="shared" si="611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548"/>
        <v>0</v>
      </c>
      <c r="AJ323" s="21">
        <v>0</v>
      </c>
      <c r="AK323" s="164">
        <f t="shared" si="549"/>
        <v>0</v>
      </c>
      <c r="AL323" s="21">
        <v>0</v>
      </c>
      <c r="AM323" s="164">
        <f t="shared" si="550"/>
        <v>0</v>
      </c>
      <c r="AN323" s="21">
        <v>0</v>
      </c>
      <c r="AO323" s="164">
        <f t="shared" si="551"/>
        <v>0</v>
      </c>
      <c r="AP323" s="21">
        <v>0</v>
      </c>
      <c r="AQ323" s="164">
        <f t="shared" si="552"/>
        <v>0</v>
      </c>
      <c r="AR323" s="21">
        <v>0</v>
      </c>
      <c r="AS323" s="164">
        <f t="shared" si="553"/>
        <v>0</v>
      </c>
      <c r="AT323" s="21">
        <v>0</v>
      </c>
      <c r="AU323" s="164">
        <f t="shared" si="554"/>
        <v>0</v>
      </c>
      <c r="AV323" s="21">
        <v>0</v>
      </c>
      <c r="AW323" s="164">
        <f t="shared" si="555"/>
        <v>0</v>
      </c>
      <c r="AX323" s="21">
        <v>0</v>
      </c>
      <c r="AY323" s="164">
        <f t="shared" si="556"/>
        <v>0</v>
      </c>
      <c r="AZ323" s="21">
        <v>0</v>
      </c>
      <c r="BA323" s="164">
        <f t="shared" si="557"/>
        <v>0</v>
      </c>
      <c r="BB323" s="21">
        <v>0</v>
      </c>
      <c r="BC323" s="164">
        <f t="shared" si="558"/>
        <v>0</v>
      </c>
      <c r="BD323" s="21">
        <v>0</v>
      </c>
      <c r="BE323" s="164">
        <f t="shared" si="559"/>
        <v>0</v>
      </c>
      <c r="BF323" s="253">
        <f t="shared" si="560"/>
        <v>0</v>
      </c>
      <c r="BG323" s="253">
        <f t="shared" si="561"/>
        <v>0</v>
      </c>
      <c r="BH323" s="10" t="b">
        <f t="shared" si="562"/>
        <v>1</v>
      </c>
      <c r="BI323" s="253">
        <f t="shared" si="563"/>
        <v>0</v>
      </c>
      <c r="BJ323" s="250">
        <f t="shared" si="593"/>
        <v>35910003</v>
      </c>
      <c r="BK323" s="251">
        <v>348</v>
      </c>
      <c r="BL323" s="251">
        <v>5</v>
      </c>
      <c r="BM323" s="252">
        <f t="shared" si="594"/>
        <v>0</v>
      </c>
      <c r="BN323" s="252">
        <f t="shared" si="595"/>
        <v>0</v>
      </c>
      <c r="BO323" s="252">
        <f t="shared" si="596"/>
        <v>0</v>
      </c>
      <c r="BP323" s="252">
        <f t="shared" si="597"/>
        <v>0</v>
      </c>
      <c r="BQ323" s="254">
        <f t="shared" si="598"/>
        <v>4274.99</v>
      </c>
      <c r="BR323">
        <f t="shared" si="564"/>
        <v>0</v>
      </c>
      <c r="BS323">
        <v>0</v>
      </c>
      <c r="BT323">
        <v>1</v>
      </c>
      <c r="BU323" t="s">
        <v>139</v>
      </c>
      <c r="BV323" t="str">
        <f t="shared" si="577"/>
        <v>0</v>
      </c>
      <c r="BW323" t="str">
        <f t="shared" si="578"/>
        <v>0</v>
      </c>
      <c r="BX323" t="str">
        <f t="shared" si="579"/>
        <v>1</v>
      </c>
      <c r="BY323" t="s">
        <v>23</v>
      </c>
      <c r="BZ323" s="253">
        <f t="shared" si="599"/>
        <v>0</v>
      </c>
      <c r="CA323" s="253">
        <f t="shared" si="600"/>
        <v>0</v>
      </c>
      <c r="CB323" s="253">
        <f t="shared" si="601"/>
        <v>0</v>
      </c>
      <c r="CC323" s="253">
        <f t="shared" si="602"/>
        <v>0</v>
      </c>
      <c r="CD323" s="253">
        <f t="shared" si="603"/>
        <v>0</v>
      </c>
      <c r="CE323" s="253">
        <f t="shared" si="604"/>
        <v>0</v>
      </c>
      <c r="CF323" s="253">
        <f t="shared" si="605"/>
        <v>0</v>
      </c>
      <c r="CG323" s="253">
        <f t="shared" si="606"/>
        <v>0</v>
      </c>
      <c r="CH323" s="253">
        <f t="shared" si="607"/>
        <v>0</v>
      </c>
      <c r="CI323" s="253">
        <f t="shared" si="608"/>
        <v>0</v>
      </c>
      <c r="CJ323" s="253">
        <f t="shared" si="609"/>
        <v>0</v>
      </c>
      <c r="CK323" s="253">
        <f t="shared" si="610"/>
        <v>0</v>
      </c>
    </row>
    <row r="324" spans="2:89" ht="36" customHeight="1" x14ac:dyDescent="0.3">
      <c r="B324" s="129">
        <v>236</v>
      </c>
      <c r="C324" s="107">
        <v>358011</v>
      </c>
      <c r="D324" s="193">
        <v>35910003</v>
      </c>
      <c r="E324" s="155" t="s">
        <v>332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540"/>
        <v>3</v>
      </c>
      <c r="L324" s="156" t="s">
        <v>274</v>
      </c>
      <c r="M324" s="201">
        <v>0</v>
      </c>
      <c r="N324" s="262">
        <f t="shared" si="565"/>
        <v>2000</v>
      </c>
      <c r="O324" s="106">
        <v>2000</v>
      </c>
      <c r="P324" s="110">
        <f t="shared" si="542"/>
        <v>6000</v>
      </c>
      <c r="Q324" s="112" t="s">
        <v>139</v>
      </c>
      <c r="R324" s="113">
        <f t="shared" si="621"/>
        <v>1</v>
      </c>
      <c r="S324" s="114">
        <f t="shared" si="543"/>
        <v>2000</v>
      </c>
      <c r="T324" s="130">
        <f t="shared" si="622"/>
        <v>1</v>
      </c>
      <c r="U324" s="115">
        <f t="shared" si="544"/>
        <v>2000</v>
      </c>
      <c r="V324" s="148">
        <f t="shared" si="623"/>
        <v>1</v>
      </c>
      <c r="W324" s="115">
        <f t="shared" si="545"/>
        <v>2000</v>
      </c>
      <c r="X324" s="113">
        <f t="shared" si="624"/>
        <v>0</v>
      </c>
      <c r="Y324" s="115">
        <f t="shared" si="546"/>
        <v>0</v>
      </c>
      <c r="Z324" s="116">
        <f t="shared" si="620"/>
        <v>6000</v>
      </c>
      <c r="AA324" s="117" t="b">
        <f t="shared" si="611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548"/>
        <v>0</v>
      </c>
      <c r="AJ324" s="21">
        <v>0</v>
      </c>
      <c r="AK324" s="164">
        <f t="shared" si="549"/>
        <v>0</v>
      </c>
      <c r="AL324" s="21">
        <v>1</v>
      </c>
      <c r="AM324" s="164">
        <f t="shared" si="550"/>
        <v>2000</v>
      </c>
      <c r="AN324" s="21">
        <v>0</v>
      </c>
      <c r="AO324" s="164">
        <f t="shared" si="551"/>
        <v>0</v>
      </c>
      <c r="AP324" s="21">
        <v>0</v>
      </c>
      <c r="AQ324" s="164">
        <f t="shared" si="552"/>
        <v>0</v>
      </c>
      <c r="AR324" s="21">
        <v>1</v>
      </c>
      <c r="AS324" s="164">
        <f t="shared" si="553"/>
        <v>2000</v>
      </c>
      <c r="AT324" s="21">
        <v>0</v>
      </c>
      <c r="AU324" s="164">
        <f t="shared" si="554"/>
        <v>0</v>
      </c>
      <c r="AV324" s="21">
        <v>0</v>
      </c>
      <c r="AW324" s="164">
        <f t="shared" si="555"/>
        <v>0</v>
      </c>
      <c r="AX324" s="21">
        <v>1</v>
      </c>
      <c r="AY324" s="164">
        <f t="shared" si="556"/>
        <v>2000</v>
      </c>
      <c r="AZ324" s="21">
        <v>0</v>
      </c>
      <c r="BA324" s="164">
        <f t="shared" si="557"/>
        <v>0</v>
      </c>
      <c r="BB324" s="21">
        <v>0</v>
      </c>
      <c r="BC324" s="164">
        <f t="shared" si="558"/>
        <v>0</v>
      </c>
      <c r="BD324" s="21">
        <v>0</v>
      </c>
      <c r="BE324" s="164">
        <f t="shared" si="559"/>
        <v>0</v>
      </c>
      <c r="BF324" s="253">
        <f t="shared" si="560"/>
        <v>6000</v>
      </c>
      <c r="BG324" s="253">
        <f t="shared" si="561"/>
        <v>6000</v>
      </c>
      <c r="BH324" s="10" t="b">
        <f t="shared" si="562"/>
        <v>1</v>
      </c>
      <c r="BI324" s="253">
        <f t="shared" si="563"/>
        <v>0</v>
      </c>
      <c r="BJ324" s="250">
        <f t="shared" si="593"/>
        <v>35910003</v>
      </c>
      <c r="BK324" s="251">
        <v>348</v>
      </c>
      <c r="BL324" s="251">
        <v>5</v>
      </c>
      <c r="BM324" s="252">
        <f t="shared" si="594"/>
        <v>1</v>
      </c>
      <c r="BN324" s="252">
        <f t="shared" si="595"/>
        <v>1</v>
      </c>
      <c r="BO324" s="252">
        <f t="shared" si="596"/>
        <v>1</v>
      </c>
      <c r="BP324" s="252">
        <f t="shared" si="597"/>
        <v>0</v>
      </c>
      <c r="BQ324" s="254">
        <f t="shared" si="598"/>
        <v>2000</v>
      </c>
      <c r="BR324">
        <f t="shared" si="564"/>
        <v>0</v>
      </c>
      <c r="BS324">
        <v>0</v>
      </c>
      <c r="BT324">
        <v>1</v>
      </c>
      <c r="BU324" t="s">
        <v>139</v>
      </c>
      <c r="BV324" t="str">
        <f t="shared" si="577"/>
        <v>0</v>
      </c>
      <c r="BW324" t="str">
        <f t="shared" si="578"/>
        <v>0</v>
      </c>
      <c r="BX324" t="str">
        <f t="shared" si="579"/>
        <v>1</v>
      </c>
      <c r="BY324" t="s">
        <v>23</v>
      </c>
      <c r="BZ324" s="253">
        <f t="shared" si="599"/>
        <v>0</v>
      </c>
      <c r="CA324" s="253">
        <f t="shared" si="600"/>
        <v>0</v>
      </c>
      <c r="CB324" s="253">
        <f t="shared" si="601"/>
        <v>2000</v>
      </c>
      <c r="CC324" s="253">
        <f t="shared" si="602"/>
        <v>0</v>
      </c>
      <c r="CD324" s="253">
        <f t="shared" si="603"/>
        <v>0</v>
      </c>
      <c r="CE324" s="253">
        <f t="shared" si="604"/>
        <v>2000</v>
      </c>
      <c r="CF324" s="253">
        <f t="shared" si="605"/>
        <v>0</v>
      </c>
      <c r="CG324" s="253">
        <f t="shared" si="606"/>
        <v>0</v>
      </c>
      <c r="CH324" s="253">
        <f t="shared" si="607"/>
        <v>2000</v>
      </c>
      <c r="CI324" s="253">
        <f t="shared" si="608"/>
        <v>0</v>
      </c>
      <c r="CJ324" s="253">
        <f t="shared" si="609"/>
        <v>0</v>
      </c>
      <c r="CK324" s="253">
        <f t="shared" si="610"/>
        <v>0</v>
      </c>
    </row>
    <row r="325" spans="2:89" ht="20.399999999999999" x14ac:dyDescent="0.3">
      <c r="B325" s="129">
        <v>237</v>
      </c>
      <c r="C325" s="107">
        <v>358011</v>
      </c>
      <c r="D325" s="193">
        <v>35910003</v>
      </c>
      <c r="E325" s="155" t="s">
        <v>333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540"/>
        <v>0</v>
      </c>
      <c r="L325" s="156" t="s">
        <v>274</v>
      </c>
      <c r="M325" s="104">
        <v>0</v>
      </c>
      <c r="N325" s="262">
        <f t="shared" si="565"/>
        <v>2300</v>
      </c>
      <c r="O325" s="106">
        <v>2300</v>
      </c>
      <c r="P325" s="110">
        <f t="shared" si="542"/>
        <v>0</v>
      </c>
      <c r="Q325" s="112" t="s">
        <v>139</v>
      </c>
      <c r="R325" s="113">
        <f t="shared" si="621"/>
        <v>0</v>
      </c>
      <c r="S325" s="114">
        <f t="shared" si="543"/>
        <v>0</v>
      </c>
      <c r="T325" s="130">
        <f t="shared" si="622"/>
        <v>0</v>
      </c>
      <c r="U325" s="115">
        <f t="shared" si="544"/>
        <v>0</v>
      </c>
      <c r="V325" s="148">
        <f t="shared" si="623"/>
        <v>0</v>
      </c>
      <c r="W325" s="115">
        <f t="shared" si="545"/>
        <v>0</v>
      </c>
      <c r="X325" s="113">
        <f t="shared" si="624"/>
        <v>0</v>
      </c>
      <c r="Y325" s="115">
        <f t="shared" si="546"/>
        <v>0</v>
      </c>
      <c r="Z325" s="116">
        <f t="shared" si="620"/>
        <v>0</v>
      </c>
      <c r="AA325" s="117" t="b">
        <f t="shared" si="611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548"/>
        <v>0</v>
      </c>
      <c r="AJ325" s="21">
        <v>0</v>
      </c>
      <c r="AK325" s="164">
        <f t="shared" si="549"/>
        <v>0</v>
      </c>
      <c r="AL325" s="21">
        <v>0</v>
      </c>
      <c r="AM325" s="164">
        <f t="shared" si="550"/>
        <v>0</v>
      </c>
      <c r="AN325" s="21">
        <v>0</v>
      </c>
      <c r="AO325" s="164">
        <f t="shared" si="551"/>
        <v>0</v>
      </c>
      <c r="AP325" s="21">
        <v>0</v>
      </c>
      <c r="AQ325" s="164">
        <f t="shared" si="552"/>
        <v>0</v>
      </c>
      <c r="AR325" s="21">
        <v>0</v>
      </c>
      <c r="AS325" s="164">
        <f t="shared" si="553"/>
        <v>0</v>
      </c>
      <c r="AT325" s="21">
        <v>0</v>
      </c>
      <c r="AU325" s="164">
        <f t="shared" si="554"/>
        <v>0</v>
      </c>
      <c r="AV325" s="21">
        <v>0</v>
      </c>
      <c r="AW325" s="164">
        <f t="shared" si="555"/>
        <v>0</v>
      </c>
      <c r="AX325" s="21">
        <v>0</v>
      </c>
      <c r="AY325" s="164">
        <f t="shared" si="556"/>
        <v>0</v>
      </c>
      <c r="AZ325" s="21">
        <v>0</v>
      </c>
      <c r="BA325" s="164">
        <f t="shared" si="557"/>
        <v>0</v>
      </c>
      <c r="BB325" s="21">
        <v>0</v>
      </c>
      <c r="BC325" s="164">
        <f t="shared" si="558"/>
        <v>0</v>
      </c>
      <c r="BD325" s="21">
        <v>0</v>
      </c>
      <c r="BE325" s="164">
        <f t="shared" si="559"/>
        <v>0</v>
      </c>
      <c r="BF325" s="253">
        <f t="shared" si="560"/>
        <v>0</v>
      </c>
      <c r="BG325" s="253">
        <f t="shared" si="561"/>
        <v>0</v>
      </c>
      <c r="BH325" s="10" t="b">
        <f t="shared" si="562"/>
        <v>1</v>
      </c>
      <c r="BI325" s="253">
        <f t="shared" si="563"/>
        <v>0</v>
      </c>
      <c r="BJ325" s="250">
        <f t="shared" si="593"/>
        <v>35910003</v>
      </c>
      <c r="BK325" s="251">
        <v>348</v>
      </c>
      <c r="BL325" s="251">
        <v>5</v>
      </c>
      <c r="BM325" s="252">
        <f t="shared" si="594"/>
        <v>0</v>
      </c>
      <c r="BN325" s="252">
        <f t="shared" si="595"/>
        <v>0</v>
      </c>
      <c r="BO325" s="252">
        <f t="shared" si="596"/>
        <v>0</v>
      </c>
      <c r="BP325" s="252">
        <f t="shared" si="597"/>
        <v>0</v>
      </c>
      <c r="BQ325" s="254">
        <f t="shared" si="598"/>
        <v>2300</v>
      </c>
      <c r="BR325">
        <f t="shared" si="564"/>
        <v>0</v>
      </c>
      <c r="BS325">
        <v>0</v>
      </c>
      <c r="BT325">
        <v>1</v>
      </c>
      <c r="BU325" t="s">
        <v>139</v>
      </c>
      <c r="BV325" t="str">
        <f t="shared" si="577"/>
        <v>0</v>
      </c>
      <c r="BW325" t="str">
        <f t="shared" si="578"/>
        <v>0</v>
      </c>
      <c r="BX325" t="str">
        <f t="shared" si="579"/>
        <v>1</v>
      </c>
      <c r="BY325" t="s">
        <v>23</v>
      </c>
      <c r="BZ325" s="253">
        <f t="shared" si="599"/>
        <v>0</v>
      </c>
      <c r="CA325" s="253">
        <f t="shared" si="600"/>
        <v>0</v>
      </c>
      <c r="CB325" s="253">
        <f t="shared" si="601"/>
        <v>0</v>
      </c>
      <c r="CC325" s="253">
        <f t="shared" si="602"/>
        <v>0</v>
      </c>
      <c r="CD325" s="253">
        <f t="shared" si="603"/>
        <v>0</v>
      </c>
      <c r="CE325" s="253">
        <f t="shared" si="604"/>
        <v>0</v>
      </c>
      <c r="CF325" s="253">
        <f t="shared" si="605"/>
        <v>0</v>
      </c>
      <c r="CG325" s="253">
        <f t="shared" si="606"/>
        <v>0</v>
      </c>
      <c r="CH325" s="253">
        <f t="shared" si="607"/>
        <v>0</v>
      </c>
      <c r="CI325" s="253">
        <f t="shared" si="608"/>
        <v>0</v>
      </c>
      <c r="CJ325" s="253">
        <f t="shared" si="609"/>
        <v>0</v>
      </c>
      <c r="CK325" s="253">
        <f t="shared" si="610"/>
        <v>0</v>
      </c>
    </row>
    <row r="326" spans="2:89" ht="20.399999999999999" x14ac:dyDescent="0.3">
      <c r="B326" s="129">
        <v>238</v>
      </c>
      <c r="C326" s="107">
        <v>358011</v>
      </c>
      <c r="D326" s="193">
        <v>35910003</v>
      </c>
      <c r="E326" s="155" t="s">
        <v>334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540"/>
        <v>0</v>
      </c>
      <c r="L326" s="156" t="s">
        <v>274</v>
      </c>
      <c r="M326" s="104">
        <v>0</v>
      </c>
      <c r="N326" s="262">
        <f t="shared" si="565"/>
        <v>3200</v>
      </c>
      <c r="O326" s="106">
        <v>3200</v>
      </c>
      <c r="P326" s="110">
        <f t="shared" si="542"/>
        <v>0</v>
      </c>
      <c r="Q326" s="112" t="s">
        <v>139</v>
      </c>
      <c r="R326" s="113">
        <f t="shared" si="621"/>
        <v>0</v>
      </c>
      <c r="S326" s="114">
        <f t="shared" si="543"/>
        <v>0</v>
      </c>
      <c r="T326" s="130">
        <f t="shared" si="622"/>
        <v>0</v>
      </c>
      <c r="U326" s="115">
        <f t="shared" si="544"/>
        <v>0</v>
      </c>
      <c r="V326" s="148">
        <f t="shared" si="623"/>
        <v>0</v>
      </c>
      <c r="W326" s="115">
        <f t="shared" si="545"/>
        <v>0</v>
      </c>
      <c r="X326" s="113">
        <f t="shared" si="624"/>
        <v>0</v>
      </c>
      <c r="Y326" s="115">
        <f t="shared" si="546"/>
        <v>0</v>
      </c>
      <c r="Z326" s="116">
        <f t="shared" si="620"/>
        <v>0</v>
      </c>
      <c r="AA326" s="117" t="b">
        <f t="shared" si="611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548"/>
        <v>0</v>
      </c>
      <c r="AJ326" s="21">
        <v>0</v>
      </c>
      <c r="AK326" s="164">
        <f t="shared" si="549"/>
        <v>0</v>
      </c>
      <c r="AL326" s="21">
        <v>0</v>
      </c>
      <c r="AM326" s="164">
        <f t="shared" si="550"/>
        <v>0</v>
      </c>
      <c r="AN326" s="21">
        <v>0</v>
      </c>
      <c r="AO326" s="164">
        <f t="shared" si="551"/>
        <v>0</v>
      </c>
      <c r="AP326" s="21">
        <v>0</v>
      </c>
      <c r="AQ326" s="164">
        <f t="shared" si="552"/>
        <v>0</v>
      </c>
      <c r="AR326" s="21">
        <v>0</v>
      </c>
      <c r="AS326" s="164">
        <f t="shared" si="553"/>
        <v>0</v>
      </c>
      <c r="AT326" s="21">
        <v>0</v>
      </c>
      <c r="AU326" s="164">
        <f t="shared" si="554"/>
        <v>0</v>
      </c>
      <c r="AV326" s="21">
        <v>0</v>
      </c>
      <c r="AW326" s="164">
        <f t="shared" si="555"/>
        <v>0</v>
      </c>
      <c r="AX326" s="21">
        <v>0</v>
      </c>
      <c r="AY326" s="164">
        <f t="shared" si="556"/>
        <v>0</v>
      </c>
      <c r="AZ326" s="21">
        <v>0</v>
      </c>
      <c r="BA326" s="164">
        <f t="shared" si="557"/>
        <v>0</v>
      </c>
      <c r="BB326" s="21">
        <v>0</v>
      </c>
      <c r="BC326" s="164">
        <f t="shared" si="558"/>
        <v>0</v>
      </c>
      <c r="BD326" s="21">
        <v>0</v>
      </c>
      <c r="BE326" s="164">
        <f t="shared" si="559"/>
        <v>0</v>
      </c>
      <c r="BF326" s="253">
        <f t="shared" si="560"/>
        <v>0</v>
      </c>
      <c r="BG326" s="253">
        <f t="shared" si="561"/>
        <v>0</v>
      </c>
      <c r="BH326" s="10" t="b">
        <f t="shared" si="562"/>
        <v>1</v>
      </c>
      <c r="BI326" s="253">
        <f t="shared" si="563"/>
        <v>0</v>
      </c>
      <c r="BJ326" s="250">
        <f t="shared" si="593"/>
        <v>35910003</v>
      </c>
      <c r="BK326" s="251">
        <v>348</v>
      </c>
      <c r="BL326" s="251">
        <v>5</v>
      </c>
      <c r="BM326" s="252">
        <f t="shared" si="594"/>
        <v>0</v>
      </c>
      <c r="BN326" s="252">
        <f t="shared" si="595"/>
        <v>0</v>
      </c>
      <c r="BO326" s="252">
        <f t="shared" si="596"/>
        <v>0</v>
      </c>
      <c r="BP326" s="252">
        <f t="shared" si="597"/>
        <v>0</v>
      </c>
      <c r="BQ326" s="254">
        <f t="shared" si="598"/>
        <v>3200</v>
      </c>
      <c r="BR326">
        <f t="shared" si="564"/>
        <v>0</v>
      </c>
      <c r="BS326">
        <v>0</v>
      </c>
      <c r="BT326">
        <v>1</v>
      </c>
      <c r="BU326" t="s">
        <v>139</v>
      </c>
      <c r="BV326" t="str">
        <f t="shared" si="577"/>
        <v>0</v>
      </c>
      <c r="BW326" t="str">
        <f t="shared" si="578"/>
        <v>0</v>
      </c>
      <c r="BX326" t="str">
        <f t="shared" si="579"/>
        <v>1</v>
      </c>
      <c r="BY326" t="s">
        <v>23</v>
      </c>
      <c r="BZ326" s="253">
        <f t="shared" si="599"/>
        <v>0</v>
      </c>
      <c r="CA326" s="253">
        <f t="shared" si="600"/>
        <v>0</v>
      </c>
      <c r="CB326" s="253">
        <f t="shared" si="601"/>
        <v>0</v>
      </c>
      <c r="CC326" s="253">
        <f t="shared" si="602"/>
        <v>0</v>
      </c>
      <c r="CD326" s="253">
        <f t="shared" si="603"/>
        <v>0</v>
      </c>
      <c r="CE326" s="253">
        <f t="shared" si="604"/>
        <v>0</v>
      </c>
      <c r="CF326" s="253">
        <f t="shared" si="605"/>
        <v>0</v>
      </c>
      <c r="CG326" s="253">
        <f t="shared" si="606"/>
        <v>0</v>
      </c>
      <c r="CH326" s="253">
        <f t="shared" si="607"/>
        <v>0</v>
      </c>
      <c r="CI326" s="253">
        <f t="shared" si="608"/>
        <v>0</v>
      </c>
      <c r="CJ326" s="253">
        <f t="shared" si="609"/>
        <v>0</v>
      </c>
      <c r="CK326" s="253">
        <f t="shared" si="610"/>
        <v>0</v>
      </c>
    </row>
    <row r="327" spans="2:89" ht="20.399999999999999" x14ac:dyDescent="0.3">
      <c r="B327" s="129">
        <v>239</v>
      </c>
      <c r="C327" s="107">
        <v>358011</v>
      </c>
      <c r="D327" s="193">
        <v>35910003</v>
      </c>
      <c r="E327" s="155" t="s">
        <v>335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540"/>
        <v>0</v>
      </c>
      <c r="L327" s="156" t="s">
        <v>274</v>
      </c>
      <c r="M327" s="201">
        <v>0</v>
      </c>
      <c r="N327" s="262">
        <f t="shared" si="565"/>
        <v>3590</v>
      </c>
      <c r="O327" s="106">
        <v>3590</v>
      </c>
      <c r="P327" s="110">
        <f t="shared" si="542"/>
        <v>0</v>
      </c>
      <c r="Q327" s="112" t="s">
        <v>139</v>
      </c>
      <c r="R327" s="113">
        <f t="shared" si="621"/>
        <v>0</v>
      </c>
      <c r="S327" s="114">
        <f t="shared" si="543"/>
        <v>0</v>
      </c>
      <c r="T327" s="130">
        <f t="shared" si="622"/>
        <v>0</v>
      </c>
      <c r="U327" s="115">
        <f t="shared" si="544"/>
        <v>0</v>
      </c>
      <c r="V327" s="148">
        <f t="shared" si="623"/>
        <v>0</v>
      </c>
      <c r="W327" s="115">
        <f t="shared" si="545"/>
        <v>0</v>
      </c>
      <c r="X327" s="113">
        <f t="shared" si="624"/>
        <v>0</v>
      </c>
      <c r="Y327" s="115">
        <f t="shared" si="546"/>
        <v>0</v>
      </c>
      <c r="Z327" s="116">
        <f t="shared" si="620"/>
        <v>0</v>
      </c>
      <c r="AA327" s="117" t="b">
        <f t="shared" si="611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548"/>
        <v>0</v>
      </c>
      <c r="AJ327" s="21">
        <v>0</v>
      </c>
      <c r="AK327" s="164">
        <f t="shared" si="549"/>
        <v>0</v>
      </c>
      <c r="AL327" s="21">
        <v>0</v>
      </c>
      <c r="AM327" s="164">
        <f t="shared" si="550"/>
        <v>0</v>
      </c>
      <c r="AN327" s="21">
        <v>0</v>
      </c>
      <c r="AO327" s="164">
        <f t="shared" si="551"/>
        <v>0</v>
      </c>
      <c r="AP327" s="21">
        <v>0</v>
      </c>
      <c r="AQ327" s="164">
        <f t="shared" si="552"/>
        <v>0</v>
      </c>
      <c r="AR327" s="21">
        <v>0</v>
      </c>
      <c r="AS327" s="164">
        <f t="shared" si="553"/>
        <v>0</v>
      </c>
      <c r="AT327" s="21">
        <v>0</v>
      </c>
      <c r="AU327" s="164">
        <f t="shared" si="554"/>
        <v>0</v>
      </c>
      <c r="AV327" s="21">
        <v>0</v>
      </c>
      <c r="AW327" s="164">
        <f t="shared" si="555"/>
        <v>0</v>
      </c>
      <c r="AX327" s="21">
        <v>0</v>
      </c>
      <c r="AY327" s="164">
        <f t="shared" si="556"/>
        <v>0</v>
      </c>
      <c r="AZ327" s="21">
        <v>0</v>
      </c>
      <c r="BA327" s="164">
        <f t="shared" si="557"/>
        <v>0</v>
      </c>
      <c r="BB327" s="21">
        <v>0</v>
      </c>
      <c r="BC327" s="164">
        <f t="shared" si="558"/>
        <v>0</v>
      </c>
      <c r="BD327" s="21">
        <v>0</v>
      </c>
      <c r="BE327" s="164">
        <f t="shared" si="559"/>
        <v>0</v>
      </c>
      <c r="BF327" s="253">
        <f t="shared" si="560"/>
        <v>0</v>
      </c>
      <c r="BG327" s="253">
        <f t="shared" si="561"/>
        <v>0</v>
      </c>
      <c r="BH327" s="10" t="b">
        <f t="shared" si="562"/>
        <v>1</v>
      </c>
      <c r="BI327" s="253">
        <f t="shared" si="563"/>
        <v>0</v>
      </c>
      <c r="BJ327" s="250">
        <f t="shared" si="593"/>
        <v>35910003</v>
      </c>
      <c r="BK327" s="251">
        <v>348</v>
      </c>
      <c r="BL327" s="251">
        <v>5</v>
      </c>
      <c r="BM327" s="252">
        <f t="shared" si="594"/>
        <v>0</v>
      </c>
      <c r="BN327" s="252">
        <f t="shared" si="595"/>
        <v>0</v>
      </c>
      <c r="BO327" s="252">
        <f t="shared" si="596"/>
        <v>0</v>
      </c>
      <c r="BP327" s="252">
        <f t="shared" si="597"/>
        <v>0</v>
      </c>
      <c r="BQ327" s="254">
        <f t="shared" si="598"/>
        <v>3590</v>
      </c>
      <c r="BR327">
        <f t="shared" si="564"/>
        <v>0</v>
      </c>
      <c r="BS327">
        <v>0</v>
      </c>
      <c r="BT327">
        <v>1</v>
      </c>
      <c r="BU327" t="s">
        <v>139</v>
      </c>
      <c r="BV327" t="str">
        <f t="shared" si="577"/>
        <v>0</v>
      </c>
      <c r="BW327" t="str">
        <f t="shared" si="578"/>
        <v>0</v>
      </c>
      <c r="BX327" t="str">
        <f t="shared" si="579"/>
        <v>1</v>
      </c>
      <c r="BY327" t="s">
        <v>23</v>
      </c>
      <c r="BZ327" s="253">
        <f t="shared" si="599"/>
        <v>0</v>
      </c>
      <c r="CA327" s="253">
        <f t="shared" si="600"/>
        <v>0</v>
      </c>
      <c r="CB327" s="253">
        <f t="shared" si="601"/>
        <v>0</v>
      </c>
      <c r="CC327" s="253">
        <f t="shared" si="602"/>
        <v>0</v>
      </c>
      <c r="CD327" s="253">
        <f t="shared" si="603"/>
        <v>0</v>
      </c>
      <c r="CE327" s="253">
        <f t="shared" si="604"/>
        <v>0</v>
      </c>
      <c r="CF327" s="253">
        <f t="shared" si="605"/>
        <v>0</v>
      </c>
      <c r="CG327" s="253">
        <f t="shared" si="606"/>
        <v>0</v>
      </c>
      <c r="CH327" s="253">
        <f t="shared" si="607"/>
        <v>0</v>
      </c>
      <c r="CI327" s="253">
        <f t="shared" si="608"/>
        <v>0</v>
      </c>
      <c r="CJ327" s="253">
        <f t="shared" si="609"/>
        <v>0</v>
      </c>
      <c r="CK327" s="253">
        <f t="shared" si="610"/>
        <v>0</v>
      </c>
    </row>
    <row r="328" spans="2:89" ht="20.399999999999999" x14ac:dyDescent="0.3">
      <c r="B328" s="129">
        <v>240</v>
      </c>
      <c r="C328" s="107">
        <v>358011</v>
      </c>
      <c r="D328" s="193">
        <v>35910003</v>
      </c>
      <c r="E328" s="155" t="s">
        <v>336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540"/>
        <v>0</v>
      </c>
      <c r="L328" s="156" t="s">
        <v>274</v>
      </c>
      <c r="M328" s="104">
        <v>0</v>
      </c>
      <c r="N328" s="262">
        <f t="shared" si="565"/>
        <v>1519.99</v>
      </c>
      <c r="O328" s="106">
        <v>1519.99</v>
      </c>
      <c r="P328" s="110">
        <f t="shared" si="542"/>
        <v>0</v>
      </c>
      <c r="Q328" s="112" t="s">
        <v>139</v>
      </c>
      <c r="R328" s="113">
        <f t="shared" si="621"/>
        <v>0</v>
      </c>
      <c r="S328" s="114">
        <f t="shared" si="543"/>
        <v>0</v>
      </c>
      <c r="T328" s="130">
        <f t="shared" si="622"/>
        <v>0</v>
      </c>
      <c r="U328" s="115">
        <f t="shared" si="544"/>
        <v>0</v>
      </c>
      <c r="V328" s="148">
        <f t="shared" si="623"/>
        <v>0</v>
      </c>
      <c r="W328" s="115">
        <f t="shared" si="545"/>
        <v>0</v>
      </c>
      <c r="X328" s="113">
        <f t="shared" si="624"/>
        <v>0</v>
      </c>
      <c r="Y328" s="115">
        <f t="shared" si="546"/>
        <v>0</v>
      </c>
      <c r="Z328" s="116">
        <f t="shared" si="620"/>
        <v>0</v>
      </c>
      <c r="AA328" s="117" t="b">
        <f t="shared" si="611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548"/>
        <v>0</v>
      </c>
      <c r="AJ328" s="21">
        <v>0</v>
      </c>
      <c r="AK328" s="164">
        <f t="shared" si="549"/>
        <v>0</v>
      </c>
      <c r="AL328" s="21">
        <v>0</v>
      </c>
      <c r="AM328" s="164">
        <f t="shared" si="550"/>
        <v>0</v>
      </c>
      <c r="AN328" s="21">
        <v>0</v>
      </c>
      <c r="AO328" s="164">
        <f t="shared" si="551"/>
        <v>0</v>
      </c>
      <c r="AP328" s="21">
        <v>0</v>
      </c>
      <c r="AQ328" s="164">
        <f t="shared" si="552"/>
        <v>0</v>
      </c>
      <c r="AR328" s="21">
        <v>0</v>
      </c>
      <c r="AS328" s="164">
        <f t="shared" si="553"/>
        <v>0</v>
      </c>
      <c r="AT328" s="21">
        <v>0</v>
      </c>
      <c r="AU328" s="164">
        <f t="shared" si="554"/>
        <v>0</v>
      </c>
      <c r="AV328" s="21">
        <v>0</v>
      </c>
      <c r="AW328" s="164">
        <f t="shared" si="555"/>
        <v>0</v>
      </c>
      <c r="AX328" s="21">
        <v>0</v>
      </c>
      <c r="AY328" s="164">
        <f t="shared" si="556"/>
        <v>0</v>
      </c>
      <c r="AZ328" s="21">
        <v>0</v>
      </c>
      <c r="BA328" s="164">
        <f t="shared" si="557"/>
        <v>0</v>
      </c>
      <c r="BB328" s="21">
        <v>0</v>
      </c>
      <c r="BC328" s="164">
        <f t="shared" si="558"/>
        <v>0</v>
      </c>
      <c r="BD328" s="21">
        <v>0</v>
      </c>
      <c r="BE328" s="164">
        <f t="shared" si="559"/>
        <v>0</v>
      </c>
      <c r="BF328" s="253">
        <f t="shared" si="560"/>
        <v>0</v>
      </c>
      <c r="BG328" s="253">
        <f t="shared" si="561"/>
        <v>0</v>
      </c>
      <c r="BH328" s="10" t="b">
        <f t="shared" si="562"/>
        <v>1</v>
      </c>
      <c r="BI328" s="253">
        <f t="shared" si="563"/>
        <v>0</v>
      </c>
      <c r="BJ328" s="250">
        <f t="shared" si="593"/>
        <v>35910003</v>
      </c>
      <c r="BK328" s="251">
        <v>348</v>
      </c>
      <c r="BL328" s="251">
        <v>5</v>
      </c>
      <c r="BM328" s="252">
        <f t="shared" si="594"/>
        <v>0</v>
      </c>
      <c r="BN328" s="252">
        <f t="shared" si="595"/>
        <v>0</v>
      </c>
      <c r="BO328" s="252">
        <f t="shared" si="596"/>
        <v>0</v>
      </c>
      <c r="BP328" s="252">
        <f t="shared" si="597"/>
        <v>0</v>
      </c>
      <c r="BQ328" s="254">
        <f t="shared" si="598"/>
        <v>1519.99</v>
      </c>
      <c r="BR328">
        <f t="shared" si="564"/>
        <v>0</v>
      </c>
      <c r="BS328">
        <v>0</v>
      </c>
      <c r="BT328">
        <v>1</v>
      </c>
      <c r="BU328" t="s">
        <v>139</v>
      </c>
      <c r="BV328" t="str">
        <f t="shared" si="577"/>
        <v>0</v>
      </c>
      <c r="BW328" t="str">
        <f t="shared" si="578"/>
        <v>0</v>
      </c>
      <c r="BX328" t="str">
        <f t="shared" si="579"/>
        <v>1</v>
      </c>
      <c r="BY328" t="s">
        <v>23</v>
      </c>
      <c r="BZ328" s="253">
        <f t="shared" si="599"/>
        <v>0</v>
      </c>
      <c r="CA328" s="253">
        <f t="shared" si="600"/>
        <v>0</v>
      </c>
      <c r="CB328" s="253">
        <f t="shared" si="601"/>
        <v>0</v>
      </c>
      <c r="CC328" s="253">
        <f t="shared" si="602"/>
        <v>0</v>
      </c>
      <c r="CD328" s="253">
        <f t="shared" si="603"/>
        <v>0</v>
      </c>
      <c r="CE328" s="253">
        <f t="shared" si="604"/>
        <v>0</v>
      </c>
      <c r="CF328" s="253">
        <f t="shared" si="605"/>
        <v>0</v>
      </c>
      <c r="CG328" s="253">
        <f t="shared" si="606"/>
        <v>0</v>
      </c>
      <c r="CH328" s="253">
        <f t="shared" si="607"/>
        <v>0</v>
      </c>
      <c r="CI328" s="253">
        <f t="shared" si="608"/>
        <v>0</v>
      </c>
      <c r="CJ328" s="253">
        <f t="shared" si="609"/>
        <v>0</v>
      </c>
      <c r="CK328" s="253">
        <f t="shared" si="610"/>
        <v>0</v>
      </c>
    </row>
    <row r="329" spans="2:89" ht="20.399999999999999" x14ac:dyDescent="0.3">
      <c r="B329" s="129">
        <v>241</v>
      </c>
      <c r="C329" s="107">
        <v>358011</v>
      </c>
      <c r="D329" s="193">
        <v>35910003</v>
      </c>
      <c r="E329" s="155" t="s">
        <v>337</v>
      </c>
      <c r="F329" s="108" t="s">
        <v>344</v>
      </c>
      <c r="G329" s="108" t="s">
        <v>345</v>
      </c>
      <c r="H329" s="109" t="s">
        <v>18</v>
      </c>
      <c r="I329" s="110"/>
      <c r="J329" s="109" t="s">
        <v>19</v>
      </c>
      <c r="K329" s="111">
        <f t="shared" ref="K329:K335" si="625">R329+T329+V329+X329</f>
        <v>0</v>
      </c>
      <c r="L329" s="156" t="s">
        <v>274</v>
      </c>
      <c r="M329" s="104">
        <v>0</v>
      </c>
      <c r="N329" s="262">
        <f t="shared" si="565"/>
        <v>2300</v>
      </c>
      <c r="O329" s="106">
        <v>2300</v>
      </c>
      <c r="P329" s="110">
        <f t="shared" si="542"/>
        <v>0</v>
      </c>
      <c r="Q329" s="112" t="s">
        <v>139</v>
      </c>
      <c r="R329" s="113">
        <f t="shared" si="621"/>
        <v>0</v>
      </c>
      <c r="S329" s="114">
        <f t="shared" si="543"/>
        <v>0</v>
      </c>
      <c r="T329" s="130">
        <f t="shared" si="622"/>
        <v>0</v>
      </c>
      <c r="U329" s="115">
        <f t="shared" si="544"/>
        <v>0</v>
      </c>
      <c r="V329" s="148">
        <f t="shared" si="623"/>
        <v>0</v>
      </c>
      <c r="W329" s="115">
        <f t="shared" si="545"/>
        <v>0</v>
      </c>
      <c r="X329" s="113">
        <f t="shared" si="624"/>
        <v>0</v>
      </c>
      <c r="Y329" s="115">
        <f t="shared" si="546"/>
        <v>0</v>
      </c>
      <c r="Z329" s="116">
        <f t="shared" si="620"/>
        <v>0</v>
      </c>
      <c r="AA329" s="117" t="b">
        <f t="shared" si="611"/>
        <v>1</v>
      </c>
      <c r="AB329" s="130"/>
      <c r="AC329" s="132"/>
      <c r="AD329" s="109" t="s">
        <v>22</v>
      </c>
      <c r="AE329" s="108" t="s">
        <v>23</v>
      </c>
      <c r="AF329" s="119"/>
      <c r="AG329" s="120"/>
      <c r="AH329" s="21">
        <v>0</v>
      </c>
      <c r="AI329" s="164">
        <f t="shared" si="548"/>
        <v>0</v>
      </c>
      <c r="AJ329" s="21">
        <v>0</v>
      </c>
      <c r="AK329" s="164">
        <f t="shared" si="549"/>
        <v>0</v>
      </c>
      <c r="AL329" s="21">
        <v>0</v>
      </c>
      <c r="AM329" s="164">
        <f t="shared" si="550"/>
        <v>0</v>
      </c>
      <c r="AN329" s="21">
        <v>0</v>
      </c>
      <c r="AO329" s="164">
        <f t="shared" si="551"/>
        <v>0</v>
      </c>
      <c r="AP329" s="21">
        <v>0</v>
      </c>
      <c r="AQ329" s="164">
        <f t="shared" si="552"/>
        <v>0</v>
      </c>
      <c r="AR329" s="21">
        <v>0</v>
      </c>
      <c r="AS329" s="164">
        <f t="shared" si="553"/>
        <v>0</v>
      </c>
      <c r="AT329" s="21">
        <v>0</v>
      </c>
      <c r="AU329" s="164">
        <f t="shared" si="554"/>
        <v>0</v>
      </c>
      <c r="AV329" s="21">
        <v>0</v>
      </c>
      <c r="AW329" s="164">
        <f t="shared" si="555"/>
        <v>0</v>
      </c>
      <c r="AX329" s="21">
        <v>0</v>
      </c>
      <c r="AY329" s="164">
        <f t="shared" si="556"/>
        <v>0</v>
      </c>
      <c r="AZ329" s="21">
        <v>0</v>
      </c>
      <c r="BA329" s="164">
        <f t="shared" si="557"/>
        <v>0</v>
      </c>
      <c r="BB329" s="21">
        <v>0</v>
      </c>
      <c r="BC329" s="164">
        <f t="shared" si="558"/>
        <v>0</v>
      </c>
      <c r="BD329" s="21">
        <v>0</v>
      </c>
      <c r="BE329" s="164">
        <f t="shared" si="559"/>
        <v>0</v>
      </c>
      <c r="BF329" s="253">
        <f t="shared" si="560"/>
        <v>0</v>
      </c>
      <c r="BG329" s="253">
        <f t="shared" si="561"/>
        <v>0</v>
      </c>
      <c r="BH329" s="10" t="b">
        <f t="shared" si="562"/>
        <v>1</v>
      </c>
      <c r="BI329" s="253">
        <f t="shared" si="563"/>
        <v>0</v>
      </c>
      <c r="BJ329" s="250">
        <f t="shared" si="593"/>
        <v>35910003</v>
      </c>
      <c r="BK329" s="251">
        <v>348</v>
      </c>
      <c r="BL329" s="251">
        <v>5</v>
      </c>
      <c r="BM329" s="252">
        <f t="shared" si="594"/>
        <v>0</v>
      </c>
      <c r="BN329" s="252">
        <f t="shared" si="595"/>
        <v>0</v>
      </c>
      <c r="BO329" s="252">
        <f t="shared" si="596"/>
        <v>0</v>
      </c>
      <c r="BP329" s="252">
        <f t="shared" si="597"/>
        <v>0</v>
      </c>
      <c r="BQ329" s="254">
        <f t="shared" si="598"/>
        <v>2300</v>
      </c>
      <c r="BR329">
        <f t="shared" si="564"/>
        <v>0</v>
      </c>
      <c r="BS329">
        <v>0</v>
      </c>
      <c r="BT329">
        <v>1</v>
      </c>
      <c r="BU329" t="s">
        <v>139</v>
      </c>
      <c r="BV329" t="str">
        <f t="shared" si="577"/>
        <v>0</v>
      </c>
      <c r="BW329" t="str">
        <f t="shared" si="578"/>
        <v>0</v>
      </c>
      <c r="BX329" t="str">
        <f t="shared" si="579"/>
        <v>1</v>
      </c>
      <c r="BY329" t="s">
        <v>23</v>
      </c>
      <c r="BZ329" s="253">
        <f t="shared" si="599"/>
        <v>0</v>
      </c>
      <c r="CA329" s="253">
        <f t="shared" si="600"/>
        <v>0</v>
      </c>
      <c r="CB329" s="253">
        <f t="shared" si="601"/>
        <v>0</v>
      </c>
      <c r="CC329" s="253">
        <f t="shared" si="602"/>
        <v>0</v>
      </c>
      <c r="CD329" s="253">
        <f t="shared" si="603"/>
        <v>0</v>
      </c>
      <c r="CE329" s="253">
        <f t="shared" si="604"/>
        <v>0</v>
      </c>
      <c r="CF329" s="253">
        <f t="shared" si="605"/>
        <v>0</v>
      </c>
      <c r="CG329" s="253">
        <f t="shared" si="606"/>
        <v>0</v>
      </c>
      <c r="CH329" s="253">
        <f t="shared" si="607"/>
        <v>0</v>
      </c>
      <c r="CI329" s="253">
        <f t="shared" si="608"/>
        <v>0</v>
      </c>
      <c r="CJ329" s="253">
        <f t="shared" si="609"/>
        <v>0</v>
      </c>
      <c r="CK329" s="253">
        <f t="shared" si="610"/>
        <v>0</v>
      </c>
    </row>
    <row r="330" spans="2:89" ht="20.399999999999999" x14ac:dyDescent="0.3">
      <c r="B330" s="129">
        <v>242</v>
      </c>
      <c r="C330" s="107">
        <v>358011</v>
      </c>
      <c r="D330" s="107">
        <v>35810001</v>
      </c>
      <c r="E330" s="155" t="s">
        <v>377</v>
      </c>
      <c r="F330" s="108" t="s">
        <v>344</v>
      </c>
      <c r="G330" s="108" t="s">
        <v>345</v>
      </c>
      <c r="H330" s="109" t="s">
        <v>18</v>
      </c>
      <c r="I330" s="110"/>
      <c r="J330" s="109" t="s">
        <v>19</v>
      </c>
      <c r="K330" s="111">
        <f t="shared" si="625"/>
        <v>0</v>
      </c>
      <c r="L330" s="156" t="s">
        <v>274</v>
      </c>
      <c r="M330" s="201">
        <v>0</v>
      </c>
      <c r="N330" s="262">
        <f t="shared" si="565"/>
        <v>5984.7</v>
      </c>
      <c r="O330" s="106">
        <v>5984.7</v>
      </c>
      <c r="P330" s="110">
        <f t="shared" si="542"/>
        <v>0</v>
      </c>
      <c r="Q330" s="112" t="s">
        <v>139</v>
      </c>
      <c r="R330" s="113">
        <f t="shared" si="621"/>
        <v>0</v>
      </c>
      <c r="S330" s="114">
        <f t="shared" si="543"/>
        <v>0</v>
      </c>
      <c r="T330" s="130">
        <f t="shared" si="622"/>
        <v>0</v>
      </c>
      <c r="U330" s="115">
        <f t="shared" si="544"/>
        <v>0</v>
      </c>
      <c r="V330" s="148">
        <f t="shared" si="623"/>
        <v>0</v>
      </c>
      <c r="W330" s="115">
        <f t="shared" si="545"/>
        <v>0</v>
      </c>
      <c r="X330" s="113">
        <f t="shared" si="624"/>
        <v>0</v>
      </c>
      <c r="Y330" s="115">
        <f t="shared" si="546"/>
        <v>0</v>
      </c>
      <c r="Z330" s="116">
        <f t="shared" si="620"/>
        <v>0</v>
      </c>
      <c r="AA330" s="117" t="b">
        <f t="shared" si="611"/>
        <v>1</v>
      </c>
      <c r="AB330" s="109"/>
      <c r="AC330" s="122"/>
      <c r="AD330" s="109" t="s">
        <v>22</v>
      </c>
      <c r="AE330" s="108" t="s">
        <v>23</v>
      </c>
      <c r="AF330" s="119"/>
      <c r="AG330" s="120"/>
      <c r="AH330" s="21">
        <v>0</v>
      </c>
      <c r="AI330" s="164">
        <f t="shared" si="548"/>
        <v>0</v>
      </c>
      <c r="AJ330" s="21">
        <v>0</v>
      </c>
      <c r="AK330" s="164">
        <f t="shared" si="549"/>
        <v>0</v>
      </c>
      <c r="AL330" s="21">
        <v>0</v>
      </c>
      <c r="AM330" s="164">
        <f t="shared" si="550"/>
        <v>0</v>
      </c>
      <c r="AN330" s="21">
        <v>0</v>
      </c>
      <c r="AO330" s="164">
        <f t="shared" si="551"/>
        <v>0</v>
      </c>
      <c r="AP330" s="21">
        <v>0</v>
      </c>
      <c r="AQ330" s="164">
        <f t="shared" si="552"/>
        <v>0</v>
      </c>
      <c r="AR330" s="21">
        <v>0</v>
      </c>
      <c r="AS330" s="164">
        <f t="shared" si="553"/>
        <v>0</v>
      </c>
      <c r="AT330" s="21">
        <v>0</v>
      </c>
      <c r="AU330" s="164">
        <f t="shared" si="554"/>
        <v>0</v>
      </c>
      <c r="AV330" s="21">
        <v>0</v>
      </c>
      <c r="AW330" s="164">
        <f t="shared" si="555"/>
        <v>0</v>
      </c>
      <c r="AX330" s="21">
        <v>0</v>
      </c>
      <c r="AY330" s="164">
        <f t="shared" si="556"/>
        <v>0</v>
      </c>
      <c r="AZ330" s="21">
        <v>0</v>
      </c>
      <c r="BA330" s="164">
        <f t="shared" si="557"/>
        <v>0</v>
      </c>
      <c r="BB330" s="21">
        <v>0</v>
      </c>
      <c r="BC330" s="164">
        <f t="shared" si="558"/>
        <v>0</v>
      </c>
      <c r="BD330" s="21">
        <v>0</v>
      </c>
      <c r="BE330" s="164">
        <f t="shared" si="559"/>
        <v>0</v>
      </c>
      <c r="BF330" s="253">
        <f t="shared" si="560"/>
        <v>0</v>
      </c>
      <c r="BG330" s="253">
        <f t="shared" si="561"/>
        <v>0</v>
      </c>
      <c r="BH330" s="10" t="b">
        <f t="shared" si="562"/>
        <v>1</v>
      </c>
      <c r="BI330" s="253">
        <f t="shared" si="563"/>
        <v>0</v>
      </c>
      <c r="BJ330" s="250">
        <f t="shared" si="593"/>
        <v>35810001</v>
      </c>
      <c r="BK330" s="251">
        <v>348</v>
      </c>
      <c r="BL330" s="251">
        <v>5</v>
      </c>
      <c r="BM330" s="252">
        <f t="shared" si="594"/>
        <v>0</v>
      </c>
      <c r="BN330" s="252">
        <f t="shared" si="595"/>
        <v>0</v>
      </c>
      <c r="BO330" s="252">
        <f t="shared" si="596"/>
        <v>0</v>
      </c>
      <c r="BP330" s="252">
        <f t="shared" si="597"/>
        <v>0</v>
      </c>
      <c r="BQ330" s="254">
        <f t="shared" si="598"/>
        <v>5984.7</v>
      </c>
      <c r="BR330">
        <f t="shared" si="564"/>
        <v>0</v>
      </c>
      <c r="BS330">
        <v>0</v>
      </c>
      <c r="BT330">
        <v>1</v>
      </c>
      <c r="BU330" t="s">
        <v>139</v>
      </c>
      <c r="BV330" t="str">
        <f t="shared" si="577"/>
        <v>0</v>
      </c>
      <c r="BW330" t="str">
        <f t="shared" si="578"/>
        <v>0</v>
      </c>
      <c r="BX330" t="str">
        <f t="shared" si="579"/>
        <v>1</v>
      </c>
      <c r="BY330" t="s">
        <v>23</v>
      </c>
      <c r="BZ330" s="253">
        <f t="shared" si="599"/>
        <v>0</v>
      </c>
      <c r="CA330" s="253">
        <f t="shared" si="600"/>
        <v>0</v>
      </c>
      <c r="CB330" s="253">
        <f t="shared" si="601"/>
        <v>0</v>
      </c>
      <c r="CC330" s="253">
        <f t="shared" si="602"/>
        <v>0</v>
      </c>
      <c r="CD330" s="253">
        <f t="shared" si="603"/>
        <v>0</v>
      </c>
      <c r="CE330" s="253">
        <f t="shared" si="604"/>
        <v>0</v>
      </c>
      <c r="CF330" s="253">
        <f t="shared" si="605"/>
        <v>0</v>
      </c>
      <c r="CG330" s="253">
        <f t="shared" si="606"/>
        <v>0</v>
      </c>
      <c r="CH330" s="253">
        <f t="shared" si="607"/>
        <v>0</v>
      </c>
      <c r="CI330" s="253">
        <f t="shared" si="608"/>
        <v>0</v>
      </c>
      <c r="CJ330" s="253">
        <f t="shared" si="609"/>
        <v>0</v>
      </c>
      <c r="CK330" s="253">
        <f t="shared" si="610"/>
        <v>0</v>
      </c>
    </row>
    <row r="331" spans="2:89" ht="20.399999999999999" x14ac:dyDescent="0.3">
      <c r="B331" s="129">
        <v>243</v>
      </c>
      <c r="C331" s="107">
        <v>371011</v>
      </c>
      <c r="D331" s="107">
        <v>37110001</v>
      </c>
      <c r="E331" s="155" t="s">
        <v>60</v>
      </c>
      <c r="F331" s="108" t="s">
        <v>344</v>
      </c>
      <c r="G331" s="108" t="s">
        <v>345</v>
      </c>
      <c r="H331" s="109" t="s">
        <v>18</v>
      </c>
      <c r="I331" s="110"/>
      <c r="J331" s="109" t="s">
        <v>19</v>
      </c>
      <c r="K331" s="111">
        <f t="shared" si="625"/>
        <v>0</v>
      </c>
      <c r="L331" s="112" t="s">
        <v>338</v>
      </c>
      <c r="M331" s="104">
        <v>0</v>
      </c>
      <c r="N331" s="262">
        <f t="shared" si="565"/>
        <v>15000</v>
      </c>
      <c r="O331" s="137">
        <v>15000</v>
      </c>
      <c r="P331" s="110">
        <f t="shared" si="542"/>
        <v>0</v>
      </c>
      <c r="Q331" s="112" t="s">
        <v>139</v>
      </c>
      <c r="R331" s="113">
        <f t="shared" si="621"/>
        <v>0</v>
      </c>
      <c r="S331" s="114">
        <f t="shared" si="543"/>
        <v>0</v>
      </c>
      <c r="T331" s="130">
        <f t="shared" si="622"/>
        <v>0</v>
      </c>
      <c r="U331" s="115">
        <f t="shared" si="544"/>
        <v>0</v>
      </c>
      <c r="V331" s="148">
        <f t="shared" si="623"/>
        <v>0</v>
      </c>
      <c r="W331" s="115">
        <f t="shared" si="545"/>
        <v>0</v>
      </c>
      <c r="X331" s="113">
        <f t="shared" si="624"/>
        <v>0</v>
      </c>
      <c r="Y331" s="115">
        <f t="shared" si="546"/>
        <v>0</v>
      </c>
      <c r="Z331" s="116">
        <f t="shared" ref="Z331" si="626">S331+U331+W331+Y331</f>
        <v>0</v>
      </c>
      <c r="AA331" s="117" t="b">
        <f t="shared" si="611"/>
        <v>1</v>
      </c>
      <c r="AB331" s="109" t="s">
        <v>22</v>
      </c>
      <c r="AC331" s="122"/>
      <c r="AD331" s="109"/>
      <c r="AE331" s="108" t="s">
        <v>23</v>
      </c>
      <c r="AF331" s="119"/>
      <c r="AG331" s="120"/>
      <c r="AH331" s="21">
        <v>0</v>
      </c>
      <c r="AI331" s="164">
        <f t="shared" si="548"/>
        <v>0</v>
      </c>
      <c r="AJ331" s="21">
        <v>0</v>
      </c>
      <c r="AK331" s="164">
        <f t="shared" si="549"/>
        <v>0</v>
      </c>
      <c r="AL331" s="21">
        <v>0</v>
      </c>
      <c r="AM331" s="164">
        <f t="shared" si="550"/>
        <v>0</v>
      </c>
      <c r="AN331" s="21">
        <v>0</v>
      </c>
      <c r="AO331" s="164">
        <f t="shared" si="551"/>
        <v>0</v>
      </c>
      <c r="AP331" s="21">
        <v>0</v>
      </c>
      <c r="AQ331" s="164">
        <f t="shared" si="552"/>
        <v>0</v>
      </c>
      <c r="AR331" s="21">
        <v>0</v>
      </c>
      <c r="AS331" s="164">
        <f t="shared" si="553"/>
        <v>0</v>
      </c>
      <c r="AT331" s="21">
        <v>0</v>
      </c>
      <c r="AU331" s="164">
        <f t="shared" si="554"/>
        <v>0</v>
      </c>
      <c r="AV331" s="21">
        <v>0</v>
      </c>
      <c r="AW331" s="164">
        <f t="shared" si="555"/>
        <v>0</v>
      </c>
      <c r="AX331" s="21">
        <v>0</v>
      </c>
      <c r="AY331" s="164">
        <f t="shared" si="556"/>
        <v>0</v>
      </c>
      <c r="AZ331" s="21">
        <v>0</v>
      </c>
      <c r="BA331" s="164">
        <f t="shared" si="557"/>
        <v>0</v>
      </c>
      <c r="BB331" s="21">
        <v>0</v>
      </c>
      <c r="BC331" s="164">
        <f t="shared" si="558"/>
        <v>0</v>
      </c>
      <c r="BD331" s="21">
        <v>0</v>
      </c>
      <c r="BE331" s="164">
        <f t="shared" si="559"/>
        <v>0</v>
      </c>
      <c r="BF331" s="253">
        <f t="shared" si="560"/>
        <v>0</v>
      </c>
      <c r="BG331" s="253">
        <f t="shared" si="561"/>
        <v>0</v>
      </c>
      <c r="BH331" s="10" t="b">
        <f t="shared" si="562"/>
        <v>1</v>
      </c>
      <c r="BI331" s="253">
        <f t="shared" si="563"/>
        <v>0</v>
      </c>
      <c r="BJ331" s="250">
        <f t="shared" si="593"/>
        <v>37110001</v>
      </c>
      <c r="BK331" s="251">
        <v>348</v>
      </c>
      <c r="BL331" s="251">
        <v>5</v>
      </c>
      <c r="BM331" s="252">
        <f t="shared" si="594"/>
        <v>0</v>
      </c>
      <c r="BN331" s="252">
        <f t="shared" si="595"/>
        <v>0</v>
      </c>
      <c r="BO331" s="252">
        <f t="shared" si="596"/>
        <v>0</v>
      </c>
      <c r="BP331" s="252">
        <f t="shared" si="597"/>
        <v>0</v>
      </c>
      <c r="BQ331" s="254">
        <f t="shared" si="598"/>
        <v>15000</v>
      </c>
      <c r="BR331">
        <f t="shared" si="564"/>
        <v>0</v>
      </c>
      <c r="BS331">
        <v>0</v>
      </c>
      <c r="BT331">
        <v>1</v>
      </c>
      <c r="BU331" t="s">
        <v>139</v>
      </c>
      <c r="BV331" t="str">
        <f t="shared" si="577"/>
        <v>1</v>
      </c>
      <c r="BW331" t="str">
        <f t="shared" si="578"/>
        <v>0</v>
      </c>
      <c r="BX331" t="str">
        <f t="shared" si="579"/>
        <v>0</v>
      </c>
      <c r="BY331" t="s">
        <v>23</v>
      </c>
      <c r="BZ331" s="253">
        <f t="shared" si="599"/>
        <v>0</v>
      </c>
      <c r="CA331" s="253">
        <f t="shared" si="600"/>
        <v>0</v>
      </c>
      <c r="CB331" s="253">
        <f t="shared" si="601"/>
        <v>0</v>
      </c>
      <c r="CC331" s="253">
        <f t="shared" si="602"/>
        <v>0</v>
      </c>
      <c r="CD331" s="253">
        <f t="shared" si="603"/>
        <v>0</v>
      </c>
      <c r="CE331" s="253">
        <f t="shared" si="604"/>
        <v>0</v>
      </c>
      <c r="CF331" s="253">
        <f t="shared" si="605"/>
        <v>0</v>
      </c>
      <c r="CG331" s="253">
        <f t="shared" si="606"/>
        <v>0</v>
      </c>
      <c r="CH331" s="253">
        <f t="shared" si="607"/>
        <v>0</v>
      </c>
      <c r="CI331" s="253">
        <f t="shared" si="608"/>
        <v>0</v>
      </c>
      <c r="CJ331" s="253">
        <f t="shared" si="609"/>
        <v>0</v>
      </c>
      <c r="CK331" s="253">
        <f t="shared" si="610"/>
        <v>0</v>
      </c>
    </row>
    <row r="332" spans="2:89" ht="20.399999999999999" x14ac:dyDescent="0.3">
      <c r="B332" s="129">
        <v>244</v>
      </c>
      <c r="C332" s="107">
        <v>375011</v>
      </c>
      <c r="D332" s="146">
        <v>37510001</v>
      </c>
      <c r="E332" s="157" t="s">
        <v>340</v>
      </c>
      <c r="F332" s="108" t="s">
        <v>344</v>
      </c>
      <c r="G332" s="108" t="s">
        <v>345</v>
      </c>
      <c r="H332" s="109" t="s">
        <v>18</v>
      </c>
      <c r="I332" s="110"/>
      <c r="J332" s="109" t="s">
        <v>19</v>
      </c>
      <c r="K332" s="111">
        <f t="shared" si="625"/>
        <v>91</v>
      </c>
      <c r="L332" s="112" t="s">
        <v>339</v>
      </c>
      <c r="M332" s="104">
        <v>0</v>
      </c>
      <c r="N332" s="262">
        <f t="shared" si="565"/>
        <v>2000</v>
      </c>
      <c r="O332" s="137">
        <v>2000</v>
      </c>
      <c r="P332" s="110">
        <f t="shared" ref="P332:P335" si="627">(O332*(M332/100+1))*K332</f>
        <v>182000</v>
      </c>
      <c r="Q332" s="112" t="s">
        <v>139</v>
      </c>
      <c r="R332" s="113">
        <f t="shared" si="621"/>
        <v>24</v>
      </c>
      <c r="S332" s="114">
        <f t="shared" ref="S332:S335" si="628">R332*(O332*(M332/100+1))</f>
        <v>48000</v>
      </c>
      <c r="T332" s="130">
        <f t="shared" si="622"/>
        <v>24</v>
      </c>
      <c r="U332" s="115">
        <f t="shared" ref="U332:U335" si="629">T332*(O332*(M332/100+1))</f>
        <v>48000</v>
      </c>
      <c r="V332" s="148">
        <f t="shared" si="623"/>
        <v>24</v>
      </c>
      <c r="W332" s="115">
        <f t="shared" ref="W332:W335" si="630">V332*(O332*(M332/100+1))</f>
        <v>48000</v>
      </c>
      <c r="X332" s="113">
        <f t="shared" si="624"/>
        <v>19</v>
      </c>
      <c r="Y332" s="115">
        <f t="shared" ref="Y332:Y335" si="631">X332*(O332*(M332/100+1))</f>
        <v>38000</v>
      </c>
      <c r="Z332" s="116">
        <f t="shared" ref="Z332" si="632">S332+U332+W332+Y332</f>
        <v>182000</v>
      </c>
      <c r="AA332" s="117" t="b">
        <f t="shared" si="611"/>
        <v>1</v>
      </c>
      <c r="AB332" s="109" t="s">
        <v>22</v>
      </c>
      <c r="AC332" s="122"/>
      <c r="AD332" s="109"/>
      <c r="AE332" s="108" t="s">
        <v>23</v>
      </c>
      <c r="AF332" s="119"/>
      <c r="AG332" s="120"/>
      <c r="AH332" s="21">
        <v>8</v>
      </c>
      <c r="AI332" s="164">
        <f t="shared" ref="AI332:AI335" si="633">AH332*(O332*(M332/100+1))</f>
        <v>16000</v>
      </c>
      <c r="AJ332" s="21">
        <v>8</v>
      </c>
      <c r="AK332" s="164">
        <f t="shared" ref="AK332:AK335" si="634">AJ332*(O332*(M332/100+1))</f>
        <v>16000</v>
      </c>
      <c r="AL332" s="21">
        <v>8</v>
      </c>
      <c r="AM332" s="164">
        <f t="shared" ref="AM332:AM335" si="635">AL332*(O332*(M332/100+1))</f>
        <v>16000</v>
      </c>
      <c r="AN332" s="21">
        <v>8</v>
      </c>
      <c r="AO332" s="164">
        <f t="shared" ref="AO332:AO335" si="636">AN332*(O332*(M332/100+1))</f>
        <v>16000</v>
      </c>
      <c r="AP332" s="21">
        <v>8</v>
      </c>
      <c r="AQ332" s="164">
        <f t="shared" ref="AQ332:AQ335" si="637">AP332*(O332*(M332/100+1))</f>
        <v>16000</v>
      </c>
      <c r="AR332" s="21">
        <v>8</v>
      </c>
      <c r="AS332" s="164">
        <f t="shared" ref="AS332:AS335" si="638">AR332*(O332*(M332/100+1))</f>
        <v>16000</v>
      </c>
      <c r="AT332" s="21">
        <v>8</v>
      </c>
      <c r="AU332" s="164">
        <f t="shared" ref="AU332:AU335" si="639">AT332*(O332*(M332/100+1))</f>
        <v>16000</v>
      </c>
      <c r="AV332" s="21">
        <v>8</v>
      </c>
      <c r="AW332" s="164">
        <f t="shared" ref="AW332:AW335" si="640">AV332*(O332*(M332/100+1))</f>
        <v>16000</v>
      </c>
      <c r="AX332" s="21">
        <v>8</v>
      </c>
      <c r="AY332" s="164">
        <f t="shared" ref="AY332:AY335" si="641">AX332*(O332*(M332/100+1))</f>
        <v>16000</v>
      </c>
      <c r="AZ332" s="21">
        <v>8</v>
      </c>
      <c r="BA332" s="164">
        <f t="shared" ref="BA332:BA335" si="642">AZ332*(O332*(M332/100+1))</f>
        <v>16000</v>
      </c>
      <c r="BB332" s="21">
        <v>8</v>
      </c>
      <c r="BC332" s="164">
        <f t="shared" ref="BC332:BC335" si="643">BB332*(O332*(M332/100+1))</f>
        <v>16000</v>
      </c>
      <c r="BD332" s="21">
        <v>3</v>
      </c>
      <c r="BE332" s="164">
        <f t="shared" ref="BE332:BE335" si="644">BD332*(O332*(M332/100+1))</f>
        <v>6000</v>
      </c>
      <c r="BF332" s="253">
        <f t="shared" ref="BF332:BF335" si="645">SUM(R332,T332,V332,X332)*(O332*(M332/100+1))</f>
        <v>182000</v>
      </c>
      <c r="BG332" s="253">
        <f t="shared" ref="BG332:BG335" si="646">SUM(BE332,BC332,BA332,AY332,AW332,AU332,AS332,AQ332,AO332,AM332,AK332,AI332)</f>
        <v>182000</v>
      </c>
      <c r="BH332" s="10" t="b">
        <f t="shared" ref="BH332:BH335" si="647">BF332=BG332</f>
        <v>1</v>
      </c>
      <c r="BI332" s="253">
        <f t="shared" ref="BI332:BI335" si="648">BF332-BG332</f>
        <v>0</v>
      </c>
      <c r="BJ332" s="250">
        <f t="shared" si="593"/>
        <v>37510001</v>
      </c>
      <c r="BK332" s="251">
        <v>348</v>
      </c>
      <c r="BL332" s="251">
        <v>5</v>
      </c>
      <c r="BM332" s="252">
        <f t="shared" si="594"/>
        <v>24</v>
      </c>
      <c r="BN332" s="252">
        <f t="shared" si="595"/>
        <v>24</v>
      </c>
      <c r="BO332" s="252">
        <f t="shared" si="596"/>
        <v>24</v>
      </c>
      <c r="BP332" s="252">
        <f t="shared" si="597"/>
        <v>19</v>
      </c>
      <c r="BQ332" s="254">
        <f t="shared" si="598"/>
        <v>2000</v>
      </c>
      <c r="BR332">
        <f t="shared" ref="BR332:BR335" si="649">M332</f>
        <v>0</v>
      </c>
      <c r="BS332">
        <v>0</v>
      </c>
      <c r="BT332">
        <v>1</v>
      </c>
      <c r="BU332" t="s">
        <v>139</v>
      </c>
      <c r="BV332" t="str">
        <f t="shared" si="577"/>
        <v>1</v>
      </c>
      <c r="BW332" t="str">
        <f t="shared" si="578"/>
        <v>0</v>
      </c>
      <c r="BX332" t="str">
        <f t="shared" si="579"/>
        <v>0</v>
      </c>
      <c r="BY332" t="s">
        <v>23</v>
      </c>
      <c r="BZ332" s="253">
        <f t="shared" si="599"/>
        <v>16000</v>
      </c>
      <c r="CA332" s="253">
        <f t="shared" si="600"/>
        <v>16000</v>
      </c>
      <c r="CB332" s="253">
        <f t="shared" si="601"/>
        <v>16000</v>
      </c>
      <c r="CC332" s="253">
        <f t="shared" si="602"/>
        <v>16000</v>
      </c>
      <c r="CD332" s="253">
        <f t="shared" si="603"/>
        <v>16000</v>
      </c>
      <c r="CE332" s="253">
        <f t="shared" si="604"/>
        <v>16000</v>
      </c>
      <c r="CF332" s="253">
        <f t="shared" si="605"/>
        <v>16000</v>
      </c>
      <c r="CG332" s="253">
        <f t="shared" si="606"/>
        <v>16000</v>
      </c>
      <c r="CH332" s="253">
        <f t="shared" si="607"/>
        <v>16000</v>
      </c>
      <c r="CI332" s="253">
        <f t="shared" si="608"/>
        <v>16000</v>
      </c>
      <c r="CJ332" s="253">
        <f t="shared" si="609"/>
        <v>16000</v>
      </c>
      <c r="CK332" s="253">
        <f t="shared" si="610"/>
        <v>6000</v>
      </c>
    </row>
    <row r="333" spans="2:89" ht="20.399999999999999" x14ac:dyDescent="0.3">
      <c r="B333" s="129">
        <v>245</v>
      </c>
      <c r="C333" s="107">
        <v>375021</v>
      </c>
      <c r="D333" s="146">
        <v>37520001</v>
      </c>
      <c r="E333" s="157" t="s">
        <v>62</v>
      </c>
      <c r="F333" s="108" t="s">
        <v>344</v>
      </c>
      <c r="G333" s="108" t="s">
        <v>345</v>
      </c>
      <c r="H333" s="109" t="s">
        <v>18</v>
      </c>
      <c r="I333" s="110"/>
      <c r="J333" s="109" t="s">
        <v>19</v>
      </c>
      <c r="K333" s="111">
        <f t="shared" ref="K333" si="650">R333+T333+V333+X333</f>
        <v>72</v>
      </c>
      <c r="L333" s="112" t="s">
        <v>62</v>
      </c>
      <c r="M333" s="201">
        <v>0</v>
      </c>
      <c r="N333" s="262">
        <f t="shared" ref="N333:N335" si="651">ROUND(O333,2)</f>
        <v>1000</v>
      </c>
      <c r="O333" s="137">
        <v>1000</v>
      </c>
      <c r="P333" s="110">
        <f t="shared" si="627"/>
        <v>72000</v>
      </c>
      <c r="Q333" s="112" t="s">
        <v>139</v>
      </c>
      <c r="R333" s="113">
        <f t="shared" ref="R333" si="652">AH333+AJ333+AL333</f>
        <v>17</v>
      </c>
      <c r="S333" s="114">
        <f t="shared" si="628"/>
        <v>17000</v>
      </c>
      <c r="T333" s="130">
        <f t="shared" ref="T333" si="653">AN333+AP333+AR333</f>
        <v>17</v>
      </c>
      <c r="U333" s="115">
        <f t="shared" si="629"/>
        <v>17000</v>
      </c>
      <c r="V333" s="148">
        <f t="shared" ref="V333" si="654">AT333+AV333+AX333</f>
        <v>21</v>
      </c>
      <c r="W333" s="115">
        <f t="shared" si="630"/>
        <v>21000</v>
      </c>
      <c r="X333" s="113">
        <f t="shared" ref="X333" si="655">AZ333+BB333+BD333</f>
        <v>17</v>
      </c>
      <c r="Y333" s="115">
        <f t="shared" si="631"/>
        <v>17000</v>
      </c>
      <c r="Z333" s="116">
        <f t="shared" ref="Z333" si="656">S333+U333+W333+Y333</f>
        <v>72000</v>
      </c>
      <c r="AA333" s="117" t="b">
        <f t="shared" si="611"/>
        <v>1</v>
      </c>
      <c r="AB333" s="109" t="s">
        <v>22</v>
      </c>
      <c r="AC333" s="122"/>
      <c r="AD333" s="109"/>
      <c r="AE333" s="108" t="s">
        <v>23</v>
      </c>
      <c r="AF333" s="119"/>
      <c r="AG333" s="120"/>
      <c r="AH333" s="21">
        <v>7</v>
      </c>
      <c r="AI333" s="164">
        <f t="shared" si="633"/>
        <v>7000</v>
      </c>
      <c r="AJ333" s="21">
        <v>7</v>
      </c>
      <c r="AK333" s="164">
        <f t="shared" si="634"/>
        <v>7000</v>
      </c>
      <c r="AL333" s="21">
        <v>3</v>
      </c>
      <c r="AM333" s="164">
        <f t="shared" si="635"/>
        <v>3000</v>
      </c>
      <c r="AN333" s="21">
        <v>3</v>
      </c>
      <c r="AO333" s="164">
        <f t="shared" si="636"/>
        <v>3000</v>
      </c>
      <c r="AP333" s="21">
        <v>7</v>
      </c>
      <c r="AQ333" s="164">
        <f t="shared" si="637"/>
        <v>7000</v>
      </c>
      <c r="AR333" s="21">
        <v>7</v>
      </c>
      <c r="AS333" s="164">
        <f t="shared" si="638"/>
        <v>7000</v>
      </c>
      <c r="AT333" s="21">
        <v>7</v>
      </c>
      <c r="AU333" s="164">
        <f t="shared" si="639"/>
        <v>7000</v>
      </c>
      <c r="AV333" s="21">
        <v>7</v>
      </c>
      <c r="AW333" s="164">
        <f t="shared" si="640"/>
        <v>7000</v>
      </c>
      <c r="AX333" s="21">
        <v>7</v>
      </c>
      <c r="AY333" s="164">
        <f t="shared" si="641"/>
        <v>7000</v>
      </c>
      <c r="AZ333" s="21">
        <v>7</v>
      </c>
      <c r="BA333" s="164">
        <f t="shared" si="642"/>
        <v>7000</v>
      </c>
      <c r="BB333" s="21">
        <v>7</v>
      </c>
      <c r="BC333" s="164">
        <f t="shared" si="643"/>
        <v>7000</v>
      </c>
      <c r="BD333" s="21">
        <v>3</v>
      </c>
      <c r="BE333" s="164">
        <f t="shared" si="644"/>
        <v>3000</v>
      </c>
      <c r="BF333" s="253">
        <f t="shared" si="645"/>
        <v>72000</v>
      </c>
      <c r="BG333" s="253">
        <f t="shared" si="646"/>
        <v>72000</v>
      </c>
      <c r="BH333" s="10" t="b">
        <f t="shared" si="647"/>
        <v>1</v>
      </c>
      <c r="BI333" s="253">
        <f t="shared" si="648"/>
        <v>0</v>
      </c>
      <c r="BJ333" s="250">
        <f t="shared" si="593"/>
        <v>37520001</v>
      </c>
      <c r="BK333" s="251">
        <v>348</v>
      </c>
      <c r="BL333" s="251">
        <v>5</v>
      </c>
      <c r="BM333" s="252">
        <f t="shared" si="594"/>
        <v>17</v>
      </c>
      <c r="BN333" s="252">
        <f t="shared" si="595"/>
        <v>17</v>
      </c>
      <c r="BO333" s="252">
        <f t="shared" si="596"/>
        <v>21</v>
      </c>
      <c r="BP333" s="252">
        <f t="shared" si="597"/>
        <v>17</v>
      </c>
      <c r="BQ333" s="254">
        <f t="shared" si="598"/>
        <v>1000</v>
      </c>
      <c r="BR333">
        <f t="shared" si="649"/>
        <v>0</v>
      </c>
      <c r="BS333">
        <v>0</v>
      </c>
      <c r="BT333">
        <v>1</v>
      </c>
      <c r="BU333" t="s">
        <v>139</v>
      </c>
      <c r="BV333" t="str">
        <f t="shared" si="577"/>
        <v>1</v>
      </c>
      <c r="BW333" t="str">
        <f t="shared" si="578"/>
        <v>0</v>
      </c>
      <c r="BX333" t="str">
        <f t="shared" si="579"/>
        <v>0</v>
      </c>
      <c r="BY333" t="s">
        <v>23</v>
      </c>
      <c r="BZ333" s="253">
        <f t="shared" si="599"/>
        <v>7000</v>
      </c>
      <c r="CA333" s="253">
        <f t="shared" si="600"/>
        <v>7000</v>
      </c>
      <c r="CB333" s="253">
        <f t="shared" si="601"/>
        <v>3000</v>
      </c>
      <c r="CC333" s="253">
        <f t="shared" si="602"/>
        <v>3000</v>
      </c>
      <c r="CD333" s="253">
        <f t="shared" si="603"/>
        <v>7000</v>
      </c>
      <c r="CE333" s="253">
        <f t="shared" si="604"/>
        <v>7000</v>
      </c>
      <c r="CF333" s="253">
        <f t="shared" si="605"/>
        <v>7000</v>
      </c>
      <c r="CG333" s="253">
        <f t="shared" si="606"/>
        <v>7000</v>
      </c>
      <c r="CH333" s="253">
        <f t="shared" si="607"/>
        <v>7000</v>
      </c>
      <c r="CI333" s="253">
        <f t="shared" si="608"/>
        <v>7000</v>
      </c>
      <c r="CJ333" s="253">
        <f t="shared" si="609"/>
        <v>7000</v>
      </c>
      <c r="CK333" s="253">
        <f t="shared" si="610"/>
        <v>3000</v>
      </c>
    </row>
    <row r="334" spans="2:89" ht="20.399999999999999" x14ac:dyDescent="0.3">
      <c r="B334" s="129">
        <v>246</v>
      </c>
      <c r="C334" s="107">
        <v>379011</v>
      </c>
      <c r="D334" s="107">
        <v>37910001</v>
      </c>
      <c r="E334" s="155" t="s">
        <v>63</v>
      </c>
      <c r="F334" s="108" t="s">
        <v>344</v>
      </c>
      <c r="G334" s="108" t="s">
        <v>345</v>
      </c>
      <c r="H334" s="109" t="s">
        <v>18</v>
      </c>
      <c r="I334" s="110"/>
      <c r="J334" s="109" t="s">
        <v>19</v>
      </c>
      <c r="K334" s="111">
        <f t="shared" si="625"/>
        <v>0</v>
      </c>
      <c r="L334" s="112" t="s">
        <v>341</v>
      </c>
      <c r="M334" s="104">
        <v>0</v>
      </c>
      <c r="N334" s="262">
        <f t="shared" si="651"/>
        <v>125</v>
      </c>
      <c r="O334" s="137">
        <v>125</v>
      </c>
      <c r="P334" s="110">
        <f t="shared" si="627"/>
        <v>0</v>
      </c>
      <c r="Q334" s="112" t="s">
        <v>139</v>
      </c>
      <c r="R334" s="113">
        <f t="shared" si="621"/>
        <v>0</v>
      </c>
      <c r="S334" s="114">
        <f t="shared" si="628"/>
        <v>0</v>
      </c>
      <c r="T334" s="130">
        <f t="shared" si="622"/>
        <v>0</v>
      </c>
      <c r="U334" s="115">
        <f t="shared" si="629"/>
        <v>0</v>
      </c>
      <c r="V334" s="148">
        <f t="shared" si="623"/>
        <v>0</v>
      </c>
      <c r="W334" s="115">
        <f t="shared" si="630"/>
        <v>0</v>
      </c>
      <c r="X334" s="113">
        <f t="shared" si="624"/>
        <v>0</v>
      </c>
      <c r="Y334" s="115">
        <f t="shared" si="631"/>
        <v>0</v>
      </c>
      <c r="Z334" s="116">
        <f t="shared" ref="Z334" si="657">S334+U334+W334+Y334</f>
        <v>0</v>
      </c>
      <c r="AA334" s="117" t="b">
        <f t="shared" si="611"/>
        <v>1</v>
      </c>
      <c r="AB334" s="109" t="s">
        <v>22</v>
      </c>
      <c r="AC334" s="122"/>
      <c r="AD334" s="109"/>
      <c r="AE334" s="108" t="s">
        <v>23</v>
      </c>
      <c r="AF334" s="119"/>
      <c r="AG334" s="120"/>
      <c r="AH334" s="21">
        <v>0</v>
      </c>
      <c r="AI334" s="164">
        <f t="shared" si="633"/>
        <v>0</v>
      </c>
      <c r="AJ334" s="21">
        <v>0</v>
      </c>
      <c r="AK334" s="164">
        <f t="shared" si="634"/>
        <v>0</v>
      </c>
      <c r="AL334" s="21">
        <v>0</v>
      </c>
      <c r="AM334" s="164">
        <f t="shared" si="635"/>
        <v>0</v>
      </c>
      <c r="AN334" s="21">
        <v>0</v>
      </c>
      <c r="AO334" s="164">
        <f t="shared" si="636"/>
        <v>0</v>
      </c>
      <c r="AP334" s="21">
        <v>0</v>
      </c>
      <c r="AQ334" s="164">
        <f t="shared" si="637"/>
        <v>0</v>
      </c>
      <c r="AR334" s="21">
        <v>0</v>
      </c>
      <c r="AS334" s="164">
        <f t="shared" si="638"/>
        <v>0</v>
      </c>
      <c r="AT334" s="21">
        <v>0</v>
      </c>
      <c r="AU334" s="164">
        <f t="shared" si="639"/>
        <v>0</v>
      </c>
      <c r="AV334" s="21">
        <v>0</v>
      </c>
      <c r="AW334" s="164">
        <f t="shared" si="640"/>
        <v>0</v>
      </c>
      <c r="AX334" s="21">
        <v>0</v>
      </c>
      <c r="AY334" s="164">
        <f t="shared" si="641"/>
        <v>0</v>
      </c>
      <c r="AZ334" s="21">
        <v>0</v>
      </c>
      <c r="BA334" s="164">
        <f t="shared" si="642"/>
        <v>0</v>
      </c>
      <c r="BB334" s="21">
        <v>0</v>
      </c>
      <c r="BC334" s="164">
        <f t="shared" si="643"/>
        <v>0</v>
      </c>
      <c r="BD334" s="21">
        <v>0</v>
      </c>
      <c r="BE334" s="164">
        <f t="shared" si="644"/>
        <v>0</v>
      </c>
      <c r="BF334" s="253">
        <f t="shared" si="645"/>
        <v>0</v>
      </c>
      <c r="BG334" s="253">
        <f t="shared" si="646"/>
        <v>0</v>
      </c>
      <c r="BH334" s="10" t="b">
        <f t="shared" si="647"/>
        <v>1</v>
      </c>
      <c r="BI334" s="253">
        <f t="shared" si="648"/>
        <v>0</v>
      </c>
      <c r="BJ334" s="250">
        <f t="shared" si="593"/>
        <v>37910001</v>
      </c>
      <c r="BK334" s="251">
        <v>348</v>
      </c>
      <c r="BL334" s="251">
        <v>5</v>
      </c>
      <c r="BM334" s="252">
        <f t="shared" si="594"/>
        <v>0</v>
      </c>
      <c r="BN334" s="252">
        <f t="shared" si="595"/>
        <v>0</v>
      </c>
      <c r="BO334" s="252">
        <f t="shared" si="596"/>
        <v>0</v>
      </c>
      <c r="BP334" s="252">
        <f t="shared" si="597"/>
        <v>0</v>
      </c>
      <c r="BQ334" s="254">
        <f t="shared" si="598"/>
        <v>125</v>
      </c>
      <c r="BR334">
        <f t="shared" si="649"/>
        <v>0</v>
      </c>
      <c r="BS334">
        <v>0</v>
      </c>
      <c r="BT334">
        <v>1</v>
      </c>
      <c r="BU334" t="s">
        <v>139</v>
      </c>
      <c r="BV334" t="str">
        <f t="shared" si="577"/>
        <v>1</v>
      </c>
      <c r="BW334" t="str">
        <f t="shared" si="578"/>
        <v>0</v>
      </c>
      <c r="BX334" t="str">
        <f t="shared" si="579"/>
        <v>0</v>
      </c>
      <c r="BY334" t="s">
        <v>23</v>
      </c>
      <c r="BZ334" s="253">
        <f t="shared" si="599"/>
        <v>0</v>
      </c>
      <c r="CA334" s="253">
        <f t="shared" si="600"/>
        <v>0</v>
      </c>
      <c r="CB334" s="253">
        <f t="shared" si="601"/>
        <v>0</v>
      </c>
      <c r="CC334" s="253">
        <f t="shared" si="602"/>
        <v>0</v>
      </c>
      <c r="CD334" s="253">
        <f t="shared" si="603"/>
        <v>0</v>
      </c>
      <c r="CE334" s="253">
        <f t="shared" si="604"/>
        <v>0</v>
      </c>
      <c r="CF334" s="253">
        <f t="shared" si="605"/>
        <v>0</v>
      </c>
      <c r="CG334" s="253">
        <f t="shared" si="606"/>
        <v>0</v>
      </c>
      <c r="CH334" s="253">
        <f t="shared" si="607"/>
        <v>0</v>
      </c>
      <c r="CI334" s="253">
        <f t="shared" si="608"/>
        <v>0</v>
      </c>
      <c r="CJ334" s="253">
        <f t="shared" si="609"/>
        <v>0</v>
      </c>
      <c r="CK334" s="253">
        <f t="shared" si="610"/>
        <v>0</v>
      </c>
    </row>
    <row r="335" spans="2:89" ht="20.399999999999999" x14ac:dyDescent="0.3">
      <c r="B335" s="129">
        <v>247</v>
      </c>
      <c r="C335" s="107">
        <v>392011</v>
      </c>
      <c r="D335" s="107">
        <v>39210001</v>
      </c>
      <c r="E335" s="149" t="s">
        <v>342</v>
      </c>
      <c r="F335" s="108" t="s">
        <v>344</v>
      </c>
      <c r="G335" s="108" t="s">
        <v>345</v>
      </c>
      <c r="H335" s="109" t="s">
        <v>18</v>
      </c>
      <c r="I335" s="110"/>
      <c r="J335" s="109" t="s">
        <v>19</v>
      </c>
      <c r="K335" s="111">
        <f t="shared" si="625"/>
        <v>0</v>
      </c>
      <c r="L335" s="112" t="s">
        <v>343</v>
      </c>
      <c r="M335" s="104">
        <v>0</v>
      </c>
      <c r="N335" s="262">
        <f t="shared" si="651"/>
        <v>1515.15</v>
      </c>
      <c r="O335" s="137">
        <v>1515.15</v>
      </c>
      <c r="P335" s="110">
        <f t="shared" si="627"/>
        <v>0</v>
      </c>
      <c r="Q335" s="112" t="s">
        <v>139</v>
      </c>
      <c r="R335" s="113">
        <f t="shared" si="621"/>
        <v>0</v>
      </c>
      <c r="S335" s="114">
        <f t="shared" si="628"/>
        <v>0</v>
      </c>
      <c r="T335" s="130">
        <f t="shared" si="622"/>
        <v>0</v>
      </c>
      <c r="U335" s="115">
        <f t="shared" si="629"/>
        <v>0</v>
      </c>
      <c r="V335" s="148">
        <f t="shared" si="623"/>
        <v>0</v>
      </c>
      <c r="W335" s="115">
        <f t="shared" si="630"/>
        <v>0</v>
      </c>
      <c r="X335" s="113">
        <f t="shared" si="624"/>
        <v>0</v>
      </c>
      <c r="Y335" s="115">
        <f t="shared" si="631"/>
        <v>0</v>
      </c>
      <c r="Z335" s="116">
        <f t="shared" ref="Z335" si="658">S335+U335+W335+Y335</f>
        <v>0</v>
      </c>
      <c r="AA335" s="117" t="b">
        <f t="shared" si="611"/>
        <v>1</v>
      </c>
      <c r="AB335" s="109" t="s">
        <v>22</v>
      </c>
      <c r="AC335" s="122"/>
      <c r="AD335" s="109"/>
      <c r="AE335" s="108" t="s">
        <v>23</v>
      </c>
      <c r="AF335" s="119"/>
      <c r="AG335" s="120"/>
      <c r="AH335" s="21">
        <v>0</v>
      </c>
      <c r="AI335" s="164">
        <f t="shared" si="633"/>
        <v>0</v>
      </c>
      <c r="AJ335" s="21">
        <v>0</v>
      </c>
      <c r="AK335" s="164">
        <f t="shared" si="634"/>
        <v>0</v>
      </c>
      <c r="AL335" s="21">
        <v>0</v>
      </c>
      <c r="AM335" s="164">
        <f t="shared" si="635"/>
        <v>0</v>
      </c>
      <c r="AN335" s="21">
        <v>0</v>
      </c>
      <c r="AO335" s="164">
        <f t="shared" si="636"/>
        <v>0</v>
      </c>
      <c r="AP335" s="21">
        <v>0</v>
      </c>
      <c r="AQ335" s="164">
        <f t="shared" si="637"/>
        <v>0</v>
      </c>
      <c r="AR335" s="21">
        <v>0</v>
      </c>
      <c r="AS335" s="164">
        <f t="shared" si="638"/>
        <v>0</v>
      </c>
      <c r="AT335" s="21">
        <v>0</v>
      </c>
      <c r="AU335" s="164">
        <f t="shared" si="639"/>
        <v>0</v>
      </c>
      <c r="AV335" s="21">
        <v>0</v>
      </c>
      <c r="AW335" s="164">
        <f t="shared" si="640"/>
        <v>0</v>
      </c>
      <c r="AX335" s="21">
        <v>0</v>
      </c>
      <c r="AY335" s="164">
        <f t="shared" si="641"/>
        <v>0</v>
      </c>
      <c r="AZ335" s="21">
        <v>0</v>
      </c>
      <c r="BA335" s="164">
        <f t="shared" si="642"/>
        <v>0</v>
      </c>
      <c r="BB335" s="21">
        <v>0</v>
      </c>
      <c r="BC335" s="164">
        <f t="shared" si="643"/>
        <v>0</v>
      </c>
      <c r="BD335" s="21">
        <v>0</v>
      </c>
      <c r="BE335" s="164">
        <f t="shared" si="644"/>
        <v>0</v>
      </c>
      <c r="BF335" s="253">
        <f t="shared" si="645"/>
        <v>0</v>
      </c>
      <c r="BG335" s="253">
        <f t="shared" si="646"/>
        <v>0</v>
      </c>
      <c r="BH335" s="10" t="b">
        <f t="shared" si="647"/>
        <v>1</v>
      </c>
      <c r="BI335" s="253">
        <f t="shared" si="648"/>
        <v>0</v>
      </c>
      <c r="BJ335" s="250">
        <f t="shared" si="593"/>
        <v>39210001</v>
      </c>
      <c r="BK335" s="251">
        <v>348</v>
      </c>
      <c r="BL335" s="251">
        <v>5</v>
      </c>
      <c r="BM335" s="252">
        <f t="shared" si="594"/>
        <v>0</v>
      </c>
      <c r="BN335" s="252">
        <f t="shared" si="595"/>
        <v>0</v>
      </c>
      <c r="BO335" s="252">
        <f t="shared" si="596"/>
        <v>0</v>
      </c>
      <c r="BP335" s="252">
        <f t="shared" si="597"/>
        <v>0</v>
      </c>
      <c r="BQ335" s="254">
        <f t="shared" si="598"/>
        <v>1515.15</v>
      </c>
      <c r="BR335">
        <f t="shared" si="649"/>
        <v>0</v>
      </c>
      <c r="BS335">
        <v>0</v>
      </c>
      <c r="BT335">
        <v>1</v>
      </c>
      <c r="BU335" t="s">
        <v>139</v>
      </c>
      <c r="BV335" t="str">
        <f t="shared" si="577"/>
        <v>1</v>
      </c>
      <c r="BW335" t="str">
        <f t="shared" si="578"/>
        <v>0</v>
      </c>
      <c r="BX335" t="str">
        <f t="shared" si="579"/>
        <v>0</v>
      </c>
      <c r="BY335" t="s">
        <v>23</v>
      </c>
      <c r="BZ335" s="253">
        <f t="shared" si="599"/>
        <v>0</v>
      </c>
      <c r="CA335" s="253">
        <f t="shared" si="600"/>
        <v>0</v>
      </c>
      <c r="CB335" s="253">
        <f t="shared" si="601"/>
        <v>0</v>
      </c>
      <c r="CC335" s="253">
        <f t="shared" si="602"/>
        <v>0</v>
      </c>
      <c r="CD335" s="253">
        <f t="shared" si="603"/>
        <v>0</v>
      </c>
      <c r="CE335" s="253">
        <f t="shared" si="604"/>
        <v>0</v>
      </c>
      <c r="CF335" s="253">
        <f t="shared" si="605"/>
        <v>0</v>
      </c>
      <c r="CG335" s="253">
        <f t="shared" si="606"/>
        <v>0</v>
      </c>
      <c r="CH335" s="253">
        <f t="shared" si="607"/>
        <v>0</v>
      </c>
      <c r="CI335" s="253">
        <f t="shared" si="608"/>
        <v>0</v>
      </c>
      <c r="CJ335" s="253">
        <f t="shared" si="609"/>
        <v>0</v>
      </c>
      <c r="CK335" s="253">
        <f t="shared" si="610"/>
        <v>0</v>
      </c>
    </row>
    <row r="336" spans="2:89" ht="15" thickBot="1" x14ac:dyDescent="0.35">
      <c r="Y336" s="11" t="s">
        <v>24</v>
      </c>
      <c r="Z336" s="162" t="e">
        <f>SUM(#REF!,#REF!,#REF!,#REF!,#REF!,#REF!,#REF!,#REF!,#REF!,#REF!,#REF!,#REF!,#REF!,#REF!,#REF!,#REF!,#REF!,#REF!,#REF!,#REF!,#REF!,#REF!,#REF!,#REF!,#REF!,#REF!,#REF!,#REF!,#REF!,#REF!)</f>
        <v>#REF!</v>
      </c>
    </row>
    <row r="337" spans="1:58" ht="15" thickTop="1" x14ac:dyDescent="0.3"/>
    <row r="338" spans="1:58" s="165" customFormat="1" x14ac:dyDescent="0.3">
      <c r="A338"/>
      <c r="B338" s="92"/>
      <c r="C338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/>
      <c r="P338"/>
      <c r="Q338" s="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 s="2"/>
      <c r="AF338"/>
      <c r="AG338"/>
      <c r="AH338" s="3"/>
      <c r="AI338"/>
      <c r="AJ338" s="3"/>
      <c r="AK338"/>
      <c r="AL338" s="3"/>
      <c r="AM338"/>
      <c r="AN338" s="3"/>
      <c r="AO338"/>
      <c r="AP338" s="3"/>
      <c r="AQ338"/>
      <c r="AR338" s="3"/>
      <c r="AS338"/>
      <c r="AT338" s="3"/>
      <c r="AU338"/>
      <c r="AV338" s="3"/>
      <c r="AW338"/>
      <c r="AX338" s="3"/>
      <c r="AY338"/>
      <c r="AZ338" s="3"/>
      <c r="BA338"/>
      <c r="BB338" s="3"/>
      <c r="BC338"/>
      <c r="BD338" s="3"/>
      <c r="BE338"/>
      <c r="BF338"/>
    </row>
    <row r="356" spans="1:58" s="165" customFormat="1" x14ac:dyDescent="0.3">
      <c r="A356"/>
      <c r="B356" s="92"/>
      <c r="C356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/>
      <c r="P356"/>
      <c r="Q356" s="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 s="2"/>
      <c r="AF356"/>
      <c r="AG356"/>
      <c r="AH356" s="3"/>
      <c r="AI356"/>
      <c r="AJ356" s="3"/>
      <c r="AK356"/>
      <c r="AL356" s="3"/>
      <c r="AM356"/>
      <c r="AN356" s="3"/>
      <c r="AO356"/>
      <c r="AP356" s="3"/>
      <c r="AQ356"/>
      <c r="AR356" s="3"/>
      <c r="AS356"/>
      <c r="AT356" s="3"/>
      <c r="AU356"/>
      <c r="AV356" s="3"/>
      <c r="AW356"/>
      <c r="AX356" s="3"/>
      <c r="AY356"/>
      <c r="AZ356" s="3"/>
      <c r="BA356"/>
      <c r="BB356" s="3"/>
      <c r="BC356"/>
      <c r="BD356" s="3"/>
      <c r="BE356"/>
      <c r="BF356"/>
    </row>
    <row r="358" spans="1:58" s="165" customFormat="1" x14ac:dyDescent="0.3">
      <c r="A358"/>
      <c r="B358" s="92"/>
      <c r="C358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/>
      <c r="P358"/>
      <c r="Q358" s="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 s="2"/>
      <c r="AF358"/>
      <c r="AG358"/>
      <c r="AH358" s="3"/>
      <c r="AI358"/>
      <c r="AJ358" s="3"/>
      <c r="AK358"/>
      <c r="AL358" s="3"/>
      <c r="AM358"/>
      <c r="AN358" s="3"/>
      <c r="AO358"/>
      <c r="AP358" s="3"/>
      <c r="AQ358"/>
      <c r="AR358" s="3"/>
      <c r="AS358"/>
      <c r="AT358" s="3"/>
      <c r="AU358"/>
      <c r="AV358" s="3"/>
      <c r="AW358"/>
      <c r="AX358" s="3"/>
      <c r="AY358"/>
      <c r="AZ358" s="3"/>
      <c r="BA358"/>
      <c r="BB358" s="3"/>
      <c r="BC358"/>
      <c r="BD358" s="3"/>
      <c r="BE358"/>
      <c r="BF358"/>
    </row>
    <row r="360" spans="1:58" s="165" customFormat="1" x14ac:dyDescent="0.3">
      <c r="A360"/>
      <c r="B360" s="92"/>
      <c r="C360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/>
      <c r="P360"/>
      <c r="Q360" s="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 s="2"/>
      <c r="AF360"/>
      <c r="AG360"/>
      <c r="AH360" s="3"/>
      <c r="AI360"/>
      <c r="AJ360" s="3"/>
      <c r="AK360"/>
      <c r="AL360" s="3"/>
      <c r="AM360"/>
      <c r="AN360" s="3"/>
      <c r="AO360"/>
      <c r="AP360" s="3"/>
      <c r="AQ360"/>
      <c r="AR360" s="3"/>
      <c r="AS360"/>
      <c r="AT360" s="3"/>
      <c r="AU360"/>
      <c r="AV360" s="3"/>
      <c r="AW360"/>
      <c r="AX360" s="3"/>
      <c r="AY360"/>
      <c r="AZ360" s="3"/>
      <c r="BA360"/>
      <c r="BB360" s="3"/>
      <c r="BC360"/>
      <c r="BD360" s="3"/>
      <c r="BE360"/>
      <c r="BF360"/>
    </row>
    <row r="362" spans="1:58" s="165" customFormat="1" x14ac:dyDescent="0.3">
      <c r="A362"/>
      <c r="B362" s="92"/>
      <c r="C36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/>
      <c r="P362"/>
      <c r="Q362" s="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 s="2"/>
      <c r="AF362"/>
      <c r="AG362"/>
      <c r="AH362" s="3"/>
      <c r="AI362"/>
      <c r="AJ362" s="3"/>
      <c r="AK362"/>
      <c r="AL362" s="3"/>
      <c r="AM362"/>
      <c r="AN362" s="3"/>
      <c r="AO362"/>
      <c r="AP362" s="3"/>
      <c r="AQ362"/>
      <c r="AR362" s="3"/>
      <c r="AS362"/>
      <c r="AT362" s="3"/>
      <c r="AU362"/>
      <c r="AV362" s="3"/>
      <c r="AW362"/>
      <c r="AX362" s="3"/>
      <c r="AY362"/>
      <c r="AZ362" s="3"/>
      <c r="BA362"/>
      <c r="BB362" s="3"/>
      <c r="BC362"/>
      <c r="BD362" s="3"/>
      <c r="BE362"/>
      <c r="BF362"/>
    </row>
    <row r="364" spans="1:58" s="165" customFormat="1" x14ac:dyDescent="0.3">
      <c r="A364"/>
      <c r="B364" s="92"/>
      <c r="C364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/>
      <c r="P364"/>
      <c r="Q364" s="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 s="2"/>
      <c r="AF364"/>
      <c r="AG364"/>
      <c r="AH364" s="3"/>
      <c r="AI364"/>
      <c r="AJ364" s="3"/>
      <c r="AK364"/>
      <c r="AL364" s="3"/>
      <c r="AM364"/>
      <c r="AN364" s="3"/>
      <c r="AO364"/>
      <c r="AP364" s="3"/>
      <c r="AQ364"/>
      <c r="AR364" s="3"/>
      <c r="AS364"/>
      <c r="AT364" s="3"/>
      <c r="AU364"/>
      <c r="AV364" s="3"/>
      <c r="AW364"/>
      <c r="AX364" s="3"/>
      <c r="AY364"/>
      <c r="AZ364" s="3"/>
      <c r="BA364"/>
      <c r="BB364" s="3"/>
      <c r="BC364"/>
      <c r="BD364" s="3"/>
      <c r="BE364"/>
      <c r="BF364"/>
    </row>
    <row r="366" spans="1:58" s="165" customFormat="1" x14ac:dyDescent="0.3">
      <c r="A366"/>
      <c r="B366" s="92"/>
      <c r="C366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/>
      <c r="P366"/>
      <c r="Q366" s="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 s="2"/>
      <c r="AF366"/>
      <c r="AG366"/>
      <c r="AH366" s="3"/>
      <c r="AI366"/>
      <c r="AJ366" s="3"/>
      <c r="AK366"/>
      <c r="AL366" s="3"/>
      <c r="AM366"/>
      <c r="AN366" s="3"/>
      <c r="AO366"/>
      <c r="AP366" s="3"/>
      <c r="AQ366"/>
      <c r="AR366" s="3"/>
      <c r="AS366"/>
      <c r="AT366" s="3"/>
      <c r="AU366"/>
      <c r="AV366" s="3"/>
      <c r="AW366"/>
      <c r="AX366" s="3"/>
      <c r="AY366"/>
      <c r="AZ366" s="3"/>
      <c r="BA366"/>
      <c r="BB366" s="3"/>
      <c r="BC366"/>
      <c r="BD366" s="3"/>
      <c r="BE366"/>
      <c r="BF366"/>
    </row>
  </sheetData>
  <mergeCells count="6">
    <mergeCell ref="AB2:AD2"/>
    <mergeCell ref="R3:S3"/>
    <mergeCell ref="T3:U3"/>
    <mergeCell ref="V3:W3"/>
    <mergeCell ref="X3:Y3"/>
    <mergeCell ref="Z2:AA2"/>
  </mergeCells>
  <phoneticPr fontId="31" type="noConversion"/>
  <pageMargins left="0.7" right="0.7" top="0.75" bottom="0.75" header="0.3" footer="0.3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48"/>
  <sheetViews>
    <sheetView topLeftCell="A27" zoomScale="93" zoomScaleNormal="93" workbookViewId="0">
      <selection activeCell="A39" sqref="A39"/>
    </sheetView>
  </sheetViews>
  <sheetFormatPr baseColWidth="10" defaultColWidth="11.44140625" defaultRowHeight="14.4" x14ac:dyDescent="0.3"/>
  <cols>
    <col min="1" max="1" width="11.44140625" style="25"/>
    <col min="2" max="2" width="45.88671875" style="60" customWidth="1"/>
    <col min="3" max="3" width="14.88671875" style="19" bestFit="1" customWidth="1"/>
    <col min="4" max="4" width="19.109375" style="20" customWidth="1"/>
    <col min="5" max="16" width="13.109375" style="19" customWidth="1"/>
    <col min="17" max="17" width="14.88671875" style="19" bestFit="1" customWidth="1"/>
    <col min="18" max="16384" width="11.44140625" style="19"/>
  </cols>
  <sheetData>
    <row r="1" spans="1:17" ht="17.399999999999999" x14ac:dyDescent="0.3">
      <c r="A1" s="285" t="s">
        <v>32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</row>
    <row r="2" spans="1:17" ht="15.6" x14ac:dyDescent="0.3">
      <c r="A2" s="286" t="s">
        <v>33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</row>
    <row r="3" spans="1:17" ht="15.6" x14ac:dyDescent="0.3">
      <c r="A3" s="286" t="s">
        <v>21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</row>
    <row r="4" spans="1:17" ht="15.6" x14ac:dyDescent="0.3">
      <c r="A4" s="286" t="s">
        <v>34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</row>
    <row r="5" spans="1:17" ht="15.6" x14ac:dyDescent="0.3">
      <c r="A5" s="24"/>
      <c r="B5" s="24"/>
      <c r="C5" s="98" t="s">
        <v>109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24"/>
      <c r="O5" s="24"/>
      <c r="P5" s="24"/>
    </row>
    <row r="6" spans="1:17" ht="15.6" x14ac:dyDescent="0.3">
      <c r="A6" s="287" t="s">
        <v>91</v>
      </c>
      <c r="B6" s="287"/>
      <c r="C6" s="287"/>
      <c r="D6" s="87"/>
      <c r="E6" s="88"/>
      <c r="F6" s="86" t="s">
        <v>30</v>
      </c>
      <c r="G6" s="86"/>
      <c r="H6" s="86"/>
      <c r="I6" s="25"/>
      <c r="J6" s="25"/>
      <c r="K6" s="25"/>
      <c r="L6" s="25"/>
      <c r="M6" s="25"/>
      <c r="N6" s="25"/>
      <c r="O6" s="25"/>
      <c r="P6" s="25"/>
    </row>
    <row r="7" spans="1:17" ht="16.2" thickBot="1" x14ac:dyDescent="0.35">
      <c r="A7" s="284" t="s">
        <v>35</v>
      </c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</row>
    <row r="8" spans="1:17" s="30" customFormat="1" ht="26.25" customHeight="1" thickTop="1" thickBot="1" x14ac:dyDescent="0.35">
      <c r="A8" s="26" t="s">
        <v>36</v>
      </c>
      <c r="B8" s="27" t="s">
        <v>37</v>
      </c>
      <c r="C8" s="28" t="s">
        <v>24</v>
      </c>
      <c r="D8" s="29" t="s">
        <v>38</v>
      </c>
      <c r="E8" s="28" t="s">
        <v>6</v>
      </c>
      <c r="F8" s="28" t="s">
        <v>7</v>
      </c>
      <c r="G8" s="28" t="s">
        <v>8</v>
      </c>
      <c r="H8" s="28" t="s">
        <v>9</v>
      </c>
      <c r="I8" s="28" t="s">
        <v>10</v>
      </c>
      <c r="J8" s="28" t="s">
        <v>11</v>
      </c>
      <c r="K8" s="28" t="s">
        <v>12</v>
      </c>
      <c r="L8" s="28" t="s">
        <v>13</v>
      </c>
      <c r="M8" s="28" t="s">
        <v>14</v>
      </c>
      <c r="N8" s="28" t="s">
        <v>15</v>
      </c>
      <c r="O8" s="28" t="s">
        <v>16</v>
      </c>
      <c r="P8" s="28" t="s">
        <v>17</v>
      </c>
    </row>
    <row r="9" spans="1:17" s="37" customFormat="1" ht="21.75" customHeight="1" thickTop="1" x14ac:dyDescent="0.3">
      <c r="A9" s="31">
        <v>2000</v>
      </c>
      <c r="B9" s="32" t="s">
        <v>39</v>
      </c>
      <c r="C9" s="33">
        <f>SUM(C10:C25)</f>
        <v>253950</v>
      </c>
      <c r="D9" s="33"/>
      <c r="E9" s="34">
        <f t="shared" ref="E9:P9" si="0">SUM(E10:E25)</f>
        <v>15500</v>
      </c>
      <c r="F9" s="34">
        <f t="shared" si="0"/>
        <v>29350</v>
      </c>
      <c r="G9" s="34">
        <f t="shared" si="0"/>
        <v>22500</v>
      </c>
      <c r="H9" s="34">
        <f t="shared" si="0"/>
        <v>22500</v>
      </c>
      <c r="I9" s="34">
        <f t="shared" si="0"/>
        <v>23200</v>
      </c>
      <c r="J9" s="34">
        <f t="shared" si="0"/>
        <v>21800</v>
      </c>
      <c r="K9" s="34">
        <f t="shared" si="0"/>
        <v>14300</v>
      </c>
      <c r="L9" s="34">
        <f t="shared" si="0"/>
        <v>23200</v>
      </c>
      <c r="M9" s="34">
        <f t="shared" si="0"/>
        <v>23200</v>
      </c>
      <c r="N9" s="34">
        <f t="shared" si="0"/>
        <v>22200</v>
      </c>
      <c r="O9" s="34">
        <f t="shared" si="0"/>
        <v>22200</v>
      </c>
      <c r="P9" s="35">
        <f t="shared" si="0"/>
        <v>14000</v>
      </c>
      <c r="Q9" s="36" t="s">
        <v>30</v>
      </c>
    </row>
    <row r="10" spans="1:17" s="43" customFormat="1" ht="26.25" customHeight="1" x14ac:dyDescent="0.3">
      <c r="A10" s="38">
        <v>21101</v>
      </c>
      <c r="B10" s="39" t="s">
        <v>40</v>
      </c>
      <c r="C10" s="40">
        <f>SUM(E10:P10)</f>
        <v>59000</v>
      </c>
      <c r="D10" s="41" t="s">
        <v>41</v>
      </c>
      <c r="E10" s="42">
        <v>5000</v>
      </c>
      <c r="F10" s="42">
        <v>5000</v>
      </c>
      <c r="G10" s="42">
        <v>5000</v>
      </c>
      <c r="H10" s="42">
        <v>5000</v>
      </c>
      <c r="I10" s="42">
        <v>5000</v>
      </c>
      <c r="J10" s="42">
        <v>5000</v>
      </c>
      <c r="K10" s="42">
        <v>5000</v>
      </c>
      <c r="L10" s="42">
        <v>5000</v>
      </c>
      <c r="M10" s="42">
        <v>5000</v>
      </c>
      <c r="N10" s="42">
        <v>5000</v>
      </c>
      <c r="O10" s="42">
        <v>5000</v>
      </c>
      <c r="P10" s="42">
        <v>4000</v>
      </c>
    </row>
    <row r="11" spans="1:17" s="43" customFormat="1" ht="26.25" customHeight="1" x14ac:dyDescent="0.3">
      <c r="A11" s="46">
        <v>21401</v>
      </c>
      <c r="B11" s="39" t="s">
        <v>102</v>
      </c>
      <c r="C11" s="40">
        <f t="shared" ref="C11:C25" si="1">SUM(E11:P11)</f>
        <v>44000</v>
      </c>
      <c r="D11" s="41" t="s">
        <v>41</v>
      </c>
      <c r="E11" s="47">
        <v>3000</v>
      </c>
      <c r="F11" s="47">
        <v>4000</v>
      </c>
      <c r="G11" s="47">
        <v>4000</v>
      </c>
      <c r="H11" s="47">
        <v>4000</v>
      </c>
      <c r="I11" s="47">
        <v>4000</v>
      </c>
      <c r="J11" s="47">
        <v>4000</v>
      </c>
      <c r="K11" s="47">
        <v>2000</v>
      </c>
      <c r="L11" s="47">
        <v>4000</v>
      </c>
      <c r="M11" s="47">
        <v>4000</v>
      </c>
      <c r="N11" s="47">
        <v>4000</v>
      </c>
      <c r="O11" s="47">
        <v>4000</v>
      </c>
      <c r="P11" s="47">
        <v>3000</v>
      </c>
    </row>
    <row r="12" spans="1:17" s="43" customFormat="1" ht="26.25" customHeight="1" x14ac:dyDescent="0.3">
      <c r="A12" s="38">
        <v>21502</v>
      </c>
      <c r="B12" s="45" t="s">
        <v>42</v>
      </c>
      <c r="C12" s="40">
        <f t="shared" si="1"/>
        <v>0</v>
      </c>
      <c r="D12" s="41" t="s">
        <v>41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</row>
    <row r="13" spans="1:17" s="43" customFormat="1" ht="26.25" customHeight="1" x14ac:dyDescent="0.3">
      <c r="A13" s="38">
        <v>21601</v>
      </c>
      <c r="B13" s="39" t="s">
        <v>43</v>
      </c>
      <c r="C13" s="40">
        <f t="shared" si="1"/>
        <v>39000</v>
      </c>
      <c r="D13" s="41" t="s">
        <v>41</v>
      </c>
      <c r="E13" s="42">
        <v>1000</v>
      </c>
      <c r="F13" s="42">
        <v>4000</v>
      </c>
      <c r="G13" s="42">
        <v>4000</v>
      </c>
      <c r="H13" s="42">
        <v>4000</v>
      </c>
      <c r="I13" s="42">
        <v>4000</v>
      </c>
      <c r="J13" s="42">
        <v>4000</v>
      </c>
      <c r="K13" s="42">
        <v>1000</v>
      </c>
      <c r="L13" s="42">
        <v>4000</v>
      </c>
      <c r="M13" s="42">
        <v>4000</v>
      </c>
      <c r="N13" s="42">
        <v>4000</v>
      </c>
      <c r="O13" s="42">
        <v>4000</v>
      </c>
      <c r="P13" s="42">
        <v>1000</v>
      </c>
    </row>
    <row r="14" spans="1:17" s="43" customFormat="1" ht="26.25" customHeight="1" x14ac:dyDescent="0.3">
      <c r="A14" s="38">
        <v>21701</v>
      </c>
      <c r="B14" s="45" t="s">
        <v>44</v>
      </c>
      <c r="C14" s="40">
        <f t="shared" si="1"/>
        <v>0</v>
      </c>
      <c r="D14" s="41" t="s">
        <v>41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</row>
    <row r="15" spans="1:17" s="43" customFormat="1" ht="26.25" customHeight="1" x14ac:dyDescent="0.3">
      <c r="A15" s="38">
        <v>22101</v>
      </c>
      <c r="B15" s="39" t="s">
        <v>45</v>
      </c>
      <c r="C15" s="40">
        <f t="shared" si="1"/>
        <v>39500</v>
      </c>
      <c r="D15" s="41" t="s">
        <v>41</v>
      </c>
      <c r="E15" s="42">
        <v>1000</v>
      </c>
      <c r="F15" s="42">
        <v>4000</v>
      </c>
      <c r="G15" s="42">
        <v>4000</v>
      </c>
      <c r="H15" s="42">
        <v>4000</v>
      </c>
      <c r="I15" s="42">
        <v>4000</v>
      </c>
      <c r="J15" s="42">
        <v>4000</v>
      </c>
      <c r="K15" s="42">
        <v>1500</v>
      </c>
      <c r="L15" s="42">
        <v>4000</v>
      </c>
      <c r="M15" s="42">
        <v>4000</v>
      </c>
      <c r="N15" s="42">
        <v>4000</v>
      </c>
      <c r="O15" s="42">
        <v>4000</v>
      </c>
      <c r="P15" s="42">
        <v>1000</v>
      </c>
    </row>
    <row r="16" spans="1:17" s="43" customFormat="1" ht="26.25" customHeight="1" x14ac:dyDescent="0.3">
      <c r="A16" s="38">
        <v>22106</v>
      </c>
      <c r="B16" s="39" t="s">
        <v>31</v>
      </c>
      <c r="C16" s="40">
        <f t="shared" si="1"/>
        <v>6000</v>
      </c>
      <c r="D16" s="41" t="s">
        <v>41</v>
      </c>
      <c r="E16" s="42">
        <v>500</v>
      </c>
      <c r="F16" s="42">
        <v>500</v>
      </c>
      <c r="G16" s="42">
        <v>500</v>
      </c>
      <c r="H16" s="42">
        <v>500</v>
      </c>
      <c r="I16" s="42">
        <v>500</v>
      </c>
      <c r="J16" s="42">
        <v>500</v>
      </c>
      <c r="K16" s="42">
        <v>500</v>
      </c>
      <c r="L16" s="42">
        <v>500</v>
      </c>
      <c r="M16" s="42">
        <v>500</v>
      </c>
      <c r="N16" s="42">
        <v>500</v>
      </c>
      <c r="O16" s="42">
        <v>500</v>
      </c>
      <c r="P16" s="42">
        <v>500</v>
      </c>
    </row>
    <row r="17" spans="1:17" s="43" customFormat="1" ht="26.25" customHeight="1" x14ac:dyDescent="0.3">
      <c r="A17" s="38">
        <v>22301</v>
      </c>
      <c r="B17" s="39" t="s">
        <v>46</v>
      </c>
      <c r="C17" s="40">
        <f t="shared" si="1"/>
        <v>6000</v>
      </c>
      <c r="D17" s="41" t="s">
        <v>41</v>
      </c>
      <c r="E17" s="44">
        <v>500</v>
      </c>
      <c r="F17" s="44">
        <v>500</v>
      </c>
      <c r="G17" s="44">
        <v>500</v>
      </c>
      <c r="H17" s="44">
        <v>500</v>
      </c>
      <c r="I17" s="44">
        <v>500</v>
      </c>
      <c r="J17" s="44">
        <v>500</v>
      </c>
      <c r="K17" s="44">
        <v>500</v>
      </c>
      <c r="L17" s="44">
        <v>500</v>
      </c>
      <c r="M17" s="44">
        <v>500</v>
      </c>
      <c r="N17" s="44">
        <v>500</v>
      </c>
      <c r="O17" s="44">
        <v>500</v>
      </c>
      <c r="P17" s="44">
        <v>500</v>
      </c>
    </row>
    <row r="18" spans="1:17" s="43" customFormat="1" ht="26.25" customHeight="1" x14ac:dyDescent="0.3">
      <c r="A18" s="38">
        <v>24601</v>
      </c>
      <c r="B18" s="45" t="s">
        <v>365</v>
      </c>
      <c r="C18" s="40">
        <f t="shared" si="1"/>
        <v>0</v>
      </c>
      <c r="D18" s="41" t="s">
        <v>41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</row>
    <row r="19" spans="1:17" s="43" customFormat="1" ht="26.25" customHeight="1" x14ac:dyDescent="0.3">
      <c r="A19" s="46">
        <v>24801</v>
      </c>
      <c r="B19" s="45" t="s">
        <v>103</v>
      </c>
      <c r="C19" s="40">
        <f t="shared" si="1"/>
        <v>0</v>
      </c>
      <c r="D19" s="41" t="s">
        <v>41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</row>
    <row r="20" spans="1:17" s="43" customFormat="1" ht="26.25" customHeight="1" x14ac:dyDescent="0.3">
      <c r="A20" s="38">
        <v>24901</v>
      </c>
      <c r="B20" s="39" t="s">
        <v>47</v>
      </c>
      <c r="C20" s="40">
        <f t="shared" si="1"/>
        <v>0</v>
      </c>
      <c r="D20" s="41" t="s">
        <v>41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</row>
    <row r="21" spans="1:17" s="43" customFormat="1" ht="26.25" customHeight="1" x14ac:dyDescent="0.3">
      <c r="A21" s="46">
        <v>26101</v>
      </c>
      <c r="B21" s="45" t="s">
        <v>48</v>
      </c>
      <c r="C21" s="40">
        <f t="shared" si="1"/>
        <v>53600</v>
      </c>
      <c r="D21" s="41" t="s">
        <v>41</v>
      </c>
      <c r="E21" s="47">
        <v>4500</v>
      </c>
      <c r="F21" s="47">
        <v>4500</v>
      </c>
      <c r="G21" s="47">
        <v>4500</v>
      </c>
      <c r="H21" s="47">
        <v>4500</v>
      </c>
      <c r="I21" s="47">
        <v>5200</v>
      </c>
      <c r="J21" s="47">
        <v>3800</v>
      </c>
      <c r="K21" s="47">
        <v>3800</v>
      </c>
      <c r="L21" s="47">
        <v>5200</v>
      </c>
      <c r="M21" s="47">
        <v>5200</v>
      </c>
      <c r="N21" s="47">
        <v>4200</v>
      </c>
      <c r="O21" s="47">
        <v>4200</v>
      </c>
      <c r="P21" s="47">
        <v>4000</v>
      </c>
    </row>
    <row r="22" spans="1:17" s="43" customFormat="1" ht="26.25" customHeight="1" x14ac:dyDescent="0.3">
      <c r="A22" s="38">
        <v>27101</v>
      </c>
      <c r="B22" s="45" t="s">
        <v>49</v>
      </c>
      <c r="C22" s="40">
        <f t="shared" si="1"/>
        <v>0</v>
      </c>
      <c r="D22" s="41" t="s">
        <v>41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</row>
    <row r="23" spans="1:17" s="48" customFormat="1" ht="26.25" customHeight="1" x14ac:dyDescent="0.3">
      <c r="A23" s="38">
        <v>29201</v>
      </c>
      <c r="B23" s="39" t="s">
        <v>366</v>
      </c>
      <c r="C23" s="40">
        <f t="shared" si="1"/>
        <v>0</v>
      </c>
      <c r="D23" s="41" t="s">
        <v>41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</row>
    <row r="24" spans="1:17" s="43" customFormat="1" ht="26.25" customHeight="1" x14ac:dyDescent="0.3">
      <c r="A24" s="38">
        <v>29401</v>
      </c>
      <c r="B24" s="39" t="s">
        <v>367</v>
      </c>
      <c r="C24" s="40">
        <f t="shared" si="1"/>
        <v>6850</v>
      </c>
      <c r="D24" s="41" t="s">
        <v>41</v>
      </c>
      <c r="E24" s="44">
        <v>0</v>
      </c>
      <c r="F24" s="44">
        <v>6850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</row>
    <row r="25" spans="1:17" s="43" customFormat="1" ht="26.25" customHeight="1" x14ac:dyDescent="0.3">
      <c r="A25" s="46">
        <v>29901</v>
      </c>
      <c r="B25" s="39" t="s">
        <v>368</v>
      </c>
      <c r="C25" s="40">
        <f t="shared" si="1"/>
        <v>0</v>
      </c>
      <c r="D25" s="41" t="s">
        <v>41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</row>
    <row r="26" spans="1:17" s="43" customFormat="1" ht="26.25" customHeight="1" x14ac:dyDescent="0.3">
      <c r="A26" s="49">
        <v>3000</v>
      </c>
      <c r="B26" s="50" t="s">
        <v>50</v>
      </c>
      <c r="C26" s="51">
        <f>SUM(C27:C47)</f>
        <v>4111156.1300000008</v>
      </c>
      <c r="D26" s="51"/>
      <c r="E26" s="52">
        <f t="shared" ref="E26:P26" si="2">SUM(E27:E47)</f>
        <v>343929.68000000005</v>
      </c>
      <c r="F26" s="52">
        <f t="shared" si="2"/>
        <v>343929.68000000005</v>
      </c>
      <c r="G26" s="52">
        <f t="shared" si="2"/>
        <v>341929.68000000005</v>
      </c>
      <c r="H26" s="52">
        <f t="shared" si="2"/>
        <v>339929.68000000005</v>
      </c>
      <c r="I26" s="52">
        <f t="shared" si="2"/>
        <v>343929.68000000005</v>
      </c>
      <c r="J26" s="52">
        <f t="shared" si="2"/>
        <v>345929.68000000005</v>
      </c>
      <c r="K26" s="52">
        <f t="shared" si="2"/>
        <v>343929.68000000005</v>
      </c>
      <c r="L26" s="52">
        <f t="shared" si="2"/>
        <v>343929.68000000005</v>
      </c>
      <c r="M26" s="52">
        <f t="shared" si="2"/>
        <v>345929.68000000005</v>
      </c>
      <c r="N26" s="52">
        <f t="shared" si="2"/>
        <v>343929.67000000004</v>
      </c>
      <c r="O26" s="52">
        <f t="shared" si="2"/>
        <v>343929.67000000004</v>
      </c>
      <c r="P26" s="52">
        <f t="shared" si="2"/>
        <v>329929.67000000004</v>
      </c>
      <c r="Q26" s="53" t="s">
        <v>30</v>
      </c>
    </row>
    <row r="27" spans="1:17" s="43" customFormat="1" ht="26.25" customHeight="1" x14ac:dyDescent="0.3">
      <c r="A27" s="38">
        <v>311011</v>
      </c>
      <c r="B27" s="39" t="s">
        <v>369</v>
      </c>
      <c r="C27" s="40">
        <f>SUM(E27:P27)</f>
        <v>60000</v>
      </c>
      <c r="D27" s="41" t="s">
        <v>41</v>
      </c>
      <c r="E27" s="42">
        <v>5000</v>
      </c>
      <c r="F27" s="42">
        <v>5000</v>
      </c>
      <c r="G27" s="42">
        <v>5000</v>
      </c>
      <c r="H27" s="42">
        <v>5000</v>
      </c>
      <c r="I27" s="42">
        <v>5000</v>
      </c>
      <c r="J27" s="42">
        <v>5000</v>
      </c>
      <c r="K27" s="42">
        <v>5000</v>
      </c>
      <c r="L27" s="42">
        <v>5000</v>
      </c>
      <c r="M27" s="42">
        <v>5000</v>
      </c>
      <c r="N27" s="42">
        <v>5000</v>
      </c>
      <c r="O27" s="42">
        <v>5000</v>
      </c>
      <c r="P27" s="42">
        <v>5000</v>
      </c>
    </row>
    <row r="28" spans="1:17" s="43" customFormat="1" ht="26.25" customHeight="1" x14ac:dyDescent="0.3">
      <c r="A28" s="38">
        <v>313011</v>
      </c>
      <c r="B28" s="39" t="s">
        <v>51</v>
      </c>
      <c r="C28" s="40">
        <f t="shared" ref="C28:C47" si="3">SUM(E28:P28)</f>
        <v>0</v>
      </c>
      <c r="D28" s="41" t="s">
        <v>41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</row>
    <row r="29" spans="1:17" s="43" customFormat="1" ht="26.25" customHeight="1" x14ac:dyDescent="0.3">
      <c r="A29" s="38">
        <v>314011</v>
      </c>
      <c r="B29" s="39" t="s">
        <v>370</v>
      </c>
      <c r="C29" s="40">
        <f t="shared" si="3"/>
        <v>108000</v>
      </c>
      <c r="D29" s="41" t="s">
        <v>41</v>
      </c>
      <c r="E29" s="42">
        <v>9000</v>
      </c>
      <c r="F29" s="42">
        <v>9000</v>
      </c>
      <c r="G29" s="42">
        <v>9000</v>
      </c>
      <c r="H29" s="42">
        <v>9000</v>
      </c>
      <c r="I29" s="42">
        <v>9000</v>
      </c>
      <c r="J29" s="42">
        <v>9000</v>
      </c>
      <c r="K29" s="42">
        <v>9000</v>
      </c>
      <c r="L29" s="42">
        <v>9000</v>
      </c>
      <c r="M29" s="42">
        <v>9000</v>
      </c>
      <c r="N29" s="42">
        <v>9000</v>
      </c>
      <c r="O29" s="42">
        <v>9000</v>
      </c>
      <c r="P29" s="42">
        <v>9000</v>
      </c>
    </row>
    <row r="30" spans="1:17" ht="26.25" customHeight="1" x14ac:dyDescent="0.3">
      <c r="A30" s="46">
        <v>317011</v>
      </c>
      <c r="B30" s="39" t="s">
        <v>52</v>
      </c>
      <c r="C30" s="40">
        <f t="shared" si="3"/>
        <v>73200</v>
      </c>
      <c r="D30" s="41" t="s">
        <v>41</v>
      </c>
      <c r="E30" s="47">
        <v>6100</v>
      </c>
      <c r="F30" s="47">
        <v>6100</v>
      </c>
      <c r="G30" s="47">
        <v>6100</v>
      </c>
      <c r="H30" s="47">
        <v>6100</v>
      </c>
      <c r="I30" s="47">
        <v>6100</v>
      </c>
      <c r="J30" s="47">
        <v>6100</v>
      </c>
      <c r="K30" s="47">
        <v>6100</v>
      </c>
      <c r="L30" s="47">
        <v>6100</v>
      </c>
      <c r="M30" s="47">
        <v>6100</v>
      </c>
      <c r="N30" s="47">
        <v>6100</v>
      </c>
      <c r="O30" s="47">
        <v>6100</v>
      </c>
      <c r="P30" s="47">
        <v>6100</v>
      </c>
    </row>
    <row r="31" spans="1:17" ht="26.25" customHeight="1" x14ac:dyDescent="0.3">
      <c r="A31" s="38">
        <v>318011</v>
      </c>
      <c r="B31" s="39" t="s">
        <v>371</v>
      </c>
      <c r="C31" s="40">
        <f t="shared" si="3"/>
        <v>0</v>
      </c>
      <c r="D31" s="41" t="s">
        <v>41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</row>
    <row r="32" spans="1:17" ht="26.25" customHeight="1" x14ac:dyDescent="0.3">
      <c r="A32" s="38">
        <v>322011</v>
      </c>
      <c r="B32" s="39" t="s">
        <v>53</v>
      </c>
      <c r="C32" s="40">
        <f t="shared" si="3"/>
        <v>377092.80000000005</v>
      </c>
      <c r="D32" s="41" t="s">
        <v>41</v>
      </c>
      <c r="E32" s="42">
        <v>31424.400000000001</v>
      </c>
      <c r="F32" s="42">
        <v>31424.400000000001</v>
      </c>
      <c r="G32" s="42">
        <v>31424.400000000001</v>
      </c>
      <c r="H32" s="42">
        <v>31424.400000000001</v>
      </c>
      <c r="I32" s="42">
        <v>31424.400000000001</v>
      </c>
      <c r="J32" s="42">
        <v>31424.400000000001</v>
      </c>
      <c r="K32" s="42">
        <v>31424.400000000001</v>
      </c>
      <c r="L32" s="42">
        <v>31424.400000000001</v>
      </c>
      <c r="M32" s="42">
        <v>31424.400000000001</v>
      </c>
      <c r="N32" s="42">
        <v>31424.400000000001</v>
      </c>
      <c r="O32" s="42">
        <v>31424.400000000001</v>
      </c>
      <c r="P32" s="42">
        <v>31424.400000000001</v>
      </c>
    </row>
    <row r="33" spans="1:17" ht="26.25" customHeight="1" x14ac:dyDescent="0.3">
      <c r="A33" s="38">
        <v>323011</v>
      </c>
      <c r="B33" s="39" t="s">
        <v>54</v>
      </c>
      <c r="C33" s="40">
        <f t="shared" si="3"/>
        <v>0</v>
      </c>
      <c r="D33" s="41" t="s">
        <v>41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</row>
    <row r="34" spans="1:17" ht="26.25" customHeight="1" x14ac:dyDescent="0.3">
      <c r="A34" s="38">
        <v>333011</v>
      </c>
      <c r="B34" s="39" t="s">
        <v>372</v>
      </c>
      <c r="C34" s="40">
        <f t="shared" si="3"/>
        <v>3226863.3300000005</v>
      </c>
      <c r="D34" s="41" t="s">
        <v>41</v>
      </c>
      <c r="E34" s="42">
        <v>268905.28000000003</v>
      </c>
      <c r="F34" s="42">
        <v>268905.28000000003</v>
      </c>
      <c r="G34" s="42">
        <v>268905.28000000003</v>
      </c>
      <c r="H34" s="42">
        <v>268905.28000000003</v>
      </c>
      <c r="I34" s="42">
        <v>268905.28000000003</v>
      </c>
      <c r="J34" s="42">
        <v>268905.28000000003</v>
      </c>
      <c r="K34" s="42">
        <v>268905.28000000003</v>
      </c>
      <c r="L34" s="42">
        <v>268905.28000000003</v>
      </c>
      <c r="M34" s="42">
        <v>268905.28000000003</v>
      </c>
      <c r="N34" s="42">
        <v>268905.27</v>
      </c>
      <c r="O34" s="42">
        <v>268905.27</v>
      </c>
      <c r="P34" s="42">
        <v>268905.27</v>
      </c>
    </row>
    <row r="35" spans="1:17" ht="26.25" customHeight="1" x14ac:dyDescent="0.3">
      <c r="A35" s="38">
        <v>345011</v>
      </c>
      <c r="B35" s="55" t="s">
        <v>55</v>
      </c>
      <c r="C35" s="40">
        <f t="shared" si="3"/>
        <v>0</v>
      </c>
      <c r="D35" s="41" t="s">
        <v>41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</row>
    <row r="36" spans="1:17" ht="26.25" customHeight="1" x14ac:dyDescent="0.3">
      <c r="A36" s="38">
        <v>347011</v>
      </c>
      <c r="B36" s="39" t="s">
        <v>373</v>
      </c>
      <c r="C36" s="40">
        <f t="shared" si="3"/>
        <v>0</v>
      </c>
      <c r="D36" s="41" t="s">
        <v>41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</row>
    <row r="37" spans="1:17" ht="26.25" customHeight="1" x14ac:dyDescent="0.3">
      <c r="A37" s="38">
        <v>351011</v>
      </c>
      <c r="B37" s="39" t="s">
        <v>56</v>
      </c>
      <c r="C37" s="40">
        <f t="shared" si="3"/>
        <v>0</v>
      </c>
      <c r="D37" s="41" t="s">
        <v>41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</row>
    <row r="38" spans="1:17" ht="26.25" customHeight="1" x14ac:dyDescent="0.3">
      <c r="A38" s="38">
        <v>353011</v>
      </c>
      <c r="B38" s="39" t="s">
        <v>375</v>
      </c>
      <c r="C38" s="40">
        <f t="shared" si="3"/>
        <v>0</v>
      </c>
      <c r="D38" s="41" t="s">
        <v>41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</row>
    <row r="39" spans="1:17" ht="26.25" customHeight="1" x14ac:dyDescent="0.3">
      <c r="A39" s="38">
        <v>353021</v>
      </c>
      <c r="B39" s="39" t="s">
        <v>57</v>
      </c>
      <c r="C39" s="40">
        <f t="shared" si="3"/>
        <v>6000</v>
      </c>
      <c r="D39" s="41" t="s">
        <v>41</v>
      </c>
      <c r="E39" s="54">
        <v>500</v>
      </c>
      <c r="F39" s="54">
        <v>500</v>
      </c>
      <c r="G39" s="54">
        <v>500</v>
      </c>
      <c r="H39" s="54">
        <v>500</v>
      </c>
      <c r="I39" s="54">
        <v>500</v>
      </c>
      <c r="J39" s="54">
        <v>500</v>
      </c>
      <c r="K39" s="54">
        <v>500</v>
      </c>
      <c r="L39" s="54">
        <v>500</v>
      </c>
      <c r="M39" s="54">
        <v>500</v>
      </c>
      <c r="N39" s="54">
        <v>500</v>
      </c>
      <c r="O39" s="54">
        <v>500</v>
      </c>
      <c r="P39" s="54">
        <v>500</v>
      </c>
    </row>
    <row r="40" spans="1:17" ht="26.25" customHeight="1" x14ac:dyDescent="0.3">
      <c r="A40" s="38">
        <v>355011</v>
      </c>
      <c r="B40" s="39" t="s">
        <v>58</v>
      </c>
      <c r="C40" s="40">
        <f t="shared" si="3"/>
        <v>0</v>
      </c>
      <c r="D40" s="41" t="s">
        <v>41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</row>
    <row r="41" spans="1:17" ht="26.25" customHeight="1" x14ac:dyDescent="0.3">
      <c r="A41" s="38">
        <v>358011</v>
      </c>
      <c r="B41" s="39" t="s">
        <v>59</v>
      </c>
      <c r="C41" s="40">
        <f t="shared" si="3"/>
        <v>6000</v>
      </c>
      <c r="D41" s="41" t="s">
        <v>41</v>
      </c>
      <c r="E41" s="42">
        <v>0</v>
      </c>
      <c r="F41" s="42">
        <v>0</v>
      </c>
      <c r="G41" s="42">
        <v>2000</v>
      </c>
      <c r="H41" s="42">
        <v>0</v>
      </c>
      <c r="I41" s="42">
        <v>0</v>
      </c>
      <c r="J41" s="42">
        <v>2000</v>
      </c>
      <c r="K41" s="42">
        <v>0</v>
      </c>
      <c r="L41" s="42">
        <v>0</v>
      </c>
      <c r="M41" s="42">
        <v>2000</v>
      </c>
      <c r="N41" s="42">
        <v>0</v>
      </c>
      <c r="O41" s="42">
        <v>0</v>
      </c>
      <c r="P41" s="42">
        <v>0</v>
      </c>
    </row>
    <row r="42" spans="1:17" ht="26.25" customHeight="1" x14ac:dyDescent="0.3">
      <c r="A42" s="38">
        <v>371011</v>
      </c>
      <c r="B42" s="45" t="s">
        <v>60</v>
      </c>
      <c r="C42" s="40">
        <f t="shared" si="3"/>
        <v>0</v>
      </c>
      <c r="D42" s="41" t="s">
        <v>41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</row>
    <row r="43" spans="1:17" ht="26.25" customHeight="1" x14ac:dyDescent="0.3">
      <c r="A43" s="38">
        <v>375011</v>
      </c>
      <c r="B43" s="45" t="s">
        <v>61</v>
      </c>
      <c r="C43" s="40">
        <f t="shared" si="3"/>
        <v>182000</v>
      </c>
      <c r="D43" s="41" t="s">
        <v>41</v>
      </c>
      <c r="E43" s="42">
        <v>16000</v>
      </c>
      <c r="F43" s="42">
        <v>16000</v>
      </c>
      <c r="G43" s="42">
        <v>16000</v>
      </c>
      <c r="H43" s="42">
        <v>16000</v>
      </c>
      <c r="I43" s="42">
        <v>16000</v>
      </c>
      <c r="J43" s="42">
        <v>16000</v>
      </c>
      <c r="K43" s="42">
        <v>16000</v>
      </c>
      <c r="L43" s="42">
        <v>16000</v>
      </c>
      <c r="M43" s="42">
        <v>16000</v>
      </c>
      <c r="N43" s="42">
        <v>16000</v>
      </c>
      <c r="O43" s="42">
        <v>16000</v>
      </c>
      <c r="P43" s="42">
        <v>6000</v>
      </c>
    </row>
    <row r="44" spans="1:17" ht="26.25" customHeight="1" x14ac:dyDescent="0.3">
      <c r="A44" s="46">
        <v>375021</v>
      </c>
      <c r="B44" s="45" t="s">
        <v>62</v>
      </c>
      <c r="C44" s="40">
        <f t="shared" si="3"/>
        <v>72000</v>
      </c>
      <c r="D44" s="41" t="s">
        <v>41</v>
      </c>
      <c r="E44" s="47">
        <v>7000</v>
      </c>
      <c r="F44" s="47">
        <v>7000</v>
      </c>
      <c r="G44" s="47">
        <v>3000</v>
      </c>
      <c r="H44" s="47">
        <v>3000</v>
      </c>
      <c r="I44" s="47">
        <v>7000</v>
      </c>
      <c r="J44" s="47">
        <v>7000</v>
      </c>
      <c r="K44" s="47">
        <v>7000</v>
      </c>
      <c r="L44" s="47">
        <v>7000</v>
      </c>
      <c r="M44" s="47">
        <v>7000</v>
      </c>
      <c r="N44" s="47">
        <v>7000</v>
      </c>
      <c r="O44" s="47">
        <v>7000</v>
      </c>
      <c r="P44" s="47">
        <v>3000</v>
      </c>
    </row>
    <row r="45" spans="1:17" ht="26.25" customHeight="1" x14ac:dyDescent="0.3">
      <c r="A45" s="38">
        <v>379011</v>
      </c>
      <c r="B45" s="39" t="s">
        <v>63</v>
      </c>
      <c r="C45" s="40">
        <f t="shared" si="3"/>
        <v>0</v>
      </c>
      <c r="D45" s="41" t="s">
        <v>41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</row>
    <row r="46" spans="1:17" ht="26.25" customHeight="1" x14ac:dyDescent="0.3">
      <c r="A46" s="46">
        <v>383011</v>
      </c>
      <c r="B46" s="45" t="s">
        <v>374</v>
      </c>
      <c r="C46" s="40">
        <f t="shared" si="3"/>
        <v>0</v>
      </c>
      <c r="D46" s="41" t="s">
        <v>41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</row>
    <row r="47" spans="1:17" ht="26.25" customHeight="1" x14ac:dyDescent="0.3">
      <c r="A47" s="46">
        <v>392011</v>
      </c>
      <c r="B47" s="163" t="s">
        <v>376</v>
      </c>
      <c r="C47" s="40">
        <f t="shared" si="3"/>
        <v>0</v>
      </c>
      <c r="D47" s="41" t="s">
        <v>41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</row>
    <row r="48" spans="1:17" s="20" customFormat="1" ht="19.5" customHeight="1" x14ac:dyDescent="0.3">
      <c r="A48" s="56"/>
      <c r="B48" s="57" t="s">
        <v>64</v>
      </c>
      <c r="C48" s="58">
        <f t="shared" ref="C48:P48" si="4">C26+C9</f>
        <v>4365106.1300000008</v>
      </c>
      <c r="D48" s="58">
        <f t="shared" si="4"/>
        <v>0</v>
      </c>
      <c r="E48" s="58">
        <f t="shared" si="4"/>
        <v>359429.68000000005</v>
      </c>
      <c r="F48" s="58">
        <f t="shared" si="4"/>
        <v>373279.68000000005</v>
      </c>
      <c r="G48" s="58">
        <f t="shared" si="4"/>
        <v>364429.68000000005</v>
      </c>
      <c r="H48" s="58">
        <f t="shared" si="4"/>
        <v>362429.68000000005</v>
      </c>
      <c r="I48" s="58">
        <f t="shared" si="4"/>
        <v>367129.68000000005</v>
      </c>
      <c r="J48" s="58">
        <f t="shared" si="4"/>
        <v>367729.68000000005</v>
      </c>
      <c r="K48" s="58">
        <f t="shared" si="4"/>
        <v>358229.68000000005</v>
      </c>
      <c r="L48" s="58">
        <f t="shared" si="4"/>
        <v>367129.68000000005</v>
      </c>
      <c r="M48" s="58">
        <f t="shared" si="4"/>
        <v>369129.68000000005</v>
      </c>
      <c r="N48" s="58">
        <f t="shared" si="4"/>
        <v>366129.67000000004</v>
      </c>
      <c r="O48" s="58">
        <f t="shared" si="4"/>
        <v>366129.67000000004</v>
      </c>
      <c r="P48" s="58">
        <f t="shared" si="4"/>
        <v>343929.67000000004</v>
      </c>
      <c r="Q48" s="59" t="s">
        <v>30</v>
      </c>
    </row>
  </sheetData>
  <mergeCells count="6">
    <mergeCell ref="A7:P7"/>
    <mergeCell ref="A1:P1"/>
    <mergeCell ref="A2:P2"/>
    <mergeCell ref="A3:P3"/>
    <mergeCell ref="A4:P4"/>
    <mergeCell ref="A6:C6"/>
  </mergeCells>
  <pageMargins left="0.26" right="0.23" top="0.38" bottom="0.39" header="0.3" footer="0.3"/>
  <pageSetup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CK329"/>
  <sheetViews>
    <sheetView zoomScale="80" zoomScaleNormal="80" workbookViewId="0">
      <pane xSplit="5" ySplit="3" topLeftCell="F316" activePane="bottomRight" state="frozen"/>
      <selection pane="topRight" activeCell="F1" sqref="F1"/>
      <selection pane="bottomLeft" activeCell="A5" sqref="A5"/>
      <selection pane="bottomRight" activeCell="G261" sqref="G261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1.44140625" style="3"/>
    <col min="38" max="38" width="11.44140625" style="3"/>
    <col min="39" max="39" width="13.44140625" bestFit="1" customWidth="1"/>
    <col min="40" max="40" width="11.44140625" style="3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.44140625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0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0</v>
      </c>
      <c r="W5" s="115">
        <f t="shared" ref="W5:W68" si="11">V5*(O5*(M5/100+1))</f>
        <v>0</v>
      </c>
      <c r="X5" s="113">
        <f t="shared" si="4"/>
        <v>0</v>
      </c>
      <c r="Y5" s="115">
        <f t="shared" ref="Y5:Y68" si="12">X5*(O5*(M5/100+1))</f>
        <v>0</v>
      </c>
      <c r="Z5" s="116">
        <f t="shared" si="5"/>
        <v>0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>
        <v>0</v>
      </c>
      <c r="AI5" s="164">
        <f t="shared" ref="AI5:AI68" si="13">AH5*(O5*(M5/100+1))</f>
        <v>0</v>
      </c>
      <c r="AJ5" s="210">
        <v>0</v>
      </c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0</v>
      </c>
      <c r="AU5" s="164">
        <f t="shared" ref="AU5:AU68" si="19">AT5*(O5*(M5/100+1))</f>
        <v>0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0</v>
      </c>
      <c r="BE5" s="164">
        <f t="shared" ref="BE5:BE68" si="24">BD5*(O5*(M5/100+1))</f>
        <v>0</v>
      </c>
      <c r="BF5" s="253">
        <f t="shared" ref="BF5:BF68" si="25">SUM(R5,T5,V5,X5)*(O5*(M5/100+1))</f>
        <v>0</v>
      </c>
      <c r="BG5" s="253">
        <f>SUM(BE5,BC5,BA5,AY5,AW5,AU5,AS5,AQ5,AO5,AM5,AK5,AI5)</f>
        <v>0</v>
      </c>
      <c r="BH5" s="10" t="b">
        <f>BF5=BG5</f>
        <v>1</v>
      </c>
      <c r="BI5" s="253">
        <f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6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3</v>
      </c>
      <c r="L6" s="104" t="s">
        <v>20</v>
      </c>
      <c r="M6" s="104">
        <v>16</v>
      </c>
      <c r="N6" s="262">
        <f>ROUND(O6,2)</f>
        <v>18.13</v>
      </c>
      <c r="O6" s="106">
        <v>18.13</v>
      </c>
      <c r="P6" s="110">
        <f t="shared" si="8"/>
        <v>63.092399999999984</v>
      </c>
      <c r="Q6" s="112" t="s">
        <v>139</v>
      </c>
      <c r="R6" s="113">
        <f t="shared" si="1"/>
        <v>3</v>
      </c>
      <c r="S6" s="114">
        <f t="shared" si="9"/>
        <v>63.092399999999984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63.092399999999984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1">
        <v>3</v>
      </c>
      <c r="AK6" s="164">
        <f t="shared" si="14"/>
        <v>63.092399999999984</v>
      </c>
      <c r="AL6" s="121">
        <v>0</v>
      </c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63.092399999999984</v>
      </c>
      <c r="BG6" s="253">
        <f>SUM(BE6,BC6,BA6,AY6,AW6,AU6,AS6,AQ6,AO6,AM6,AK6,AI6)</f>
        <v>63.092399999999984</v>
      </c>
      <c r="BH6" s="10" t="b">
        <f>BF6=BG6</f>
        <v>1</v>
      </c>
      <c r="BI6" s="253">
        <f>BF6-BG6</f>
        <v>0</v>
      </c>
      <c r="BJ6" s="250">
        <f t="shared" ref="BJ6:BJ69" si="27">D6</f>
        <v>21110016</v>
      </c>
      <c r="BK6" s="251">
        <v>348</v>
      </c>
      <c r="BL6" s="251">
        <v>5</v>
      </c>
      <c r="BM6" s="252">
        <f t="shared" ref="BM6:BM69" si="28">R6</f>
        <v>3</v>
      </c>
      <c r="BN6" s="252">
        <f t="shared" ref="BN6:BN69" si="29">T6</f>
        <v>0</v>
      </c>
      <c r="BO6" s="252">
        <f t="shared" ref="BO6:BO69" si="30">V6</f>
        <v>0</v>
      </c>
      <c r="BP6" s="252">
        <f t="shared" ref="BP6:BP69" si="31">X6</f>
        <v>0</v>
      </c>
      <c r="BQ6" s="254">
        <f t="shared" ref="BQ6:BQ69" si="32">N6</f>
        <v>18.13</v>
      </c>
      <c r="BR6">
        <f t="shared" si="26"/>
        <v>16</v>
      </c>
      <c r="BS6">
        <v>0</v>
      </c>
      <c r="BT6">
        <v>1</v>
      </c>
      <c r="BU6" t="s">
        <v>139</v>
      </c>
      <c r="BV6" t="str">
        <f t="shared" ref="BV6:BV69" si="33">IF(AB6 = "X", "1", "0")</f>
        <v>0</v>
      </c>
      <c r="BW6" t="str">
        <f t="shared" ref="BW6:BW69" si="34">IF(AC6 = "X", "1", "0")</f>
        <v>0</v>
      </c>
      <c r="BX6" t="str">
        <f t="shared" ref="BX6:BX69" si="35">IF(AD6 = "X", "1", "0")</f>
        <v>1</v>
      </c>
      <c r="BY6" t="s">
        <v>23</v>
      </c>
      <c r="BZ6" s="253">
        <f t="shared" ref="BZ6:BZ69" si="36">AI6</f>
        <v>0</v>
      </c>
      <c r="CA6" s="253">
        <f t="shared" ref="CA6:CA69" si="37">AK6</f>
        <v>63.092399999999984</v>
      </c>
      <c r="CB6" s="253">
        <f t="shared" ref="CB6:CB69" si="38">AM6</f>
        <v>0</v>
      </c>
      <c r="CC6" s="253">
        <f t="shared" ref="CC6:CC69" si="39">AO6</f>
        <v>0</v>
      </c>
      <c r="CD6" s="253">
        <f t="shared" ref="CD6:CD69" si="40">AQ6</f>
        <v>0</v>
      </c>
      <c r="CE6" s="253">
        <f t="shared" ref="CE6:CE69" si="41">AS6</f>
        <v>0</v>
      </c>
      <c r="CF6" s="253">
        <f t="shared" ref="CF6:CF69" si="42">AU6</f>
        <v>0</v>
      </c>
      <c r="CG6" s="253">
        <f t="shared" ref="CG6:CG69" si="43">AW6</f>
        <v>0</v>
      </c>
      <c r="CH6" s="253">
        <f t="shared" ref="CH6:CH69" si="44">AY6</f>
        <v>0</v>
      </c>
      <c r="CI6" s="253">
        <f t="shared" ref="CI6:CI69" si="45">BA6</f>
        <v>0</v>
      </c>
      <c r="CJ6" s="253">
        <f t="shared" ref="CJ6:CJ69" si="46">BC6</f>
        <v>0</v>
      </c>
      <c r="CK6" s="253">
        <f t="shared" ref="CK6:CK69" si="47"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21</v>
      </c>
      <c r="L7" s="201" t="s">
        <v>20</v>
      </c>
      <c r="M7" s="104">
        <v>16</v>
      </c>
      <c r="N7" s="262">
        <f t="shared" ref="N7:N70" si="48">ROUND(O7,2)</f>
        <v>18.75</v>
      </c>
      <c r="O7" s="202">
        <v>18.75</v>
      </c>
      <c r="P7" s="110">
        <f t="shared" si="8"/>
        <v>456.75</v>
      </c>
      <c r="Q7" s="204" t="s">
        <v>139</v>
      </c>
      <c r="R7" s="113">
        <f t="shared" si="1"/>
        <v>3</v>
      </c>
      <c r="S7" s="114">
        <f t="shared" si="9"/>
        <v>65.25</v>
      </c>
      <c r="T7" s="113">
        <f t="shared" si="2"/>
        <v>7</v>
      </c>
      <c r="U7" s="115">
        <f t="shared" si="10"/>
        <v>152.25</v>
      </c>
      <c r="V7" s="113">
        <f t="shared" si="3"/>
        <v>6</v>
      </c>
      <c r="W7" s="115">
        <f t="shared" si="11"/>
        <v>130.5</v>
      </c>
      <c r="X7" s="113">
        <f t="shared" si="4"/>
        <v>5</v>
      </c>
      <c r="Y7" s="115">
        <f t="shared" si="12"/>
        <v>108.75</v>
      </c>
      <c r="Z7" s="116">
        <f t="shared" si="5"/>
        <v>456.75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0"/>
      <c r="AK7" s="164">
        <f t="shared" si="14"/>
        <v>0</v>
      </c>
      <c r="AL7" s="210">
        <v>3</v>
      </c>
      <c r="AM7" s="164">
        <f t="shared" si="15"/>
        <v>65.25</v>
      </c>
      <c r="AN7" s="210">
        <v>3</v>
      </c>
      <c r="AO7" s="164">
        <f t="shared" si="16"/>
        <v>65.25</v>
      </c>
      <c r="AP7" s="210">
        <v>2</v>
      </c>
      <c r="AQ7" s="164">
        <f t="shared" si="17"/>
        <v>43.5</v>
      </c>
      <c r="AR7" s="210">
        <v>2</v>
      </c>
      <c r="AS7" s="164">
        <f t="shared" si="18"/>
        <v>43.5</v>
      </c>
      <c r="AT7" s="210">
        <v>2</v>
      </c>
      <c r="AU7" s="164">
        <f t="shared" si="19"/>
        <v>43.5</v>
      </c>
      <c r="AV7" s="210">
        <v>2</v>
      </c>
      <c r="AW7" s="164">
        <f t="shared" si="20"/>
        <v>43.5</v>
      </c>
      <c r="AX7" s="210">
        <v>2</v>
      </c>
      <c r="AY7" s="164">
        <f t="shared" si="21"/>
        <v>43.5</v>
      </c>
      <c r="AZ7" s="210">
        <v>2</v>
      </c>
      <c r="BA7" s="164">
        <f t="shared" si="22"/>
        <v>43.5</v>
      </c>
      <c r="BB7" s="210">
        <v>2</v>
      </c>
      <c r="BC7" s="164">
        <f t="shared" si="23"/>
        <v>43.5</v>
      </c>
      <c r="BD7" s="210">
        <v>1</v>
      </c>
      <c r="BE7" s="164">
        <f t="shared" si="24"/>
        <v>21.75</v>
      </c>
      <c r="BF7" s="253">
        <f t="shared" si="25"/>
        <v>456.75</v>
      </c>
      <c r="BG7" s="253">
        <f>SUM(BE7,BC7,BA7,AY7,AW7,AU7,AS7,AQ7,AO7,AM7,AK7,AI7)</f>
        <v>456.75</v>
      </c>
      <c r="BH7" s="10" t="b">
        <f>BF7=BG7</f>
        <v>1</v>
      </c>
      <c r="BI7" s="253">
        <f>BF7-BG7</f>
        <v>0</v>
      </c>
      <c r="BJ7" s="250">
        <f t="shared" si="27"/>
        <v>21110016</v>
      </c>
      <c r="BK7" s="251">
        <v>348</v>
      </c>
      <c r="BL7" s="251">
        <v>5</v>
      </c>
      <c r="BM7" s="252">
        <f t="shared" si="28"/>
        <v>3</v>
      </c>
      <c r="BN7" s="252">
        <f t="shared" si="29"/>
        <v>7</v>
      </c>
      <c r="BO7" s="252">
        <f t="shared" si="30"/>
        <v>6</v>
      </c>
      <c r="BP7" s="252">
        <f t="shared" si="31"/>
        <v>5</v>
      </c>
      <c r="BQ7" s="254">
        <f t="shared" si="32"/>
        <v>18.75</v>
      </c>
      <c r="BR7">
        <f t="shared" si="26"/>
        <v>16</v>
      </c>
      <c r="BS7">
        <v>0</v>
      </c>
      <c r="BT7">
        <v>1</v>
      </c>
      <c r="BU7" t="s">
        <v>139</v>
      </c>
      <c r="BV7" t="str">
        <f t="shared" si="33"/>
        <v>0</v>
      </c>
      <c r="BW7" t="str">
        <f t="shared" si="34"/>
        <v>0</v>
      </c>
      <c r="BX7" t="str">
        <f t="shared" si="35"/>
        <v>1</v>
      </c>
      <c r="BY7" t="s">
        <v>23</v>
      </c>
      <c r="BZ7" s="253">
        <f t="shared" si="36"/>
        <v>0</v>
      </c>
      <c r="CA7" s="253">
        <f t="shared" si="37"/>
        <v>0</v>
      </c>
      <c r="CB7" s="253">
        <f t="shared" si="38"/>
        <v>65.25</v>
      </c>
      <c r="CC7" s="253">
        <f t="shared" si="39"/>
        <v>65.25</v>
      </c>
      <c r="CD7" s="253">
        <f t="shared" si="40"/>
        <v>43.5</v>
      </c>
      <c r="CE7" s="253">
        <f t="shared" si="41"/>
        <v>43.5</v>
      </c>
      <c r="CF7" s="253">
        <f t="shared" si="42"/>
        <v>43.5</v>
      </c>
      <c r="CG7" s="253">
        <f t="shared" si="43"/>
        <v>43.5</v>
      </c>
      <c r="CH7" s="253">
        <f t="shared" si="44"/>
        <v>43.5</v>
      </c>
      <c r="CI7" s="253">
        <f t="shared" si="45"/>
        <v>43.5</v>
      </c>
      <c r="CJ7" s="253">
        <f t="shared" si="46"/>
        <v>43.5</v>
      </c>
      <c r="CK7" s="253">
        <f t="shared" si="47"/>
        <v>21.75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0</v>
      </c>
      <c r="L8" s="104" t="s">
        <v>20</v>
      </c>
      <c r="M8" s="104">
        <v>16</v>
      </c>
      <c r="N8" s="262">
        <f t="shared" si="48"/>
        <v>4.4000000000000004</v>
      </c>
      <c r="O8" s="106">
        <v>4.4000000000000004</v>
      </c>
      <c r="P8" s="110">
        <f t="shared" si="8"/>
        <v>0</v>
      </c>
      <c r="Q8" s="112" t="s">
        <v>139</v>
      </c>
      <c r="R8" s="113">
        <f t="shared" si="1"/>
        <v>0</v>
      </c>
      <c r="S8" s="114">
        <f t="shared" si="9"/>
        <v>0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0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1">
        <v>0</v>
      </c>
      <c r="AK8" s="164">
        <f t="shared" si="14"/>
        <v>0</v>
      </c>
      <c r="AL8" s="121">
        <v>0</v>
      </c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0</v>
      </c>
      <c r="BG8" s="253">
        <f t="shared" ref="BG8:BG71" si="49">SUM(BE8,BC8,BA8,AY8,AW8,AU8,AS8,AQ8,AO8,AM8,AK8,AI8)</f>
        <v>0</v>
      </c>
      <c r="BH8" s="10" t="b">
        <f t="shared" ref="BH8:BH71" si="50">BF8=BG8</f>
        <v>1</v>
      </c>
      <c r="BI8" s="253">
        <f t="shared" ref="BI8:BI71" si="51">BF8-BG8</f>
        <v>0</v>
      </c>
      <c r="BJ8" s="250">
        <f t="shared" si="27"/>
        <v>21110018</v>
      </c>
      <c r="BK8" s="251">
        <v>348</v>
      </c>
      <c r="BL8" s="251">
        <v>5</v>
      </c>
      <c r="BM8" s="252">
        <f t="shared" si="28"/>
        <v>0</v>
      </c>
      <c r="BN8" s="252">
        <f t="shared" si="29"/>
        <v>0</v>
      </c>
      <c r="BO8" s="252">
        <f t="shared" si="30"/>
        <v>0</v>
      </c>
      <c r="BP8" s="252">
        <f t="shared" si="31"/>
        <v>0</v>
      </c>
      <c r="BQ8" s="254">
        <f t="shared" si="32"/>
        <v>4.4000000000000004</v>
      </c>
      <c r="BR8">
        <f t="shared" si="26"/>
        <v>16</v>
      </c>
      <c r="BS8">
        <v>0</v>
      </c>
      <c r="BT8">
        <v>1</v>
      </c>
      <c r="BU8" t="s">
        <v>139</v>
      </c>
      <c r="BV8" t="str">
        <f t="shared" si="33"/>
        <v>0</v>
      </c>
      <c r="BW8" t="str">
        <f t="shared" si="34"/>
        <v>0</v>
      </c>
      <c r="BX8" t="str">
        <f t="shared" si="35"/>
        <v>1</v>
      </c>
      <c r="BY8" t="s">
        <v>23</v>
      </c>
      <c r="BZ8" s="253">
        <f t="shared" si="36"/>
        <v>0</v>
      </c>
      <c r="CA8" s="253">
        <f t="shared" si="37"/>
        <v>0</v>
      </c>
      <c r="CB8" s="253">
        <f t="shared" si="38"/>
        <v>0</v>
      </c>
      <c r="CC8" s="253">
        <f t="shared" si="39"/>
        <v>0</v>
      </c>
      <c r="CD8" s="253">
        <f t="shared" si="40"/>
        <v>0</v>
      </c>
      <c r="CE8" s="253">
        <f t="shared" si="41"/>
        <v>0</v>
      </c>
      <c r="CF8" s="253">
        <f t="shared" si="42"/>
        <v>0</v>
      </c>
      <c r="CG8" s="253">
        <f t="shared" si="43"/>
        <v>0</v>
      </c>
      <c r="CH8" s="253">
        <f t="shared" si="44"/>
        <v>0</v>
      </c>
      <c r="CI8" s="253">
        <f t="shared" si="45"/>
        <v>0</v>
      </c>
      <c r="CJ8" s="253">
        <f t="shared" si="46"/>
        <v>0</v>
      </c>
      <c r="CK8" s="253">
        <f t="shared" si="47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55</v>
      </c>
      <c r="L9" s="201" t="s">
        <v>20</v>
      </c>
      <c r="M9" s="104">
        <v>16</v>
      </c>
      <c r="N9" s="262">
        <f t="shared" si="48"/>
        <v>4.4400000000000004</v>
      </c>
      <c r="O9" s="202">
        <v>4.4400000000000004</v>
      </c>
      <c r="P9" s="110">
        <f t="shared" si="8"/>
        <v>283.27199999999999</v>
      </c>
      <c r="Q9" s="204" t="s">
        <v>139</v>
      </c>
      <c r="R9" s="113">
        <f t="shared" si="1"/>
        <v>10</v>
      </c>
      <c r="S9" s="114">
        <f t="shared" si="9"/>
        <v>51.504000000000005</v>
      </c>
      <c r="T9" s="113">
        <f t="shared" si="2"/>
        <v>20</v>
      </c>
      <c r="U9" s="115">
        <f t="shared" si="10"/>
        <v>103.00800000000001</v>
      </c>
      <c r="V9" s="113">
        <f t="shared" si="3"/>
        <v>15</v>
      </c>
      <c r="W9" s="115">
        <f t="shared" si="11"/>
        <v>77.256</v>
      </c>
      <c r="X9" s="113">
        <f t="shared" si="4"/>
        <v>10</v>
      </c>
      <c r="Y9" s="115">
        <f t="shared" si="12"/>
        <v>51.504000000000005</v>
      </c>
      <c r="Z9" s="116">
        <f t="shared" si="5"/>
        <v>283.27199999999999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0"/>
      <c r="AK9" s="164">
        <f t="shared" si="14"/>
        <v>0</v>
      </c>
      <c r="AL9" s="210">
        <v>10</v>
      </c>
      <c r="AM9" s="164">
        <f t="shared" si="15"/>
        <v>51.504000000000005</v>
      </c>
      <c r="AN9" s="210">
        <v>10</v>
      </c>
      <c r="AO9" s="164">
        <f t="shared" si="16"/>
        <v>51.504000000000005</v>
      </c>
      <c r="AP9" s="210">
        <v>5</v>
      </c>
      <c r="AQ9" s="164">
        <f t="shared" si="17"/>
        <v>25.752000000000002</v>
      </c>
      <c r="AR9" s="210">
        <v>5</v>
      </c>
      <c r="AS9" s="164">
        <f t="shared" si="18"/>
        <v>25.752000000000002</v>
      </c>
      <c r="AT9" s="210">
        <v>5</v>
      </c>
      <c r="AU9" s="164">
        <f t="shared" si="19"/>
        <v>25.752000000000002</v>
      </c>
      <c r="AV9" s="210">
        <v>5</v>
      </c>
      <c r="AW9" s="164">
        <f t="shared" si="20"/>
        <v>25.752000000000002</v>
      </c>
      <c r="AX9" s="210">
        <v>5</v>
      </c>
      <c r="AY9" s="164">
        <f t="shared" si="21"/>
        <v>25.752000000000002</v>
      </c>
      <c r="AZ9" s="210">
        <v>5</v>
      </c>
      <c r="BA9" s="164">
        <f t="shared" si="22"/>
        <v>25.752000000000002</v>
      </c>
      <c r="BB9" s="210">
        <v>5</v>
      </c>
      <c r="BC9" s="164">
        <f t="shared" si="23"/>
        <v>25.752000000000002</v>
      </c>
      <c r="BD9" s="210">
        <v>0</v>
      </c>
      <c r="BE9" s="164">
        <f t="shared" si="24"/>
        <v>0</v>
      </c>
      <c r="BF9" s="253">
        <f t="shared" si="25"/>
        <v>283.27199999999999</v>
      </c>
      <c r="BG9" s="253">
        <f t="shared" si="49"/>
        <v>283.27200000000005</v>
      </c>
      <c r="BH9" s="10" t="b">
        <f t="shared" si="50"/>
        <v>1</v>
      </c>
      <c r="BI9" s="253">
        <f t="shared" si="51"/>
        <v>0</v>
      </c>
      <c r="BJ9" s="250">
        <f t="shared" si="27"/>
        <v>21110018</v>
      </c>
      <c r="BK9" s="251">
        <v>348</v>
      </c>
      <c r="BL9" s="251">
        <v>5</v>
      </c>
      <c r="BM9" s="252">
        <f t="shared" si="28"/>
        <v>10</v>
      </c>
      <c r="BN9" s="252">
        <f t="shared" si="29"/>
        <v>20</v>
      </c>
      <c r="BO9" s="252">
        <f t="shared" si="30"/>
        <v>15</v>
      </c>
      <c r="BP9" s="252">
        <f t="shared" si="31"/>
        <v>10</v>
      </c>
      <c r="BQ9" s="254">
        <f t="shared" si="32"/>
        <v>4.4400000000000004</v>
      </c>
      <c r="BR9">
        <f t="shared" si="26"/>
        <v>16</v>
      </c>
      <c r="BS9">
        <v>0</v>
      </c>
      <c r="BT9">
        <v>1</v>
      </c>
      <c r="BU9" t="s">
        <v>139</v>
      </c>
      <c r="BV9" t="str">
        <f t="shared" si="33"/>
        <v>0</v>
      </c>
      <c r="BW9" t="str">
        <f t="shared" si="34"/>
        <v>0</v>
      </c>
      <c r="BX9" t="str">
        <f t="shared" si="35"/>
        <v>1</v>
      </c>
      <c r="BY9" t="s">
        <v>23</v>
      </c>
      <c r="BZ9" s="253">
        <f t="shared" si="36"/>
        <v>0</v>
      </c>
      <c r="CA9" s="253">
        <f t="shared" si="37"/>
        <v>0</v>
      </c>
      <c r="CB9" s="253">
        <f t="shared" si="38"/>
        <v>51.504000000000005</v>
      </c>
      <c r="CC9" s="253">
        <f t="shared" si="39"/>
        <v>51.504000000000005</v>
      </c>
      <c r="CD9" s="253">
        <f t="shared" si="40"/>
        <v>25.752000000000002</v>
      </c>
      <c r="CE9" s="253">
        <f t="shared" si="41"/>
        <v>25.752000000000002</v>
      </c>
      <c r="CF9" s="253">
        <f t="shared" si="42"/>
        <v>25.752000000000002</v>
      </c>
      <c r="CG9" s="253">
        <f t="shared" si="43"/>
        <v>25.752000000000002</v>
      </c>
      <c r="CH9" s="253">
        <f t="shared" si="44"/>
        <v>25.752000000000002</v>
      </c>
      <c r="CI9" s="253">
        <f t="shared" si="45"/>
        <v>25.752000000000002</v>
      </c>
      <c r="CJ9" s="253">
        <f t="shared" si="46"/>
        <v>25.752000000000002</v>
      </c>
      <c r="CK9" s="253">
        <f t="shared" si="47"/>
        <v>0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4</v>
      </c>
      <c r="L10" s="104" t="s">
        <v>138</v>
      </c>
      <c r="M10" s="104">
        <v>16</v>
      </c>
      <c r="N10" s="262">
        <f t="shared" si="48"/>
        <v>37.25</v>
      </c>
      <c r="O10" s="106">
        <v>37.25</v>
      </c>
      <c r="P10" s="110">
        <f t="shared" si="8"/>
        <v>172.83999999999997</v>
      </c>
      <c r="Q10" s="112" t="s">
        <v>139</v>
      </c>
      <c r="R10" s="113">
        <f t="shared" si="1"/>
        <v>4</v>
      </c>
      <c r="S10" s="114">
        <f t="shared" si="9"/>
        <v>172.83999999999997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172.83999999999997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1">
        <v>4</v>
      </c>
      <c r="AK10" s="164">
        <f t="shared" si="14"/>
        <v>172.83999999999997</v>
      </c>
      <c r="AL10" s="127">
        <v>0</v>
      </c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172.83999999999997</v>
      </c>
      <c r="BG10" s="253">
        <f t="shared" si="49"/>
        <v>172.83999999999997</v>
      </c>
      <c r="BH10" s="10" t="b">
        <f t="shared" si="50"/>
        <v>1</v>
      </c>
      <c r="BI10" s="253">
        <f t="shared" si="51"/>
        <v>0</v>
      </c>
      <c r="BJ10" s="250">
        <f t="shared" si="27"/>
        <v>21110021</v>
      </c>
      <c r="BK10" s="251">
        <v>348</v>
      </c>
      <c r="BL10" s="251">
        <v>5</v>
      </c>
      <c r="BM10" s="252">
        <f t="shared" si="28"/>
        <v>4</v>
      </c>
      <c r="BN10" s="252">
        <f t="shared" si="29"/>
        <v>0</v>
      </c>
      <c r="BO10" s="252">
        <f t="shared" si="30"/>
        <v>0</v>
      </c>
      <c r="BP10" s="252">
        <f t="shared" si="31"/>
        <v>0</v>
      </c>
      <c r="BQ10" s="254">
        <f t="shared" si="32"/>
        <v>37.25</v>
      </c>
      <c r="BR10">
        <f t="shared" si="26"/>
        <v>16</v>
      </c>
      <c r="BS10">
        <v>0</v>
      </c>
      <c r="BT10">
        <v>1</v>
      </c>
      <c r="BU10" t="s">
        <v>139</v>
      </c>
      <c r="BV10" t="str">
        <f t="shared" si="33"/>
        <v>0</v>
      </c>
      <c r="BW10" t="str">
        <f t="shared" si="34"/>
        <v>0</v>
      </c>
      <c r="BX10" t="str">
        <f t="shared" si="35"/>
        <v>1</v>
      </c>
      <c r="BY10" t="s">
        <v>23</v>
      </c>
      <c r="BZ10" s="253">
        <f t="shared" si="36"/>
        <v>0</v>
      </c>
      <c r="CA10" s="253">
        <f t="shared" si="37"/>
        <v>172.83999999999997</v>
      </c>
      <c r="CB10" s="253">
        <f t="shared" si="38"/>
        <v>0</v>
      </c>
      <c r="CC10" s="253">
        <f t="shared" si="39"/>
        <v>0</v>
      </c>
      <c r="CD10" s="253">
        <f t="shared" si="40"/>
        <v>0</v>
      </c>
      <c r="CE10" s="253">
        <f t="shared" si="41"/>
        <v>0</v>
      </c>
      <c r="CF10" s="253">
        <f t="shared" si="42"/>
        <v>0</v>
      </c>
      <c r="CG10" s="253">
        <f t="shared" si="43"/>
        <v>0</v>
      </c>
      <c r="CH10" s="253">
        <f t="shared" si="44"/>
        <v>0</v>
      </c>
      <c r="CI10" s="253">
        <f t="shared" si="45"/>
        <v>0</v>
      </c>
      <c r="CJ10" s="253">
        <f t="shared" si="46"/>
        <v>0</v>
      </c>
      <c r="CK10" s="253">
        <f t="shared" si="47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36</v>
      </c>
      <c r="L11" s="201" t="s">
        <v>138</v>
      </c>
      <c r="M11" s="104">
        <v>16</v>
      </c>
      <c r="N11" s="262">
        <f t="shared" si="48"/>
        <v>34.28</v>
      </c>
      <c r="O11" s="202">
        <v>34.28</v>
      </c>
      <c r="P11" s="110">
        <f t="shared" si="8"/>
        <v>1431.5328</v>
      </c>
      <c r="Q11" s="204" t="s">
        <v>139</v>
      </c>
      <c r="R11" s="113">
        <f t="shared" si="1"/>
        <v>10</v>
      </c>
      <c r="S11" s="114">
        <f t="shared" si="9"/>
        <v>397.64800000000002</v>
      </c>
      <c r="T11" s="113">
        <f t="shared" si="2"/>
        <v>14</v>
      </c>
      <c r="U11" s="115">
        <f t="shared" si="10"/>
        <v>556.70720000000006</v>
      </c>
      <c r="V11" s="113">
        <f t="shared" si="3"/>
        <v>6</v>
      </c>
      <c r="W11" s="115">
        <f t="shared" si="11"/>
        <v>238.58879999999999</v>
      </c>
      <c r="X11" s="113">
        <f t="shared" si="4"/>
        <v>6</v>
      </c>
      <c r="Y11" s="115">
        <f t="shared" si="12"/>
        <v>238.58879999999999</v>
      </c>
      <c r="Z11" s="116">
        <f t="shared" si="5"/>
        <v>1431.5328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0"/>
      <c r="AK11" s="164">
        <f t="shared" si="14"/>
        <v>0</v>
      </c>
      <c r="AL11" s="216">
        <v>10</v>
      </c>
      <c r="AM11" s="164">
        <f t="shared" si="15"/>
        <v>397.64800000000002</v>
      </c>
      <c r="AN11" s="216">
        <v>10</v>
      </c>
      <c r="AO11" s="164">
        <f t="shared" si="16"/>
        <v>397.64800000000002</v>
      </c>
      <c r="AP11" s="216">
        <v>2</v>
      </c>
      <c r="AQ11" s="164">
        <f t="shared" si="17"/>
        <v>79.529600000000002</v>
      </c>
      <c r="AR11" s="216">
        <v>2</v>
      </c>
      <c r="AS11" s="164">
        <f t="shared" si="18"/>
        <v>79.529600000000002</v>
      </c>
      <c r="AT11" s="216">
        <v>2</v>
      </c>
      <c r="AU11" s="164">
        <f t="shared" si="19"/>
        <v>79.529600000000002</v>
      </c>
      <c r="AV11" s="216">
        <v>2</v>
      </c>
      <c r="AW11" s="164">
        <f t="shared" si="20"/>
        <v>79.529600000000002</v>
      </c>
      <c r="AX11" s="216">
        <v>2</v>
      </c>
      <c r="AY11" s="164">
        <f t="shared" si="21"/>
        <v>79.529600000000002</v>
      </c>
      <c r="AZ11" s="216">
        <v>2</v>
      </c>
      <c r="BA11" s="164">
        <f t="shared" si="22"/>
        <v>79.529600000000002</v>
      </c>
      <c r="BB11" s="216">
        <v>2</v>
      </c>
      <c r="BC11" s="164">
        <f t="shared" si="23"/>
        <v>79.529600000000002</v>
      </c>
      <c r="BD11" s="216">
        <v>2</v>
      </c>
      <c r="BE11" s="164">
        <f t="shared" si="24"/>
        <v>79.529600000000002</v>
      </c>
      <c r="BF11" s="253">
        <f t="shared" si="25"/>
        <v>1431.5328</v>
      </c>
      <c r="BG11" s="253">
        <f t="shared" si="49"/>
        <v>1431.5328</v>
      </c>
      <c r="BH11" s="10" t="b">
        <f t="shared" si="50"/>
        <v>1</v>
      </c>
      <c r="BI11" s="253">
        <f t="shared" si="51"/>
        <v>0</v>
      </c>
      <c r="BJ11" s="250">
        <f t="shared" si="27"/>
        <v>21110021</v>
      </c>
      <c r="BK11" s="251">
        <v>348</v>
      </c>
      <c r="BL11" s="251">
        <v>5</v>
      </c>
      <c r="BM11" s="252">
        <f t="shared" si="28"/>
        <v>10</v>
      </c>
      <c r="BN11" s="252">
        <f t="shared" si="29"/>
        <v>14</v>
      </c>
      <c r="BO11" s="252">
        <f t="shared" si="30"/>
        <v>6</v>
      </c>
      <c r="BP11" s="252">
        <f t="shared" si="31"/>
        <v>6</v>
      </c>
      <c r="BQ11" s="254">
        <f t="shared" si="32"/>
        <v>34.28</v>
      </c>
      <c r="BR11">
        <f t="shared" si="26"/>
        <v>16</v>
      </c>
      <c r="BS11">
        <v>0</v>
      </c>
      <c r="BT11">
        <v>1</v>
      </c>
      <c r="BU11" t="s">
        <v>139</v>
      </c>
      <c r="BV11" t="str">
        <f t="shared" si="33"/>
        <v>0</v>
      </c>
      <c r="BW11" t="str">
        <f t="shared" si="34"/>
        <v>0</v>
      </c>
      <c r="BX11" t="str">
        <f t="shared" si="35"/>
        <v>1</v>
      </c>
      <c r="BY11" t="s">
        <v>23</v>
      </c>
      <c r="BZ11" s="253">
        <f t="shared" si="36"/>
        <v>0</v>
      </c>
      <c r="CA11" s="253">
        <f t="shared" si="37"/>
        <v>0</v>
      </c>
      <c r="CB11" s="253">
        <f t="shared" si="38"/>
        <v>397.64800000000002</v>
      </c>
      <c r="CC11" s="253">
        <f t="shared" si="39"/>
        <v>397.64800000000002</v>
      </c>
      <c r="CD11" s="253">
        <f t="shared" si="40"/>
        <v>79.529600000000002</v>
      </c>
      <c r="CE11" s="253">
        <f t="shared" si="41"/>
        <v>79.529600000000002</v>
      </c>
      <c r="CF11" s="253">
        <f t="shared" si="42"/>
        <v>79.529600000000002</v>
      </c>
      <c r="CG11" s="253">
        <f t="shared" si="43"/>
        <v>79.529600000000002</v>
      </c>
      <c r="CH11" s="253">
        <f t="shared" si="44"/>
        <v>79.529600000000002</v>
      </c>
      <c r="CI11" s="253">
        <f t="shared" si="45"/>
        <v>79.529600000000002</v>
      </c>
      <c r="CJ11" s="253">
        <f t="shared" si="46"/>
        <v>79.529600000000002</v>
      </c>
      <c r="CK11" s="253">
        <f t="shared" si="47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48"/>
        <v>51.49</v>
      </c>
      <c r="O12" s="106">
        <v>51.49</v>
      </c>
      <c r="P12" s="110">
        <f t="shared" si="8"/>
        <v>0</v>
      </c>
      <c r="Q12" s="112" t="s">
        <v>139</v>
      </c>
      <c r="R12" s="113">
        <f t="shared" si="1"/>
        <v>0</v>
      </c>
      <c r="S12" s="114">
        <f t="shared" si="9"/>
        <v>0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0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1">
        <v>0</v>
      </c>
      <c r="AK12" s="164">
        <f t="shared" si="14"/>
        <v>0</v>
      </c>
      <c r="AL12" s="127">
        <v>0</v>
      </c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0</v>
      </c>
      <c r="BG12" s="253">
        <f t="shared" si="49"/>
        <v>0</v>
      </c>
      <c r="BH12" s="10" t="b">
        <f t="shared" si="50"/>
        <v>1</v>
      </c>
      <c r="BI12" s="253">
        <f t="shared" si="51"/>
        <v>0</v>
      </c>
      <c r="BJ12" s="250">
        <f t="shared" si="27"/>
        <v>21110026</v>
      </c>
      <c r="BK12" s="251">
        <v>348</v>
      </c>
      <c r="BL12" s="251">
        <v>5</v>
      </c>
      <c r="BM12" s="252">
        <f t="shared" si="28"/>
        <v>0</v>
      </c>
      <c r="BN12" s="252">
        <f t="shared" si="29"/>
        <v>0</v>
      </c>
      <c r="BO12" s="252">
        <f t="shared" si="30"/>
        <v>0</v>
      </c>
      <c r="BP12" s="252">
        <f t="shared" si="31"/>
        <v>0</v>
      </c>
      <c r="BQ12" s="254">
        <f t="shared" si="32"/>
        <v>51.49</v>
      </c>
      <c r="BR12">
        <f t="shared" si="26"/>
        <v>16</v>
      </c>
      <c r="BS12">
        <v>0</v>
      </c>
      <c r="BT12">
        <v>1</v>
      </c>
      <c r="BU12" t="s">
        <v>139</v>
      </c>
      <c r="BV12" t="str">
        <f t="shared" si="33"/>
        <v>0</v>
      </c>
      <c r="BW12" t="str">
        <f t="shared" si="34"/>
        <v>0</v>
      </c>
      <c r="BX12" t="str">
        <f t="shared" si="35"/>
        <v>1</v>
      </c>
      <c r="BY12" t="s">
        <v>23</v>
      </c>
      <c r="BZ12" s="253">
        <f t="shared" si="36"/>
        <v>0</v>
      </c>
      <c r="CA12" s="253">
        <f t="shared" si="37"/>
        <v>0</v>
      </c>
      <c r="CB12" s="253">
        <f t="shared" si="38"/>
        <v>0</v>
      </c>
      <c r="CC12" s="253">
        <f t="shared" si="39"/>
        <v>0</v>
      </c>
      <c r="CD12" s="253">
        <f t="shared" si="40"/>
        <v>0</v>
      </c>
      <c r="CE12" s="253">
        <f t="shared" si="41"/>
        <v>0</v>
      </c>
      <c r="CF12" s="253">
        <f t="shared" si="42"/>
        <v>0</v>
      </c>
      <c r="CG12" s="253">
        <f t="shared" si="43"/>
        <v>0</v>
      </c>
      <c r="CH12" s="253">
        <f t="shared" si="44"/>
        <v>0</v>
      </c>
      <c r="CI12" s="253">
        <f t="shared" si="45"/>
        <v>0</v>
      </c>
      <c r="CJ12" s="253">
        <f t="shared" si="46"/>
        <v>0</v>
      </c>
      <c r="CK12" s="253">
        <f t="shared" si="47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28</v>
      </c>
      <c r="L13" s="201" t="s">
        <v>20</v>
      </c>
      <c r="M13" s="104">
        <v>16</v>
      </c>
      <c r="N13" s="262">
        <f t="shared" si="48"/>
        <v>54.04</v>
      </c>
      <c r="O13" s="202">
        <v>54.04</v>
      </c>
      <c r="P13" s="110">
        <f t="shared" si="8"/>
        <v>1755.2191999999998</v>
      </c>
      <c r="Q13" s="204" t="s">
        <v>139</v>
      </c>
      <c r="R13" s="113">
        <f t="shared" si="1"/>
        <v>10</v>
      </c>
      <c r="S13" s="114">
        <f t="shared" si="9"/>
        <v>626.86399999999992</v>
      </c>
      <c r="T13" s="113">
        <f t="shared" si="2"/>
        <v>12</v>
      </c>
      <c r="U13" s="115">
        <f t="shared" si="10"/>
        <v>752.2367999999999</v>
      </c>
      <c r="V13" s="113">
        <f t="shared" si="3"/>
        <v>3</v>
      </c>
      <c r="W13" s="115">
        <f t="shared" si="11"/>
        <v>188.05919999999998</v>
      </c>
      <c r="X13" s="113">
        <f t="shared" si="4"/>
        <v>3</v>
      </c>
      <c r="Y13" s="115">
        <f t="shared" si="12"/>
        <v>188.05919999999998</v>
      </c>
      <c r="Z13" s="116">
        <f t="shared" si="5"/>
        <v>1755.2191999999995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0"/>
      <c r="AK13" s="164">
        <f t="shared" si="14"/>
        <v>0</v>
      </c>
      <c r="AL13" s="216">
        <v>10</v>
      </c>
      <c r="AM13" s="164">
        <f t="shared" si="15"/>
        <v>626.86399999999992</v>
      </c>
      <c r="AN13" s="216">
        <v>10</v>
      </c>
      <c r="AO13" s="164">
        <f t="shared" si="16"/>
        <v>626.86399999999992</v>
      </c>
      <c r="AP13" s="216">
        <v>1</v>
      </c>
      <c r="AQ13" s="164">
        <f t="shared" si="17"/>
        <v>62.686399999999992</v>
      </c>
      <c r="AR13" s="216">
        <v>1</v>
      </c>
      <c r="AS13" s="164">
        <f t="shared" si="18"/>
        <v>62.686399999999992</v>
      </c>
      <c r="AT13" s="216">
        <v>1</v>
      </c>
      <c r="AU13" s="164">
        <f t="shared" si="19"/>
        <v>62.686399999999992</v>
      </c>
      <c r="AV13" s="216">
        <v>1</v>
      </c>
      <c r="AW13" s="164">
        <f t="shared" si="20"/>
        <v>62.686399999999992</v>
      </c>
      <c r="AX13" s="216">
        <v>1</v>
      </c>
      <c r="AY13" s="164">
        <f t="shared" si="21"/>
        <v>62.686399999999992</v>
      </c>
      <c r="AZ13" s="216">
        <v>1</v>
      </c>
      <c r="BA13" s="164">
        <f t="shared" si="22"/>
        <v>62.686399999999992</v>
      </c>
      <c r="BB13" s="216">
        <v>1</v>
      </c>
      <c r="BC13" s="164">
        <f t="shared" si="23"/>
        <v>62.686399999999992</v>
      </c>
      <c r="BD13" s="216">
        <v>1</v>
      </c>
      <c r="BE13" s="164">
        <f t="shared" si="24"/>
        <v>62.686399999999992</v>
      </c>
      <c r="BF13" s="253">
        <f t="shared" si="25"/>
        <v>1755.2191999999998</v>
      </c>
      <c r="BG13" s="253">
        <f t="shared" si="49"/>
        <v>1755.2192</v>
      </c>
      <c r="BH13" s="10" t="b">
        <f t="shared" si="50"/>
        <v>1</v>
      </c>
      <c r="BI13" s="253">
        <f t="shared" si="51"/>
        <v>0</v>
      </c>
      <c r="BJ13" s="250">
        <f t="shared" si="27"/>
        <v>21110026</v>
      </c>
      <c r="BK13" s="251">
        <v>348</v>
      </c>
      <c r="BL13" s="251">
        <v>5</v>
      </c>
      <c r="BM13" s="252">
        <f t="shared" si="28"/>
        <v>10</v>
      </c>
      <c r="BN13" s="252">
        <f t="shared" si="29"/>
        <v>12</v>
      </c>
      <c r="BO13" s="252">
        <f t="shared" si="30"/>
        <v>3</v>
      </c>
      <c r="BP13" s="252">
        <f t="shared" si="31"/>
        <v>3</v>
      </c>
      <c r="BQ13" s="254">
        <f t="shared" si="32"/>
        <v>54.04</v>
      </c>
      <c r="BR13">
        <f t="shared" si="26"/>
        <v>16</v>
      </c>
      <c r="BS13">
        <v>0</v>
      </c>
      <c r="BT13">
        <v>1</v>
      </c>
      <c r="BU13" t="s">
        <v>139</v>
      </c>
      <c r="BV13" t="str">
        <f t="shared" si="33"/>
        <v>0</v>
      </c>
      <c r="BW13" t="str">
        <f t="shared" si="34"/>
        <v>0</v>
      </c>
      <c r="BX13" t="str">
        <f t="shared" si="35"/>
        <v>1</v>
      </c>
      <c r="BY13" t="s">
        <v>23</v>
      </c>
      <c r="BZ13" s="253">
        <f t="shared" si="36"/>
        <v>0</v>
      </c>
      <c r="CA13" s="253">
        <f t="shared" si="37"/>
        <v>0</v>
      </c>
      <c r="CB13" s="253">
        <f t="shared" si="38"/>
        <v>626.86399999999992</v>
      </c>
      <c r="CC13" s="253">
        <f t="shared" si="39"/>
        <v>626.86399999999992</v>
      </c>
      <c r="CD13" s="253">
        <f t="shared" si="40"/>
        <v>62.686399999999992</v>
      </c>
      <c r="CE13" s="253">
        <f t="shared" si="41"/>
        <v>62.686399999999992</v>
      </c>
      <c r="CF13" s="253">
        <f t="shared" si="42"/>
        <v>62.686399999999992</v>
      </c>
      <c r="CG13" s="253">
        <f t="shared" si="43"/>
        <v>62.686399999999992</v>
      </c>
      <c r="CH13" s="253">
        <f t="shared" si="44"/>
        <v>62.686399999999992</v>
      </c>
      <c r="CI13" s="253">
        <f t="shared" si="45"/>
        <v>62.686399999999992</v>
      </c>
      <c r="CJ13" s="253">
        <f t="shared" si="46"/>
        <v>62.686399999999992</v>
      </c>
      <c r="CK13" s="253">
        <f t="shared" si="47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2</v>
      </c>
      <c r="L14" s="104" t="s">
        <v>20</v>
      </c>
      <c r="M14" s="104">
        <v>16</v>
      </c>
      <c r="N14" s="262">
        <f t="shared" si="48"/>
        <v>31.6</v>
      </c>
      <c r="O14" s="106">
        <v>31.6</v>
      </c>
      <c r="P14" s="110">
        <f t="shared" si="8"/>
        <v>73.311999999999998</v>
      </c>
      <c r="Q14" s="112" t="s">
        <v>139</v>
      </c>
      <c r="R14" s="113">
        <f t="shared" si="1"/>
        <v>2</v>
      </c>
      <c r="S14" s="114">
        <f t="shared" si="9"/>
        <v>73.311999999999998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73.311999999999998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1">
        <v>2</v>
      </c>
      <c r="AK14" s="164">
        <f t="shared" si="14"/>
        <v>73.311999999999998</v>
      </c>
      <c r="AL14" s="127">
        <v>0</v>
      </c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73.311999999999998</v>
      </c>
      <c r="BG14" s="253">
        <f t="shared" si="49"/>
        <v>73.311999999999998</v>
      </c>
      <c r="BH14" s="10" t="b">
        <f t="shared" si="50"/>
        <v>1</v>
      </c>
      <c r="BI14" s="253">
        <f t="shared" si="51"/>
        <v>0</v>
      </c>
      <c r="BJ14" s="250">
        <f t="shared" si="27"/>
        <v>21110028</v>
      </c>
      <c r="BK14" s="251">
        <v>348</v>
      </c>
      <c r="BL14" s="251">
        <v>5</v>
      </c>
      <c r="BM14" s="252">
        <f t="shared" si="28"/>
        <v>2</v>
      </c>
      <c r="BN14" s="252">
        <f t="shared" si="29"/>
        <v>0</v>
      </c>
      <c r="BO14" s="252">
        <f t="shared" si="30"/>
        <v>0</v>
      </c>
      <c r="BP14" s="252">
        <f t="shared" si="31"/>
        <v>0</v>
      </c>
      <c r="BQ14" s="254">
        <f t="shared" si="32"/>
        <v>31.6</v>
      </c>
      <c r="BR14">
        <f t="shared" si="26"/>
        <v>16</v>
      </c>
      <c r="BS14">
        <v>0</v>
      </c>
      <c r="BT14">
        <v>1</v>
      </c>
      <c r="BU14" t="s">
        <v>139</v>
      </c>
      <c r="BV14" t="str">
        <f t="shared" si="33"/>
        <v>0</v>
      </c>
      <c r="BW14" t="str">
        <f t="shared" si="34"/>
        <v>0</v>
      </c>
      <c r="BX14" t="str">
        <f t="shared" si="35"/>
        <v>1</v>
      </c>
      <c r="BY14" t="s">
        <v>23</v>
      </c>
      <c r="BZ14" s="253">
        <f t="shared" si="36"/>
        <v>0</v>
      </c>
      <c r="CA14" s="253">
        <f t="shared" si="37"/>
        <v>73.311999999999998</v>
      </c>
      <c r="CB14" s="253">
        <f t="shared" si="38"/>
        <v>0</v>
      </c>
      <c r="CC14" s="253">
        <f t="shared" si="39"/>
        <v>0</v>
      </c>
      <c r="CD14" s="253">
        <f t="shared" si="40"/>
        <v>0</v>
      </c>
      <c r="CE14" s="253">
        <f t="shared" si="41"/>
        <v>0</v>
      </c>
      <c r="CF14" s="253">
        <f t="shared" si="42"/>
        <v>0</v>
      </c>
      <c r="CG14" s="253">
        <f t="shared" si="43"/>
        <v>0</v>
      </c>
      <c r="CH14" s="253">
        <f t="shared" si="44"/>
        <v>0</v>
      </c>
      <c r="CI14" s="253">
        <f t="shared" si="45"/>
        <v>0</v>
      </c>
      <c r="CJ14" s="253">
        <f t="shared" si="46"/>
        <v>0</v>
      </c>
      <c r="CK14" s="253">
        <f t="shared" si="47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27</v>
      </c>
      <c r="L15" s="201" t="s">
        <v>20</v>
      </c>
      <c r="M15" s="104">
        <v>16</v>
      </c>
      <c r="N15" s="262">
        <f t="shared" si="48"/>
        <v>31.85</v>
      </c>
      <c r="O15" s="202">
        <v>31.85</v>
      </c>
      <c r="P15" s="110">
        <f t="shared" si="8"/>
        <v>997.54199999999992</v>
      </c>
      <c r="Q15" s="204" t="s">
        <v>139</v>
      </c>
      <c r="R15" s="113">
        <f t="shared" si="1"/>
        <v>10</v>
      </c>
      <c r="S15" s="114">
        <f t="shared" si="9"/>
        <v>369.46</v>
      </c>
      <c r="T15" s="113">
        <f t="shared" si="2"/>
        <v>12</v>
      </c>
      <c r="U15" s="115">
        <f t="shared" si="10"/>
        <v>443.35199999999998</v>
      </c>
      <c r="V15" s="113">
        <f t="shared" si="3"/>
        <v>3</v>
      </c>
      <c r="W15" s="115">
        <f t="shared" si="11"/>
        <v>110.83799999999999</v>
      </c>
      <c r="X15" s="113">
        <f t="shared" si="4"/>
        <v>2</v>
      </c>
      <c r="Y15" s="115">
        <f t="shared" si="12"/>
        <v>73.891999999999996</v>
      </c>
      <c r="Z15" s="116">
        <f t="shared" si="5"/>
        <v>997.54199999999992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0"/>
      <c r="AK15" s="164">
        <f t="shared" si="14"/>
        <v>0</v>
      </c>
      <c r="AL15" s="216">
        <v>10</v>
      </c>
      <c r="AM15" s="164">
        <f t="shared" si="15"/>
        <v>369.46</v>
      </c>
      <c r="AN15" s="216">
        <v>10</v>
      </c>
      <c r="AO15" s="164">
        <f t="shared" si="16"/>
        <v>369.46</v>
      </c>
      <c r="AP15" s="216">
        <v>1</v>
      </c>
      <c r="AQ15" s="164">
        <f t="shared" si="17"/>
        <v>36.945999999999998</v>
      </c>
      <c r="AR15" s="216">
        <v>1</v>
      </c>
      <c r="AS15" s="164">
        <f t="shared" si="18"/>
        <v>36.945999999999998</v>
      </c>
      <c r="AT15" s="216">
        <v>1</v>
      </c>
      <c r="AU15" s="164">
        <f t="shared" si="19"/>
        <v>36.945999999999998</v>
      </c>
      <c r="AV15" s="216">
        <v>1</v>
      </c>
      <c r="AW15" s="164">
        <f t="shared" si="20"/>
        <v>36.945999999999998</v>
      </c>
      <c r="AX15" s="216">
        <v>1</v>
      </c>
      <c r="AY15" s="164">
        <f t="shared" si="21"/>
        <v>36.945999999999998</v>
      </c>
      <c r="AZ15" s="216">
        <v>1</v>
      </c>
      <c r="BA15" s="164">
        <f t="shared" si="22"/>
        <v>36.945999999999998</v>
      </c>
      <c r="BB15" s="216">
        <v>1</v>
      </c>
      <c r="BC15" s="164">
        <f t="shared" si="23"/>
        <v>36.945999999999998</v>
      </c>
      <c r="BD15" s="216">
        <v>0</v>
      </c>
      <c r="BE15" s="164">
        <f t="shared" si="24"/>
        <v>0</v>
      </c>
      <c r="BF15" s="253">
        <f t="shared" si="25"/>
        <v>997.54199999999992</v>
      </c>
      <c r="BG15" s="253">
        <f t="shared" si="49"/>
        <v>997.54199999999992</v>
      </c>
      <c r="BH15" s="10" t="b">
        <f t="shared" si="50"/>
        <v>1</v>
      </c>
      <c r="BI15" s="253">
        <f t="shared" si="51"/>
        <v>0</v>
      </c>
      <c r="BJ15" s="250">
        <f t="shared" si="27"/>
        <v>21110028</v>
      </c>
      <c r="BK15" s="251">
        <v>348</v>
      </c>
      <c r="BL15" s="251">
        <v>5</v>
      </c>
      <c r="BM15" s="252">
        <f t="shared" si="28"/>
        <v>10</v>
      </c>
      <c r="BN15" s="252">
        <f t="shared" si="29"/>
        <v>12</v>
      </c>
      <c r="BO15" s="252">
        <f t="shared" si="30"/>
        <v>3</v>
      </c>
      <c r="BP15" s="252">
        <f t="shared" si="31"/>
        <v>2</v>
      </c>
      <c r="BQ15" s="254">
        <f t="shared" si="32"/>
        <v>31.85</v>
      </c>
      <c r="BR15">
        <f t="shared" si="26"/>
        <v>16</v>
      </c>
      <c r="BS15">
        <v>0</v>
      </c>
      <c r="BT15">
        <v>1</v>
      </c>
      <c r="BU15" t="s">
        <v>139</v>
      </c>
      <c r="BV15" t="str">
        <f t="shared" si="33"/>
        <v>0</v>
      </c>
      <c r="BW15" t="str">
        <f t="shared" si="34"/>
        <v>0</v>
      </c>
      <c r="BX15" t="str">
        <f t="shared" si="35"/>
        <v>1</v>
      </c>
      <c r="BY15" t="s">
        <v>23</v>
      </c>
      <c r="BZ15" s="253">
        <f t="shared" si="36"/>
        <v>0</v>
      </c>
      <c r="CA15" s="253">
        <f t="shared" si="37"/>
        <v>0</v>
      </c>
      <c r="CB15" s="253">
        <f t="shared" si="38"/>
        <v>369.46</v>
      </c>
      <c r="CC15" s="253">
        <f t="shared" si="39"/>
        <v>369.46</v>
      </c>
      <c r="CD15" s="253">
        <f t="shared" si="40"/>
        <v>36.945999999999998</v>
      </c>
      <c r="CE15" s="253">
        <f t="shared" si="41"/>
        <v>36.945999999999998</v>
      </c>
      <c r="CF15" s="253">
        <f t="shared" si="42"/>
        <v>36.945999999999998</v>
      </c>
      <c r="CG15" s="253">
        <f t="shared" si="43"/>
        <v>36.945999999999998</v>
      </c>
      <c r="CH15" s="253">
        <f t="shared" si="44"/>
        <v>36.945999999999998</v>
      </c>
      <c r="CI15" s="253">
        <f t="shared" si="45"/>
        <v>36.945999999999998</v>
      </c>
      <c r="CJ15" s="253">
        <f t="shared" si="46"/>
        <v>36.945999999999998</v>
      </c>
      <c r="CK15" s="253">
        <f t="shared" si="47"/>
        <v>0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48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1">
        <v>0</v>
      </c>
      <c r="AK16" s="164">
        <f t="shared" si="14"/>
        <v>0</v>
      </c>
      <c r="AL16" s="127">
        <v>0</v>
      </c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49"/>
        <v>0</v>
      </c>
      <c r="BH16" s="10" t="b">
        <f t="shared" si="50"/>
        <v>1</v>
      </c>
      <c r="BI16" s="253">
        <f t="shared" si="51"/>
        <v>0</v>
      </c>
      <c r="BJ16" s="250">
        <f t="shared" si="27"/>
        <v>21110031</v>
      </c>
      <c r="BK16" s="251">
        <v>348</v>
      </c>
      <c r="BL16" s="251">
        <v>5</v>
      </c>
      <c r="BM16" s="252">
        <f t="shared" si="28"/>
        <v>0</v>
      </c>
      <c r="BN16" s="252">
        <f t="shared" si="29"/>
        <v>0</v>
      </c>
      <c r="BO16" s="252">
        <f t="shared" si="30"/>
        <v>0</v>
      </c>
      <c r="BP16" s="252">
        <f t="shared" si="31"/>
        <v>0</v>
      </c>
      <c r="BQ16" s="254">
        <f t="shared" si="32"/>
        <v>47.47</v>
      </c>
      <c r="BR16">
        <f t="shared" si="26"/>
        <v>16</v>
      </c>
      <c r="BS16">
        <v>0</v>
      </c>
      <c r="BT16">
        <v>1</v>
      </c>
      <c r="BU16" t="s">
        <v>139</v>
      </c>
      <c r="BV16" t="str">
        <f t="shared" si="33"/>
        <v>0</v>
      </c>
      <c r="BW16" t="str">
        <f t="shared" si="34"/>
        <v>0</v>
      </c>
      <c r="BX16" t="str">
        <f t="shared" si="35"/>
        <v>1</v>
      </c>
      <c r="BY16" t="s">
        <v>23</v>
      </c>
      <c r="BZ16" s="253">
        <f t="shared" si="36"/>
        <v>0</v>
      </c>
      <c r="CA16" s="253">
        <f t="shared" si="37"/>
        <v>0</v>
      </c>
      <c r="CB16" s="253">
        <f t="shared" si="38"/>
        <v>0</v>
      </c>
      <c r="CC16" s="253">
        <f t="shared" si="39"/>
        <v>0</v>
      </c>
      <c r="CD16" s="253">
        <f t="shared" si="40"/>
        <v>0</v>
      </c>
      <c r="CE16" s="253">
        <f t="shared" si="41"/>
        <v>0</v>
      </c>
      <c r="CF16" s="253">
        <f t="shared" si="42"/>
        <v>0</v>
      </c>
      <c r="CG16" s="253">
        <f t="shared" si="43"/>
        <v>0</v>
      </c>
      <c r="CH16" s="253">
        <f t="shared" si="44"/>
        <v>0</v>
      </c>
      <c r="CI16" s="253">
        <f t="shared" si="45"/>
        <v>0</v>
      </c>
      <c r="CJ16" s="253">
        <f t="shared" si="46"/>
        <v>0</v>
      </c>
      <c r="CK16" s="253">
        <f t="shared" si="47"/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7</v>
      </c>
      <c r="L17" s="201" t="s">
        <v>20</v>
      </c>
      <c r="M17" s="104">
        <v>16</v>
      </c>
      <c r="N17" s="262">
        <f t="shared" si="48"/>
        <v>41.45</v>
      </c>
      <c r="O17" s="202">
        <v>41.45</v>
      </c>
      <c r="P17" s="110">
        <f t="shared" si="8"/>
        <v>336.57400000000001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2</v>
      </c>
      <c r="U17" s="115">
        <f t="shared" si="10"/>
        <v>96.164000000000001</v>
      </c>
      <c r="V17" s="113">
        <f t="shared" si="3"/>
        <v>3</v>
      </c>
      <c r="W17" s="115">
        <f t="shared" si="11"/>
        <v>144.24600000000001</v>
      </c>
      <c r="X17" s="113">
        <f t="shared" si="4"/>
        <v>2</v>
      </c>
      <c r="Y17" s="115">
        <f t="shared" si="12"/>
        <v>96.164000000000001</v>
      </c>
      <c r="Z17" s="116">
        <f t="shared" si="5"/>
        <v>336.57400000000001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0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1</v>
      </c>
      <c r="AQ17" s="164">
        <f t="shared" si="17"/>
        <v>48.082000000000001</v>
      </c>
      <c r="AR17" s="216">
        <v>1</v>
      </c>
      <c r="AS17" s="164">
        <f t="shared" si="18"/>
        <v>48.082000000000001</v>
      </c>
      <c r="AT17" s="216">
        <v>1</v>
      </c>
      <c r="AU17" s="164">
        <f t="shared" si="19"/>
        <v>48.082000000000001</v>
      </c>
      <c r="AV17" s="216">
        <v>1</v>
      </c>
      <c r="AW17" s="164">
        <f t="shared" si="20"/>
        <v>48.082000000000001</v>
      </c>
      <c r="AX17" s="216">
        <v>1</v>
      </c>
      <c r="AY17" s="164">
        <f t="shared" si="21"/>
        <v>48.082000000000001</v>
      </c>
      <c r="AZ17" s="216">
        <v>1</v>
      </c>
      <c r="BA17" s="164">
        <f t="shared" si="22"/>
        <v>48.082000000000001</v>
      </c>
      <c r="BB17" s="216">
        <v>1</v>
      </c>
      <c r="BC17" s="164">
        <f t="shared" si="23"/>
        <v>48.082000000000001</v>
      </c>
      <c r="BD17" s="216">
        <v>0</v>
      </c>
      <c r="BE17" s="164">
        <f t="shared" si="24"/>
        <v>0</v>
      </c>
      <c r="BF17" s="253">
        <f t="shared" si="25"/>
        <v>336.57400000000001</v>
      </c>
      <c r="BG17" s="253">
        <f t="shared" si="49"/>
        <v>336.57400000000001</v>
      </c>
      <c r="BH17" s="10" t="b">
        <f t="shared" si="50"/>
        <v>1</v>
      </c>
      <c r="BI17" s="253">
        <f t="shared" si="51"/>
        <v>0</v>
      </c>
      <c r="BJ17" s="250">
        <f t="shared" si="27"/>
        <v>21110031</v>
      </c>
      <c r="BK17" s="251">
        <v>348</v>
      </c>
      <c r="BL17" s="251">
        <v>5</v>
      </c>
      <c r="BM17" s="252">
        <f t="shared" si="28"/>
        <v>0</v>
      </c>
      <c r="BN17" s="252">
        <f t="shared" si="29"/>
        <v>2</v>
      </c>
      <c r="BO17" s="252">
        <f t="shared" si="30"/>
        <v>3</v>
      </c>
      <c r="BP17" s="252">
        <f t="shared" si="31"/>
        <v>2</v>
      </c>
      <c r="BQ17" s="254">
        <f t="shared" si="32"/>
        <v>41.45</v>
      </c>
      <c r="BR17">
        <f t="shared" si="26"/>
        <v>16</v>
      </c>
      <c r="BS17">
        <v>0</v>
      </c>
      <c r="BT17">
        <v>1</v>
      </c>
      <c r="BU17" t="s">
        <v>139</v>
      </c>
      <c r="BV17" t="str">
        <f t="shared" si="33"/>
        <v>0</v>
      </c>
      <c r="BW17" t="str">
        <f t="shared" si="34"/>
        <v>0</v>
      </c>
      <c r="BX17" t="str">
        <f t="shared" si="35"/>
        <v>1</v>
      </c>
      <c r="BY17" t="s">
        <v>23</v>
      </c>
      <c r="BZ17" s="253">
        <f t="shared" si="36"/>
        <v>0</v>
      </c>
      <c r="CA17" s="253">
        <f t="shared" si="37"/>
        <v>0</v>
      </c>
      <c r="CB17" s="253">
        <f t="shared" si="38"/>
        <v>0</v>
      </c>
      <c r="CC17" s="253">
        <f t="shared" si="39"/>
        <v>0</v>
      </c>
      <c r="CD17" s="253">
        <f t="shared" si="40"/>
        <v>48.082000000000001</v>
      </c>
      <c r="CE17" s="253">
        <f t="shared" si="41"/>
        <v>48.082000000000001</v>
      </c>
      <c r="CF17" s="253">
        <f t="shared" si="42"/>
        <v>48.082000000000001</v>
      </c>
      <c r="CG17" s="253">
        <f t="shared" si="43"/>
        <v>48.082000000000001</v>
      </c>
      <c r="CH17" s="253">
        <f t="shared" si="44"/>
        <v>48.082000000000001</v>
      </c>
      <c r="CI17" s="253">
        <f t="shared" si="45"/>
        <v>48.082000000000001</v>
      </c>
      <c r="CJ17" s="253">
        <f t="shared" si="46"/>
        <v>48.082000000000001</v>
      </c>
      <c r="CK17" s="253">
        <f t="shared" si="47"/>
        <v>0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48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1">
        <v>0</v>
      </c>
      <c r="AK18" s="164">
        <f t="shared" si="14"/>
        <v>0</v>
      </c>
      <c r="AL18" s="127">
        <v>0</v>
      </c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49"/>
        <v>0</v>
      </c>
      <c r="BH18" s="10" t="b">
        <f t="shared" si="50"/>
        <v>1</v>
      </c>
      <c r="BI18" s="253">
        <f t="shared" si="51"/>
        <v>0</v>
      </c>
      <c r="BJ18" s="250">
        <f t="shared" si="27"/>
        <v>21110033</v>
      </c>
      <c r="BK18" s="251">
        <v>348</v>
      </c>
      <c r="BL18" s="251">
        <v>5</v>
      </c>
      <c r="BM18" s="252">
        <f t="shared" si="28"/>
        <v>0</v>
      </c>
      <c r="BN18" s="252">
        <f t="shared" si="29"/>
        <v>0</v>
      </c>
      <c r="BO18" s="252">
        <f t="shared" si="30"/>
        <v>0</v>
      </c>
      <c r="BP18" s="252">
        <f t="shared" si="31"/>
        <v>0</v>
      </c>
      <c r="BQ18" s="254">
        <f t="shared" si="32"/>
        <v>61.75</v>
      </c>
      <c r="BR18">
        <f t="shared" si="26"/>
        <v>16</v>
      </c>
      <c r="BS18">
        <v>0</v>
      </c>
      <c r="BT18">
        <v>1</v>
      </c>
      <c r="BU18" t="s">
        <v>139</v>
      </c>
      <c r="BV18" t="str">
        <f t="shared" si="33"/>
        <v>0</v>
      </c>
      <c r="BW18" t="str">
        <f t="shared" si="34"/>
        <v>0</v>
      </c>
      <c r="BX18" t="str">
        <f t="shared" si="35"/>
        <v>1</v>
      </c>
      <c r="BY18" t="s">
        <v>23</v>
      </c>
      <c r="BZ18" s="253">
        <f t="shared" si="36"/>
        <v>0</v>
      </c>
      <c r="CA18" s="253">
        <f t="shared" si="37"/>
        <v>0</v>
      </c>
      <c r="CB18" s="253">
        <f t="shared" si="38"/>
        <v>0</v>
      </c>
      <c r="CC18" s="253">
        <f t="shared" si="39"/>
        <v>0</v>
      </c>
      <c r="CD18" s="253">
        <f t="shared" si="40"/>
        <v>0</v>
      </c>
      <c r="CE18" s="253">
        <f t="shared" si="41"/>
        <v>0</v>
      </c>
      <c r="CF18" s="253">
        <f t="shared" si="42"/>
        <v>0</v>
      </c>
      <c r="CG18" s="253">
        <f t="shared" si="43"/>
        <v>0</v>
      </c>
      <c r="CH18" s="253">
        <f t="shared" si="44"/>
        <v>0</v>
      </c>
      <c r="CI18" s="253">
        <f t="shared" si="45"/>
        <v>0</v>
      </c>
      <c r="CJ18" s="253">
        <f t="shared" si="46"/>
        <v>0</v>
      </c>
      <c r="CK18" s="253">
        <f t="shared" si="47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15</v>
      </c>
      <c r="L19" s="201" t="s">
        <v>20</v>
      </c>
      <c r="M19" s="104">
        <v>16</v>
      </c>
      <c r="N19" s="262">
        <f t="shared" si="48"/>
        <v>51.94</v>
      </c>
      <c r="O19" s="202">
        <v>51.94</v>
      </c>
      <c r="P19" s="110">
        <f t="shared" si="8"/>
        <v>903.75599999999986</v>
      </c>
      <c r="Q19" s="204" t="s">
        <v>139</v>
      </c>
      <c r="R19" s="113">
        <f t="shared" si="1"/>
        <v>4</v>
      </c>
      <c r="S19" s="114">
        <f t="shared" si="9"/>
        <v>241.00159999999997</v>
      </c>
      <c r="T19" s="113">
        <f t="shared" si="2"/>
        <v>6</v>
      </c>
      <c r="U19" s="115">
        <f t="shared" si="10"/>
        <v>361.50239999999997</v>
      </c>
      <c r="V19" s="113">
        <f t="shared" si="3"/>
        <v>3</v>
      </c>
      <c r="W19" s="115">
        <f t="shared" si="11"/>
        <v>180.75119999999998</v>
      </c>
      <c r="X19" s="113">
        <f t="shared" si="4"/>
        <v>2</v>
      </c>
      <c r="Y19" s="115">
        <f t="shared" si="12"/>
        <v>120.50079999999998</v>
      </c>
      <c r="Z19" s="116">
        <f t="shared" si="5"/>
        <v>903.75599999999986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0"/>
      <c r="AK19" s="164">
        <f t="shared" si="14"/>
        <v>0</v>
      </c>
      <c r="AL19" s="216">
        <v>4</v>
      </c>
      <c r="AM19" s="164">
        <f t="shared" si="15"/>
        <v>241.00159999999997</v>
      </c>
      <c r="AN19" s="216">
        <v>4</v>
      </c>
      <c r="AO19" s="164">
        <f t="shared" si="16"/>
        <v>241.00159999999997</v>
      </c>
      <c r="AP19" s="216">
        <v>1</v>
      </c>
      <c r="AQ19" s="164">
        <f t="shared" si="17"/>
        <v>60.250399999999992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0</v>
      </c>
      <c r="BE19" s="164">
        <f t="shared" si="24"/>
        <v>0</v>
      </c>
      <c r="BF19" s="253">
        <f t="shared" si="25"/>
        <v>903.75599999999986</v>
      </c>
      <c r="BG19" s="253">
        <f t="shared" si="49"/>
        <v>903.75599999999986</v>
      </c>
      <c r="BH19" s="10" t="b">
        <f t="shared" si="50"/>
        <v>1</v>
      </c>
      <c r="BI19" s="253">
        <f t="shared" si="51"/>
        <v>0</v>
      </c>
      <c r="BJ19" s="250">
        <f t="shared" si="27"/>
        <v>21110033</v>
      </c>
      <c r="BK19" s="251">
        <v>348</v>
      </c>
      <c r="BL19" s="251">
        <v>5</v>
      </c>
      <c r="BM19" s="252">
        <f t="shared" si="28"/>
        <v>4</v>
      </c>
      <c r="BN19" s="252">
        <f t="shared" si="29"/>
        <v>6</v>
      </c>
      <c r="BO19" s="252">
        <f t="shared" si="30"/>
        <v>3</v>
      </c>
      <c r="BP19" s="252">
        <f t="shared" si="31"/>
        <v>2</v>
      </c>
      <c r="BQ19" s="254">
        <f t="shared" si="32"/>
        <v>51.94</v>
      </c>
      <c r="BR19">
        <f t="shared" si="26"/>
        <v>16</v>
      </c>
      <c r="BS19">
        <v>0</v>
      </c>
      <c r="BT19">
        <v>1</v>
      </c>
      <c r="BU19" t="s">
        <v>139</v>
      </c>
      <c r="BV19" t="str">
        <f t="shared" si="33"/>
        <v>0</v>
      </c>
      <c r="BW19" t="str">
        <f t="shared" si="34"/>
        <v>0</v>
      </c>
      <c r="BX19" t="str">
        <f t="shared" si="35"/>
        <v>1</v>
      </c>
      <c r="BY19" t="s">
        <v>23</v>
      </c>
      <c r="BZ19" s="253">
        <f t="shared" si="36"/>
        <v>0</v>
      </c>
      <c r="CA19" s="253">
        <f t="shared" si="37"/>
        <v>0</v>
      </c>
      <c r="CB19" s="253">
        <f t="shared" si="38"/>
        <v>241.00159999999997</v>
      </c>
      <c r="CC19" s="253">
        <f t="shared" si="39"/>
        <v>241.00159999999997</v>
      </c>
      <c r="CD19" s="253">
        <f t="shared" si="40"/>
        <v>60.250399999999992</v>
      </c>
      <c r="CE19" s="253">
        <f t="shared" si="41"/>
        <v>60.250399999999992</v>
      </c>
      <c r="CF19" s="253">
        <f t="shared" si="42"/>
        <v>60.250399999999992</v>
      </c>
      <c r="CG19" s="253">
        <f t="shared" si="43"/>
        <v>60.250399999999992</v>
      </c>
      <c r="CH19" s="253">
        <f t="shared" si="44"/>
        <v>60.250399999999992</v>
      </c>
      <c r="CI19" s="253">
        <f t="shared" si="45"/>
        <v>60.250399999999992</v>
      </c>
      <c r="CJ19" s="253">
        <f t="shared" si="46"/>
        <v>60.250399999999992</v>
      </c>
      <c r="CK19" s="253">
        <f t="shared" si="47"/>
        <v>0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48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1">
        <v>0</v>
      </c>
      <c r="AK20" s="164">
        <f t="shared" si="14"/>
        <v>0</v>
      </c>
      <c r="AL20" s="127">
        <v>0</v>
      </c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49"/>
        <v>0</v>
      </c>
      <c r="BH20" s="10" t="b">
        <f t="shared" si="50"/>
        <v>1</v>
      </c>
      <c r="BI20" s="253">
        <f t="shared" si="51"/>
        <v>0</v>
      </c>
      <c r="BJ20" s="250">
        <f t="shared" si="27"/>
        <v>21110034</v>
      </c>
      <c r="BK20" s="251">
        <v>348</v>
      </c>
      <c r="BL20" s="251">
        <v>5</v>
      </c>
      <c r="BM20" s="252">
        <f t="shared" si="28"/>
        <v>0</v>
      </c>
      <c r="BN20" s="252">
        <f t="shared" si="29"/>
        <v>0</v>
      </c>
      <c r="BO20" s="252">
        <f t="shared" si="30"/>
        <v>0</v>
      </c>
      <c r="BP20" s="252">
        <f t="shared" si="31"/>
        <v>0</v>
      </c>
      <c r="BQ20" s="254">
        <f t="shared" si="32"/>
        <v>80.09</v>
      </c>
      <c r="BR20">
        <f t="shared" si="26"/>
        <v>16</v>
      </c>
      <c r="BS20">
        <v>0</v>
      </c>
      <c r="BT20">
        <v>1</v>
      </c>
      <c r="BU20" t="s">
        <v>139</v>
      </c>
      <c r="BV20" t="str">
        <f t="shared" si="33"/>
        <v>0</v>
      </c>
      <c r="BW20" t="str">
        <f t="shared" si="34"/>
        <v>0</v>
      </c>
      <c r="BX20" t="str">
        <f t="shared" si="35"/>
        <v>1</v>
      </c>
      <c r="BY20" t="s">
        <v>23</v>
      </c>
      <c r="BZ20" s="253">
        <f t="shared" si="36"/>
        <v>0</v>
      </c>
      <c r="CA20" s="253">
        <f t="shared" si="37"/>
        <v>0</v>
      </c>
      <c r="CB20" s="253">
        <f t="shared" si="38"/>
        <v>0</v>
      </c>
      <c r="CC20" s="253">
        <f t="shared" si="39"/>
        <v>0</v>
      </c>
      <c r="CD20" s="253">
        <f t="shared" si="40"/>
        <v>0</v>
      </c>
      <c r="CE20" s="253">
        <f t="shared" si="41"/>
        <v>0</v>
      </c>
      <c r="CF20" s="253">
        <f t="shared" si="42"/>
        <v>0</v>
      </c>
      <c r="CG20" s="253">
        <f t="shared" si="43"/>
        <v>0</v>
      </c>
      <c r="CH20" s="253">
        <f t="shared" si="44"/>
        <v>0</v>
      </c>
      <c r="CI20" s="253">
        <f t="shared" si="45"/>
        <v>0</v>
      </c>
      <c r="CJ20" s="253">
        <f t="shared" si="46"/>
        <v>0</v>
      </c>
      <c r="CK20" s="253">
        <f t="shared" si="47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15</v>
      </c>
      <c r="L21" s="201" t="s">
        <v>20</v>
      </c>
      <c r="M21" s="104">
        <v>16</v>
      </c>
      <c r="N21" s="262">
        <f t="shared" si="48"/>
        <v>74.94</v>
      </c>
      <c r="O21" s="202">
        <v>74.94</v>
      </c>
      <c r="P21" s="110">
        <f t="shared" si="8"/>
        <v>1303.9559999999999</v>
      </c>
      <c r="Q21" s="204" t="s">
        <v>139</v>
      </c>
      <c r="R21" s="113">
        <f t="shared" si="1"/>
        <v>4</v>
      </c>
      <c r="S21" s="114">
        <f t="shared" si="9"/>
        <v>347.72159999999997</v>
      </c>
      <c r="T21" s="113">
        <f t="shared" si="2"/>
        <v>6</v>
      </c>
      <c r="U21" s="115">
        <f t="shared" si="10"/>
        <v>521.58240000000001</v>
      </c>
      <c r="V21" s="113">
        <f t="shared" si="3"/>
        <v>3</v>
      </c>
      <c r="W21" s="115">
        <f t="shared" si="11"/>
        <v>260.7912</v>
      </c>
      <c r="X21" s="113">
        <f t="shared" si="4"/>
        <v>2</v>
      </c>
      <c r="Y21" s="115">
        <f t="shared" si="12"/>
        <v>173.86079999999998</v>
      </c>
      <c r="Z21" s="116">
        <f t="shared" si="5"/>
        <v>1303.9559999999999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0"/>
      <c r="AK21" s="164">
        <f t="shared" si="14"/>
        <v>0</v>
      </c>
      <c r="AL21" s="216">
        <v>4</v>
      </c>
      <c r="AM21" s="164">
        <f t="shared" si="15"/>
        <v>347.72159999999997</v>
      </c>
      <c r="AN21" s="216">
        <v>4</v>
      </c>
      <c r="AO21" s="164">
        <f t="shared" si="16"/>
        <v>347.72159999999997</v>
      </c>
      <c r="AP21" s="216">
        <v>1</v>
      </c>
      <c r="AQ21" s="164">
        <f t="shared" si="17"/>
        <v>86.930399999999992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0</v>
      </c>
      <c r="BE21" s="164">
        <f t="shared" si="24"/>
        <v>0</v>
      </c>
      <c r="BF21" s="253">
        <f t="shared" si="25"/>
        <v>1303.9559999999999</v>
      </c>
      <c r="BG21" s="253">
        <f t="shared" si="49"/>
        <v>1303.9559999999997</v>
      </c>
      <c r="BH21" s="10" t="b">
        <f t="shared" si="50"/>
        <v>1</v>
      </c>
      <c r="BI21" s="253">
        <f t="shared" si="51"/>
        <v>0</v>
      </c>
      <c r="BJ21" s="250">
        <f t="shared" si="27"/>
        <v>21110034</v>
      </c>
      <c r="BK21" s="251">
        <v>348</v>
      </c>
      <c r="BL21" s="251">
        <v>5</v>
      </c>
      <c r="BM21" s="252">
        <f t="shared" si="28"/>
        <v>4</v>
      </c>
      <c r="BN21" s="252">
        <f t="shared" si="29"/>
        <v>6</v>
      </c>
      <c r="BO21" s="252">
        <f t="shared" si="30"/>
        <v>3</v>
      </c>
      <c r="BP21" s="252">
        <f t="shared" si="31"/>
        <v>2</v>
      </c>
      <c r="BQ21" s="254">
        <f t="shared" si="32"/>
        <v>74.94</v>
      </c>
      <c r="BR21">
        <f t="shared" si="26"/>
        <v>16</v>
      </c>
      <c r="BS21">
        <v>0</v>
      </c>
      <c r="BT21">
        <v>1</v>
      </c>
      <c r="BU21" t="s">
        <v>139</v>
      </c>
      <c r="BV21" t="str">
        <f t="shared" si="33"/>
        <v>0</v>
      </c>
      <c r="BW21" t="str">
        <f t="shared" si="34"/>
        <v>0</v>
      </c>
      <c r="BX21" t="str">
        <f t="shared" si="35"/>
        <v>1</v>
      </c>
      <c r="BY21" t="s">
        <v>23</v>
      </c>
      <c r="BZ21" s="253">
        <f t="shared" si="36"/>
        <v>0</v>
      </c>
      <c r="CA21" s="253">
        <f t="shared" si="37"/>
        <v>0</v>
      </c>
      <c r="CB21" s="253">
        <f t="shared" si="38"/>
        <v>347.72159999999997</v>
      </c>
      <c r="CC21" s="253">
        <f t="shared" si="39"/>
        <v>347.72159999999997</v>
      </c>
      <c r="CD21" s="253">
        <f t="shared" si="40"/>
        <v>86.930399999999992</v>
      </c>
      <c r="CE21" s="253">
        <f t="shared" si="41"/>
        <v>86.930399999999992</v>
      </c>
      <c r="CF21" s="253">
        <f t="shared" si="42"/>
        <v>86.930399999999992</v>
      </c>
      <c r="CG21" s="253">
        <f t="shared" si="43"/>
        <v>86.930399999999992</v>
      </c>
      <c r="CH21" s="253">
        <f t="shared" si="44"/>
        <v>86.930399999999992</v>
      </c>
      <c r="CI21" s="253">
        <f t="shared" si="45"/>
        <v>86.930399999999992</v>
      </c>
      <c r="CJ21" s="253">
        <f t="shared" si="46"/>
        <v>86.930399999999992</v>
      </c>
      <c r="CK21" s="253">
        <f t="shared" si="47"/>
        <v>0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48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1">
        <v>0</v>
      </c>
      <c r="AK22" s="164">
        <f t="shared" si="14"/>
        <v>0</v>
      </c>
      <c r="AL22" s="127">
        <v>0</v>
      </c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49"/>
        <v>0</v>
      </c>
      <c r="BH22" s="10" t="b">
        <f t="shared" si="50"/>
        <v>1</v>
      </c>
      <c r="BI22" s="253">
        <f t="shared" si="51"/>
        <v>0</v>
      </c>
      <c r="BJ22" s="250">
        <f t="shared" si="27"/>
        <v>21110036</v>
      </c>
      <c r="BK22" s="251">
        <v>348</v>
      </c>
      <c r="BL22" s="251">
        <v>5</v>
      </c>
      <c r="BM22" s="252">
        <f t="shared" si="28"/>
        <v>0</v>
      </c>
      <c r="BN22" s="252">
        <f t="shared" si="29"/>
        <v>0</v>
      </c>
      <c r="BO22" s="252">
        <f t="shared" si="30"/>
        <v>0</v>
      </c>
      <c r="BP22" s="252">
        <f t="shared" si="31"/>
        <v>0</v>
      </c>
      <c r="BQ22" s="254">
        <f t="shared" si="32"/>
        <v>170.2</v>
      </c>
      <c r="BR22">
        <f t="shared" si="26"/>
        <v>16</v>
      </c>
      <c r="BS22">
        <v>0</v>
      </c>
      <c r="BT22">
        <v>1</v>
      </c>
      <c r="BU22" t="s">
        <v>139</v>
      </c>
      <c r="BV22" t="str">
        <f t="shared" si="33"/>
        <v>0</v>
      </c>
      <c r="BW22" t="str">
        <f t="shared" si="34"/>
        <v>0</v>
      </c>
      <c r="BX22" t="str">
        <f t="shared" si="35"/>
        <v>1</v>
      </c>
      <c r="BY22" t="s">
        <v>23</v>
      </c>
      <c r="BZ22" s="253">
        <f t="shared" si="36"/>
        <v>0</v>
      </c>
      <c r="CA22" s="253">
        <f t="shared" si="37"/>
        <v>0</v>
      </c>
      <c r="CB22" s="253">
        <f t="shared" si="38"/>
        <v>0</v>
      </c>
      <c r="CC22" s="253">
        <f t="shared" si="39"/>
        <v>0</v>
      </c>
      <c r="CD22" s="253">
        <f t="shared" si="40"/>
        <v>0</v>
      </c>
      <c r="CE22" s="253">
        <f t="shared" si="41"/>
        <v>0</v>
      </c>
      <c r="CF22" s="253">
        <f t="shared" si="42"/>
        <v>0</v>
      </c>
      <c r="CG22" s="253">
        <f t="shared" si="43"/>
        <v>0</v>
      </c>
      <c r="CH22" s="253">
        <f t="shared" si="44"/>
        <v>0</v>
      </c>
      <c r="CI22" s="253">
        <f t="shared" si="45"/>
        <v>0</v>
      </c>
      <c r="CJ22" s="253">
        <f t="shared" si="46"/>
        <v>0</v>
      </c>
      <c r="CK22" s="253">
        <f t="shared" si="47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7</v>
      </c>
      <c r="L23" s="201" t="s">
        <v>20</v>
      </c>
      <c r="M23" s="104">
        <v>16</v>
      </c>
      <c r="N23" s="262">
        <f t="shared" si="48"/>
        <v>167.16</v>
      </c>
      <c r="O23" s="202">
        <v>167.16</v>
      </c>
      <c r="P23" s="110">
        <f t="shared" si="8"/>
        <v>1357.3391999999999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2</v>
      </c>
      <c r="U23" s="115">
        <f t="shared" si="10"/>
        <v>387.81119999999999</v>
      </c>
      <c r="V23" s="113">
        <f t="shared" si="3"/>
        <v>3</v>
      </c>
      <c r="W23" s="115">
        <f t="shared" si="11"/>
        <v>581.71679999999992</v>
      </c>
      <c r="X23" s="113">
        <f t="shared" si="4"/>
        <v>2</v>
      </c>
      <c r="Y23" s="115">
        <f t="shared" si="12"/>
        <v>387.81119999999999</v>
      </c>
      <c r="Z23" s="116">
        <f t="shared" si="5"/>
        <v>1357.3391999999999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0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1</v>
      </c>
      <c r="AQ23" s="164">
        <f t="shared" si="17"/>
        <v>193.90559999999999</v>
      </c>
      <c r="AR23" s="216">
        <v>1</v>
      </c>
      <c r="AS23" s="164">
        <f t="shared" si="18"/>
        <v>193.90559999999999</v>
      </c>
      <c r="AT23" s="216">
        <v>1</v>
      </c>
      <c r="AU23" s="164">
        <f t="shared" si="19"/>
        <v>193.90559999999999</v>
      </c>
      <c r="AV23" s="216">
        <v>1</v>
      </c>
      <c r="AW23" s="164">
        <f t="shared" si="20"/>
        <v>193.90559999999999</v>
      </c>
      <c r="AX23" s="216">
        <v>1</v>
      </c>
      <c r="AY23" s="164">
        <f t="shared" si="21"/>
        <v>193.90559999999999</v>
      </c>
      <c r="AZ23" s="216">
        <v>1</v>
      </c>
      <c r="BA23" s="164">
        <f t="shared" si="22"/>
        <v>193.90559999999999</v>
      </c>
      <c r="BB23" s="216">
        <v>1</v>
      </c>
      <c r="BC23" s="164">
        <f t="shared" si="23"/>
        <v>193.90559999999999</v>
      </c>
      <c r="BD23" s="216">
        <v>0</v>
      </c>
      <c r="BE23" s="164">
        <f t="shared" si="24"/>
        <v>0</v>
      </c>
      <c r="BF23" s="253">
        <f t="shared" si="25"/>
        <v>1357.3391999999999</v>
      </c>
      <c r="BG23" s="253">
        <f t="shared" si="49"/>
        <v>1357.3392000000001</v>
      </c>
      <c r="BH23" s="10" t="b">
        <f t="shared" si="50"/>
        <v>1</v>
      </c>
      <c r="BI23" s="253">
        <f t="shared" si="51"/>
        <v>0</v>
      </c>
      <c r="BJ23" s="250">
        <f t="shared" si="27"/>
        <v>21110036</v>
      </c>
      <c r="BK23" s="251">
        <v>348</v>
      </c>
      <c r="BL23" s="251">
        <v>5</v>
      </c>
      <c r="BM23" s="252">
        <f t="shared" si="28"/>
        <v>0</v>
      </c>
      <c r="BN23" s="252">
        <f t="shared" si="29"/>
        <v>2</v>
      </c>
      <c r="BO23" s="252">
        <f t="shared" si="30"/>
        <v>3</v>
      </c>
      <c r="BP23" s="252">
        <f t="shared" si="31"/>
        <v>2</v>
      </c>
      <c r="BQ23" s="254">
        <f t="shared" si="32"/>
        <v>167.16</v>
      </c>
      <c r="BR23">
        <f t="shared" si="26"/>
        <v>16</v>
      </c>
      <c r="BS23">
        <v>0</v>
      </c>
      <c r="BT23">
        <v>1</v>
      </c>
      <c r="BU23" t="s">
        <v>139</v>
      </c>
      <c r="BV23" t="str">
        <f t="shared" si="33"/>
        <v>0</v>
      </c>
      <c r="BW23" t="str">
        <f t="shared" si="34"/>
        <v>0</v>
      </c>
      <c r="BX23" t="str">
        <f t="shared" si="35"/>
        <v>1</v>
      </c>
      <c r="BY23" t="s">
        <v>23</v>
      </c>
      <c r="BZ23" s="253">
        <f t="shared" si="36"/>
        <v>0</v>
      </c>
      <c r="CA23" s="253">
        <f t="shared" si="37"/>
        <v>0</v>
      </c>
      <c r="CB23" s="253">
        <f t="shared" si="38"/>
        <v>0</v>
      </c>
      <c r="CC23" s="253">
        <f t="shared" si="39"/>
        <v>0</v>
      </c>
      <c r="CD23" s="253">
        <f t="shared" si="40"/>
        <v>193.90559999999999</v>
      </c>
      <c r="CE23" s="253">
        <f t="shared" si="41"/>
        <v>193.90559999999999</v>
      </c>
      <c r="CF23" s="253">
        <f t="shared" si="42"/>
        <v>193.90559999999999</v>
      </c>
      <c r="CG23" s="253">
        <f t="shared" si="43"/>
        <v>193.90559999999999</v>
      </c>
      <c r="CH23" s="253">
        <f t="shared" si="44"/>
        <v>193.90559999999999</v>
      </c>
      <c r="CI23" s="253">
        <f t="shared" si="45"/>
        <v>193.90559999999999</v>
      </c>
      <c r="CJ23" s="253">
        <f t="shared" si="46"/>
        <v>193.90559999999999</v>
      </c>
      <c r="CK23" s="253">
        <f t="shared" si="47"/>
        <v>0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4</v>
      </c>
      <c r="L24" s="104" t="s">
        <v>20</v>
      </c>
      <c r="M24" s="104">
        <v>16</v>
      </c>
      <c r="N24" s="262">
        <f t="shared" si="48"/>
        <v>16.489999999999998</v>
      </c>
      <c r="O24" s="106">
        <v>16.489999999999998</v>
      </c>
      <c r="P24" s="110">
        <f t="shared" si="8"/>
        <v>76.513599999999983</v>
      </c>
      <c r="Q24" s="112" t="s">
        <v>139</v>
      </c>
      <c r="R24" s="113">
        <f t="shared" si="1"/>
        <v>4</v>
      </c>
      <c r="S24" s="114">
        <f t="shared" si="9"/>
        <v>76.513599999999983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76.513599999999983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1">
        <v>4</v>
      </c>
      <c r="AK24" s="164">
        <f t="shared" si="14"/>
        <v>76.513599999999983</v>
      </c>
      <c r="AL24" s="127">
        <v>0</v>
      </c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76.513599999999983</v>
      </c>
      <c r="BG24" s="253">
        <f t="shared" si="49"/>
        <v>76.513599999999983</v>
      </c>
      <c r="BH24" s="10" t="b">
        <f t="shared" si="50"/>
        <v>1</v>
      </c>
      <c r="BI24" s="253">
        <f t="shared" si="51"/>
        <v>0</v>
      </c>
      <c r="BJ24" s="250">
        <f t="shared" si="27"/>
        <v>21110046</v>
      </c>
      <c r="BK24" s="251">
        <v>348</v>
      </c>
      <c r="BL24" s="251">
        <v>5</v>
      </c>
      <c r="BM24" s="252">
        <f t="shared" si="28"/>
        <v>4</v>
      </c>
      <c r="BN24" s="252">
        <f t="shared" si="29"/>
        <v>0</v>
      </c>
      <c r="BO24" s="252">
        <f t="shared" si="30"/>
        <v>0</v>
      </c>
      <c r="BP24" s="252">
        <f t="shared" si="31"/>
        <v>0</v>
      </c>
      <c r="BQ24" s="254">
        <f t="shared" si="32"/>
        <v>16.489999999999998</v>
      </c>
      <c r="BR24">
        <f t="shared" si="26"/>
        <v>16</v>
      </c>
      <c r="BS24">
        <v>0</v>
      </c>
      <c r="BT24">
        <v>1</v>
      </c>
      <c r="BU24" t="s">
        <v>139</v>
      </c>
      <c r="BV24" t="str">
        <f t="shared" si="33"/>
        <v>0</v>
      </c>
      <c r="BW24" t="str">
        <f t="shared" si="34"/>
        <v>0</v>
      </c>
      <c r="BX24" t="str">
        <f t="shared" si="35"/>
        <v>1</v>
      </c>
      <c r="BY24" t="s">
        <v>23</v>
      </c>
      <c r="BZ24" s="253">
        <f t="shared" si="36"/>
        <v>0</v>
      </c>
      <c r="CA24" s="253">
        <f t="shared" si="37"/>
        <v>76.513599999999983</v>
      </c>
      <c r="CB24" s="253">
        <f t="shared" si="38"/>
        <v>0</v>
      </c>
      <c r="CC24" s="253">
        <f t="shared" si="39"/>
        <v>0</v>
      </c>
      <c r="CD24" s="253">
        <f t="shared" si="40"/>
        <v>0</v>
      </c>
      <c r="CE24" s="253">
        <f t="shared" si="41"/>
        <v>0</v>
      </c>
      <c r="CF24" s="253">
        <f t="shared" si="42"/>
        <v>0</v>
      </c>
      <c r="CG24" s="253">
        <f t="shared" si="43"/>
        <v>0</v>
      </c>
      <c r="CH24" s="253">
        <f t="shared" si="44"/>
        <v>0</v>
      </c>
      <c r="CI24" s="253">
        <f t="shared" si="45"/>
        <v>0</v>
      </c>
      <c r="CJ24" s="253">
        <f t="shared" si="46"/>
        <v>0</v>
      </c>
      <c r="CK24" s="253">
        <f t="shared" si="47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32</v>
      </c>
      <c r="L25" s="201" t="s">
        <v>20</v>
      </c>
      <c r="M25" s="104">
        <v>16</v>
      </c>
      <c r="N25" s="262">
        <f t="shared" si="48"/>
        <v>16.18</v>
      </c>
      <c r="O25" s="202">
        <v>16.18</v>
      </c>
      <c r="P25" s="110">
        <f t="shared" si="8"/>
        <v>600.60159999999996</v>
      </c>
      <c r="Q25" s="204" t="s">
        <v>139</v>
      </c>
      <c r="R25" s="113">
        <f t="shared" si="1"/>
        <v>4</v>
      </c>
      <c r="S25" s="114">
        <f t="shared" si="9"/>
        <v>75.075199999999995</v>
      </c>
      <c r="T25" s="113">
        <f t="shared" si="2"/>
        <v>10</v>
      </c>
      <c r="U25" s="115">
        <f t="shared" si="10"/>
        <v>187.68799999999999</v>
      </c>
      <c r="V25" s="113">
        <f t="shared" si="3"/>
        <v>9</v>
      </c>
      <c r="W25" s="115">
        <f t="shared" si="11"/>
        <v>168.91919999999999</v>
      </c>
      <c r="X25" s="113">
        <f t="shared" si="4"/>
        <v>9</v>
      </c>
      <c r="Y25" s="115">
        <f t="shared" si="12"/>
        <v>168.91919999999999</v>
      </c>
      <c r="Z25" s="116">
        <f t="shared" si="5"/>
        <v>600.60159999999996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0"/>
      <c r="AK25" s="164">
        <f t="shared" si="14"/>
        <v>0</v>
      </c>
      <c r="AL25" s="216">
        <v>4</v>
      </c>
      <c r="AM25" s="164">
        <f t="shared" si="15"/>
        <v>75.075199999999995</v>
      </c>
      <c r="AN25" s="216">
        <v>4</v>
      </c>
      <c r="AO25" s="164">
        <f t="shared" si="16"/>
        <v>75.075199999999995</v>
      </c>
      <c r="AP25" s="216">
        <v>3</v>
      </c>
      <c r="AQ25" s="164">
        <f t="shared" si="17"/>
        <v>56.306399999999996</v>
      </c>
      <c r="AR25" s="216">
        <v>3</v>
      </c>
      <c r="AS25" s="164">
        <f t="shared" si="18"/>
        <v>56.306399999999996</v>
      </c>
      <c r="AT25" s="216">
        <v>3</v>
      </c>
      <c r="AU25" s="164">
        <f t="shared" si="19"/>
        <v>56.306399999999996</v>
      </c>
      <c r="AV25" s="216">
        <v>3</v>
      </c>
      <c r="AW25" s="164">
        <f t="shared" si="20"/>
        <v>56.306399999999996</v>
      </c>
      <c r="AX25" s="216">
        <v>3</v>
      </c>
      <c r="AY25" s="164">
        <f t="shared" si="21"/>
        <v>56.306399999999996</v>
      </c>
      <c r="AZ25" s="216">
        <v>3</v>
      </c>
      <c r="BA25" s="164">
        <f t="shared" si="22"/>
        <v>56.306399999999996</v>
      </c>
      <c r="BB25" s="216">
        <v>3</v>
      </c>
      <c r="BC25" s="164">
        <f t="shared" si="23"/>
        <v>56.306399999999996</v>
      </c>
      <c r="BD25" s="216">
        <v>3</v>
      </c>
      <c r="BE25" s="164">
        <f t="shared" si="24"/>
        <v>56.306399999999996</v>
      </c>
      <c r="BF25" s="253">
        <f t="shared" si="25"/>
        <v>600.60159999999996</v>
      </c>
      <c r="BG25" s="253">
        <f t="shared" si="49"/>
        <v>600.60159999999996</v>
      </c>
      <c r="BH25" s="10" t="b">
        <f t="shared" si="50"/>
        <v>1</v>
      </c>
      <c r="BI25" s="253">
        <f t="shared" si="51"/>
        <v>0</v>
      </c>
      <c r="BJ25" s="250">
        <f t="shared" si="27"/>
        <v>21110046</v>
      </c>
      <c r="BK25" s="251">
        <v>348</v>
      </c>
      <c r="BL25" s="251">
        <v>5</v>
      </c>
      <c r="BM25" s="252">
        <f t="shared" si="28"/>
        <v>4</v>
      </c>
      <c r="BN25" s="252">
        <f t="shared" si="29"/>
        <v>10</v>
      </c>
      <c r="BO25" s="252">
        <f t="shared" si="30"/>
        <v>9</v>
      </c>
      <c r="BP25" s="252">
        <f t="shared" si="31"/>
        <v>9</v>
      </c>
      <c r="BQ25" s="254">
        <f t="shared" si="32"/>
        <v>16.18</v>
      </c>
      <c r="BR25">
        <f t="shared" si="26"/>
        <v>16</v>
      </c>
      <c r="BS25">
        <v>0</v>
      </c>
      <c r="BT25">
        <v>1</v>
      </c>
      <c r="BU25" t="s">
        <v>139</v>
      </c>
      <c r="BV25" t="str">
        <f t="shared" si="33"/>
        <v>0</v>
      </c>
      <c r="BW25" t="str">
        <f t="shared" si="34"/>
        <v>0</v>
      </c>
      <c r="BX25" t="str">
        <f t="shared" si="35"/>
        <v>1</v>
      </c>
      <c r="BY25" t="s">
        <v>23</v>
      </c>
      <c r="BZ25" s="253">
        <f t="shared" si="36"/>
        <v>0</v>
      </c>
      <c r="CA25" s="253">
        <f t="shared" si="37"/>
        <v>0</v>
      </c>
      <c r="CB25" s="253">
        <f t="shared" si="38"/>
        <v>75.075199999999995</v>
      </c>
      <c r="CC25" s="253">
        <f t="shared" si="39"/>
        <v>75.075199999999995</v>
      </c>
      <c r="CD25" s="253">
        <f t="shared" si="40"/>
        <v>56.306399999999996</v>
      </c>
      <c r="CE25" s="253">
        <f t="shared" si="41"/>
        <v>56.306399999999996</v>
      </c>
      <c r="CF25" s="253">
        <f t="shared" si="42"/>
        <v>56.306399999999996</v>
      </c>
      <c r="CG25" s="253">
        <f t="shared" si="43"/>
        <v>56.306399999999996</v>
      </c>
      <c r="CH25" s="253">
        <f t="shared" si="44"/>
        <v>56.306399999999996</v>
      </c>
      <c r="CI25" s="253">
        <f t="shared" si="45"/>
        <v>56.306399999999996</v>
      </c>
      <c r="CJ25" s="253">
        <f t="shared" si="46"/>
        <v>56.306399999999996</v>
      </c>
      <c r="CK25" s="253">
        <f t="shared" si="47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48"/>
        <v>15.63</v>
      </c>
      <c r="O26" s="106">
        <v>15.63</v>
      </c>
      <c r="P26" s="110">
        <f t="shared" si="8"/>
        <v>0</v>
      </c>
      <c r="Q26" s="112" t="s">
        <v>139</v>
      </c>
      <c r="R26" s="113">
        <f t="shared" si="1"/>
        <v>0</v>
      </c>
      <c r="S26" s="114">
        <f t="shared" si="9"/>
        <v>0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0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1">
        <v>0</v>
      </c>
      <c r="AK26" s="164">
        <f t="shared" si="14"/>
        <v>0</v>
      </c>
      <c r="AL26" s="127">
        <v>0</v>
      </c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0</v>
      </c>
      <c r="BG26" s="253">
        <f t="shared" si="49"/>
        <v>0</v>
      </c>
      <c r="BH26" s="10" t="b">
        <f t="shared" si="50"/>
        <v>1</v>
      </c>
      <c r="BI26" s="253">
        <f t="shared" si="51"/>
        <v>0</v>
      </c>
      <c r="BJ26" s="250">
        <f t="shared" si="27"/>
        <v>21110049</v>
      </c>
      <c r="BK26" s="251">
        <v>348</v>
      </c>
      <c r="BL26" s="251">
        <v>5</v>
      </c>
      <c r="BM26" s="252">
        <f t="shared" si="28"/>
        <v>0</v>
      </c>
      <c r="BN26" s="252">
        <f t="shared" si="29"/>
        <v>0</v>
      </c>
      <c r="BO26" s="252">
        <f t="shared" si="30"/>
        <v>0</v>
      </c>
      <c r="BP26" s="252">
        <f t="shared" si="31"/>
        <v>0</v>
      </c>
      <c r="BQ26" s="254">
        <f t="shared" si="32"/>
        <v>15.63</v>
      </c>
      <c r="BR26">
        <f t="shared" si="26"/>
        <v>16</v>
      </c>
      <c r="BS26">
        <v>0</v>
      </c>
      <c r="BT26">
        <v>1</v>
      </c>
      <c r="BU26" t="s">
        <v>139</v>
      </c>
      <c r="BV26" t="str">
        <f t="shared" si="33"/>
        <v>0</v>
      </c>
      <c r="BW26" t="str">
        <f t="shared" si="34"/>
        <v>0</v>
      </c>
      <c r="BX26" t="str">
        <f t="shared" si="35"/>
        <v>1</v>
      </c>
      <c r="BY26" t="s">
        <v>23</v>
      </c>
      <c r="BZ26" s="253">
        <f t="shared" si="36"/>
        <v>0</v>
      </c>
      <c r="CA26" s="253">
        <f t="shared" si="37"/>
        <v>0</v>
      </c>
      <c r="CB26" s="253">
        <f t="shared" si="38"/>
        <v>0</v>
      </c>
      <c r="CC26" s="253">
        <f t="shared" si="39"/>
        <v>0</v>
      </c>
      <c r="CD26" s="253">
        <f t="shared" si="40"/>
        <v>0</v>
      </c>
      <c r="CE26" s="253">
        <f t="shared" si="41"/>
        <v>0</v>
      </c>
      <c r="CF26" s="253">
        <f t="shared" si="42"/>
        <v>0</v>
      </c>
      <c r="CG26" s="253">
        <f t="shared" si="43"/>
        <v>0</v>
      </c>
      <c r="CH26" s="253">
        <f t="shared" si="44"/>
        <v>0</v>
      </c>
      <c r="CI26" s="253">
        <f t="shared" si="45"/>
        <v>0</v>
      </c>
      <c r="CJ26" s="253">
        <f t="shared" si="46"/>
        <v>0</v>
      </c>
      <c r="CK26" s="253">
        <f t="shared" si="47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9</v>
      </c>
      <c r="L27" s="201" t="s">
        <v>20</v>
      </c>
      <c r="M27" s="104">
        <v>16</v>
      </c>
      <c r="N27" s="262">
        <f t="shared" si="48"/>
        <v>12.5</v>
      </c>
      <c r="O27" s="202">
        <v>12.5</v>
      </c>
      <c r="P27" s="110">
        <f t="shared" si="8"/>
        <v>130.49999999999997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3</v>
      </c>
      <c r="U27" s="115">
        <f t="shared" si="10"/>
        <v>43.499999999999993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130.49999999999997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0"/>
      <c r="AK27" s="164">
        <f t="shared" si="14"/>
        <v>0</v>
      </c>
      <c r="AL27" s="216">
        <v>0</v>
      </c>
      <c r="AM27" s="164">
        <f t="shared" si="15"/>
        <v>0</v>
      </c>
      <c r="AN27" s="216">
        <v>1</v>
      </c>
      <c r="AO27" s="164">
        <f t="shared" si="16"/>
        <v>14.499999999999998</v>
      </c>
      <c r="AP27" s="216">
        <v>1</v>
      </c>
      <c r="AQ27" s="164">
        <f t="shared" si="17"/>
        <v>14.499999999999998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130.49999999999997</v>
      </c>
      <c r="BG27" s="253">
        <f t="shared" si="49"/>
        <v>130.49999999999997</v>
      </c>
      <c r="BH27" s="10" t="b">
        <f t="shared" si="50"/>
        <v>1</v>
      </c>
      <c r="BI27" s="253">
        <f t="shared" si="51"/>
        <v>0</v>
      </c>
      <c r="BJ27" s="250">
        <f t="shared" si="27"/>
        <v>21110049</v>
      </c>
      <c r="BK27" s="251">
        <v>348</v>
      </c>
      <c r="BL27" s="251">
        <v>5</v>
      </c>
      <c r="BM27" s="252">
        <f t="shared" si="28"/>
        <v>0</v>
      </c>
      <c r="BN27" s="252">
        <f t="shared" si="29"/>
        <v>3</v>
      </c>
      <c r="BO27" s="252">
        <f t="shared" si="30"/>
        <v>3</v>
      </c>
      <c r="BP27" s="252">
        <f t="shared" si="31"/>
        <v>3</v>
      </c>
      <c r="BQ27" s="254">
        <f t="shared" si="32"/>
        <v>12.5</v>
      </c>
      <c r="BR27">
        <f t="shared" si="26"/>
        <v>16</v>
      </c>
      <c r="BS27">
        <v>0</v>
      </c>
      <c r="BT27">
        <v>1</v>
      </c>
      <c r="BU27" t="s">
        <v>139</v>
      </c>
      <c r="BV27" t="str">
        <f t="shared" si="33"/>
        <v>0</v>
      </c>
      <c r="BW27" t="str">
        <f t="shared" si="34"/>
        <v>0</v>
      </c>
      <c r="BX27" t="str">
        <f t="shared" si="35"/>
        <v>1</v>
      </c>
      <c r="BY27" t="s">
        <v>23</v>
      </c>
      <c r="BZ27" s="253">
        <f t="shared" si="36"/>
        <v>0</v>
      </c>
      <c r="CA27" s="253">
        <f t="shared" si="37"/>
        <v>0</v>
      </c>
      <c r="CB27" s="253">
        <f t="shared" si="38"/>
        <v>0</v>
      </c>
      <c r="CC27" s="253">
        <f t="shared" si="39"/>
        <v>14.499999999999998</v>
      </c>
      <c r="CD27" s="253">
        <f t="shared" si="40"/>
        <v>14.499999999999998</v>
      </c>
      <c r="CE27" s="253">
        <f t="shared" si="41"/>
        <v>14.499999999999998</v>
      </c>
      <c r="CF27" s="253">
        <f t="shared" si="42"/>
        <v>14.499999999999998</v>
      </c>
      <c r="CG27" s="253">
        <f t="shared" si="43"/>
        <v>14.499999999999998</v>
      </c>
      <c r="CH27" s="253">
        <f t="shared" si="44"/>
        <v>14.499999999999998</v>
      </c>
      <c r="CI27" s="253">
        <f t="shared" si="45"/>
        <v>14.499999999999998</v>
      </c>
      <c r="CJ27" s="253">
        <f t="shared" si="46"/>
        <v>14.499999999999998</v>
      </c>
      <c r="CK27" s="253">
        <f t="shared" si="47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5</v>
      </c>
      <c r="L28" s="104" t="s">
        <v>138</v>
      </c>
      <c r="M28" s="104">
        <v>16</v>
      </c>
      <c r="N28" s="262">
        <f t="shared" si="48"/>
        <v>5.43</v>
      </c>
      <c r="O28" s="106">
        <v>5.43</v>
      </c>
      <c r="P28" s="110">
        <f t="shared" si="8"/>
        <v>31.493999999999996</v>
      </c>
      <c r="Q28" s="112" t="s">
        <v>139</v>
      </c>
      <c r="R28" s="113">
        <f t="shared" si="1"/>
        <v>5</v>
      </c>
      <c r="S28" s="114">
        <f t="shared" si="9"/>
        <v>31.493999999999996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31.493999999999996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1">
        <v>5</v>
      </c>
      <c r="AK28" s="164">
        <f t="shared" si="14"/>
        <v>31.493999999999996</v>
      </c>
      <c r="AL28" s="127">
        <v>0</v>
      </c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31.493999999999996</v>
      </c>
      <c r="BG28" s="253">
        <f t="shared" si="49"/>
        <v>31.493999999999996</v>
      </c>
      <c r="BH28" s="10" t="b">
        <f t="shared" si="50"/>
        <v>1</v>
      </c>
      <c r="BI28" s="253">
        <f t="shared" si="51"/>
        <v>0</v>
      </c>
      <c r="BJ28" s="250">
        <f t="shared" si="27"/>
        <v>21110056</v>
      </c>
      <c r="BK28" s="251">
        <v>348</v>
      </c>
      <c r="BL28" s="251">
        <v>5</v>
      </c>
      <c r="BM28" s="252">
        <f t="shared" si="28"/>
        <v>5</v>
      </c>
      <c r="BN28" s="252">
        <f t="shared" si="29"/>
        <v>0</v>
      </c>
      <c r="BO28" s="252">
        <f t="shared" si="30"/>
        <v>0</v>
      </c>
      <c r="BP28" s="252">
        <f t="shared" si="31"/>
        <v>0</v>
      </c>
      <c r="BQ28" s="254">
        <f t="shared" si="32"/>
        <v>5.43</v>
      </c>
      <c r="BR28">
        <f t="shared" si="26"/>
        <v>16</v>
      </c>
      <c r="BS28">
        <v>0</v>
      </c>
      <c r="BT28">
        <v>1</v>
      </c>
      <c r="BU28" t="s">
        <v>139</v>
      </c>
      <c r="BV28" t="str">
        <f t="shared" si="33"/>
        <v>0</v>
      </c>
      <c r="BW28" t="str">
        <f t="shared" si="34"/>
        <v>0</v>
      </c>
      <c r="BX28" t="str">
        <f t="shared" si="35"/>
        <v>1</v>
      </c>
      <c r="BY28" t="s">
        <v>23</v>
      </c>
      <c r="BZ28" s="253">
        <f t="shared" si="36"/>
        <v>0</v>
      </c>
      <c r="CA28" s="253">
        <f t="shared" si="37"/>
        <v>31.493999999999996</v>
      </c>
      <c r="CB28" s="253">
        <f t="shared" si="38"/>
        <v>0</v>
      </c>
      <c r="CC28" s="253">
        <f t="shared" si="39"/>
        <v>0</v>
      </c>
      <c r="CD28" s="253">
        <f t="shared" si="40"/>
        <v>0</v>
      </c>
      <c r="CE28" s="253">
        <f t="shared" si="41"/>
        <v>0</v>
      </c>
      <c r="CF28" s="253">
        <f t="shared" si="42"/>
        <v>0</v>
      </c>
      <c r="CG28" s="253">
        <f t="shared" si="43"/>
        <v>0</v>
      </c>
      <c r="CH28" s="253">
        <f t="shared" si="44"/>
        <v>0</v>
      </c>
      <c r="CI28" s="253">
        <f t="shared" si="45"/>
        <v>0</v>
      </c>
      <c r="CJ28" s="253">
        <f t="shared" si="46"/>
        <v>0</v>
      </c>
      <c r="CK28" s="253">
        <f t="shared" si="47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18</v>
      </c>
      <c r="L29" s="201" t="s">
        <v>138</v>
      </c>
      <c r="M29" s="104">
        <v>16</v>
      </c>
      <c r="N29" s="262">
        <f t="shared" si="48"/>
        <v>5.91</v>
      </c>
      <c r="O29" s="202">
        <v>5.91</v>
      </c>
      <c r="P29" s="110">
        <f t="shared" si="8"/>
        <v>123.4008</v>
      </c>
      <c r="Q29" s="204" t="s">
        <v>139</v>
      </c>
      <c r="R29" s="113">
        <f t="shared" si="1"/>
        <v>5</v>
      </c>
      <c r="S29" s="114">
        <f t="shared" si="9"/>
        <v>34.277999999999999</v>
      </c>
      <c r="T29" s="113">
        <f t="shared" si="2"/>
        <v>7</v>
      </c>
      <c r="U29" s="115">
        <f t="shared" si="10"/>
        <v>47.989199999999997</v>
      </c>
      <c r="V29" s="113">
        <f t="shared" si="3"/>
        <v>3</v>
      </c>
      <c r="W29" s="115">
        <f t="shared" si="11"/>
        <v>20.566800000000001</v>
      </c>
      <c r="X29" s="113">
        <f t="shared" si="4"/>
        <v>3</v>
      </c>
      <c r="Y29" s="115">
        <f t="shared" si="12"/>
        <v>20.566800000000001</v>
      </c>
      <c r="Z29" s="116">
        <f t="shared" si="5"/>
        <v>123.4008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0"/>
      <c r="AK29" s="164">
        <f t="shared" si="14"/>
        <v>0</v>
      </c>
      <c r="AL29" s="216">
        <v>5</v>
      </c>
      <c r="AM29" s="164">
        <f t="shared" si="15"/>
        <v>34.277999999999999</v>
      </c>
      <c r="AN29" s="216">
        <v>5</v>
      </c>
      <c r="AO29" s="164">
        <f t="shared" si="16"/>
        <v>34.277999999999999</v>
      </c>
      <c r="AP29" s="216">
        <v>1</v>
      </c>
      <c r="AQ29" s="164">
        <f t="shared" si="17"/>
        <v>6.8555999999999999</v>
      </c>
      <c r="AR29" s="216">
        <v>1</v>
      </c>
      <c r="AS29" s="164">
        <f t="shared" si="18"/>
        <v>6.8555999999999999</v>
      </c>
      <c r="AT29" s="216">
        <v>1</v>
      </c>
      <c r="AU29" s="164">
        <f t="shared" si="19"/>
        <v>6.8555999999999999</v>
      </c>
      <c r="AV29" s="216">
        <v>1</v>
      </c>
      <c r="AW29" s="164">
        <f t="shared" si="20"/>
        <v>6.8555999999999999</v>
      </c>
      <c r="AX29" s="216">
        <v>1</v>
      </c>
      <c r="AY29" s="164">
        <f t="shared" si="21"/>
        <v>6.8555999999999999</v>
      </c>
      <c r="AZ29" s="216">
        <v>1</v>
      </c>
      <c r="BA29" s="164">
        <f t="shared" si="22"/>
        <v>6.8555999999999999</v>
      </c>
      <c r="BB29" s="216">
        <v>1</v>
      </c>
      <c r="BC29" s="164">
        <f t="shared" si="23"/>
        <v>6.8555999999999999</v>
      </c>
      <c r="BD29" s="216">
        <v>1</v>
      </c>
      <c r="BE29" s="164">
        <f t="shared" si="24"/>
        <v>6.8555999999999999</v>
      </c>
      <c r="BF29" s="253">
        <f t="shared" si="25"/>
        <v>123.4008</v>
      </c>
      <c r="BG29" s="253">
        <f t="shared" si="49"/>
        <v>123.4008</v>
      </c>
      <c r="BH29" s="10" t="b">
        <f t="shared" si="50"/>
        <v>1</v>
      </c>
      <c r="BI29" s="253">
        <f t="shared" si="51"/>
        <v>0</v>
      </c>
      <c r="BJ29" s="250">
        <f t="shared" si="27"/>
        <v>21110056</v>
      </c>
      <c r="BK29" s="251">
        <v>348</v>
      </c>
      <c r="BL29" s="251">
        <v>5</v>
      </c>
      <c r="BM29" s="252">
        <f t="shared" si="28"/>
        <v>5</v>
      </c>
      <c r="BN29" s="252">
        <f t="shared" si="29"/>
        <v>7</v>
      </c>
      <c r="BO29" s="252">
        <f t="shared" si="30"/>
        <v>3</v>
      </c>
      <c r="BP29" s="252">
        <f t="shared" si="31"/>
        <v>3</v>
      </c>
      <c r="BQ29" s="254">
        <f t="shared" si="32"/>
        <v>5.91</v>
      </c>
      <c r="BR29">
        <f t="shared" si="26"/>
        <v>16</v>
      </c>
      <c r="BS29">
        <v>0</v>
      </c>
      <c r="BT29">
        <v>1</v>
      </c>
      <c r="BU29" t="s">
        <v>139</v>
      </c>
      <c r="BV29" t="str">
        <f t="shared" si="33"/>
        <v>0</v>
      </c>
      <c r="BW29" t="str">
        <f t="shared" si="34"/>
        <v>0</v>
      </c>
      <c r="BX29" t="str">
        <f t="shared" si="35"/>
        <v>1</v>
      </c>
      <c r="BY29" t="s">
        <v>23</v>
      </c>
      <c r="BZ29" s="253">
        <f t="shared" si="36"/>
        <v>0</v>
      </c>
      <c r="CA29" s="253">
        <f t="shared" si="37"/>
        <v>0</v>
      </c>
      <c r="CB29" s="253">
        <f t="shared" si="38"/>
        <v>34.277999999999999</v>
      </c>
      <c r="CC29" s="253">
        <f t="shared" si="39"/>
        <v>34.277999999999999</v>
      </c>
      <c r="CD29" s="253">
        <f t="shared" si="40"/>
        <v>6.8555999999999999</v>
      </c>
      <c r="CE29" s="253">
        <f t="shared" si="41"/>
        <v>6.8555999999999999</v>
      </c>
      <c r="CF29" s="253">
        <f t="shared" si="42"/>
        <v>6.8555999999999999</v>
      </c>
      <c r="CG29" s="253">
        <f t="shared" si="43"/>
        <v>6.8555999999999999</v>
      </c>
      <c r="CH29" s="253">
        <f t="shared" si="44"/>
        <v>6.8555999999999999</v>
      </c>
      <c r="CI29" s="253">
        <f t="shared" si="45"/>
        <v>6.8555999999999999</v>
      </c>
      <c r="CJ29" s="253">
        <f t="shared" si="46"/>
        <v>6.8555999999999999</v>
      </c>
      <c r="CK29" s="253">
        <f t="shared" si="47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0</v>
      </c>
      <c r="L30" s="104" t="s">
        <v>138</v>
      </c>
      <c r="M30" s="104">
        <v>16</v>
      </c>
      <c r="N30" s="262">
        <f t="shared" si="48"/>
        <v>9.82</v>
      </c>
      <c r="O30" s="106">
        <v>9.82</v>
      </c>
      <c r="P30" s="110">
        <f t="shared" si="8"/>
        <v>0</v>
      </c>
      <c r="Q30" s="112" t="s">
        <v>139</v>
      </c>
      <c r="R30" s="113">
        <f t="shared" si="1"/>
        <v>0</v>
      </c>
      <c r="S30" s="114">
        <f t="shared" si="9"/>
        <v>0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0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1">
        <v>0</v>
      </c>
      <c r="AK30" s="164">
        <f t="shared" si="14"/>
        <v>0</v>
      </c>
      <c r="AL30" s="127">
        <v>0</v>
      </c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0</v>
      </c>
      <c r="BG30" s="253">
        <f t="shared" si="49"/>
        <v>0</v>
      </c>
      <c r="BH30" s="10" t="b">
        <f t="shared" si="50"/>
        <v>1</v>
      </c>
      <c r="BI30" s="253">
        <f t="shared" si="51"/>
        <v>0</v>
      </c>
      <c r="BJ30" s="250">
        <f t="shared" si="27"/>
        <v>21110059</v>
      </c>
      <c r="BK30" s="251">
        <v>348</v>
      </c>
      <c r="BL30" s="251">
        <v>5</v>
      </c>
      <c r="BM30" s="252">
        <f t="shared" si="28"/>
        <v>0</v>
      </c>
      <c r="BN30" s="252">
        <f t="shared" si="29"/>
        <v>0</v>
      </c>
      <c r="BO30" s="252">
        <f t="shared" si="30"/>
        <v>0</v>
      </c>
      <c r="BP30" s="252">
        <f t="shared" si="31"/>
        <v>0</v>
      </c>
      <c r="BQ30" s="254">
        <f t="shared" si="32"/>
        <v>9.82</v>
      </c>
      <c r="BR30">
        <f t="shared" si="26"/>
        <v>16</v>
      </c>
      <c r="BS30">
        <v>0</v>
      </c>
      <c r="BT30">
        <v>1</v>
      </c>
      <c r="BU30" t="s">
        <v>139</v>
      </c>
      <c r="BV30" t="str">
        <f t="shared" si="33"/>
        <v>0</v>
      </c>
      <c r="BW30" t="str">
        <f t="shared" si="34"/>
        <v>0</v>
      </c>
      <c r="BX30" t="str">
        <f t="shared" si="35"/>
        <v>1</v>
      </c>
      <c r="BY30" t="s">
        <v>23</v>
      </c>
      <c r="BZ30" s="253">
        <f t="shared" si="36"/>
        <v>0</v>
      </c>
      <c r="CA30" s="253">
        <f t="shared" si="37"/>
        <v>0</v>
      </c>
      <c r="CB30" s="253">
        <f t="shared" si="38"/>
        <v>0</v>
      </c>
      <c r="CC30" s="253">
        <f t="shared" si="39"/>
        <v>0</v>
      </c>
      <c r="CD30" s="253">
        <f t="shared" si="40"/>
        <v>0</v>
      </c>
      <c r="CE30" s="253">
        <f t="shared" si="41"/>
        <v>0</v>
      </c>
      <c r="CF30" s="253">
        <f t="shared" si="42"/>
        <v>0</v>
      </c>
      <c r="CG30" s="253">
        <f t="shared" si="43"/>
        <v>0</v>
      </c>
      <c r="CH30" s="253">
        <f t="shared" si="44"/>
        <v>0</v>
      </c>
      <c r="CI30" s="253">
        <f t="shared" si="45"/>
        <v>0</v>
      </c>
      <c r="CJ30" s="253">
        <f t="shared" si="46"/>
        <v>0</v>
      </c>
      <c r="CK30" s="253">
        <f t="shared" si="47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14</v>
      </c>
      <c r="L31" s="201" t="s">
        <v>138</v>
      </c>
      <c r="M31" s="104">
        <v>16</v>
      </c>
      <c r="N31" s="262">
        <f t="shared" si="48"/>
        <v>7.85</v>
      </c>
      <c r="O31" s="202">
        <v>7.85</v>
      </c>
      <c r="P31" s="110">
        <f t="shared" si="8"/>
        <v>127.48399999999998</v>
      </c>
      <c r="Q31" s="204" t="s">
        <v>139</v>
      </c>
      <c r="R31" s="113">
        <f t="shared" si="1"/>
        <v>3</v>
      </c>
      <c r="S31" s="114">
        <f t="shared" si="9"/>
        <v>27.317999999999994</v>
      </c>
      <c r="T31" s="113">
        <f t="shared" si="2"/>
        <v>5</v>
      </c>
      <c r="U31" s="115">
        <f t="shared" si="10"/>
        <v>45.529999999999987</v>
      </c>
      <c r="V31" s="113">
        <f t="shared" si="3"/>
        <v>3</v>
      </c>
      <c r="W31" s="115">
        <f t="shared" si="11"/>
        <v>27.317999999999994</v>
      </c>
      <c r="X31" s="113">
        <f t="shared" si="4"/>
        <v>3</v>
      </c>
      <c r="Y31" s="115">
        <f t="shared" si="12"/>
        <v>27.317999999999994</v>
      </c>
      <c r="Z31" s="116">
        <f t="shared" si="5"/>
        <v>127.48399999999998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0"/>
      <c r="AK31" s="164">
        <f t="shared" si="14"/>
        <v>0</v>
      </c>
      <c r="AL31" s="216">
        <v>3</v>
      </c>
      <c r="AM31" s="164">
        <f t="shared" si="15"/>
        <v>27.317999999999994</v>
      </c>
      <c r="AN31" s="216">
        <v>3</v>
      </c>
      <c r="AO31" s="164">
        <f t="shared" si="16"/>
        <v>27.317999999999994</v>
      </c>
      <c r="AP31" s="216">
        <v>1</v>
      </c>
      <c r="AQ31" s="164">
        <f t="shared" si="17"/>
        <v>9.1059999999999981</v>
      </c>
      <c r="AR31" s="216">
        <v>1</v>
      </c>
      <c r="AS31" s="164">
        <f t="shared" si="18"/>
        <v>9.1059999999999981</v>
      </c>
      <c r="AT31" s="216">
        <v>1</v>
      </c>
      <c r="AU31" s="164">
        <f t="shared" si="19"/>
        <v>9.1059999999999981</v>
      </c>
      <c r="AV31" s="216">
        <v>1</v>
      </c>
      <c r="AW31" s="164">
        <f t="shared" si="20"/>
        <v>9.1059999999999981</v>
      </c>
      <c r="AX31" s="216">
        <v>1</v>
      </c>
      <c r="AY31" s="164">
        <f t="shared" si="21"/>
        <v>9.1059999999999981</v>
      </c>
      <c r="AZ31" s="216">
        <v>1</v>
      </c>
      <c r="BA31" s="164">
        <f t="shared" si="22"/>
        <v>9.1059999999999981</v>
      </c>
      <c r="BB31" s="216">
        <v>1</v>
      </c>
      <c r="BC31" s="164">
        <f t="shared" si="23"/>
        <v>9.1059999999999981</v>
      </c>
      <c r="BD31" s="216">
        <v>1</v>
      </c>
      <c r="BE31" s="164">
        <f t="shared" si="24"/>
        <v>9.1059999999999981</v>
      </c>
      <c r="BF31" s="253">
        <f t="shared" si="25"/>
        <v>127.48399999999998</v>
      </c>
      <c r="BG31" s="253">
        <f t="shared" si="49"/>
        <v>127.48399999999997</v>
      </c>
      <c r="BH31" s="10" t="b">
        <f t="shared" si="50"/>
        <v>1</v>
      </c>
      <c r="BI31" s="253">
        <f t="shared" si="51"/>
        <v>0</v>
      </c>
      <c r="BJ31" s="250">
        <f t="shared" si="27"/>
        <v>21110059</v>
      </c>
      <c r="BK31" s="251">
        <v>348</v>
      </c>
      <c r="BL31" s="251">
        <v>5</v>
      </c>
      <c r="BM31" s="252">
        <f t="shared" si="28"/>
        <v>3</v>
      </c>
      <c r="BN31" s="252">
        <f t="shared" si="29"/>
        <v>5</v>
      </c>
      <c r="BO31" s="252">
        <f t="shared" si="30"/>
        <v>3</v>
      </c>
      <c r="BP31" s="252">
        <f t="shared" si="31"/>
        <v>3</v>
      </c>
      <c r="BQ31" s="254">
        <f t="shared" si="32"/>
        <v>7.85</v>
      </c>
      <c r="BR31">
        <f t="shared" si="26"/>
        <v>16</v>
      </c>
      <c r="BS31">
        <v>0</v>
      </c>
      <c r="BT31">
        <v>1</v>
      </c>
      <c r="BU31" t="s">
        <v>139</v>
      </c>
      <c r="BV31" t="str">
        <f t="shared" si="33"/>
        <v>0</v>
      </c>
      <c r="BW31" t="str">
        <f t="shared" si="34"/>
        <v>0</v>
      </c>
      <c r="BX31" t="str">
        <f t="shared" si="35"/>
        <v>1</v>
      </c>
      <c r="BY31" t="s">
        <v>23</v>
      </c>
      <c r="BZ31" s="253">
        <f t="shared" si="36"/>
        <v>0</v>
      </c>
      <c r="CA31" s="253">
        <f t="shared" si="37"/>
        <v>0</v>
      </c>
      <c r="CB31" s="253">
        <f t="shared" si="38"/>
        <v>27.317999999999994</v>
      </c>
      <c r="CC31" s="253">
        <f t="shared" si="39"/>
        <v>27.317999999999994</v>
      </c>
      <c r="CD31" s="253">
        <f t="shared" si="40"/>
        <v>9.1059999999999981</v>
      </c>
      <c r="CE31" s="253">
        <f t="shared" si="41"/>
        <v>9.1059999999999981</v>
      </c>
      <c r="CF31" s="253">
        <f t="shared" si="42"/>
        <v>9.1059999999999981</v>
      </c>
      <c r="CG31" s="253">
        <f t="shared" si="43"/>
        <v>9.1059999999999981</v>
      </c>
      <c r="CH31" s="253">
        <f t="shared" si="44"/>
        <v>9.1059999999999981</v>
      </c>
      <c r="CI31" s="253">
        <f t="shared" si="45"/>
        <v>9.1059999999999981</v>
      </c>
      <c r="CJ31" s="253">
        <f t="shared" si="46"/>
        <v>9.1059999999999981</v>
      </c>
      <c r="CK31" s="253">
        <f t="shared" si="47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0</v>
      </c>
      <c r="L32" s="104" t="s">
        <v>138</v>
      </c>
      <c r="M32" s="104">
        <v>16</v>
      </c>
      <c r="N32" s="262">
        <f t="shared" si="48"/>
        <v>63.66</v>
      </c>
      <c r="O32" s="106">
        <v>63.66</v>
      </c>
      <c r="P32" s="110">
        <f t="shared" si="8"/>
        <v>0</v>
      </c>
      <c r="Q32" s="112" t="s">
        <v>139</v>
      </c>
      <c r="R32" s="113">
        <f t="shared" si="1"/>
        <v>0</v>
      </c>
      <c r="S32" s="114">
        <f t="shared" si="9"/>
        <v>0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0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1">
        <v>0</v>
      </c>
      <c r="AK32" s="164">
        <f t="shared" si="14"/>
        <v>0</v>
      </c>
      <c r="AL32" s="127">
        <v>0</v>
      </c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0</v>
      </c>
      <c r="BG32" s="253">
        <f t="shared" si="49"/>
        <v>0</v>
      </c>
      <c r="BH32" s="10" t="b">
        <f t="shared" si="50"/>
        <v>1</v>
      </c>
      <c r="BI32" s="253">
        <f t="shared" si="51"/>
        <v>0</v>
      </c>
      <c r="BJ32" s="250">
        <f t="shared" si="27"/>
        <v>21110060</v>
      </c>
      <c r="BK32" s="251">
        <v>348</v>
      </c>
      <c r="BL32" s="251">
        <v>5</v>
      </c>
      <c r="BM32" s="252">
        <f t="shared" si="28"/>
        <v>0</v>
      </c>
      <c r="BN32" s="252">
        <f t="shared" si="29"/>
        <v>0</v>
      </c>
      <c r="BO32" s="252">
        <f t="shared" si="30"/>
        <v>0</v>
      </c>
      <c r="BP32" s="252">
        <f t="shared" si="31"/>
        <v>0</v>
      </c>
      <c r="BQ32" s="254">
        <f t="shared" si="32"/>
        <v>63.66</v>
      </c>
      <c r="BR32">
        <f t="shared" si="26"/>
        <v>16</v>
      </c>
      <c r="BS32">
        <v>0</v>
      </c>
      <c r="BT32">
        <v>1</v>
      </c>
      <c r="BU32" t="s">
        <v>139</v>
      </c>
      <c r="BV32" t="str">
        <f t="shared" si="33"/>
        <v>0</v>
      </c>
      <c r="BW32" t="str">
        <f t="shared" si="34"/>
        <v>0</v>
      </c>
      <c r="BX32" t="str">
        <f t="shared" si="35"/>
        <v>1</v>
      </c>
      <c r="BY32" t="s">
        <v>23</v>
      </c>
      <c r="BZ32" s="253">
        <f t="shared" si="36"/>
        <v>0</v>
      </c>
      <c r="CA32" s="253">
        <f t="shared" si="37"/>
        <v>0</v>
      </c>
      <c r="CB32" s="253">
        <f t="shared" si="38"/>
        <v>0</v>
      </c>
      <c r="CC32" s="253">
        <f t="shared" si="39"/>
        <v>0</v>
      </c>
      <c r="CD32" s="253">
        <f t="shared" si="40"/>
        <v>0</v>
      </c>
      <c r="CE32" s="253">
        <f t="shared" si="41"/>
        <v>0</v>
      </c>
      <c r="CF32" s="253">
        <f t="shared" si="42"/>
        <v>0</v>
      </c>
      <c r="CG32" s="253">
        <f t="shared" si="43"/>
        <v>0</v>
      </c>
      <c r="CH32" s="253">
        <f t="shared" si="44"/>
        <v>0</v>
      </c>
      <c r="CI32" s="253">
        <f t="shared" si="45"/>
        <v>0</v>
      </c>
      <c r="CJ32" s="253">
        <f t="shared" si="46"/>
        <v>0</v>
      </c>
      <c r="CK32" s="253">
        <f t="shared" si="47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14</v>
      </c>
      <c r="L33" s="201" t="s">
        <v>138</v>
      </c>
      <c r="M33" s="104">
        <v>16</v>
      </c>
      <c r="N33" s="262">
        <f t="shared" si="48"/>
        <v>42.72</v>
      </c>
      <c r="O33" s="202">
        <v>42.72</v>
      </c>
      <c r="P33" s="110">
        <f t="shared" si="8"/>
        <v>693.77279999999985</v>
      </c>
      <c r="Q33" s="204" t="s">
        <v>139</v>
      </c>
      <c r="R33" s="113">
        <f t="shared" si="1"/>
        <v>3</v>
      </c>
      <c r="S33" s="114">
        <f t="shared" si="9"/>
        <v>148.66559999999998</v>
      </c>
      <c r="T33" s="113">
        <f t="shared" si="2"/>
        <v>5</v>
      </c>
      <c r="U33" s="115">
        <f t="shared" si="10"/>
        <v>247.77599999999995</v>
      </c>
      <c r="V33" s="113">
        <f t="shared" si="3"/>
        <v>3</v>
      </c>
      <c r="W33" s="115">
        <f t="shared" si="11"/>
        <v>148.66559999999998</v>
      </c>
      <c r="X33" s="113">
        <f t="shared" si="4"/>
        <v>3</v>
      </c>
      <c r="Y33" s="115">
        <f t="shared" si="12"/>
        <v>148.66559999999998</v>
      </c>
      <c r="Z33" s="116">
        <f t="shared" si="5"/>
        <v>693.77279999999996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0"/>
      <c r="AK33" s="164">
        <f t="shared" si="14"/>
        <v>0</v>
      </c>
      <c r="AL33" s="216">
        <v>3</v>
      </c>
      <c r="AM33" s="164">
        <f t="shared" si="15"/>
        <v>148.66559999999998</v>
      </c>
      <c r="AN33" s="216">
        <v>3</v>
      </c>
      <c r="AO33" s="164">
        <f t="shared" si="16"/>
        <v>148.66559999999998</v>
      </c>
      <c r="AP33" s="216">
        <v>1</v>
      </c>
      <c r="AQ33" s="164">
        <f t="shared" si="17"/>
        <v>49.555199999999992</v>
      </c>
      <c r="AR33" s="216">
        <v>1</v>
      </c>
      <c r="AS33" s="164">
        <f t="shared" si="18"/>
        <v>49.555199999999992</v>
      </c>
      <c r="AT33" s="216">
        <v>1</v>
      </c>
      <c r="AU33" s="164">
        <f t="shared" si="19"/>
        <v>49.555199999999992</v>
      </c>
      <c r="AV33" s="216">
        <v>1</v>
      </c>
      <c r="AW33" s="164">
        <f t="shared" si="20"/>
        <v>49.555199999999992</v>
      </c>
      <c r="AX33" s="216">
        <v>1</v>
      </c>
      <c r="AY33" s="164">
        <f t="shared" si="21"/>
        <v>49.555199999999992</v>
      </c>
      <c r="AZ33" s="216">
        <v>1</v>
      </c>
      <c r="BA33" s="164">
        <f t="shared" si="22"/>
        <v>49.555199999999992</v>
      </c>
      <c r="BB33" s="216">
        <v>1</v>
      </c>
      <c r="BC33" s="164">
        <f t="shared" si="23"/>
        <v>49.555199999999992</v>
      </c>
      <c r="BD33" s="216">
        <v>1</v>
      </c>
      <c r="BE33" s="164">
        <f t="shared" si="24"/>
        <v>49.555199999999992</v>
      </c>
      <c r="BF33" s="253">
        <f t="shared" si="25"/>
        <v>693.77279999999985</v>
      </c>
      <c r="BG33" s="253">
        <f t="shared" si="49"/>
        <v>693.77279999999996</v>
      </c>
      <c r="BH33" s="10" t="b">
        <f t="shared" si="50"/>
        <v>1</v>
      </c>
      <c r="BI33" s="253">
        <f t="shared" si="51"/>
        <v>0</v>
      </c>
      <c r="BJ33" s="250">
        <f t="shared" si="27"/>
        <v>21110060</v>
      </c>
      <c r="BK33" s="251">
        <v>348</v>
      </c>
      <c r="BL33" s="251">
        <v>5</v>
      </c>
      <c r="BM33" s="252">
        <f t="shared" si="28"/>
        <v>3</v>
      </c>
      <c r="BN33" s="252">
        <f t="shared" si="29"/>
        <v>5</v>
      </c>
      <c r="BO33" s="252">
        <f t="shared" si="30"/>
        <v>3</v>
      </c>
      <c r="BP33" s="252">
        <f t="shared" si="31"/>
        <v>3</v>
      </c>
      <c r="BQ33" s="254">
        <f t="shared" si="32"/>
        <v>42.72</v>
      </c>
      <c r="BR33">
        <f t="shared" si="26"/>
        <v>16</v>
      </c>
      <c r="BS33">
        <v>0</v>
      </c>
      <c r="BT33">
        <v>1</v>
      </c>
      <c r="BU33" t="s">
        <v>139</v>
      </c>
      <c r="BV33" t="str">
        <f t="shared" si="33"/>
        <v>0</v>
      </c>
      <c r="BW33" t="str">
        <f t="shared" si="34"/>
        <v>0</v>
      </c>
      <c r="BX33" t="str">
        <f t="shared" si="35"/>
        <v>1</v>
      </c>
      <c r="BY33" t="s">
        <v>23</v>
      </c>
      <c r="BZ33" s="253">
        <f t="shared" si="36"/>
        <v>0</v>
      </c>
      <c r="CA33" s="253">
        <f t="shared" si="37"/>
        <v>0</v>
      </c>
      <c r="CB33" s="253">
        <f t="shared" si="38"/>
        <v>148.66559999999998</v>
      </c>
      <c r="CC33" s="253">
        <f t="shared" si="39"/>
        <v>148.66559999999998</v>
      </c>
      <c r="CD33" s="253">
        <f t="shared" si="40"/>
        <v>49.555199999999992</v>
      </c>
      <c r="CE33" s="253">
        <f t="shared" si="41"/>
        <v>49.555199999999992</v>
      </c>
      <c r="CF33" s="253">
        <f t="shared" si="42"/>
        <v>49.555199999999992</v>
      </c>
      <c r="CG33" s="253">
        <f t="shared" si="43"/>
        <v>49.555199999999992</v>
      </c>
      <c r="CH33" s="253">
        <f t="shared" si="44"/>
        <v>49.555199999999992</v>
      </c>
      <c r="CI33" s="253">
        <f t="shared" si="45"/>
        <v>49.555199999999992</v>
      </c>
      <c r="CJ33" s="253">
        <f t="shared" si="46"/>
        <v>49.555199999999992</v>
      </c>
      <c r="CK33" s="253">
        <f t="shared" si="47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0</v>
      </c>
      <c r="L34" s="104" t="s">
        <v>138</v>
      </c>
      <c r="M34" s="104">
        <v>16</v>
      </c>
      <c r="N34" s="262">
        <f t="shared" si="48"/>
        <v>29.25</v>
      </c>
      <c r="O34" s="106">
        <v>29.25</v>
      </c>
      <c r="P34" s="110">
        <f t="shared" si="8"/>
        <v>0</v>
      </c>
      <c r="Q34" s="112" t="s">
        <v>139</v>
      </c>
      <c r="R34" s="113">
        <f t="shared" si="1"/>
        <v>0</v>
      </c>
      <c r="S34" s="114">
        <f t="shared" si="9"/>
        <v>0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0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1">
        <v>0</v>
      </c>
      <c r="AK34" s="164">
        <f t="shared" si="14"/>
        <v>0</v>
      </c>
      <c r="AL34" s="127">
        <v>0</v>
      </c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0</v>
      </c>
      <c r="BG34" s="253">
        <f t="shared" si="49"/>
        <v>0</v>
      </c>
      <c r="BH34" s="10" t="b">
        <f t="shared" si="50"/>
        <v>1</v>
      </c>
      <c r="BI34" s="253">
        <f t="shared" si="51"/>
        <v>0</v>
      </c>
      <c r="BJ34" s="250">
        <f t="shared" si="27"/>
        <v>21110061</v>
      </c>
      <c r="BK34" s="251">
        <v>348</v>
      </c>
      <c r="BL34" s="251">
        <v>5</v>
      </c>
      <c r="BM34" s="252">
        <f t="shared" si="28"/>
        <v>0</v>
      </c>
      <c r="BN34" s="252">
        <f t="shared" si="29"/>
        <v>0</v>
      </c>
      <c r="BO34" s="252">
        <f t="shared" si="30"/>
        <v>0</v>
      </c>
      <c r="BP34" s="252">
        <f t="shared" si="31"/>
        <v>0</v>
      </c>
      <c r="BQ34" s="254">
        <f t="shared" si="32"/>
        <v>29.25</v>
      </c>
      <c r="BR34">
        <f t="shared" si="26"/>
        <v>16</v>
      </c>
      <c r="BS34">
        <v>0</v>
      </c>
      <c r="BT34">
        <v>1</v>
      </c>
      <c r="BU34" t="s">
        <v>139</v>
      </c>
      <c r="BV34" t="str">
        <f t="shared" si="33"/>
        <v>0</v>
      </c>
      <c r="BW34" t="str">
        <f t="shared" si="34"/>
        <v>0</v>
      </c>
      <c r="BX34" t="str">
        <f t="shared" si="35"/>
        <v>1</v>
      </c>
      <c r="BY34" t="s">
        <v>23</v>
      </c>
      <c r="BZ34" s="253">
        <f t="shared" si="36"/>
        <v>0</v>
      </c>
      <c r="CA34" s="253">
        <f t="shared" si="37"/>
        <v>0</v>
      </c>
      <c r="CB34" s="253">
        <f t="shared" si="38"/>
        <v>0</v>
      </c>
      <c r="CC34" s="253">
        <f t="shared" si="39"/>
        <v>0</v>
      </c>
      <c r="CD34" s="253">
        <f t="shared" si="40"/>
        <v>0</v>
      </c>
      <c r="CE34" s="253">
        <f t="shared" si="41"/>
        <v>0</v>
      </c>
      <c r="CF34" s="253">
        <f t="shared" si="42"/>
        <v>0</v>
      </c>
      <c r="CG34" s="253">
        <f t="shared" si="43"/>
        <v>0</v>
      </c>
      <c r="CH34" s="253">
        <f t="shared" si="44"/>
        <v>0</v>
      </c>
      <c r="CI34" s="253">
        <f t="shared" si="45"/>
        <v>0</v>
      </c>
      <c r="CJ34" s="253">
        <f t="shared" si="46"/>
        <v>0</v>
      </c>
      <c r="CK34" s="253">
        <f t="shared" si="47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14</v>
      </c>
      <c r="L35" s="201" t="s">
        <v>138</v>
      </c>
      <c r="M35" s="104">
        <v>16</v>
      </c>
      <c r="N35" s="262">
        <f t="shared" si="48"/>
        <v>16.57</v>
      </c>
      <c r="O35" s="202">
        <v>16.57</v>
      </c>
      <c r="P35" s="110">
        <f t="shared" si="8"/>
        <v>269.09679999999997</v>
      </c>
      <c r="Q35" s="204" t="s">
        <v>139</v>
      </c>
      <c r="R35" s="113">
        <f t="shared" si="1"/>
        <v>3</v>
      </c>
      <c r="S35" s="114">
        <f t="shared" si="9"/>
        <v>57.663600000000002</v>
      </c>
      <c r="T35" s="113">
        <f t="shared" si="2"/>
        <v>5</v>
      </c>
      <c r="U35" s="115">
        <f t="shared" si="10"/>
        <v>96.105999999999995</v>
      </c>
      <c r="V35" s="113">
        <f t="shared" si="3"/>
        <v>3</v>
      </c>
      <c r="W35" s="115">
        <f t="shared" si="11"/>
        <v>57.663600000000002</v>
      </c>
      <c r="X35" s="113">
        <f t="shared" si="4"/>
        <v>3</v>
      </c>
      <c r="Y35" s="115">
        <f t="shared" si="12"/>
        <v>57.663600000000002</v>
      </c>
      <c r="Z35" s="116">
        <f t="shared" si="5"/>
        <v>269.09680000000003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0"/>
      <c r="AK35" s="164">
        <f t="shared" si="14"/>
        <v>0</v>
      </c>
      <c r="AL35" s="216">
        <v>3</v>
      </c>
      <c r="AM35" s="164">
        <f t="shared" si="15"/>
        <v>57.663600000000002</v>
      </c>
      <c r="AN35" s="216">
        <v>3</v>
      </c>
      <c r="AO35" s="164">
        <f t="shared" si="16"/>
        <v>57.663600000000002</v>
      </c>
      <c r="AP35" s="216">
        <v>1</v>
      </c>
      <c r="AQ35" s="164">
        <f t="shared" si="17"/>
        <v>19.2212</v>
      </c>
      <c r="AR35" s="216">
        <v>1</v>
      </c>
      <c r="AS35" s="164">
        <f t="shared" si="18"/>
        <v>19.2212</v>
      </c>
      <c r="AT35" s="216">
        <v>1</v>
      </c>
      <c r="AU35" s="164">
        <f t="shared" si="19"/>
        <v>19.2212</v>
      </c>
      <c r="AV35" s="216">
        <v>1</v>
      </c>
      <c r="AW35" s="164">
        <f t="shared" si="20"/>
        <v>19.2212</v>
      </c>
      <c r="AX35" s="216">
        <v>1</v>
      </c>
      <c r="AY35" s="164">
        <f t="shared" si="21"/>
        <v>19.2212</v>
      </c>
      <c r="AZ35" s="216">
        <v>1</v>
      </c>
      <c r="BA35" s="164">
        <f t="shared" si="22"/>
        <v>19.2212</v>
      </c>
      <c r="BB35" s="216">
        <v>1</v>
      </c>
      <c r="BC35" s="164">
        <f t="shared" si="23"/>
        <v>19.2212</v>
      </c>
      <c r="BD35" s="216">
        <v>1</v>
      </c>
      <c r="BE35" s="164">
        <f t="shared" si="24"/>
        <v>19.2212</v>
      </c>
      <c r="BF35" s="253">
        <f t="shared" si="25"/>
        <v>269.09679999999997</v>
      </c>
      <c r="BG35" s="253">
        <f t="shared" si="49"/>
        <v>269.09680000000003</v>
      </c>
      <c r="BH35" s="10" t="b">
        <f t="shared" si="50"/>
        <v>1</v>
      </c>
      <c r="BI35" s="253">
        <f t="shared" si="51"/>
        <v>0</v>
      </c>
      <c r="BJ35" s="250">
        <f t="shared" si="27"/>
        <v>21110061</v>
      </c>
      <c r="BK35" s="251">
        <v>348</v>
      </c>
      <c r="BL35" s="251">
        <v>5</v>
      </c>
      <c r="BM35" s="252">
        <f t="shared" si="28"/>
        <v>3</v>
      </c>
      <c r="BN35" s="252">
        <f t="shared" si="29"/>
        <v>5</v>
      </c>
      <c r="BO35" s="252">
        <f t="shared" si="30"/>
        <v>3</v>
      </c>
      <c r="BP35" s="252">
        <f t="shared" si="31"/>
        <v>3</v>
      </c>
      <c r="BQ35" s="254">
        <f t="shared" si="32"/>
        <v>16.57</v>
      </c>
      <c r="BR35">
        <f t="shared" si="26"/>
        <v>16</v>
      </c>
      <c r="BS35">
        <v>0</v>
      </c>
      <c r="BT35">
        <v>1</v>
      </c>
      <c r="BU35" t="s">
        <v>139</v>
      </c>
      <c r="BV35" t="str">
        <f t="shared" si="33"/>
        <v>0</v>
      </c>
      <c r="BW35" t="str">
        <f t="shared" si="34"/>
        <v>0</v>
      </c>
      <c r="BX35" t="str">
        <f t="shared" si="35"/>
        <v>1</v>
      </c>
      <c r="BY35" t="s">
        <v>23</v>
      </c>
      <c r="BZ35" s="253">
        <f t="shared" si="36"/>
        <v>0</v>
      </c>
      <c r="CA35" s="253">
        <f t="shared" si="37"/>
        <v>0</v>
      </c>
      <c r="CB35" s="253">
        <f t="shared" si="38"/>
        <v>57.663600000000002</v>
      </c>
      <c r="CC35" s="253">
        <f t="shared" si="39"/>
        <v>57.663600000000002</v>
      </c>
      <c r="CD35" s="253">
        <f t="shared" si="40"/>
        <v>19.2212</v>
      </c>
      <c r="CE35" s="253">
        <f t="shared" si="41"/>
        <v>19.2212</v>
      </c>
      <c r="CF35" s="253">
        <f t="shared" si="42"/>
        <v>19.2212</v>
      </c>
      <c r="CG35" s="253">
        <f t="shared" si="43"/>
        <v>19.2212</v>
      </c>
      <c r="CH35" s="253">
        <f t="shared" si="44"/>
        <v>19.2212</v>
      </c>
      <c r="CI35" s="253">
        <f t="shared" si="45"/>
        <v>19.2212</v>
      </c>
      <c r="CJ35" s="253">
        <f t="shared" si="46"/>
        <v>19.2212</v>
      </c>
      <c r="CK35" s="253">
        <f t="shared" si="47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48"/>
        <v>14.48</v>
      </c>
      <c r="O36" s="106">
        <v>14.48</v>
      </c>
      <c r="P36" s="110">
        <f t="shared" si="8"/>
        <v>33.593600000000002</v>
      </c>
      <c r="Q36" s="112" t="s">
        <v>139</v>
      </c>
      <c r="R36" s="113">
        <f t="shared" si="1"/>
        <v>2</v>
      </c>
      <c r="S36" s="114">
        <f t="shared" si="9"/>
        <v>33.593600000000002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33.593600000000002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1">
        <v>2</v>
      </c>
      <c r="AK36" s="164">
        <f t="shared" si="14"/>
        <v>33.593600000000002</v>
      </c>
      <c r="AL36" s="127">
        <v>0</v>
      </c>
      <c r="AM36" s="164">
        <f t="shared" si="15"/>
        <v>0</v>
      </c>
      <c r="AN36" s="127">
        <v>0</v>
      </c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33.593600000000002</v>
      </c>
      <c r="BG36" s="253">
        <f t="shared" si="49"/>
        <v>33.593600000000002</v>
      </c>
      <c r="BH36" s="10" t="b">
        <f t="shared" si="50"/>
        <v>1</v>
      </c>
      <c r="BI36" s="253">
        <f t="shared" si="51"/>
        <v>0</v>
      </c>
      <c r="BJ36" s="250">
        <f t="shared" si="27"/>
        <v>21110062</v>
      </c>
      <c r="BK36" s="251">
        <v>348</v>
      </c>
      <c r="BL36" s="251">
        <v>5</v>
      </c>
      <c r="BM36" s="252">
        <f t="shared" si="28"/>
        <v>2</v>
      </c>
      <c r="BN36" s="252">
        <f t="shared" si="29"/>
        <v>0</v>
      </c>
      <c r="BO36" s="252">
        <f t="shared" si="30"/>
        <v>0</v>
      </c>
      <c r="BP36" s="252">
        <f t="shared" si="31"/>
        <v>0</v>
      </c>
      <c r="BQ36" s="254">
        <f t="shared" si="32"/>
        <v>14.48</v>
      </c>
      <c r="BR36">
        <f t="shared" si="26"/>
        <v>16</v>
      </c>
      <c r="BS36">
        <v>0</v>
      </c>
      <c r="BT36">
        <v>1</v>
      </c>
      <c r="BU36" t="s">
        <v>139</v>
      </c>
      <c r="BV36" t="str">
        <f t="shared" si="33"/>
        <v>0</v>
      </c>
      <c r="BW36" t="str">
        <f t="shared" si="34"/>
        <v>0</v>
      </c>
      <c r="BX36" t="str">
        <f t="shared" si="35"/>
        <v>1</v>
      </c>
      <c r="BY36" t="s">
        <v>23</v>
      </c>
      <c r="BZ36" s="253">
        <f t="shared" si="36"/>
        <v>0</v>
      </c>
      <c r="CA36" s="253">
        <f t="shared" si="37"/>
        <v>33.593600000000002</v>
      </c>
      <c r="CB36" s="253">
        <f t="shared" si="38"/>
        <v>0</v>
      </c>
      <c r="CC36" s="253">
        <f t="shared" si="39"/>
        <v>0</v>
      </c>
      <c r="CD36" s="253">
        <f t="shared" si="40"/>
        <v>0</v>
      </c>
      <c r="CE36" s="253">
        <f t="shared" si="41"/>
        <v>0</v>
      </c>
      <c r="CF36" s="253">
        <f t="shared" si="42"/>
        <v>0</v>
      </c>
      <c r="CG36" s="253">
        <f t="shared" si="43"/>
        <v>0</v>
      </c>
      <c r="CH36" s="253">
        <f t="shared" si="44"/>
        <v>0</v>
      </c>
      <c r="CI36" s="253">
        <f t="shared" si="45"/>
        <v>0</v>
      </c>
      <c r="CJ36" s="253">
        <f t="shared" si="46"/>
        <v>0</v>
      </c>
      <c r="CK36" s="253">
        <f t="shared" si="47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14</v>
      </c>
      <c r="L37" s="201" t="s">
        <v>138</v>
      </c>
      <c r="M37" s="104">
        <v>16</v>
      </c>
      <c r="N37" s="262">
        <f t="shared" si="48"/>
        <v>14.39</v>
      </c>
      <c r="O37" s="202">
        <v>14.39</v>
      </c>
      <c r="P37" s="110">
        <f t="shared" si="8"/>
        <v>233.6936</v>
      </c>
      <c r="Q37" s="204" t="s">
        <v>139</v>
      </c>
      <c r="R37" s="113">
        <f t="shared" si="1"/>
        <v>3</v>
      </c>
      <c r="S37" s="114">
        <f t="shared" si="9"/>
        <v>50.077199999999998</v>
      </c>
      <c r="T37" s="113">
        <f t="shared" si="2"/>
        <v>5</v>
      </c>
      <c r="U37" s="115">
        <f t="shared" si="10"/>
        <v>83.461999999999989</v>
      </c>
      <c r="V37" s="113">
        <f t="shared" si="3"/>
        <v>3</v>
      </c>
      <c r="W37" s="115">
        <f t="shared" si="11"/>
        <v>50.077199999999998</v>
      </c>
      <c r="X37" s="113">
        <f t="shared" si="4"/>
        <v>3</v>
      </c>
      <c r="Y37" s="115">
        <f t="shared" si="12"/>
        <v>50.077199999999998</v>
      </c>
      <c r="Z37" s="116">
        <f t="shared" si="5"/>
        <v>233.6936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0"/>
      <c r="AK37" s="164">
        <f t="shared" si="14"/>
        <v>0</v>
      </c>
      <c r="AL37" s="216">
        <v>3</v>
      </c>
      <c r="AM37" s="164">
        <f t="shared" si="15"/>
        <v>50.077199999999998</v>
      </c>
      <c r="AN37" s="216">
        <v>3</v>
      </c>
      <c r="AO37" s="164">
        <f t="shared" si="16"/>
        <v>50.077199999999998</v>
      </c>
      <c r="AP37" s="216">
        <v>1</v>
      </c>
      <c r="AQ37" s="164">
        <f t="shared" si="17"/>
        <v>16.692399999999999</v>
      </c>
      <c r="AR37" s="216">
        <v>1</v>
      </c>
      <c r="AS37" s="164">
        <f t="shared" si="18"/>
        <v>16.692399999999999</v>
      </c>
      <c r="AT37" s="216">
        <v>1</v>
      </c>
      <c r="AU37" s="164">
        <f t="shared" si="19"/>
        <v>16.692399999999999</v>
      </c>
      <c r="AV37" s="216">
        <v>1</v>
      </c>
      <c r="AW37" s="164">
        <f t="shared" si="20"/>
        <v>16.692399999999999</v>
      </c>
      <c r="AX37" s="216">
        <v>1</v>
      </c>
      <c r="AY37" s="164">
        <f t="shared" si="21"/>
        <v>16.692399999999999</v>
      </c>
      <c r="AZ37" s="216">
        <v>1</v>
      </c>
      <c r="BA37" s="164">
        <f t="shared" si="22"/>
        <v>16.692399999999999</v>
      </c>
      <c r="BB37" s="216">
        <v>1</v>
      </c>
      <c r="BC37" s="164">
        <f t="shared" si="23"/>
        <v>16.692399999999999</v>
      </c>
      <c r="BD37" s="216">
        <v>1</v>
      </c>
      <c r="BE37" s="164">
        <f t="shared" si="24"/>
        <v>16.692399999999999</v>
      </c>
      <c r="BF37" s="253">
        <f t="shared" si="25"/>
        <v>233.6936</v>
      </c>
      <c r="BG37" s="253">
        <f t="shared" si="49"/>
        <v>233.69359999999998</v>
      </c>
      <c r="BH37" s="10" t="b">
        <f t="shared" si="50"/>
        <v>1</v>
      </c>
      <c r="BI37" s="253">
        <f t="shared" si="51"/>
        <v>0</v>
      </c>
      <c r="BJ37" s="250">
        <f t="shared" si="27"/>
        <v>21110062</v>
      </c>
      <c r="BK37" s="251">
        <v>348</v>
      </c>
      <c r="BL37" s="251">
        <v>5</v>
      </c>
      <c r="BM37" s="252">
        <f t="shared" si="28"/>
        <v>3</v>
      </c>
      <c r="BN37" s="252">
        <f t="shared" si="29"/>
        <v>5</v>
      </c>
      <c r="BO37" s="252">
        <f t="shared" si="30"/>
        <v>3</v>
      </c>
      <c r="BP37" s="252">
        <f t="shared" si="31"/>
        <v>3</v>
      </c>
      <c r="BQ37" s="254">
        <f t="shared" si="32"/>
        <v>14.39</v>
      </c>
      <c r="BR37">
        <f t="shared" si="26"/>
        <v>16</v>
      </c>
      <c r="BS37">
        <v>0</v>
      </c>
      <c r="BT37">
        <v>1</v>
      </c>
      <c r="BU37" t="s">
        <v>139</v>
      </c>
      <c r="BV37" t="str">
        <f t="shared" si="33"/>
        <v>0</v>
      </c>
      <c r="BW37" t="str">
        <f t="shared" si="34"/>
        <v>0</v>
      </c>
      <c r="BX37" t="str">
        <f t="shared" si="35"/>
        <v>1</v>
      </c>
      <c r="BY37" t="s">
        <v>23</v>
      </c>
      <c r="BZ37" s="253">
        <f t="shared" si="36"/>
        <v>0</v>
      </c>
      <c r="CA37" s="253">
        <f t="shared" si="37"/>
        <v>0</v>
      </c>
      <c r="CB37" s="253">
        <f t="shared" si="38"/>
        <v>50.077199999999998</v>
      </c>
      <c r="CC37" s="253">
        <f t="shared" si="39"/>
        <v>50.077199999999998</v>
      </c>
      <c r="CD37" s="253">
        <f t="shared" si="40"/>
        <v>16.692399999999999</v>
      </c>
      <c r="CE37" s="253">
        <f t="shared" si="41"/>
        <v>16.692399999999999</v>
      </c>
      <c r="CF37" s="253">
        <f t="shared" si="42"/>
        <v>16.692399999999999</v>
      </c>
      <c r="CG37" s="253">
        <f t="shared" si="43"/>
        <v>16.692399999999999</v>
      </c>
      <c r="CH37" s="253">
        <f t="shared" si="44"/>
        <v>16.692399999999999</v>
      </c>
      <c r="CI37" s="253">
        <f t="shared" si="45"/>
        <v>16.692399999999999</v>
      </c>
      <c r="CJ37" s="253">
        <f t="shared" si="46"/>
        <v>16.692399999999999</v>
      </c>
      <c r="CK37" s="253">
        <f t="shared" si="47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2</v>
      </c>
      <c r="L38" s="104" t="s">
        <v>138</v>
      </c>
      <c r="M38" s="104">
        <v>16</v>
      </c>
      <c r="N38" s="262">
        <f t="shared" si="48"/>
        <v>25.14</v>
      </c>
      <c r="O38" s="106">
        <v>25.14</v>
      </c>
      <c r="P38" s="110">
        <f t="shared" si="8"/>
        <v>58.324799999999996</v>
      </c>
      <c r="Q38" s="112" t="s">
        <v>139</v>
      </c>
      <c r="R38" s="113">
        <f t="shared" si="1"/>
        <v>2</v>
      </c>
      <c r="S38" s="114">
        <f t="shared" si="9"/>
        <v>58.324799999999996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58.324799999999996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1">
        <v>2</v>
      </c>
      <c r="AK38" s="164">
        <f t="shared" si="14"/>
        <v>58.324799999999996</v>
      </c>
      <c r="AL38" s="127">
        <v>0</v>
      </c>
      <c r="AM38" s="164">
        <f t="shared" si="15"/>
        <v>0</v>
      </c>
      <c r="AN38" s="127">
        <v>0</v>
      </c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58.324799999999996</v>
      </c>
      <c r="BG38" s="253">
        <f t="shared" si="49"/>
        <v>58.324799999999996</v>
      </c>
      <c r="BH38" s="10" t="b">
        <f t="shared" si="50"/>
        <v>1</v>
      </c>
      <c r="BI38" s="253">
        <f t="shared" si="51"/>
        <v>0</v>
      </c>
      <c r="BJ38" s="250">
        <f t="shared" si="27"/>
        <v>21110063</v>
      </c>
      <c r="BK38" s="251">
        <v>348</v>
      </c>
      <c r="BL38" s="251">
        <v>5</v>
      </c>
      <c r="BM38" s="252">
        <f t="shared" si="28"/>
        <v>2</v>
      </c>
      <c r="BN38" s="252">
        <f t="shared" si="29"/>
        <v>0</v>
      </c>
      <c r="BO38" s="252">
        <f t="shared" si="30"/>
        <v>0</v>
      </c>
      <c r="BP38" s="252">
        <f t="shared" si="31"/>
        <v>0</v>
      </c>
      <c r="BQ38" s="254">
        <f t="shared" si="32"/>
        <v>25.14</v>
      </c>
      <c r="BR38">
        <f t="shared" si="26"/>
        <v>16</v>
      </c>
      <c r="BS38">
        <v>0</v>
      </c>
      <c r="BT38">
        <v>1</v>
      </c>
      <c r="BU38" t="s">
        <v>139</v>
      </c>
      <c r="BV38" t="str">
        <f t="shared" si="33"/>
        <v>0</v>
      </c>
      <c r="BW38" t="str">
        <f t="shared" si="34"/>
        <v>0</v>
      </c>
      <c r="BX38" t="str">
        <f t="shared" si="35"/>
        <v>1</v>
      </c>
      <c r="BY38" t="s">
        <v>23</v>
      </c>
      <c r="BZ38" s="253">
        <f t="shared" si="36"/>
        <v>0</v>
      </c>
      <c r="CA38" s="253">
        <f t="shared" si="37"/>
        <v>58.324799999999996</v>
      </c>
      <c r="CB38" s="253">
        <f t="shared" si="38"/>
        <v>0</v>
      </c>
      <c r="CC38" s="253">
        <f t="shared" si="39"/>
        <v>0</v>
      </c>
      <c r="CD38" s="253">
        <f t="shared" si="40"/>
        <v>0</v>
      </c>
      <c r="CE38" s="253">
        <f t="shared" si="41"/>
        <v>0</v>
      </c>
      <c r="CF38" s="253">
        <f t="shared" si="42"/>
        <v>0</v>
      </c>
      <c r="CG38" s="253">
        <f t="shared" si="43"/>
        <v>0</v>
      </c>
      <c r="CH38" s="253">
        <f t="shared" si="44"/>
        <v>0</v>
      </c>
      <c r="CI38" s="253">
        <f t="shared" si="45"/>
        <v>0</v>
      </c>
      <c r="CJ38" s="253">
        <f t="shared" si="46"/>
        <v>0</v>
      </c>
      <c r="CK38" s="253">
        <f t="shared" si="47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11</v>
      </c>
      <c r="L39" s="201" t="s">
        <v>138</v>
      </c>
      <c r="M39" s="104">
        <v>16</v>
      </c>
      <c r="N39" s="262">
        <f t="shared" si="48"/>
        <v>24.81</v>
      </c>
      <c r="O39" s="202">
        <v>24.81</v>
      </c>
      <c r="P39" s="110">
        <f t="shared" si="8"/>
        <v>316.57559999999995</v>
      </c>
      <c r="Q39" s="204" t="s">
        <v>139</v>
      </c>
      <c r="R39" s="113">
        <f t="shared" si="1"/>
        <v>2</v>
      </c>
      <c r="S39" s="114">
        <f t="shared" si="9"/>
        <v>57.55919999999999</v>
      </c>
      <c r="T39" s="113">
        <f t="shared" si="2"/>
        <v>4</v>
      </c>
      <c r="U39" s="115">
        <f t="shared" si="10"/>
        <v>115.11839999999998</v>
      </c>
      <c r="V39" s="113">
        <f t="shared" si="3"/>
        <v>3</v>
      </c>
      <c r="W39" s="115">
        <f t="shared" si="11"/>
        <v>86.338799999999992</v>
      </c>
      <c r="X39" s="113">
        <f t="shared" si="4"/>
        <v>2</v>
      </c>
      <c r="Y39" s="115">
        <f t="shared" si="12"/>
        <v>57.55919999999999</v>
      </c>
      <c r="Z39" s="116">
        <f t="shared" si="5"/>
        <v>316.57559999999995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0"/>
      <c r="AK39" s="164">
        <f t="shared" si="14"/>
        <v>0</v>
      </c>
      <c r="AL39" s="216">
        <v>2</v>
      </c>
      <c r="AM39" s="164">
        <f t="shared" si="15"/>
        <v>57.55919999999999</v>
      </c>
      <c r="AN39" s="216">
        <v>2</v>
      </c>
      <c r="AO39" s="164">
        <f t="shared" si="16"/>
        <v>57.55919999999999</v>
      </c>
      <c r="AP39" s="216">
        <v>1</v>
      </c>
      <c r="AQ39" s="164">
        <f t="shared" si="17"/>
        <v>28.779599999999995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0</v>
      </c>
      <c r="BE39" s="164">
        <f t="shared" si="24"/>
        <v>0</v>
      </c>
      <c r="BF39" s="253">
        <f t="shared" si="25"/>
        <v>316.57559999999995</v>
      </c>
      <c r="BG39" s="253">
        <f t="shared" si="49"/>
        <v>316.57559999999989</v>
      </c>
      <c r="BH39" s="10" t="b">
        <f t="shared" si="50"/>
        <v>1</v>
      </c>
      <c r="BI39" s="253">
        <f t="shared" si="51"/>
        <v>0</v>
      </c>
      <c r="BJ39" s="250">
        <f t="shared" si="27"/>
        <v>21110063</v>
      </c>
      <c r="BK39" s="251">
        <v>348</v>
      </c>
      <c r="BL39" s="251">
        <v>5</v>
      </c>
      <c r="BM39" s="252">
        <f t="shared" si="28"/>
        <v>2</v>
      </c>
      <c r="BN39" s="252">
        <f t="shared" si="29"/>
        <v>4</v>
      </c>
      <c r="BO39" s="252">
        <f t="shared" si="30"/>
        <v>3</v>
      </c>
      <c r="BP39" s="252">
        <f t="shared" si="31"/>
        <v>2</v>
      </c>
      <c r="BQ39" s="254">
        <f t="shared" si="32"/>
        <v>24.81</v>
      </c>
      <c r="BR39">
        <f t="shared" si="26"/>
        <v>16</v>
      </c>
      <c r="BS39">
        <v>0</v>
      </c>
      <c r="BT39">
        <v>1</v>
      </c>
      <c r="BU39" t="s">
        <v>139</v>
      </c>
      <c r="BV39" t="str">
        <f t="shared" si="33"/>
        <v>0</v>
      </c>
      <c r="BW39" t="str">
        <f t="shared" si="34"/>
        <v>0</v>
      </c>
      <c r="BX39" t="str">
        <f t="shared" si="35"/>
        <v>1</v>
      </c>
      <c r="BY39" t="s">
        <v>23</v>
      </c>
      <c r="BZ39" s="253">
        <f t="shared" si="36"/>
        <v>0</v>
      </c>
      <c r="CA39" s="253">
        <f t="shared" si="37"/>
        <v>0</v>
      </c>
      <c r="CB39" s="253">
        <f t="shared" si="38"/>
        <v>57.55919999999999</v>
      </c>
      <c r="CC39" s="253">
        <f t="shared" si="39"/>
        <v>57.55919999999999</v>
      </c>
      <c r="CD39" s="253">
        <f t="shared" si="40"/>
        <v>28.779599999999995</v>
      </c>
      <c r="CE39" s="253">
        <f t="shared" si="41"/>
        <v>28.779599999999995</v>
      </c>
      <c r="CF39" s="253">
        <f t="shared" si="42"/>
        <v>28.779599999999995</v>
      </c>
      <c r="CG39" s="253">
        <f t="shared" si="43"/>
        <v>28.779599999999995</v>
      </c>
      <c r="CH39" s="253">
        <f t="shared" si="44"/>
        <v>28.779599999999995</v>
      </c>
      <c r="CI39" s="253">
        <f t="shared" si="45"/>
        <v>28.779599999999995</v>
      </c>
      <c r="CJ39" s="253">
        <f t="shared" si="46"/>
        <v>28.779599999999995</v>
      </c>
      <c r="CK39" s="253">
        <f t="shared" si="47"/>
        <v>0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48"/>
        <v>36.42</v>
      </c>
      <c r="O40" s="106">
        <v>36.42</v>
      </c>
      <c r="P40" s="110">
        <f t="shared" si="8"/>
        <v>84.494399999999999</v>
      </c>
      <c r="Q40" s="112" t="s">
        <v>139</v>
      </c>
      <c r="R40" s="113">
        <f t="shared" si="1"/>
        <v>2</v>
      </c>
      <c r="S40" s="114">
        <f t="shared" si="9"/>
        <v>84.494399999999999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84.494399999999999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1">
        <v>2</v>
      </c>
      <c r="AK40" s="164">
        <f t="shared" si="14"/>
        <v>84.494399999999999</v>
      </c>
      <c r="AL40" s="127">
        <v>0</v>
      </c>
      <c r="AM40" s="164">
        <f t="shared" si="15"/>
        <v>0</v>
      </c>
      <c r="AN40" s="127">
        <v>0</v>
      </c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84.494399999999999</v>
      </c>
      <c r="BG40" s="253">
        <f t="shared" si="49"/>
        <v>84.494399999999999</v>
      </c>
      <c r="BH40" s="10" t="b">
        <f t="shared" si="50"/>
        <v>1</v>
      </c>
      <c r="BI40" s="253">
        <f t="shared" si="51"/>
        <v>0</v>
      </c>
      <c r="BJ40" s="250">
        <f t="shared" si="27"/>
        <v>21110068</v>
      </c>
      <c r="BK40" s="251">
        <v>348</v>
      </c>
      <c r="BL40" s="251">
        <v>5</v>
      </c>
      <c r="BM40" s="252">
        <f t="shared" si="28"/>
        <v>2</v>
      </c>
      <c r="BN40" s="252">
        <f t="shared" si="29"/>
        <v>0</v>
      </c>
      <c r="BO40" s="252">
        <f t="shared" si="30"/>
        <v>0</v>
      </c>
      <c r="BP40" s="252">
        <f t="shared" si="31"/>
        <v>0</v>
      </c>
      <c r="BQ40" s="254">
        <f t="shared" si="32"/>
        <v>36.42</v>
      </c>
      <c r="BR40">
        <f t="shared" si="26"/>
        <v>16</v>
      </c>
      <c r="BS40">
        <v>0</v>
      </c>
      <c r="BT40">
        <v>1</v>
      </c>
      <c r="BU40" t="s">
        <v>139</v>
      </c>
      <c r="BV40" t="str">
        <f t="shared" si="33"/>
        <v>0</v>
      </c>
      <c r="BW40" t="str">
        <f t="shared" si="34"/>
        <v>0</v>
      </c>
      <c r="BX40" t="str">
        <f t="shared" si="35"/>
        <v>1</v>
      </c>
      <c r="BY40" t="s">
        <v>23</v>
      </c>
      <c r="BZ40" s="253">
        <f t="shared" si="36"/>
        <v>0</v>
      </c>
      <c r="CA40" s="253">
        <f t="shared" si="37"/>
        <v>84.494399999999999</v>
      </c>
      <c r="CB40" s="253">
        <f t="shared" si="38"/>
        <v>0</v>
      </c>
      <c r="CC40" s="253">
        <f t="shared" si="39"/>
        <v>0</v>
      </c>
      <c r="CD40" s="253">
        <f t="shared" si="40"/>
        <v>0</v>
      </c>
      <c r="CE40" s="253">
        <f t="shared" si="41"/>
        <v>0</v>
      </c>
      <c r="CF40" s="253">
        <f t="shared" si="42"/>
        <v>0</v>
      </c>
      <c r="CG40" s="253">
        <f t="shared" si="43"/>
        <v>0</v>
      </c>
      <c r="CH40" s="253">
        <f t="shared" si="44"/>
        <v>0</v>
      </c>
      <c r="CI40" s="253">
        <f t="shared" si="45"/>
        <v>0</v>
      </c>
      <c r="CJ40" s="253">
        <f t="shared" si="46"/>
        <v>0</v>
      </c>
      <c r="CK40" s="253">
        <f t="shared" si="47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8</v>
      </c>
      <c r="L41" s="201" t="s">
        <v>20</v>
      </c>
      <c r="M41" s="104">
        <v>16</v>
      </c>
      <c r="N41" s="262">
        <f t="shared" si="48"/>
        <v>32.44</v>
      </c>
      <c r="O41" s="202">
        <v>32.44</v>
      </c>
      <c r="P41" s="110">
        <f t="shared" si="8"/>
        <v>301.04319999999996</v>
      </c>
      <c r="Q41" s="204" t="s">
        <v>139</v>
      </c>
      <c r="R41" s="113">
        <f t="shared" si="1"/>
        <v>0</v>
      </c>
      <c r="S41" s="114">
        <f t="shared" si="9"/>
        <v>0</v>
      </c>
      <c r="T41" s="113">
        <f t="shared" si="2"/>
        <v>2</v>
      </c>
      <c r="U41" s="115">
        <f t="shared" si="10"/>
        <v>75.260799999999989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301.04319999999996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0"/>
      <c r="AK41" s="164">
        <f t="shared" si="14"/>
        <v>0</v>
      </c>
      <c r="AL41" s="216">
        <v>0</v>
      </c>
      <c r="AM41" s="164">
        <f t="shared" si="15"/>
        <v>0</v>
      </c>
      <c r="AN41" s="216">
        <v>0</v>
      </c>
      <c r="AO41" s="164">
        <f t="shared" si="16"/>
        <v>0</v>
      </c>
      <c r="AP41" s="216">
        <v>1</v>
      </c>
      <c r="AQ41" s="164">
        <f t="shared" si="17"/>
        <v>37.630399999999995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301.04319999999996</v>
      </c>
      <c r="BG41" s="253">
        <f t="shared" si="49"/>
        <v>301.04320000000001</v>
      </c>
      <c r="BH41" s="10" t="b">
        <f t="shared" si="50"/>
        <v>1</v>
      </c>
      <c r="BI41" s="253">
        <f t="shared" si="51"/>
        <v>0</v>
      </c>
      <c r="BJ41" s="250">
        <f t="shared" si="27"/>
        <v>21110068</v>
      </c>
      <c r="BK41" s="251">
        <v>348</v>
      </c>
      <c r="BL41" s="251">
        <v>5</v>
      </c>
      <c r="BM41" s="252">
        <f t="shared" si="28"/>
        <v>0</v>
      </c>
      <c r="BN41" s="252">
        <f t="shared" si="29"/>
        <v>2</v>
      </c>
      <c r="BO41" s="252">
        <f t="shared" si="30"/>
        <v>3</v>
      </c>
      <c r="BP41" s="252">
        <f t="shared" si="31"/>
        <v>3</v>
      </c>
      <c r="BQ41" s="254">
        <f t="shared" si="32"/>
        <v>32.44</v>
      </c>
      <c r="BR41">
        <f t="shared" si="26"/>
        <v>16</v>
      </c>
      <c r="BS41">
        <v>0</v>
      </c>
      <c r="BT41">
        <v>1</v>
      </c>
      <c r="BU41" t="s">
        <v>139</v>
      </c>
      <c r="BV41" t="str">
        <f t="shared" si="33"/>
        <v>0</v>
      </c>
      <c r="BW41" t="str">
        <f t="shared" si="34"/>
        <v>0</v>
      </c>
      <c r="BX41" t="str">
        <f t="shared" si="35"/>
        <v>1</v>
      </c>
      <c r="BY41" t="s">
        <v>23</v>
      </c>
      <c r="BZ41" s="253">
        <f t="shared" si="36"/>
        <v>0</v>
      </c>
      <c r="CA41" s="253">
        <f t="shared" si="37"/>
        <v>0</v>
      </c>
      <c r="CB41" s="253">
        <f t="shared" si="38"/>
        <v>0</v>
      </c>
      <c r="CC41" s="253">
        <f t="shared" si="39"/>
        <v>0</v>
      </c>
      <c r="CD41" s="253">
        <f t="shared" si="40"/>
        <v>37.630399999999995</v>
      </c>
      <c r="CE41" s="253">
        <f t="shared" si="41"/>
        <v>37.630399999999995</v>
      </c>
      <c r="CF41" s="253">
        <f t="shared" si="42"/>
        <v>37.630399999999995</v>
      </c>
      <c r="CG41" s="253">
        <f t="shared" si="43"/>
        <v>37.630399999999995</v>
      </c>
      <c r="CH41" s="253">
        <f t="shared" si="44"/>
        <v>37.630399999999995</v>
      </c>
      <c r="CI41" s="253">
        <f t="shared" si="45"/>
        <v>37.630399999999995</v>
      </c>
      <c r="CJ41" s="253">
        <f t="shared" si="46"/>
        <v>37.630399999999995</v>
      </c>
      <c r="CK41" s="253">
        <f t="shared" si="47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1</v>
      </c>
      <c r="L42" s="104" t="s">
        <v>20</v>
      </c>
      <c r="M42" s="104">
        <v>16</v>
      </c>
      <c r="N42" s="262">
        <f t="shared" si="48"/>
        <v>10.45</v>
      </c>
      <c r="O42" s="106">
        <v>10.45</v>
      </c>
      <c r="P42" s="110">
        <f t="shared" si="8"/>
        <v>12.121999999999998</v>
      </c>
      <c r="Q42" s="112" t="s">
        <v>139</v>
      </c>
      <c r="R42" s="113">
        <f t="shared" si="1"/>
        <v>1</v>
      </c>
      <c r="S42" s="114">
        <f t="shared" si="9"/>
        <v>12.121999999999998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12.121999999999998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1">
        <v>1</v>
      </c>
      <c r="AK42" s="164">
        <f t="shared" si="14"/>
        <v>12.121999999999998</v>
      </c>
      <c r="AL42" s="127">
        <v>0</v>
      </c>
      <c r="AM42" s="164">
        <f t="shared" si="15"/>
        <v>0</v>
      </c>
      <c r="AN42" s="127">
        <v>0</v>
      </c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12.121999999999998</v>
      </c>
      <c r="BG42" s="253">
        <f t="shared" si="49"/>
        <v>12.121999999999998</v>
      </c>
      <c r="BH42" s="10" t="b">
        <f t="shared" si="50"/>
        <v>1</v>
      </c>
      <c r="BI42" s="253">
        <f t="shared" si="51"/>
        <v>0</v>
      </c>
      <c r="BJ42" s="250">
        <f t="shared" si="27"/>
        <v>21110072</v>
      </c>
      <c r="BK42" s="251">
        <v>348</v>
      </c>
      <c r="BL42" s="251">
        <v>5</v>
      </c>
      <c r="BM42" s="252">
        <f t="shared" si="28"/>
        <v>1</v>
      </c>
      <c r="BN42" s="252">
        <f t="shared" si="29"/>
        <v>0</v>
      </c>
      <c r="BO42" s="252">
        <f t="shared" si="30"/>
        <v>0</v>
      </c>
      <c r="BP42" s="252">
        <f t="shared" si="31"/>
        <v>0</v>
      </c>
      <c r="BQ42" s="254">
        <f t="shared" si="32"/>
        <v>10.45</v>
      </c>
      <c r="BR42">
        <f t="shared" si="26"/>
        <v>16</v>
      </c>
      <c r="BS42">
        <v>0</v>
      </c>
      <c r="BT42">
        <v>1</v>
      </c>
      <c r="BU42" t="s">
        <v>139</v>
      </c>
      <c r="BV42" t="str">
        <f t="shared" si="33"/>
        <v>0</v>
      </c>
      <c r="BW42" t="str">
        <f t="shared" si="34"/>
        <v>0</v>
      </c>
      <c r="BX42" t="str">
        <f t="shared" si="35"/>
        <v>1</v>
      </c>
      <c r="BY42" t="s">
        <v>23</v>
      </c>
      <c r="BZ42" s="253">
        <f t="shared" si="36"/>
        <v>0</v>
      </c>
      <c r="CA42" s="253">
        <f t="shared" si="37"/>
        <v>12.121999999999998</v>
      </c>
      <c r="CB42" s="253">
        <f t="shared" si="38"/>
        <v>0</v>
      </c>
      <c r="CC42" s="253">
        <f t="shared" si="39"/>
        <v>0</v>
      </c>
      <c r="CD42" s="253">
        <f t="shared" si="40"/>
        <v>0</v>
      </c>
      <c r="CE42" s="253">
        <f t="shared" si="41"/>
        <v>0</v>
      </c>
      <c r="CF42" s="253">
        <f t="shared" si="42"/>
        <v>0</v>
      </c>
      <c r="CG42" s="253">
        <f t="shared" si="43"/>
        <v>0</v>
      </c>
      <c r="CH42" s="253">
        <f t="shared" si="44"/>
        <v>0</v>
      </c>
      <c r="CI42" s="253">
        <f t="shared" si="45"/>
        <v>0</v>
      </c>
      <c r="CJ42" s="253">
        <f t="shared" si="46"/>
        <v>0</v>
      </c>
      <c r="CK42" s="253">
        <f t="shared" si="47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8</v>
      </c>
      <c r="L43" s="201" t="s">
        <v>20</v>
      </c>
      <c r="M43" s="104">
        <v>16</v>
      </c>
      <c r="N43" s="262">
        <f t="shared" si="48"/>
        <v>9.9700000000000006</v>
      </c>
      <c r="O43" s="202">
        <v>9.9700000000000006</v>
      </c>
      <c r="P43" s="110">
        <f t="shared" si="8"/>
        <v>92.521600000000007</v>
      </c>
      <c r="Q43" s="204" t="s">
        <v>139</v>
      </c>
      <c r="R43" s="113">
        <f t="shared" si="1"/>
        <v>0</v>
      </c>
      <c r="S43" s="114">
        <f t="shared" si="9"/>
        <v>0</v>
      </c>
      <c r="T43" s="113">
        <f t="shared" si="2"/>
        <v>2</v>
      </c>
      <c r="U43" s="115">
        <f t="shared" si="10"/>
        <v>23.130400000000002</v>
      </c>
      <c r="V43" s="113">
        <f t="shared" si="3"/>
        <v>3</v>
      </c>
      <c r="W43" s="115">
        <f t="shared" si="11"/>
        <v>34.695599999999999</v>
      </c>
      <c r="X43" s="113">
        <f t="shared" si="4"/>
        <v>3</v>
      </c>
      <c r="Y43" s="115">
        <f t="shared" si="12"/>
        <v>34.695599999999999</v>
      </c>
      <c r="Z43" s="116">
        <f t="shared" si="5"/>
        <v>92.521600000000007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0"/>
      <c r="AK43" s="164">
        <f t="shared" si="14"/>
        <v>0</v>
      </c>
      <c r="AL43" s="216">
        <v>0</v>
      </c>
      <c r="AM43" s="164">
        <f t="shared" si="15"/>
        <v>0</v>
      </c>
      <c r="AN43" s="216">
        <v>0</v>
      </c>
      <c r="AO43" s="164">
        <f t="shared" si="16"/>
        <v>0</v>
      </c>
      <c r="AP43" s="216">
        <v>1</v>
      </c>
      <c r="AQ43" s="164">
        <f t="shared" si="17"/>
        <v>11.565200000000001</v>
      </c>
      <c r="AR43" s="216">
        <v>1</v>
      </c>
      <c r="AS43" s="164">
        <f t="shared" si="18"/>
        <v>11.565200000000001</v>
      </c>
      <c r="AT43" s="216">
        <v>1</v>
      </c>
      <c r="AU43" s="164">
        <f t="shared" si="19"/>
        <v>11.565200000000001</v>
      </c>
      <c r="AV43" s="216">
        <v>1</v>
      </c>
      <c r="AW43" s="164">
        <f t="shared" si="20"/>
        <v>11.565200000000001</v>
      </c>
      <c r="AX43" s="216">
        <v>1</v>
      </c>
      <c r="AY43" s="164">
        <f t="shared" si="21"/>
        <v>11.565200000000001</v>
      </c>
      <c r="AZ43" s="216">
        <v>1</v>
      </c>
      <c r="BA43" s="164">
        <f t="shared" si="22"/>
        <v>11.565200000000001</v>
      </c>
      <c r="BB43" s="216">
        <v>1</v>
      </c>
      <c r="BC43" s="164">
        <f t="shared" si="23"/>
        <v>11.565200000000001</v>
      </c>
      <c r="BD43" s="216">
        <v>1</v>
      </c>
      <c r="BE43" s="164">
        <f t="shared" si="24"/>
        <v>11.565200000000001</v>
      </c>
      <c r="BF43" s="253">
        <f t="shared" si="25"/>
        <v>92.521600000000007</v>
      </c>
      <c r="BG43" s="253">
        <f t="shared" si="49"/>
        <v>92.521600000000021</v>
      </c>
      <c r="BH43" s="10" t="b">
        <f t="shared" si="50"/>
        <v>1</v>
      </c>
      <c r="BI43" s="253">
        <f t="shared" si="51"/>
        <v>0</v>
      </c>
      <c r="BJ43" s="250">
        <f t="shared" si="27"/>
        <v>21110072</v>
      </c>
      <c r="BK43" s="251">
        <v>348</v>
      </c>
      <c r="BL43" s="251">
        <v>5</v>
      </c>
      <c r="BM43" s="252">
        <f t="shared" si="28"/>
        <v>0</v>
      </c>
      <c r="BN43" s="252">
        <f t="shared" si="29"/>
        <v>2</v>
      </c>
      <c r="BO43" s="252">
        <f t="shared" si="30"/>
        <v>3</v>
      </c>
      <c r="BP43" s="252">
        <f t="shared" si="31"/>
        <v>3</v>
      </c>
      <c r="BQ43" s="254">
        <f t="shared" si="32"/>
        <v>9.9700000000000006</v>
      </c>
      <c r="BR43">
        <f t="shared" si="26"/>
        <v>16</v>
      </c>
      <c r="BS43">
        <v>0</v>
      </c>
      <c r="BT43">
        <v>1</v>
      </c>
      <c r="BU43" t="s">
        <v>139</v>
      </c>
      <c r="BV43" t="str">
        <f t="shared" si="33"/>
        <v>0</v>
      </c>
      <c r="BW43" t="str">
        <f t="shared" si="34"/>
        <v>0</v>
      </c>
      <c r="BX43" t="str">
        <f t="shared" si="35"/>
        <v>1</v>
      </c>
      <c r="BY43" t="s">
        <v>23</v>
      </c>
      <c r="BZ43" s="253">
        <f t="shared" si="36"/>
        <v>0</v>
      </c>
      <c r="CA43" s="253">
        <f t="shared" si="37"/>
        <v>0</v>
      </c>
      <c r="CB43" s="253">
        <f t="shared" si="38"/>
        <v>0</v>
      </c>
      <c r="CC43" s="253">
        <f t="shared" si="39"/>
        <v>0</v>
      </c>
      <c r="CD43" s="253">
        <f t="shared" si="40"/>
        <v>11.565200000000001</v>
      </c>
      <c r="CE43" s="253">
        <f t="shared" si="41"/>
        <v>11.565200000000001</v>
      </c>
      <c r="CF43" s="253">
        <f t="shared" si="42"/>
        <v>11.565200000000001</v>
      </c>
      <c r="CG43" s="253">
        <f t="shared" si="43"/>
        <v>11.565200000000001</v>
      </c>
      <c r="CH43" s="253">
        <f t="shared" si="44"/>
        <v>11.565200000000001</v>
      </c>
      <c r="CI43" s="253">
        <f t="shared" si="45"/>
        <v>11.565200000000001</v>
      </c>
      <c r="CJ43" s="253">
        <f t="shared" si="46"/>
        <v>11.565200000000001</v>
      </c>
      <c r="CK43" s="253">
        <f t="shared" si="47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48"/>
        <v>20.420000000000002</v>
      </c>
      <c r="O44" s="106">
        <v>20.420000000000002</v>
      </c>
      <c r="P44" s="110">
        <f t="shared" si="8"/>
        <v>0</v>
      </c>
      <c r="Q44" s="112" t="s">
        <v>139</v>
      </c>
      <c r="R44" s="113">
        <f t="shared" si="1"/>
        <v>0</v>
      </c>
      <c r="S44" s="114">
        <f t="shared" si="9"/>
        <v>0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0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1">
        <v>0</v>
      </c>
      <c r="AK44" s="164">
        <f t="shared" si="14"/>
        <v>0</v>
      </c>
      <c r="AL44" s="127">
        <v>0</v>
      </c>
      <c r="AM44" s="164">
        <f t="shared" si="15"/>
        <v>0</v>
      </c>
      <c r="AN44" s="127">
        <v>0</v>
      </c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0</v>
      </c>
      <c r="BG44" s="253">
        <f t="shared" si="49"/>
        <v>0</v>
      </c>
      <c r="BH44" s="10" t="b">
        <f t="shared" si="50"/>
        <v>1</v>
      </c>
      <c r="BI44" s="253">
        <f t="shared" si="51"/>
        <v>0</v>
      </c>
      <c r="BJ44" s="250">
        <f t="shared" si="27"/>
        <v>21110077</v>
      </c>
      <c r="BK44" s="251">
        <v>348</v>
      </c>
      <c r="BL44" s="251">
        <v>5</v>
      </c>
      <c r="BM44" s="252">
        <f t="shared" si="28"/>
        <v>0</v>
      </c>
      <c r="BN44" s="252">
        <f t="shared" si="29"/>
        <v>0</v>
      </c>
      <c r="BO44" s="252">
        <f t="shared" si="30"/>
        <v>0</v>
      </c>
      <c r="BP44" s="252">
        <f t="shared" si="31"/>
        <v>0</v>
      </c>
      <c r="BQ44" s="254">
        <f t="shared" si="32"/>
        <v>20.420000000000002</v>
      </c>
      <c r="BR44">
        <f t="shared" si="26"/>
        <v>16</v>
      </c>
      <c r="BS44">
        <v>0</v>
      </c>
      <c r="BT44">
        <v>1</v>
      </c>
      <c r="BU44" t="s">
        <v>139</v>
      </c>
      <c r="BV44" t="str">
        <f t="shared" si="33"/>
        <v>0</v>
      </c>
      <c r="BW44" t="str">
        <f t="shared" si="34"/>
        <v>0</v>
      </c>
      <c r="BX44" t="str">
        <f t="shared" si="35"/>
        <v>1</v>
      </c>
      <c r="BY44" t="s">
        <v>23</v>
      </c>
      <c r="BZ44" s="253">
        <f t="shared" si="36"/>
        <v>0</v>
      </c>
      <c r="CA44" s="253">
        <f t="shared" si="37"/>
        <v>0</v>
      </c>
      <c r="CB44" s="253">
        <f t="shared" si="38"/>
        <v>0</v>
      </c>
      <c r="CC44" s="253">
        <f t="shared" si="39"/>
        <v>0</v>
      </c>
      <c r="CD44" s="253">
        <f t="shared" si="40"/>
        <v>0</v>
      </c>
      <c r="CE44" s="253">
        <f t="shared" si="41"/>
        <v>0</v>
      </c>
      <c r="CF44" s="253">
        <f t="shared" si="42"/>
        <v>0</v>
      </c>
      <c r="CG44" s="253">
        <f t="shared" si="43"/>
        <v>0</v>
      </c>
      <c r="CH44" s="253">
        <f t="shared" si="44"/>
        <v>0</v>
      </c>
      <c r="CI44" s="253">
        <f t="shared" si="45"/>
        <v>0</v>
      </c>
      <c r="CJ44" s="253">
        <f t="shared" si="46"/>
        <v>0</v>
      </c>
      <c r="CK44" s="253">
        <f t="shared" si="47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7</v>
      </c>
      <c r="L45" s="201" t="s">
        <v>20</v>
      </c>
      <c r="M45" s="104">
        <v>16</v>
      </c>
      <c r="N45" s="262">
        <f t="shared" si="48"/>
        <v>19.37</v>
      </c>
      <c r="O45" s="202">
        <v>19.37</v>
      </c>
      <c r="P45" s="110">
        <f t="shared" si="8"/>
        <v>157.28440000000001</v>
      </c>
      <c r="Q45" s="204" t="s">
        <v>139</v>
      </c>
      <c r="R45" s="113">
        <f t="shared" si="1"/>
        <v>0</v>
      </c>
      <c r="S45" s="114">
        <f t="shared" si="9"/>
        <v>0</v>
      </c>
      <c r="T45" s="113">
        <f t="shared" si="2"/>
        <v>2</v>
      </c>
      <c r="U45" s="115">
        <f t="shared" si="10"/>
        <v>44.938400000000001</v>
      </c>
      <c r="V45" s="113">
        <f t="shared" si="3"/>
        <v>3</v>
      </c>
      <c r="W45" s="115">
        <f t="shared" si="11"/>
        <v>67.407600000000002</v>
      </c>
      <c r="X45" s="113">
        <f t="shared" si="4"/>
        <v>2</v>
      </c>
      <c r="Y45" s="115">
        <f t="shared" si="12"/>
        <v>44.938400000000001</v>
      </c>
      <c r="Z45" s="116">
        <f t="shared" si="5"/>
        <v>157.28440000000001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0"/>
      <c r="AK45" s="164">
        <f t="shared" si="14"/>
        <v>0</v>
      </c>
      <c r="AL45" s="216">
        <v>0</v>
      </c>
      <c r="AM45" s="164">
        <f t="shared" si="15"/>
        <v>0</v>
      </c>
      <c r="AN45" s="216">
        <v>0</v>
      </c>
      <c r="AO45" s="164">
        <f t="shared" si="16"/>
        <v>0</v>
      </c>
      <c r="AP45" s="216">
        <v>1</v>
      </c>
      <c r="AQ45" s="164">
        <f t="shared" si="17"/>
        <v>22.469200000000001</v>
      </c>
      <c r="AR45" s="216">
        <v>1</v>
      </c>
      <c r="AS45" s="164">
        <f t="shared" si="18"/>
        <v>22.469200000000001</v>
      </c>
      <c r="AT45" s="216">
        <v>1</v>
      </c>
      <c r="AU45" s="164">
        <f t="shared" si="19"/>
        <v>22.469200000000001</v>
      </c>
      <c r="AV45" s="216">
        <v>1</v>
      </c>
      <c r="AW45" s="164">
        <f t="shared" si="20"/>
        <v>22.469200000000001</v>
      </c>
      <c r="AX45" s="216">
        <v>1</v>
      </c>
      <c r="AY45" s="164">
        <f t="shared" si="21"/>
        <v>22.469200000000001</v>
      </c>
      <c r="AZ45" s="216">
        <v>1</v>
      </c>
      <c r="BA45" s="164">
        <f t="shared" si="22"/>
        <v>22.469200000000001</v>
      </c>
      <c r="BB45" s="216">
        <v>1</v>
      </c>
      <c r="BC45" s="164">
        <f t="shared" si="23"/>
        <v>22.469200000000001</v>
      </c>
      <c r="BD45" s="216">
        <v>0</v>
      </c>
      <c r="BE45" s="164">
        <f t="shared" si="24"/>
        <v>0</v>
      </c>
      <c r="BF45" s="253">
        <f t="shared" si="25"/>
        <v>157.28440000000001</v>
      </c>
      <c r="BG45" s="253">
        <f t="shared" si="49"/>
        <v>157.28440000000001</v>
      </c>
      <c r="BH45" s="10" t="b">
        <f t="shared" si="50"/>
        <v>1</v>
      </c>
      <c r="BI45" s="253">
        <f t="shared" si="51"/>
        <v>0</v>
      </c>
      <c r="BJ45" s="250">
        <f t="shared" si="27"/>
        <v>21110077</v>
      </c>
      <c r="BK45" s="251">
        <v>348</v>
      </c>
      <c r="BL45" s="251">
        <v>5</v>
      </c>
      <c r="BM45" s="252">
        <f t="shared" si="28"/>
        <v>0</v>
      </c>
      <c r="BN45" s="252">
        <f t="shared" si="29"/>
        <v>2</v>
      </c>
      <c r="BO45" s="252">
        <f t="shared" si="30"/>
        <v>3</v>
      </c>
      <c r="BP45" s="252">
        <f t="shared" si="31"/>
        <v>2</v>
      </c>
      <c r="BQ45" s="254">
        <f t="shared" si="32"/>
        <v>19.37</v>
      </c>
      <c r="BR45">
        <f t="shared" si="26"/>
        <v>16</v>
      </c>
      <c r="BS45">
        <v>0</v>
      </c>
      <c r="BT45">
        <v>1</v>
      </c>
      <c r="BU45" t="s">
        <v>139</v>
      </c>
      <c r="BV45" t="str">
        <f t="shared" si="33"/>
        <v>0</v>
      </c>
      <c r="BW45" t="str">
        <f t="shared" si="34"/>
        <v>0</v>
      </c>
      <c r="BX45" t="str">
        <f t="shared" si="35"/>
        <v>1</v>
      </c>
      <c r="BY45" t="s">
        <v>23</v>
      </c>
      <c r="BZ45" s="253">
        <f t="shared" si="36"/>
        <v>0</v>
      </c>
      <c r="CA45" s="253">
        <f t="shared" si="37"/>
        <v>0</v>
      </c>
      <c r="CB45" s="253">
        <f t="shared" si="38"/>
        <v>0</v>
      </c>
      <c r="CC45" s="253">
        <f t="shared" si="39"/>
        <v>0</v>
      </c>
      <c r="CD45" s="253">
        <f t="shared" si="40"/>
        <v>22.469200000000001</v>
      </c>
      <c r="CE45" s="253">
        <f t="shared" si="41"/>
        <v>22.469200000000001</v>
      </c>
      <c r="CF45" s="253">
        <f t="shared" si="42"/>
        <v>22.469200000000001</v>
      </c>
      <c r="CG45" s="253">
        <f t="shared" si="43"/>
        <v>22.469200000000001</v>
      </c>
      <c r="CH45" s="253">
        <f t="shared" si="44"/>
        <v>22.469200000000001</v>
      </c>
      <c r="CI45" s="253">
        <f t="shared" si="45"/>
        <v>22.469200000000001</v>
      </c>
      <c r="CJ45" s="253">
        <f t="shared" si="46"/>
        <v>22.469200000000001</v>
      </c>
      <c r="CK45" s="253">
        <f t="shared" si="47"/>
        <v>0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48"/>
        <v>109.73</v>
      </c>
      <c r="O46" s="106">
        <v>109.73</v>
      </c>
      <c r="P46" s="110">
        <f t="shared" si="8"/>
        <v>0</v>
      </c>
      <c r="Q46" s="112" t="s">
        <v>139</v>
      </c>
      <c r="R46" s="113">
        <f t="shared" si="1"/>
        <v>0</v>
      </c>
      <c r="S46" s="114">
        <f t="shared" si="9"/>
        <v>0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0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1">
        <v>0</v>
      </c>
      <c r="AK46" s="164">
        <f t="shared" si="14"/>
        <v>0</v>
      </c>
      <c r="AL46" s="127">
        <v>0</v>
      </c>
      <c r="AM46" s="164">
        <f t="shared" si="15"/>
        <v>0</v>
      </c>
      <c r="AN46" s="127">
        <v>0</v>
      </c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0</v>
      </c>
      <c r="BG46" s="253">
        <f t="shared" si="49"/>
        <v>0</v>
      </c>
      <c r="BH46" s="10" t="b">
        <f t="shared" si="50"/>
        <v>1</v>
      </c>
      <c r="BI46" s="253">
        <f t="shared" si="51"/>
        <v>0</v>
      </c>
      <c r="BJ46" s="250">
        <f t="shared" si="27"/>
        <v>21110083</v>
      </c>
      <c r="BK46" s="251">
        <v>348</v>
      </c>
      <c r="BL46" s="251">
        <v>5</v>
      </c>
      <c r="BM46" s="252">
        <f t="shared" si="28"/>
        <v>0</v>
      </c>
      <c r="BN46" s="252">
        <f t="shared" si="29"/>
        <v>0</v>
      </c>
      <c r="BO46" s="252">
        <f t="shared" si="30"/>
        <v>0</v>
      </c>
      <c r="BP46" s="252">
        <f t="shared" si="31"/>
        <v>0</v>
      </c>
      <c r="BQ46" s="254">
        <f t="shared" si="32"/>
        <v>109.73</v>
      </c>
      <c r="BR46">
        <f t="shared" si="26"/>
        <v>16</v>
      </c>
      <c r="BS46">
        <v>0</v>
      </c>
      <c r="BT46">
        <v>1</v>
      </c>
      <c r="BU46" t="s">
        <v>139</v>
      </c>
      <c r="BV46" t="str">
        <f t="shared" si="33"/>
        <v>0</v>
      </c>
      <c r="BW46" t="str">
        <f t="shared" si="34"/>
        <v>0</v>
      </c>
      <c r="BX46" t="str">
        <f t="shared" si="35"/>
        <v>1</v>
      </c>
      <c r="BY46" t="s">
        <v>23</v>
      </c>
      <c r="BZ46" s="253">
        <f t="shared" si="36"/>
        <v>0</v>
      </c>
      <c r="CA46" s="253">
        <f t="shared" si="37"/>
        <v>0</v>
      </c>
      <c r="CB46" s="253">
        <f t="shared" si="38"/>
        <v>0</v>
      </c>
      <c r="CC46" s="253">
        <f t="shared" si="39"/>
        <v>0</v>
      </c>
      <c r="CD46" s="253">
        <f t="shared" si="40"/>
        <v>0</v>
      </c>
      <c r="CE46" s="253">
        <f t="shared" si="41"/>
        <v>0</v>
      </c>
      <c r="CF46" s="253">
        <f t="shared" si="42"/>
        <v>0</v>
      </c>
      <c r="CG46" s="253">
        <f t="shared" si="43"/>
        <v>0</v>
      </c>
      <c r="CH46" s="253">
        <f t="shared" si="44"/>
        <v>0</v>
      </c>
      <c r="CI46" s="253">
        <f t="shared" si="45"/>
        <v>0</v>
      </c>
      <c r="CJ46" s="253">
        <f t="shared" si="46"/>
        <v>0</v>
      </c>
      <c r="CK46" s="253">
        <f t="shared" si="47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7</v>
      </c>
      <c r="L47" s="201" t="s">
        <v>20</v>
      </c>
      <c r="M47" s="104">
        <v>16</v>
      </c>
      <c r="N47" s="262">
        <f t="shared" si="48"/>
        <v>78.209999999999994</v>
      </c>
      <c r="O47" s="202">
        <v>78.209999999999994</v>
      </c>
      <c r="P47" s="110">
        <f t="shared" si="8"/>
        <v>635.06519999999989</v>
      </c>
      <c r="Q47" s="204" t="s">
        <v>139</v>
      </c>
      <c r="R47" s="113">
        <f t="shared" si="1"/>
        <v>0</v>
      </c>
      <c r="S47" s="114">
        <f t="shared" si="9"/>
        <v>0</v>
      </c>
      <c r="T47" s="113">
        <f t="shared" si="2"/>
        <v>2</v>
      </c>
      <c r="U47" s="115">
        <f t="shared" si="10"/>
        <v>181.44719999999998</v>
      </c>
      <c r="V47" s="113">
        <f t="shared" si="3"/>
        <v>3</v>
      </c>
      <c r="W47" s="115">
        <f t="shared" si="11"/>
        <v>272.17079999999999</v>
      </c>
      <c r="X47" s="113">
        <f t="shared" si="4"/>
        <v>2</v>
      </c>
      <c r="Y47" s="115">
        <f t="shared" si="12"/>
        <v>181.44719999999998</v>
      </c>
      <c r="Z47" s="116">
        <f t="shared" si="5"/>
        <v>635.06519999999989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0"/>
      <c r="AK47" s="164">
        <f t="shared" si="14"/>
        <v>0</v>
      </c>
      <c r="AL47" s="216">
        <v>0</v>
      </c>
      <c r="AM47" s="164">
        <f t="shared" si="15"/>
        <v>0</v>
      </c>
      <c r="AN47" s="216">
        <v>0</v>
      </c>
      <c r="AO47" s="164">
        <f t="shared" si="16"/>
        <v>0</v>
      </c>
      <c r="AP47" s="216">
        <v>1</v>
      </c>
      <c r="AQ47" s="164">
        <f t="shared" si="17"/>
        <v>90.72359999999999</v>
      </c>
      <c r="AR47" s="216">
        <v>1</v>
      </c>
      <c r="AS47" s="164">
        <f t="shared" si="18"/>
        <v>90.72359999999999</v>
      </c>
      <c r="AT47" s="216">
        <v>1</v>
      </c>
      <c r="AU47" s="164">
        <f t="shared" si="19"/>
        <v>90.72359999999999</v>
      </c>
      <c r="AV47" s="216">
        <v>1</v>
      </c>
      <c r="AW47" s="164">
        <f t="shared" si="20"/>
        <v>90.72359999999999</v>
      </c>
      <c r="AX47" s="216">
        <v>1</v>
      </c>
      <c r="AY47" s="164">
        <f t="shared" si="21"/>
        <v>90.72359999999999</v>
      </c>
      <c r="AZ47" s="216">
        <v>1</v>
      </c>
      <c r="BA47" s="164">
        <f t="shared" si="22"/>
        <v>90.72359999999999</v>
      </c>
      <c r="BB47" s="216">
        <v>1</v>
      </c>
      <c r="BC47" s="164">
        <f t="shared" si="23"/>
        <v>90.72359999999999</v>
      </c>
      <c r="BD47" s="216">
        <v>0</v>
      </c>
      <c r="BE47" s="164">
        <f t="shared" si="24"/>
        <v>0</v>
      </c>
      <c r="BF47" s="253">
        <f t="shared" si="25"/>
        <v>635.06519999999989</v>
      </c>
      <c r="BG47" s="253">
        <f t="shared" si="49"/>
        <v>635.0652</v>
      </c>
      <c r="BH47" s="10" t="b">
        <f t="shared" si="50"/>
        <v>1</v>
      </c>
      <c r="BI47" s="253">
        <f t="shared" si="51"/>
        <v>0</v>
      </c>
      <c r="BJ47" s="250">
        <f t="shared" si="27"/>
        <v>21110083</v>
      </c>
      <c r="BK47" s="251">
        <v>348</v>
      </c>
      <c r="BL47" s="251">
        <v>5</v>
      </c>
      <c r="BM47" s="252">
        <f t="shared" si="28"/>
        <v>0</v>
      </c>
      <c r="BN47" s="252">
        <f t="shared" si="29"/>
        <v>2</v>
      </c>
      <c r="BO47" s="252">
        <f t="shared" si="30"/>
        <v>3</v>
      </c>
      <c r="BP47" s="252">
        <f t="shared" si="31"/>
        <v>2</v>
      </c>
      <c r="BQ47" s="254">
        <f t="shared" si="32"/>
        <v>78.209999999999994</v>
      </c>
      <c r="BR47">
        <f t="shared" si="26"/>
        <v>16</v>
      </c>
      <c r="BS47">
        <v>0</v>
      </c>
      <c r="BT47">
        <v>1</v>
      </c>
      <c r="BU47" t="s">
        <v>139</v>
      </c>
      <c r="BV47" t="str">
        <f t="shared" si="33"/>
        <v>0</v>
      </c>
      <c r="BW47" t="str">
        <f t="shared" si="34"/>
        <v>0</v>
      </c>
      <c r="BX47" t="str">
        <f t="shared" si="35"/>
        <v>1</v>
      </c>
      <c r="BY47" t="s">
        <v>23</v>
      </c>
      <c r="BZ47" s="253">
        <f t="shared" si="36"/>
        <v>0</v>
      </c>
      <c r="CA47" s="253">
        <f t="shared" si="37"/>
        <v>0</v>
      </c>
      <c r="CB47" s="253">
        <f t="shared" si="38"/>
        <v>0</v>
      </c>
      <c r="CC47" s="253">
        <f t="shared" si="39"/>
        <v>0</v>
      </c>
      <c r="CD47" s="253">
        <f t="shared" si="40"/>
        <v>90.72359999999999</v>
      </c>
      <c r="CE47" s="253">
        <f t="shared" si="41"/>
        <v>90.72359999999999</v>
      </c>
      <c r="CF47" s="253">
        <f t="shared" si="42"/>
        <v>90.72359999999999</v>
      </c>
      <c r="CG47" s="253">
        <f t="shared" si="43"/>
        <v>90.72359999999999</v>
      </c>
      <c r="CH47" s="253">
        <f t="shared" si="44"/>
        <v>90.72359999999999</v>
      </c>
      <c r="CI47" s="253">
        <f t="shared" si="45"/>
        <v>90.72359999999999</v>
      </c>
      <c r="CJ47" s="253">
        <f t="shared" si="46"/>
        <v>90.72359999999999</v>
      </c>
      <c r="CK47" s="253">
        <f t="shared" si="47"/>
        <v>0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48"/>
        <v>24.79</v>
      </c>
      <c r="O48" s="106">
        <v>24.79</v>
      </c>
      <c r="P48" s="110">
        <f t="shared" si="8"/>
        <v>0</v>
      </c>
      <c r="Q48" s="112" t="s">
        <v>139</v>
      </c>
      <c r="R48" s="113">
        <f t="shared" si="1"/>
        <v>0</v>
      </c>
      <c r="S48" s="114">
        <f t="shared" si="9"/>
        <v>0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0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1">
        <v>0</v>
      </c>
      <c r="AK48" s="164">
        <f t="shared" si="14"/>
        <v>0</v>
      </c>
      <c r="AL48" s="127">
        <v>0</v>
      </c>
      <c r="AM48" s="164">
        <f t="shared" si="15"/>
        <v>0</v>
      </c>
      <c r="AN48" s="127">
        <v>0</v>
      </c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0</v>
      </c>
      <c r="BG48" s="253">
        <f t="shared" si="49"/>
        <v>0</v>
      </c>
      <c r="BH48" s="10" t="b">
        <f t="shared" si="50"/>
        <v>1</v>
      </c>
      <c r="BI48" s="253">
        <f t="shared" si="51"/>
        <v>0</v>
      </c>
      <c r="BJ48" s="250">
        <f t="shared" si="27"/>
        <v>21110091</v>
      </c>
      <c r="BK48" s="251">
        <v>348</v>
      </c>
      <c r="BL48" s="251">
        <v>5</v>
      </c>
      <c r="BM48" s="252">
        <f t="shared" si="28"/>
        <v>0</v>
      </c>
      <c r="BN48" s="252">
        <f t="shared" si="29"/>
        <v>0</v>
      </c>
      <c r="BO48" s="252">
        <f t="shared" si="30"/>
        <v>0</v>
      </c>
      <c r="BP48" s="252">
        <f t="shared" si="31"/>
        <v>0</v>
      </c>
      <c r="BQ48" s="254">
        <f t="shared" si="32"/>
        <v>24.79</v>
      </c>
      <c r="BR48">
        <f t="shared" si="26"/>
        <v>16</v>
      </c>
      <c r="BS48">
        <v>0</v>
      </c>
      <c r="BT48">
        <v>1</v>
      </c>
      <c r="BU48" t="s">
        <v>139</v>
      </c>
      <c r="BV48" t="str">
        <f t="shared" si="33"/>
        <v>0</v>
      </c>
      <c r="BW48" t="str">
        <f t="shared" si="34"/>
        <v>0</v>
      </c>
      <c r="BX48" t="str">
        <f t="shared" si="35"/>
        <v>1</v>
      </c>
      <c r="BY48" t="s">
        <v>23</v>
      </c>
      <c r="BZ48" s="253">
        <f t="shared" si="36"/>
        <v>0</v>
      </c>
      <c r="CA48" s="253">
        <f t="shared" si="37"/>
        <v>0</v>
      </c>
      <c r="CB48" s="253">
        <f t="shared" si="38"/>
        <v>0</v>
      </c>
      <c r="CC48" s="253">
        <f t="shared" si="39"/>
        <v>0</v>
      </c>
      <c r="CD48" s="253">
        <f t="shared" si="40"/>
        <v>0</v>
      </c>
      <c r="CE48" s="253">
        <f t="shared" si="41"/>
        <v>0</v>
      </c>
      <c r="CF48" s="253">
        <f t="shared" si="42"/>
        <v>0</v>
      </c>
      <c r="CG48" s="253">
        <f t="shared" si="43"/>
        <v>0</v>
      </c>
      <c r="CH48" s="253">
        <f t="shared" si="44"/>
        <v>0</v>
      </c>
      <c r="CI48" s="253">
        <f t="shared" si="45"/>
        <v>0</v>
      </c>
      <c r="CJ48" s="253">
        <f t="shared" si="46"/>
        <v>0</v>
      </c>
      <c r="CK48" s="253">
        <f t="shared" si="47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7</v>
      </c>
      <c r="L49" s="201" t="s">
        <v>138</v>
      </c>
      <c r="M49" s="104">
        <v>16</v>
      </c>
      <c r="N49" s="262">
        <f t="shared" si="48"/>
        <v>21.33</v>
      </c>
      <c r="O49" s="202">
        <v>21.33</v>
      </c>
      <c r="P49" s="110">
        <f t="shared" si="8"/>
        <v>173.19959999999998</v>
      </c>
      <c r="Q49" s="204" t="s">
        <v>139</v>
      </c>
      <c r="R49" s="113">
        <f t="shared" si="1"/>
        <v>0</v>
      </c>
      <c r="S49" s="114">
        <f t="shared" si="9"/>
        <v>0</v>
      </c>
      <c r="T49" s="113">
        <f t="shared" si="2"/>
        <v>2</v>
      </c>
      <c r="U49" s="115">
        <f t="shared" si="10"/>
        <v>49.485599999999991</v>
      </c>
      <c r="V49" s="113">
        <f t="shared" si="3"/>
        <v>3</v>
      </c>
      <c r="W49" s="115">
        <f t="shared" si="11"/>
        <v>74.228399999999993</v>
      </c>
      <c r="X49" s="113">
        <f t="shared" si="4"/>
        <v>2</v>
      </c>
      <c r="Y49" s="115">
        <f t="shared" si="12"/>
        <v>49.485599999999991</v>
      </c>
      <c r="Z49" s="116">
        <f t="shared" si="5"/>
        <v>173.19959999999998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0"/>
      <c r="AK49" s="164">
        <f t="shared" si="14"/>
        <v>0</v>
      </c>
      <c r="AL49" s="216">
        <v>0</v>
      </c>
      <c r="AM49" s="164">
        <f t="shared" si="15"/>
        <v>0</v>
      </c>
      <c r="AN49" s="216">
        <v>0</v>
      </c>
      <c r="AO49" s="164">
        <f t="shared" si="16"/>
        <v>0</v>
      </c>
      <c r="AP49" s="216">
        <v>1</v>
      </c>
      <c r="AQ49" s="164">
        <f t="shared" si="17"/>
        <v>24.742799999999995</v>
      </c>
      <c r="AR49" s="216">
        <v>1</v>
      </c>
      <c r="AS49" s="164">
        <f t="shared" si="18"/>
        <v>24.742799999999995</v>
      </c>
      <c r="AT49" s="216">
        <v>1</v>
      </c>
      <c r="AU49" s="164">
        <f t="shared" si="19"/>
        <v>24.742799999999995</v>
      </c>
      <c r="AV49" s="216">
        <v>1</v>
      </c>
      <c r="AW49" s="164">
        <f t="shared" si="20"/>
        <v>24.742799999999995</v>
      </c>
      <c r="AX49" s="216">
        <v>1</v>
      </c>
      <c r="AY49" s="164">
        <f t="shared" si="21"/>
        <v>24.742799999999995</v>
      </c>
      <c r="AZ49" s="216">
        <v>1</v>
      </c>
      <c r="BA49" s="164">
        <f t="shared" si="22"/>
        <v>24.742799999999995</v>
      </c>
      <c r="BB49" s="216">
        <v>1</v>
      </c>
      <c r="BC49" s="164">
        <f t="shared" si="23"/>
        <v>24.742799999999995</v>
      </c>
      <c r="BD49" s="216">
        <v>0</v>
      </c>
      <c r="BE49" s="164">
        <f t="shared" si="24"/>
        <v>0</v>
      </c>
      <c r="BF49" s="253">
        <f t="shared" si="25"/>
        <v>173.19959999999998</v>
      </c>
      <c r="BG49" s="253">
        <f t="shared" si="49"/>
        <v>173.19959999999995</v>
      </c>
      <c r="BH49" s="10" t="b">
        <f t="shared" si="50"/>
        <v>1</v>
      </c>
      <c r="BI49" s="253">
        <f t="shared" si="51"/>
        <v>0</v>
      </c>
      <c r="BJ49" s="250">
        <f t="shared" si="27"/>
        <v>21110091</v>
      </c>
      <c r="BK49" s="251">
        <v>348</v>
      </c>
      <c r="BL49" s="251">
        <v>5</v>
      </c>
      <c r="BM49" s="252">
        <f t="shared" si="28"/>
        <v>0</v>
      </c>
      <c r="BN49" s="252">
        <f t="shared" si="29"/>
        <v>2</v>
      </c>
      <c r="BO49" s="252">
        <f t="shared" si="30"/>
        <v>3</v>
      </c>
      <c r="BP49" s="252">
        <f t="shared" si="31"/>
        <v>2</v>
      </c>
      <c r="BQ49" s="254">
        <f t="shared" si="32"/>
        <v>21.33</v>
      </c>
      <c r="BR49">
        <f t="shared" si="26"/>
        <v>16</v>
      </c>
      <c r="BS49">
        <v>0</v>
      </c>
      <c r="BT49">
        <v>1</v>
      </c>
      <c r="BU49" t="s">
        <v>139</v>
      </c>
      <c r="BV49" t="str">
        <f t="shared" si="33"/>
        <v>0</v>
      </c>
      <c r="BW49" t="str">
        <f t="shared" si="34"/>
        <v>0</v>
      </c>
      <c r="BX49" t="str">
        <f t="shared" si="35"/>
        <v>1</v>
      </c>
      <c r="BY49" t="s">
        <v>23</v>
      </c>
      <c r="BZ49" s="253">
        <f t="shared" si="36"/>
        <v>0</v>
      </c>
      <c r="CA49" s="253">
        <f t="shared" si="37"/>
        <v>0</v>
      </c>
      <c r="CB49" s="253">
        <f t="shared" si="38"/>
        <v>0</v>
      </c>
      <c r="CC49" s="253">
        <f t="shared" si="39"/>
        <v>0</v>
      </c>
      <c r="CD49" s="253">
        <f t="shared" si="40"/>
        <v>24.742799999999995</v>
      </c>
      <c r="CE49" s="253">
        <f t="shared" si="41"/>
        <v>24.742799999999995</v>
      </c>
      <c r="CF49" s="253">
        <f t="shared" si="42"/>
        <v>24.742799999999995</v>
      </c>
      <c r="CG49" s="253">
        <f t="shared" si="43"/>
        <v>24.742799999999995</v>
      </c>
      <c r="CH49" s="253">
        <f t="shared" si="44"/>
        <v>24.742799999999995</v>
      </c>
      <c r="CI49" s="253">
        <f t="shared" si="45"/>
        <v>24.742799999999995</v>
      </c>
      <c r="CJ49" s="253">
        <f t="shared" si="46"/>
        <v>24.742799999999995</v>
      </c>
      <c r="CK49" s="253">
        <f t="shared" si="47"/>
        <v>0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1</v>
      </c>
      <c r="L50" s="104" t="s">
        <v>138</v>
      </c>
      <c r="M50" s="104">
        <v>16</v>
      </c>
      <c r="N50" s="262">
        <f t="shared" si="48"/>
        <v>183.53</v>
      </c>
      <c r="O50" s="106">
        <v>183.53</v>
      </c>
      <c r="P50" s="110">
        <f t="shared" si="8"/>
        <v>212.89479999999998</v>
      </c>
      <c r="Q50" s="112" t="s">
        <v>139</v>
      </c>
      <c r="R50" s="113">
        <f t="shared" si="1"/>
        <v>1</v>
      </c>
      <c r="S50" s="114">
        <f t="shared" si="9"/>
        <v>212.89479999999998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212.89479999999998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1">
        <v>1</v>
      </c>
      <c r="AK50" s="164">
        <f t="shared" si="14"/>
        <v>212.89479999999998</v>
      </c>
      <c r="AL50" s="127">
        <v>0</v>
      </c>
      <c r="AM50" s="164">
        <f t="shared" si="15"/>
        <v>0</v>
      </c>
      <c r="AN50" s="127">
        <v>0</v>
      </c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212.89479999999998</v>
      </c>
      <c r="BG50" s="253">
        <f t="shared" si="49"/>
        <v>212.89479999999998</v>
      </c>
      <c r="BH50" s="10" t="b">
        <f t="shared" si="50"/>
        <v>1</v>
      </c>
      <c r="BI50" s="253">
        <f t="shared" si="51"/>
        <v>0</v>
      </c>
      <c r="BJ50" s="250">
        <f t="shared" si="27"/>
        <v>21110099</v>
      </c>
      <c r="BK50" s="251">
        <v>348</v>
      </c>
      <c r="BL50" s="251">
        <v>5</v>
      </c>
      <c r="BM50" s="252">
        <f t="shared" si="28"/>
        <v>1</v>
      </c>
      <c r="BN50" s="252">
        <f t="shared" si="29"/>
        <v>0</v>
      </c>
      <c r="BO50" s="252">
        <f t="shared" si="30"/>
        <v>0</v>
      </c>
      <c r="BP50" s="252">
        <f t="shared" si="31"/>
        <v>0</v>
      </c>
      <c r="BQ50" s="254">
        <f t="shared" si="32"/>
        <v>183.53</v>
      </c>
      <c r="BR50">
        <f t="shared" si="26"/>
        <v>16</v>
      </c>
      <c r="BS50">
        <v>0</v>
      </c>
      <c r="BT50">
        <v>1</v>
      </c>
      <c r="BU50" t="s">
        <v>139</v>
      </c>
      <c r="BV50" t="str">
        <f t="shared" si="33"/>
        <v>0</v>
      </c>
      <c r="BW50" t="str">
        <f t="shared" si="34"/>
        <v>0</v>
      </c>
      <c r="BX50" t="str">
        <f t="shared" si="35"/>
        <v>1</v>
      </c>
      <c r="BY50" t="s">
        <v>23</v>
      </c>
      <c r="BZ50" s="253">
        <f t="shared" si="36"/>
        <v>0</v>
      </c>
      <c r="CA50" s="253">
        <f t="shared" si="37"/>
        <v>212.89479999999998</v>
      </c>
      <c r="CB50" s="253">
        <f t="shared" si="38"/>
        <v>0</v>
      </c>
      <c r="CC50" s="253">
        <f t="shared" si="39"/>
        <v>0</v>
      </c>
      <c r="CD50" s="253">
        <f t="shared" si="40"/>
        <v>0</v>
      </c>
      <c r="CE50" s="253">
        <f t="shared" si="41"/>
        <v>0</v>
      </c>
      <c r="CF50" s="253">
        <f t="shared" si="42"/>
        <v>0</v>
      </c>
      <c r="CG50" s="253">
        <f t="shared" si="43"/>
        <v>0</v>
      </c>
      <c r="CH50" s="253">
        <f t="shared" si="44"/>
        <v>0</v>
      </c>
      <c r="CI50" s="253">
        <f t="shared" si="45"/>
        <v>0</v>
      </c>
      <c r="CJ50" s="253">
        <f t="shared" si="46"/>
        <v>0</v>
      </c>
      <c r="CK50" s="253">
        <f t="shared" si="47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7</v>
      </c>
      <c r="L51" s="201" t="s">
        <v>138</v>
      </c>
      <c r="M51" s="104">
        <v>16</v>
      </c>
      <c r="N51" s="262">
        <f t="shared" si="48"/>
        <v>144.65</v>
      </c>
      <c r="O51" s="202">
        <v>144.65</v>
      </c>
      <c r="P51" s="110">
        <f t="shared" si="8"/>
        <v>1174.558</v>
      </c>
      <c r="Q51" s="204" t="s">
        <v>139</v>
      </c>
      <c r="R51" s="113">
        <f t="shared" si="1"/>
        <v>0</v>
      </c>
      <c r="S51" s="114">
        <f t="shared" si="9"/>
        <v>0</v>
      </c>
      <c r="T51" s="113">
        <f t="shared" si="2"/>
        <v>2</v>
      </c>
      <c r="U51" s="115">
        <f t="shared" si="10"/>
        <v>335.58799999999997</v>
      </c>
      <c r="V51" s="113">
        <f t="shared" si="3"/>
        <v>3</v>
      </c>
      <c r="W51" s="115">
        <f t="shared" si="11"/>
        <v>503.38199999999995</v>
      </c>
      <c r="X51" s="113">
        <f t="shared" si="4"/>
        <v>2</v>
      </c>
      <c r="Y51" s="115">
        <f t="shared" si="12"/>
        <v>335.58799999999997</v>
      </c>
      <c r="Z51" s="116">
        <f t="shared" si="5"/>
        <v>1174.558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0"/>
      <c r="AK51" s="164">
        <f t="shared" si="14"/>
        <v>0</v>
      </c>
      <c r="AL51" s="216">
        <v>0</v>
      </c>
      <c r="AM51" s="164">
        <f t="shared" si="15"/>
        <v>0</v>
      </c>
      <c r="AN51" s="216">
        <v>0</v>
      </c>
      <c r="AO51" s="164">
        <f t="shared" si="16"/>
        <v>0</v>
      </c>
      <c r="AP51" s="216">
        <v>1</v>
      </c>
      <c r="AQ51" s="164">
        <f t="shared" si="17"/>
        <v>167.79399999999998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0</v>
      </c>
      <c r="BE51" s="164">
        <f t="shared" si="24"/>
        <v>0</v>
      </c>
      <c r="BF51" s="253">
        <f t="shared" si="25"/>
        <v>1174.558</v>
      </c>
      <c r="BG51" s="253">
        <f t="shared" si="49"/>
        <v>1174.558</v>
      </c>
      <c r="BH51" s="10" t="b">
        <f t="shared" si="50"/>
        <v>1</v>
      </c>
      <c r="BI51" s="253">
        <f t="shared" si="51"/>
        <v>0</v>
      </c>
      <c r="BJ51" s="250">
        <f t="shared" si="27"/>
        <v>21110099</v>
      </c>
      <c r="BK51" s="251">
        <v>348</v>
      </c>
      <c r="BL51" s="251">
        <v>5</v>
      </c>
      <c r="BM51" s="252">
        <f t="shared" si="28"/>
        <v>0</v>
      </c>
      <c r="BN51" s="252">
        <f t="shared" si="29"/>
        <v>2</v>
      </c>
      <c r="BO51" s="252">
        <f t="shared" si="30"/>
        <v>3</v>
      </c>
      <c r="BP51" s="252">
        <f t="shared" si="31"/>
        <v>2</v>
      </c>
      <c r="BQ51" s="254">
        <f t="shared" si="32"/>
        <v>144.65</v>
      </c>
      <c r="BR51">
        <f t="shared" si="26"/>
        <v>16</v>
      </c>
      <c r="BS51">
        <v>0</v>
      </c>
      <c r="BT51">
        <v>1</v>
      </c>
      <c r="BU51" t="s">
        <v>139</v>
      </c>
      <c r="BV51" t="str">
        <f t="shared" si="33"/>
        <v>0</v>
      </c>
      <c r="BW51" t="str">
        <f t="shared" si="34"/>
        <v>0</v>
      </c>
      <c r="BX51" t="str">
        <f t="shared" si="35"/>
        <v>1</v>
      </c>
      <c r="BY51" t="s">
        <v>23</v>
      </c>
      <c r="BZ51" s="253">
        <f t="shared" si="36"/>
        <v>0</v>
      </c>
      <c r="CA51" s="253">
        <f t="shared" si="37"/>
        <v>0</v>
      </c>
      <c r="CB51" s="253">
        <f t="shared" si="38"/>
        <v>0</v>
      </c>
      <c r="CC51" s="253">
        <f t="shared" si="39"/>
        <v>0</v>
      </c>
      <c r="CD51" s="253">
        <f t="shared" si="40"/>
        <v>167.79399999999998</v>
      </c>
      <c r="CE51" s="253">
        <f t="shared" si="41"/>
        <v>167.79399999999998</v>
      </c>
      <c r="CF51" s="253">
        <f t="shared" si="42"/>
        <v>167.79399999999998</v>
      </c>
      <c r="CG51" s="253">
        <f t="shared" si="43"/>
        <v>167.79399999999998</v>
      </c>
      <c r="CH51" s="253">
        <f t="shared" si="44"/>
        <v>167.79399999999998</v>
      </c>
      <c r="CI51" s="253">
        <f t="shared" si="45"/>
        <v>167.79399999999998</v>
      </c>
      <c r="CJ51" s="253">
        <f t="shared" si="46"/>
        <v>167.79399999999998</v>
      </c>
      <c r="CK51" s="253">
        <f t="shared" si="47"/>
        <v>0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1</v>
      </c>
      <c r="L52" s="104" t="s">
        <v>138</v>
      </c>
      <c r="M52" s="104">
        <v>16</v>
      </c>
      <c r="N52" s="262">
        <f t="shared" si="48"/>
        <v>202.52</v>
      </c>
      <c r="O52" s="106">
        <v>202.52</v>
      </c>
      <c r="P52" s="110">
        <f t="shared" si="8"/>
        <v>234.92320000000001</v>
      </c>
      <c r="Q52" s="112" t="s">
        <v>139</v>
      </c>
      <c r="R52" s="113">
        <f t="shared" si="1"/>
        <v>1</v>
      </c>
      <c r="S52" s="114">
        <f t="shared" si="9"/>
        <v>234.92320000000001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234.92320000000001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1">
        <v>1</v>
      </c>
      <c r="AK52" s="164">
        <f t="shared" si="14"/>
        <v>234.92320000000001</v>
      </c>
      <c r="AL52" s="127">
        <v>0</v>
      </c>
      <c r="AM52" s="164">
        <f t="shared" si="15"/>
        <v>0</v>
      </c>
      <c r="AN52" s="127">
        <v>0</v>
      </c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234.92320000000001</v>
      </c>
      <c r="BG52" s="253">
        <f t="shared" si="49"/>
        <v>234.92320000000001</v>
      </c>
      <c r="BH52" s="10" t="b">
        <f t="shared" si="50"/>
        <v>1</v>
      </c>
      <c r="BI52" s="253">
        <f t="shared" si="51"/>
        <v>0</v>
      </c>
      <c r="BJ52" s="250">
        <f t="shared" si="27"/>
        <v>21110100</v>
      </c>
      <c r="BK52" s="251">
        <v>348</v>
      </c>
      <c r="BL52" s="251">
        <v>5</v>
      </c>
      <c r="BM52" s="252">
        <f t="shared" si="28"/>
        <v>1</v>
      </c>
      <c r="BN52" s="252">
        <f t="shared" si="29"/>
        <v>0</v>
      </c>
      <c r="BO52" s="252">
        <f t="shared" si="30"/>
        <v>0</v>
      </c>
      <c r="BP52" s="252">
        <f t="shared" si="31"/>
        <v>0</v>
      </c>
      <c r="BQ52" s="254">
        <f t="shared" si="32"/>
        <v>202.52</v>
      </c>
      <c r="BR52">
        <f t="shared" si="26"/>
        <v>16</v>
      </c>
      <c r="BS52">
        <v>0</v>
      </c>
      <c r="BT52">
        <v>1</v>
      </c>
      <c r="BU52" t="s">
        <v>139</v>
      </c>
      <c r="BV52" t="str">
        <f t="shared" si="33"/>
        <v>0</v>
      </c>
      <c r="BW52" t="str">
        <f t="shared" si="34"/>
        <v>0</v>
      </c>
      <c r="BX52" t="str">
        <f t="shared" si="35"/>
        <v>1</v>
      </c>
      <c r="BY52" t="s">
        <v>23</v>
      </c>
      <c r="BZ52" s="253">
        <f t="shared" si="36"/>
        <v>0</v>
      </c>
      <c r="CA52" s="253">
        <f t="shared" si="37"/>
        <v>234.92320000000001</v>
      </c>
      <c r="CB52" s="253">
        <f t="shared" si="38"/>
        <v>0</v>
      </c>
      <c r="CC52" s="253">
        <f t="shared" si="39"/>
        <v>0</v>
      </c>
      <c r="CD52" s="253">
        <f t="shared" si="40"/>
        <v>0</v>
      </c>
      <c r="CE52" s="253">
        <f t="shared" si="41"/>
        <v>0</v>
      </c>
      <c r="CF52" s="253">
        <f t="shared" si="42"/>
        <v>0</v>
      </c>
      <c r="CG52" s="253">
        <f t="shared" si="43"/>
        <v>0</v>
      </c>
      <c r="CH52" s="253">
        <f t="shared" si="44"/>
        <v>0</v>
      </c>
      <c r="CI52" s="253">
        <f t="shared" si="45"/>
        <v>0</v>
      </c>
      <c r="CJ52" s="253">
        <f t="shared" si="46"/>
        <v>0</v>
      </c>
      <c r="CK52" s="253">
        <f t="shared" si="47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9</v>
      </c>
      <c r="L53" s="201" t="s">
        <v>138</v>
      </c>
      <c r="M53" s="104">
        <v>16</v>
      </c>
      <c r="N53" s="262">
        <f t="shared" si="48"/>
        <v>166.25</v>
      </c>
      <c r="O53" s="202">
        <v>166.25</v>
      </c>
      <c r="P53" s="110">
        <f t="shared" si="8"/>
        <v>1735.6499999999999</v>
      </c>
      <c r="Q53" s="204" t="s">
        <v>139</v>
      </c>
      <c r="R53" s="113">
        <f t="shared" si="1"/>
        <v>1</v>
      </c>
      <c r="S53" s="114">
        <f t="shared" si="9"/>
        <v>192.85</v>
      </c>
      <c r="T53" s="113">
        <f t="shared" si="2"/>
        <v>3</v>
      </c>
      <c r="U53" s="115">
        <f t="shared" si="10"/>
        <v>578.54999999999995</v>
      </c>
      <c r="V53" s="113">
        <f t="shared" si="3"/>
        <v>3</v>
      </c>
      <c r="W53" s="115">
        <f t="shared" si="11"/>
        <v>578.54999999999995</v>
      </c>
      <c r="X53" s="113">
        <f t="shared" si="4"/>
        <v>2</v>
      </c>
      <c r="Y53" s="115">
        <f t="shared" si="12"/>
        <v>385.7</v>
      </c>
      <c r="Z53" s="116">
        <f t="shared" si="5"/>
        <v>1735.6499999999999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0"/>
      <c r="AK53" s="164">
        <f t="shared" si="14"/>
        <v>0</v>
      </c>
      <c r="AL53" s="216">
        <v>1</v>
      </c>
      <c r="AM53" s="164">
        <f t="shared" si="15"/>
        <v>192.85</v>
      </c>
      <c r="AN53" s="216">
        <v>1</v>
      </c>
      <c r="AO53" s="164">
        <f t="shared" si="16"/>
        <v>192.85</v>
      </c>
      <c r="AP53" s="216">
        <v>1</v>
      </c>
      <c r="AQ53" s="164">
        <f t="shared" si="17"/>
        <v>192.85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0</v>
      </c>
      <c r="BE53" s="164">
        <f t="shared" si="24"/>
        <v>0</v>
      </c>
      <c r="BF53" s="253">
        <f t="shared" si="25"/>
        <v>1735.6499999999999</v>
      </c>
      <c r="BG53" s="253">
        <f t="shared" si="49"/>
        <v>1735.6499999999996</v>
      </c>
      <c r="BH53" s="10" t="b">
        <f t="shared" si="50"/>
        <v>1</v>
      </c>
      <c r="BI53" s="253">
        <f t="shared" si="51"/>
        <v>0</v>
      </c>
      <c r="BJ53" s="250">
        <f t="shared" si="27"/>
        <v>21110100</v>
      </c>
      <c r="BK53" s="251">
        <v>348</v>
      </c>
      <c r="BL53" s="251">
        <v>5</v>
      </c>
      <c r="BM53" s="252">
        <f t="shared" si="28"/>
        <v>1</v>
      </c>
      <c r="BN53" s="252">
        <f t="shared" si="29"/>
        <v>3</v>
      </c>
      <c r="BO53" s="252">
        <f t="shared" si="30"/>
        <v>3</v>
      </c>
      <c r="BP53" s="252">
        <f t="shared" si="31"/>
        <v>2</v>
      </c>
      <c r="BQ53" s="254">
        <f t="shared" si="32"/>
        <v>166.25</v>
      </c>
      <c r="BR53">
        <f t="shared" si="26"/>
        <v>16</v>
      </c>
      <c r="BS53">
        <v>0</v>
      </c>
      <c r="BT53">
        <v>1</v>
      </c>
      <c r="BU53" t="s">
        <v>139</v>
      </c>
      <c r="BV53" t="str">
        <f t="shared" si="33"/>
        <v>0</v>
      </c>
      <c r="BW53" t="str">
        <f t="shared" si="34"/>
        <v>0</v>
      </c>
      <c r="BX53" t="str">
        <f t="shared" si="35"/>
        <v>1</v>
      </c>
      <c r="BY53" t="s">
        <v>23</v>
      </c>
      <c r="BZ53" s="253">
        <f t="shared" si="36"/>
        <v>0</v>
      </c>
      <c r="CA53" s="253">
        <f t="shared" si="37"/>
        <v>0</v>
      </c>
      <c r="CB53" s="253">
        <f t="shared" si="38"/>
        <v>192.85</v>
      </c>
      <c r="CC53" s="253">
        <f t="shared" si="39"/>
        <v>192.85</v>
      </c>
      <c r="CD53" s="253">
        <f t="shared" si="40"/>
        <v>192.85</v>
      </c>
      <c r="CE53" s="253">
        <f t="shared" si="41"/>
        <v>192.85</v>
      </c>
      <c r="CF53" s="253">
        <f t="shared" si="42"/>
        <v>192.85</v>
      </c>
      <c r="CG53" s="253">
        <f t="shared" si="43"/>
        <v>192.85</v>
      </c>
      <c r="CH53" s="253">
        <f t="shared" si="44"/>
        <v>192.85</v>
      </c>
      <c r="CI53" s="253">
        <f t="shared" si="45"/>
        <v>192.85</v>
      </c>
      <c r="CJ53" s="253">
        <f t="shared" si="46"/>
        <v>192.85</v>
      </c>
      <c r="CK53" s="253">
        <f t="shared" si="47"/>
        <v>0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1</v>
      </c>
      <c r="L54" s="104" t="s">
        <v>138</v>
      </c>
      <c r="M54" s="104">
        <v>16</v>
      </c>
      <c r="N54" s="262">
        <f t="shared" si="48"/>
        <v>18.47</v>
      </c>
      <c r="O54" s="106">
        <v>18.47</v>
      </c>
      <c r="P54" s="110">
        <f t="shared" si="8"/>
        <v>21.425199999999997</v>
      </c>
      <c r="Q54" s="112" t="s">
        <v>139</v>
      </c>
      <c r="R54" s="113">
        <f t="shared" si="1"/>
        <v>1</v>
      </c>
      <c r="S54" s="114">
        <f t="shared" si="9"/>
        <v>21.425199999999997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21.425199999999997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1">
        <v>1</v>
      </c>
      <c r="AK54" s="164">
        <f t="shared" si="14"/>
        <v>21.425199999999997</v>
      </c>
      <c r="AL54" s="127">
        <v>0</v>
      </c>
      <c r="AM54" s="164">
        <f t="shared" si="15"/>
        <v>0</v>
      </c>
      <c r="AN54" s="127">
        <v>0</v>
      </c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21.425199999999997</v>
      </c>
      <c r="BG54" s="253">
        <f t="shared" si="49"/>
        <v>21.425199999999997</v>
      </c>
      <c r="BH54" s="10" t="b">
        <f t="shared" si="50"/>
        <v>1</v>
      </c>
      <c r="BI54" s="253">
        <f t="shared" si="51"/>
        <v>0</v>
      </c>
      <c r="BJ54" s="250">
        <f t="shared" si="27"/>
        <v>21110108</v>
      </c>
      <c r="BK54" s="251">
        <v>348</v>
      </c>
      <c r="BL54" s="251">
        <v>5</v>
      </c>
      <c r="BM54" s="252">
        <f t="shared" si="28"/>
        <v>1</v>
      </c>
      <c r="BN54" s="252">
        <f t="shared" si="29"/>
        <v>0</v>
      </c>
      <c r="BO54" s="252">
        <f t="shared" si="30"/>
        <v>0</v>
      </c>
      <c r="BP54" s="252">
        <f t="shared" si="31"/>
        <v>0</v>
      </c>
      <c r="BQ54" s="254">
        <f t="shared" si="32"/>
        <v>18.47</v>
      </c>
      <c r="BR54">
        <f t="shared" si="26"/>
        <v>16</v>
      </c>
      <c r="BS54">
        <v>0</v>
      </c>
      <c r="BT54">
        <v>1</v>
      </c>
      <c r="BU54" t="s">
        <v>139</v>
      </c>
      <c r="BV54" t="str">
        <f t="shared" si="33"/>
        <v>0</v>
      </c>
      <c r="BW54" t="str">
        <f t="shared" si="34"/>
        <v>0</v>
      </c>
      <c r="BX54" t="str">
        <f t="shared" si="35"/>
        <v>1</v>
      </c>
      <c r="BY54" t="s">
        <v>23</v>
      </c>
      <c r="BZ54" s="253">
        <f t="shared" si="36"/>
        <v>0</v>
      </c>
      <c r="CA54" s="253">
        <f t="shared" si="37"/>
        <v>21.425199999999997</v>
      </c>
      <c r="CB54" s="253">
        <f t="shared" si="38"/>
        <v>0</v>
      </c>
      <c r="CC54" s="253">
        <f t="shared" si="39"/>
        <v>0</v>
      </c>
      <c r="CD54" s="253">
        <f t="shared" si="40"/>
        <v>0</v>
      </c>
      <c r="CE54" s="253">
        <f t="shared" si="41"/>
        <v>0</v>
      </c>
      <c r="CF54" s="253">
        <f t="shared" si="42"/>
        <v>0</v>
      </c>
      <c r="CG54" s="253">
        <f t="shared" si="43"/>
        <v>0</v>
      </c>
      <c r="CH54" s="253">
        <f t="shared" si="44"/>
        <v>0</v>
      </c>
      <c r="CI54" s="253">
        <f t="shared" si="45"/>
        <v>0</v>
      </c>
      <c r="CJ54" s="253">
        <f t="shared" si="46"/>
        <v>0</v>
      </c>
      <c r="CK54" s="253">
        <f t="shared" si="47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8</v>
      </c>
      <c r="L55" s="201" t="s">
        <v>138</v>
      </c>
      <c r="M55" s="104">
        <v>16</v>
      </c>
      <c r="N55" s="262">
        <f t="shared" si="48"/>
        <v>18</v>
      </c>
      <c r="O55" s="202">
        <v>18</v>
      </c>
      <c r="P55" s="110">
        <f t="shared" si="8"/>
        <v>167.04</v>
      </c>
      <c r="Q55" s="204" t="s">
        <v>139</v>
      </c>
      <c r="R55" s="113">
        <f t="shared" si="1"/>
        <v>0</v>
      </c>
      <c r="S55" s="114">
        <f t="shared" si="9"/>
        <v>0</v>
      </c>
      <c r="T55" s="113">
        <f t="shared" si="2"/>
        <v>3</v>
      </c>
      <c r="U55" s="115">
        <f t="shared" si="10"/>
        <v>62.64</v>
      </c>
      <c r="V55" s="113">
        <f t="shared" si="3"/>
        <v>3</v>
      </c>
      <c r="W55" s="115">
        <f t="shared" si="11"/>
        <v>62.64</v>
      </c>
      <c r="X55" s="113">
        <f t="shared" si="4"/>
        <v>2</v>
      </c>
      <c r="Y55" s="115">
        <f t="shared" si="12"/>
        <v>41.76</v>
      </c>
      <c r="Z55" s="116">
        <f t="shared" si="5"/>
        <v>167.04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0"/>
      <c r="AK55" s="164">
        <f t="shared" si="14"/>
        <v>0</v>
      </c>
      <c r="AL55" s="216">
        <v>0</v>
      </c>
      <c r="AM55" s="164">
        <f t="shared" si="15"/>
        <v>0</v>
      </c>
      <c r="AN55" s="216">
        <v>1</v>
      </c>
      <c r="AO55" s="164">
        <f t="shared" si="16"/>
        <v>20.88</v>
      </c>
      <c r="AP55" s="216">
        <v>1</v>
      </c>
      <c r="AQ55" s="164">
        <f t="shared" si="17"/>
        <v>20.88</v>
      </c>
      <c r="AR55" s="216">
        <v>1</v>
      </c>
      <c r="AS55" s="164">
        <f t="shared" si="18"/>
        <v>20.88</v>
      </c>
      <c r="AT55" s="216">
        <v>1</v>
      </c>
      <c r="AU55" s="164">
        <f t="shared" si="19"/>
        <v>20.88</v>
      </c>
      <c r="AV55" s="216">
        <v>1</v>
      </c>
      <c r="AW55" s="164">
        <f t="shared" si="20"/>
        <v>20.88</v>
      </c>
      <c r="AX55" s="216">
        <v>1</v>
      </c>
      <c r="AY55" s="164">
        <f t="shared" si="21"/>
        <v>20.88</v>
      </c>
      <c r="AZ55" s="216">
        <v>1</v>
      </c>
      <c r="BA55" s="164">
        <f t="shared" si="22"/>
        <v>20.88</v>
      </c>
      <c r="BB55" s="216">
        <v>1</v>
      </c>
      <c r="BC55" s="164">
        <f t="shared" si="23"/>
        <v>20.88</v>
      </c>
      <c r="BD55" s="216">
        <v>0</v>
      </c>
      <c r="BE55" s="164">
        <f t="shared" si="24"/>
        <v>0</v>
      </c>
      <c r="BF55" s="253">
        <f t="shared" si="25"/>
        <v>167.04</v>
      </c>
      <c r="BG55" s="253">
        <f t="shared" si="49"/>
        <v>167.04</v>
      </c>
      <c r="BH55" s="10" t="b">
        <f t="shared" si="50"/>
        <v>1</v>
      </c>
      <c r="BI55" s="253">
        <f t="shared" si="51"/>
        <v>0</v>
      </c>
      <c r="BJ55" s="250">
        <f t="shared" si="27"/>
        <v>21110108</v>
      </c>
      <c r="BK55" s="251">
        <v>348</v>
      </c>
      <c r="BL55" s="251">
        <v>5</v>
      </c>
      <c r="BM55" s="252">
        <f t="shared" si="28"/>
        <v>0</v>
      </c>
      <c r="BN55" s="252">
        <f t="shared" si="29"/>
        <v>3</v>
      </c>
      <c r="BO55" s="252">
        <f t="shared" si="30"/>
        <v>3</v>
      </c>
      <c r="BP55" s="252">
        <f t="shared" si="31"/>
        <v>2</v>
      </c>
      <c r="BQ55" s="254">
        <f t="shared" si="32"/>
        <v>18</v>
      </c>
      <c r="BR55">
        <f t="shared" si="26"/>
        <v>16</v>
      </c>
      <c r="BS55">
        <v>0</v>
      </c>
      <c r="BT55">
        <v>1</v>
      </c>
      <c r="BU55" t="s">
        <v>139</v>
      </c>
      <c r="BV55" t="str">
        <f t="shared" si="33"/>
        <v>0</v>
      </c>
      <c r="BW55" t="str">
        <f t="shared" si="34"/>
        <v>0</v>
      </c>
      <c r="BX55" t="str">
        <f t="shared" si="35"/>
        <v>1</v>
      </c>
      <c r="BY55" t="s">
        <v>23</v>
      </c>
      <c r="BZ55" s="253">
        <f t="shared" si="36"/>
        <v>0</v>
      </c>
      <c r="CA55" s="253">
        <f t="shared" si="37"/>
        <v>0</v>
      </c>
      <c r="CB55" s="253">
        <f t="shared" si="38"/>
        <v>0</v>
      </c>
      <c r="CC55" s="253">
        <f t="shared" si="39"/>
        <v>20.88</v>
      </c>
      <c r="CD55" s="253">
        <f t="shared" si="40"/>
        <v>20.88</v>
      </c>
      <c r="CE55" s="253">
        <f t="shared" si="41"/>
        <v>20.88</v>
      </c>
      <c r="CF55" s="253">
        <f t="shared" si="42"/>
        <v>20.88</v>
      </c>
      <c r="CG55" s="253">
        <f t="shared" si="43"/>
        <v>20.88</v>
      </c>
      <c r="CH55" s="253">
        <f t="shared" si="44"/>
        <v>20.88</v>
      </c>
      <c r="CI55" s="253">
        <f t="shared" si="45"/>
        <v>20.88</v>
      </c>
      <c r="CJ55" s="253">
        <f t="shared" si="46"/>
        <v>20.88</v>
      </c>
      <c r="CK55" s="253">
        <f t="shared" si="47"/>
        <v>0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50</v>
      </c>
      <c r="L56" s="104" t="s">
        <v>138</v>
      </c>
      <c r="M56" s="104">
        <v>16</v>
      </c>
      <c r="N56" s="262">
        <f t="shared" si="48"/>
        <v>74.72</v>
      </c>
      <c r="O56" s="106">
        <v>74.72</v>
      </c>
      <c r="P56" s="110">
        <f t="shared" si="8"/>
        <v>4333.7599999999993</v>
      </c>
      <c r="Q56" s="112" t="s">
        <v>139</v>
      </c>
      <c r="R56" s="113">
        <f t="shared" si="1"/>
        <v>50</v>
      </c>
      <c r="S56" s="114">
        <f t="shared" si="9"/>
        <v>4333.7599999999993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4333.7599999999993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1">
        <v>50</v>
      </c>
      <c r="AK56" s="164">
        <f t="shared" si="14"/>
        <v>4333.7599999999993</v>
      </c>
      <c r="AL56" s="127">
        <v>0</v>
      </c>
      <c r="AM56" s="164">
        <f t="shared" si="15"/>
        <v>0</v>
      </c>
      <c r="AN56" s="127">
        <v>0</v>
      </c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4333.7599999999993</v>
      </c>
      <c r="BG56" s="253">
        <f t="shared" si="49"/>
        <v>4333.7599999999993</v>
      </c>
      <c r="BH56" s="10" t="b">
        <f t="shared" si="50"/>
        <v>1</v>
      </c>
      <c r="BI56" s="253">
        <f t="shared" si="51"/>
        <v>0</v>
      </c>
      <c r="BJ56" s="250">
        <f t="shared" si="27"/>
        <v>21110112</v>
      </c>
      <c r="BK56" s="251">
        <v>348</v>
      </c>
      <c r="BL56" s="251">
        <v>5</v>
      </c>
      <c r="BM56" s="252">
        <f t="shared" si="28"/>
        <v>50</v>
      </c>
      <c r="BN56" s="252">
        <f t="shared" si="29"/>
        <v>0</v>
      </c>
      <c r="BO56" s="252">
        <f t="shared" si="30"/>
        <v>0</v>
      </c>
      <c r="BP56" s="252">
        <f t="shared" si="31"/>
        <v>0</v>
      </c>
      <c r="BQ56" s="254">
        <f t="shared" si="32"/>
        <v>74.72</v>
      </c>
      <c r="BR56">
        <f t="shared" si="26"/>
        <v>16</v>
      </c>
      <c r="BS56">
        <v>0</v>
      </c>
      <c r="BT56">
        <v>1</v>
      </c>
      <c r="BU56" t="s">
        <v>139</v>
      </c>
      <c r="BV56" t="str">
        <f t="shared" si="33"/>
        <v>0</v>
      </c>
      <c r="BW56" t="str">
        <f t="shared" si="34"/>
        <v>0</v>
      </c>
      <c r="BX56" t="str">
        <f t="shared" si="35"/>
        <v>1</v>
      </c>
      <c r="BY56" t="s">
        <v>23</v>
      </c>
      <c r="BZ56" s="253">
        <f t="shared" si="36"/>
        <v>0</v>
      </c>
      <c r="CA56" s="253">
        <f t="shared" si="37"/>
        <v>4333.7599999999993</v>
      </c>
      <c r="CB56" s="253">
        <f t="shared" si="38"/>
        <v>0</v>
      </c>
      <c r="CC56" s="253">
        <f t="shared" si="39"/>
        <v>0</v>
      </c>
      <c r="CD56" s="253">
        <f t="shared" si="40"/>
        <v>0</v>
      </c>
      <c r="CE56" s="253">
        <f t="shared" si="41"/>
        <v>0</v>
      </c>
      <c r="CF56" s="253">
        <f t="shared" si="42"/>
        <v>0</v>
      </c>
      <c r="CG56" s="253">
        <f t="shared" si="43"/>
        <v>0</v>
      </c>
      <c r="CH56" s="253">
        <f t="shared" si="44"/>
        <v>0</v>
      </c>
      <c r="CI56" s="253">
        <f t="shared" si="45"/>
        <v>0</v>
      </c>
      <c r="CJ56" s="253">
        <f t="shared" si="46"/>
        <v>0</v>
      </c>
      <c r="CK56" s="253">
        <f t="shared" si="47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179</v>
      </c>
      <c r="L57" s="201" t="s">
        <v>138</v>
      </c>
      <c r="M57" s="104">
        <v>16</v>
      </c>
      <c r="N57" s="262">
        <f t="shared" si="48"/>
        <v>68.64</v>
      </c>
      <c r="O57" s="202">
        <v>68.64</v>
      </c>
      <c r="P57" s="110">
        <f t="shared" si="8"/>
        <v>14252.409599999999</v>
      </c>
      <c r="Q57" s="204" t="s">
        <v>139</v>
      </c>
      <c r="R57" s="113">
        <f t="shared" si="1"/>
        <v>50</v>
      </c>
      <c r="S57" s="114">
        <f t="shared" si="9"/>
        <v>3981.12</v>
      </c>
      <c r="T57" s="113">
        <f t="shared" si="2"/>
        <v>70</v>
      </c>
      <c r="U57" s="115">
        <f t="shared" si="10"/>
        <v>5573.5680000000002</v>
      </c>
      <c r="V57" s="113">
        <f t="shared" si="3"/>
        <v>30</v>
      </c>
      <c r="W57" s="115">
        <f t="shared" si="11"/>
        <v>2388.672</v>
      </c>
      <c r="X57" s="113">
        <f t="shared" si="4"/>
        <v>29</v>
      </c>
      <c r="Y57" s="115">
        <f t="shared" si="12"/>
        <v>2309.0495999999998</v>
      </c>
      <c r="Z57" s="116">
        <f t="shared" si="5"/>
        <v>14252.409600000001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0"/>
      <c r="AK57" s="164">
        <f t="shared" si="14"/>
        <v>0</v>
      </c>
      <c r="AL57" s="216">
        <v>50</v>
      </c>
      <c r="AM57" s="164">
        <f t="shared" si="15"/>
        <v>3981.12</v>
      </c>
      <c r="AN57" s="216">
        <v>50</v>
      </c>
      <c r="AO57" s="164">
        <f t="shared" si="16"/>
        <v>3981.12</v>
      </c>
      <c r="AP57" s="216">
        <v>10</v>
      </c>
      <c r="AQ57" s="164">
        <f t="shared" si="17"/>
        <v>796.22399999999993</v>
      </c>
      <c r="AR57" s="216">
        <v>10</v>
      </c>
      <c r="AS57" s="164">
        <f t="shared" si="18"/>
        <v>796.22399999999993</v>
      </c>
      <c r="AT57" s="216">
        <v>10</v>
      </c>
      <c r="AU57" s="164">
        <f t="shared" si="19"/>
        <v>796.22399999999993</v>
      </c>
      <c r="AV57" s="216">
        <v>10</v>
      </c>
      <c r="AW57" s="164">
        <f t="shared" si="20"/>
        <v>796.22399999999993</v>
      </c>
      <c r="AX57" s="216">
        <v>10</v>
      </c>
      <c r="AY57" s="164">
        <f t="shared" si="21"/>
        <v>796.22399999999993</v>
      </c>
      <c r="AZ57" s="216">
        <v>10</v>
      </c>
      <c r="BA57" s="164">
        <f t="shared" si="22"/>
        <v>796.22399999999993</v>
      </c>
      <c r="BB57" s="216">
        <v>10</v>
      </c>
      <c r="BC57" s="164">
        <f t="shared" si="23"/>
        <v>796.22399999999993</v>
      </c>
      <c r="BD57" s="216">
        <v>9</v>
      </c>
      <c r="BE57" s="164">
        <f t="shared" si="24"/>
        <v>716.60159999999996</v>
      </c>
      <c r="BF57" s="253">
        <f t="shared" si="25"/>
        <v>14252.409599999999</v>
      </c>
      <c r="BG57" s="253">
        <f t="shared" si="49"/>
        <v>14252.409599999999</v>
      </c>
      <c r="BH57" s="10" t="b">
        <f t="shared" si="50"/>
        <v>1</v>
      </c>
      <c r="BI57" s="253">
        <f t="shared" si="51"/>
        <v>0</v>
      </c>
      <c r="BJ57" s="250">
        <f t="shared" si="27"/>
        <v>21110112</v>
      </c>
      <c r="BK57" s="251">
        <v>348</v>
      </c>
      <c r="BL57" s="251">
        <v>5</v>
      </c>
      <c r="BM57" s="252">
        <f t="shared" si="28"/>
        <v>50</v>
      </c>
      <c r="BN57" s="252">
        <f t="shared" si="29"/>
        <v>70</v>
      </c>
      <c r="BO57" s="252">
        <f t="shared" si="30"/>
        <v>30</v>
      </c>
      <c r="BP57" s="252">
        <f t="shared" si="31"/>
        <v>29</v>
      </c>
      <c r="BQ57" s="254">
        <f t="shared" si="32"/>
        <v>68.64</v>
      </c>
      <c r="BR57">
        <f t="shared" si="26"/>
        <v>16</v>
      </c>
      <c r="BS57">
        <v>0</v>
      </c>
      <c r="BT57">
        <v>1</v>
      </c>
      <c r="BU57" t="s">
        <v>139</v>
      </c>
      <c r="BV57" t="str">
        <f t="shared" si="33"/>
        <v>0</v>
      </c>
      <c r="BW57" t="str">
        <f t="shared" si="34"/>
        <v>0</v>
      </c>
      <c r="BX57" t="str">
        <f t="shared" si="35"/>
        <v>1</v>
      </c>
      <c r="BY57" t="s">
        <v>23</v>
      </c>
      <c r="BZ57" s="253">
        <f t="shared" si="36"/>
        <v>0</v>
      </c>
      <c r="CA57" s="253">
        <f t="shared" si="37"/>
        <v>0</v>
      </c>
      <c r="CB57" s="253">
        <f t="shared" si="38"/>
        <v>3981.12</v>
      </c>
      <c r="CC57" s="253">
        <f t="shared" si="39"/>
        <v>3981.12</v>
      </c>
      <c r="CD57" s="253">
        <f t="shared" si="40"/>
        <v>796.22399999999993</v>
      </c>
      <c r="CE57" s="253">
        <f t="shared" si="41"/>
        <v>796.22399999999993</v>
      </c>
      <c r="CF57" s="253">
        <f t="shared" si="42"/>
        <v>796.22399999999993</v>
      </c>
      <c r="CG57" s="253">
        <f t="shared" si="43"/>
        <v>796.22399999999993</v>
      </c>
      <c r="CH57" s="253">
        <f t="shared" si="44"/>
        <v>796.22399999999993</v>
      </c>
      <c r="CI57" s="253">
        <f t="shared" si="45"/>
        <v>796.22399999999993</v>
      </c>
      <c r="CJ57" s="253">
        <f t="shared" si="46"/>
        <v>796.22399999999993</v>
      </c>
      <c r="CK57" s="253">
        <f t="shared" si="47"/>
        <v>716.60159999999996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3</v>
      </c>
      <c r="L58" s="104" t="s">
        <v>138</v>
      </c>
      <c r="M58" s="104">
        <v>16</v>
      </c>
      <c r="N58" s="262">
        <f t="shared" si="48"/>
        <v>101.08</v>
      </c>
      <c r="O58" s="106">
        <v>101.08</v>
      </c>
      <c r="P58" s="110">
        <f t="shared" si="8"/>
        <v>351.75839999999999</v>
      </c>
      <c r="Q58" s="112" t="s">
        <v>139</v>
      </c>
      <c r="R58" s="113">
        <f t="shared" si="1"/>
        <v>3</v>
      </c>
      <c r="S58" s="114">
        <f t="shared" si="9"/>
        <v>351.75839999999999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351.75839999999999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1">
        <v>3</v>
      </c>
      <c r="AK58" s="164">
        <f t="shared" si="14"/>
        <v>351.75839999999999</v>
      </c>
      <c r="AL58" s="127">
        <v>0</v>
      </c>
      <c r="AM58" s="164">
        <f t="shared" si="15"/>
        <v>0</v>
      </c>
      <c r="AN58" s="127">
        <v>0</v>
      </c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351.75839999999999</v>
      </c>
      <c r="BG58" s="253">
        <f t="shared" si="49"/>
        <v>351.75839999999999</v>
      </c>
      <c r="BH58" s="10" t="b">
        <f t="shared" si="50"/>
        <v>1</v>
      </c>
      <c r="BI58" s="253">
        <f t="shared" si="51"/>
        <v>0</v>
      </c>
      <c r="BJ58" s="250">
        <f t="shared" si="27"/>
        <v>21110114</v>
      </c>
      <c r="BK58" s="251">
        <v>348</v>
      </c>
      <c r="BL58" s="251">
        <v>5</v>
      </c>
      <c r="BM58" s="252">
        <f t="shared" si="28"/>
        <v>3</v>
      </c>
      <c r="BN58" s="252">
        <f t="shared" si="29"/>
        <v>0</v>
      </c>
      <c r="BO58" s="252">
        <f t="shared" si="30"/>
        <v>0</v>
      </c>
      <c r="BP58" s="252">
        <f t="shared" si="31"/>
        <v>0</v>
      </c>
      <c r="BQ58" s="254">
        <f t="shared" si="32"/>
        <v>101.08</v>
      </c>
      <c r="BR58">
        <f t="shared" si="26"/>
        <v>16</v>
      </c>
      <c r="BS58">
        <v>0</v>
      </c>
      <c r="BT58">
        <v>1</v>
      </c>
      <c r="BU58" t="s">
        <v>139</v>
      </c>
      <c r="BV58" t="str">
        <f t="shared" si="33"/>
        <v>0</v>
      </c>
      <c r="BW58" t="str">
        <f t="shared" si="34"/>
        <v>0</v>
      </c>
      <c r="BX58" t="str">
        <f t="shared" si="35"/>
        <v>1</v>
      </c>
      <c r="BY58" t="s">
        <v>23</v>
      </c>
      <c r="BZ58" s="253">
        <f t="shared" si="36"/>
        <v>0</v>
      </c>
      <c r="CA58" s="253">
        <f t="shared" si="37"/>
        <v>351.75839999999999</v>
      </c>
      <c r="CB58" s="253">
        <f t="shared" si="38"/>
        <v>0</v>
      </c>
      <c r="CC58" s="253">
        <f t="shared" si="39"/>
        <v>0</v>
      </c>
      <c r="CD58" s="253">
        <f t="shared" si="40"/>
        <v>0</v>
      </c>
      <c r="CE58" s="253">
        <f t="shared" si="41"/>
        <v>0</v>
      </c>
      <c r="CF58" s="253">
        <f t="shared" si="42"/>
        <v>0</v>
      </c>
      <c r="CG58" s="253">
        <f t="shared" si="43"/>
        <v>0</v>
      </c>
      <c r="CH58" s="253">
        <f t="shared" si="44"/>
        <v>0</v>
      </c>
      <c r="CI58" s="253">
        <f t="shared" si="45"/>
        <v>0</v>
      </c>
      <c r="CJ58" s="253">
        <f t="shared" si="46"/>
        <v>0</v>
      </c>
      <c r="CK58" s="253">
        <f t="shared" si="47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46</v>
      </c>
      <c r="L59" s="201" t="s">
        <v>138</v>
      </c>
      <c r="M59" s="104">
        <v>16</v>
      </c>
      <c r="N59" s="262">
        <f t="shared" si="48"/>
        <v>90.64</v>
      </c>
      <c r="O59" s="202">
        <v>90.64</v>
      </c>
      <c r="P59" s="110">
        <f t="shared" si="8"/>
        <v>4836.5504000000001</v>
      </c>
      <c r="Q59" s="204" t="s">
        <v>139</v>
      </c>
      <c r="R59" s="113">
        <f t="shared" si="1"/>
        <v>3</v>
      </c>
      <c r="S59" s="114">
        <f t="shared" si="9"/>
        <v>315.42719999999997</v>
      </c>
      <c r="T59" s="113">
        <f t="shared" si="2"/>
        <v>13</v>
      </c>
      <c r="U59" s="115">
        <f t="shared" si="10"/>
        <v>1366.8511999999998</v>
      </c>
      <c r="V59" s="113">
        <f t="shared" si="3"/>
        <v>15</v>
      </c>
      <c r="W59" s="115">
        <f t="shared" si="11"/>
        <v>1577.136</v>
      </c>
      <c r="X59" s="113">
        <f t="shared" si="4"/>
        <v>15</v>
      </c>
      <c r="Y59" s="115">
        <f t="shared" si="12"/>
        <v>1577.136</v>
      </c>
      <c r="Z59" s="116">
        <f t="shared" si="5"/>
        <v>4836.5504000000001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0"/>
      <c r="AK59" s="164">
        <f t="shared" si="14"/>
        <v>0</v>
      </c>
      <c r="AL59" s="216">
        <v>3</v>
      </c>
      <c r="AM59" s="164">
        <f t="shared" si="15"/>
        <v>315.42719999999997</v>
      </c>
      <c r="AN59" s="216">
        <v>3</v>
      </c>
      <c r="AO59" s="164">
        <f t="shared" si="16"/>
        <v>315.42719999999997</v>
      </c>
      <c r="AP59" s="216">
        <v>5</v>
      </c>
      <c r="AQ59" s="164">
        <f t="shared" si="17"/>
        <v>525.71199999999999</v>
      </c>
      <c r="AR59" s="216">
        <v>5</v>
      </c>
      <c r="AS59" s="164">
        <f t="shared" si="18"/>
        <v>525.71199999999999</v>
      </c>
      <c r="AT59" s="216">
        <v>5</v>
      </c>
      <c r="AU59" s="164">
        <f t="shared" si="19"/>
        <v>525.71199999999999</v>
      </c>
      <c r="AV59" s="216">
        <v>5</v>
      </c>
      <c r="AW59" s="164">
        <f t="shared" si="20"/>
        <v>525.71199999999999</v>
      </c>
      <c r="AX59" s="216">
        <v>5</v>
      </c>
      <c r="AY59" s="164">
        <f t="shared" si="21"/>
        <v>525.71199999999999</v>
      </c>
      <c r="AZ59" s="216">
        <v>5</v>
      </c>
      <c r="BA59" s="164">
        <f t="shared" si="22"/>
        <v>525.71199999999999</v>
      </c>
      <c r="BB59" s="216">
        <v>5</v>
      </c>
      <c r="BC59" s="164">
        <f t="shared" si="23"/>
        <v>525.71199999999999</v>
      </c>
      <c r="BD59" s="216">
        <v>5</v>
      </c>
      <c r="BE59" s="164">
        <f t="shared" si="24"/>
        <v>525.71199999999999</v>
      </c>
      <c r="BF59" s="253">
        <f t="shared" si="25"/>
        <v>4836.5504000000001</v>
      </c>
      <c r="BG59" s="253">
        <f t="shared" si="49"/>
        <v>4836.5504000000001</v>
      </c>
      <c r="BH59" s="10" t="b">
        <f t="shared" si="50"/>
        <v>1</v>
      </c>
      <c r="BI59" s="253">
        <f t="shared" si="51"/>
        <v>0</v>
      </c>
      <c r="BJ59" s="250">
        <f t="shared" si="27"/>
        <v>21110114</v>
      </c>
      <c r="BK59" s="251">
        <v>348</v>
      </c>
      <c r="BL59" s="251">
        <v>5</v>
      </c>
      <c r="BM59" s="252">
        <f t="shared" si="28"/>
        <v>3</v>
      </c>
      <c r="BN59" s="252">
        <f t="shared" si="29"/>
        <v>13</v>
      </c>
      <c r="BO59" s="252">
        <f t="shared" si="30"/>
        <v>15</v>
      </c>
      <c r="BP59" s="252">
        <f t="shared" si="31"/>
        <v>15</v>
      </c>
      <c r="BQ59" s="254">
        <f t="shared" si="32"/>
        <v>90.64</v>
      </c>
      <c r="BR59">
        <f t="shared" si="26"/>
        <v>16</v>
      </c>
      <c r="BS59">
        <v>0</v>
      </c>
      <c r="BT59">
        <v>1</v>
      </c>
      <c r="BU59" t="s">
        <v>139</v>
      </c>
      <c r="BV59" t="str">
        <f t="shared" si="33"/>
        <v>0</v>
      </c>
      <c r="BW59" t="str">
        <f t="shared" si="34"/>
        <v>0</v>
      </c>
      <c r="BX59" t="str">
        <f t="shared" si="35"/>
        <v>1</v>
      </c>
      <c r="BY59" t="s">
        <v>23</v>
      </c>
      <c r="BZ59" s="253">
        <f t="shared" si="36"/>
        <v>0</v>
      </c>
      <c r="CA59" s="253">
        <f t="shared" si="37"/>
        <v>0</v>
      </c>
      <c r="CB59" s="253">
        <f t="shared" si="38"/>
        <v>315.42719999999997</v>
      </c>
      <c r="CC59" s="253">
        <f t="shared" si="39"/>
        <v>315.42719999999997</v>
      </c>
      <c r="CD59" s="253">
        <f t="shared" si="40"/>
        <v>525.71199999999999</v>
      </c>
      <c r="CE59" s="253">
        <f t="shared" si="41"/>
        <v>525.71199999999999</v>
      </c>
      <c r="CF59" s="253">
        <f t="shared" si="42"/>
        <v>525.71199999999999</v>
      </c>
      <c r="CG59" s="253">
        <f t="shared" si="43"/>
        <v>525.71199999999999</v>
      </c>
      <c r="CH59" s="253">
        <f t="shared" si="44"/>
        <v>525.71199999999999</v>
      </c>
      <c r="CI59" s="253">
        <f t="shared" si="45"/>
        <v>525.71199999999999</v>
      </c>
      <c r="CJ59" s="253">
        <f t="shared" si="46"/>
        <v>525.71199999999999</v>
      </c>
      <c r="CK59" s="253">
        <f t="shared" si="47"/>
        <v>525.71199999999999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1</v>
      </c>
      <c r="L60" s="104" t="s">
        <v>138</v>
      </c>
      <c r="M60" s="104">
        <v>16</v>
      </c>
      <c r="N60" s="262">
        <f t="shared" si="48"/>
        <v>122.5</v>
      </c>
      <c r="O60" s="106">
        <v>122.5</v>
      </c>
      <c r="P60" s="110">
        <f t="shared" si="8"/>
        <v>142.1</v>
      </c>
      <c r="Q60" s="112" t="s">
        <v>139</v>
      </c>
      <c r="R60" s="113">
        <f t="shared" si="1"/>
        <v>1</v>
      </c>
      <c r="S60" s="114">
        <f t="shared" si="9"/>
        <v>142.1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142.1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1">
        <v>1</v>
      </c>
      <c r="AK60" s="164">
        <f t="shared" si="14"/>
        <v>142.1</v>
      </c>
      <c r="AL60" s="127">
        <v>0</v>
      </c>
      <c r="AM60" s="164">
        <f t="shared" si="15"/>
        <v>0</v>
      </c>
      <c r="AN60" s="127">
        <v>0</v>
      </c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142.1</v>
      </c>
      <c r="BG60" s="253">
        <f t="shared" si="49"/>
        <v>142.1</v>
      </c>
      <c r="BH60" s="10" t="b">
        <f t="shared" si="50"/>
        <v>1</v>
      </c>
      <c r="BI60" s="253">
        <f t="shared" si="51"/>
        <v>0</v>
      </c>
      <c r="BJ60" s="250">
        <f t="shared" si="27"/>
        <v>21110117</v>
      </c>
      <c r="BK60" s="251">
        <v>348</v>
      </c>
      <c r="BL60" s="251">
        <v>5</v>
      </c>
      <c r="BM60" s="252">
        <f t="shared" si="28"/>
        <v>1</v>
      </c>
      <c r="BN60" s="252">
        <f t="shared" si="29"/>
        <v>0</v>
      </c>
      <c r="BO60" s="252">
        <f t="shared" si="30"/>
        <v>0</v>
      </c>
      <c r="BP60" s="252">
        <f t="shared" si="31"/>
        <v>0</v>
      </c>
      <c r="BQ60" s="254">
        <f t="shared" si="32"/>
        <v>122.5</v>
      </c>
      <c r="BR60">
        <f t="shared" si="26"/>
        <v>16</v>
      </c>
      <c r="BS60">
        <v>0</v>
      </c>
      <c r="BT60">
        <v>1</v>
      </c>
      <c r="BU60" t="s">
        <v>139</v>
      </c>
      <c r="BV60" t="str">
        <f t="shared" si="33"/>
        <v>0</v>
      </c>
      <c r="BW60" t="str">
        <f t="shared" si="34"/>
        <v>0</v>
      </c>
      <c r="BX60" t="str">
        <f t="shared" si="35"/>
        <v>1</v>
      </c>
      <c r="BY60" t="s">
        <v>23</v>
      </c>
      <c r="BZ60" s="253">
        <f t="shared" si="36"/>
        <v>0</v>
      </c>
      <c r="CA60" s="253">
        <f t="shared" si="37"/>
        <v>142.1</v>
      </c>
      <c r="CB60" s="253">
        <f t="shared" si="38"/>
        <v>0</v>
      </c>
      <c r="CC60" s="253">
        <f t="shared" si="39"/>
        <v>0</v>
      </c>
      <c r="CD60" s="253">
        <f t="shared" si="40"/>
        <v>0</v>
      </c>
      <c r="CE60" s="253">
        <f t="shared" si="41"/>
        <v>0</v>
      </c>
      <c r="CF60" s="253">
        <f t="shared" si="42"/>
        <v>0</v>
      </c>
      <c r="CG60" s="253">
        <f t="shared" si="43"/>
        <v>0</v>
      </c>
      <c r="CH60" s="253">
        <f t="shared" si="44"/>
        <v>0</v>
      </c>
      <c r="CI60" s="253">
        <f t="shared" si="45"/>
        <v>0</v>
      </c>
      <c r="CJ60" s="253">
        <f t="shared" si="46"/>
        <v>0</v>
      </c>
      <c r="CK60" s="253">
        <f t="shared" si="47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10</v>
      </c>
      <c r="L61" s="201" t="s">
        <v>138</v>
      </c>
      <c r="M61" s="104">
        <v>16</v>
      </c>
      <c r="N61" s="262">
        <f t="shared" si="48"/>
        <v>92.6</v>
      </c>
      <c r="O61" s="202">
        <v>92.6</v>
      </c>
      <c r="P61" s="110">
        <f t="shared" si="8"/>
        <v>1074.1599999999999</v>
      </c>
      <c r="Q61" s="204" t="s">
        <v>139</v>
      </c>
      <c r="R61" s="113">
        <f t="shared" si="1"/>
        <v>1</v>
      </c>
      <c r="S61" s="114">
        <f t="shared" si="9"/>
        <v>107.41599999999998</v>
      </c>
      <c r="T61" s="113">
        <f t="shared" si="2"/>
        <v>3</v>
      </c>
      <c r="U61" s="115">
        <f t="shared" si="10"/>
        <v>322.24799999999993</v>
      </c>
      <c r="V61" s="113">
        <f t="shared" si="3"/>
        <v>3</v>
      </c>
      <c r="W61" s="115">
        <f t="shared" si="11"/>
        <v>322.24799999999993</v>
      </c>
      <c r="X61" s="113">
        <f t="shared" si="4"/>
        <v>3</v>
      </c>
      <c r="Y61" s="115">
        <f t="shared" si="12"/>
        <v>322.24799999999993</v>
      </c>
      <c r="Z61" s="116">
        <f t="shared" si="5"/>
        <v>1074.1599999999999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0"/>
      <c r="AK61" s="164">
        <f t="shared" si="14"/>
        <v>0</v>
      </c>
      <c r="AL61" s="216">
        <v>1</v>
      </c>
      <c r="AM61" s="164">
        <f t="shared" si="15"/>
        <v>107.41599999999998</v>
      </c>
      <c r="AN61" s="216">
        <v>1</v>
      </c>
      <c r="AO61" s="164">
        <f t="shared" si="16"/>
        <v>107.41599999999998</v>
      </c>
      <c r="AP61" s="216">
        <v>1</v>
      </c>
      <c r="AQ61" s="164">
        <f t="shared" si="17"/>
        <v>107.41599999999998</v>
      </c>
      <c r="AR61" s="216">
        <v>1</v>
      </c>
      <c r="AS61" s="164">
        <f t="shared" si="18"/>
        <v>107.41599999999998</v>
      </c>
      <c r="AT61" s="216">
        <v>1</v>
      </c>
      <c r="AU61" s="164">
        <f t="shared" si="19"/>
        <v>107.41599999999998</v>
      </c>
      <c r="AV61" s="216">
        <v>1</v>
      </c>
      <c r="AW61" s="164">
        <f t="shared" si="20"/>
        <v>107.41599999999998</v>
      </c>
      <c r="AX61" s="216">
        <v>1</v>
      </c>
      <c r="AY61" s="164">
        <f t="shared" si="21"/>
        <v>107.41599999999998</v>
      </c>
      <c r="AZ61" s="216">
        <v>1</v>
      </c>
      <c r="BA61" s="164">
        <f t="shared" si="22"/>
        <v>107.41599999999998</v>
      </c>
      <c r="BB61" s="216">
        <v>1</v>
      </c>
      <c r="BC61" s="164">
        <f t="shared" si="23"/>
        <v>107.41599999999998</v>
      </c>
      <c r="BD61" s="216">
        <v>1</v>
      </c>
      <c r="BE61" s="164">
        <f t="shared" si="24"/>
        <v>107.41599999999998</v>
      </c>
      <c r="BF61" s="253">
        <f t="shared" si="25"/>
        <v>1074.1599999999999</v>
      </c>
      <c r="BG61" s="253">
        <f t="shared" si="49"/>
        <v>1074.1599999999996</v>
      </c>
      <c r="BH61" s="10" t="b">
        <f t="shared" si="50"/>
        <v>1</v>
      </c>
      <c r="BI61" s="253">
        <f t="shared" si="51"/>
        <v>0</v>
      </c>
      <c r="BJ61" s="250">
        <f t="shared" si="27"/>
        <v>21110117</v>
      </c>
      <c r="BK61" s="251">
        <v>348</v>
      </c>
      <c r="BL61" s="251">
        <v>5</v>
      </c>
      <c r="BM61" s="252">
        <f t="shared" si="28"/>
        <v>1</v>
      </c>
      <c r="BN61" s="252">
        <f t="shared" si="29"/>
        <v>3</v>
      </c>
      <c r="BO61" s="252">
        <f t="shared" si="30"/>
        <v>3</v>
      </c>
      <c r="BP61" s="252">
        <f t="shared" si="31"/>
        <v>3</v>
      </c>
      <c r="BQ61" s="254">
        <f t="shared" si="32"/>
        <v>92.6</v>
      </c>
      <c r="BR61">
        <f t="shared" si="26"/>
        <v>16</v>
      </c>
      <c r="BS61">
        <v>0</v>
      </c>
      <c r="BT61">
        <v>1</v>
      </c>
      <c r="BU61" t="s">
        <v>139</v>
      </c>
      <c r="BV61" t="str">
        <f t="shared" si="33"/>
        <v>0</v>
      </c>
      <c r="BW61" t="str">
        <f t="shared" si="34"/>
        <v>0</v>
      </c>
      <c r="BX61" t="str">
        <f t="shared" si="35"/>
        <v>1</v>
      </c>
      <c r="BY61" t="s">
        <v>23</v>
      </c>
      <c r="BZ61" s="253">
        <f t="shared" si="36"/>
        <v>0</v>
      </c>
      <c r="CA61" s="253">
        <f t="shared" si="37"/>
        <v>0</v>
      </c>
      <c r="CB61" s="253">
        <f t="shared" si="38"/>
        <v>107.41599999999998</v>
      </c>
      <c r="CC61" s="253">
        <f t="shared" si="39"/>
        <v>107.41599999999998</v>
      </c>
      <c r="CD61" s="253">
        <f t="shared" si="40"/>
        <v>107.41599999999998</v>
      </c>
      <c r="CE61" s="253">
        <f t="shared" si="41"/>
        <v>107.41599999999998</v>
      </c>
      <c r="CF61" s="253">
        <f t="shared" si="42"/>
        <v>107.41599999999998</v>
      </c>
      <c r="CG61" s="253">
        <f t="shared" si="43"/>
        <v>107.41599999999998</v>
      </c>
      <c r="CH61" s="253">
        <f t="shared" si="44"/>
        <v>107.41599999999998</v>
      </c>
      <c r="CI61" s="253">
        <f t="shared" si="45"/>
        <v>107.41599999999998</v>
      </c>
      <c r="CJ61" s="253">
        <f t="shared" si="46"/>
        <v>107.41599999999998</v>
      </c>
      <c r="CK61" s="253">
        <f t="shared" si="47"/>
        <v>107.41599999999998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2</v>
      </c>
      <c r="L62" s="104" t="s">
        <v>20</v>
      </c>
      <c r="M62" s="104">
        <v>16</v>
      </c>
      <c r="N62" s="262">
        <f t="shared" si="48"/>
        <v>20.62</v>
      </c>
      <c r="O62" s="106">
        <v>20.62</v>
      </c>
      <c r="P62" s="110">
        <f t="shared" si="8"/>
        <v>47.8384</v>
      </c>
      <c r="Q62" s="112" t="s">
        <v>139</v>
      </c>
      <c r="R62" s="113">
        <f t="shared" si="1"/>
        <v>2</v>
      </c>
      <c r="S62" s="114">
        <f t="shared" si="9"/>
        <v>47.8384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47.8384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1">
        <v>2</v>
      </c>
      <c r="AK62" s="164">
        <f t="shared" si="14"/>
        <v>47.8384</v>
      </c>
      <c r="AL62" s="127">
        <v>0</v>
      </c>
      <c r="AM62" s="164">
        <f t="shared" si="15"/>
        <v>0</v>
      </c>
      <c r="AN62" s="127">
        <v>0</v>
      </c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47.8384</v>
      </c>
      <c r="BG62" s="253">
        <f t="shared" si="49"/>
        <v>47.8384</v>
      </c>
      <c r="BH62" s="10" t="b">
        <f t="shared" si="50"/>
        <v>1</v>
      </c>
      <c r="BI62" s="253">
        <f t="shared" si="51"/>
        <v>0</v>
      </c>
      <c r="BJ62" s="250">
        <f t="shared" si="27"/>
        <v>21110125</v>
      </c>
      <c r="BK62" s="251">
        <v>348</v>
      </c>
      <c r="BL62" s="251">
        <v>5</v>
      </c>
      <c r="BM62" s="252">
        <f t="shared" si="28"/>
        <v>2</v>
      </c>
      <c r="BN62" s="252">
        <f t="shared" si="29"/>
        <v>0</v>
      </c>
      <c r="BO62" s="252">
        <f t="shared" si="30"/>
        <v>0</v>
      </c>
      <c r="BP62" s="252">
        <f t="shared" si="31"/>
        <v>0</v>
      </c>
      <c r="BQ62" s="254">
        <f t="shared" si="32"/>
        <v>20.62</v>
      </c>
      <c r="BR62">
        <f t="shared" si="26"/>
        <v>16</v>
      </c>
      <c r="BS62">
        <v>0</v>
      </c>
      <c r="BT62">
        <v>1</v>
      </c>
      <c r="BU62" t="s">
        <v>139</v>
      </c>
      <c r="BV62" t="str">
        <f t="shared" si="33"/>
        <v>0</v>
      </c>
      <c r="BW62" t="str">
        <f t="shared" si="34"/>
        <v>0</v>
      </c>
      <c r="BX62" t="str">
        <f t="shared" si="35"/>
        <v>1</v>
      </c>
      <c r="BY62" t="s">
        <v>23</v>
      </c>
      <c r="BZ62" s="253">
        <f t="shared" si="36"/>
        <v>0</v>
      </c>
      <c r="CA62" s="253">
        <f t="shared" si="37"/>
        <v>47.8384</v>
      </c>
      <c r="CB62" s="253">
        <f t="shared" si="38"/>
        <v>0</v>
      </c>
      <c r="CC62" s="253">
        <f t="shared" si="39"/>
        <v>0</v>
      </c>
      <c r="CD62" s="253">
        <f t="shared" si="40"/>
        <v>0</v>
      </c>
      <c r="CE62" s="253">
        <f t="shared" si="41"/>
        <v>0</v>
      </c>
      <c r="CF62" s="253">
        <f t="shared" si="42"/>
        <v>0</v>
      </c>
      <c r="CG62" s="253">
        <f t="shared" si="43"/>
        <v>0</v>
      </c>
      <c r="CH62" s="253">
        <f t="shared" si="44"/>
        <v>0</v>
      </c>
      <c r="CI62" s="253">
        <f t="shared" si="45"/>
        <v>0</v>
      </c>
      <c r="CJ62" s="253">
        <f t="shared" si="46"/>
        <v>0</v>
      </c>
      <c r="CK62" s="253">
        <f t="shared" si="47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26</v>
      </c>
      <c r="L63" s="201" t="s">
        <v>20</v>
      </c>
      <c r="M63" s="104">
        <v>16</v>
      </c>
      <c r="N63" s="262">
        <f t="shared" si="48"/>
        <v>13.62</v>
      </c>
      <c r="O63" s="202">
        <v>13.62</v>
      </c>
      <c r="P63" s="110">
        <f t="shared" si="8"/>
        <v>410.77919999999995</v>
      </c>
      <c r="Q63" s="204" t="s">
        <v>139</v>
      </c>
      <c r="R63" s="113">
        <f t="shared" si="1"/>
        <v>2</v>
      </c>
      <c r="S63" s="114">
        <f t="shared" si="9"/>
        <v>31.598399999999994</v>
      </c>
      <c r="T63" s="113">
        <f t="shared" si="2"/>
        <v>8</v>
      </c>
      <c r="U63" s="115">
        <f t="shared" si="10"/>
        <v>126.39359999999998</v>
      </c>
      <c r="V63" s="113">
        <f t="shared" si="3"/>
        <v>9</v>
      </c>
      <c r="W63" s="115">
        <f t="shared" si="11"/>
        <v>142.19279999999998</v>
      </c>
      <c r="X63" s="113">
        <f t="shared" si="4"/>
        <v>7</v>
      </c>
      <c r="Y63" s="115">
        <f t="shared" si="12"/>
        <v>110.59439999999998</v>
      </c>
      <c r="Z63" s="116">
        <f t="shared" si="5"/>
        <v>410.77919999999995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0"/>
      <c r="AK63" s="164">
        <f t="shared" si="14"/>
        <v>0</v>
      </c>
      <c r="AL63" s="216">
        <v>2</v>
      </c>
      <c r="AM63" s="164">
        <f t="shared" si="15"/>
        <v>31.598399999999994</v>
      </c>
      <c r="AN63" s="216">
        <v>2</v>
      </c>
      <c r="AO63" s="164">
        <f t="shared" si="16"/>
        <v>31.598399999999994</v>
      </c>
      <c r="AP63" s="216">
        <v>3</v>
      </c>
      <c r="AQ63" s="164">
        <f t="shared" si="17"/>
        <v>47.39759999999999</v>
      </c>
      <c r="AR63" s="216">
        <v>3</v>
      </c>
      <c r="AS63" s="164">
        <f t="shared" si="18"/>
        <v>47.39759999999999</v>
      </c>
      <c r="AT63" s="216">
        <v>3</v>
      </c>
      <c r="AU63" s="164">
        <f t="shared" si="19"/>
        <v>47.39759999999999</v>
      </c>
      <c r="AV63" s="216">
        <v>3</v>
      </c>
      <c r="AW63" s="164">
        <f t="shared" si="20"/>
        <v>47.39759999999999</v>
      </c>
      <c r="AX63" s="216">
        <v>3</v>
      </c>
      <c r="AY63" s="164">
        <f t="shared" si="21"/>
        <v>47.39759999999999</v>
      </c>
      <c r="AZ63" s="216">
        <v>3</v>
      </c>
      <c r="BA63" s="164">
        <f t="shared" si="22"/>
        <v>47.39759999999999</v>
      </c>
      <c r="BB63" s="216">
        <v>3</v>
      </c>
      <c r="BC63" s="164">
        <f t="shared" si="23"/>
        <v>47.39759999999999</v>
      </c>
      <c r="BD63" s="216">
        <v>1</v>
      </c>
      <c r="BE63" s="164">
        <f t="shared" si="24"/>
        <v>15.799199999999997</v>
      </c>
      <c r="BF63" s="253">
        <f t="shared" si="25"/>
        <v>410.77919999999995</v>
      </c>
      <c r="BG63" s="253">
        <f t="shared" si="49"/>
        <v>410.77919999999989</v>
      </c>
      <c r="BH63" s="10" t="b">
        <f t="shared" si="50"/>
        <v>1</v>
      </c>
      <c r="BI63" s="253">
        <f t="shared" si="51"/>
        <v>0</v>
      </c>
      <c r="BJ63" s="250">
        <f t="shared" si="27"/>
        <v>21110125</v>
      </c>
      <c r="BK63" s="251">
        <v>348</v>
      </c>
      <c r="BL63" s="251">
        <v>5</v>
      </c>
      <c r="BM63" s="252">
        <f t="shared" si="28"/>
        <v>2</v>
      </c>
      <c r="BN63" s="252">
        <f t="shared" si="29"/>
        <v>8</v>
      </c>
      <c r="BO63" s="252">
        <f t="shared" si="30"/>
        <v>9</v>
      </c>
      <c r="BP63" s="252">
        <f t="shared" si="31"/>
        <v>7</v>
      </c>
      <c r="BQ63" s="254">
        <f t="shared" si="32"/>
        <v>13.62</v>
      </c>
      <c r="BR63">
        <f t="shared" si="26"/>
        <v>16</v>
      </c>
      <c r="BS63">
        <v>0</v>
      </c>
      <c r="BT63">
        <v>1</v>
      </c>
      <c r="BU63" t="s">
        <v>139</v>
      </c>
      <c r="BV63" t="str">
        <f t="shared" si="33"/>
        <v>0</v>
      </c>
      <c r="BW63" t="str">
        <f t="shared" si="34"/>
        <v>0</v>
      </c>
      <c r="BX63" t="str">
        <f t="shared" si="35"/>
        <v>1</v>
      </c>
      <c r="BY63" t="s">
        <v>23</v>
      </c>
      <c r="BZ63" s="253">
        <f t="shared" si="36"/>
        <v>0</v>
      </c>
      <c r="CA63" s="253">
        <f t="shared" si="37"/>
        <v>0</v>
      </c>
      <c r="CB63" s="253">
        <f t="shared" si="38"/>
        <v>31.598399999999994</v>
      </c>
      <c r="CC63" s="253">
        <f t="shared" si="39"/>
        <v>31.598399999999994</v>
      </c>
      <c r="CD63" s="253">
        <f t="shared" si="40"/>
        <v>47.39759999999999</v>
      </c>
      <c r="CE63" s="253">
        <f t="shared" si="41"/>
        <v>47.39759999999999</v>
      </c>
      <c r="CF63" s="253">
        <f t="shared" si="42"/>
        <v>47.39759999999999</v>
      </c>
      <c r="CG63" s="253">
        <f t="shared" si="43"/>
        <v>47.39759999999999</v>
      </c>
      <c r="CH63" s="253">
        <f t="shared" si="44"/>
        <v>47.39759999999999</v>
      </c>
      <c r="CI63" s="253">
        <f t="shared" si="45"/>
        <v>47.39759999999999</v>
      </c>
      <c r="CJ63" s="253">
        <f t="shared" si="46"/>
        <v>47.39759999999999</v>
      </c>
      <c r="CK63" s="253">
        <f t="shared" si="47"/>
        <v>15.799199999999997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6</v>
      </c>
      <c r="L64" s="104" t="s">
        <v>20</v>
      </c>
      <c r="M64" s="104">
        <v>16</v>
      </c>
      <c r="N64" s="262">
        <f t="shared" si="48"/>
        <v>4.29</v>
      </c>
      <c r="O64" s="106">
        <v>4.29</v>
      </c>
      <c r="P64" s="110">
        <f t="shared" si="8"/>
        <v>29.8584</v>
      </c>
      <c r="Q64" s="112" t="s">
        <v>139</v>
      </c>
      <c r="R64" s="113">
        <f t="shared" si="1"/>
        <v>6</v>
      </c>
      <c r="S64" s="114">
        <f t="shared" si="9"/>
        <v>29.8584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29.8584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1">
        <v>6</v>
      </c>
      <c r="AK64" s="164">
        <f t="shared" si="14"/>
        <v>29.8584</v>
      </c>
      <c r="AL64" s="127">
        <v>0</v>
      </c>
      <c r="AM64" s="164">
        <f t="shared" si="15"/>
        <v>0</v>
      </c>
      <c r="AN64" s="127">
        <v>0</v>
      </c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29.8584</v>
      </c>
      <c r="BG64" s="253">
        <f t="shared" si="49"/>
        <v>29.8584</v>
      </c>
      <c r="BH64" s="10" t="b">
        <f t="shared" si="50"/>
        <v>1</v>
      </c>
      <c r="BI64" s="253">
        <f t="shared" si="51"/>
        <v>0</v>
      </c>
      <c r="BJ64" s="250">
        <f t="shared" si="27"/>
        <v>21110126</v>
      </c>
      <c r="BK64" s="251">
        <v>348</v>
      </c>
      <c r="BL64" s="251">
        <v>5</v>
      </c>
      <c r="BM64" s="252">
        <f t="shared" si="28"/>
        <v>6</v>
      </c>
      <c r="BN64" s="252">
        <f t="shared" si="29"/>
        <v>0</v>
      </c>
      <c r="BO64" s="252">
        <f t="shared" si="30"/>
        <v>0</v>
      </c>
      <c r="BP64" s="252">
        <f t="shared" si="31"/>
        <v>0</v>
      </c>
      <c r="BQ64" s="254">
        <f t="shared" si="32"/>
        <v>4.29</v>
      </c>
      <c r="BR64">
        <f t="shared" si="26"/>
        <v>16</v>
      </c>
      <c r="BS64">
        <v>0</v>
      </c>
      <c r="BT64">
        <v>1</v>
      </c>
      <c r="BU64" t="s">
        <v>139</v>
      </c>
      <c r="BV64" t="str">
        <f t="shared" si="33"/>
        <v>0</v>
      </c>
      <c r="BW64" t="str">
        <f t="shared" si="34"/>
        <v>0</v>
      </c>
      <c r="BX64" t="str">
        <f t="shared" si="35"/>
        <v>1</v>
      </c>
      <c r="BY64" t="s">
        <v>23</v>
      </c>
      <c r="BZ64" s="253">
        <f t="shared" si="36"/>
        <v>0</v>
      </c>
      <c r="CA64" s="253">
        <f t="shared" si="37"/>
        <v>29.8584</v>
      </c>
      <c r="CB64" s="253">
        <f t="shared" si="38"/>
        <v>0</v>
      </c>
      <c r="CC64" s="253">
        <f t="shared" si="39"/>
        <v>0</v>
      </c>
      <c r="CD64" s="253">
        <f t="shared" si="40"/>
        <v>0</v>
      </c>
      <c r="CE64" s="253">
        <f t="shared" si="41"/>
        <v>0</v>
      </c>
      <c r="CF64" s="253">
        <f t="shared" si="42"/>
        <v>0</v>
      </c>
      <c r="CG64" s="253">
        <f t="shared" si="43"/>
        <v>0</v>
      </c>
      <c r="CH64" s="253">
        <f t="shared" si="44"/>
        <v>0</v>
      </c>
      <c r="CI64" s="253">
        <f t="shared" si="45"/>
        <v>0</v>
      </c>
      <c r="CJ64" s="253">
        <f t="shared" si="46"/>
        <v>0</v>
      </c>
      <c r="CK64" s="253">
        <f t="shared" si="47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96</v>
      </c>
      <c r="L65" s="201" t="s">
        <v>20</v>
      </c>
      <c r="M65" s="104">
        <v>16</v>
      </c>
      <c r="N65" s="262">
        <f t="shared" si="48"/>
        <v>3.09</v>
      </c>
      <c r="O65" s="202">
        <v>3.09</v>
      </c>
      <c r="P65" s="110">
        <f t="shared" si="8"/>
        <v>344.10239999999999</v>
      </c>
      <c r="Q65" s="204" t="s">
        <v>139</v>
      </c>
      <c r="R65" s="113">
        <f t="shared" si="1"/>
        <v>6</v>
      </c>
      <c r="S65" s="114">
        <f t="shared" si="9"/>
        <v>21.506399999999999</v>
      </c>
      <c r="T65" s="113">
        <f t="shared" si="2"/>
        <v>30</v>
      </c>
      <c r="U65" s="115">
        <f t="shared" si="10"/>
        <v>107.53199999999998</v>
      </c>
      <c r="V65" s="113">
        <f t="shared" si="3"/>
        <v>36</v>
      </c>
      <c r="W65" s="115">
        <f t="shared" si="11"/>
        <v>129.0384</v>
      </c>
      <c r="X65" s="113">
        <f t="shared" si="4"/>
        <v>24</v>
      </c>
      <c r="Y65" s="115">
        <f t="shared" si="12"/>
        <v>86.025599999999997</v>
      </c>
      <c r="Z65" s="116">
        <f t="shared" si="5"/>
        <v>344.10239999999993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0"/>
      <c r="AK65" s="164">
        <f t="shared" si="14"/>
        <v>0</v>
      </c>
      <c r="AL65" s="216">
        <v>6</v>
      </c>
      <c r="AM65" s="164">
        <f t="shared" si="15"/>
        <v>21.506399999999999</v>
      </c>
      <c r="AN65" s="216">
        <v>6</v>
      </c>
      <c r="AO65" s="164">
        <f t="shared" si="16"/>
        <v>21.506399999999999</v>
      </c>
      <c r="AP65" s="216">
        <v>12</v>
      </c>
      <c r="AQ65" s="164">
        <f t="shared" si="17"/>
        <v>43.012799999999999</v>
      </c>
      <c r="AR65" s="216">
        <v>12</v>
      </c>
      <c r="AS65" s="164">
        <f t="shared" si="18"/>
        <v>43.012799999999999</v>
      </c>
      <c r="AT65" s="216">
        <v>12</v>
      </c>
      <c r="AU65" s="164">
        <f t="shared" si="19"/>
        <v>43.012799999999999</v>
      </c>
      <c r="AV65" s="216">
        <v>12</v>
      </c>
      <c r="AW65" s="164">
        <f t="shared" si="20"/>
        <v>43.012799999999999</v>
      </c>
      <c r="AX65" s="216">
        <v>12</v>
      </c>
      <c r="AY65" s="164">
        <f t="shared" si="21"/>
        <v>43.012799999999999</v>
      </c>
      <c r="AZ65" s="216">
        <v>12</v>
      </c>
      <c r="BA65" s="164">
        <f t="shared" si="22"/>
        <v>43.012799999999999</v>
      </c>
      <c r="BB65" s="216">
        <v>12</v>
      </c>
      <c r="BC65" s="164">
        <f t="shared" si="23"/>
        <v>43.012799999999999</v>
      </c>
      <c r="BD65" s="216">
        <v>0</v>
      </c>
      <c r="BE65" s="164">
        <f t="shared" si="24"/>
        <v>0</v>
      </c>
      <c r="BF65" s="253">
        <f t="shared" si="25"/>
        <v>344.10239999999999</v>
      </c>
      <c r="BG65" s="253">
        <f t="shared" si="49"/>
        <v>344.10239999999999</v>
      </c>
      <c r="BH65" s="10" t="b">
        <f t="shared" si="50"/>
        <v>1</v>
      </c>
      <c r="BI65" s="253">
        <f t="shared" si="51"/>
        <v>0</v>
      </c>
      <c r="BJ65" s="250">
        <f t="shared" si="27"/>
        <v>21110126</v>
      </c>
      <c r="BK65" s="251">
        <v>348</v>
      </c>
      <c r="BL65" s="251">
        <v>5</v>
      </c>
      <c r="BM65" s="252">
        <f t="shared" si="28"/>
        <v>6</v>
      </c>
      <c r="BN65" s="252">
        <f t="shared" si="29"/>
        <v>30</v>
      </c>
      <c r="BO65" s="252">
        <f t="shared" si="30"/>
        <v>36</v>
      </c>
      <c r="BP65" s="252">
        <f t="shared" si="31"/>
        <v>24</v>
      </c>
      <c r="BQ65" s="254">
        <f t="shared" si="32"/>
        <v>3.09</v>
      </c>
      <c r="BR65">
        <f t="shared" si="26"/>
        <v>16</v>
      </c>
      <c r="BS65">
        <v>0</v>
      </c>
      <c r="BT65">
        <v>1</v>
      </c>
      <c r="BU65" t="s">
        <v>139</v>
      </c>
      <c r="BV65" t="str">
        <f t="shared" si="33"/>
        <v>0</v>
      </c>
      <c r="BW65" t="str">
        <f t="shared" si="34"/>
        <v>0</v>
      </c>
      <c r="BX65" t="str">
        <f t="shared" si="35"/>
        <v>1</v>
      </c>
      <c r="BY65" t="s">
        <v>23</v>
      </c>
      <c r="BZ65" s="253">
        <f t="shared" si="36"/>
        <v>0</v>
      </c>
      <c r="CA65" s="253">
        <f t="shared" si="37"/>
        <v>0</v>
      </c>
      <c r="CB65" s="253">
        <f t="shared" si="38"/>
        <v>21.506399999999999</v>
      </c>
      <c r="CC65" s="253">
        <f t="shared" si="39"/>
        <v>21.506399999999999</v>
      </c>
      <c r="CD65" s="253">
        <f t="shared" si="40"/>
        <v>43.012799999999999</v>
      </c>
      <c r="CE65" s="253">
        <f t="shared" si="41"/>
        <v>43.012799999999999</v>
      </c>
      <c r="CF65" s="253">
        <f t="shared" si="42"/>
        <v>43.012799999999999</v>
      </c>
      <c r="CG65" s="253">
        <f t="shared" si="43"/>
        <v>43.012799999999999</v>
      </c>
      <c r="CH65" s="253">
        <f t="shared" si="44"/>
        <v>43.012799999999999</v>
      </c>
      <c r="CI65" s="253">
        <f t="shared" si="45"/>
        <v>43.012799999999999</v>
      </c>
      <c r="CJ65" s="253">
        <f t="shared" si="46"/>
        <v>43.012799999999999</v>
      </c>
      <c r="CK65" s="253">
        <f t="shared" si="47"/>
        <v>0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50</v>
      </c>
      <c r="L66" s="104" t="s">
        <v>20</v>
      </c>
      <c r="M66" s="104">
        <v>16</v>
      </c>
      <c r="N66" s="262">
        <f t="shared" si="48"/>
        <v>2.0299999999999998</v>
      </c>
      <c r="O66" s="106">
        <v>2.0299999999999998</v>
      </c>
      <c r="P66" s="110">
        <f t="shared" si="8"/>
        <v>117.73999999999998</v>
      </c>
      <c r="Q66" s="112" t="s">
        <v>139</v>
      </c>
      <c r="R66" s="113">
        <f t="shared" si="1"/>
        <v>50</v>
      </c>
      <c r="S66" s="114">
        <f t="shared" si="9"/>
        <v>117.73999999999998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117.73999999999998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1">
        <v>50</v>
      </c>
      <c r="AK66" s="164">
        <f t="shared" si="14"/>
        <v>117.73999999999998</v>
      </c>
      <c r="AL66" s="127">
        <v>0</v>
      </c>
      <c r="AM66" s="164">
        <f t="shared" si="15"/>
        <v>0</v>
      </c>
      <c r="AN66" s="127">
        <v>0</v>
      </c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117.73999999999998</v>
      </c>
      <c r="BG66" s="253">
        <f t="shared" si="49"/>
        <v>117.73999999999998</v>
      </c>
      <c r="BH66" s="10" t="b">
        <f t="shared" si="50"/>
        <v>1</v>
      </c>
      <c r="BI66" s="253">
        <f t="shared" si="51"/>
        <v>0</v>
      </c>
      <c r="BJ66" s="250">
        <f t="shared" si="27"/>
        <v>21110128</v>
      </c>
      <c r="BK66" s="251">
        <v>348</v>
      </c>
      <c r="BL66" s="251">
        <v>5</v>
      </c>
      <c r="BM66" s="252">
        <f t="shared" si="28"/>
        <v>50</v>
      </c>
      <c r="BN66" s="252">
        <f t="shared" si="29"/>
        <v>0</v>
      </c>
      <c r="BO66" s="252">
        <f t="shared" si="30"/>
        <v>0</v>
      </c>
      <c r="BP66" s="252">
        <f t="shared" si="31"/>
        <v>0</v>
      </c>
      <c r="BQ66" s="254">
        <f t="shared" si="32"/>
        <v>2.0299999999999998</v>
      </c>
      <c r="BR66">
        <f t="shared" si="26"/>
        <v>16</v>
      </c>
      <c r="BS66">
        <v>0</v>
      </c>
      <c r="BT66">
        <v>1</v>
      </c>
      <c r="BU66" t="s">
        <v>139</v>
      </c>
      <c r="BV66" t="str">
        <f t="shared" si="33"/>
        <v>0</v>
      </c>
      <c r="BW66" t="str">
        <f t="shared" si="34"/>
        <v>0</v>
      </c>
      <c r="BX66" t="str">
        <f t="shared" si="35"/>
        <v>1</v>
      </c>
      <c r="BY66" t="s">
        <v>23</v>
      </c>
      <c r="BZ66" s="253">
        <f t="shared" si="36"/>
        <v>0</v>
      </c>
      <c r="CA66" s="253">
        <f t="shared" si="37"/>
        <v>117.73999999999998</v>
      </c>
      <c r="CB66" s="253">
        <f t="shared" si="38"/>
        <v>0</v>
      </c>
      <c r="CC66" s="253">
        <f t="shared" si="39"/>
        <v>0</v>
      </c>
      <c r="CD66" s="253">
        <f t="shared" si="40"/>
        <v>0</v>
      </c>
      <c r="CE66" s="253">
        <f t="shared" si="41"/>
        <v>0</v>
      </c>
      <c r="CF66" s="253">
        <f t="shared" si="42"/>
        <v>0</v>
      </c>
      <c r="CG66" s="253">
        <f t="shared" si="43"/>
        <v>0</v>
      </c>
      <c r="CH66" s="253">
        <f t="shared" si="44"/>
        <v>0</v>
      </c>
      <c r="CI66" s="253">
        <f t="shared" si="45"/>
        <v>0</v>
      </c>
      <c r="CJ66" s="253">
        <f t="shared" si="46"/>
        <v>0</v>
      </c>
      <c r="CK66" s="253">
        <f t="shared" si="47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154</v>
      </c>
      <c r="L67" s="201" t="s">
        <v>20</v>
      </c>
      <c r="M67" s="104">
        <v>16</v>
      </c>
      <c r="N67" s="262">
        <f t="shared" si="48"/>
        <v>2</v>
      </c>
      <c r="O67" s="202">
        <v>2</v>
      </c>
      <c r="P67" s="110">
        <f t="shared" si="8"/>
        <v>357.28</v>
      </c>
      <c r="Q67" s="204" t="s">
        <v>139</v>
      </c>
      <c r="R67" s="113">
        <f t="shared" si="1"/>
        <v>21</v>
      </c>
      <c r="S67" s="114">
        <f t="shared" si="9"/>
        <v>48.72</v>
      </c>
      <c r="T67" s="113">
        <f t="shared" si="2"/>
        <v>49</v>
      </c>
      <c r="U67" s="115">
        <f t="shared" si="10"/>
        <v>113.67999999999999</v>
      </c>
      <c r="V67" s="113">
        <f t="shared" si="3"/>
        <v>42</v>
      </c>
      <c r="W67" s="115">
        <f t="shared" si="11"/>
        <v>97.44</v>
      </c>
      <c r="X67" s="113">
        <f t="shared" si="4"/>
        <v>42</v>
      </c>
      <c r="Y67" s="115">
        <f t="shared" si="12"/>
        <v>97.44</v>
      </c>
      <c r="Z67" s="116">
        <f t="shared" si="5"/>
        <v>357.28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0"/>
      <c r="AK67" s="164">
        <f t="shared" si="14"/>
        <v>0</v>
      </c>
      <c r="AL67" s="216">
        <v>21</v>
      </c>
      <c r="AM67" s="164">
        <f t="shared" si="15"/>
        <v>48.72</v>
      </c>
      <c r="AN67" s="216">
        <v>21</v>
      </c>
      <c r="AO67" s="164">
        <f t="shared" si="16"/>
        <v>48.72</v>
      </c>
      <c r="AP67" s="216">
        <v>14</v>
      </c>
      <c r="AQ67" s="164">
        <f t="shared" si="17"/>
        <v>32.479999999999997</v>
      </c>
      <c r="AR67" s="216">
        <v>14</v>
      </c>
      <c r="AS67" s="164">
        <f t="shared" si="18"/>
        <v>32.479999999999997</v>
      </c>
      <c r="AT67" s="216">
        <v>14</v>
      </c>
      <c r="AU67" s="164">
        <f t="shared" si="19"/>
        <v>32.479999999999997</v>
      </c>
      <c r="AV67" s="216">
        <v>14</v>
      </c>
      <c r="AW67" s="164">
        <f t="shared" si="20"/>
        <v>32.479999999999997</v>
      </c>
      <c r="AX67" s="216">
        <v>14</v>
      </c>
      <c r="AY67" s="164">
        <f t="shared" si="21"/>
        <v>32.479999999999997</v>
      </c>
      <c r="AZ67" s="216">
        <v>14</v>
      </c>
      <c r="BA67" s="164">
        <f t="shared" si="22"/>
        <v>32.479999999999997</v>
      </c>
      <c r="BB67" s="216">
        <v>14</v>
      </c>
      <c r="BC67" s="164">
        <f t="shared" si="23"/>
        <v>32.479999999999997</v>
      </c>
      <c r="BD67" s="216">
        <v>14</v>
      </c>
      <c r="BE67" s="164">
        <f t="shared" si="24"/>
        <v>32.479999999999997</v>
      </c>
      <c r="BF67" s="253">
        <f t="shared" si="25"/>
        <v>357.28</v>
      </c>
      <c r="BG67" s="253">
        <f t="shared" si="49"/>
        <v>357.28</v>
      </c>
      <c r="BH67" s="10" t="b">
        <f t="shared" si="50"/>
        <v>1</v>
      </c>
      <c r="BI67" s="253">
        <f t="shared" si="51"/>
        <v>0</v>
      </c>
      <c r="BJ67" s="250">
        <f t="shared" si="27"/>
        <v>21110128</v>
      </c>
      <c r="BK67" s="251">
        <v>348</v>
      </c>
      <c r="BL67" s="251">
        <v>5</v>
      </c>
      <c r="BM67" s="252">
        <f t="shared" si="28"/>
        <v>21</v>
      </c>
      <c r="BN67" s="252">
        <f t="shared" si="29"/>
        <v>49</v>
      </c>
      <c r="BO67" s="252">
        <f t="shared" si="30"/>
        <v>42</v>
      </c>
      <c r="BP67" s="252">
        <f t="shared" si="31"/>
        <v>42</v>
      </c>
      <c r="BQ67" s="254">
        <f t="shared" si="32"/>
        <v>2</v>
      </c>
      <c r="BR67">
        <f t="shared" si="26"/>
        <v>16</v>
      </c>
      <c r="BS67">
        <v>0</v>
      </c>
      <c r="BT67">
        <v>1</v>
      </c>
      <c r="BU67" t="s">
        <v>139</v>
      </c>
      <c r="BV67" t="str">
        <f t="shared" si="33"/>
        <v>0</v>
      </c>
      <c r="BW67" t="str">
        <f t="shared" si="34"/>
        <v>0</v>
      </c>
      <c r="BX67" t="str">
        <f t="shared" si="35"/>
        <v>1</v>
      </c>
      <c r="BY67" t="s">
        <v>23</v>
      </c>
      <c r="BZ67" s="253">
        <f t="shared" si="36"/>
        <v>0</v>
      </c>
      <c r="CA67" s="253">
        <f t="shared" si="37"/>
        <v>0</v>
      </c>
      <c r="CB67" s="253">
        <f t="shared" si="38"/>
        <v>48.72</v>
      </c>
      <c r="CC67" s="253">
        <f t="shared" si="39"/>
        <v>48.72</v>
      </c>
      <c r="CD67" s="253">
        <f t="shared" si="40"/>
        <v>32.479999999999997</v>
      </c>
      <c r="CE67" s="253">
        <f t="shared" si="41"/>
        <v>32.479999999999997</v>
      </c>
      <c r="CF67" s="253">
        <f t="shared" si="42"/>
        <v>32.479999999999997</v>
      </c>
      <c r="CG67" s="253">
        <f t="shared" si="43"/>
        <v>32.479999999999997</v>
      </c>
      <c r="CH67" s="253">
        <f t="shared" si="44"/>
        <v>32.479999999999997</v>
      </c>
      <c r="CI67" s="253">
        <f t="shared" si="45"/>
        <v>32.479999999999997</v>
      </c>
      <c r="CJ67" s="253">
        <f t="shared" si="46"/>
        <v>32.479999999999997</v>
      </c>
      <c r="CK67" s="253">
        <f t="shared" si="47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7</v>
      </c>
      <c r="L68" s="104" t="s">
        <v>20</v>
      </c>
      <c r="M68" s="104">
        <v>16</v>
      </c>
      <c r="N68" s="262">
        <f t="shared" si="48"/>
        <v>14.17</v>
      </c>
      <c r="O68" s="106">
        <v>14.17</v>
      </c>
      <c r="P68" s="110">
        <f t="shared" si="8"/>
        <v>115.06039999999999</v>
      </c>
      <c r="Q68" s="112" t="s">
        <v>139</v>
      </c>
      <c r="R68" s="113">
        <f t="shared" ref="R68:R131" si="52">AH68+AJ68+AL68</f>
        <v>7</v>
      </c>
      <c r="S68" s="114">
        <f t="shared" si="9"/>
        <v>115.06039999999999</v>
      </c>
      <c r="T68" s="113">
        <f t="shared" ref="T68:T131" si="53">AN68+AP68+AR68</f>
        <v>0</v>
      </c>
      <c r="U68" s="115">
        <f t="shared" si="10"/>
        <v>0</v>
      </c>
      <c r="V68" s="113">
        <f t="shared" ref="V68:V131" si="54">AT68+AV68+AX68</f>
        <v>0</v>
      </c>
      <c r="W68" s="115">
        <f t="shared" si="11"/>
        <v>0</v>
      </c>
      <c r="X68" s="113">
        <f t="shared" ref="X68:X131" si="55">AZ68+BB68+BD68</f>
        <v>0</v>
      </c>
      <c r="Y68" s="115">
        <f t="shared" si="12"/>
        <v>0</v>
      </c>
      <c r="Z68" s="116">
        <f t="shared" ref="Z68:Z131" si="56">S68+U68+W68+Y68</f>
        <v>115.06039999999999</v>
      </c>
      <c r="AA68" s="117" t="b">
        <f t="shared" ref="AA68:AA131" si="57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1">
        <v>7</v>
      </c>
      <c r="AK68" s="164">
        <f t="shared" si="14"/>
        <v>115.06039999999999</v>
      </c>
      <c r="AL68" s="127">
        <v>0</v>
      </c>
      <c r="AM68" s="164">
        <f t="shared" si="15"/>
        <v>0</v>
      </c>
      <c r="AN68" s="127">
        <v>0</v>
      </c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115.06039999999999</v>
      </c>
      <c r="BG68" s="253">
        <f t="shared" si="49"/>
        <v>115.06039999999999</v>
      </c>
      <c r="BH68" s="10" t="b">
        <f t="shared" si="50"/>
        <v>1</v>
      </c>
      <c r="BI68" s="253">
        <f t="shared" si="51"/>
        <v>0</v>
      </c>
      <c r="BJ68" s="250">
        <f t="shared" si="27"/>
        <v>21110130</v>
      </c>
      <c r="BK68" s="251">
        <v>348</v>
      </c>
      <c r="BL68" s="251">
        <v>5</v>
      </c>
      <c r="BM68" s="252">
        <f t="shared" si="28"/>
        <v>7</v>
      </c>
      <c r="BN68" s="252">
        <f t="shared" si="29"/>
        <v>0</v>
      </c>
      <c r="BO68" s="252">
        <f t="shared" si="30"/>
        <v>0</v>
      </c>
      <c r="BP68" s="252">
        <f t="shared" si="31"/>
        <v>0</v>
      </c>
      <c r="BQ68" s="254">
        <f t="shared" si="32"/>
        <v>14.17</v>
      </c>
      <c r="BR68">
        <f t="shared" si="26"/>
        <v>16</v>
      </c>
      <c r="BS68">
        <v>0</v>
      </c>
      <c r="BT68">
        <v>1</v>
      </c>
      <c r="BU68" t="s">
        <v>139</v>
      </c>
      <c r="BV68" t="str">
        <f t="shared" si="33"/>
        <v>0</v>
      </c>
      <c r="BW68" t="str">
        <f t="shared" si="34"/>
        <v>0</v>
      </c>
      <c r="BX68" t="str">
        <f t="shared" si="35"/>
        <v>1</v>
      </c>
      <c r="BY68" t="s">
        <v>23</v>
      </c>
      <c r="BZ68" s="253">
        <f t="shared" si="36"/>
        <v>0</v>
      </c>
      <c r="CA68" s="253">
        <f t="shared" si="37"/>
        <v>115.06039999999999</v>
      </c>
      <c r="CB68" s="253">
        <f t="shared" si="38"/>
        <v>0</v>
      </c>
      <c r="CC68" s="253">
        <f t="shared" si="39"/>
        <v>0</v>
      </c>
      <c r="CD68" s="253">
        <f t="shared" si="40"/>
        <v>0</v>
      </c>
      <c r="CE68" s="253">
        <f t="shared" si="41"/>
        <v>0</v>
      </c>
      <c r="CF68" s="253">
        <f t="shared" si="42"/>
        <v>0</v>
      </c>
      <c r="CG68" s="253">
        <f t="shared" si="43"/>
        <v>0</v>
      </c>
      <c r="CH68" s="253">
        <f t="shared" si="44"/>
        <v>0</v>
      </c>
      <c r="CI68" s="253">
        <f t="shared" si="45"/>
        <v>0</v>
      </c>
      <c r="CJ68" s="253">
        <f t="shared" si="46"/>
        <v>0</v>
      </c>
      <c r="CK68" s="253">
        <f t="shared" si="47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36</v>
      </c>
      <c r="L69" s="201" t="s">
        <v>20</v>
      </c>
      <c r="M69" s="104">
        <v>16</v>
      </c>
      <c r="N69" s="262">
        <f t="shared" si="48"/>
        <v>13.64</v>
      </c>
      <c r="O69" s="202">
        <v>13.64</v>
      </c>
      <c r="P69" s="110">
        <f t="shared" ref="P69:P132" si="58">(O69*(M69/100+1))*K69</f>
        <v>569.60640000000001</v>
      </c>
      <c r="Q69" s="204" t="s">
        <v>139</v>
      </c>
      <c r="R69" s="113">
        <f t="shared" si="52"/>
        <v>7</v>
      </c>
      <c r="S69" s="114">
        <f t="shared" ref="S69:S132" si="59">R69*(O69*(M69/100+1))</f>
        <v>110.7568</v>
      </c>
      <c r="T69" s="113">
        <f t="shared" si="53"/>
        <v>13</v>
      </c>
      <c r="U69" s="115">
        <f t="shared" ref="U69:U132" si="60">T69*(O69*(M69/100+1))</f>
        <v>205.69120000000001</v>
      </c>
      <c r="V69" s="113">
        <f t="shared" si="54"/>
        <v>9</v>
      </c>
      <c r="W69" s="115">
        <f t="shared" ref="W69:W132" si="61">V69*(O69*(M69/100+1))</f>
        <v>142.4016</v>
      </c>
      <c r="X69" s="113">
        <f t="shared" si="55"/>
        <v>7</v>
      </c>
      <c r="Y69" s="115">
        <f t="shared" ref="Y69:Y132" si="62">X69*(O69*(M69/100+1))</f>
        <v>110.7568</v>
      </c>
      <c r="Z69" s="116">
        <f t="shared" si="56"/>
        <v>569.60640000000001</v>
      </c>
      <c r="AA69" s="117" t="b">
        <f t="shared" si="57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3">AH69*(O69*(M69/100+1))</f>
        <v>0</v>
      </c>
      <c r="AJ69" s="210"/>
      <c r="AK69" s="164">
        <f t="shared" ref="AK69:AK132" si="64">AJ69*(O69*(M69/100+1))</f>
        <v>0</v>
      </c>
      <c r="AL69" s="216">
        <v>7</v>
      </c>
      <c r="AM69" s="164">
        <f t="shared" ref="AM69:AM132" si="65">AL69*(O69*(M69/100+1))</f>
        <v>110.7568</v>
      </c>
      <c r="AN69" s="216">
        <v>7</v>
      </c>
      <c r="AO69" s="164">
        <f t="shared" ref="AO69:AO132" si="66">AN69*(O69*(M69/100+1))</f>
        <v>110.7568</v>
      </c>
      <c r="AP69" s="216">
        <v>3</v>
      </c>
      <c r="AQ69" s="164">
        <f t="shared" ref="AQ69:AQ132" si="67">AP69*(O69*(M69/100+1))</f>
        <v>47.467199999999998</v>
      </c>
      <c r="AR69" s="216">
        <v>3</v>
      </c>
      <c r="AS69" s="164">
        <f t="shared" ref="AS69:AS132" si="68">AR69*(O69*(M69/100+1))</f>
        <v>47.467199999999998</v>
      </c>
      <c r="AT69" s="216">
        <v>3</v>
      </c>
      <c r="AU69" s="164">
        <f t="shared" ref="AU69:AU132" si="69">AT69*(O69*(M69/100+1))</f>
        <v>47.467199999999998</v>
      </c>
      <c r="AV69" s="216">
        <v>3</v>
      </c>
      <c r="AW69" s="164">
        <f t="shared" ref="AW69:AW132" si="70">AV69*(O69*(M69/100+1))</f>
        <v>47.467199999999998</v>
      </c>
      <c r="AX69" s="216">
        <v>3</v>
      </c>
      <c r="AY69" s="164">
        <f t="shared" ref="AY69:AY132" si="71">AX69*(O69*(M69/100+1))</f>
        <v>47.467199999999998</v>
      </c>
      <c r="AZ69" s="216">
        <v>3</v>
      </c>
      <c r="BA69" s="164">
        <f t="shared" ref="BA69:BA132" si="72">AZ69*(O69*(M69/100+1))</f>
        <v>47.467199999999998</v>
      </c>
      <c r="BB69" s="216">
        <v>3</v>
      </c>
      <c r="BC69" s="164">
        <f t="shared" ref="BC69:BC132" si="73">BB69*(O69*(M69/100+1))</f>
        <v>47.467199999999998</v>
      </c>
      <c r="BD69" s="216">
        <v>1</v>
      </c>
      <c r="BE69" s="164">
        <f t="shared" ref="BE69:BE132" si="74">BD69*(O69*(M69/100+1))</f>
        <v>15.8224</v>
      </c>
      <c r="BF69" s="253">
        <f t="shared" ref="BF69:BF132" si="75">SUM(R69,T69,V69,X69)*(O69*(M69/100+1))</f>
        <v>569.60640000000001</v>
      </c>
      <c r="BG69" s="253">
        <f t="shared" si="49"/>
        <v>569.60639999999989</v>
      </c>
      <c r="BH69" s="10" t="b">
        <f t="shared" si="50"/>
        <v>1</v>
      </c>
      <c r="BI69" s="253">
        <f t="shared" si="51"/>
        <v>0</v>
      </c>
      <c r="BJ69" s="250">
        <f t="shared" si="27"/>
        <v>21110130</v>
      </c>
      <c r="BK69" s="251">
        <v>348</v>
      </c>
      <c r="BL69" s="251">
        <v>5</v>
      </c>
      <c r="BM69" s="252">
        <f t="shared" si="28"/>
        <v>7</v>
      </c>
      <c r="BN69" s="252">
        <f t="shared" si="29"/>
        <v>13</v>
      </c>
      <c r="BO69" s="252">
        <f t="shared" si="30"/>
        <v>9</v>
      </c>
      <c r="BP69" s="252">
        <f t="shared" si="31"/>
        <v>7</v>
      </c>
      <c r="BQ69" s="254">
        <f t="shared" si="32"/>
        <v>13.64</v>
      </c>
      <c r="BR69">
        <f t="shared" ref="BR69:BR132" si="76">M69</f>
        <v>16</v>
      </c>
      <c r="BS69">
        <v>0</v>
      </c>
      <c r="BT69">
        <v>1</v>
      </c>
      <c r="BU69" t="s">
        <v>139</v>
      </c>
      <c r="BV69" t="str">
        <f t="shared" si="33"/>
        <v>0</v>
      </c>
      <c r="BW69" t="str">
        <f t="shared" si="34"/>
        <v>0</v>
      </c>
      <c r="BX69" t="str">
        <f t="shared" si="35"/>
        <v>1</v>
      </c>
      <c r="BY69" t="s">
        <v>23</v>
      </c>
      <c r="BZ69" s="253">
        <f t="shared" si="36"/>
        <v>0</v>
      </c>
      <c r="CA69" s="253">
        <f t="shared" si="37"/>
        <v>0</v>
      </c>
      <c r="CB69" s="253">
        <f t="shared" si="38"/>
        <v>110.7568</v>
      </c>
      <c r="CC69" s="253">
        <f t="shared" si="39"/>
        <v>110.7568</v>
      </c>
      <c r="CD69" s="253">
        <f t="shared" si="40"/>
        <v>47.467199999999998</v>
      </c>
      <c r="CE69" s="253">
        <f t="shared" si="41"/>
        <v>47.467199999999998</v>
      </c>
      <c r="CF69" s="253">
        <f t="shared" si="42"/>
        <v>47.467199999999998</v>
      </c>
      <c r="CG69" s="253">
        <f t="shared" si="43"/>
        <v>47.467199999999998</v>
      </c>
      <c r="CH69" s="253">
        <f t="shared" si="44"/>
        <v>47.467199999999998</v>
      </c>
      <c r="CI69" s="253">
        <f t="shared" si="45"/>
        <v>47.467199999999998</v>
      </c>
      <c r="CJ69" s="253">
        <f t="shared" si="46"/>
        <v>47.467199999999998</v>
      </c>
      <c r="CK69" s="253">
        <f t="shared" si="47"/>
        <v>15.8224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0</v>
      </c>
      <c r="L70" s="104" t="s">
        <v>20</v>
      </c>
      <c r="M70" s="104">
        <v>16</v>
      </c>
      <c r="N70" s="262">
        <f t="shared" si="48"/>
        <v>170.56</v>
      </c>
      <c r="O70" s="106">
        <v>170.56</v>
      </c>
      <c r="P70" s="110">
        <f t="shared" si="58"/>
        <v>0</v>
      </c>
      <c r="Q70" s="112" t="s">
        <v>139</v>
      </c>
      <c r="R70" s="113">
        <f t="shared" si="52"/>
        <v>0</v>
      </c>
      <c r="S70" s="114">
        <f t="shared" si="59"/>
        <v>0</v>
      </c>
      <c r="T70" s="113">
        <f t="shared" si="53"/>
        <v>0</v>
      </c>
      <c r="U70" s="115">
        <f t="shared" si="60"/>
        <v>0</v>
      </c>
      <c r="V70" s="113">
        <f t="shared" si="54"/>
        <v>0</v>
      </c>
      <c r="W70" s="115">
        <f t="shared" si="61"/>
        <v>0</v>
      </c>
      <c r="X70" s="113">
        <f t="shared" si="55"/>
        <v>0</v>
      </c>
      <c r="Y70" s="115">
        <f t="shared" si="62"/>
        <v>0</v>
      </c>
      <c r="Z70" s="116">
        <f t="shared" si="56"/>
        <v>0</v>
      </c>
      <c r="AA70" s="117" t="b">
        <f t="shared" si="57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3"/>
        <v>0</v>
      </c>
      <c r="AJ70" s="121">
        <v>0</v>
      </c>
      <c r="AK70" s="164">
        <f t="shared" si="64"/>
        <v>0</v>
      </c>
      <c r="AL70" s="127">
        <v>0</v>
      </c>
      <c r="AM70" s="164">
        <f t="shared" si="65"/>
        <v>0</v>
      </c>
      <c r="AN70" s="127">
        <v>0</v>
      </c>
      <c r="AO70" s="164">
        <f t="shared" si="66"/>
        <v>0</v>
      </c>
      <c r="AP70" s="127"/>
      <c r="AQ70" s="164">
        <f t="shared" si="67"/>
        <v>0</v>
      </c>
      <c r="AR70" s="127"/>
      <c r="AS70" s="164">
        <f t="shared" si="68"/>
        <v>0</v>
      </c>
      <c r="AT70" s="127"/>
      <c r="AU70" s="164">
        <f t="shared" si="69"/>
        <v>0</v>
      </c>
      <c r="AV70" s="127"/>
      <c r="AW70" s="164">
        <f t="shared" si="70"/>
        <v>0</v>
      </c>
      <c r="AX70" s="127"/>
      <c r="AY70" s="164">
        <f t="shared" si="71"/>
        <v>0</v>
      </c>
      <c r="AZ70" s="127"/>
      <c r="BA70" s="164">
        <f t="shared" si="72"/>
        <v>0</v>
      </c>
      <c r="BB70" s="127"/>
      <c r="BC70" s="164">
        <f t="shared" si="73"/>
        <v>0</v>
      </c>
      <c r="BD70" s="127"/>
      <c r="BE70" s="164">
        <f t="shared" si="74"/>
        <v>0</v>
      </c>
      <c r="BF70" s="253">
        <f t="shared" si="75"/>
        <v>0</v>
      </c>
      <c r="BG70" s="253">
        <f t="shared" si="49"/>
        <v>0</v>
      </c>
      <c r="BH70" s="10" t="b">
        <f t="shared" si="50"/>
        <v>1</v>
      </c>
      <c r="BI70" s="253">
        <f t="shared" si="51"/>
        <v>0</v>
      </c>
      <c r="BJ70" s="250">
        <f t="shared" ref="BJ70:BJ133" si="77">D70</f>
        <v>21110133</v>
      </c>
      <c r="BK70" s="251">
        <v>348</v>
      </c>
      <c r="BL70" s="251">
        <v>5</v>
      </c>
      <c r="BM70" s="252">
        <f t="shared" ref="BM70:BM133" si="78">R70</f>
        <v>0</v>
      </c>
      <c r="BN70" s="252">
        <f t="shared" ref="BN70:BN133" si="79">T70</f>
        <v>0</v>
      </c>
      <c r="BO70" s="252">
        <f t="shared" ref="BO70:BO133" si="80">V70</f>
        <v>0</v>
      </c>
      <c r="BP70" s="252">
        <f t="shared" ref="BP70:BP133" si="81">X70</f>
        <v>0</v>
      </c>
      <c r="BQ70" s="254">
        <f t="shared" ref="BQ70:BQ133" si="82">N70</f>
        <v>170.56</v>
      </c>
      <c r="BR70">
        <f t="shared" si="76"/>
        <v>16</v>
      </c>
      <c r="BS70">
        <v>0</v>
      </c>
      <c r="BT70">
        <v>1</v>
      </c>
      <c r="BU70" t="s">
        <v>139</v>
      </c>
      <c r="BV70" t="str">
        <f t="shared" ref="BV70:BV133" si="83">IF(AB70 = "X", "1", "0")</f>
        <v>0</v>
      </c>
      <c r="BW70" t="str">
        <f t="shared" ref="BW70:BW133" si="84">IF(AC70 = "X", "1", "0")</f>
        <v>0</v>
      </c>
      <c r="BX70" t="str">
        <f t="shared" ref="BX70:BX133" si="85">IF(AD70 = "X", "1", "0")</f>
        <v>1</v>
      </c>
      <c r="BY70" t="s">
        <v>23</v>
      </c>
      <c r="BZ70" s="253">
        <f t="shared" ref="BZ70:BZ133" si="86">AI70</f>
        <v>0</v>
      </c>
      <c r="CA70" s="253">
        <f t="shared" ref="CA70:CA133" si="87">AK70</f>
        <v>0</v>
      </c>
      <c r="CB70" s="253">
        <f t="shared" ref="CB70:CB133" si="88">AM70</f>
        <v>0</v>
      </c>
      <c r="CC70" s="253">
        <f t="shared" ref="CC70:CC133" si="89">AO70</f>
        <v>0</v>
      </c>
      <c r="CD70" s="253">
        <f t="shared" ref="CD70:CD133" si="90">AQ70</f>
        <v>0</v>
      </c>
      <c r="CE70" s="253">
        <f t="shared" ref="CE70:CE133" si="91">AS70</f>
        <v>0</v>
      </c>
      <c r="CF70" s="253">
        <f t="shared" ref="CF70:CF133" si="92">AU70</f>
        <v>0</v>
      </c>
      <c r="CG70" s="253">
        <f t="shared" ref="CG70:CG133" si="93">AW70</f>
        <v>0</v>
      </c>
      <c r="CH70" s="253">
        <f t="shared" ref="CH70:CH133" si="94">AY70</f>
        <v>0</v>
      </c>
      <c r="CI70" s="253">
        <f t="shared" ref="CI70:CI133" si="95">BA70</f>
        <v>0</v>
      </c>
      <c r="CJ70" s="253">
        <f t="shared" ref="CJ70:CJ133" si="96">BC70</f>
        <v>0</v>
      </c>
      <c r="CK70" s="253">
        <f t="shared" ref="CK70:CK133" si="97">BE70</f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7</v>
      </c>
      <c r="L71" s="201" t="s">
        <v>20</v>
      </c>
      <c r="M71" s="104">
        <v>16</v>
      </c>
      <c r="N71" s="262">
        <f t="shared" ref="N71:N134" si="98">ROUND(O71,2)</f>
        <v>164.17</v>
      </c>
      <c r="O71" s="202">
        <v>164.17</v>
      </c>
      <c r="P71" s="110">
        <f t="shared" si="58"/>
        <v>1333.0603999999998</v>
      </c>
      <c r="Q71" s="204" t="s">
        <v>139</v>
      </c>
      <c r="R71" s="113">
        <f t="shared" si="52"/>
        <v>0</v>
      </c>
      <c r="S71" s="114">
        <f t="shared" si="59"/>
        <v>0</v>
      </c>
      <c r="T71" s="113">
        <f t="shared" si="53"/>
        <v>2</v>
      </c>
      <c r="U71" s="115">
        <f t="shared" si="60"/>
        <v>380.87439999999992</v>
      </c>
      <c r="V71" s="113">
        <f t="shared" si="54"/>
        <v>3</v>
      </c>
      <c r="W71" s="115">
        <f t="shared" si="61"/>
        <v>571.31159999999988</v>
      </c>
      <c r="X71" s="113">
        <f t="shared" si="55"/>
        <v>2</v>
      </c>
      <c r="Y71" s="115">
        <f t="shared" si="62"/>
        <v>380.87439999999992</v>
      </c>
      <c r="Z71" s="116">
        <f t="shared" si="56"/>
        <v>1333.0603999999998</v>
      </c>
      <c r="AA71" s="117" t="b">
        <f t="shared" si="57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3"/>
        <v>0</v>
      </c>
      <c r="AJ71" s="210"/>
      <c r="AK71" s="164">
        <f t="shared" si="64"/>
        <v>0</v>
      </c>
      <c r="AL71" s="216">
        <v>0</v>
      </c>
      <c r="AM71" s="164">
        <f t="shared" si="65"/>
        <v>0</v>
      </c>
      <c r="AN71" s="216">
        <v>0</v>
      </c>
      <c r="AO71" s="164">
        <f t="shared" si="66"/>
        <v>0</v>
      </c>
      <c r="AP71" s="216">
        <v>1</v>
      </c>
      <c r="AQ71" s="164">
        <f t="shared" si="67"/>
        <v>190.43719999999996</v>
      </c>
      <c r="AR71" s="216">
        <v>1</v>
      </c>
      <c r="AS71" s="164">
        <f t="shared" si="68"/>
        <v>190.43719999999996</v>
      </c>
      <c r="AT71" s="216">
        <v>1</v>
      </c>
      <c r="AU71" s="164">
        <f t="shared" si="69"/>
        <v>190.43719999999996</v>
      </c>
      <c r="AV71" s="216">
        <v>1</v>
      </c>
      <c r="AW71" s="164">
        <f t="shared" si="70"/>
        <v>190.43719999999996</v>
      </c>
      <c r="AX71" s="216">
        <v>1</v>
      </c>
      <c r="AY71" s="164">
        <f t="shared" si="71"/>
        <v>190.43719999999996</v>
      </c>
      <c r="AZ71" s="216">
        <v>1</v>
      </c>
      <c r="BA71" s="164">
        <f t="shared" si="72"/>
        <v>190.43719999999996</v>
      </c>
      <c r="BB71" s="216">
        <v>1</v>
      </c>
      <c r="BC71" s="164">
        <f t="shared" si="73"/>
        <v>190.43719999999996</v>
      </c>
      <c r="BD71" s="216">
        <v>0</v>
      </c>
      <c r="BE71" s="164">
        <f t="shared" si="74"/>
        <v>0</v>
      </c>
      <c r="BF71" s="253">
        <f t="shared" si="75"/>
        <v>1333.0603999999998</v>
      </c>
      <c r="BG71" s="253">
        <f t="shared" si="49"/>
        <v>1333.0603999999998</v>
      </c>
      <c r="BH71" s="10" t="b">
        <f t="shared" si="50"/>
        <v>1</v>
      </c>
      <c r="BI71" s="253">
        <f t="shared" si="51"/>
        <v>0</v>
      </c>
      <c r="BJ71" s="250">
        <f t="shared" si="77"/>
        <v>21110133</v>
      </c>
      <c r="BK71" s="251">
        <v>348</v>
      </c>
      <c r="BL71" s="251">
        <v>5</v>
      </c>
      <c r="BM71" s="252">
        <f t="shared" si="78"/>
        <v>0</v>
      </c>
      <c r="BN71" s="252">
        <f t="shared" si="79"/>
        <v>2</v>
      </c>
      <c r="BO71" s="252">
        <f t="shared" si="80"/>
        <v>3</v>
      </c>
      <c r="BP71" s="252">
        <f t="shared" si="81"/>
        <v>2</v>
      </c>
      <c r="BQ71" s="254">
        <f t="shared" si="82"/>
        <v>164.17</v>
      </c>
      <c r="BR71">
        <f t="shared" si="76"/>
        <v>16</v>
      </c>
      <c r="BS71">
        <v>0</v>
      </c>
      <c r="BT71">
        <v>1</v>
      </c>
      <c r="BU71" t="s">
        <v>139</v>
      </c>
      <c r="BV71" t="str">
        <f t="shared" si="83"/>
        <v>0</v>
      </c>
      <c r="BW71" t="str">
        <f t="shared" si="84"/>
        <v>0</v>
      </c>
      <c r="BX71" t="str">
        <f t="shared" si="85"/>
        <v>1</v>
      </c>
      <c r="BY71" t="s">
        <v>23</v>
      </c>
      <c r="BZ71" s="253">
        <f t="shared" si="86"/>
        <v>0</v>
      </c>
      <c r="CA71" s="253">
        <f t="shared" si="87"/>
        <v>0</v>
      </c>
      <c r="CB71" s="253">
        <f t="shared" si="88"/>
        <v>0</v>
      </c>
      <c r="CC71" s="253">
        <f t="shared" si="89"/>
        <v>0</v>
      </c>
      <c r="CD71" s="253">
        <f t="shared" si="90"/>
        <v>190.43719999999996</v>
      </c>
      <c r="CE71" s="253">
        <f t="shared" si="91"/>
        <v>190.43719999999996</v>
      </c>
      <c r="CF71" s="253">
        <f t="shared" si="92"/>
        <v>190.43719999999996</v>
      </c>
      <c r="CG71" s="253">
        <f t="shared" si="93"/>
        <v>190.43719999999996</v>
      </c>
      <c r="CH71" s="253">
        <f t="shared" si="94"/>
        <v>190.43719999999996</v>
      </c>
      <c r="CI71" s="253">
        <f t="shared" si="95"/>
        <v>190.43719999999996</v>
      </c>
      <c r="CJ71" s="253">
        <f t="shared" si="96"/>
        <v>190.43719999999996</v>
      </c>
      <c r="CK71" s="253">
        <f t="shared" si="97"/>
        <v>0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0</v>
      </c>
      <c r="L72" s="104" t="s">
        <v>138</v>
      </c>
      <c r="M72" s="104">
        <v>16</v>
      </c>
      <c r="N72" s="262">
        <f t="shared" si="98"/>
        <v>20.13</v>
      </c>
      <c r="O72" s="106">
        <v>20.13</v>
      </c>
      <c r="P72" s="110">
        <f t="shared" si="58"/>
        <v>0</v>
      </c>
      <c r="Q72" s="112" t="s">
        <v>139</v>
      </c>
      <c r="R72" s="113">
        <f t="shared" si="52"/>
        <v>0</v>
      </c>
      <c r="S72" s="114">
        <f t="shared" si="59"/>
        <v>0</v>
      </c>
      <c r="T72" s="113">
        <f t="shared" si="53"/>
        <v>0</v>
      </c>
      <c r="U72" s="115">
        <f t="shared" si="60"/>
        <v>0</v>
      </c>
      <c r="V72" s="113">
        <f t="shared" si="54"/>
        <v>0</v>
      </c>
      <c r="W72" s="115">
        <f t="shared" si="61"/>
        <v>0</v>
      </c>
      <c r="X72" s="113">
        <f t="shared" si="55"/>
        <v>0</v>
      </c>
      <c r="Y72" s="115">
        <f t="shared" si="62"/>
        <v>0</v>
      </c>
      <c r="Z72" s="116">
        <f t="shared" si="56"/>
        <v>0</v>
      </c>
      <c r="AA72" s="117" t="b">
        <f t="shared" si="57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3"/>
        <v>0</v>
      </c>
      <c r="AJ72" s="121">
        <v>0</v>
      </c>
      <c r="AK72" s="164">
        <f t="shared" si="64"/>
        <v>0</v>
      </c>
      <c r="AL72" s="127">
        <v>0</v>
      </c>
      <c r="AM72" s="164">
        <f t="shared" si="65"/>
        <v>0</v>
      </c>
      <c r="AN72" s="127">
        <v>0</v>
      </c>
      <c r="AO72" s="164">
        <f t="shared" si="66"/>
        <v>0</v>
      </c>
      <c r="AP72" s="127"/>
      <c r="AQ72" s="164">
        <f t="shared" si="67"/>
        <v>0</v>
      </c>
      <c r="AR72" s="127"/>
      <c r="AS72" s="164">
        <f t="shared" si="68"/>
        <v>0</v>
      </c>
      <c r="AT72" s="127"/>
      <c r="AU72" s="164">
        <f t="shared" si="69"/>
        <v>0</v>
      </c>
      <c r="AV72" s="127"/>
      <c r="AW72" s="164">
        <f t="shared" si="70"/>
        <v>0</v>
      </c>
      <c r="AX72" s="127"/>
      <c r="AY72" s="164">
        <f t="shared" si="71"/>
        <v>0</v>
      </c>
      <c r="AZ72" s="127"/>
      <c r="BA72" s="164">
        <f t="shared" si="72"/>
        <v>0</v>
      </c>
      <c r="BB72" s="127"/>
      <c r="BC72" s="164">
        <f t="shared" si="73"/>
        <v>0</v>
      </c>
      <c r="BD72" s="127"/>
      <c r="BE72" s="164">
        <f t="shared" si="74"/>
        <v>0</v>
      </c>
      <c r="BF72" s="253">
        <f t="shared" si="75"/>
        <v>0</v>
      </c>
      <c r="BG72" s="253">
        <f t="shared" ref="BG72:BG135" si="99">SUM(BE72,BC72,BA72,AY72,AW72,AU72,AS72,AQ72,AO72,AM72,AK72,AI72)</f>
        <v>0</v>
      </c>
      <c r="BH72" s="10" t="b">
        <f t="shared" ref="BH72:BH135" si="100">BF72=BG72</f>
        <v>1</v>
      </c>
      <c r="BI72" s="253">
        <f t="shared" ref="BI72:BI135" si="101">BF72-BG72</f>
        <v>0</v>
      </c>
      <c r="BJ72" s="250">
        <f t="shared" si="77"/>
        <v>21110140</v>
      </c>
      <c r="BK72" s="251">
        <v>348</v>
      </c>
      <c r="BL72" s="251">
        <v>5</v>
      </c>
      <c r="BM72" s="252">
        <f t="shared" si="78"/>
        <v>0</v>
      </c>
      <c r="BN72" s="252">
        <f t="shared" si="79"/>
        <v>0</v>
      </c>
      <c r="BO72" s="252">
        <f t="shared" si="80"/>
        <v>0</v>
      </c>
      <c r="BP72" s="252">
        <f t="shared" si="81"/>
        <v>0</v>
      </c>
      <c r="BQ72" s="254">
        <f t="shared" si="82"/>
        <v>20.13</v>
      </c>
      <c r="BR72">
        <f t="shared" si="76"/>
        <v>16</v>
      </c>
      <c r="BS72">
        <v>0</v>
      </c>
      <c r="BT72">
        <v>1</v>
      </c>
      <c r="BU72" t="s">
        <v>139</v>
      </c>
      <c r="BV72" t="str">
        <f t="shared" si="83"/>
        <v>0</v>
      </c>
      <c r="BW72" t="str">
        <f t="shared" si="84"/>
        <v>0</v>
      </c>
      <c r="BX72" t="str">
        <f t="shared" si="85"/>
        <v>1</v>
      </c>
      <c r="BY72" t="s">
        <v>23</v>
      </c>
      <c r="BZ72" s="253">
        <f t="shared" si="86"/>
        <v>0</v>
      </c>
      <c r="CA72" s="253">
        <f t="shared" si="87"/>
        <v>0</v>
      </c>
      <c r="CB72" s="253">
        <f t="shared" si="88"/>
        <v>0</v>
      </c>
      <c r="CC72" s="253">
        <f t="shared" si="89"/>
        <v>0</v>
      </c>
      <c r="CD72" s="253">
        <f t="shared" si="90"/>
        <v>0</v>
      </c>
      <c r="CE72" s="253">
        <f t="shared" si="91"/>
        <v>0</v>
      </c>
      <c r="CF72" s="253">
        <f t="shared" si="92"/>
        <v>0</v>
      </c>
      <c r="CG72" s="253">
        <f t="shared" si="93"/>
        <v>0</v>
      </c>
      <c r="CH72" s="253">
        <f t="shared" si="94"/>
        <v>0</v>
      </c>
      <c r="CI72" s="253">
        <f t="shared" si="95"/>
        <v>0</v>
      </c>
      <c r="CJ72" s="253">
        <f t="shared" si="96"/>
        <v>0</v>
      </c>
      <c r="CK72" s="253">
        <f t="shared" si="97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7</v>
      </c>
      <c r="L73" s="201" t="s">
        <v>138</v>
      </c>
      <c r="M73" s="104">
        <v>16</v>
      </c>
      <c r="N73" s="262">
        <f t="shared" si="98"/>
        <v>18.75</v>
      </c>
      <c r="O73" s="202">
        <v>18.75</v>
      </c>
      <c r="P73" s="110">
        <f t="shared" si="58"/>
        <v>152.25</v>
      </c>
      <c r="Q73" s="204" t="s">
        <v>139</v>
      </c>
      <c r="R73" s="113">
        <f t="shared" si="52"/>
        <v>0</v>
      </c>
      <c r="S73" s="114">
        <f t="shared" si="59"/>
        <v>0</v>
      </c>
      <c r="T73" s="113">
        <f t="shared" si="53"/>
        <v>2</v>
      </c>
      <c r="U73" s="115">
        <f t="shared" si="60"/>
        <v>43.5</v>
      </c>
      <c r="V73" s="113">
        <f t="shared" si="54"/>
        <v>3</v>
      </c>
      <c r="W73" s="115">
        <f t="shared" si="61"/>
        <v>65.25</v>
      </c>
      <c r="X73" s="113">
        <f t="shared" si="55"/>
        <v>2</v>
      </c>
      <c r="Y73" s="115">
        <f t="shared" si="62"/>
        <v>43.5</v>
      </c>
      <c r="Z73" s="116">
        <f t="shared" si="56"/>
        <v>152.25</v>
      </c>
      <c r="AA73" s="117" t="b">
        <f t="shared" si="57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3"/>
        <v>0</v>
      </c>
      <c r="AJ73" s="210"/>
      <c r="AK73" s="164">
        <f t="shared" si="64"/>
        <v>0</v>
      </c>
      <c r="AL73" s="216">
        <v>0</v>
      </c>
      <c r="AM73" s="164">
        <f t="shared" si="65"/>
        <v>0</v>
      </c>
      <c r="AN73" s="216">
        <v>0</v>
      </c>
      <c r="AO73" s="164">
        <f t="shared" si="66"/>
        <v>0</v>
      </c>
      <c r="AP73" s="216">
        <v>1</v>
      </c>
      <c r="AQ73" s="164">
        <f t="shared" si="67"/>
        <v>21.75</v>
      </c>
      <c r="AR73" s="216">
        <v>1</v>
      </c>
      <c r="AS73" s="164">
        <f t="shared" si="68"/>
        <v>21.75</v>
      </c>
      <c r="AT73" s="216">
        <v>1</v>
      </c>
      <c r="AU73" s="164">
        <f t="shared" si="69"/>
        <v>21.75</v>
      </c>
      <c r="AV73" s="216">
        <v>1</v>
      </c>
      <c r="AW73" s="164">
        <f t="shared" si="70"/>
        <v>21.75</v>
      </c>
      <c r="AX73" s="216">
        <v>1</v>
      </c>
      <c r="AY73" s="164">
        <f t="shared" si="71"/>
        <v>21.75</v>
      </c>
      <c r="AZ73" s="216">
        <v>1</v>
      </c>
      <c r="BA73" s="164">
        <f t="shared" si="72"/>
        <v>21.75</v>
      </c>
      <c r="BB73" s="216">
        <v>1</v>
      </c>
      <c r="BC73" s="164">
        <f t="shared" si="73"/>
        <v>21.75</v>
      </c>
      <c r="BD73" s="216">
        <v>0</v>
      </c>
      <c r="BE73" s="164">
        <f t="shared" si="74"/>
        <v>0</v>
      </c>
      <c r="BF73" s="253">
        <f t="shared" si="75"/>
        <v>152.25</v>
      </c>
      <c r="BG73" s="253">
        <f t="shared" si="99"/>
        <v>152.25</v>
      </c>
      <c r="BH73" s="10" t="b">
        <f t="shared" si="100"/>
        <v>1</v>
      </c>
      <c r="BI73" s="253">
        <f t="shared" si="101"/>
        <v>0</v>
      </c>
      <c r="BJ73" s="250">
        <f t="shared" si="77"/>
        <v>21110140</v>
      </c>
      <c r="BK73" s="251">
        <v>348</v>
      </c>
      <c r="BL73" s="251">
        <v>5</v>
      </c>
      <c r="BM73" s="252">
        <f t="shared" si="78"/>
        <v>0</v>
      </c>
      <c r="BN73" s="252">
        <f t="shared" si="79"/>
        <v>2</v>
      </c>
      <c r="BO73" s="252">
        <f t="shared" si="80"/>
        <v>3</v>
      </c>
      <c r="BP73" s="252">
        <f t="shared" si="81"/>
        <v>2</v>
      </c>
      <c r="BQ73" s="254">
        <f t="shared" si="82"/>
        <v>18.75</v>
      </c>
      <c r="BR73">
        <f t="shared" si="76"/>
        <v>16</v>
      </c>
      <c r="BS73">
        <v>0</v>
      </c>
      <c r="BT73">
        <v>1</v>
      </c>
      <c r="BU73" t="s">
        <v>139</v>
      </c>
      <c r="BV73" t="str">
        <f t="shared" si="83"/>
        <v>0</v>
      </c>
      <c r="BW73" t="str">
        <f t="shared" si="84"/>
        <v>0</v>
      </c>
      <c r="BX73" t="str">
        <f t="shared" si="85"/>
        <v>1</v>
      </c>
      <c r="BY73" t="s">
        <v>23</v>
      </c>
      <c r="BZ73" s="253">
        <f t="shared" si="86"/>
        <v>0</v>
      </c>
      <c r="CA73" s="253">
        <f t="shared" si="87"/>
        <v>0</v>
      </c>
      <c r="CB73" s="253">
        <f t="shared" si="88"/>
        <v>0</v>
      </c>
      <c r="CC73" s="253">
        <f t="shared" si="89"/>
        <v>0</v>
      </c>
      <c r="CD73" s="253">
        <f t="shared" si="90"/>
        <v>21.75</v>
      </c>
      <c r="CE73" s="253">
        <f t="shared" si="91"/>
        <v>21.75</v>
      </c>
      <c r="CF73" s="253">
        <f t="shared" si="92"/>
        <v>21.75</v>
      </c>
      <c r="CG73" s="253">
        <f t="shared" si="93"/>
        <v>21.75</v>
      </c>
      <c r="CH73" s="253">
        <f t="shared" si="94"/>
        <v>21.75</v>
      </c>
      <c r="CI73" s="253">
        <f t="shared" si="95"/>
        <v>21.75</v>
      </c>
      <c r="CJ73" s="253">
        <f t="shared" si="96"/>
        <v>21.75</v>
      </c>
      <c r="CK73" s="253">
        <f t="shared" si="97"/>
        <v>0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0</v>
      </c>
      <c r="L74" s="104" t="s">
        <v>20</v>
      </c>
      <c r="M74" s="104">
        <v>16</v>
      </c>
      <c r="N74" s="262">
        <f t="shared" si="98"/>
        <v>6.15</v>
      </c>
      <c r="O74" s="106">
        <v>6.15</v>
      </c>
      <c r="P74" s="110">
        <f t="shared" si="58"/>
        <v>0</v>
      </c>
      <c r="Q74" s="112" t="s">
        <v>139</v>
      </c>
      <c r="R74" s="113">
        <f t="shared" si="52"/>
        <v>0</v>
      </c>
      <c r="S74" s="114">
        <f t="shared" si="59"/>
        <v>0</v>
      </c>
      <c r="T74" s="113">
        <f t="shared" si="53"/>
        <v>0</v>
      </c>
      <c r="U74" s="115">
        <f t="shared" si="60"/>
        <v>0</v>
      </c>
      <c r="V74" s="113">
        <f t="shared" si="54"/>
        <v>0</v>
      </c>
      <c r="W74" s="115">
        <f t="shared" si="61"/>
        <v>0</v>
      </c>
      <c r="X74" s="113">
        <f t="shared" si="55"/>
        <v>0</v>
      </c>
      <c r="Y74" s="115">
        <f t="shared" si="62"/>
        <v>0</v>
      </c>
      <c r="Z74" s="116">
        <f t="shared" si="56"/>
        <v>0</v>
      </c>
      <c r="AA74" s="117" t="b">
        <f t="shared" si="57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3"/>
        <v>0</v>
      </c>
      <c r="AJ74" s="121">
        <v>0</v>
      </c>
      <c r="AK74" s="164">
        <f t="shared" si="64"/>
        <v>0</v>
      </c>
      <c r="AL74" s="127">
        <v>0</v>
      </c>
      <c r="AM74" s="164">
        <f t="shared" si="65"/>
        <v>0</v>
      </c>
      <c r="AN74" s="127">
        <v>0</v>
      </c>
      <c r="AO74" s="164">
        <f t="shared" si="66"/>
        <v>0</v>
      </c>
      <c r="AP74" s="127"/>
      <c r="AQ74" s="164">
        <f t="shared" si="67"/>
        <v>0</v>
      </c>
      <c r="AR74" s="127"/>
      <c r="AS74" s="164">
        <f t="shared" si="68"/>
        <v>0</v>
      </c>
      <c r="AT74" s="127"/>
      <c r="AU74" s="164">
        <f t="shared" si="69"/>
        <v>0</v>
      </c>
      <c r="AV74" s="127"/>
      <c r="AW74" s="164">
        <f t="shared" si="70"/>
        <v>0</v>
      </c>
      <c r="AX74" s="127"/>
      <c r="AY74" s="164">
        <f t="shared" si="71"/>
        <v>0</v>
      </c>
      <c r="AZ74" s="127"/>
      <c r="BA74" s="164">
        <f t="shared" si="72"/>
        <v>0</v>
      </c>
      <c r="BB74" s="127"/>
      <c r="BC74" s="164">
        <f t="shared" si="73"/>
        <v>0</v>
      </c>
      <c r="BD74" s="127"/>
      <c r="BE74" s="164">
        <f t="shared" si="74"/>
        <v>0</v>
      </c>
      <c r="BF74" s="253">
        <f t="shared" si="75"/>
        <v>0</v>
      </c>
      <c r="BG74" s="253">
        <f t="shared" si="99"/>
        <v>0</v>
      </c>
      <c r="BH74" s="10" t="b">
        <f t="shared" si="100"/>
        <v>1</v>
      </c>
      <c r="BI74" s="253">
        <f t="shared" si="101"/>
        <v>0</v>
      </c>
      <c r="BJ74" s="250">
        <f t="shared" si="77"/>
        <v>21110142</v>
      </c>
      <c r="BK74" s="251">
        <v>348</v>
      </c>
      <c r="BL74" s="251">
        <v>5</v>
      </c>
      <c r="BM74" s="252">
        <f t="shared" si="78"/>
        <v>0</v>
      </c>
      <c r="BN74" s="252">
        <f t="shared" si="79"/>
        <v>0</v>
      </c>
      <c r="BO74" s="252">
        <f t="shared" si="80"/>
        <v>0</v>
      </c>
      <c r="BP74" s="252">
        <f t="shared" si="81"/>
        <v>0</v>
      </c>
      <c r="BQ74" s="254">
        <f t="shared" si="82"/>
        <v>6.15</v>
      </c>
      <c r="BR74">
        <f t="shared" si="76"/>
        <v>16</v>
      </c>
      <c r="BS74">
        <v>0</v>
      </c>
      <c r="BT74">
        <v>1</v>
      </c>
      <c r="BU74" t="s">
        <v>139</v>
      </c>
      <c r="BV74" t="str">
        <f t="shared" si="83"/>
        <v>0</v>
      </c>
      <c r="BW74" t="str">
        <f t="shared" si="84"/>
        <v>0</v>
      </c>
      <c r="BX74" t="str">
        <f t="shared" si="85"/>
        <v>1</v>
      </c>
      <c r="BY74" t="s">
        <v>23</v>
      </c>
      <c r="BZ74" s="253">
        <f t="shared" si="86"/>
        <v>0</v>
      </c>
      <c r="CA74" s="253">
        <f t="shared" si="87"/>
        <v>0</v>
      </c>
      <c r="CB74" s="253">
        <f t="shared" si="88"/>
        <v>0</v>
      </c>
      <c r="CC74" s="253">
        <f t="shared" si="89"/>
        <v>0</v>
      </c>
      <c r="CD74" s="253">
        <f t="shared" si="90"/>
        <v>0</v>
      </c>
      <c r="CE74" s="253">
        <f t="shared" si="91"/>
        <v>0</v>
      </c>
      <c r="CF74" s="253">
        <f t="shared" si="92"/>
        <v>0</v>
      </c>
      <c r="CG74" s="253">
        <f t="shared" si="93"/>
        <v>0</v>
      </c>
      <c r="CH74" s="253">
        <f t="shared" si="94"/>
        <v>0</v>
      </c>
      <c r="CI74" s="253">
        <f t="shared" si="95"/>
        <v>0</v>
      </c>
      <c r="CJ74" s="253">
        <f t="shared" si="96"/>
        <v>0</v>
      </c>
      <c r="CK74" s="253">
        <f t="shared" si="97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58</v>
      </c>
      <c r="L75" s="201" t="s">
        <v>20</v>
      </c>
      <c r="M75" s="104">
        <v>16</v>
      </c>
      <c r="N75" s="262">
        <f t="shared" si="98"/>
        <v>6.13</v>
      </c>
      <c r="O75" s="202">
        <v>6.13</v>
      </c>
      <c r="P75" s="110">
        <f t="shared" si="58"/>
        <v>412.42639999999994</v>
      </c>
      <c r="Q75" s="204" t="s">
        <v>139</v>
      </c>
      <c r="R75" s="113">
        <f t="shared" si="52"/>
        <v>9</v>
      </c>
      <c r="S75" s="114">
        <f t="shared" si="59"/>
        <v>63.997199999999992</v>
      </c>
      <c r="T75" s="113">
        <f t="shared" si="53"/>
        <v>19</v>
      </c>
      <c r="U75" s="115">
        <f t="shared" si="60"/>
        <v>135.1052</v>
      </c>
      <c r="V75" s="113">
        <f t="shared" si="54"/>
        <v>15</v>
      </c>
      <c r="W75" s="115">
        <f t="shared" si="61"/>
        <v>106.66199999999999</v>
      </c>
      <c r="X75" s="113">
        <f t="shared" si="55"/>
        <v>15</v>
      </c>
      <c r="Y75" s="115">
        <f t="shared" si="62"/>
        <v>106.66199999999999</v>
      </c>
      <c r="Z75" s="116">
        <f t="shared" si="56"/>
        <v>412.42639999999994</v>
      </c>
      <c r="AA75" s="117" t="b">
        <f t="shared" si="57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3"/>
        <v>0</v>
      </c>
      <c r="AJ75" s="210"/>
      <c r="AK75" s="164">
        <f t="shared" si="64"/>
        <v>0</v>
      </c>
      <c r="AL75" s="216">
        <v>9</v>
      </c>
      <c r="AM75" s="164">
        <f t="shared" si="65"/>
        <v>63.997199999999992</v>
      </c>
      <c r="AN75" s="216">
        <v>9</v>
      </c>
      <c r="AO75" s="164">
        <f t="shared" si="66"/>
        <v>63.997199999999992</v>
      </c>
      <c r="AP75" s="216">
        <v>5</v>
      </c>
      <c r="AQ75" s="164">
        <f t="shared" si="67"/>
        <v>35.553999999999995</v>
      </c>
      <c r="AR75" s="216">
        <v>5</v>
      </c>
      <c r="AS75" s="164">
        <f t="shared" si="68"/>
        <v>35.553999999999995</v>
      </c>
      <c r="AT75" s="216">
        <v>5</v>
      </c>
      <c r="AU75" s="164">
        <f t="shared" si="69"/>
        <v>35.553999999999995</v>
      </c>
      <c r="AV75" s="216">
        <v>5</v>
      </c>
      <c r="AW75" s="164">
        <f t="shared" si="70"/>
        <v>35.553999999999995</v>
      </c>
      <c r="AX75" s="216">
        <v>5</v>
      </c>
      <c r="AY75" s="164">
        <f t="shared" si="71"/>
        <v>35.553999999999995</v>
      </c>
      <c r="AZ75" s="216">
        <v>5</v>
      </c>
      <c r="BA75" s="164">
        <f t="shared" si="72"/>
        <v>35.553999999999995</v>
      </c>
      <c r="BB75" s="216">
        <v>5</v>
      </c>
      <c r="BC75" s="164">
        <f t="shared" si="73"/>
        <v>35.553999999999995</v>
      </c>
      <c r="BD75" s="216">
        <v>5</v>
      </c>
      <c r="BE75" s="164">
        <f t="shared" si="74"/>
        <v>35.553999999999995</v>
      </c>
      <c r="BF75" s="253">
        <f t="shared" si="75"/>
        <v>412.42639999999994</v>
      </c>
      <c r="BG75" s="253">
        <f t="shared" si="99"/>
        <v>412.42639999999994</v>
      </c>
      <c r="BH75" s="10" t="b">
        <f t="shared" si="100"/>
        <v>1</v>
      </c>
      <c r="BI75" s="253">
        <f t="shared" si="101"/>
        <v>0</v>
      </c>
      <c r="BJ75" s="250">
        <f t="shared" si="77"/>
        <v>21110142</v>
      </c>
      <c r="BK75" s="251">
        <v>348</v>
      </c>
      <c r="BL75" s="251">
        <v>5</v>
      </c>
      <c r="BM75" s="252">
        <f t="shared" si="78"/>
        <v>9</v>
      </c>
      <c r="BN75" s="252">
        <f t="shared" si="79"/>
        <v>19</v>
      </c>
      <c r="BO75" s="252">
        <f t="shared" si="80"/>
        <v>15</v>
      </c>
      <c r="BP75" s="252">
        <f t="shared" si="81"/>
        <v>15</v>
      </c>
      <c r="BQ75" s="254">
        <f t="shared" si="82"/>
        <v>6.13</v>
      </c>
      <c r="BR75">
        <f t="shared" si="76"/>
        <v>16</v>
      </c>
      <c r="BS75">
        <v>0</v>
      </c>
      <c r="BT75">
        <v>1</v>
      </c>
      <c r="BU75" t="s">
        <v>139</v>
      </c>
      <c r="BV75" t="str">
        <f t="shared" si="83"/>
        <v>0</v>
      </c>
      <c r="BW75" t="str">
        <f t="shared" si="84"/>
        <v>0</v>
      </c>
      <c r="BX75" t="str">
        <f t="shared" si="85"/>
        <v>1</v>
      </c>
      <c r="BY75" t="s">
        <v>23</v>
      </c>
      <c r="BZ75" s="253">
        <f t="shared" si="86"/>
        <v>0</v>
      </c>
      <c r="CA75" s="253">
        <f t="shared" si="87"/>
        <v>0</v>
      </c>
      <c r="CB75" s="253">
        <f t="shared" si="88"/>
        <v>63.997199999999992</v>
      </c>
      <c r="CC75" s="253">
        <f t="shared" si="89"/>
        <v>63.997199999999992</v>
      </c>
      <c r="CD75" s="253">
        <f t="shared" si="90"/>
        <v>35.553999999999995</v>
      </c>
      <c r="CE75" s="253">
        <f t="shared" si="91"/>
        <v>35.553999999999995</v>
      </c>
      <c r="CF75" s="253">
        <f t="shared" si="92"/>
        <v>35.553999999999995</v>
      </c>
      <c r="CG75" s="253">
        <f t="shared" si="93"/>
        <v>35.553999999999995</v>
      </c>
      <c r="CH75" s="253">
        <f t="shared" si="94"/>
        <v>35.553999999999995</v>
      </c>
      <c r="CI75" s="253">
        <f t="shared" si="95"/>
        <v>35.553999999999995</v>
      </c>
      <c r="CJ75" s="253">
        <f t="shared" si="96"/>
        <v>35.553999999999995</v>
      </c>
      <c r="CK75" s="253">
        <f t="shared" si="97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98"/>
        <v>7.25</v>
      </c>
      <c r="O76" s="106">
        <v>7.25</v>
      </c>
      <c r="P76" s="110">
        <f t="shared" si="58"/>
        <v>0</v>
      </c>
      <c r="Q76" s="112" t="s">
        <v>139</v>
      </c>
      <c r="R76" s="113">
        <f t="shared" si="52"/>
        <v>0</v>
      </c>
      <c r="S76" s="114">
        <f t="shared" si="59"/>
        <v>0</v>
      </c>
      <c r="T76" s="113">
        <f t="shared" si="53"/>
        <v>0</v>
      </c>
      <c r="U76" s="115">
        <f t="shared" si="60"/>
        <v>0</v>
      </c>
      <c r="V76" s="113">
        <f t="shared" si="54"/>
        <v>0</v>
      </c>
      <c r="W76" s="115">
        <f t="shared" si="61"/>
        <v>0</v>
      </c>
      <c r="X76" s="113">
        <f t="shared" si="55"/>
        <v>0</v>
      </c>
      <c r="Y76" s="115">
        <f t="shared" si="62"/>
        <v>0</v>
      </c>
      <c r="Z76" s="116">
        <f t="shared" si="56"/>
        <v>0</v>
      </c>
      <c r="AA76" s="117" t="b">
        <f t="shared" si="57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3"/>
        <v>0</v>
      </c>
      <c r="AJ76" s="121">
        <v>0</v>
      </c>
      <c r="AK76" s="164">
        <f t="shared" si="64"/>
        <v>0</v>
      </c>
      <c r="AL76" s="127">
        <v>0</v>
      </c>
      <c r="AM76" s="164">
        <f t="shared" si="65"/>
        <v>0</v>
      </c>
      <c r="AN76" s="127">
        <v>0</v>
      </c>
      <c r="AO76" s="164">
        <f t="shared" si="66"/>
        <v>0</v>
      </c>
      <c r="AP76" s="127"/>
      <c r="AQ76" s="164">
        <f t="shared" si="67"/>
        <v>0</v>
      </c>
      <c r="AR76" s="127"/>
      <c r="AS76" s="164">
        <f t="shared" si="68"/>
        <v>0</v>
      </c>
      <c r="AT76" s="127"/>
      <c r="AU76" s="164">
        <f t="shared" si="69"/>
        <v>0</v>
      </c>
      <c r="AV76" s="127"/>
      <c r="AW76" s="164">
        <f t="shared" si="70"/>
        <v>0</v>
      </c>
      <c r="AX76" s="127"/>
      <c r="AY76" s="164">
        <f t="shared" si="71"/>
        <v>0</v>
      </c>
      <c r="AZ76" s="127"/>
      <c r="BA76" s="164">
        <f t="shared" si="72"/>
        <v>0</v>
      </c>
      <c r="BB76" s="127"/>
      <c r="BC76" s="164">
        <f t="shared" si="73"/>
        <v>0</v>
      </c>
      <c r="BD76" s="127"/>
      <c r="BE76" s="164">
        <f t="shared" si="74"/>
        <v>0</v>
      </c>
      <c r="BF76" s="253">
        <f t="shared" si="75"/>
        <v>0</v>
      </c>
      <c r="BG76" s="253">
        <f t="shared" si="99"/>
        <v>0</v>
      </c>
      <c r="BH76" s="10" t="b">
        <f t="shared" si="100"/>
        <v>1</v>
      </c>
      <c r="BI76" s="253">
        <f t="shared" si="101"/>
        <v>0</v>
      </c>
      <c r="BJ76" s="250">
        <f t="shared" si="77"/>
        <v>21110147</v>
      </c>
      <c r="BK76" s="251">
        <v>348</v>
      </c>
      <c r="BL76" s="251">
        <v>5</v>
      </c>
      <c r="BM76" s="252">
        <f t="shared" si="78"/>
        <v>0</v>
      </c>
      <c r="BN76" s="252">
        <f t="shared" si="79"/>
        <v>0</v>
      </c>
      <c r="BO76" s="252">
        <f t="shared" si="80"/>
        <v>0</v>
      </c>
      <c r="BP76" s="252">
        <f t="shared" si="81"/>
        <v>0</v>
      </c>
      <c r="BQ76" s="254">
        <f t="shared" si="82"/>
        <v>7.25</v>
      </c>
      <c r="BR76">
        <f t="shared" si="76"/>
        <v>16</v>
      </c>
      <c r="BS76">
        <v>0</v>
      </c>
      <c r="BT76">
        <v>1</v>
      </c>
      <c r="BU76" t="s">
        <v>139</v>
      </c>
      <c r="BV76" t="str">
        <f t="shared" si="83"/>
        <v>0</v>
      </c>
      <c r="BW76" t="str">
        <f t="shared" si="84"/>
        <v>0</v>
      </c>
      <c r="BX76" t="str">
        <f t="shared" si="85"/>
        <v>1</v>
      </c>
      <c r="BY76" t="s">
        <v>23</v>
      </c>
      <c r="BZ76" s="253">
        <f t="shared" si="86"/>
        <v>0</v>
      </c>
      <c r="CA76" s="253">
        <f t="shared" si="87"/>
        <v>0</v>
      </c>
      <c r="CB76" s="253">
        <f t="shared" si="88"/>
        <v>0</v>
      </c>
      <c r="CC76" s="253">
        <f t="shared" si="89"/>
        <v>0</v>
      </c>
      <c r="CD76" s="253">
        <f t="shared" si="90"/>
        <v>0</v>
      </c>
      <c r="CE76" s="253">
        <f t="shared" si="91"/>
        <v>0</v>
      </c>
      <c r="CF76" s="253">
        <f t="shared" si="92"/>
        <v>0</v>
      </c>
      <c r="CG76" s="253">
        <f t="shared" si="93"/>
        <v>0</v>
      </c>
      <c r="CH76" s="253">
        <f t="shared" si="94"/>
        <v>0</v>
      </c>
      <c r="CI76" s="253">
        <f t="shared" si="95"/>
        <v>0</v>
      </c>
      <c r="CJ76" s="253">
        <f t="shared" si="96"/>
        <v>0</v>
      </c>
      <c r="CK76" s="253">
        <f t="shared" si="97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40</v>
      </c>
      <c r="L77" s="201" t="s">
        <v>20</v>
      </c>
      <c r="M77" s="104">
        <v>16</v>
      </c>
      <c r="N77" s="262">
        <f t="shared" si="98"/>
        <v>6.73</v>
      </c>
      <c r="O77" s="202">
        <v>6.73</v>
      </c>
      <c r="P77" s="110">
        <f t="shared" si="58"/>
        <v>312.27199999999999</v>
      </c>
      <c r="Q77" s="204" t="s">
        <v>139</v>
      </c>
      <c r="R77" s="113">
        <f t="shared" si="52"/>
        <v>0</v>
      </c>
      <c r="S77" s="114">
        <f t="shared" si="59"/>
        <v>0</v>
      </c>
      <c r="T77" s="113">
        <f t="shared" si="53"/>
        <v>10</v>
      </c>
      <c r="U77" s="115">
        <f t="shared" si="60"/>
        <v>78.067999999999998</v>
      </c>
      <c r="V77" s="113">
        <f t="shared" si="54"/>
        <v>15</v>
      </c>
      <c r="W77" s="115">
        <f t="shared" si="61"/>
        <v>117.102</v>
      </c>
      <c r="X77" s="113">
        <f t="shared" si="55"/>
        <v>15</v>
      </c>
      <c r="Y77" s="115">
        <f t="shared" si="62"/>
        <v>117.102</v>
      </c>
      <c r="Z77" s="116">
        <f t="shared" si="56"/>
        <v>312.27200000000005</v>
      </c>
      <c r="AA77" s="117" t="b">
        <f t="shared" si="57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3"/>
        <v>0</v>
      </c>
      <c r="AJ77" s="210"/>
      <c r="AK77" s="164">
        <f t="shared" si="64"/>
        <v>0</v>
      </c>
      <c r="AL77" s="216">
        <v>0</v>
      </c>
      <c r="AM77" s="164">
        <f t="shared" si="65"/>
        <v>0</v>
      </c>
      <c r="AN77" s="216">
        <v>0</v>
      </c>
      <c r="AO77" s="164">
        <f t="shared" si="66"/>
        <v>0</v>
      </c>
      <c r="AP77" s="216">
        <v>5</v>
      </c>
      <c r="AQ77" s="164">
        <f t="shared" si="67"/>
        <v>39.033999999999999</v>
      </c>
      <c r="AR77" s="216">
        <v>5</v>
      </c>
      <c r="AS77" s="164">
        <f t="shared" si="68"/>
        <v>39.033999999999999</v>
      </c>
      <c r="AT77" s="216">
        <v>5</v>
      </c>
      <c r="AU77" s="164">
        <f t="shared" si="69"/>
        <v>39.033999999999999</v>
      </c>
      <c r="AV77" s="216">
        <v>5</v>
      </c>
      <c r="AW77" s="164">
        <f t="shared" si="70"/>
        <v>39.033999999999999</v>
      </c>
      <c r="AX77" s="216">
        <v>5</v>
      </c>
      <c r="AY77" s="164">
        <f t="shared" si="71"/>
        <v>39.033999999999999</v>
      </c>
      <c r="AZ77" s="216">
        <v>5</v>
      </c>
      <c r="BA77" s="164">
        <f t="shared" si="72"/>
        <v>39.033999999999999</v>
      </c>
      <c r="BB77" s="216">
        <v>5</v>
      </c>
      <c r="BC77" s="164">
        <f t="shared" si="73"/>
        <v>39.033999999999999</v>
      </c>
      <c r="BD77" s="216">
        <v>5</v>
      </c>
      <c r="BE77" s="164">
        <f t="shared" si="74"/>
        <v>39.033999999999999</v>
      </c>
      <c r="BF77" s="253">
        <f t="shared" si="75"/>
        <v>312.27199999999999</v>
      </c>
      <c r="BG77" s="253">
        <f t="shared" si="99"/>
        <v>312.27199999999999</v>
      </c>
      <c r="BH77" s="10" t="b">
        <f t="shared" si="100"/>
        <v>1</v>
      </c>
      <c r="BI77" s="253">
        <f t="shared" si="101"/>
        <v>0</v>
      </c>
      <c r="BJ77" s="250">
        <f t="shared" si="77"/>
        <v>21110147</v>
      </c>
      <c r="BK77" s="251">
        <v>348</v>
      </c>
      <c r="BL77" s="251">
        <v>5</v>
      </c>
      <c r="BM77" s="252">
        <f t="shared" si="78"/>
        <v>0</v>
      </c>
      <c r="BN77" s="252">
        <f t="shared" si="79"/>
        <v>10</v>
      </c>
      <c r="BO77" s="252">
        <f t="shared" si="80"/>
        <v>15</v>
      </c>
      <c r="BP77" s="252">
        <f t="shared" si="81"/>
        <v>15</v>
      </c>
      <c r="BQ77" s="254">
        <f t="shared" si="82"/>
        <v>6.73</v>
      </c>
      <c r="BR77">
        <f t="shared" si="76"/>
        <v>16</v>
      </c>
      <c r="BS77">
        <v>0</v>
      </c>
      <c r="BT77">
        <v>1</v>
      </c>
      <c r="BU77" t="s">
        <v>139</v>
      </c>
      <c r="BV77" t="str">
        <f t="shared" si="83"/>
        <v>0</v>
      </c>
      <c r="BW77" t="str">
        <f t="shared" si="84"/>
        <v>0</v>
      </c>
      <c r="BX77" t="str">
        <f t="shared" si="85"/>
        <v>1</v>
      </c>
      <c r="BY77" t="s">
        <v>23</v>
      </c>
      <c r="BZ77" s="253">
        <f t="shared" si="86"/>
        <v>0</v>
      </c>
      <c r="CA77" s="253">
        <f t="shared" si="87"/>
        <v>0</v>
      </c>
      <c r="CB77" s="253">
        <f t="shared" si="88"/>
        <v>0</v>
      </c>
      <c r="CC77" s="253">
        <f t="shared" si="89"/>
        <v>0</v>
      </c>
      <c r="CD77" s="253">
        <f t="shared" si="90"/>
        <v>39.033999999999999</v>
      </c>
      <c r="CE77" s="253">
        <f t="shared" si="91"/>
        <v>39.033999999999999</v>
      </c>
      <c r="CF77" s="253">
        <f t="shared" si="92"/>
        <v>39.033999999999999</v>
      </c>
      <c r="CG77" s="253">
        <f t="shared" si="93"/>
        <v>39.033999999999999</v>
      </c>
      <c r="CH77" s="253">
        <f t="shared" si="94"/>
        <v>39.033999999999999</v>
      </c>
      <c r="CI77" s="253">
        <f t="shared" si="95"/>
        <v>39.033999999999999</v>
      </c>
      <c r="CJ77" s="253">
        <f t="shared" si="96"/>
        <v>39.033999999999999</v>
      </c>
      <c r="CK77" s="253">
        <f t="shared" si="97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98"/>
        <v>6</v>
      </c>
      <c r="O78" s="106">
        <v>6</v>
      </c>
      <c r="P78" s="110">
        <f t="shared" si="58"/>
        <v>0</v>
      </c>
      <c r="Q78" s="112" t="s">
        <v>139</v>
      </c>
      <c r="R78" s="113">
        <f t="shared" si="52"/>
        <v>0</v>
      </c>
      <c r="S78" s="114">
        <f t="shared" si="59"/>
        <v>0</v>
      </c>
      <c r="T78" s="113">
        <f t="shared" si="53"/>
        <v>0</v>
      </c>
      <c r="U78" s="115">
        <f t="shared" si="60"/>
        <v>0</v>
      </c>
      <c r="V78" s="113">
        <f t="shared" si="54"/>
        <v>0</v>
      </c>
      <c r="W78" s="115">
        <f t="shared" si="61"/>
        <v>0</v>
      </c>
      <c r="X78" s="113">
        <f t="shared" si="55"/>
        <v>0</v>
      </c>
      <c r="Y78" s="115">
        <f t="shared" si="62"/>
        <v>0</v>
      </c>
      <c r="Z78" s="116">
        <f t="shared" si="56"/>
        <v>0</v>
      </c>
      <c r="AA78" s="117" t="b">
        <f t="shared" si="57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3"/>
        <v>0</v>
      </c>
      <c r="AJ78" s="121">
        <v>0</v>
      </c>
      <c r="AK78" s="164">
        <f t="shared" si="64"/>
        <v>0</v>
      </c>
      <c r="AL78" s="127">
        <v>0</v>
      </c>
      <c r="AM78" s="164">
        <f t="shared" si="65"/>
        <v>0</v>
      </c>
      <c r="AN78" s="127">
        <v>0</v>
      </c>
      <c r="AO78" s="164">
        <f t="shared" si="66"/>
        <v>0</v>
      </c>
      <c r="AP78" s="127"/>
      <c r="AQ78" s="164">
        <f t="shared" si="67"/>
        <v>0</v>
      </c>
      <c r="AR78" s="127"/>
      <c r="AS78" s="164">
        <f t="shared" si="68"/>
        <v>0</v>
      </c>
      <c r="AT78" s="127"/>
      <c r="AU78" s="164">
        <f t="shared" si="69"/>
        <v>0</v>
      </c>
      <c r="AV78" s="127"/>
      <c r="AW78" s="164">
        <f t="shared" si="70"/>
        <v>0</v>
      </c>
      <c r="AX78" s="127"/>
      <c r="AY78" s="164">
        <f t="shared" si="71"/>
        <v>0</v>
      </c>
      <c r="AZ78" s="127"/>
      <c r="BA78" s="164">
        <f t="shared" si="72"/>
        <v>0</v>
      </c>
      <c r="BB78" s="127"/>
      <c r="BC78" s="164">
        <f t="shared" si="73"/>
        <v>0</v>
      </c>
      <c r="BD78" s="127"/>
      <c r="BE78" s="164">
        <f t="shared" si="74"/>
        <v>0</v>
      </c>
      <c r="BF78" s="253">
        <f t="shared" si="75"/>
        <v>0</v>
      </c>
      <c r="BG78" s="253">
        <f t="shared" si="99"/>
        <v>0</v>
      </c>
      <c r="BH78" s="10" t="b">
        <f t="shared" si="100"/>
        <v>1</v>
      </c>
      <c r="BI78" s="253">
        <f t="shared" si="101"/>
        <v>0</v>
      </c>
      <c r="BJ78" s="250">
        <f t="shared" si="77"/>
        <v>21110149</v>
      </c>
      <c r="BK78" s="251">
        <v>348</v>
      </c>
      <c r="BL78" s="251">
        <v>5</v>
      </c>
      <c r="BM78" s="252">
        <f t="shared" si="78"/>
        <v>0</v>
      </c>
      <c r="BN78" s="252">
        <f t="shared" si="79"/>
        <v>0</v>
      </c>
      <c r="BO78" s="252">
        <f t="shared" si="80"/>
        <v>0</v>
      </c>
      <c r="BP78" s="252">
        <f t="shared" si="81"/>
        <v>0</v>
      </c>
      <c r="BQ78" s="254">
        <f t="shared" si="82"/>
        <v>6</v>
      </c>
      <c r="BR78">
        <f t="shared" si="76"/>
        <v>16</v>
      </c>
      <c r="BS78">
        <v>0</v>
      </c>
      <c r="BT78">
        <v>1</v>
      </c>
      <c r="BU78" t="s">
        <v>139</v>
      </c>
      <c r="BV78" t="str">
        <f t="shared" si="83"/>
        <v>0</v>
      </c>
      <c r="BW78" t="str">
        <f t="shared" si="84"/>
        <v>0</v>
      </c>
      <c r="BX78" t="str">
        <f t="shared" si="85"/>
        <v>1</v>
      </c>
      <c r="BY78" t="s">
        <v>23</v>
      </c>
      <c r="BZ78" s="253">
        <f t="shared" si="86"/>
        <v>0</v>
      </c>
      <c r="CA78" s="253">
        <f t="shared" si="87"/>
        <v>0</v>
      </c>
      <c r="CB78" s="253">
        <f t="shared" si="88"/>
        <v>0</v>
      </c>
      <c r="CC78" s="253">
        <f t="shared" si="89"/>
        <v>0</v>
      </c>
      <c r="CD78" s="253">
        <f t="shared" si="90"/>
        <v>0</v>
      </c>
      <c r="CE78" s="253">
        <f t="shared" si="91"/>
        <v>0</v>
      </c>
      <c r="CF78" s="253">
        <f t="shared" si="92"/>
        <v>0</v>
      </c>
      <c r="CG78" s="253">
        <f t="shared" si="93"/>
        <v>0</v>
      </c>
      <c r="CH78" s="253">
        <f t="shared" si="94"/>
        <v>0</v>
      </c>
      <c r="CI78" s="253">
        <f t="shared" si="95"/>
        <v>0</v>
      </c>
      <c r="CJ78" s="253">
        <f t="shared" si="96"/>
        <v>0</v>
      </c>
      <c r="CK78" s="253">
        <f t="shared" si="97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71</v>
      </c>
      <c r="L79" s="201" t="s">
        <v>20</v>
      </c>
      <c r="M79" s="104">
        <v>16</v>
      </c>
      <c r="N79" s="262">
        <f t="shared" si="98"/>
        <v>5.53</v>
      </c>
      <c r="O79" s="202">
        <v>5.53</v>
      </c>
      <c r="P79" s="110">
        <f t="shared" si="58"/>
        <v>455.45079999999996</v>
      </c>
      <c r="Q79" s="204" t="s">
        <v>139</v>
      </c>
      <c r="R79" s="113">
        <f t="shared" si="52"/>
        <v>0</v>
      </c>
      <c r="S79" s="114">
        <f t="shared" si="59"/>
        <v>0</v>
      </c>
      <c r="T79" s="113">
        <f t="shared" si="53"/>
        <v>20</v>
      </c>
      <c r="U79" s="115">
        <f t="shared" si="60"/>
        <v>128.29599999999999</v>
      </c>
      <c r="V79" s="113">
        <f t="shared" si="54"/>
        <v>30</v>
      </c>
      <c r="W79" s="115">
        <f t="shared" si="61"/>
        <v>192.44399999999999</v>
      </c>
      <c r="X79" s="113">
        <f t="shared" si="55"/>
        <v>21</v>
      </c>
      <c r="Y79" s="115">
        <f t="shared" si="62"/>
        <v>134.71080000000001</v>
      </c>
      <c r="Z79" s="116">
        <f t="shared" si="56"/>
        <v>455.45080000000002</v>
      </c>
      <c r="AA79" s="117" t="b">
        <f t="shared" si="57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3"/>
        <v>0</v>
      </c>
      <c r="AJ79" s="210"/>
      <c r="AK79" s="164">
        <f t="shared" si="64"/>
        <v>0</v>
      </c>
      <c r="AL79" s="216">
        <v>0</v>
      </c>
      <c r="AM79" s="164">
        <f t="shared" si="65"/>
        <v>0</v>
      </c>
      <c r="AN79" s="216">
        <v>0</v>
      </c>
      <c r="AO79" s="164">
        <f t="shared" si="66"/>
        <v>0</v>
      </c>
      <c r="AP79" s="216">
        <v>10</v>
      </c>
      <c r="AQ79" s="164">
        <f t="shared" si="67"/>
        <v>64.147999999999996</v>
      </c>
      <c r="AR79" s="216">
        <v>10</v>
      </c>
      <c r="AS79" s="164">
        <f t="shared" si="68"/>
        <v>64.147999999999996</v>
      </c>
      <c r="AT79" s="216">
        <v>10</v>
      </c>
      <c r="AU79" s="164">
        <f t="shared" si="69"/>
        <v>64.147999999999996</v>
      </c>
      <c r="AV79" s="216">
        <v>10</v>
      </c>
      <c r="AW79" s="164">
        <f t="shared" si="70"/>
        <v>64.147999999999996</v>
      </c>
      <c r="AX79" s="216">
        <v>10</v>
      </c>
      <c r="AY79" s="164">
        <f t="shared" si="71"/>
        <v>64.147999999999996</v>
      </c>
      <c r="AZ79" s="216">
        <v>10</v>
      </c>
      <c r="BA79" s="164">
        <f t="shared" si="72"/>
        <v>64.147999999999996</v>
      </c>
      <c r="BB79" s="216">
        <v>10</v>
      </c>
      <c r="BC79" s="164">
        <f t="shared" si="73"/>
        <v>64.147999999999996</v>
      </c>
      <c r="BD79" s="216">
        <v>1</v>
      </c>
      <c r="BE79" s="164">
        <f t="shared" si="74"/>
        <v>6.4147999999999996</v>
      </c>
      <c r="BF79" s="253">
        <f t="shared" si="75"/>
        <v>455.45079999999996</v>
      </c>
      <c r="BG79" s="253">
        <f t="shared" si="99"/>
        <v>455.45080000000007</v>
      </c>
      <c r="BH79" s="10" t="b">
        <f t="shared" si="100"/>
        <v>1</v>
      </c>
      <c r="BI79" s="253">
        <f t="shared" si="101"/>
        <v>0</v>
      </c>
      <c r="BJ79" s="250">
        <f t="shared" si="77"/>
        <v>21110149</v>
      </c>
      <c r="BK79" s="251">
        <v>348</v>
      </c>
      <c r="BL79" s="251">
        <v>5</v>
      </c>
      <c r="BM79" s="252">
        <f t="shared" si="78"/>
        <v>0</v>
      </c>
      <c r="BN79" s="252">
        <f t="shared" si="79"/>
        <v>20</v>
      </c>
      <c r="BO79" s="252">
        <f t="shared" si="80"/>
        <v>30</v>
      </c>
      <c r="BP79" s="252">
        <f t="shared" si="81"/>
        <v>21</v>
      </c>
      <c r="BQ79" s="254">
        <f t="shared" si="82"/>
        <v>5.53</v>
      </c>
      <c r="BR79">
        <f t="shared" si="76"/>
        <v>16</v>
      </c>
      <c r="BS79">
        <v>0</v>
      </c>
      <c r="BT79">
        <v>1</v>
      </c>
      <c r="BU79" t="s">
        <v>139</v>
      </c>
      <c r="BV79" t="str">
        <f t="shared" si="83"/>
        <v>0</v>
      </c>
      <c r="BW79" t="str">
        <f t="shared" si="84"/>
        <v>0</v>
      </c>
      <c r="BX79" t="str">
        <f t="shared" si="85"/>
        <v>1</v>
      </c>
      <c r="BY79" t="s">
        <v>23</v>
      </c>
      <c r="BZ79" s="253">
        <f t="shared" si="86"/>
        <v>0</v>
      </c>
      <c r="CA79" s="253">
        <f t="shared" si="87"/>
        <v>0</v>
      </c>
      <c r="CB79" s="253">
        <f t="shared" si="88"/>
        <v>0</v>
      </c>
      <c r="CC79" s="253">
        <f t="shared" si="89"/>
        <v>0</v>
      </c>
      <c r="CD79" s="253">
        <f t="shared" si="90"/>
        <v>64.147999999999996</v>
      </c>
      <c r="CE79" s="253">
        <f t="shared" si="91"/>
        <v>64.147999999999996</v>
      </c>
      <c r="CF79" s="253">
        <f t="shared" si="92"/>
        <v>64.147999999999996</v>
      </c>
      <c r="CG79" s="253">
        <f t="shared" si="93"/>
        <v>64.147999999999996</v>
      </c>
      <c r="CH79" s="253">
        <f t="shared" si="94"/>
        <v>64.147999999999996</v>
      </c>
      <c r="CI79" s="253">
        <f t="shared" si="95"/>
        <v>64.147999999999996</v>
      </c>
      <c r="CJ79" s="253">
        <f t="shared" si="96"/>
        <v>64.147999999999996</v>
      </c>
      <c r="CK79" s="253">
        <f t="shared" si="97"/>
        <v>6.4147999999999996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98"/>
        <v>145.88999999999999</v>
      </c>
      <c r="O80" s="106">
        <v>145.88999999999999</v>
      </c>
      <c r="P80" s="110">
        <f t="shared" si="58"/>
        <v>0</v>
      </c>
      <c r="Q80" s="112" t="s">
        <v>139</v>
      </c>
      <c r="R80" s="113">
        <f t="shared" si="52"/>
        <v>0</v>
      </c>
      <c r="S80" s="114">
        <f t="shared" si="59"/>
        <v>0</v>
      </c>
      <c r="T80" s="113">
        <f t="shared" si="53"/>
        <v>0</v>
      </c>
      <c r="U80" s="115">
        <f t="shared" si="60"/>
        <v>0</v>
      </c>
      <c r="V80" s="113">
        <f t="shared" si="54"/>
        <v>0</v>
      </c>
      <c r="W80" s="115">
        <f t="shared" si="61"/>
        <v>0</v>
      </c>
      <c r="X80" s="113">
        <f t="shared" si="55"/>
        <v>0</v>
      </c>
      <c r="Y80" s="115">
        <f t="shared" si="62"/>
        <v>0</v>
      </c>
      <c r="Z80" s="116">
        <f t="shared" si="56"/>
        <v>0</v>
      </c>
      <c r="AA80" s="117" t="b">
        <f t="shared" si="57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3"/>
        <v>0</v>
      </c>
      <c r="AJ80" s="121">
        <v>0</v>
      </c>
      <c r="AK80" s="164">
        <f t="shared" si="64"/>
        <v>0</v>
      </c>
      <c r="AL80" s="127">
        <v>0</v>
      </c>
      <c r="AM80" s="164">
        <f t="shared" si="65"/>
        <v>0</v>
      </c>
      <c r="AN80" s="127">
        <v>0</v>
      </c>
      <c r="AO80" s="164">
        <f t="shared" si="66"/>
        <v>0</v>
      </c>
      <c r="AP80" s="127">
        <v>0</v>
      </c>
      <c r="AQ80" s="164">
        <f t="shared" si="67"/>
        <v>0</v>
      </c>
      <c r="AR80" s="127">
        <v>0</v>
      </c>
      <c r="AS80" s="164">
        <f t="shared" si="68"/>
        <v>0</v>
      </c>
      <c r="AT80" s="127">
        <v>0</v>
      </c>
      <c r="AU80" s="164">
        <f t="shared" si="69"/>
        <v>0</v>
      </c>
      <c r="AV80" s="127">
        <v>0</v>
      </c>
      <c r="AW80" s="164">
        <f t="shared" si="70"/>
        <v>0</v>
      </c>
      <c r="AX80" s="127">
        <v>0</v>
      </c>
      <c r="AY80" s="164">
        <f t="shared" si="71"/>
        <v>0</v>
      </c>
      <c r="AZ80" s="127">
        <v>0</v>
      </c>
      <c r="BA80" s="164">
        <f t="shared" si="72"/>
        <v>0</v>
      </c>
      <c r="BB80" s="127">
        <v>0</v>
      </c>
      <c r="BC80" s="164">
        <f t="shared" si="73"/>
        <v>0</v>
      </c>
      <c r="BD80" s="127"/>
      <c r="BE80" s="164">
        <f t="shared" si="74"/>
        <v>0</v>
      </c>
      <c r="BF80" s="253">
        <f t="shared" si="75"/>
        <v>0</v>
      </c>
      <c r="BG80" s="253">
        <f t="shared" si="99"/>
        <v>0</v>
      </c>
      <c r="BH80" s="10" t="b">
        <f t="shared" si="100"/>
        <v>1</v>
      </c>
      <c r="BI80" s="253">
        <f t="shared" si="101"/>
        <v>0</v>
      </c>
      <c r="BJ80" s="250">
        <f t="shared" si="77"/>
        <v>21110151</v>
      </c>
      <c r="BK80" s="251">
        <v>348</v>
      </c>
      <c r="BL80" s="251">
        <v>5</v>
      </c>
      <c r="BM80" s="252">
        <f t="shared" si="78"/>
        <v>0</v>
      </c>
      <c r="BN80" s="252">
        <f t="shared" si="79"/>
        <v>0</v>
      </c>
      <c r="BO80" s="252">
        <f t="shared" si="80"/>
        <v>0</v>
      </c>
      <c r="BP80" s="252">
        <f t="shared" si="81"/>
        <v>0</v>
      </c>
      <c r="BQ80" s="254">
        <f t="shared" si="82"/>
        <v>145.88999999999999</v>
      </c>
      <c r="BR80">
        <f t="shared" si="76"/>
        <v>16</v>
      </c>
      <c r="BS80">
        <v>0</v>
      </c>
      <c r="BT80">
        <v>1</v>
      </c>
      <c r="BU80" t="s">
        <v>139</v>
      </c>
      <c r="BV80" t="str">
        <f t="shared" si="83"/>
        <v>0</v>
      </c>
      <c r="BW80" t="str">
        <f t="shared" si="84"/>
        <v>0</v>
      </c>
      <c r="BX80" t="str">
        <f t="shared" si="85"/>
        <v>1</v>
      </c>
      <c r="BY80" t="s">
        <v>23</v>
      </c>
      <c r="BZ80" s="253">
        <f t="shared" si="86"/>
        <v>0</v>
      </c>
      <c r="CA80" s="253">
        <f t="shared" si="87"/>
        <v>0</v>
      </c>
      <c r="CB80" s="253">
        <f t="shared" si="88"/>
        <v>0</v>
      </c>
      <c r="CC80" s="253">
        <f t="shared" si="89"/>
        <v>0</v>
      </c>
      <c r="CD80" s="253">
        <f t="shared" si="90"/>
        <v>0</v>
      </c>
      <c r="CE80" s="253">
        <f t="shared" si="91"/>
        <v>0</v>
      </c>
      <c r="CF80" s="253">
        <f t="shared" si="92"/>
        <v>0</v>
      </c>
      <c r="CG80" s="253">
        <f t="shared" si="93"/>
        <v>0</v>
      </c>
      <c r="CH80" s="253">
        <f t="shared" si="94"/>
        <v>0</v>
      </c>
      <c r="CI80" s="253">
        <f t="shared" si="95"/>
        <v>0</v>
      </c>
      <c r="CJ80" s="253">
        <f t="shared" si="96"/>
        <v>0</v>
      </c>
      <c r="CK80" s="253">
        <f t="shared" si="97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1</v>
      </c>
      <c r="L81" s="201" t="s">
        <v>138</v>
      </c>
      <c r="M81" s="104">
        <v>16</v>
      </c>
      <c r="N81" s="262">
        <f t="shared" si="98"/>
        <v>130.38999999999999</v>
      </c>
      <c r="O81" s="202">
        <v>130.38999999999999</v>
      </c>
      <c r="P81" s="110">
        <f t="shared" si="58"/>
        <v>151.25239999999997</v>
      </c>
      <c r="Q81" s="204" t="s">
        <v>139</v>
      </c>
      <c r="R81" s="113">
        <f t="shared" si="52"/>
        <v>0</v>
      </c>
      <c r="S81" s="114">
        <f t="shared" si="59"/>
        <v>0</v>
      </c>
      <c r="T81" s="113">
        <f t="shared" si="53"/>
        <v>0</v>
      </c>
      <c r="U81" s="115">
        <f t="shared" si="60"/>
        <v>0</v>
      </c>
      <c r="V81" s="113">
        <f t="shared" si="54"/>
        <v>0</v>
      </c>
      <c r="W81" s="115">
        <f t="shared" si="61"/>
        <v>0</v>
      </c>
      <c r="X81" s="113">
        <f t="shared" si="55"/>
        <v>1</v>
      </c>
      <c r="Y81" s="115">
        <f t="shared" si="62"/>
        <v>151.25239999999997</v>
      </c>
      <c r="Z81" s="116">
        <f t="shared" si="56"/>
        <v>151.25239999999997</v>
      </c>
      <c r="AA81" s="117" t="b">
        <f t="shared" si="57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3"/>
        <v>0</v>
      </c>
      <c r="AJ81" s="210"/>
      <c r="AK81" s="164">
        <f t="shared" si="64"/>
        <v>0</v>
      </c>
      <c r="AL81" s="216">
        <v>0</v>
      </c>
      <c r="AM81" s="164">
        <f t="shared" si="65"/>
        <v>0</v>
      </c>
      <c r="AN81" s="216">
        <v>0</v>
      </c>
      <c r="AO81" s="164">
        <f t="shared" si="66"/>
        <v>0</v>
      </c>
      <c r="AP81" s="216">
        <v>0</v>
      </c>
      <c r="AQ81" s="164">
        <f t="shared" si="67"/>
        <v>0</v>
      </c>
      <c r="AR81" s="216">
        <v>0</v>
      </c>
      <c r="AS81" s="164">
        <f t="shared" si="68"/>
        <v>0</v>
      </c>
      <c r="AT81" s="216">
        <v>0</v>
      </c>
      <c r="AU81" s="164">
        <f t="shared" si="69"/>
        <v>0</v>
      </c>
      <c r="AV81" s="216">
        <v>0</v>
      </c>
      <c r="AW81" s="164">
        <f t="shared" si="70"/>
        <v>0</v>
      </c>
      <c r="AX81" s="216">
        <v>0</v>
      </c>
      <c r="AY81" s="164">
        <f t="shared" si="71"/>
        <v>0</v>
      </c>
      <c r="AZ81" s="216">
        <v>0</v>
      </c>
      <c r="BA81" s="164">
        <f t="shared" si="72"/>
        <v>0</v>
      </c>
      <c r="BB81" s="216">
        <v>0</v>
      </c>
      <c r="BC81" s="164">
        <f t="shared" si="73"/>
        <v>0</v>
      </c>
      <c r="BD81" s="216">
        <v>1</v>
      </c>
      <c r="BE81" s="164">
        <f t="shared" si="74"/>
        <v>151.25239999999997</v>
      </c>
      <c r="BF81" s="253">
        <f t="shared" si="75"/>
        <v>151.25239999999997</v>
      </c>
      <c r="BG81" s="253">
        <f t="shared" si="99"/>
        <v>151.25239999999997</v>
      </c>
      <c r="BH81" s="10" t="b">
        <f t="shared" si="100"/>
        <v>1</v>
      </c>
      <c r="BI81" s="253">
        <f t="shared" si="101"/>
        <v>0</v>
      </c>
      <c r="BJ81" s="250">
        <f t="shared" si="77"/>
        <v>21110151</v>
      </c>
      <c r="BK81" s="251">
        <v>348</v>
      </c>
      <c r="BL81" s="251">
        <v>5</v>
      </c>
      <c r="BM81" s="252">
        <f t="shared" si="78"/>
        <v>0</v>
      </c>
      <c r="BN81" s="252">
        <f t="shared" si="79"/>
        <v>0</v>
      </c>
      <c r="BO81" s="252">
        <f t="shared" si="80"/>
        <v>0</v>
      </c>
      <c r="BP81" s="252">
        <f t="shared" si="81"/>
        <v>1</v>
      </c>
      <c r="BQ81" s="254">
        <f t="shared" si="82"/>
        <v>130.38999999999999</v>
      </c>
      <c r="BR81">
        <f t="shared" si="76"/>
        <v>16</v>
      </c>
      <c r="BS81">
        <v>0</v>
      </c>
      <c r="BT81">
        <v>1</v>
      </c>
      <c r="BU81" t="s">
        <v>139</v>
      </c>
      <c r="BV81" t="str">
        <f t="shared" si="83"/>
        <v>0</v>
      </c>
      <c r="BW81" t="str">
        <f t="shared" si="84"/>
        <v>0</v>
      </c>
      <c r="BX81" t="str">
        <f t="shared" si="85"/>
        <v>1</v>
      </c>
      <c r="BY81" t="s">
        <v>23</v>
      </c>
      <c r="BZ81" s="253">
        <f t="shared" si="86"/>
        <v>0</v>
      </c>
      <c r="CA81" s="253">
        <f t="shared" si="87"/>
        <v>0</v>
      </c>
      <c r="CB81" s="253">
        <f t="shared" si="88"/>
        <v>0</v>
      </c>
      <c r="CC81" s="253">
        <f t="shared" si="89"/>
        <v>0</v>
      </c>
      <c r="CD81" s="253">
        <f t="shared" si="90"/>
        <v>0</v>
      </c>
      <c r="CE81" s="253">
        <f t="shared" si="91"/>
        <v>0</v>
      </c>
      <c r="CF81" s="253">
        <f t="shared" si="92"/>
        <v>0</v>
      </c>
      <c r="CG81" s="253">
        <f t="shared" si="93"/>
        <v>0</v>
      </c>
      <c r="CH81" s="253">
        <f t="shared" si="94"/>
        <v>0</v>
      </c>
      <c r="CI81" s="253">
        <f t="shared" si="95"/>
        <v>0</v>
      </c>
      <c r="CJ81" s="253">
        <f t="shared" si="96"/>
        <v>0</v>
      </c>
      <c r="CK81" s="253">
        <f t="shared" si="97"/>
        <v>151.25239999999997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98"/>
        <v>88</v>
      </c>
      <c r="O82" s="106">
        <v>88</v>
      </c>
      <c r="P82" s="110">
        <f t="shared" si="58"/>
        <v>0</v>
      </c>
      <c r="Q82" s="112" t="s">
        <v>139</v>
      </c>
      <c r="R82" s="113">
        <f t="shared" si="52"/>
        <v>0</v>
      </c>
      <c r="S82" s="114">
        <f t="shared" si="59"/>
        <v>0</v>
      </c>
      <c r="T82" s="113">
        <f t="shared" si="53"/>
        <v>0</v>
      </c>
      <c r="U82" s="115">
        <f t="shared" si="60"/>
        <v>0</v>
      </c>
      <c r="V82" s="113">
        <f t="shared" si="54"/>
        <v>0</v>
      </c>
      <c r="W82" s="115">
        <f t="shared" si="61"/>
        <v>0</v>
      </c>
      <c r="X82" s="113">
        <f t="shared" si="55"/>
        <v>0</v>
      </c>
      <c r="Y82" s="115">
        <f t="shared" si="62"/>
        <v>0</v>
      </c>
      <c r="Z82" s="116">
        <f t="shared" si="56"/>
        <v>0</v>
      </c>
      <c r="AA82" s="117" t="b">
        <f t="shared" si="57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3"/>
        <v>0</v>
      </c>
      <c r="AJ82" s="121">
        <v>0</v>
      </c>
      <c r="AK82" s="164">
        <f t="shared" si="64"/>
        <v>0</v>
      </c>
      <c r="AL82" s="127">
        <v>0</v>
      </c>
      <c r="AM82" s="164">
        <f t="shared" si="65"/>
        <v>0</v>
      </c>
      <c r="AN82" s="127">
        <v>0</v>
      </c>
      <c r="AO82" s="164">
        <f t="shared" si="66"/>
        <v>0</v>
      </c>
      <c r="AP82" s="127"/>
      <c r="AQ82" s="164">
        <f t="shared" si="67"/>
        <v>0</v>
      </c>
      <c r="AR82" s="127"/>
      <c r="AS82" s="164">
        <f t="shared" si="68"/>
        <v>0</v>
      </c>
      <c r="AT82" s="127"/>
      <c r="AU82" s="164">
        <f t="shared" si="69"/>
        <v>0</v>
      </c>
      <c r="AV82" s="127"/>
      <c r="AW82" s="164">
        <f t="shared" si="70"/>
        <v>0</v>
      </c>
      <c r="AX82" s="127"/>
      <c r="AY82" s="164">
        <f t="shared" si="71"/>
        <v>0</v>
      </c>
      <c r="AZ82" s="127"/>
      <c r="BA82" s="164">
        <f t="shared" si="72"/>
        <v>0</v>
      </c>
      <c r="BB82" s="127"/>
      <c r="BC82" s="164">
        <f t="shared" si="73"/>
        <v>0</v>
      </c>
      <c r="BD82" s="127"/>
      <c r="BE82" s="164">
        <f t="shared" si="74"/>
        <v>0</v>
      </c>
      <c r="BF82" s="253">
        <f t="shared" si="75"/>
        <v>0</v>
      </c>
      <c r="BG82" s="253">
        <f t="shared" si="99"/>
        <v>0</v>
      </c>
      <c r="BH82" s="10" t="b">
        <f t="shared" si="100"/>
        <v>1</v>
      </c>
      <c r="BI82" s="253">
        <f t="shared" si="101"/>
        <v>0</v>
      </c>
      <c r="BJ82" s="250">
        <f t="shared" si="77"/>
        <v>21110164</v>
      </c>
      <c r="BK82" s="251">
        <v>348</v>
      </c>
      <c r="BL82" s="251">
        <v>5</v>
      </c>
      <c r="BM82" s="252">
        <f t="shared" si="78"/>
        <v>0</v>
      </c>
      <c r="BN82" s="252">
        <f t="shared" si="79"/>
        <v>0</v>
      </c>
      <c r="BO82" s="252">
        <f t="shared" si="80"/>
        <v>0</v>
      </c>
      <c r="BP82" s="252">
        <f t="shared" si="81"/>
        <v>0</v>
      </c>
      <c r="BQ82" s="254">
        <f t="shared" si="82"/>
        <v>88</v>
      </c>
      <c r="BR82">
        <f t="shared" si="76"/>
        <v>16</v>
      </c>
      <c r="BS82">
        <v>0</v>
      </c>
      <c r="BT82">
        <v>1</v>
      </c>
      <c r="BU82" t="s">
        <v>139</v>
      </c>
      <c r="BV82" t="str">
        <f t="shared" si="83"/>
        <v>0</v>
      </c>
      <c r="BW82" t="str">
        <f t="shared" si="84"/>
        <v>0</v>
      </c>
      <c r="BX82" t="str">
        <f t="shared" si="85"/>
        <v>1</v>
      </c>
      <c r="BY82" t="s">
        <v>23</v>
      </c>
      <c r="BZ82" s="253">
        <f t="shared" si="86"/>
        <v>0</v>
      </c>
      <c r="CA82" s="253">
        <f t="shared" si="87"/>
        <v>0</v>
      </c>
      <c r="CB82" s="253">
        <f t="shared" si="88"/>
        <v>0</v>
      </c>
      <c r="CC82" s="253">
        <f t="shared" si="89"/>
        <v>0</v>
      </c>
      <c r="CD82" s="253">
        <f t="shared" si="90"/>
        <v>0</v>
      </c>
      <c r="CE82" s="253">
        <f t="shared" si="91"/>
        <v>0</v>
      </c>
      <c r="CF82" s="253">
        <f t="shared" si="92"/>
        <v>0</v>
      </c>
      <c r="CG82" s="253">
        <f t="shared" si="93"/>
        <v>0</v>
      </c>
      <c r="CH82" s="253">
        <f t="shared" si="94"/>
        <v>0</v>
      </c>
      <c r="CI82" s="253">
        <f t="shared" si="95"/>
        <v>0</v>
      </c>
      <c r="CJ82" s="253">
        <f t="shared" si="96"/>
        <v>0</v>
      </c>
      <c r="CK82" s="253">
        <f t="shared" si="97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9</v>
      </c>
      <c r="L83" s="201" t="s">
        <v>138</v>
      </c>
      <c r="M83" s="104">
        <v>16</v>
      </c>
      <c r="N83" s="262">
        <f t="shared" si="98"/>
        <v>88</v>
      </c>
      <c r="O83" s="202">
        <v>88</v>
      </c>
      <c r="P83" s="110">
        <f t="shared" si="58"/>
        <v>918.72</v>
      </c>
      <c r="Q83" s="204" t="s">
        <v>139</v>
      </c>
      <c r="R83" s="113">
        <f t="shared" si="52"/>
        <v>0</v>
      </c>
      <c r="S83" s="114">
        <f t="shared" si="59"/>
        <v>0</v>
      </c>
      <c r="T83" s="113">
        <f t="shared" si="53"/>
        <v>2</v>
      </c>
      <c r="U83" s="115">
        <f t="shared" si="60"/>
        <v>204.16</v>
      </c>
      <c r="V83" s="113">
        <f t="shared" si="54"/>
        <v>3</v>
      </c>
      <c r="W83" s="115">
        <f t="shared" si="61"/>
        <v>306.24</v>
      </c>
      <c r="X83" s="113">
        <f t="shared" si="55"/>
        <v>4</v>
      </c>
      <c r="Y83" s="115">
        <f t="shared" si="62"/>
        <v>408.32</v>
      </c>
      <c r="Z83" s="116">
        <f t="shared" si="56"/>
        <v>918.72</v>
      </c>
      <c r="AA83" s="117" t="b">
        <f t="shared" si="57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3"/>
        <v>0</v>
      </c>
      <c r="AJ83" s="210"/>
      <c r="AK83" s="164">
        <f t="shared" si="64"/>
        <v>0</v>
      </c>
      <c r="AL83" s="216">
        <v>0</v>
      </c>
      <c r="AM83" s="164">
        <f t="shared" si="65"/>
        <v>0</v>
      </c>
      <c r="AN83" s="216">
        <v>0</v>
      </c>
      <c r="AO83" s="164">
        <f t="shared" si="66"/>
        <v>0</v>
      </c>
      <c r="AP83" s="216">
        <v>1</v>
      </c>
      <c r="AQ83" s="164">
        <f t="shared" si="67"/>
        <v>102.08</v>
      </c>
      <c r="AR83" s="216">
        <v>1</v>
      </c>
      <c r="AS83" s="164">
        <f t="shared" si="68"/>
        <v>102.08</v>
      </c>
      <c r="AT83" s="216">
        <v>1</v>
      </c>
      <c r="AU83" s="164">
        <f t="shared" si="69"/>
        <v>102.08</v>
      </c>
      <c r="AV83" s="216">
        <v>1</v>
      </c>
      <c r="AW83" s="164">
        <f t="shared" si="70"/>
        <v>102.08</v>
      </c>
      <c r="AX83" s="216">
        <v>1</v>
      </c>
      <c r="AY83" s="164">
        <f t="shared" si="71"/>
        <v>102.08</v>
      </c>
      <c r="AZ83" s="216">
        <v>1</v>
      </c>
      <c r="BA83" s="164">
        <f t="shared" si="72"/>
        <v>102.08</v>
      </c>
      <c r="BB83" s="216">
        <v>1</v>
      </c>
      <c r="BC83" s="164">
        <f t="shared" si="73"/>
        <v>102.08</v>
      </c>
      <c r="BD83" s="216">
        <v>2</v>
      </c>
      <c r="BE83" s="164">
        <f t="shared" si="74"/>
        <v>204.16</v>
      </c>
      <c r="BF83" s="253">
        <f t="shared" si="75"/>
        <v>918.72</v>
      </c>
      <c r="BG83" s="253">
        <f t="shared" si="99"/>
        <v>918.72000000000014</v>
      </c>
      <c r="BH83" s="10" t="b">
        <f t="shared" si="100"/>
        <v>1</v>
      </c>
      <c r="BI83" s="253">
        <f t="shared" si="101"/>
        <v>0</v>
      </c>
      <c r="BJ83" s="250">
        <f t="shared" si="77"/>
        <v>21110164</v>
      </c>
      <c r="BK83" s="251">
        <v>348</v>
      </c>
      <c r="BL83" s="251">
        <v>5</v>
      </c>
      <c r="BM83" s="252">
        <f t="shared" si="78"/>
        <v>0</v>
      </c>
      <c r="BN83" s="252">
        <f t="shared" si="79"/>
        <v>2</v>
      </c>
      <c r="BO83" s="252">
        <f t="shared" si="80"/>
        <v>3</v>
      </c>
      <c r="BP83" s="252">
        <f t="shared" si="81"/>
        <v>4</v>
      </c>
      <c r="BQ83" s="254">
        <f t="shared" si="82"/>
        <v>88</v>
      </c>
      <c r="BR83">
        <f t="shared" si="76"/>
        <v>16</v>
      </c>
      <c r="BS83">
        <v>0</v>
      </c>
      <c r="BT83">
        <v>1</v>
      </c>
      <c r="BU83" t="s">
        <v>139</v>
      </c>
      <c r="BV83" t="str">
        <f t="shared" si="83"/>
        <v>0</v>
      </c>
      <c r="BW83" t="str">
        <f t="shared" si="84"/>
        <v>0</v>
      </c>
      <c r="BX83" t="str">
        <f t="shared" si="85"/>
        <v>1</v>
      </c>
      <c r="BY83" t="s">
        <v>23</v>
      </c>
      <c r="BZ83" s="253">
        <f t="shared" si="86"/>
        <v>0</v>
      </c>
      <c r="CA83" s="253">
        <f t="shared" si="87"/>
        <v>0</v>
      </c>
      <c r="CB83" s="253">
        <f t="shared" si="88"/>
        <v>0</v>
      </c>
      <c r="CC83" s="253">
        <f t="shared" si="89"/>
        <v>0</v>
      </c>
      <c r="CD83" s="253">
        <f t="shared" si="90"/>
        <v>102.08</v>
      </c>
      <c r="CE83" s="253">
        <f t="shared" si="91"/>
        <v>102.08</v>
      </c>
      <c r="CF83" s="253">
        <f t="shared" si="92"/>
        <v>102.08</v>
      </c>
      <c r="CG83" s="253">
        <f t="shared" si="93"/>
        <v>102.08</v>
      </c>
      <c r="CH83" s="253">
        <f t="shared" si="94"/>
        <v>102.08</v>
      </c>
      <c r="CI83" s="253">
        <f t="shared" si="95"/>
        <v>102.08</v>
      </c>
      <c r="CJ83" s="253">
        <f t="shared" si="96"/>
        <v>102.08</v>
      </c>
      <c r="CK83" s="253">
        <f t="shared" si="97"/>
        <v>204.16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98"/>
        <v>609.74</v>
      </c>
      <c r="O84" s="106">
        <v>609.74</v>
      </c>
      <c r="P84" s="110">
        <f t="shared" si="58"/>
        <v>0</v>
      </c>
      <c r="Q84" s="112" t="s">
        <v>139</v>
      </c>
      <c r="R84" s="113">
        <f t="shared" si="52"/>
        <v>0</v>
      </c>
      <c r="S84" s="114">
        <f t="shared" si="59"/>
        <v>0</v>
      </c>
      <c r="T84" s="113">
        <f t="shared" si="53"/>
        <v>0</v>
      </c>
      <c r="U84" s="115">
        <f t="shared" si="60"/>
        <v>0</v>
      </c>
      <c r="V84" s="113">
        <f t="shared" si="54"/>
        <v>0</v>
      </c>
      <c r="W84" s="115">
        <f t="shared" si="61"/>
        <v>0</v>
      </c>
      <c r="X84" s="113">
        <f t="shared" si="55"/>
        <v>0</v>
      </c>
      <c r="Y84" s="115">
        <f t="shared" si="62"/>
        <v>0</v>
      </c>
      <c r="Z84" s="116">
        <f t="shared" si="56"/>
        <v>0</v>
      </c>
      <c r="AA84" s="117" t="b">
        <f t="shared" si="57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3"/>
        <v>0</v>
      </c>
      <c r="AJ84" s="121">
        <v>0</v>
      </c>
      <c r="AK84" s="164">
        <f t="shared" si="64"/>
        <v>0</v>
      </c>
      <c r="AL84" s="127">
        <v>0</v>
      </c>
      <c r="AM84" s="164">
        <f t="shared" si="65"/>
        <v>0</v>
      </c>
      <c r="AN84" s="127">
        <v>0</v>
      </c>
      <c r="AO84" s="164">
        <f t="shared" si="66"/>
        <v>0</v>
      </c>
      <c r="AP84" s="127"/>
      <c r="AQ84" s="164">
        <f t="shared" si="67"/>
        <v>0</v>
      </c>
      <c r="AR84" s="127"/>
      <c r="AS84" s="164">
        <f t="shared" si="68"/>
        <v>0</v>
      </c>
      <c r="AT84" s="127"/>
      <c r="AU84" s="164">
        <f t="shared" si="69"/>
        <v>0</v>
      </c>
      <c r="AV84" s="127"/>
      <c r="AW84" s="164">
        <f t="shared" si="70"/>
        <v>0</v>
      </c>
      <c r="AX84" s="127"/>
      <c r="AY84" s="164">
        <f t="shared" si="71"/>
        <v>0</v>
      </c>
      <c r="AZ84" s="127"/>
      <c r="BA84" s="164">
        <f t="shared" si="72"/>
        <v>0</v>
      </c>
      <c r="BB84" s="127"/>
      <c r="BC84" s="164">
        <f t="shared" si="73"/>
        <v>0</v>
      </c>
      <c r="BD84" s="127"/>
      <c r="BE84" s="164">
        <f t="shared" si="74"/>
        <v>0</v>
      </c>
      <c r="BF84" s="253">
        <f t="shared" si="75"/>
        <v>0</v>
      </c>
      <c r="BG84" s="253">
        <f t="shared" si="99"/>
        <v>0</v>
      </c>
      <c r="BH84" s="10" t="b">
        <f t="shared" si="100"/>
        <v>1</v>
      </c>
      <c r="BI84" s="253">
        <f t="shared" si="101"/>
        <v>0</v>
      </c>
      <c r="BJ84" s="250">
        <f t="shared" si="77"/>
        <v>21110172</v>
      </c>
      <c r="BK84" s="251">
        <v>348</v>
      </c>
      <c r="BL84" s="251">
        <v>5</v>
      </c>
      <c r="BM84" s="252">
        <f t="shared" si="78"/>
        <v>0</v>
      </c>
      <c r="BN84" s="252">
        <f t="shared" si="79"/>
        <v>0</v>
      </c>
      <c r="BO84" s="252">
        <f t="shared" si="80"/>
        <v>0</v>
      </c>
      <c r="BP84" s="252">
        <f t="shared" si="81"/>
        <v>0</v>
      </c>
      <c r="BQ84" s="254">
        <f t="shared" si="82"/>
        <v>609.74</v>
      </c>
      <c r="BR84">
        <f t="shared" si="76"/>
        <v>16</v>
      </c>
      <c r="BS84">
        <v>0</v>
      </c>
      <c r="BT84">
        <v>1</v>
      </c>
      <c r="BU84" t="s">
        <v>139</v>
      </c>
      <c r="BV84" t="str">
        <f t="shared" si="83"/>
        <v>0</v>
      </c>
      <c r="BW84" t="str">
        <f t="shared" si="84"/>
        <v>0</v>
      </c>
      <c r="BX84" t="str">
        <f t="shared" si="85"/>
        <v>1</v>
      </c>
      <c r="BY84" t="s">
        <v>23</v>
      </c>
      <c r="BZ84" s="253">
        <f t="shared" si="86"/>
        <v>0</v>
      </c>
      <c r="CA84" s="253">
        <f t="shared" si="87"/>
        <v>0</v>
      </c>
      <c r="CB84" s="253">
        <f t="shared" si="88"/>
        <v>0</v>
      </c>
      <c r="CC84" s="253">
        <f t="shared" si="89"/>
        <v>0</v>
      </c>
      <c r="CD84" s="253">
        <f t="shared" si="90"/>
        <v>0</v>
      </c>
      <c r="CE84" s="253">
        <f t="shared" si="91"/>
        <v>0</v>
      </c>
      <c r="CF84" s="253">
        <f t="shared" si="92"/>
        <v>0</v>
      </c>
      <c r="CG84" s="253">
        <f t="shared" si="93"/>
        <v>0</v>
      </c>
      <c r="CH84" s="253">
        <f t="shared" si="94"/>
        <v>0</v>
      </c>
      <c r="CI84" s="253">
        <f t="shared" si="95"/>
        <v>0</v>
      </c>
      <c r="CJ84" s="253">
        <f t="shared" si="96"/>
        <v>0</v>
      </c>
      <c r="CK84" s="253">
        <f t="shared" si="97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7</v>
      </c>
      <c r="L85" s="201" t="s">
        <v>20</v>
      </c>
      <c r="M85" s="104">
        <v>16</v>
      </c>
      <c r="N85" s="262">
        <f t="shared" si="98"/>
        <v>666.72</v>
      </c>
      <c r="O85" s="202">
        <v>666.72</v>
      </c>
      <c r="P85" s="110">
        <f t="shared" si="58"/>
        <v>5413.7663999999995</v>
      </c>
      <c r="Q85" s="204" t="s">
        <v>139</v>
      </c>
      <c r="R85" s="113">
        <f t="shared" si="52"/>
        <v>0</v>
      </c>
      <c r="S85" s="114">
        <f t="shared" si="59"/>
        <v>0</v>
      </c>
      <c r="T85" s="113">
        <f t="shared" si="53"/>
        <v>2</v>
      </c>
      <c r="U85" s="115">
        <f t="shared" si="60"/>
        <v>1546.7903999999999</v>
      </c>
      <c r="V85" s="113">
        <f t="shared" si="54"/>
        <v>3</v>
      </c>
      <c r="W85" s="115">
        <f t="shared" si="61"/>
        <v>2320.1855999999998</v>
      </c>
      <c r="X85" s="113">
        <f t="shared" si="55"/>
        <v>2</v>
      </c>
      <c r="Y85" s="115">
        <f t="shared" si="62"/>
        <v>1546.7903999999999</v>
      </c>
      <c r="Z85" s="116">
        <f t="shared" si="56"/>
        <v>5413.7663999999995</v>
      </c>
      <c r="AA85" s="117" t="b">
        <f t="shared" si="57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3"/>
        <v>0</v>
      </c>
      <c r="AJ85" s="210"/>
      <c r="AK85" s="164">
        <f t="shared" si="64"/>
        <v>0</v>
      </c>
      <c r="AL85" s="216">
        <v>0</v>
      </c>
      <c r="AM85" s="164">
        <f t="shared" si="65"/>
        <v>0</v>
      </c>
      <c r="AN85" s="216">
        <v>0</v>
      </c>
      <c r="AO85" s="164">
        <f t="shared" si="66"/>
        <v>0</v>
      </c>
      <c r="AP85" s="216">
        <v>1</v>
      </c>
      <c r="AQ85" s="164">
        <f t="shared" si="67"/>
        <v>773.39519999999993</v>
      </c>
      <c r="AR85" s="216">
        <v>1</v>
      </c>
      <c r="AS85" s="164">
        <f t="shared" si="68"/>
        <v>773.39519999999993</v>
      </c>
      <c r="AT85" s="216">
        <v>1</v>
      </c>
      <c r="AU85" s="164">
        <f t="shared" si="69"/>
        <v>773.39519999999993</v>
      </c>
      <c r="AV85" s="216">
        <v>1</v>
      </c>
      <c r="AW85" s="164">
        <f t="shared" si="70"/>
        <v>773.39519999999993</v>
      </c>
      <c r="AX85" s="216">
        <v>1</v>
      </c>
      <c r="AY85" s="164">
        <f t="shared" si="71"/>
        <v>773.39519999999993</v>
      </c>
      <c r="AZ85" s="216">
        <v>1</v>
      </c>
      <c r="BA85" s="164">
        <f t="shared" si="72"/>
        <v>773.39519999999993</v>
      </c>
      <c r="BB85" s="216">
        <v>1</v>
      </c>
      <c r="BC85" s="164">
        <f t="shared" si="73"/>
        <v>773.39519999999993</v>
      </c>
      <c r="BD85" s="216">
        <v>0</v>
      </c>
      <c r="BE85" s="164">
        <f t="shared" si="74"/>
        <v>0</v>
      </c>
      <c r="BF85" s="253">
        <f t="shared" si="75"/>
        <v>5413.7663999999995</v>
      </c>
      <c r="BG85" s="253">
        <f t="shared" si="99"/>
        <v>5413.7663999999995</v>
      </c>
      <c r="BH85" s="10" t="b">
        <f t="shared" si="100"/>
        <v>1</v>
      </c>
      <c r="BI85" s="253">
        <f t="shared" si="101"/>
        <v>0</v>
      </c>
      <c r="BJ85" s="250">
        <f t="shared" si="77"/>
        <v>21110172</v>
      </c>
      <c r="BK85" s="251">
        <v>348</v>
      </c>
      <c r="BL85" s="251">
        <v>5</v>
      </c>
      <c r="BM85" s="252">
        <f t="shared" si="78"/>
        <v>0</v>
      </c>
      <c r="BN85" s="252">
        <f t="shared" si="79"/>
        <v>2</v>
      </c>
      <c r="BO85" s="252">
        <f t="shared" si="80"/>
        <v>3</v>
      </c>
      <c r="BP85" s="252">
        <f t="shared" si="81"/>
        <v>2</v>
      </c>
      <c r="BQ85" s="254">
        <f t="shared" si="82"/>
        <v>666.72</v>
      </c>
      <c r="BR85">
        <f t="shared" si="76"/>
        <v>16</v>
      </c>
      <c r="BS85">
        <v>0</v>
      </c>
      <c r="BT85">
        <v>1</v>
      </c>
      <c r="BU85" t="s">
        <v>139</v>
      </c>
      <c r="BV85" t="str">
        <f t="shared" si="83"/>
        <v>0</v>
      </c>
      <c r="BW85" t="str">
        <f t="shared" si="84"/>
        <v>0</v>
      </c>
      <c r="BX85" t="str">
        <f t="shared" si="85"/>
        <v>1</v>
      </c>
      <c r="BY85" t="s">
        <v>23</v>
      </c>
      <c r="BZ85" s="253">
        <f t="shared" si="86"/>
        <v>0</v>
      </c>
      <c r="CA85" s="253">
        <f t="shared" si="87"/>
        <v>0</v>
      </c>
      <c r="CB85" s="253">
        <f t="shared" si="88"/>
        <v>0</v>
      </c>
      <c r="CC85" s="253">
        <f t="shared" si="89"/>
        <v>0</v>
      </c>
      <c r="CD85" s="253">
        <f t="shared" si="90"/>
        <v>773.39519999999993</v>
      </c>
      <c r="CE85" s="253">
        <f t="shared" si="91"/>
        <v>773.39519999999993</v>
      </c>
      <c r="CF85" s="253">
        <f t="shared" si="92"/>
        <v>773.39519999999993</v>
      </c>
      <c r="CG85" s="253">
        <f t="shared" si="93"/>
        <v>773.39519999999993</v>
      </c>
      <c r="CH85" s="253">
        <f t="shared" si="94"/>
        <v>773.39519999999993</v>
      </c>
      <c r="CI85" s="253">
        <f t="shared" si="95"/>
        <v>773.39519999999993</v>
      </c>
      <c r="CJ85" s="253">
        <f t="shared" si="96"/>
        <v>773.39519999999993</v>
      </c>
      <c r="CK85" s="253">
        <f t="shared" si="97"/>
        <v>0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98"/>
        <v>156.32</v>
      </c>
      <c r="O86" s="106">
        <v>156.32</v>
      </c>
      <c r="P86" s="110">
        <f t="shared" si="58"/>
        <v>0</v>
      </c>
      <c r="Q86" s="112" t="s">
        <v>139</v>
      </c>
      <c r="R86" s="113">
        <f t="shared" si="52"/>
        <v>0</v>
      </c>
      <c r="S86" s="114">
        <f t="shared" si="59"/>
        <v>0</v>
      </c>
      <c r="T86" s="113">
        <f t="shared" si="53"/>
        <v>0</v>
      </c>
      <c r="U86" s="115">
        <f t="shared" si="60"/>
        <v>0</v>
      </c>
      <c r="V86" s="113">
        <f t="shared" si="54"/>
        <v>0</v>
      </c>
      <c r="W86" s="115">
        <f t="shared" si="61"/>
        <v>0</v>
      </c>
      <c r="X86" s="113">
        <f t="shared" si="55"/>
        <v>0</v>
      </c>
      <c r="Y86" s="115">
        <f t="shared" si="62"/>
        <v>0</v>
      </c>
      <c r="Z86" s="116">
        <f t="shared" si="56"/>
        <v>0</v>
      </c>
      <c r="AA86" s="117" t="b">
        <f t="shared" si="57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3"/>
        <v>0</v>
      </c>
      <c r="AJ86" s="121">
        <v>0</v>
      </c>
      <c r="AK86" s="164">
        <f t="shared" si="64"/>
        <v>0</v>
      </c>
      <c r="AL86" s="127">
        <v>0</v>
      </c>
      <c r="AM86" s="164">
        <f t="shared" si="65"/>
        <v>0</v>
      </c>
      <c r="AN86" s="127">
        <v>0</v>
      </c>
      <c r="AO86" s="164">
        <f t="shared" si="66"/>
        <v>0</v>
      </c>
      <c r="AP86" s="127">
        <v>0</v>
      </c>
      <c r="AQ86" s="164">
        <f t="shared" si="67"/>
        <v>0</v>
      </c>
      <c r="AR86" s="127">
        <v>0</v>
      </c>
      <c r="AS86" s="164">
        <f t="shared" si="68"/>
        <v>0</v>
      </c>
      <c r="AT86" s="127">
        <v>0</v>
      </c>
      <c r="AU86" s="164">
        <f t="shared" si="69"/>
        <v>0</v>
      </c>
      <c r="AV86" s="127">
        <v>0</v>
      </c>
      <c r="AW86" s="164">
        <f t="shared" si="70"/>
        <v>0</v>
      </c>
      <c r="AX86" s="127">
        <v>0</v>
      </c>
      <c r="AY86" s="164">
        <f t="shared" si="71"/>
        <v>0</v>
      </c>
      <c r="AZ86" s="127">
        <v>0</v>
      </c>
      <c r="BA86" s="164">
        <f t="shared" si="72"/>
        <v>0</v>
      </c>
      <c r="BB86" s="127">
        <v>0</v>
      </c>
      <c r="BC86" s="164">
        <f t="shared" si="73"/>
        <v>0</v>
      </c>
      <c r="BD86" s="127">
        <v>0</v>
      </c>
      <c r="BE86" s="164">
        <f t="shared" si="74"/>
        <v>0</v>
      </c>
      <c r="BF86" s="253">
        <f t="shared" si="75"/>
        <v>0</v>
      </c>
      <c r="BG86" s="253">
        <f t="shared" si="99"/>
        <v>0</v>
      </c>
      <c r="BH86" s="10" t="b">
        <f t="shared" si="100"/>
        <v>1</v>
      </c>
      <c r="BI86" s="253">
        <f t="shared" si="101"/>
        <v>0</v>
      </c>
      <c r="BJ86" s="250">
        <f t="shared" si="77"/>
        <v>21110173</v>
      </c>
      <c r="BK86" s="251">
        <v>348</v>
      </c>
      <c r="BL86" s="251">
        <v>5</v>
      </c>
      <c r="BM86" s="252">
        <f t="shared" si="78"/>
        <v>0</v>
      </c>
      <c r="BN86" s="252">
        <f t="shared" si="79"/>
        <v>0</v>
      </c>
      <c r="BO86" s="252">
        <f t="shared" si="80"/>
        <v>0</v>
      </c>
      <c r="BP86" s="252">
        <f t="shared" si="81"/>
        <v>0</v>
      </c>
      <c r="BQ86" s="254">
        <f t="shared" si="82"/>
        <v>156.32</v>
      </c>
      <c r="BR86">
        <f t="shared" si="76"/>
        <v>16</v>
      </c>
      <c r="BS86">
        <v>0</v>
      </c>
      <c r="BT86">
        <v>1</v>
      </c>
      <c r="BU86" t="s">
        <v>139</v>
      </c>
      <c r="BV86" t="str">
        <f t="shared" si="83"/>
        <v>0</v>
      </c>
      <c r="BW86" t="str">
        <f t="shared" si="84"/>
        <v>0</v>
      </c>
      <c r="BX86" t="str">
        <f t="shared" si="85"/>
        <v>1</v>
      </c>
      <c r="BY86" t="s">
        <v>23</v>
      </c>
      <c r="BZ86" s="253">
        <f t="shared" si="86"/>
        <v>0</v>
      </c>
      <c r="CA86" s="253">
        <f t="shared" si="87"/>
        <v>0</v>
      </c>
      <c r="CB86" s="253">
        <f t="shared" si="88"/>
        <v>0</v>
      </c>
      <c r="CC86" s="253">
        <f t="shared" si="89"/>
        <v>0</v>
      </c>
      <c r="CD86" s="253">
        <f t="shared" si="90"/>
        <v>0</v>
      </c>
      <c r="CE86" s="253">
        <f t="shared" si="91"/>
        <v>0</v>
      </c>
      <c r="CF86" s="253">
        <f t="shared" si="92"/>
        <v>0</v>
      </c>
      <c r="CG86" s="253">
        <f t="shared" si="93"/>
        <v>0</v>
      </c>
      <c r="CH86" s="253">
        <f t="shared" si="94"/>
        <v>0</v>
      </c>
      <c r="CI86" s="253">
        <f t="shared" si="95"/>
        <v>0</v>
      </c>
      <c r="CJ86" s="253">
        <f t="shared" si="96"/>
        <v>0</v>
      </c>
      <c r="CK86" s="253">
        <f t="shared" si="97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98"/>
        <v>133</v>
      </c>
      <c r="O87" s="202">
        <v>133</v>
      </c>
      <c r="P87" s="110">
        <f t="shared" si="58"/>
        <v>0</v>
      </c>
      <c r="Q87" s="204" t="s">
        <v>139</v>
      </c>
      <c r="R87" s="113">
        <f t="shared" si="52"/>
        <v>0</v>
      </c>
      <c r="S87" s="114">
        <f t="shared" si="59"/>
        <v>0</v>
      </c>
      <c r="T87" s="113">
        <f t="shared" si="53"/>
        <v>0</v>
      </c>
      <c r="U87" s="115">
        <f t="shared" si="60"/>
        <v>0</v>
      </c>
      <c r="V87" s="113">
        <f t="shared" si="54"/>
        <v>0</v>
      </c>
      <c r="W87" s="115">
        <f t="shared" si="61"/>
        <v>0</v>
      </c>
      <c r="X87" s="113">
        <f t="shared" si="55"/>
        <v>0</v>
      </c>
      <c r="Y87" s="115">
        <f t="shared" si="62"/>
        <v>0</v>
      </c>
      <c r="Z87" s="116">
        <f t="shared" si="56"/>
        <v>0</v>
      </c>
      <c r="AA87" s="117" t="b">
        <f t="shared" si="57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3"/>
        <v>0</v>
      </c>
      <c r="AJ87" s="210"/>
      <c r="AK87" s="164">
        <f t="shared" si="64"/>
        <v>0</v>
      </c>
      <c r="AL87" s="216">
        <v>0</v>
      </c>
      <c r="AM87" s="164">
        <f t="shared" si="65"/>
        <v>0</v>
      </c>
      <c r="AN87" s="216">
        <v>0</v>
      </c>
      <c r="AO87" s="164">
        <f t="shared" si="66"/>
        <v>0</v>
      </c>
      <c r="AP87" s="216">
        <v>0</v>
      </c>
      <c r="AQ87" s="164">
        <f t="shared" si="67"/>
        <v>0</v>
      </c>
      <c r="AR87" s="216">
        <v>0</v>
      </c>
      <c r="AS87" s="164">
        <f t="shared" si="68"/>
        <v>0</v>
      </c>
      <c r="AT87" s="216">
        <v>0</v>
      </c>
      <c r="AU87" s="164">
        <f t="shared" si="69"/>
        <v>0</v>
      </c>
      <c r="AV87" s="216">
        <v>0</v>
      </c>
      <c r="AW87" s="164">
        <f t="shared" si="70"/>
        <v>0</v>
      </c>
      <c r="AX87" s="216">
        <v>0</v>
      </c>
      <c r="AY87" s="164">
        <f t="shared" si="71"/>
        <v>0</v>
      </c>
      <c r="AZ87" s="216">
        <v>0</v>
      </c>
      <c r="BA87" s="164">
        <f t="shared" si="72"/>
        <v>0</v>
      </c>
      <c r="BB87" s="216">
        <v>0</v>
      </c>
      <c r="BC87" s="164">
        <f t="shared" si="73"/>
        <v>0</v>
      </c>
      <c r="BD87" s="216">
        <v>0</v>
      </c>
      <c r="BE87" s="164">
        <f t="shared" si="74"/>
        <v>0</v>
      </c>
      <c r="BF87" s="253">
        <f t="shared" si="75"/>
        <v>0</v>
      </c>
      <c r="BG87" s="253">
        <f t="shared" si="99"/>
        <v>0</v>
      </c>
      <c r="BH87" s="10" t="b">
        <f t="shared" si="100"/>
        <v>1</v>
      </c>
      <c r="BI87" s="253">
        <f t="shared" si="101"/>
        <v>0</v>
      </c>
      <c r="BJ87" s="250">
        <f t="shared" si="77"/>
        <v>21110173</v>
      </c>
      <c r="BK87" s="251">
        <v>348</v>
      </c>
      <c r="BL87" s="251">
        <v>5</v>
      </c>
      <c r="BM87" s="252">
        <f t="shared" si="78"/>
        <v>0</v>
      </c>
      <c r="BN87" s="252">
        <f t="shared" si="79"/>
        <v>0</v>
      </c>
      <c r="BO87" s="252">
        <f t="shared" si="80"/>
        <v>0</v>
      </c>
      <c r="BP87" s="252">
        <f t="shared" si="81"/>
        <v>0</v>
      </c>
      <c r="BQ87" s="254">
        <f t="shared" si="82"/>
        <v>133</v>
      </c>
      <c r="BR87">
        <f t="shared" si="76"/>
        <v>16</v>
      </c>
      <c r="BS87">
        <v>0</v>
      </c>
      <c r="BT87">
        <v>1</v>
      </c>
      <c r="BU87" t="s">
        <v>139</v>
      </c>
      <c r="BV87" t="str">
        <f t="shared" si="83"/>
        <v>0</v>
      </c>
      <c r="BW87" t="str">
        <f t="shared" si="84"/>
        <v>0</v>
      </c>
      <c r="BX87" t="str">
        <f t="shared" si="85"/>
        <v>1</v>
      </c>
      <c r="BY87" t="s">
        <v>23</v>
      </c>
      <c r="BZ87" s="253">
        <f t="shared" si="86"/>
        <v>0</v>
      </c>
      <c r="CA87" s="253">
        <f t="shared" si="87"/>
        <v>0</v>
      </c>
      <c r="CB87" s="253">
        <f t="shared" si="88"/>
        <v>0</v>
      </c>
      <c r="CC87" s="253">
        <f t="shared" si="89"/>
        <v>0</v>
      </c>
      <c r="CD87" s="253">
        <f t="shared" si="90"/>
        <v>0</v>
      </c>
      <c r="CE87" s="253">
        <f t="shared" si="91"/>
        <v>0</v>
      </c>
      <c r="CF87" s="253">
        <f t="shared" si="92"/>
        <v>0</v>
      </c>
      <c r="CG87" s="253">
        <f t="shared" si="93"/>
        <v>0</v>
      </c>
      <c r="CH87" s="253">
        <f t="shared" si="94"/>
        <v>0</v>
      </c>
      <c r="CI87" s="253">
        <f t="shared" si="95"/>
        <v>0</v>
      </c>
      <c r="CJ87" s="253">
        <f t="shared" si="96"/>
        <v>0</v>
      </c>
      <c r="CK87" s="253">
        <f t="shared" si="97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10</v>
      </c>
      <c r="L88" s="105" t="s">
        <v>20</v>
      </c>
      <c r="M88" s="104">
        <v>16</v>
      </c>
      <c r="N88" s="262">
        <f t="shared" si="98"/>
        <v>41.78</v>
      </c>
      <c r="O88" s="106">
        <v>41.78</v>
      </c>
      <c r="P88" s="110">
        <f t="shared" si="58"/>
        <v>484.64799999999997</v>
      </c>
      <c r="Q88" s="112" t="s">
        <v>139</v>
      </c>
      <c r="R88" s="113">
        <f t="shared" si="52"/>
        <v>10</v>
      </c>
      <c r="S88" s="114">
        <f t="shared" si="59"/>
        <v>484.64799999999997</v>
      </c>
      <c r="T88" s="113">
        <f t="shared" si="53"/>
        <v>0</v>
      </c>
      <c r="U88" s="115">
        <f t="shared" si="60"/>
        <v>0</v>
      </c>
      <c r="V88" s="113">
        <f t="shared" si="54"/>
        <v>0</v>
      </c>
      <c r="W88" s="115">
        <f t="shared" si="61"/>
        <v>0</v>
      </c>
      <c r="X88" s="113">
        <f t="shared" si="55"/>
        <v>0</v>
      </c>
      <c r="Y88" s="115">
        <f t="shared" si="62"/>
        <v>0</v>
      </c>
      <c r="Z88" s="116">
        <f t="shared" si="56"/>
        <v>484.64799999999997</v>
      </c>
      <c r="AA88" s="117" t="b">
        <f t="shared" si="57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3"/>
        <v>0</v>
      </c>
      <c r="AJ88" s="121">
        <v>10</v>
      </c>
      <c r="AK88" s="164">
        <f t="shared" si="64"/>
        <v>484.64799999999997</v>
      </c>
      <c r="AL88" s="127">
        <v>0</v>
      </c>
      <c r="AM88" s="164">
        <f t="shared" si="65"/>
        <v>0</v>
      </c>
      <c r="AN88" s="127">
        <v>0</v>
      </c>
      <c r="AO88" s="164">
        <f t="shared" si="66"/>
        <v>0</v>
      </c>
      <c r="AP88" s="127"/>
      <c r="AQ88" s="164">
        <f t="shared" si="67"/>
        <v>0</v>
      </c>
      <c r="AR88" s="127"/>
      <c r="AS88" s="164">
        <f t="shared" si="68"/>
        <v>0</v>
      </c>
      <c r="AT88" s="127"/>
      <c r="AU88" s="164">
        <f t="shared" si="69"/>
        <v>0</v>
      </c>
      <c r="AV88" s="127"/>
      <c r="AW88" s="164">
        <f t="shared" si="70"/>
        <v>0</v>
      </c>
      <c r="AX88" s="127"/>
      <c r="AY88" s="164">
        <f t="shared" si="71"/>
        <v>0</v>
      </c>
      <c r="AZ88" s="127"/>
      <c r="BA88" s="164">
        <f t="shared" si="72"/>
        <v>0</v>
      </c>
      <c r="BB88" s="127"/>
      <c r="BC88" s="164">
        <f t="shared" si="73"/>
        <v>0</v>
      </c>
      <c r="BD88" s="127"/>
      <c r="BE88" s="164">
        <f t="shared" si="74"/>
        <v>0</v>
      </c>
      <c r="BF88" s="253">
        <f t="shared" si="75"/>
        <v>484.64799999999997</v>
      </c>
      <c r="BG88" s="253">
        <f t="shared" si="99"/>
        <v>484.64799999999997</v>
      </c>
      <c r="BH88" s="10" t="b">
        <f t="shared" si="100"/>
        <v>1</v>
      </c>
      <c r="BI88" s="253">
        <f t="shared" si="101"/>
        <v>0</v>
      </c>
      <c r="BJ88" s="250">
        <f t="shared" si="77"/>
        <v>21110189</v>
      </c>
      <c r="BK88" s="251">
        <v>348</v>
      </c>
      <c r="BL88" s="251">
        <v>5</v>
      </c>
      <c r="BM88" s="252">
        <f t="shared" si="78"/>
        <v>10</v>
      </c>
      <c r="BN88" s="252">
        <f t="shared" si="79"/>
        <v>0</v>
      </c>
      <c r="BO88" s="252">
        <f t="shared" si="80"/>
        <v>0</v>
      </c>
      <c r="BP88" s="252">
        <f t="shared" si="81"/>
        <v>0</v>
      </c>
      <c r="BQ88" s="254">
        <f t="shared" si="82"/>
        <v>41.78</v>
      </c>
      <c r="BR88">
        <f t="shared" si="76"/>
        <v>16</v>
      </c>
      <c r="BS88">
        <v>0</v>
      </c>
      <c r="BT88">
        <v>1</v>
      </c>
      <c r="BU88" t="s">
        <v>139</v>
      </c>
      <c r="BV88" t="str">
        <f t="shared" si="83"/>
        <v>0</v>
      </c>
      <c r="BW88" t="str">
        <f t="shared" si="84"/>
        <v>0</v>
      </c>
      <c r="BX88" t="str">
        <f t="shared" si="85"/>
        <v>1</v>
      </c>
      <c r="BY88" t="s">
        <v>23</v>
      </c>
      <c r="BZ88" s="253">
        <f t="shared" si="86"/>
        <v>0</v>
      </c>
      <c r="CA88" s="253">
        <f t="shared" si="87"/>
        <v>484.64799999999997</v>
      </c>
      <c r="CB88" s="253">
        <f t="shared" si="88"/>
        <v>0</v>
      </c>
      <c r="CC88" s="253">
        <f t="shared" si="89"/>
        <v>0</v>
      </c>
      <c r="CD88" s="253">
        <f t="shared" si="90"/>
        <v>0</v>
      </c>
      <c r="CE88" s="253">
        <f t="shared" si="91"/>
        <v>0</v>
      </c>
      <c r="CF88" s="253">
        <f t="shared" si="92"/>
        <v>0</v>
      </c>
      <c r="CG88" s="253">
        <f t="shared" si="93"/>
        <v>0</v>
      </c>
      <c r="CH88" s="253">
        <f t="shared" si="94"/>
        <v>0</v>
      </c>
      <c r="CI88" s="253">
        <f t="shared" si="95"/>
        <v>0</v>
      </c>
      <c r="CJ88" s="253">
        <f t="shared" si="96"/>
        <v>0</v>
      </c>
      <c r="CK88" s="253">
        <f t="shared" si="97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324</v>
      </c>
      <c r="L89" s="201" t="s">
        <v>20</v>
      </c>
      <c r="M89" s="104">
        <v>16</v>
      </c>
      <c r="N89" s="262">
        <f t="shared" si="98"/>
        <v>37.950000000000003</v>
      </c>
      <c r="O89" s="202">
        <v>37.950000000000003</v>
      </c>
      <c r="P89" s="110">
        <f t="shared" si="58"/>
        <v>14263.127999999999</v>
      </c>
      <c r="Q89" s="204" t="s">
        <v>139</v>
      </c>
      <c r="R89" s="113">
        <f t="shared" si="52"/>
        <v>10</v>
      </c>
      <c r="S89" s="114">
        <f t="shared" si="59"/>
        <v>440.21999999999997</v>
      </c>
      <c r="T89" s="113">
        <f t="shared" si="53"/>
        <v>86</v>
      </c>
      <c r="U89" s="115">
        <f t="shared" si="60"/>
        <v>3785.8919999999998</v>
      </c>
      <c r="V89" s="113">
        <f t="shared" si="54"/>
        <v>114</v>
      </c>
      <c r="W89" s="115">
        <f t="shared" si="61"/>
        <v>5018.5079999999998</v>
      </c>
      <c r="X89" s="113">
        <f t="shared" si="55"/>
        <v>114</v>
      </c>
      <c r="Y89" s="115">
        <f t="shared" si="62"/>
        <v>5018.5079999999998</v>
      </c>
      <c r="Z89" s="116">
        <f t="shared" si="56"/>
        <v>14263.127999999999</v>
      </c>
      <c r="AA89" s="117" t="b">
        <f t="shared" si="57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3"/>
        <v>0</v>
      </c>
      <c r="AJ89" s="210"/>
      <c r="AK89" s="164">
        <f t="shared" si="64"/>
        <v>0</v>
      </c>
      <c r="AL89" s="216">
        <v>10</v>
      </c>
      <c r="AM89" s="164">
        <f t="shared" si="65"/>
        <v>440.21999999999997</v>
      </c>
      <c r="AN89" s="216">
        <v>10</v>
      </c>
      <c r="AO89" s="164">
        <f t="shared" si="66"/>
        <v>440.21999999999997</v>
      </c>
      <c r="AP89" s="216">
        <v>38</v>
      </c>
      <c r="AQ89" s="164">
        <f t="shared" si="67"/>
        <v>1672.836</v>
      </c>
      <c r="AR89" s="216">
        <v>38</v>
      </c>
      <c r="AS89" s="164">
        <f t="shared" si="68"/>
        <v>1672.836</v>
      </c>
      <c r="AT89" s="216">
        <v>38</v>
      </c>
      <c r="AU89" s="164">
        <f t="shared" si="69"/>
        <v>1672.836</v>
      </c>
      <c r="AV89" s="216">
        <v>38</v>
      </c>
      <c r="AW89" s="164">
        <f t="shared" si="70"/>
        <v>1672.836</v>
      </c>
      <c r="AX89" s="216">
        <v>38</v>
      </c>
      <c r="AY89" s="164">
        <f t="shared" si="71"/>
        <v>1672.836</v>
      </c>
      <c r="AZ89" s="216">
        <v>38</v>
      </c>
      <c r="BA89" s="164">
        <f t="shared" si="72"/>
        <v>1672.836</v>
      </c>
      <c r="BB89" s="216">
        <v>38</v>
      </c>
      <c r="BC89" s="164">
        <f t="shared" si="73"/>
        <v>1672.836</v>
      </c>
      <c r="BD89" s="216">
        <v>38</v>
      </c>
      <c r="BE89" s="164">
        <f t="shared" si="74"/>
        <v>1672.836</v>
      </c>
      <c r="BF89" s="253">
        <f t="shared" si="75"/>
        <v>14263.127999999999</v>
      </c>
      <c r="BG89" s="253">
        <f t="shared" si="99"/>
        <v>14263.127999999997</v>
      </c>
      <c r="BH89" s="10" t="b">
        <f t="shared" si="100"/>
        <v>1</v>
      </c>
      <c r="BI89" s="253">
        <f t="shared" si="101"/>
        <v>0</v>
      </c>
      <c r="BJ89" s="250">
        <f t="shared" si="77"/>
        <v>21110189</v>
      </c>
      <c r="BK89" s="251">
        <v>348</v>
      </c>
      <c r="BL89" s="251">
        <v>5</v>
      </c>
      <c r="BM89" s="252">
        <f t="shared" si="78"/>
        <v>10</v>
      </c>
      <c r="BN89" s="252">
        <f t="shared" si="79"/>
        <v>86</v>
      </c>
      <c r="BO89" s="252">
        <f t="shared" si="80"/>
        <v>114</v>
      </c>
      <c r="BP89" s="252">
        <f t="shared" si="81"/>
        <v>114</v>
      </c>
      <c r="BQ89" s="254">
        <f t="shared" si="82"/>
        <v>37.950000000000003</v>
      </c>
      <c r="BR89">
        <f t="shared" si="76"/>
        <v>16</v>
      </c>
      <c r="BS89">
        <v>0</v>
      </c>
      <c r="BT89">
        <v>1</v>
      </c>
      <c r="BU89" t="s">
        <v>139</v>
      </c>
      <c r="BV89" t="str">
        <f t="shared" si="83"/>
        <v>0</v>
      </c>
      <c r="BW89" t="str">
        <f t="shared" si="84"/>
        <v>0</v>
      </c>
      <c r="BX89" t="str">
        <f t="shared" si="85"/>
        <v>1</v>
      </c>
      <c r="BY89" t="s">
        <v>23</v>
      </c>
      <c r="BZ89" s="253">
        <f t="shared" si="86"/>
        <v>0</v>
      </c>
      <c r="CA89" s="253">
        <f t="shared" si="87"/>
        <v>0</v>
      </c>
      <c r="CB89" s="253">
        <f t="shared" si="88"/>
        <v>440.21999999999997</v>
      </c>
      <c r="CC89" s="253">
        <f t="shared" si="89"/>
        <v>440.21999999999997</v>
      </c>
      <c r="CD89" s="253">
        <f t="shared" si="90"/>
        <v>1672.836</v>
      </c>
      <c r="CE89" s="253">
        <f t="shared" si="91"/>
        <v>1672.836</v>
      </c>
      <c r="CF89" s="253">
        <f t="shared" si="92"/>
        <v>1672.836</v>
      </c>
      <c r="CG89" s="253">
        <f t="shared" si="93"/>
        <v>1672.836</v>
      </c>
      <c r="CH89" s="253">
        <f t="shared" si="94"/>
        <v>1672.836</v>
      </c>
      <c r="CI89" s="253">
        <f t="shared" si="95"/>
        <v>1672.836</v>
      </c>
      <c r="CJ89" s="253">
        <f t="shared" si="96"/>
        <v>1672.836</v>
      </c>
      <c r="CK89" s="253">
        <f t="shared" si="97"/>
        <v>1672.836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3</v>
      </c>
      <c r="L90" s="104" t="s">
        <v>20</v>
      </c>
      <c r="M90" s="104">
        <v>16</v>
      </c>
      <c r="N90" s="262">
        <f t="shared" si="98"/>
        <v>18.75</v>
      </c>
      <c r="O90" s="106">
        <v>18.75</v>
      </c>
      <c r="P90" s="110">
        <f t="shared" si="58"/>
        <v>65.25</v>
      </c>
      <c r="Q90" s="112" t="s">
        <v>139</v>
      </c>
      <c r="R90" s="113">
        <f t="shared" si="52"/>
        <v>3</v>
      </c>
      <c r="S90" s="114">
        <f t="shared" si="59"/>
        <v>65.25</v>
      </c>
      <c r="T90" s="113">
        <f t="shared" si="53"/>
        <v>0</v>
      </c>
      <c r="U90" s="115">
        <f t="shared" si="60"/>
        <v>0</v>
      </c>
      <c r="V90" s="113">
        <f t="shared" si="54"/>
        <v>0</v>
      </c>
      <c r="W90" s="115">
        <f t="shared" si="61"/>
        <v>0</v>
      </c>
      <c r="X90" s="113">
        <f t="shared" si="55"/>
        <v>0</v>
      </c>
      <c r="Y90" s="115">
        <f t="shared" si="62"/>
        <v>0</v>
      </c>
      <c r="Z90" s="116">
        <f t="shared" si="56"/>
        <v>65.25</v>
      </c>
      <c r="AA90" s="117" t="b">
        <f t="shared" si="57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3"/>
        <v>0</v>
      </c>
      <c r="AJ90" s="121">
        <v>3</v>
      </c>
      <c r="AK90" s="164">
        <f t="shared" si="64"/>
        <v>65.25</v>
      </c>
      <c r="AL90" s="127">
        <v>0</v>
      </c>
      <c r="AM90" s="164">
        <f t="shared" si="65"/>
        <v>0</v>
      </c>
      <c r="AN90" s="127">
        <v>0</v>
      </c>
      <c r="AO90" s="164">
        <f t="shared" si="66"/>
        <v>0</v>
      </c>
      <c r="AP90" s="127"/>
      <c r="AQ90" s="164">
        <f t="shared" si="67"/>
        <v>0</v>
      </c>
      <c r="AR90" s="127"/>
      <c r="AS90" s="164">
        <f t="shared" si="68"/>
        <v>0</v>
      </c>
      <c r="AT90" s="127"/>
      <c r="AU90" s="164">
        <f t="shared" si="69"/>
        <v>0</v>
      </c>
      <c r="AV90" s="127"/>
      <c r="AW90" s="164">
        <f t="shared" si="70"/>
        <v>0</v>
      </c>
      <c r="AX90" s="127"/>
      <c r="AY90" s="164">
        <f t="shared" si="71"/>
        <v>0</v>
      </c>
      <c r="AZ90" s="127"/>
      <c r="BA90" s="164">
        <f t="shared" si="72"/>
        <v>0</v>
      </c>
      <c r="BB90" s="127"/>
      <c r="BC90" s="164">
        <f t="shared" si="73"/>
        <v>0</v>
      </c>
      <c r="BD90" s="127"/>
      <c r="BE90" s="164">
        <f t="shared" si="74"/>
        <v>0</v>
      </c>
      <c r="BF90" s="253">
        <f t="shared" si="75"/>
        <v>65.25</v>
      </c>
      <c r="BG90" s="253">
        <f t="shared" si="99"/>
        <v>65.25</v>
      </c>
      <c r="BH90" s="10" t="b">
        <f t="shared" si="100"/>
        <v>1</v>
      </c>
      <c r="BI90" s="253">
        <f t="shared" si="101"/>
        <v>0</v>
      </c>
      <c r="BJ90" s="250">
        <f t="shared" si="77"/>
        <v>21110202</v>
      </c>
      <c r="BK90" s="251">
        <v>348</v>
      </c>
      <c r="BL90" s="251">
        <v>5</v>
      </c>
      <c r="BM90" s="252">
        <f t="shared" si="78"/>
        <v>3</v>
      </c>
      <c r="BN90" s="252">
        <f t="shared" si="79"/>
        <v>0</v>
      </c>
      <c r="BO90" s="252">
        <f t="shared" si="80"/>
        <v>0</v>
      </c>
      <c r="BP90" s="252">
        <f t="shared" si="81"/>
        <v>0</v>
      </c>
      <c r="BQ90" s="254">
        <f t="shared" si="82"/>
        <v>18.75</v>
      </c>
      <c r="BR90">
        <f t="shared" si="76"/>
        <v>16</v>
      </c>
      <c r="BS90">
        <v>0</v>
      </c>
      <c r="BT90">
        <v>1</v>
      </c>
      <c r="BU90" t="s">
        <v>139</v>
      </c>
      <c r="BV90" t="str">
        <f t="shared" si="83"/>
        <v>0</v>
      </c>
      <c r="BW90" t="str">
        <f t="shared" si="84"/>
        <v>0</v>
      </c>
      <c r="BX90" t="str">
        <f t="shared" si="85"/>
        <v>1</v>
      </c>
      <c r="BY90" t="s">
        <v>23</v>
      </c>
      <c r="BZ90" s="253">
        <f t="shared" si="86"/>
        <v>0</v>
      </c>
      <c r="CA90" s="253">
        <f t="shared" si="87"/>
        <v>65.25</v>
      </c>
      <c r="CB90" s="253">
        <f t="shared" si="88"/>
        <v>0</v>
      </c>
      <c r="CC90" s="253">
        <f t="shared" si="89"/>
        <v>0</v>
      </c>
      <c r="CD90" s="253">
        <f t="shared" si="90"/>
        <v>0</v>
      </c>
      <c r="CE90" s="253">
        <f t="shared" si="91"/>
        <v>0</v>
      </c>
      <c r="CF90" s="253">
        <f t="shared" si="92"/>
        <v>0</v>
      </c>
      <c r="CG90" s="253">
        <f t="shared" si="93"/>
        <v>0</v>
      </c>
      <c r="CH90" s="253">
        <f t="shared" si="94"/>
        <v>0</v>
      </c>
      <c r="CI90" s="253">
        <f t="shared" si="95"/>
        <v>0</v>
      </c>
      <c r="CJ90" s="253">
        <f t="shared" si="96"/>
        <v>0</v>
      </c>
      <c r="CK90" s="253">
        <f t="shared" si="97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86</v>
      </c>
      <c r="L91" s="201" t="s">
        <v>20</v>
      </c>
      <c r="M91" s="104">
        <v>16</v>
      </c>
      <c r="N91" s="262">
        <f t="shared" si="98"/>
        <v>15</v>
      </c>
      <c r="O91" s="202">
        <v>15</v>
      </c>
      <c r="P91" s="110">
        <f t="shared" si="58"/>
        <v>1496.3999999999999</v>
      </c>
      <c r="Q91" s="204" t="s">
        <v>139</v>
      </c>
      <c r="R91" s="113">
        <f t="shared" si="52"/>
        <v>3</v>
      </c>
      <c r="S91" s="114">
        <f t="shared" si="59"/>
        <v>52.199999999999996</v>
      </c>
      <c r="T91" s="113">
        <f t="shared" si="53"/>
        <v>23</v>
      </c>
      <c r="U91" s="115">
        <f t="shared" si="60"/>
        <v>400.2</v>
      </c>
      <c r="V91" s="113">
        <f t="shared" si="54"/>
        <v>30</v>
      </c>
      <c r="W91" s="115">
        <f t="shared" si="61"/>
        <v>522</v>
      </c>
      <c r="X91" s="113">
        <f t="shared" si="55"/>
        <v>30</v>
      </c>
      <c r="Y91" s="115">
        <f t="shared" si="62"/>
        <v>522</v>
      </c>
      <c r="Z91" s="116">
        <f t="shared" si="56"/>
        <v>1496.4</v>
      </c>
      <c r="AA91" s="117" t="b">
        <f t="shared" si="57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3"/>
        <v>0</v>
      </c>
      <c r="AJ91" s="210"/>
      <c r="AK91" s="164">
        <f t="shared" si="64"/>
        <v>0</v>
      </c>
      <c r="AL91" s="216">
        <v>3</v>
      </c>
      <c r="AM91" s="164">
        <f t="shared" si="65"/>
        <v>52.199999999999996</v>
      </c>
      <c r="AN91" s="216">
        <v>3</v>
      </c>
      <c r="AO91" s="164">
        <f t="shared" si="66"/>
        <v>52.199999999999996</v>
      </c>
      <c r="AP91" s="216">
        <v>10</v>
      </c>
      <c r="AQ91" s="164">
        <f t="shared" si="67"/>
        <v>174</v>
      </c>
      <c r="AR91" s="216">
        <v>10</v>
      </c>
      <c r="AS91" s="164">
        <f t="shared" si="68"/>
        <v>174</v>
      </c>
      <c r="AT91" s="216">
        <v>10</v>
      </c>
      <c r="AU91" s="164">
        <f t="shared" si="69"/>
        <v>174</v>
      </c>
      <c r="AV91" s="216">
        <v>10</v>
      </c>
      <c r="AW91" s="164">
        <f t="shared" si="70"/>
        <v>174</v>
      </c>
      <c r="AX91" s="216">
        <v>10</v>
      </c>
      <c r="AY91" s="164">
        <f t="shared" si="71"/>
        <v>174</v>
      </c>
      <c r="AZ91" s="216">
        <v>10</v>
      </c>
      <c r="BA91" s="164">
        <f t="shared" si="72"/>
        <v>174</v>
      </c>
      <c r="BB91" s="216">
        <v>10</v>
      </c>
      <c r="BC91" s="164">
        <f t="shared" si="73"/>
        <v>174</v>
      </c>
      <c r="BD91" s="216">
        <v>10</v>
      </c>
      <c r="BE91" s="164">
        <f t="shared" si="74"/>
        <v>174</v>
      </c>
      <c r="BF91" s="253">
        <f t="shared" si="75"/>
        <v>1496.3999999999999</v>
      </c>
      <c r="BG91" s="253">
        <f t="shared" si="99"/>
        <v>1496.4</v>
      </c>
      <c r="BH91" s="10" t="b">
        <f t="shared" si="100"/>
        <v>1</v>
      </c>
      <c r="BI91" s="253">
        <f t="shared" si="101"/>
        <v>0</v>
      </c>
      <c r="BJ91" s="250">
        <f t="shared" si="77"/>
        <v>21110202</v>
      </c>
      <c r="BK91" s="251">
        <v>348</v>
      </c>
      <c r="BL91" s="251">
        <v>5</v>
      </c>
      <c r="BM91" s="252">
        <f t="shared" si="78"/>
        <v>3</v>
      </c>
      <c r="BN91" s="252">
        <f t="shared" si="79"/>
        <v>23</v>
      </c>
      <c r="BO91" s="252">
        <f t="shared" si="80"/>
        <v>30</v>
      </c>
      <c r="BP91" s="252">
        <f t="shared" si="81"/>
        <v>30</v>
      </c>
      <c r="BQ91" s="254">
        <f t="shared" si="82"/>
        <v>15</v>
      </c>
      <c r="BR91">
        <f t="shared" si="76"/>
        <v>16</v>
      </c>
      <c r="BS91">
        <v>0</v>
      </c>
      <c r="BT91">
        <v>1</v>
      </c>
      <c r="BU91" t="s">
        <v>139</v>
      </c>
      <c r="BV91" t="str">
        <f t="shared" si="83"/>
        <v>0</v>
      </c>
      <c r="BW91" t="str">
        <f t="shared" si="84"/>
        <v>0</v>
      </c>
      <c r="BX91" t="str">
        <f t="shared" si="85"/>
        <v>1</v>
      </c>
      <c r="BY91" t="s">
        <v>23</v>
      </c>
      <c r="BZ91" s="253">
        <f t="shared" si="86"/>
        <v>0</v>
      </c>
      <c r="CA91" s="253">
        <f t="shared" si="87"/>
        <v>0</v>
      </c>
      <c r="CB91" s="253">
        <f t="shared" si="88"/>
        <v>52.199999999999996</v>
      </c>
      <c r="CC91" s="253">
        <f t="shared" si="89"/>
        <v>52.199999999999996</v>
      </c>
      <c r="CD91" s="253">
        <f t="shared" si="90"/>
        <v>174</v>
      </c>
      <c r="CE91" s="253">
        <f t="shared" si="91"/>
        <v>174</v>
      </c>
      <c r="CF91" s="253">
        <f t="shared" si="92"/>
        <v>174</v>
      </c>
      <c r="CG91" s="253">
        <f t="shared" si="93"/>
        <v>174</v>
      </c>
      <c r="CH91" s="253">
        <f t="shared" si="94"/>
        <v>174</v>
      </c>
      <c r="CI91" s="253">
        <f t="shared" si="95"/>
        <v>174</v>
      </c>
      <c r="CJ91" s="253">
        <f t="shared" si="96"/>
        <v>174</v>
      </c>
      <c r="CK91" s="253">
        <f t="shared" si="97"/>
        <v>174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98"/>
        <v>12.4</v>
      </c>
      <c r="O92" s="106">
        <v>12.4</v>
      </c>
      <c r="P92" s="110">
        <f t="shared" si="58"/>
        <v>0</v>
      </c>
      <c r="Q92" s="112" t="s">
        <v>139</v>
      </c>
      <c r="R92" s="113">
        <f t="shared" si="52"/>
        <v>0</v>
      </c>
      <c r="S92" s="114">
        <f t="shared" si="59"/>
        <v>0</v>
      </c>
      <c r="T92" s="113">
        <f t="shared" si="53"/>
        <v>0</v>
      </c>
      <c r="U92" s="115">
        <f t="shared" si="60"/>
        <v>0</v>
      </c>
      <c r="V92" s="113">
        <f t="shared" si="54"/>
        <v>0</v>
      </c>
      <c r="W92" s="115">
        <f t="shared" si="61"/>
        <v>0</v>
      </c>
      <c r="X92" s="113">
        <f t="shared" si="55"/>
        <v>0</v>
      </c>
      <c r="Y92" s="115">
        <f t="shared" si="62"/>
        <v>0</v>
      </c>
      <c r="Z92" s="116">
        <f t="shared" si="56"/>
        <v>0</v>
      </c>
      <c r="AA92" s="117" t="b">
        <f t="shared" si="57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3"/>
        <v>0</v>
      </c>
      <c r="AJ92" s="121">
        <v>0</v>
      </c>
      <c r="AK92" s="164">
        <f t="shared" si="64"/>
        <v>0</v>
      </c>
      <c r="AL92" s="127">
        <v>0</v>
      </c>
      <c r="AM92" s="164">
        <f t="shared" si="65"/>
        <v>0</v>
      </c>
      <c r="AN92" s="127">
        <v>0</v>
      </c>
      <c r="AO92" s="164">
        <f t="shared" si="66"/>
        <v>0</v>
      </c>
      <c r="AP92" s="127"/>
      <c r="AQ92" s="164">
        <f t="shared" si="67"/>
        <v>0</v>
      </c>
      <c r="AR92" s="127"/>
      <c r="AS92" s="164">
        <f t="shared" si="68"/>
        <v>0</v>
      </c>
      <c r="AT92" s="127"/>
      <c r="AU92" s="164">
        <f t="shared" si="69"/>
        <v>0</v>
      </c>
      <c r="AV92" s="127"/>
      <c r="AW92" s="164">
        <f t="shared" si="70"/>
        <v>0</v>
      </c>
      <c r="AX92" s="127"/>
      <c r="AY92" s="164">
        <f t="shared" si="71"/>
        <v>0</v>
      </c>
      <c r="AZ92" s="127"/>
      <c r="BA92" s="164">
        <f t="shared" si="72"/>
        <v>0</v>
      </c>
      <c r="BB92" s="127"/>
      <c r="BC92" s="164">
        <f t="shared" si="73"/>
        <v>0</v>
      </c>
      <c r="BD92" s="127"/>
      <c r="BE92" s="164">
        <f t="shared" si="74"/>
        <v>0</v>
      </c>
      <c r="BF92" s="253">
        <f t="shared" si="75"/>
        <v>0</v>
      </c>
      <c r="BG92" s="253">
        <f t="shared" si="99"/>
        <v>0</v>
      </c>
      <c r="BH92" s="10" t="b">
        <f t="shared" si="100"/>
        <v>1</v>
      </c>
      <c r="BI92" s="253">
        <f t="shared" si="101"/>
        <v>0</v>
      </c>
      <c r="BJ92" s="250">
        <f t="shared" si="77"/>
        <v>21110208</v>
      </c>
      <c r="BK92" s="251">
        <v>348</v>
      </c>
      <c r="BL92" s="251">
        <v>5</v>
      </c>
      <c r="BM92" s="252">
        <f t="shared" si="78"/>
        <v>0</v>
      </c>
      <c r="BN92" s="252">
        <f t="shared" si="79"/>
        <v>0</v>
      </c>
      <c r="BO92" s="252">
        <f t="shared" si="80"/>
        <v>0</v>
      </c>
      <c r="BP92" s="252">
        <f t="shared" si="81"/>
        <v>0</v>
      </c>
      <c r="BQ92" s="254">
        <f t="shared" si="82"/>
        <v>12.4</v>
      </c>
      <c r="BR92">
        <f t="shared" si="76"/>
        <v>16</v>
      </c>
      <c r="BS92">
        <v>0</v>
      </c>
      <c r="BT92">
        <v>1</v>
      </c>
      <c r="BU92" t="s">
        <v>139</v>
      </c>
      <c r="BV92" t="str">
        <f t="shared" si="83"/>
        <v>0</v>
      </c>
      <c r="BW92" t="str">
        <f t="shared" si="84"/>
        <v>0</v>
      </c>
      <c r="BX92" t="str">
        <f t="shared" si="85"/>
        <v>1</v>
      </c>
      <c r="BY92" t="s">
        <v>23</v>
      </c>
      <c r="BZ92" s="253">
        <f t="shared" si="86"/>
        <v>0</v>
      </c>
      <c r="CA92" s="253">
        <f t="shared" si="87"/>
        <v>0</v>
      </c>
      <c r="CB92" s="253">
        <f t="shared" si="88"/>
        <v>0</v>
      </c>
      <c r="CC92" s="253">
        <f t="shared" si="89"/>
        <v>0</v>
      </c>
      <c r="CD92" s="253">
        <f t="shared" si="90"/>
        <v>0</v>
      </c>
      <c r="CE92" s="253">
        <f t="shared" si="91"/>
        <v>0</v>
      </c>
      <c r="CF92" s="253">
        <f t="shared" si="92"/>
        <v>0</v>
      </c>
      <c r="CG92" s="253">
        <f t="shared" si="93"/>
        <v>0</v>
      </c>
      <c r="CH92" s="253">
        <f t="shared" si="94"/>
        <v>0</v>
      </c>
      <c r="CI92" s="253">
        <f t="shared" si="95"/>
        <v>0</v>
      </c>
      <c r="CJ92" s="253">
        <f t="shared" si="96"/>
        <v>0</v>
      </c>
      <c r="CK92" s="253">
        <f t="shared" si="97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90</v>
      </c>
      <c r="L93" s="201" t="s">
        <v>20</v>
      </c>
      <c r="M93" s="104">
        <v>16</v>
      </c>
      <c r="N93" s="262">
        <f t="shared" si="98"/>
        <v>9.6</v>
      </c>
      <c r="O93" s="202">
        <v>9.6</v>
      </c>
      <c r="P93" s="110">
        <f t="shared" si="58"/>
        <v>1002.2399999999999</v>
      </c>
      <c r="Q93" s="204" t="s">
        <v>139</v>
      </c>
      <c r="R93" s="113">
        <f t="shared" si="52"/>
        <v>0</v>
      </c>
      <c r="S93" s="114">
        <f t="shared" si="59"/>
        <v>0</v>
      </c>
      <c r="T93" s="113">
        <f t="shared" si="53"/>
        <v>30</v>
      </c>
      <c r="U93" s="115">
        <f t="shared" si="60"/>
        <v>334.08</v>
      </c>
      <c r="V93" s="113">
        <f t="shared" si="54"/>
        <v>30</v>
      </c>
      <c r="W93" s="115">
        <f t="shared" si="61"/>
        <v>334.08</v>
      </c>
      <c r="X93" s="113">
        <f t="shared" si="55"/>
        <v>30</v>
      </c>
      <c r="Y93" s="115">
        <f t="shared" si="62"/>
        <v>334.08</v>
      </c>
      <c r="Z93" s="116">
        <f t="shared" si="56"/>
        <v>1002.24</v>
      </c>
      <c r="AA93" s="117" t="b">
        <f t="shared" si="57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3"/>
        <v>0</v>
      </c>
      <c r="AJ93" s="210"/>
      <c r="AK93" s="164">
        <f t="shared" si="64"/>
        <v>0</v>
      </c>
      <c r="AL93" s="216">
        <v>0</v>
      </c>
      <c r="AM93" s="164">
        <f t="shared" si="65"/>
        <v>0</v>
      </c>
      <c r="AN93" s="216">
        <v>10</v>
      </c>
      <c r="AO93" s="164">
        <f t="shared" si="66"/>
        <v>111.35999999999999</v>
      </c>
      <c r="AP93" s="216">
        <v>10</v>
      </c>
      <c r="AQ93" s="164">
        <f t="shared" si="67"/>
        <v>111.35999999999999</v>
      </c>
      <c r="AR93" s="216">
        <v>10</v>
      </c>
      <c r="AS93" s="164">
        <f t="shared" si="68"/>
        <v>111.35999999999999</v>
      </c>
      <c r="AT93" s="216">
        <v>10</v>
      </c>
      <c r="AU93" s="164">
        <f t="shared" si="69"/>
        <v>111.35999999999999</v>
      </c>
      <c r="AV93" s="216">
        <v>10</v>
      </c>
      <c r="AW93" s="164">
        <f t="shared" si="70"/>
        <v>111.35999999999999</v>
      </c>
      <c r="AX93" s="216">
        <v>10</v>
      </c>
      <c r="AY93" s="164">
        <f t="shared" si="71"/>
        <v>111.35999999999999</v>
      </c>
      <c r="AZ93" s="216">
        <v>10</v>
      </c>
      <c r="BA93" s="164">
        <f t="shared" si="72"/>
        <v>111.35999999999999</v>
      </c>
      <c r="BB93" s="216">
        <v>10</v>
      </c>
      <c r="BC93" s="164">
        <f t="shared" si="73"/>
        <v>111.35999999999999</v>
      </c>
      <c r="BD93" s="216">
        <v>10</v>
      </c>
      <c r="BE93" s="164">
        <f t="shared" si="74"/>
        <v>111.35999999999999</v>
      </c>
      <c r="BF93" s="253">
        <f t="shared" si="75"/>
        <v>1002.2399999999999</v>
      </c>
      <c r="BG93" s="253">
        <f t="shared" si="99"/>
        <v>1002.24</v>
      </c>
      <c r="BH93" s="10" t="b">
        <f t="shared" si="100"/>
        <v>1</v>
      </c>
      <c r="BI93" s="253">
        <f t="shared" si="101"/>
        <v>0</v>
      </c>
      <c r="BJ93" s="250">
        <f t="shared" si="77"/>
        <v>21110208</v>
      </c>
      <c r="BK93" s="251">
        <v>348</v>
      </c>
      <c r="BL93" s="251">
        <v>5</v>
      </c>
      <c r="BM93" s="252">
        <f t="shared" si="78"/>
        <v>0</v>
      </c>
      <c r="BN93" s="252">
        <f t="shared" si="79"/>
        <v>30</v>
      </c>
      <c r="BO93" s="252">
        <f t="shared" si="80"/>
        <v>30</v>
      </c>
      <c r="BP93" s="252">
        <f t="shared" si="81"/>
        <v>30</v>
      </c>
      <c r="BQ93" s="254">
        <f t="shared" si="82"/>
        <v>9.6</v>
      </c>
      <c r="BR93">
        <f t="shared" si="76"/>
        <v>16</v>
      </c>
      <c r="BS93">
        <v>0</v>
      </c>
      <c r="BT93">
        <v>1</v>
      </c>
      <c r="BU93" t="s">
        <v>139</v>
      </c>
      <c r="BV93" t="str">
        <f t="shared" si="83"/>
        <v>0</v>
      </c>
      <c r="BW93" t="str">
        <f t="shared" si="84"/>
        <v>0</v>
      </c>
      <c r="BX93" t="str">
        <f t="shared" si="85"/>
        <v>1</v>
      </c>
      <c r="BY93" t="s">
        <v>23</v>
      </c>
      <c r="BZ93" s="253">
        <f t="shared" si="86"/>
        <v>0</v>
      </c>
      <c r="CA93" s="253">
        <f t="shared" si="87"/>
        <v>0</v>
      </c>
      <c r="CB93" s="253">
        <f t="shared" si="88"/>
        <v>0</v>
      </c>
      <c r="CC93" s="253">
        <f t="shared" si="89"/>
        <v>111.35999999999999</v>
      </c>
      <c r="CD93" s="253">
        <f t="shared" si="90"/>
        <v>111.35999999999999</v>
      </c>
      <c r="CE93" s="253">
        <f t="shared" si="91"/>
        <v>111.35999999999999</v>
      </c>
      <c r="CF93" s="253">
        <f t="shared" si="92"/>
        <v>111.35999999999999</v>
      </c>
      <c r="CG93" s="253">
        <f t="shared" si="93"/>
        <v>111.35999999999999</v>
      </c>
      <c r="CH93" s="253">
        <f t="shared" si="94"/>
        <v>111.35999999999999</v>
      </c>
      <c r="CI93" s="253">
        <f t="shared" si="95"/>
        <v>111.35999999999999</v>
      </c>
      <c r="CJ93" s="253">
        <f t="shared" si="96"/>
        <v>111.35999999999999</v>
      </c>
      <c r="CK93" s="253">
        <f t="shared" si="97"/>
        <v>111.35999999999999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98"/>
        <v>4.3499999999999996</v>
      </c>
      <c r="O94" s="106">
        <v>4.3499999999999996</v>
      </c>
      <c r="P94" s="110">
        <f t="shared" si="58"/>
        <v>0</v>
      </c>
      <c r="Q94" s="112" t="s">
        <v>139</v>
      </c>
      <c r="R94" s="113">
        <f t="shared" si="52"/>
        <v>0</v>
      </c>
      <c r="S94" s="114">
        <f t="shared" si="59"/>
        <v>0</v>
      </c>
      <c r="T94" s="113">
        <f t="shared" si="53"/>
        <v>0</v>
      </c>
      <c r="U94" s="115">
        <f t="shared" si="60"/>
        <v>0</v>
      </c>
      <c r="V94" s="113">
        <f t="shared" si="54"/>
        <v>0</v>
      </c>
      <c r="W94" s="115">
        <f t="shared" si="61"/>
        <v>0</v>
      </c>
      <c r="X94" s="113">
        <f t="shared" si="55"/>
        <v>0</v>
      </c>
      <c r="Y94" s="115">
        <f t="shared" si="62"/>
        <v>0</v>
      </c>
      <c r="Z94" s="116">
        <f t="shared" si="56"/>
        <v>0</v>
      </c>
      <c r="AA94" s="117" t="b">
        <f t="shared" si="57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3"/>
        <v>0</v>
      </c>
      <c r="AJ94" s="121">
        <v>0</v>
      </c>
      <c r="AK94" s="164">
        <f t="shared" si="64"/>
        <v>0</v>
      </c>
      <c r="AL94" s="127">
        <v>0</v>
      </c>
      <c r="AM94" s="164">
        <f t="shared" si="65"/>
        <v>0</v>
      </c>
      <c r="AN94" s="127">
        <v>0</v>
      </c>
      <c r="AO94" s="164">
        <f t="shared" si="66"/>
        <v>0</v>
      </c>
      <c r="AP94" s="127"/>
      <c r="AQ94" s="164">
        <f t="shared" si="67"/>
        <v>0</v>
      </c>
      <c r="AR94" s="127"/>
      <c r="AS94" s="164">
        <f t="shared" si="68"/>
        <v>0</v>
      </c>
      <c r="AT94" s="127"/>
      <c r="AU94" s="164">
        <f t="shared" si="69"/>
        <v>0</v>
      </c>
      <c r="AV94" s="127"/>
      <c r="AW94" s="164">
        <f t="shared" si="70"/>
        <v>0</v>
      </c>
      <c r="AX94" s="127"/>
      <c r="AY94" s="164">
        <f t="shared" si="71"/>
        <v>0</v>
      </c>
      <c r="AZ94" s="127"/>
      <c r="BA94" s="164">
        <f t="shared" si="72"/>
        <v>0</v>
      </c>
      <c r="BB94" s="127"/>
      <c r="BC94" s="164">
        <f t="shared" si="73"/>
        <v>0</v>
      </c>
      <c r="BD94" s="127"/>
      <c r="BE94" s="164">
        <f t="shared" si="74"/>
        <v>0</v>
      </c>
      <c r="BF94" s="253">
        <f t="shared" si="75"/>
        <v>0</v>
      </c>
      <c r="BG94" s="253">
        <f t="shared" si="99"/>
        <v>0</v>
      </c>
      <c r="BH94" s="10" t="b">
        <f t="shared" si="100"/>
        <v>1</v>
      </c>
      <c r="BI94" s="253">
        <f t="shared" si="101"/>
        <v>0</v>
      </c>
      <c r="BJ94" s="250">
        <f t="shared" si="77"/>
        <v>21110211</v>
      </c>
      <c r="BK94" s="251">
        <v>348</v>
      </c>
      <c r="BL94" s="251">
        <v>5</v>
      </c>
      <c r="BM94" s="252">
        <f t="shared" si="78"/>
        <v>0</v>
      </c>
      <c r="BN94" s="252">
        <f t="shared" si="79"/>
        <v>0</v>
      </c>
      <c r="BO94" s="252">
        <f t="shared" si="80"/>
        <v>0</v>
      </c>
      <c r="BP94" s="252">
        <f t="shared" si="81"/>
        <v>0</v>
      </c>
      <c r="BQ94" s="254">
        <f t="shared" si="82"/>
        <v>4.3499999999999996</v>
      </c>
      <c r="BR94">
        <f t="shared" si="76"/>
        <v>16</v>
      </c>
      <c r="BS94">
        <v>0</v>
      </c>
      <c r="BT94">
        <v>1</v>
      </c>
      <c r="BU94" t="s">
        <v>139</v>
      </c>
      <c r="BV94" t="str">
        <f t="shared" si="83"/>
        <v>0</v>
      </c>
      <c r="BW94" t="str">
        <f t="shared" si="84"/>
        <v>0</v>
      </c>
      <c r="BX94" t="str">
        <f t="shared" si="85"/>
        <v>1</v>
      </c>
      <c r="BY94" t="s">
        <v>23</v>
      </c>
      <c r="BZ94" s="253">
        <f t="shared" si="86"/>
        <v>0</v>
      </c>
      <c r="CA94" s="253">
        <f t="shared" si="87"/>
        <v>0</v>
      </c>
      <c r="CB94" s="253">
        <f t="shared" si="88"/>
        <v>0</v>
      </c>
      <c r="CC94" s="253">
        <f t="shared" si="89"/>
        <v>0</v>
      </c>
      <c r="CD94" s="253">
        <f t="shared" si="90"/>
        <v>0</v>
      </c>
      <c r="CE94" s="253">
        <f t="shared" si="91"/>
        <v>0</v>
      </c>
      <c r="CF94" s="253">
        <f t="shared" si="92"/>
        <v>0</v>
      </c>
      <c r="CG94" s="253">
        <f t="shared" si="93"/>
        <v>0</v>
      </c>
      <c r="CH94" s="253">
        <f t="shared" si="94"/>
        <v>0</v>
      </c>
      <c r="CI94" s="253">
        <f t="shared" si="95"/>
        <v>0</v>
      </c>
      <c r="CJ94" s="253">
        <f t="shared" si="96"/>
        <v>0</v>
      </c>
      <c r="CK94" s="253">
        <f t="shared" si="97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90</v>
      </c>
      <c r="L95" s="201" t="s">
        <v>20</v>
      </c>
      <c r="M95" s="104">
        <v>16</v>
      </c>
      <c r="N95" s="262">
        <f t="shared" si="98"/>
        <v>4.5999999999999996</v>
      </c>
      <c r="O95" s="202">
        <v>4.5999999999999996</v>
      </c>
      <c r="P95" s="110">
        <f t="shared" si="58"/>
        <v>480.23999999999995</v>
      </c>
      <c r="Q95" s="204" t="s">
        <v>139</v>
      </c>
      <c r="R95" s="113">
        <f t="shared" si="52"/>
        <v>0</v>
      </c>
      <c r="S95" s="114">
        <f t="shared" si="59"/>
        <v>0</v>
      </c>
      <c r="T95" s="113">
        <f t="shared" si="53"/>
        <v>30</v>
      </c>
      <c r="U95" s="115">
        <f t="shared" si="60"/>
        <v>160.07999999999998</v>
      </c>
      <c r="V95" s="113">
        <f t="shared" si="54"/>
        <v>30</v>
      </c>
      <c r="W95" s="115">
        <f t="shared" si="61"/>
        <v>160.07999999999998</v>
      </c>
      <c r="X95" s="113">
        <f t="shared" si="55"/>
        <v>30</v>
      </c>
      <c r="Y95" s="115">
        <f t="shared" si="62"/>
        <v>160.07999999999998</v>
      </c>
      <c r="Z95" s="116">
        <f t="shared" si="56"/>
        <v>480.23999999999995</v>
      </c>
      <c r="AA95" s="117" t="b">
        <f t="shared" si="57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3"/>
        <v>0</v>
      </c>
      <c r="AJ95" s="210"/>
      <c r="AK95" s="164">
        <f t="shared" si="64"/>
        <v>0</v>
      </c>
      <c r="AL95" s="216">
        <v>0</v>
      </c>
      <c r="AM95" s="164">
        <f t="shared" si="65"/>
        <v>0</v>
      </c>
      <c r="AN95" s="216">
        <v>10</v>
      </c>
      <c r="AO95" s="164">
        <f t="shared" si="66"/>
        <v>53.359999999999992</v>
      </c>
      <c r="AP95" s="216">
        <v>10</v>
      </c>
      <c r="AQ95" s="164">
        <f t="shared" si="67"/>
        <v>53.359999999999992</v>
      </c>
      <c r="AR95" s="216">
        <v>10</v>
      </c>
      <c r="AS95" s="164">
        <f t="shared" si="68"/>
        <v>53.359999999999992</v>
      </c>
      <c r="AT95" s="216">
        <v>10</v>
      </c>
      <c r="AU95" s="164">
        <f t="shared" si="69"/>
        <v>53.359999999999992</v>
      </c>
      <c r="AV95" s="216">
        <v>10</v>
      </c>
      <c r="AW95" s="164">
        <f t="shared" si="70"/>
        <v>53.359999999999992</v>
      </c>
      <c r="AX95" s="216">
        <v>10</v>
      </c>
      <c r="AY95" s="164">
        <f t="shared" si="71"/>
        <v>53.359999999999992</v>
      </c>
      <c r="AZ95" s="216">
        <v>10</v>
      </c>
      <c r="BA95" s="164">
        <f t="shared" si="72"/>
        <v>53.359999999999992</v>
      </c>
      <c r="BB95" s="216">
        <v>10</v>
      </c>
      <c r="BC95" s="164">
        <f t="shared" si="73"/>
        <v>53.359999999999992</v>
      </c>
      <c r="BD95" s="216">
        <v>10</v>
      </c>
      <c r="BE95" s="164">
        <f t="shared" si="74"/>
        <v>53.359999999999992</v>
      </c>
      <c r="BF95" s="253">
        <f t="shared" si="75"/>
        <v>480.23999999999995</v>
      </c>
      <c r="BG95" s="253">
        <f t="shared" si="99"/>
        <v>480.24</v>
      </c>
      <c r="BH95" s="10" t="b">
        <f t="shared" si="100"/>
        <v>1</v>
      </c>
      <c r="BI95" s="253">
        <f t="shared" si="101"/>
        <v>0</v>
      </c>
      <c r="BJ95" s="250">
        <f t="shared" si="77"/>
        <v>21110211</v>
      </c>
      <c r="BK95" s="251">
        <v>348</v>
      </c>
      <c r="BL95" s="251">
        <v>5</v>
      </c>
      <c r="BM95" s="252">
        <f t="shared" si="78"/>
        <v>0</v>
      </c>
      <c r="BN95" s="252">
        <f t="shared" si="79"/>
        <v>30</v>
      </c>
      <c r="BO95" s="252">
        <f t="shared" si="80"/>
        <v>30</v>
      </c>
      <c r="BP95" s="252">
        <f t="shared" si="81"/>
        <v>30</v>
      </c>
      <c r="BQ95" s="254">
        <f t="shared" si="82"/>
        <v>4.5999999999999996</v>
      </c>
      <c r="BR95">
        <f t="shared" si="76"/>
        <v>16</v>
      </c>
      <c r="BS95">
        <v>0</v>
      </c>
      <c r="BT95">
        <v>1</v>
      </c>
      <c r="BU95" t="s">
        <v>139</v>
      </c>
      <c r="BV95" t="str">
        <f t="shared" si="83"/>
        <v>0</v>
      </c>
      <c r="BW95" t="str">
        <f t="shared" si="84"/>
        <v>0</v>
      </c>
      <c r="BX95" t="str">
        <f t="shared" si="85"/>
        <v>1</v>
      </c>
      <c r="BY95" t="s">
        <v>23</v>
      </c>
      <c r="BZ95" s="253">
        <f t="shared" si="86"/>
        <v>0</v>
      </c>
      <c r="CA95" s="253">
        <f t="shared" si="87"/>
        <v>0</v>
      </c>
      <c r="CB95" s="253">
        <f t="shared" si="88"/>
        <v>0</v>
      </c>
      <c r="CC95" s="253">
        <f t="shared" si="89"/>
        <v>53.359999999999992</v>
      </c>
      <c r="CD95" s="253">
        <f t="shared" si="90"/>
        <v>53.359999999999992</v>
      </c>
      <c r="CE95" s="253">
        <f t="shared" si="91"/>
        <v>53.359999999999992</v>
      </c>
      <c r="CF95" s="253">
        <f t="shared" si="92"/>
        <v>53.359999999999992</v>
      </c>
      <c r="CG95" s="253">
        <f t="shared" si="93"/>
        <v>53.359999999999992</v>
      </c>
      <c r="CH95" s="253">
        <f t="shared" si="94"/>
        <v>53.359999999999992</v>
      </c>
      <c r="CI95" s="253">
        <f t="shared" si="95"/>
        <v>53.359999999999992</v>
      </c>
      <c r="CJ95" s="253">
        <f t="shared" si="96"/>
        <v>53.359999999999992</v>
      </c>
      <c r="CK95" s="253">
        <f t="shared" si="97"/>
        <v>53.359999999999992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3</v>
      </c>
      <c r="L96" s="104" t="s">
        <v>138</v>
      </c>
      <c r="M96" s="104">
        <v>16</v>
      </c>
      <c r="N96" s="262">
        <f t="shared" si="98"/>
        <v>15.61</v>
      </c>
      <c r="O96" s="106">
        <v>15.61</v>
      </c>
      <c r="P96" s="110">
        <f t="shared" si="58"/>
        <v>54.322799999999994</v>
      </c>
      <c r="Q96" s="112" t="s">
        <v>139</v>
      </c>
      <c r="R96" s="113">
        <f t="shared" si="52"/>
        <v>3</v>
      </c>
      <c r="S96" s="114">
        <f t="shared" si="59"/>
        <v>54.322799999999994</v>
      </c>
      <c r="T96" s="113">
        <f t="shared" si="53"/>
        <v>0</v>
      </c>
      <c r="U96" s="115">
        <f t="shared" si="60"/>
        <v>0</v>
      </c>
      <c r="V96" s="113">
        <f t="shared" si="54"/>
        <v>0</v>
      </c>
      <c r="W96" s="115">
        <f t="shared" si="61"/>
        <v>0</v>
      </c>
      <c r="X96" s="113">
        <f t="shared" si="55"/>
        <v>0</v>
      </c>
      <c r="Y96" s="115">
        <f t="shared" si="62"/>
        <v>0</v>
      </c>
      <c r="Z96" s="116">
        <f t="shared" si="56"/>
        <v>54.322799999999994</v>
      </c>
      <c r="AA96" s="117" t="b">
        <f t="shared" si="57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3"/>
        <v>0</v>
      </c>
      <c r="AJ96" s="121">
        <v>3</v>
      </c>
      <c r="AK96" s="164">
        <f t="shared" si="64"/>
        <v>54.322799999999994</v>
      </c>
      <c r="AL96" s="127">
        <v>0</v>
      </c>
      <c r="AM96" s="164">
        <f t="shared" si="65"/>
        <v>0</v>
      </c>
      <c r="AN96" s="127">
        <v>0</v>
      </c>
      <c r="AO96" s="164">
        <f t="shared" si="66"/>
        <v>0</v>
      </c>
      <c r="AP96" s="127"/>
      <c r="AQ96" s="164">
        <f t="shared" si="67"/>
        <v>0</v>
      </c>
      <c r="AR96" s="127"/>
      <c r="AS96" s="164">
        <f t="shared" si="68"/>
        <v>0</v>
      </c>
      <c r="AT96" s="127"/>
      <c r="AU96" s="164">
        <f t="shared" si="69"/>
        <v>0</v>
      </c>
      <c r="AV96" s="127"/>
      <c r="AW96" s="164">
        <f t="shared" si="70"/>
        <v>0</v>
      </c>
      <c r="AX96" s="127"/>
      <c r="AY96" s="164">
        <f t="shared" si="71"/>
        <v>0</v>
      </c>
      <c r="AZ96" s="127"/>
      <c r="BA96" s="164">
        <f t="shared" si="72"/>
        <v>0</v>
      </c>
      <c r="BB96" s="127"/>
      <c r="BC96" s="164">
        <f t="shared" si="73"/>
        <v>0</v>
      </c>
      <c r="BD96" s="127"/>
      <c r="BE96" s="164">
        <f t="shared" si="74"/>
        <v>0</v>
      </c>
      <c r="BF96" s="253">
        <f t="shared" si="75"/>
        <v>54.322799999999994</v>
      </c>
      <c r="BG96" s="253">
        <f t="shared" si="99"/>
        <v>54.322799999999994</v>
      </c>
      <c r="BH96" s="10" t="b">
        <f t="shared" si="100"/>
        <v>1</v>
      </c>
      <c r="BI96" s="253">
        <f t="shared" si="101"/>
        <v>0</v>
      </c>
      <c r="BJ96" s="250">
        <f t="shared" si="77"/>
        <v>21110219</v>
      </c>
      <c r="BK96" s="251">
        <v>348</v>
      </c>
      <c r="BL96" s="251">
        <v>5</v>
      </c>
      <c r="BM96" s="252">
        <f t="shared" si="78"/>
        <v>3</v>
      </c>
      <c r="BN96" s="252">
        <f t="shared" si="79"/>
        <v>0</v>
      </c>
      <c r="BO96" s="252">
        <f t="shared" si="80"/>
        <v>0</v>
      </c>
      <c r="BP96" s="252">
        <f t="shared" si="81"/>
        <v>0</v>
      </c>
      <c r="BQ96" s="254">
        <f t="shared" si="82"/>
        <v>15.61</v>
      </c>
      <c r="BR96">
        <f t="shared" si="76"/>
        <v>16</v>
      </c>
      <c r="BS96">
        <v>0</v>
      </c>
      <c r="BT96">
        <v>1</v>
      </c>
      <c r="BU96" t="s">
        <v>139</v>
      </c>
      <c r="BV96" t="str">
        <f t="shared" si="83"/>
        <v>0</v>
      </c>
      <c r="BW96" t="str">
        <f t="shared" si="84"/>
        <v>0</v>
      </c>
      <c r="BX96" t="str">
        <f t="shared" si="85"/>
        <v>1</v>
      </c>
      <c r="BY96" t="s">
        <v>23</v>
      </c>
      <c r="BZ96" s="253">
        <f t="shared" si="86"/>
        <v>0</v>
      </c>
      <c r="CA96" s="253">
        <f t="shared" si="87"/>
        <v>54.322799999999994</v>
      </c>
      <c r="CB96" s="253">
        <f t="shared" si="88"/>
        <v>0</v>
      </c>
      <c r="CC96" s="253">
        <f t="shared" si="89"/>
        <v>0</v>
      </c>
      <c r="CD96" s="253">
        <f t="shared" si="90"/>
        <v>0</v>
      </c>
      <c r="CE96" s="253">
        <f t="shared" si="91"/>
        <v>0</v>
      </c>
      <c r="CF96" s="253">
        <f t="shared" si="92"/>
        <v>0</v>
      </c>
      <c r="CG96" s="253">
        <f t="shared" si="93"/>
        <v>0</v>
      </c>
      <c r="CH96" s="253">
        <f t="shared" si="94"/>
        <v>0</v>
      </c>
      <c r="CI96" s="253">
        <f t="shared" si="95"/>
        <v>0</v>
      </c>
      <c r="CJ96" s="253">
        <f t="shared" si="96"/>
        <v>0</v>
      </c>
      <c r="CK96" s="253">
        <f t="shared" si="97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22</v>
      </c>
      <c r="L97" s="201" t="s">
        <v>138</v>
      </c>
      <c r="M97" s="104">
        <v>16</v>
      </c>
      <c r="N97" s="262">
        <f t="shared" si="98"/>
        <v>21.18</v>
      </c>
      <c r="O97" s="202">
        <v>21.18</v>
      </c>
      <c r="P97" s="110">
        <f t="shared" si="58"/>
        <v>540.5136</v>
      </c>
      <c r="Q97" s="204" t="s">
        <v>139</v>
      </c>
      <c r="R97" s="113">
        <f t="shared" si="52"/>
        <v>3</v>
      </c>
      <c r="S97" s="114">
        <f t="shared" si="59"/>
        <v>73.706400000000002</v>
      </c>
      <c r="T97" s="113">
        <f t="shared" si="53"/>
        <v>7</v>
      </c>
      <c r="U97" s="115">
        <f t="shared" si="60"/>
        <v>171.98159999999999</v>
      </c>
      <c r="V97" s="113">
        <f t="shared" si="54"/>
        <v>6</v>
      </c>
      <c r="W97" s="115">
        <f t="shared" si="61"/>
        <v>147.4128</v>
      </c>
      <c r="X97" s="113">
        <f t="shared" si="55"/>
        <v>6</v>
      </c>
      <c r="Y97" s="115">
        <f t="shared" si="62"/>
        <v>147.4128</v>
      </c>
      <c r="Z97" s="116">
        <f t="shared" si="56"/>
        <v>540.5136</v>
      </c>
      <c r="AA97" s="117" t="b">
        <f t="shared" si="57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3"/>
        <v>0</v>
      </c>
      <c r="AJ97" s="210"/>
      <c r="AK97" s="164">
        <f t="shared" si="64"/>
        <v>0</v>
      </c>
      <c r="AL97" s="216">
        <v>3</v>
      </c>
      <c r="AM97" s="164">
        <f t="shared" si="65"/>
        <v>73.706400000000002</v>
      </c>
      <c r="AN97" s="216">
        <v>3</v>
      </c>
      <c r="AO97" s="164">
        <f t="shared" si="66"/>
        <v>73.706400000000002</v>
      </c>
      <c r="AP97" s="216">
        <v>2</v>
      </c>
      <c r="AQ97" s="164">
        <f t="shared" si="67"/>
        <v>49.137599999999999</v>
      </c>
      <c r="AR97" s="216">
        <v>2</v>
      </c>
      <c r="AS97" s="164">
        <f t="shared" si="68"/>
        <v>49.137599999999999</v>
      </c>
      <c r="AT97" s="216">
        <v>2</v>
      </c>
      <c r="AU97" s="164">
        <f t="shared" si="69"/>
        <v>49.137599999999999</v>
      </c>
      <c r="AV97" s="216">
        <v>2</v>
      </c>
      <c r="AW97" s="164">
        <f t="shared" si="70"/>
        <v>49.137599999999999</v>
      </c>
      <c r="AX97" s="216">
        <v>2</v>
      </c>
      <c r="AY97" s="164">
        <f t="shared" si="71"/>
        <v>49.137599999999999</v>
      </c>
      <c r="AZ97" s="216">
        <v>2</v>
      </c>
      <c r="BA97" s="164">
        <f t="shared" si="72"/>
        <v>49.137599999999999</v>
      </c>
      <c r="BB97" s="216">
        <v>2</v>
      </c>
      <c r="BC97" s="164">
        <f t="shared" si="73"/>
        <v>49.137599999999999</v>
      </c>
      <c r="BD97" s="216">
        <v>2</v>
      </c>
      <c r="BE97" s="164">
        <f t="shared" si="74"/>
        <v>49.137599999999999</v>
      </c>
      <c r="BF97" s="253">
        <f t="shared" si="75"/>
        <v>540.5136</v>
      </c>
      <c r="BG97" s="253">
        <f t="shared" si="99"/>
        <v>540.51360000000011</v>
      </c>
      <c r="BH97" s="10" t="b">
        <f t="shared" si="100"/>
        <v>1</v>
      </c>
      <c r="BI97" s="253">
        <f t="shared" si="101"/>
        <v>0</v>
      </c>
      <c r="BJ97" s="250">
        <f t="shared" si="77"/>
        <v>21110219</v>
      </c>
      <c r="BK97" s="251">
        <v>348</v>
      </c>
      <c r="BL97" s="251">
        <v>5</v>
      </c>
      <c r="BM97" s="252">
        <f t="shared" si="78"/>
        <v>3</v>
      </c>
      <c r="BN97" s="252">
        <f t="shared" si="79"/>
        <v>7</v>
      </c>
      <c r="BO97" s="252">
        <f t="shared" si="80"/>
        <v>6</v>
      </c>
      <c r="BP97" s="252">
        <f t="shared" si="81"/>
        <v>6</v>
      </c>
      <c r="BQ97" s="254">
        <f t="shared" si="82"/>
        <v>21.18</v>
      </c>
      <c r="BR97">
        <f t="shared" si="76"/>
        <v>16</v>
      </c>
      <c r="BS97">
        <v>0</v>
      </c>
      <c r="BT97">
        <v>1</v>
      </c>
      <c r="BU97" t="s">
        <v>139</v>
      </c>
      <c r="BV97" t="str">
        <f t="shared" si="83"/>
        <v>0</v>
      </c>
      <c r="BW97" t="str">
        <f t="shared" si="84"/>
        <v>0</v>
      </c>
      <c r="BX97" t="str">
        <f t="shared" si="85"/>
        <v>1</v>
      </c>
      <c r="BY97" t="s">
        <v>23</v>
      </c>
      <c r="BZ97" s="253">
        <f t="shared" si="86"/>
        <v>0</v>
      </c>
      <c r="CA97" s="253">
        <f t="shared" si="87"/>
        <v>0</v>
      </c>
      <c r="CB97" s="253">
        <f t="shared" si="88"/>
        <v>73.706400000000002</v>
      </c>
      <c r="CC97" s="253">
        <f t="shared" si="89"/>
        <v>73.706400000000002</v>
      </c>
      <c r="CD97" s="253">
        <f t="shared" si="90"/>
        <v>49.137599999999999</v>
      </c>
      <c r="CE97" s="253">
        <f t="shared" si="91"/>
        <v>49.137599999999999</v>
      </c>
      <c r="CF97" s="253">
        <f t="shared" si="92"/>
        <v>49.137599999999999</v>
      </c>
      <c r="CG97" s="253">
        <f t="shared" si="93"/>
        <v>49.137599999999999</v>
      </c>
      <c r="CH97" s="253">
        <f t="shared" si="94"/>
        <v>49.137599999999999</v>
      </c>
      <c r="CI97" s="253">
        <f t="shared" si="95"/>
        <v>49.137599999999999</v>
      </c>
      <c r="CJ97" s="253">
        <f t="shared" si="96"/>
        <v>49.137599999999999</v>
      </c>
      <c r="CK97" s="253">
        <f t="shared" si="97"/>
        <v>49.137599999999999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2</v>
      </c>
      <c r="L98" s="104" t="s">
        <v>138</v>
      </c>
      <c r="M98" s="104">
        <v>16</v>
      </c>
      <c r="N98" s="262">
        <f t="shared" si="98"/>
        <v>30.19</v>
      </c>
      <c r="O98" s="106">
        <v>30.19</v>
      </c>
      <c r="P98" s="110">
        <f t="shared" si="58"/>
        <v>70.040800000000004</v>
      </c>
      <c r="Q98" s="112" t="s">
        <v>139</v>
      </c>
      <c r="R98" s="113">
        <f t="shared" si="52"/>
        <v>2</v>
      </c>
      <c r="S98" s="114">
        <f t="shared" si="59"/>
        <v>70.040800000000004</v>
      </c>
      <c r="T98" s="113">
        <f t="shared" si="53"/>
        <v>0</v>
      </c>
      <c r="U98" s="115">
        <f t="shared" si="60"/>
        <v>0</v>
      </c>
      <c r="V98" s="113">
        <f t="shared" si="54"/>
        <v>0</v>
      </c>
      <c r="W98" s="115">
        <f t="shared" si="61"/>
        <v>0</v>
      </c>
      <c r="X98" s="113">
        <f t="shared" si="55"/>
        <v>0</v>
      </c>
      <c r="Y98" s="115">
        <f t="shared" si="62"/>
        <v>0</v>
      </c>
      <c r="Z98" s="116">
        <f t="shared" si="56"/>
        <v>70.040800000000004</v>
      </c>
      <c r="AA98" s="117" t="b">
        <f t="shared" si="57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3"/>
        <v>0</v>
      </c>
      <c r="AJ98" s="121">
        <v>2</v>
      </c>
      <c r="AK98" s="164">
        <f t="shared" si="64"/>
        <v>70.040800000000004</v>
      </c>
      <c r="AL98" s="127">
        <v>0</v>
      </c>
      <c r="AM98" s="164">
        <f t="shared" si="65"/>
        <v>0</v>
      </c>
      <c r="AN98" s="127">
        <v>0</v>
      </c>
      <c r="AO98" s="164">
        <f t="shared" si="66"/>
        <v>0</v>
      </c>
      <c r="AP98" s="127"/>
      <c r="AQ98" s="164">
        <f t="shared" si="67"/>
        <v>0</v>
      </c>
      <c r="AR98" s="127"/>
      <c r="AS98" s="164">
        <f t="shared" si="68"/>
        <v>0</v>
      </c>
      <c r="AT98" s="127"/>
      <c r="AU98" s="164">
        <f t="shared" si="69"/>
        <v>0</v>
      </c>
      <c r="AV98" s="127"/>
      <c r="AW98" s="164">
        <f t="shared" si="70"/>
        <v>0</v>
      </c>
      <c r="AX98" s="127"/>
      <c r="AY98" s="164">
        <f t="shared" si="71"/>
        <v>0</v>
      </c>
      <c r="AZ98" s="127"/>
      <c r="BA98" s="164">
        <f t="shared" si="72"/>
        <v>0</v>
      </c>
      <c r="BB98" s="127"/>
      <c r="BC98" s="164">
        <f t="shared" si="73"/>
        <v>0</v>
      </c>
      <c r="BD98" s="127"/>
      <c r="BE98" s="164">
        <f t="shared" si="74"/>
        <v>0</v>
      </c>
      <c r="BF98" s="253">
        <f t="shared" si="75"/>
        <v>70.040800000000004</v>
      </c>
      <c r="BG98" s="253">
        <f t="shared" si="99"/>
        <v>70.040800000000004</v>
      </c>
      <c r="BH98" s="10" t="b">
        <f t="shared" si="100"/>
        <v>1</v>
      </c>
      <c r="BI98" s="253">
        <f t="shared" si="101"/>
        <v>0</v>
      </c>
      <c r="BJ98" s="250">
        <f t="shared" si="77"/>
        <v>21110214</v>
      </c>
      <c r="BK98" s="251">
        <v>348</v>
      </c>
      <c r="BL98" s="251">
        <v>5</v>
      </c>
      <c r="BM98" s="252">
        <f t="shared" si="78"/>
        <v>2</v>
      </c>
      <c r="BN98" s="252">
        <f t="shared" si="79"/>
        <v>0</v>
      </c>
      <c r="BO98" s="252">
        <f t="shared" si="80"/>
        <v>0</v>
      </c>
      <c r="BP98" s="252">
        <f t="shared" si="81"/>
        <v>0</v>
      </c>
      <c r="BQ98" s="254">
        <f t="shared" si="82"/>
        <v>30.19</v>
      </c>
      <c r="BR98">
        <f t="shared" si="76"/>
        <v>16</v>
      </c>
      <c r="BS98">
        <v>0</v>
      </c>
      <c r="BT98">
        <v>1</v>
      </c>
      <c r="BU98" t="s">
        <v>139</v>
      </c>
      <c r="BV98" t="str">
        <f t="shared" si="83"/>
        <v>0</v>
      </c>
      <c r="BW98" t="str">
        <f t="shared" si="84"/>
        <v>0</v>
      </c>
      <c r="BX98" t="str">
        <f t="shared" si="85"/>
        <v>1</v>
      </c>
      <c r="BY98" t="s">
        <v>23</v>
      </c>
      <c r="BZ98" s="253">
        <f t="shared" si="86"/>
        <v>0</v>
      </c>
      <c r="CA98" s="253">
        <f t="shared" si="87"/>
        <v>70.040800000000004</v>
      </c>
      <c r="CB98" s="253">
        <f t="shared" si="88"/>
        <v>0</v>
      </c>
      <c r="CC98" s="253">
        <f t="shared" si="89"/>
        <v>0</v>
      </c>
      <c r="CD98" s="253">
        <f t="shared" si="90"/>
        <v>0</v>
      </c>
      <c r="CE98" s="253">
        <f t="shared" si="91"/>
        <v>0</v>
      </c>
      <c r="CF98" s="253">
        <f t="shared" si="92"/>
        <v>0</v>
      </c>
      <c r="CG98" s="253">
        <f t="shared" si="93"/>
        <v>0</v>
      </c>
      <c r="CH98" s="253">
        <f t="shared" si="94"/>
        <v>0</v>
      </c>
      <c r="CI98" s="253">
        <f t="shared" si="95"/>
        <v>0</v>
      </c>
      <c r="CJ98" s="253">
        <f t="shared" si="96"/>
        <v>0</v>
      </c>
      <c r="CK98" s="253">
        <f t="shared" si="97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12</v>
      </c>
      <c r="L99" s="201" t="s">
        <v>138</v>
      </c>
      <c r="M99" s="104">
        <v>0</v>
      </c>
      <c r="N99" s="262">
        <f t="shared" si="98"/>
        <v>28.59</v>
      </c>
      <c r="O99" s="202">
        <v>28.59</v>
      </c>
      <c r="P99" s="110">
        <f t="shared" si="58"/>
        <v>343.08</v>
      </c>
      <c r="Q99" s="204" t="s">
        <v>139</v>
      </c>
      <c r="R99" s="113">
        <f t="shared" si="52"/>
        <v>2</v>
      </c>
      <c r="S99" s="114">
        <f t="shared" si="59"/>
        <v>57.18</v>
      </c>
      <c r="T99" s="113">
        <f t="shared" si="53"/>
        <v>4</v>
      </c>
      <c r="U99" s="115">
        <f t="shared" si="60"/>
        <v>114.36</v>
      </c>
      <c r="V99" s="113">
        <f t="shared" si="54"/>
        <v>3</v>
      </c>
      <c r="W99" s="115">
        <f t="shared" si="61"/>
        <v>85.77</v>
      </c>
      <c r="X99" s="113">
        <f t="shared" si="55"/>
        <v>3</v>
      </c>
      <c r="Y99" s="115">
        <f t="shared" si="62"/>
        <v>85.77</v>
      </c>
      <c r="Z99" s="116">
        <f t="shared" si="56"/>
        <v>343.08</v>
      </c>
      <c r="AA99" s="117" t="b">
        <f t="shared" si="57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3"/>
        <v>0</v>
      </c>
      <c r="AJ99" s="210"/>
      <c r="AK99" s="164">
        <f t="shared" si="64"/>
        <v>0</v>
      </c>
      <c r="AL99" s="216">
        <v>2</v>
      </c>
      <c r="AM99" s="164">
        <f t="shared" si="65"/>
        <v>57.18</v>
      </c>
      <c r="AN99" s="216">
        <v>2</v>
      </c>
      <c r="AO99" s="164">
        <f t="shared" si="66"/>
        <v>57.18</v>
      </c>
      <c r="AP99" s="216">
        <v>1</v>
      </c>
      <c r="AQ99" s="164">
        <f t="shared" si="67"/>
        <v>28.59</v>
      </c>
      <c r="AR99" s="216">
        <v>1</v>
      </c>
      <c r="AS99" s="164">
        <f t="shared" si="68"/>
        <v>28.59</v>
      </c>
      <c r="AT99" s="216">
        <v>1</v>
      </c>
      <c r="AU99" s="164">
        <f t="shared" si="69"/>
        <v>28.59</v>
      </c>
      <c r="AV99" s="216">
        <v>1</v>
      </c>
      <c r="AW99" s="164">
        <f t="shared" si="70"/>
        <v>28.59</v>
      </c>
      <c r="AX99" s="216">
        <v>1</v>
      </c>
      <c r="AY99" s="164">
        <f t="shared" si="71"/>
        <v>28.59</v>
      </c>
      <c r="AZ99" s="216">
        <v>1</v>
      </c>
      <c r="BA99" s="164">
        <f t="shared" si="72"/>
        <v>28.59</v>
      </c>
      <c r="BB99" s="216">
        <v>1</v>
      </c>
      <c r="BC99" s="164">
        <f t="shared" si="73"/>
        <v>28.59</v>
      </c>
      <c r="BD99" s="216">
        <v>1</v>
      </c>
      <c r="BE99" s="164">
        <f t="shared" si="74"/>
        <v>28.59</v>
      </c>
      <c r="BF99" s="253">
        <f t="shared" si="75"/>
        <v>343.08</v>
      </c>
      <c r="BG99" s="253">
        <f t="shared" si="99"/>
        <v>343.08</v>
      </c>
      <c r="BH99" s="10" t="b">
        <f t="shared" si="100"/>
        <v>1</v>
      </c>
      <c r="BI99" s="253">
        <f t="shared" si="101"/>
        <v>0</v>
      </c>
      <c r="BJ99" s="250">
        <f t="shared" si="77"/>
        <v>21110214</v>
      </c>
      <c r="BK99" s="251">
        <v>348</v>
      </c>
      <c r="BL99" s="251">
        <v>5</v>
      </c>
      <c r="BM99" s="252">
        <f t="shared" si="78"/>
        <v>2</v>
      </c>
      <c r="BN99" s="252">
        <f t="shared" si="79"/>
        <v>4</v>
      </c>
      <c r="BO99" s="252">
        <f t="shared" si="80"/>
        <v>3</v>
      </c>
      <c r="BP99" s="252">
        <f t="shared" si="81"/>
        <v>3</v>
      </c>
      <c r="BQ99" s="254">
        <f t="shared" si="82"/>
        <v>28.59</v>
      </c>
      <c r="BR99">
        <f t="shared" si="76"/>
        <v>0</v>
      </c>
      <c r="BS99">
        <v>0</v>
      </c>
      <c r="BT99">
        <v>1</v>
      </c>
      <c r="BU99" t="s">
        <v>139</v>
      </c>
      <c r="BV99" t="str">
        <f t="shared" si="83"/>
        <v>0</v>
      </c>
      <c r="BW99" t="str">
        <f t="shared" si="84"/>
        <v>0</v>
      </c>
      <c r="BX99" t="str">
        <f t="shared" si="85"/>
        <v>1</v>
      </c>
      <c r="BY99" t="s">
        <v>23</v>
      </c>
      <c r="BZ99" s="253">
        <f t="shared" si="86"/>
        <v>0</v>
      </c>
      <c r="CA99" s="253">
        <f t="shared" si="87"/>
        <v>0</v>
      </c>
      <c r="CB99" s="253">
        <f t="shared" si="88"/>
        <v>57.18</v>
      </c>
      <c r="CC99" s="253">
        <f t="shared" si="89"/>
        <v>57.18</v>
      </c>
      <c r="CD99" s="253">
        <f t="shared" si="90"/>
        <v>28.59</v>
      </c>
      <c r="CE99" s="253">
        <f t="shared" si="91"/>
        <v>28.59</v>
      </c>
      <c r="CF99" s="253">
        <f t="shared" si="92"/>
        <v>28.59</v>
      </c>
      <c r="CG99" s="253">
        <f t="shared" si="93"/>
        <v>28.59</v>
      </c>
      <c r="CH99" s="253">
        <f t="shared" si="94"/>
        <v>28.59</v>
      </c>
      <c r="CI99" s="253">
        <f t="shared" si="95"/>
        <v>28.59</v>
      </c>
      <c r="CJ99" s="253">
        <f t="shared" si="96"/>
        <v>28.59</v>
      </c>
      <c r="CK99" s="253">
        <f t="shared" si="97"/>
        <v>28.59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98"/>
        <v>0.66</v>
      </c>
      <c r="O100" s="106">
        <v>0.66</v>
      </c>
      <c r="P100" s="110">
        <f t="shared" si="58"/>
        <v>0</v>
      </c>
      <c r="Q100" s="112" t="s">
        <v>139</v>
      </c>
      <c r="R100" s="113">
        <f t="shared" si="52"/>
        <v>0</v>
      </c>
      <c r="S100" s="114">
        <f t="shared" si="59"/>
        <v>0</v>
      </c>
      <c r="T100" s="113">
        <f t="shared" si="53"/>
        <v>0</v>
      </c>
      <c r="U100" s="115">
        <f t="shared" si="60"/>
        <v>0</v>
      </c>
      <c r="V100" s="113">
        <f t="shared" si="54"/>
        <v>0</v>
      </c>
      <c r="W100" s="115">
        <f t="shared" si="61"/>
        <v>0</v>
      </c>
      <c r="X100" s="113">
        <f t="shared" si="55"/>
        <v>0</v>
      </c>
      <c r="Y100" s="115">
        <f t="shared" si="62"/>
        <v>0</v>
      </c>
      <c r="Z100" s="116">
        <f t="shared" si="56"/>
        <v>0</v>
      </c>
      <c r="AA100" s="117" t="b">
        <f t="shared" si="57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3"/>
        <v>0</v>
      </c>
      <c r="AJ100" s="121">
        <v>0</v>
      </c>
      <c r="AK100" s="164">
        <f t="shared" si="64"/>
        <v>0</v>
      </c>
      <c r="AL100" s="127">
        <v>0</v>
      </c>
      <c r="AM100" s="164">
        <f t="shared" si="65"/>
        <v>0</v>
      </c>
      <c r="AN100" s="127">
        <v>0</v>
      </c>
      <c r="AO100" s="164">
        <f t="shared" si="66"/>
        <v>0</v>
      </c>
      <c r="AP100" s="127"/>
      <c r="AQ100" s="164">
        <f t="shared" si="67"/>
        <v>0</v>
      </c>
      <c r="AR100" s="127"/>
      <c r="AS100" s="164">
        <f t="shared" si="68"/>
        <v>0</v>
      </c>
      <c r="AT100" s="127"/>
      <c r="AU100" s="164">
        <f t="shared" si="69"/>
        <v>0</v>
      </c>
      <c r="AV100" s="127"/>
      <c r="AW100" s="164">
        <f t="shared" si="70"/>
        <v>0</v>
      </c>
      <c r="AX100" s="127"/>
      <c r="AY100" s="164">
        <f t="shared" si="71"/>
        <v>0</v>
      </c>
      <c r="AZ100" s="127"/>
      <c r="BA100" s="164">
        <f t="shared" si="72"/>
        <v>0</v>
      </c>
      <c r="BB100" s="127"/>
      <c r="BC100" s="164">
        <f t="shared" si="73"/>
        <v>0</v>
      </c>
      <c r="BD100" s="127"/>
      <c r="BE100" s="164">
        <f t="shared" si="74"/>
        <v>0</v>
      </c>
      <c r="BF100" s="253">
        <f t="shared" si="75"/>
        <v>0</v>
      </c>
      <c r="BG100" s="253">
        <f t="shared" si="99"/>
        <v>0</v>
      </c>
      <c r="BH100" s="10" t="b">
        <f t="shared" si="100"/>
        <v>1</v>
      </c>
      <c r="BI100" s="253">
        <f t="shared" si="101"/>
        <v>0</v>
      </c>
      <c r="BJ100" s="250">
        <f t="shared" si="77"/>
        <v>21110223</v>
      </c>
      <c r="BK100" s="251">
        <v>348</v>
      </c>
      <c r="BL100" s="251">
        <v>5</v>
      </c>
      <c r="BM100" s="252">
        <f t="shared" si="78"/>
        <v>0</v>
      </c>
      <c r="BN100" s="252">
        <f t="shared" si="79"/>
        <v>0</v>
      </c>
      <c r="BO100" s="252">
        <f t="shared" si="80"/>
        <v>0</v>
      </c>
      <c r="BP100" s="252">
        <f t="shared" si="81"/>
        <v>0</v>
      </c>
      <c r="BQ100" s="254">
        <f t="shared" si="82"/>
        <v>0.66</v>
      </c>
      <c r="BR100">
        <f t="shared" si="76"/>
        <v>16</v>
      </c>
      <c r="BS100">
        <v>0</v>
      </c>
      <c r="BT100">
        <v>1</v>
      </c>
      <c r="BU100" t="s">
        <v>139</v>
      </c>
      <c r="BV100" t="str">
        <f t="shared" si="83"/>
        <v>0</v>
      </c>
      <c r="BW100" t="str">
        <f t="shared" si="84"/>
        <v>0</v>
      </c>
      <c r="BX100" t="str">
        <f t="shared" si="85"/>
        <v>1</v>
      </c>
      <c r="BY100" t="s">
        <v>23</v>
      </c>
      <c r="BZ100" s="253">
        <f t="shared" si="86"/>
        <v>0</v>
      </c>
      <c r="CA100" s="253">
        <f t="shared" si="87"/>
        <v>0</v>
      </c>
      <c r="CB100" s="253">
        <f t="shared" si="88"/>
        <v>0</v>
      </c>
      <c r="CC100" s="253">
        <f t="shared" si="89"/>
        <v>0</v>
      </c>
      <c r="CD100" s="253">
        <f t="shared" si="90"/>
        <v>0</v>
      </c>
      <c r="CE100" s="253">
        <f t="shared" si="91"/>
        <v>0</v>
      </c>
      <c r="CF100" s="253">
        <f t="shared" si="92"/>
        <v>0</v>
      </c>
      <c r="CG100" s="253">
        <f t="shared" si="93"/>
        <v>0</v>
      </c>
      <c r="CH100" s="253">
        <f t="shared" si="94"/>
        <v>0</v>
      </c>
      <c r="CI100" s="253">
        <f t="shared" si="95"/>
        <v>0</v>
      </c>
      <c r="CJ100" s="253">
        <f t="shared" si="96"/>
        <v>0</v>
      </c>
      <c r="CK100" s="253">
        <f t="shared" si="97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810</v>
      </c>
      <c r="L101" s="201" t="s">
        <v>20</v>
      </c>
      <c r="M101" s="104">
        <v>16</v>
      </c>
      <c r="N101" s="262">
        <f t="shared" si="98"/>
        <v>0.75</v>
      </c>
      <c r="O101" s="202">
        <v>0.75</v>
      </c>
      <c r="P101" s="110">
        <f t="shared" si="58"/>
        <v>704.69999999999993</v>
      </c>
      <c r="Q101" s="204" t="s">
        <v>139</v>
      </c>
      <c r="R101" s="113">
        <f t="shared" si="52"/>
        <v>0</v>
      </c>
      <c r="S101" s="114">
        <f t="shared" si="59"/>
        <v>0</v>
      </c>
      <c r="T101" s="113">
        <f t="shared" si="53"/>
        <v>300</v>
      </c>
      <c r="U101" s="115">
        <f t="shared" si="60"/>
        <v>260.99999999999994</v>
      </c>
      <c r="V101" s="113">
        <f t="shared" si="54"/>
        <v>300</v>
      </c>
      <c r="W101" s="115">
        <f t="shared" si="61"/>
        <v>260.99999999999994</v>
      </c>
      <c r="X101" s="113">
        <f t="shared" si="55"/>
        <v>210</v>
      </c>
      <c r="Y101" s="115">
        <f t="shared" si="62"/>
        <v>182.7</v>
      </c>
      <c r="Z101" s="116">
        <f t="shared" si="56"/>
        <v>704.69999999999982</v>
      </c>
      <c r="AA101" s="117" t="b">
        <f t="shared" si="57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3"/>
        <v>0</v>
      </c>
      <c r="AJ101" s="210"/>
      <c r="AK101" s="164">
        <f t="shared" si="64"/>
        <v>0</v>
      </c>
      <c r="AL101" s="216">
        <v>0</v>
      </c>
      <c r="AM101" s="164">
        <f t="shared" si="65"/>
        <v>0</v>
      </c>
      <c r="AN101" s="216">
        <v>100</v>
      </c>
      <c r="AO101" s="164">
        <f t="shared" si="66"/>
        <v>86.999999999999986</v>
      </c>
      <c r="AP101" s="216">
        <v>100</v>
      </c>
      <c r="AQ101" s="164">
        <f t="shared" si="67"/>
        <v>86.999999999999986</v>
      </c>
      <c r="AR101" s="216">
        <v>100</v>
      </c>
      <c r="AS101" s="164">
        <f t="shared" si="68"/>
        <v>86.999999999999986</v>
      </c>
      <c r="AT101" s="216">
        <v>100</v>
      </c>
      <c r="AU101" s="164">
        <f t="shared" si="69"/>
        <v>86.999999999999986</v>
      </c>
      <c r="AV101" s="216">
        <v>100</v>
      </c>
      <c r="AW101" s="164">
        <f t="shared" si="70"/>
        <v>86.999999999999986</v>
      </c>
      <c r="AX101" s="216">
        <v>100</v>
      </c>
      <c r="AY101" s="164">
        <f t="shared" si="71"/>
        <v>86.999999999999986</v>
      </c>
      <c r="AZ101" s="216">
        <v>100</v>
      </c>
      <c r="BA101" s="164">
        <f t="shared" si="72"/>
        <v>86.999999999999986</v>
      </c>
      <c r="BB101" s="216">
        <v>100</v>
      </c>
      <c r="BC101" s="164">
        <f t="shared" si="73"/>
        <v>86.999999999999986</v>
      </c>
      <c r="BD101" s="216">
        <v>10</v>
      </c>
      <c r="BE101" s="164">
        <f t="shared" si="74"/>
        <v>8.6999999999999993</v>
      </c>
      <c r="BF101" s="253">
        <f t="shared" si="75"/>
        <v>704.69999999999993</v>
      </c>
      <c r="BG101" s="253">
        <f t="shared" si="99"/>
        <v>704.69999999999993</v>
      </c>
      <c r="BH101" s="10" t="b">
        <f t="shared" si="100"/>
        <v>1</v>
      </c>
      <c r="BI101" s="253">
        <f t="shared" si="101"/>
        <v>0</v>
      </c>
      <c r="BJ101" s="250">
        <f t="shared" si="77"/>
        <v>21110223</v>
      </c>
      <c r="BK101" s="251">
        <v>348</v>
      </c>
      <c r="BL101" s="251">
        <v>5</v>
      </c>
      <c r="BM101" s="252">
        <f t="shared" si="78"/>
        <v>0</v>
      </c>
      <c r="BN101" s="252">
        <f t="shared" si="79"/>
        <v>300</v>
      </c>
      <c r="BO101" s="252">
        <f t="shared" si="80"/>
        <v>300</v>
      </c>
      <c r="BP101" s="252">
        <f t="shared" si="81"/>
        <v>210</v>
      </c>
      <c r="BQ101" s="254">
        <f t="shared" si="82"/>
        <v>0.75</v>
      </c>
      <c r="BR101">
        <f t="shared" si="76"/>
        <v>16</v>
      </c>
      <c r="BS101">
        <v>0</v>
      </c>
      <c r="BT101">
        <v>1</v>
      </c>
      <c r="BU101" t="s">
        <v>139</v>
      </c>
      <c r="BV101" t="str">
        <f t="shared" si="83"/>
        <v>0</v>
      </c>
      <c r="BW101" t="str">
        <f t="shared" si="84"/>
        <v>0</v>
      </c>
      <c r="BX101" t="str">
        <f t="shared" si="85"/>
        <v>1</v>
      </c>
      <c r="BY101" t="s">
        <v>23</v>
      </c>
      <c r="BZ101" s="253">
        <f t="shared" si="86"/>
        <v>0</v>
      </c>
      <c r="CA101" s="253">
        <f t="shared" si="87"/>
        <v>0</v>
      </c>
      <c r="CB101" s="253">
        <f t="shared" si="88"/>
        <v>0</v>
      </c>
      <c r="CC101" s="253">
        <f t="shared" si="89"/>
        <v>86.999999999999986</v>
      </c>
      <c r="CD101" s="253">
        <f t="shared" si="90"/>
        <v>86.999999999999986</v>
      </c>
      <c r="CE101" s="253">
        <f t="shared" si="91"/>
        <v>86.999999999999986</v>
      </c>
      <c r="CF101" s="253">
        <f t="shared" si="92"/>
        <v>86.999999999999986</v>
      </c>
      <c r="CG101" s="253">
        <f t="shared" si="93"/>
        <v>86.999999999999986</v>
      </c>
      <c r="CH101" s="253">
        <f t="shared" si="94"/>
        <v>86.999999999999986</v>
      </c>
      <c r="CI101" s="253">
        <f t="shared" si="95"/>
        <v>86.999999999999986</v>
      </c>
      <c r="CJ101" s="253">
        <f t="shared" si="96"/>
        <v>86.999999999999986</v>
      </c>
      <c r="CK101" s="253">
        <f t="shared" si="97"/>
        <v>8.6999999999999993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98"/>
        <v>5.84</v>
      </c>
      <c r="O102" s="106">
        <v>5.84</v>
      </c>
      <c r="P102" s="110">
        <f t="shared" si="58"/>
        <v>0</v>
      </c>
      <c r="Q102" s="112" t="s">
        <v>139</v>
      </c>
      <c r="R102" s="113">
        <f t="shared" si="52"/>
        <v>0</v>
      </c>
      <c r="S102" s="114">
        <f t="shared" si="59"/>
        <v>0</v>
      </c>
      <c r="T102" s="113">
        <f t="shared" si="53"/>
        <v>0</v>
      </c>
      <c r="U102" s="115">
        <f t="shared" si="60"/>
        <v>0</v>
      </c>
      <c r="V102" s="113">
        <f t="shared" si="54"/>
        <v>0</v>
      </c>
      <c r="W102" s="115">
        <f t="shared" si="61"/>
        <v>0</v>
      </c>
      <c r="X102" s="113">
        <f t="shared" si="55"/>
        <v>0</v>
      </c>
      <c r="Y102" s="115">
        <f t="shared" si="62"/>
        <v>0</v>
      </c>
      <c r="Z102" s="116">
        <f t="shared" si="56"/>
        <v>0</v>
      </c>
      <c r="AA102" s="117" t="b">
        <f t="shared" si="57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3"/>
        <v>0</v>
      </c>
      <c r="AJ102" s="121">
        <v>0</v>
      </c>
      <c r="AK102" s="164">
        <f t="shared" si="64"/>
        <v>0</v>
      </c>
      <c r="AL102" s="127">
        <v>0</v>
      </c>
      <c r="AM102" s="164">
        <f t="shared" si="65"/>
        <v>0</v>
      </c>
      <c r="AN102" s="127">
        <v>0</v>
      </c>
      <c r="AO102" s="164">
        <f t="shared" si="66"/>
        <v>0</v>
      </c>
      <c r="AP102" s="127"/>
      <c r="AQ102" s="164">
        <f t="shared" si="67"/>
        <v>0</v>
      </c>
      <c r="AR102" s="127"/>
      <c r="AS102" s="164">
        <f t="shared" si="68"/>
        <v>0</v>
      </c>
      <c r="AT102" s="127"/>
      <c r="AU102" s="164">
        <f t="shared" si="69"/>
        <v>0</v>
      </c>
      <c r="AV102" s="127"/>
      <c r="AW102" s="164">
        <f t="shared" si="70"/>
        <v>0</v>
      </c>
      <c r="AX102" s="127"/>
      <c r="AY102" s="164">
        <f t="shared" si="71"/>
        <v>0</v>
      </c>
      <c r="AZ102" s="127"/>
      <c r="BA102" s="164">
        <f t="shared" si="72"/>
        <v>0</v>
      </c>
      <c r="BB102" s="127"/>
      <c r="BC102" s="164">
        <f t="shared" si="73"/>
        <v>0</v>
      </c>
      <c r="BD102" s="127"/>
      <c r="BE102" s="164">
        <f t="shared" si="74"/>
        <v>0</v>
      </c>
      <c r="BF102" s="253">
        <f t="shared" si="75"/>
        <v>0</v>
      </c>
      <c r="BG102" s="253">
        <f t="shared" si="99"/>
        <v>0</v>
      </c>
      <c r="BH102" s="10" t="b">
        <f t="shared" si="100"/>
        <v>1</v>
      </c>
      <c r="BI102" s="253">
        <f t="shared" si="101"/>
        <v>0</v>
      </c>
      <c r="BJ102" s="250">
        <f t="shared" si="77"/>
        <v>21110228</v>
      </c>
      <c r="BK102" s="251">
        <v>348</v>
      </c>
      <c r="BL102" s="251">
        <v>5</v>
      </c>
      <c r="BM102" s="252">
        <f t="shared" si="78"/>
        <v>0</v>
      </c>
      <c r="BN102" s="252">
        <f t="shared" si="79"/>
        <v>0</v>
      </c>
      <c r="BO102" s="252">
        <f t="shared" si="80"/>
        <v>0</v>
      </c>
      <c r="BP102" s="252">
        <f t="shared" si="81"/>
        <v>0</v>
      </c>
      <c r="BQ102" s="254">
        <f t="shared" si="82"/>
        <v>5.84</v>
      </c>
      <c r="BR102">
        <f t="shared" si="76"/>
        <v>16</v>
      </c>
      <c r="BS102">
        <v>0</v>
      </c>
      <c r="BT102">
        <v>1</v>
      </c>
      <c r="BU102" t="s">
        <v>139</v>
      </c>
      <c r="BV102" t="str">
        <f t="shared" si="83"/>
        <v>0</v>
      </c>
      <c r="BW102" t="str">
        <f t="shared" si="84"/>
        <v>0</v>
      </c>
      <c r="BX102" t="str">
        <f t="shared" si="85"/>
        <v>1</v>
      </c>
      <c r="BY102" t="s">
        <v>23</v>
      </c>
      <c r="BZ102" s="253">
        <f t="shared" si="86"/>
        <v>0</v>
      </c>
      <c r="CA102" s="253">
        <f t="shared" si="87"/>
        <v>0</v>
      </c>
      <c r="CB102" s="253">
        <f t="shared" si="88"/>
        <v>0</v>
      </c>
      <c r="CC102" s="253">
        <f t="shared" si="89"/>
        <v>0</v>
      </c>
      <c r="CD102" s="253">
        <f t="shared" si="90"/>
        <v>0</v>
      </c>
      <c r="CE102" s="253">
        <f t="shared" si="91"/>
        <v>0</v>
      </c>
      <c r="CF102" s="253">
        <f t="shared" si="92"/>
        <v>0</v>
      </c>
      <c r="CG102" s="253">
        <f t="shared" si="93"/>
        <v>0</v>
      </c>
      <c r="CH102" s="253">
        <f t="shared" si="94"/>
        <v>0</v>
      </c>
      <c r="CI102" s="253">
        <f t="shared" si="95"/>
        <v>0</v>
      </c>
      <c r="CJ102" s="253">
        <f t="shared" si="96"/>
        <v>0</v>
      </c>
      <c r="CK102" s="253">
        <f t="shared" si="97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18</v>
      </c>
      <c r="L103" s="201" t="s">
        <v>20</v>
      </c>
      <c r="M103" s="104">
        <v>16</v>
      </c>
      <c r="N103" s="262">
        <f t="shared" si="98"/>
        <v>6.4</v>
      </c>
      <c r="O103" s="202">
        <v>6.4</v>
      </c>
      <c r="P103" s="110">
        <f t="shared" si="58"/>
        <v>133.63200000000001</v>
      </c>
      <c r="Q103" s="204" t="s">
        <v>139</v>
      </c>
      <c r="R103" s="113">
        <f t="shared" si="52"/>
        <v>0</v>
      </c>
      <c r="S103" s="114">
        <f t="shared" si="59"/>
        <v>0</v>
      </c>
      <c r="T103" s="113">
        <f t="shared" si="53"/>
        <v>6</v>
      </c>
      <c r="U103" s="115">
        <f t="shared" si="60"/>
        <v>44.543999999999997</v>
      </c>
      <c r="V103" s="113">
        <f t="shared" si="54"/>
        <v>6</v>
      </c>
      <c r="W103" s="115">
        <f t="shared" si="61"/>
        <v>44.543999999999997</v>
      </c>
      <c r="X103" s="113">
        <f t="shared" si="55"/>
        <v>6</v>
      </c>
      <c r="Y103" s="115">
        <f t="shared" si="62"/>
        <v>44.543999999999997</v>
      </c>
      <c r="Z103" s="116">
        <f t="shared" si="56"/>
        <v>133.63200000000001</v>
      </c>
      <c r="AA103" s="117" t="b">
        <f t="shared" si="57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3"/>
        <v>0</v>
      </c>
      <c r="AJ103" s="210"/>
      <c r="AK103" s="164">
        <f t="shared" si="64"/>
        <v>0</v>
      </c>
      <c r="AL103" s="216">
        <v>0</v>
      </c>
      <c r="AM103" s="164">
        <f t="shared" si="65"/>
        <v>0</v>
      </c>
      <c r="AN103" s="216">
        <v>2</v>
      </c>
      <c r="AO103" s="164">
        <f t="shared" si="66"/>
        <v>14.847999999999999</v>
      </c>
      <c r="AP103" s="216">
        <v>2</v>
      </c>
      <c r="AQ103" s="164">
        <f t="shared" si="67"/>
        <v>14.847999999999999</v>
      </c>
      <c r="AR103" s="216">
        <v>2</v>
      </c>
      <c r="AS103" s="164">
        <f t="shared" si="68"/>
        <v>14.847999999999999</v>
      </c>
      <c r="AT103" s="216">
        <v>2</v>
      </c>
      <c r="AU103" s="164">
        <f t="shared" si="69"/>
        <v>14.847999999999999</v>
      </c>
      <c r="AV103" s="216">
        <v>2</v>
      </c>
      <c r="AW103" s="164">
        <f t="shared" si="70"/>
        <v>14.847999999999999</v>
      </c>
      <c r="AX103" s="216">
        <v>2</v>
      </c>
      <c r="AY103" s="164">
        <f t="shared" si="71"/>
        <v>14.847999999999999</v>
      </c>
      <c r="AZ103" s="216">
        <v>2</v>
      </c>
      <c r="BA103" s="164">
        <f t="shared" si="72"/>
        <v>14.847999999999999</v>
      </c>
      <c r="BB103" s="216">
        <v>2</v>
      </c>
      <c r="BC103" s="164">
        <f t="shared" si="73"/>
        <v>14.847999999999999</v>
      </c>
      <c r="BD103" s="216">
        <v>2</v>
      </c>
      <c r="BE103" s="164">
        <f t="shared" si="74"/>
        <v>14.847999999999999</v>
      </c>
      <c r="BF103" s="253">
        <f t="shared" si="75"/>
        <v>133.63200000000001</v>
      </c>
      <c r="BG103" s="253">
        <f t="shared" si="99"/>
        <v>133.63200000000001</v>
      </c>
      <c r="BH103" s="10" t="b">
        <f t="shared" si="100"/>
        <v>1</v>
      </c>
      <c r="BI103" s="253">
        <f t="shared" si="101"/>
        <v>0</v>
      </c>
      <c r="BJ103" s="250">
        <f t="shared" si="77"/>
        <v>21110228</v>
      </c>
      <c r="BK103" s="251">
        <v>348</v>
      </c>
      <c r="BL103" s="251">
        <v>5</v>
      </c>
      <c r="BM103" s="252">
        <f t="shared" si="78"/>
        <v>0</v>
      </c>
      <c r="BN103" s="252">
        <f t="shared" si="79"/>
        <v>6</v>
      </c>
      <c r="BO103" s="252">
        <f t="shared" si="80"/>
        <v>6</v>
      </c>
      <c r="BP103" s="252">
        <f t="shared" si="81"/>
        <v>6</v>
      </c>
      <c r="BQ103" s="254">
        <f t="shared" si="82"/>
        <v>6.4</v>
      </c>
      <c r="BR103">
        <f t="shared" si="76"/>
        <v>16</v>
      </c>
      <c r="BS103">
        <v>0</v>
      </c>
      <c r="BT103">
        <v>1</v>
      </c>
      <c r="BU103" t="s">
        <v>139</v>
      </c>
      <c r="BV103" t="str">
        <f t="shared" si="83"/>
        <v>0</v>
      </c>
      <c r="BW103" t="str">
        <f t="shared" si="84"/>
        <v>0</v>
      </c>
      <c r="BX103" t="str">
        <f t="shared" si="85"/>
        <v>1</v>
      </c>
      <c r="BY103" t="s">
        <v>23</v>
      </c>
      <c r="BZ103" s="253">
        <f t="shared" si="86"/>
        <v>0</v>
      </c>
      <c r="CA103" s="253">
        <f t="shared" si="87"/>
        <v>0</v>
      </c>
      <c r="CB103" s="253">
        <f t="shared" si="88"/>
        <v>0</v>
      </c>
      <c r="CC103" s="253">
        <f t="shared" si="89"/>
        <v>14.847999999999999</v>
      </c>
      <c r="CD103" s="253">
        <f t="shared" si="90"/>
        <v>14.847999999999999</v>
      </c>
      <c r="CE103" s="253">
        <f t="shared" si="91"/>
        <v>14.847999999999999</v>
      </c>
      <c r="CF103" s="253">
        <f t="shared" si="92"/>
        <v>14.847999999999999</v>
      </c>
      <c r="CG103" s="253">
        <f t="shared" si="93"/>
        <v>14.847999999999999</v>
      </c>
      <c r="CH103" s="253">
        <f t="shared" si="94"/>
        <v>14.847999999999999</v>
      </c>
      <c r="CI103" s="253">
        <f t="shared" si="95"/>
        <v>14.847999999999999</v>
      </c>
      <c r="CJ103" s="253">
        <f t="shared" si="96"/>
        <v>14.847999999999999</v>
      </c>
      <c r="CK103" s="253">
        <f t="shared" si="97"/>
        <v>14.847999999999999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100</v>
      </c>
      <c r="L104" s="104" t="s">
        <v>20</v>
      </c>
      <c r="M104" s="104">
        <v>16</v>
      </c>
      <c r="N104" s="262">
        <f t="shared" si="98"/>
        <v>3.68</v>
      </c>
      <c r="O104" s="106">
        <v>3.68</v>
      </c>
      <c r="P104" s="110">
        <f t="shared" si="58"/>
        <v>426.88</v>
      </c>
      <c r="Q104" s="112" t="s">
        <v>139</v>
      </c>
      <c r="R104" s="113">
        <f t="shared" si="52"/>
        <v>100</v>
      </c>
      <c r="S104" s="114">
        <f t="shared" si="59"/>
        <v>426.88</v>
      </c>
      <c r="T104" s="113">
        <f t="shared" si="53"/>
        <v>0</v>
      </c>
      <c r="U104" s="115">
        <f t="shared" si="60"/>
        <v>0</v>
      </c>
      <c r="V104" s="113">
        <f t="shared" si="54"/>
        <v>0</v>
      </c>
      <c r="W104" s="115">
        <f t="shared" si="61"/>
        <v>0</v>
      </c>
      <c r="X104" s="113">
        <f t="shared" si="55"/>
        <v>0</v>
      </c>
      <c r="Y104" s="115">
        <f t="shared" si="62"/>
        <v>0</v>
      </c>
      <c r="Z104" s="116">
        <f t="shared" si="56"/>
        <v>426.88</v>
      </c>
      <c r="AA104" s="117" t="b">
        <f t="shared" si="57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3"/>
        <v>0</v>
      </c>
      <c r="AJ104" s="121">
        <v>100</v>
      </c>
      <c r="AK104" s="164">
        <f t="shared" si="64"/>
        <v>426.88</v>
      </c>
      <c r="AL104" s="127">
        <v>0</v>
      </c>
      <c r="AM104" s="164">
        <f t="shared" si="65"/>
        <v>0</v>
      </c>
      <c r="AN104" s="127">
        <v>0</v>
      </c>
      <c r="AO104" s="164">
        <f t="shared" si="66"/>
        <v>0</v>
      </c>
      <c r="AP104" s="127"/>
      <c r="AQ104" s="164">
        <f t="shared" si="67"/>
        <v>0</v>
      </c>
      <c r="AR104" s="127"/>
      <c r="AS104" s="164">
        <f t="shared" si="68"/>
        <v>0</v>
      </c>
      <c r="AT104" s="127"/>
      <c r="AU104" s="164">
        <f t="shared" si="69"/>
        <v>0</v>
      </c>
      <c r="AV104" s="127"/>
      <c r="AW104" s="164">
        <f t="shared" si="70"/>
        <v>0</v>
      </c>
      <c r="AX104" s="127"/>
      <c r="AY104" s="164">
        <f t="shared" si="71"/>
        <v>0</v>
      </c>
      <c r="AZ104" s="127"/>
      <c r="BA104" s="164">
        <f t="shared" si="72"/>
        <v>0</v>
      </c>
      <c r="BB104" s="127"/>
      <c r="BC104" s="164">
        <f t="shared" si="73"/>
        <v>0</v>
      </c>
      <c r="BD104" s="127"/>
      <c r="BE104" s="164">
        <f t="shared" si="74"/>
        <v>0</v>
      </c>
      <c r="BF104" s="253">
        <f t="shared" si="75"/>
        <v>426.88</v>
      </c>
      <c r="BG104" s="253">
        <f t="shared" si="99"/>
        <v>426.88</v>
      </c>
      <c r="BH104" s="10" t="b">
        <f t="shared" si="100"/>
        <v>1</v>
      </c>
      <c r="BI104" s="253">
        <f t="shared" si="101"/>
        <v>0</v>
      </c>
      <c r="BJ104" s="250">
        <f t="shared" si="77"/>
        <v>21110232</v>
      </c>
      <c r="BK104" s="251">
        <v>348</v>
      </c>
      <c r="BL104" s="251">
        <v>5</v>
      </c>
      <c r="BM104" s="252">
        <f t="shared" si="78"/>
        <v>100</v>
      </c>
      <c r="BN104" s="252">
        <f t="shared" si="79"/>
        <v>0</v>
      </c>
      <c r="BO104" s="252">
        <f t="shared" si="80"/>
        <v>0</v>
      </c>
      <c r="BP104" s="252">
        <f t="shared" si="81"/>
        <v>0</v>
      </c>
      <c r="BQ104" s="254">
        <f t="shared" si="82"/>
        <v>3.68</v>
      </c>
      <c r="BR104">
        <f t="shared" si="76"/>
        <v>16</v>
      </c>
      <c r="BS104">
        <v>0</v>
      </c>
      <c r="BT104">
        <v>1</v>
      </c>
      <c r="BU104" t="s">
        <v>139</v>
      </c>
      <c r="BV104" t="str">
        <f t="shared" si="83"/>
        <v>0</v>
      </c>
      <c r="BW104" t="str">
        <f t="shared" si="84"/>
        <v>0</v>
      </c>
      <c r="BX104" t="str">
        <f t="shared" si="85"/>
        <v>1</v>
      </c>
      <c r="BY104" t="s">
        <v>23</v>
      </c>
      <c r="BZ104" s="253">
        <f t="shared" si="86"/>
        <v>0</v>
      </c>
      <c r="CA104" s="253">
        <f t="shared" si="87"/>
        <v>426.88</v>
      </c>
      <c r="CB104" s="253">
        <f t="shared" si="88"/>
        <v>0</v>
      </c>
      <c r="CC104" s="253">
        <f t="shared" si="89"/>
        <v>0</v>
      </c>
      <c r="CD104" s="253">
        <f t="shared" si="90"/>
        <v>0</v>
      </c>
      <c r="CE104" s="253">
        <f t="shared" si="91"/>
        <v>0</v>
      </c>
      <c r="CF104" s="253">
        <f t="shared" si="92"/>
        <v>0</v>
      </c>
      <c r="CG104" s="253">
        <f t="shared" si="93"/>
        <v>0</v>
      </c>
      <c r="CH104" s="253">
        <f t="shared" si="94"/>
        <v>0</v>
      </c>
      <c r="CI104" s="253">
        <f t="shared" si="95"/>
        <v>0</v>
      </c>
      <c r="CJ104" s="253">
        <f t="shared" si="96"/>
        <v>0</v>
      </c>
      <c r="CK104" s="253">
        <f t="shared" si="97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650</v>
      </c>
      <c r="L105" s="201" t="s">
        <v>20</v>
      </c>
      <c r="M105" s="104">
        <v>16</v>
      </c>
      <c r="N105" s="262">
        <f t="shared" si="98"/>
        <v>3.1</v>
      </c>
      <c r="O105" s="202">
        <v>3.1</v>
      </c>
      <c r="P105" s="110">
        <f t="shared" si="58"/>
        <v>2337.3999999999996</v>
      </c>
      <c r="Q105" s="204" t="s">
        <v>139</v>
      </c>
      <c r="R105" s="113">
        <f t="shared" si="52"/>
        <v>100</v>
      </c>
      <c r="S105" s="114">
        <f t="shared" si="59"/>
        <v>359.59999999999997</v>
      </c>
      <c r="T105" s="113">
        <f t="shared" si="53"/>
        <v>200</v>
      </c>
      <c r="U105" s="115">
        <f t="shared" si="60"/>
        <v>719.19999999999993</v>
      </c>
      <c r="V105" s="113">
        <f t="shared" si="54"/>
        <v>150</v>
      </c>
      <c r="W105" s="115">
        <f t="shared" si="61"/>
        <v>539.4</v>
      </c>
      <c r="X105" s="113">
        <f t="shared" si="55"/>
        <v>200</v>
      </c>
      <c r="Y105" s="115">
        <f t="shared" si="62"/>
        <v>719.19999999999993</v>
      </c>
      <c r="Z105" s="116">
        <f t="shared" si="56"/>
        <v>2337.3999999999996</v>
      </c>
      <c r="AA105" s="117" t="b">
        <f t="shared" si="57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3"/>
        <v>0</v>
      </c>
      <c r="AJ105" s="210"/>
      <c r="AK105" s="164">
        <f t="shared" si="64"/>
        <v>0</v>
      </c>
      <c r="AL105" s="216">
        <v>100</v>
      </c>
      <c r="AM105" s="164">
        <f t="shared" si="65"/>
        <v>359.59999999999997</v>
      </c>
      <c r="AN105" s="216">
        <v>100</v>
      </c>
      <c r="AO105" s="164">
        <f t="shared" si="66"/>
        <v>359.59999999999997</v>
      </c>
      <c r="AP105" s="216">
        <v>50</v>
      </c>
      <c r="AQ105" s="164">
        <f t="shared" si="67"/>
        <v>179.79999999999998</v>
      </c>
      <c r="AR105" s="216">
        <v>50</v>
      </c>
      <c r="AS105" s="164">
        <f t="shared" si="68"/>
        <v>179.79999999999998</v>
      </c>
      <c r="AT105" s="216">
        <v>50</v>
      </c>
      <c r="AU105" s="164">
        <f t="shared" si="69"/>
        <v>179.79999999999998</v>
      </c>
      <c r="AV105" s="216">
        <v>50</v>
      </c>
      <c r="AW105" s="164">
        <f t="shared" si="70"/>
        <v>179.79999999999998</v>
      </c>
      <c r="AX105" s="216">
        <v>50</v>
      </c>
      <c r="AY105" s="164">
        <f t="shared" si="71"/>
        <v>179.79999999999998</v>
      </c>
      <c r="AZ105" s="216">
        <v>50</v>
      </c>
      <c r="BA105" s="164">
        <f t="shared" si="72"/>
        <v>179.79999999999998</v>
      </c>
      <c r="BB105" s="216">
        <v>50</v>
      </c>
      <c r="BC105" s="164">
        <f t="shared" si="73"/>
        <v>179.79999999999998</v>
      </c>
      <c r="BD105" s="216">
        <v>100</v>
      </c>
      <c r="BE105" s="164">
        <f t="shared" si="74"/>
        <v>359.59999999999997</v>
      </c>
      <c r="BF105" s="253">
        <f t="shared" si="75"/>
        <v>2337.3999999999996</v>
      </c>
      <c r="BG105" s="253">
        <f t="shared" si="99"/>
        <v>2337.3999999999996</v>
      </c>
      <c r="BH105" s="10" t="b">
        <f t="shared" si="100"/>
        <v>1</v>
      </c>
      <c r="BI105" s="253">
        <f t="shared" si="101"/>
        <v>0</v>
      </c>
      <c r="BJ105" s="250">
        <f t="shared" si="77"/>
        <v>21110232</v>
      </c>
      <c r="BK105" s="251">
        <v>348</v>
      </c>
      <c r="BL105" s="251">
        <v>5</v>
      </c>
      <c r="BM105" s="252">
        <f t="shared" si="78"/>
        <v>100</v>
      </c>
      <c r="BN105" s="252">
        <f t="shared" si="79"/>
        <v>200</v>
      </c>
      <c r="BO105" s="252">
        <f t="shared" si="80"/>
        <v>150</v>
      </c>
      <c r="BP105" s="252">
        <f t="shared" si="81"/>
        <v>200</v>
      </c>
      <c r="BQ105" s="254">
        <f t="shared" si="82"/>
        <v>3.1</v>
      </c>
      <c r="BR105">
        <f t="shared" si="76"/>
        <v>16</v>
      </c>
      <c r="BS105">
        <v>0</v>
      </c>
      <c r="BT105">
        <v>1</v>
      </c>
      <c r="BU105" t="s">
        <v>139</v>
      </c>
      <c r="BV105" t="str">
        <f t="shared" si="83"/>
        <v>0</v>
      </c>
      <c r="BW105" t="str">
        <f t="shared" si="84"/>
        <v>0</v>
      </c>
      <c r="BX105" t="str">
        <f t="shared" si="85"/>
        <v>1</v>
      </c>
      <c r="BY105" t="s">
        <v>23</v>
      </c>
      <c r="BZ105" s="253">
        <f t="shared" si="86"/>
        <v>0</v>
      </c>
      <c r="CA105" s="253">
        <f t="shared" si="87"/>
        <v>0</v>
      </c>
      <c r="CB105" s="253">
        <f t="shared" si="88"/>
        <v>359.59999999999997</v>
      </c>
      <c r="CC105" s="253">
        <f t="shared" si="89"/>
        <v>359.59999999999997</v>
      </c>
      <c r="CD105" s="253">
        <f t="shared" si="90"/>
        <v>179.79999999999998</v>
      </c>
      <c r="CE105" s="253">
        <f t="shared" si="91"/>
        <v>179.79999999999998</v>
      </c>
      <c r="CF105" s="253">
        <f t="shared" si="92"/>
        <v>179.79999999999998</v>
      </c>
      <c r="CG105" s="253">
        <f t="shared" si="93"/>
        <v>179.79999999999998</v>
      </c>
      <c r="CH105" s="253">
        <f t="shared" si="94"/>
        <v>179.79999999999998</v>
      </c>
      <c r="CI105" s="253">
        <f t="shared" si="95"/>
        <v>179.79999999999998</v>
      </c>
      <c r="CJ105" s="253">
        <f t="shared" si="96"/>
        <v>179.79999999999998</v>
      </c>
      <c r="CK105" s="253">
        <f t="shared" si="97"/>
        <v>359.59999999999997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500</v>
      </c>
      <c r="L106" s="104" t="s">
        <v>20</v>
      </c>
      <c r="M106" s="104">
        <v>16</v>
      </c>
      <c r="N106" s="262">
        <f t="shared" si="98"/>
        <v>2.81</v>
      </c>
      <c r="O106" s="106">
        <v>2.81</v>
      </c>
      <c r="P106" s="110">
        <f t="shared" si="58"/>
        <v>1629.8</v>
      </c>
      <c r="Q106" s="112" t="s">
        <v>139</v>
      </c>
      <c r="R106" s="113">
        <f t="shared" si="52"/>
        <v>500</v>
      </c>
      <c r="S106" s="114">
        <f t="shared" si="59"/>
        <v>1629.8</v>
      </c>
      <c r="T106" s="113">
        <f t="shared" si="53"/>
        <v>0</v>
      </c>
      <c r="U106" s="115">
        <f t="shared" si="60"/>
        <v>0</v>
      </c>
      <c r="V106" s="113">
        <f t="shared" si="54"/>
        <v>0</v>
      </c>
      <c r="W106" s="115">
        <f t="shared" si="61"/>
        <v>0</v>
      </c>
      <c r="X106" s="113">
        <f t="shared" si="55"/>
        <v>0</v>
      </c>
      <c r="Y106" s="115">
        <f t="shared" si="62"/>
        <v>0</v>
      </c>
      <c r="Z106" s="116">
        <f t="shared" si="56"/>
        <v>1629.8</v>
      </c>
      <c r="AA106" s="117" t="b">
        <f t="shared" si="57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3"/>
        <v>0</v>
      </c>
      <c r="AJ106" s="121">
        <v>500</v>
      </c>
      <c r="AK106" s="164">
        <f t="shared" si="64"/>
        <v>1629.8</v>
      </c>
      <c r="AL106" s="127">
        <v>0</v>
      </c>
      <c r="AM106" s="164">
        <f t="shared" si="65"/>
        <v>0</v>
      </c>
      <c r="AN106" s="127">
        <v>0</v>
      </c>
      <c r="AO106" s="164">
        <f t="shared" si="66"/>
        <v>0</v>
      </c>
      <c r="AP106" s="127"/>
      <c r="AQ106" s="164">
        <f t="shared" si="67"/>
        <v>0</v>
      </c>
      <c r="AR106" s="127"/>
      <c r="AS106" s="164">
        <f t="shared" si="68"/>
        <v>0</v>
      </c>
      <c r="AT106" s="127"/>
      <c r="AU106" s="164">
        <f t="shared" si="69"/>
        <v>0</v>
      </c>
      <c r="AV106" s="127"/>
      <c r="AW106" s="164">
        <f t="shared" si="70"/>
        <v>0</v>
      </c>
      <c r="AX106" s="127"/>
      <c r="AY106" s="164">
        <f t="shared" si="71"/>
        <v>0</v>
      </c>
      <c r="AZ106" s="127"/>
      <c r="BA106" s="164">
        <f t="shared" si="72"/>
        <v>0</v>
      </c>
      <c r="BB106" s="127"/>
      <c r="BC106" s="164">
        <f t="shared" si="73"/>
        <v>0</v>
      </c>
      <c r="BD106" s="127"/>
      <c r="BE106" s="164">
        <f t="shared" si="74"/>
        <v>0</v>
      </c>
      <c r="BF106" s="253">
        <f t="shared" si="75"/>
        <v>1629.8</v>
      </c>
      <c r="BG106" s="253">
        <f t="shared" si="99"/>
        <v>1629.8</v>
      </c>
      <c r="BH106" s="10" t="b">
        <f t="shared" si="100"/>
        <v>1</v>
      </c>
      <c r="BI106" s="253">
        <f t="shared" si="101"/>
        <v>0</v>
      </c>
      <c r="BJ106" s="250">
        <f t="shared" si="77"/>
        <v>21110229</v>
      </c>
      <c r="BK106" s="251">
        <v>348</v>
      </c>
      <c r="BL106" s="251">
        <v>5</v>
      </c>
      <c r="BM106" s="252">
        <f t="shared" si="78"/>
        <v>500</v>
      </c>
      <c r="BN106" s="252">
        <f t="shared" si="79"/>
        <v>0</v>
      </c>
      <c r="BO106" s="252">
        <f t="shared" si="80"/>
        <v>0</v>
      </c>
      <c r="BP106" s="252">
        <f t="shared" si="81"/>
        <v>0</v>
      </c>
      <c r="BQ106" s="254">
        <f t="shared" si="82"/>
        <v>2.81</v>
      </c>
      <c r="BR106">
        <f t="shared" si="76"/>
        <v>16</v>
      </c>
      <c r="BS106">
        <v>0</v>
      </c>
      <c r="BT106">
        <v>1</v>
      </c>
      <c r="BU106" t="s">
        <v>139</v>
      </c>
      <c r="BV106" t="str">
        <f t="shared" si="83"/>
        <v>0</v>
      </c>
      <c r="BW106" t="str">
        <f t="shared" si="84"/>
        <v>0</v>
      </c>
      <c r="BX106" t="str">
        <f t="shared" si="85"/>
        <v>1</v>
      </c>
      <c r="BY106" t="s">
        <v>23</v>
      </c>
      <c r="BZ106" s="253">
        <f t="shared" si="86"/>
        <v>0</v>
      </c>
      <c r="CA106" s="253">
        <f t="shared" si="87"/>
        <v>1629.8</v>
      </c>
      <c r="CB106" s="253">
        <f t="shared" si="88"/>
        <v>0</v>
      </c>
      <c r="CC106" s="253">
        <f t="shared" si="89"/>
        <v>0</v>
      </c>
      <c r="CD106" s="253">
        <f t="shared" si="90"/>
        <v>0</v>
      </c>
      <c r="CE106" s="253">
        <f t="shared" si="91"/>
        <v>0</v>
      </c>
      <c r="CF106" s="253">
        <f t="shared" si="92"/>
        <v>0</v>
      </c>
      <c r="CG106" s="253">
        <f t="shared" si="93"/>
        <v>0</v>
      </c>
      <c r="CH106" s="253">
        <f t="shared" si="94"/>
        <v>0</v>
      </c>
      <c r="CI106" s="253">
        <f t="shared" si="95"/>
        <v>0</v>
      </c>
      <c r="CJ106" s="253">
        <f t="shared" si="96"/>
        <v>0</v>
      </c>
      <c r="CK106" s="253">
        <f t="shared" si="97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450</v>
      </c>
      <c r="L107" s="201" t="s">
        <v>20</v>
      </c>
      <c r="M107" s="104">
        <v>16</v>
      </c>
      <c r="N107" s="262">
        <f t="shared" si="98"/>
        <v>2.4</v>
      </c>
      <c r="O107" s="202">
        <v>2.4</v>
      </c>
      <c r="P107" s="110">
        <f t="shared" si="58"/>
        <v>1252.8</v>
      </c>
      <c r="Q107" s="204" t="s">
        <v>139</v>
      </c>
      <c r="R107" s="113">
        <f t="shared" si="52"/>
        <v>0</v>
      </c>
      <c r="S107" s="114">
        <f t="shared" si="59"/>
        <v>0</v>
      </c>
      <c r="T107" s="113">
        <f t="shared" si="53"/>
        <v>100</v>
      </c>
      <c r="U107" s="115">
        <f t="shared" si="60"/>
        <v>278.39999999999998</v>
      </c>
      <c r="V107" s="113">
        <f t="shared" si="54"/>
        <v>150</v>
      </c>
      <c r="W107" s="115">
        <f t="shared" si="61"/>
        <v>417.59999999999997</v>
      </c>
      <c r="X107" s="113">
        <f t="shared" si="55"/>
        <v>200</v>
      </c>
      <c r="Y107" s="115">
        <f t="shared" si="62"/>
        <v>556.79999999999995</v>
      </c>
      <c r="Z107" s="116">
        <f t="shared" si="56"/>
        <v>1252.8</v>
      </c>
      <c r="AA107" s="117" t="b">
        <f t="shared" si="57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3"/>
        <v>0</v>
      </c>
      <c r="AJ107" s="210"/>
      <c r="AK107" s="164">
        <f t="shared" si="64"/>
        <v>0</v>
      </c>
      <c r="AL107" s="216">
        <v>0</v>
      </c>
      <c r="AM107" s="164">
        <f t="shared" si="65"/>
        <v>0</v>
      </c>
      <c r="AN107" s="216">
        <v>0</v>
      </c>
      <c r="AO107" s="164">
        <f t="shared" si="66"/>
        <v>0</v>
      </c>
      <c r="AP107" s="216">
        <v>50</v>
      </c>
      <c r="AQ107" s="164">
        <f t="shared" si="67"/>
        <v>139.19999999999999</v>
      </c>
      <c r="AR107" s="216">
        <v>50</v>
      </c>
      <c r="AS107" s="164">
        <f t="shared" si="68"/>
        <v>139.19999999999999</v>
      </c>
      <c r="AT107" s="216">
        <v>50</v>
      </c>
      <c r="AU107" s="164">
        <f t="shared" si="69"/>
        <v>139.19999999999999</v>
      </c>
      <c r="AV107" s="216">
        <v>50</v>
      </c>
      <c r="AW107" s="164">
        <f t="shared" si="70"/>
        <v>139.19999999999999</v>
      </c>
      <c r="AX107" s="216">
        <v>50</v>
      </c>
      <c r="AY107" s="164">
        <f t="shared" si="71"/>
        <v>139.19999999999999</v>
      </c>
      <c r="AZ107" s="216">
        <v>50</v>
      </c>
      <c r="BA107" s="164">
        <f t="shared" si="72"/>
        <v>139.19999999999999</v>
      </c>
      <c r="BB107" s="216">
        <v>50</v>
      </c>
      <c r="BC107" s="164">
        <f t="shared" si="73"/>
        <v>139.19999999999999</v>
      </c>
      <c r="BD107" s="216">
        <v>100</v>
      </c>
      <c r="BE107" s="164">
        <f t="shared" si="74"/>
        <v>278.39999999999998</v>
      </c>
      <c r="BF107" s="253">
        <f t="shared" si="75"/>
        <v>1252.8</v>
      </c>
      <c r="BG107" s="253">
        <f t="shared" si="99"/>
        <v>1252.8000000000002</v>
      </c>
      <c r="BH107" s="10" t="b">
        <f t="shared" si="100"/>
        <v>1</v>
      </c>
      <c r="BI107" s="253">
        <f t="shared" si="101"/>
        <v>0</v>
      </c>
      <c r="BJ107" s="250">
        <f t="shared" si="77"/>
        <v>21110229</v>
      </c>
      <c r="BK107" s="251">
        <v>348</v>
      </c>
      <c r="BL107" s="251">
        <v>5</v>
      </c>
      <c r="BM107" s="252">
        <f t="shared" si="78"/>
        <v>0</v>
      </c>
      <c r="BN107" s="252">
        <f t="shared" si="79"/>
        <v>100</v>
      </c>
      <c r="BO107" s="252">
        <f t="shared" si="80"/>
        <v>150</v>
      </c>
      <c r="BP107" s="252">
        <f t="shared" si="81"/>
        <v>200</v>
      </c>
      <c r="BQ107" s="254">
        <f t="shared" si="82"/>
        <v>2.4</v>
      </c>
      <c r="BR107">
        <f t="shared" si="76"/>
        <v>16</v>
      </c>
      <c r="BS107">
        <v>0</v>
      </c>
      <c r="BT107">
        <v>1</v>
      </c>
      <c r="BU107" t="s">
        <v>139</v>
      </c>
      <c r="BV107" t="str">
        <f t="shared" si="83"/>
        <v>0</v>
      </c>
      <c r="BW107" t="str">
        <f t="shared" si="84"/>
        <v>0</v>
      </c>
      <c r="BX107" t="str">
        <f t="shared" si="85"/>
        <v>1</v>
      </c>
      <c r="BY107" t="s">
        <v>23</v>
      </c>
      <c r="BZ107" s="253">
        <f t="shared" si="86"/>
        <v>0</v>
      </c>
      <c r="CA107" s="253">
        <f t="shared" si="87"/>
        <v>0</v>
      </c>
      <c r="CB107" s="253">
        <f t="shared" si="88"/>
        <v>0</v>
      </c>
      <c r="CC107" s="253">
        <f t="shared" si="89"/>
        <v>0</v>
      </c>
      <c r="CD107" s="253">
        <f t="shared" si="90"/>
        <v>139.19999999999999</v>
      </c>
      <c r="CE107" s="253">
        <f t="shared" si="91"/>
        <v>139.19999999999999</v>
      </c>
      <c r="CF107" s="253">
        <f t="shared" si="92"/>
        <v>139.19999999999999</v>
      </c>
      <c r="CG107" s="253">
        <f t="shared" si="93"/>
        <v>139.19999999999999</v>
      </c>
      <c r="CH107" s="253">
        <f t="shared" si="94"/>
        <v>139.19999999999999</v>
      </c>
      <c r="CI107" s="253">
        <f t="shared" si="95"/>
        <v>139.19999999999999</v>
      </c>
      <c r="CJ107" s="253">
        <f t="shared" si="96"/>
        <v>139.19999999999999</v>
      </c>
      <c r="CK107" s="253">
        <f t="shared" si="97"/>
        <v>278.39999999999998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98"/>
        <v>16.43</v>
      </c>
      <c r="O108" s="106">
        <v>16.43</v>
      </c>
      <c r="P108" s="110">
        <f t="shared" si="58"/>
        <v>0</v>
      </c>
      <c r="Q108" s="112" t="s">
        <v>139</v>
      </c>
      <c r="R108" s="113">
        <f t="shared" si="52"/>
        <v>0</v>
      </c>
      <c r="S108" s="114">
        <f t="shared" si="59"/>
        <v>0</v>
      </c>
      <c r="T108" s="113">
        <f t="shared" si="53"/>
        <v>0</v>
      </c>
      <c r="U108" s="115">
        <f t="shared" si="60"/>
        <v>0</v>
      </c>
      <c r="V108" s="113">
        <f t="shared" si="54"/>
        <v>0</v>
      </c>
      <c r="W108" s="115">
        <f t="shared" si="61"/>
        <v>0</v>
      </c>
      <c r="X108" s="113">
        <f t="shared" si="55"/>
        <v>0</v>
      </c>
      <c r="Y108" s="115">
        <f t="shared" si="62"/>
        <v>0</v>
      </c>
      <c r="Z108" s="116">
        <f t="shared" si="56"/>
        <v>0</v>
      </c>
      <c r="AA108" s="117" t="b">
        <f t="shared" si="57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3"/>
        <v>0</v>
      </c>
      <c r="AJ108" s="121">
        <v>0</v>
      </c>
      <c r="AK108" s="164">
        <f t="shared" si="64"/>
        <v>0</v>
      </c>
      <c r="AL108" s="127">
        <v>0</v>
      </c>
      <c r="AM108" s="164">
        <f t="shared" si="65"/>
        <v>0</v>
      </c>
      <c r="AN108" s="127">
        <v>0</v>
      </c>
      <c r="AO108" s="164">
        <f t="shared" si="66"/>
        <v>0</v>
      </c>
      <c r="AP108" s="127"/>
      <c r="AQ108" s="164">
        <f t="shared" si="67"/>
        <v>0</v>
      </c>
      <c r="AR108" s="127"/>
      <c r="AS108" s="164">
        <f t="shared" si="68"/>
        <v>0</v>
      </c>
      <c r="AT108" s="127"/>
      <c r="AU108" s="164">
        <f t="shared" si="69"/>
        <v>0</v>
      </c>
      <c r="AV108" s="127"/>
      <c r="AW108" s="164">
        <f t="shared" si="70"/>
        <v>0</v>
      </c>
      <c r="AX108" s="127"/>
      <c r="AY108" s="164">
        <f t="shared" si="71"/>
        <v>0</v>
      </c>
      <c r="AZ108" s="127"/>
      <c r="BA108" s="164">
        <f t="shared" si="72"/>
        <v>0</v>
      </c>
      <c r="BB108" s="127"/>
      <c r="BC108" s="164">
        <f t="shared" si="73"/>
        <v>0</v>
      </c>
      <c r="BD108" s="127"/>
      <c r="BE108" s="164">
        <f t="shared" si="74"/>
        <v>0</v>
      </c>
      <c r="BF108" s="253">
        <f t="shared" si="75"/>
        <v>0</v>
      </c>
      <c r="BG108" s="253">
        <f t="shared" si="99"/>
        <v>0</v>
      </c>
      <c r="BH108" s="10" t="b">
        <f t="shared" si="100"/>
        <v>1</v>
      </c>
      <c r="BI108" s="253">
        <f t="shared" si="101"/>
        <v>0</v>
      </c>
      <c r="BJ108" s="250">
        <f t="shared" si="77"/>
        <v>21110236</v>
      </c>
      <c r="BK108" s="251">
        <v>348</v>
      </c>
      <c r="BL108" s="251">
        <v>5</v>
      </c>
      <c r="BM108" s="252">
        <f t="shared" si="78"/>
        <v>0</v>
      </c>
      <c r="BN108" s="252">
        <f t="shared" si="79"/>
        <v>0</v>
      </c>
      <c r="BO108" s="252">
        <f t="shared" si="80"/>
        <v>0</v>
      </c>
      <c r="BP108" s="252">
        <f t="shared" si="81"/>
        <v>0</v>
      </c>
      <c r="BQ108" s="254">
        <f t="shared" si="82"/>
        <v>16.43</v>
      </c>
      <c r="BR108">
        <f t="shared" si="76"/>
        <v>16</v>
      </c>
      <c r="BS108">
        <v>0</v>
      </c>
      <c r="BT108">
        <v>1</v>
      </c>
      <c r="BU108" t="s">
        <v>139</v>
      </c>
      <c r="BV108" t="str">
        <f t="shared" si="83"/>
        <v>0</v>
      </c>
      <c r="BW108" t="str">
        <f t="shared" si="84"/>
        <v>0</v>
      </c>
      <c r="BX108" t="str">
        <f t="shared" si="85"/>
        <v>1</v>
      </c>
      <c r="BY108" t="s">
        <v>23</v>
      </c>
      <c r="BZ108" s="253">
        <f t="shared" si="86"/>
        <v>0</v>
      </c>
      <c r="CA108" s="253">
        <f t="shared" si="87"/>
        <v>0</v>
      </c>
      <c r="CB108" s="253">
        <f t="shared" si="88"/>
        <v>0</v>
      </c>
      <c r="CC108" s="253">
        <f t="shared" si="89"/>
        <v>0</v>
      </c>
      <c r="CD108" s="253">
        <f t="shared" si="90"/>
        <v>0</v>
      </c>
      <c r="CE108" s="253">
        <f t="shared" si="91"/>
        <v>0</v>
      </c>
      <c r="CF108" s="253">
        <f t="shared" si="92"/>
        <v>0</v>
      </c>
      <c r="CG108" s="253">
        <f t="shared" si="93"/>
        <v>0</v>
      </c>
      <c r="CH108" s="253">
        <f t="shared" si="94"/>
        <v>0</v>
      </c>
      <c r="CI108" s="253">
        <f t="shared" si="95"/>
        <v>0</v>
      </c>
      <c r="CJ108" s="253">
        <f t="shared" si="96"/>
        <v>0</v>
      </c>
      <c r="CK108" s="253">
        <f t="shared" si="97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22</v>
      </c>
      <c r="L109" s="201" t="s">
        <v>138</v>
      </c>
      <c r="M109" s="104">
        <v>16</v>
      </c>
      <c r="N109" s="262">
        <f t="shared" si="98"/>
        <v>19.809999999999999</v>
      </c>
      <c r="O109" s="202">
        <v>19.809999999999999</v>
      </c>
      <c r="P109" s="110">
        <f t="shared" si="58"/>
        <v>505.55119999999994</v>
      </c>
      <c r="Q109" s="204" t="s">
        <v>139</v>
      </c>
      <c r="R109" s="113">
        <f t="shared" si="52"/>
        <v>3</v>
      </c>
      <c r="S109" s="114">
        <f t="shared" si="59"/>
        <v>68.938799999999986</v>
      </c>
      <c r="T109" s="113">
        <f t="shared" si="53"/>
        <v>7</v>
      </c>
      <c r="U109" s="115">
        <f t="shared" si="60"/>
        <v>160.85719999999998</v>
      </c>
      <c r="V109" s="113">
        <f t="shared" si="54"/>
        <v>6</v>
      </c>
      <c r="W109" s="115">
        <f t="shared" si="61"/>
        <v>137.87759999999997</v>
      </c>
      <c r="X109" s="113">
        <f t="shared" si="55"/>
        <v>6</v>
      </c>
      <c r="Y109" s="115">
        <f t="shared" si="62"/>
        <v>137.87759999999997</v>
      </c>
      <c r="Z109" s="116">
        <f t="shared" si="56"/>
        <v>505.55119999999994</v>
      </c>
      <c r="AA109" s="117" t="b">
        <f t="shared" si="57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3"/>
        <v>0</v>
      </c>
      <c r="AJ109" s="210"/>
      <c r="AK109" s="164">
        <f t="shared" si="64"/>
        <v>0</v>
      </c>
      <c r="AL109" s="216">
        <v>3</v>
      </c>
      <c r="AM109" s="164">
        <f t="shared" si="65"/>
        <v>68.938799999999986</v>
      </c>
      <c r="AN109" s="216">
        <v>3</v>
      </c>
      <c r="AO109" s="164">
        <f t="shared" si="66"/>
        <v>68.938799999999986</v>
      </c>
      <c r="AP109" s="216">
        <v>2</v>
      </c>
      <c r="AQ109" s="164">
        <f t="shared" si="67"/>
        <v>45.959199999999996</v>
      </c>
      <c r="AR109" s="216">
        <v>2</v>
      </c>
      <c r="AS109" s="164">
        <f t="shared" si="68"/>
        <v>45.959199999999996</v>
      </c>
      <c r="AT109" s="216">
        <v>2</v>
      </c>
      <c r="AU109" s="164">
        <f t="shared" si="69"/>
        <v>45.959199999999996</v>
      </c>
      <c r="AV109" s="216">
        <v>2</v>
      </c>
      <c r="AW109" s="164">
        <f t="shared" si="70"/>
        <v>45.959199999999996</v>
      </c>
      <c r="AX109" s="216">
        <v>2</v>
      </c>
      <c r="AY109" s="164">
        <f t="shared" si="71"/>
        <v>45.959199999999996</v>
      </c>
      <c r="AZ109" s="216">
        <v>2</v>
      </c>
      <c r="BA109" s="164">
        <f t="shared" si="72"/>
        <v>45.959199999999996</v>
      </c>
      <c r="BB109" s="216">
        <v>2</v>
      </c>
      <c r="BC109" s="164">
        <f t="shared" si="73"/>
        <v>45.959199999999996</v>
      </c>
      <c r="BD109" s="216">
        <v>2</v>
      </c>
      <c r="BE109" s="164">
        <f t="shared" si="74"/>
        <v>45.959199999999996</v>
      </c>
      <c r="BF109" s="253">
        <f t="shared" si="75"/>
        <v>505.55119999999994</v>
      </c>
      <c r="BG109" s="253">
        <f t="shared" si="99"/>
        <v>505.55119999999999</v>
      </c>
      <c r="BH109" s="10" t="b">
        <f t="shared" si="100"/>
        <v>1</v>
      </c>
      <c r="BI109" s="253">
        <f t="shared" si="101"/>
        <v>0</v>
      </c>
      <c r="BJ109" s="250">
        <f t="shared" si="77"/>
        <v>21110236</v>
      </c>
      <c r="BK109" s="251">
        <v>348</v>
      </c>
      <c r="BL109" s="251">
        <v>5</v>
      </c>
      <c r="BM109" s="252">
        <f t="shared" si="78"/>
        <v>3</v>
      </c>
      <c r="BN109" s="252">
        <f t="shared" si="79"/>
        <v>7</v>
      </c>
      <c r="BO109" s="252">
        <f t="shared" si="80"/>
        <v>6</v>
      </c>
      <c r="BP109" s="252">
        <f t="shared" si="81"/>
        <v>6</v>
      </c>
      <c r="BQ109" s="254">
        <f t="shared" si="82"/>
        <v>19.809999999999999</v>
      </c>
      <c r="BR109">
        <f t="shared" si="76"/>
        <v>16</v>
      </c>
      <c r="BS109">
        <v>0</v>
      </c>
      <c r="BT109">
        <v>1</v>
      </c>
      <c r="BU109" t="s">
        <v>139</v>
      </c>
      <c r="BV109" t="str">
        <f t="shared" si="83"/>
        <v>0</v>
      </c>
      <c r="BW109" t="str">
        <f t="shared" si="84"/>
        <v>0</v>
      </c>
      <c r="BX109" t="str">
        <f t="shared" si="85"/>
        <v>1</v>
      </c>
      <c r="BY109" t="s">
        <v>23</v>
      </c>
      <c r="BZ109" s="253">
        <f t="shared" si="86"/>
        <v>0</v>
      </c>
      <c r="CA109" s="253">
        <f t="shared" si="87"/>
        <v>0</v>
      </c>
      <c r="CB109" s="253">
        <f t="shared" si="88"/>
        <v>68.938799999999986</v>
      </c>
      <c r="CC109" s="253">
        <f t="shared" si="89"/>
        <v>68.938799999999986</v>
      </c>
      <c r="CD109" s="253">
        <f t="shared" si="90"/>
        <v>45.959199999999996</v>
      </c>
      <c r="CE109" s="253">
        <f t="shared" si="91"/>
        <v>45.959199999999996</v>
      </c>
      <c r="CF109" s="253">
        <f t="shared" si="92"/>
        <v>45.959199999999996</v>
      </c>
      <c r="CG109" s="253">
        <f t="shared" si="93"/>
        <v>45.959199999999996</v>
      </c>
      <c r="CH109" s="253">
        <f t="shared" si="94"/>
        <v>45.959199999999996</v>
      </c>
      <c r="CI109" s="253">
        <f t="shared" si="95"/>
        <v>45.959199999999996</v>
      </c>
      <c r="CJ109" s="253">
        <f t="shared" si="96"/>
        <v>45.959199999999996</v>
      </c>
      <c r="CK109" s="253">
        <f t="shared" si="97"/>
        <v>45.959199999999996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98"/>
        <v>34.880000000000003</v>
      </c>
      <c r="O110" s="106">
        <v>34.880000000000003</v>
      </c>
      <c r="P110" s="110">
        <f t="shared" si="58"/>
        <v>0</v>
      </c>
      <c r="Q110" s="112" t="s">
        <v>139</v>
      </c>
      <c r="R110" s="113">
        <f t="shared" si="52"/>
        <v>0</v>
      </c>
      <c r="S110" s="114">
        <f t="shared" si="59"/>
        <v>0</v>
      </c>
      <c r="T110" s="113">
        <f t="shared" si="53"/>
        <v>0</v>
      </c>
      <c r="U110" s="115">
        <f t="shared" si="60"/>
        <v>0</v>
      </c>
      <c r="V110" s="113">
        <f t="shared" si="54"/>
        <v>0</v>
      </c>
      <c r="W110" s="115">
        <f t="shared" si="61"/>
        <v>0</v>
      </c>
      <c r="X110" s="113">
        <f t="shared" si="55"/>
        <v>0</v>
      </c>
      <c r="Y110" s="115">
        <f t="shared" si="62"/>
        <v>0</v>
      </c>
      <c r="Z110" s="116">
        <f t="shared" si="56"/>
        <v>0</v>
      </c>
      <c r="AA110" s="117" t="b">
        <f t="shared" si="57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3"/>
        <v>0</v>
      </c>
      <c r="AJ110" s="121">
        <v>0</v>
      </c>
      <c r="AK110" s="164">
        <f t="shared" si="64"/>
        <v>0</v>
      </c>
      <c r="AL110" s="127">
        <v>0</v>
      </c>
      <c r="AM110" s="164">
        <f t="shared" si="65"/>
        <v>0</v>
      </c>
      <c r="AN110" s="127">
        <v>0</v>
      </c>
      <c r="AO110" s="164">
        <f t="shared" si="66"/>
        <v>0</v>
      </c>
      <c r="AP110" s="127"/>
      <c r="AQ110" s="164">
        <f t="shared" si="67"/>
        <v>0</v>
      </c>
      <c r="AR110" s="127"/>
      <c r="AS110" s="164">
        <f t="shared" si="68"/>
        <v>0</v>
      </c>
      <c r="AT110" s="127"/>
      <c r="AU110" s="164">
        <f t="shared" si="69"/>
        <v>0</v>
      </c>
      <c r="AV110" s="127"/>
      <c r="AW110" s="164">
        <f t="shared" si="70"/>
        <v>0</v>
      </c>
      <c r="AX110" s="127"/>
      <c r="AY110" s="164">
        <f t="shared" si="71"/>
        <v>0</v>
      </c>
      <c r="AZ110" s="127"/>
      <c r="BA110" s="164">
        <f t="shared" si="72"/>
        <v>0</v>
      </c>
      <c r="BB110" s="127"/>
      <c r="BC110" s="164">
        <f t="shared" si="73"/>
        <v>0</v>
      </c>
      <c r="BD110" s="127"/>
      <c r="BE110" s="164">
        <f t="shared" si="74"/>
        <v>0</v>
      </c>
      <c r="BF110" s="253">
        <f t="shared" si="75"/>
        <v>0</v>
      </c>
      <c r="BG110" s="253">
        <f t="shared" si="99"/>
        <v>0</v>
      </c>
      <c r="BH110" s="10" t="b">
        <f t="shared" si="100"/>
        <v>1</v>
      </c>
      <c r="BI110" s="253">
        <f t="shared" si="101"/>
        <v>0</v>
      </c>
      <c r="BJ110" s="250">
        <f t="shared" si="77"/>
        <v>21110237</v>
      </c>
      <c r="BK110" s="251">
        <v>348</v>
      </c>
      <c r="BL110" s="251">
        <v>5</v>
      </c>
      <c r="BM110" s="252">
        <f t="shared" si="78"/>
        <v>0</v>
      </c>
      <c r="BN110" s="252">
        <f t="shared" si="79"/>
        <v>0</v>
      </c>
      <c r="BO110" s="252">
        <f t="shared" si="80"/>
        <v>0</v>
      </c>
      <c r="BP110" s="252">
        <f t="shared" si="81"/>
        <v>0</v>
      </c>
      <c r="BQ110" s="254">
        <f t="shared" si="82"/>
        <v>34.880000000000003</v>
      </c>
      <c r="BR110">
        <f t="shared" si="76"/>
        <v>16</v>
      </c>
      <c r="BS110">
        <v>0</v>
      </c>
      <c r="BT110">
        <v>1</v>
      </c>
      <c r="BU110" t="s">
        <v>139</v>
      </c>
      <c r="BV110" t="str">
        <f t="shared" si="83"/>
        <v>0</v>
      </c>
      <c r="BW110" t="str">
        <f t="shared" si="84"/>
        <v>0</v>
      </c>
      <c r="BX110" t="str">
        <f t="shared" si="85"/>
        <v>1</v>
      </c>
      <c r="BY110" t="s">
        <v>23</v>
      </c>
      <c r="BZ110" s="253">
        <f t="shared" si="86"/>
        <v>0</v>
      </c>
      <c r="CA110" s="253">
        <f t="shared" si="87"/>
        <v>0</v>
      </c>
      <c r="CB110" s="253">
        <f t="shared" si="88"/>
        <v>0</v>
      </c>
      <c r="CC110" s="253">
        <f t="shared" si="89"/>
        <v>0</v>
      </c>
      <c r="CD110" s="253">
        <f t="shared" si="90"/>
        <v>0</v>
      </c>
      <c r="CE110" s="253">
        <f t="shared" si="91"/>
        <v>0</v>
      </c>
      <c r="CF110" s="253">
        <f t="shared" si="92"/>
        <v>0</v>
      </c>
      <c r="CG110" s="253">
        <f t="shared" si="93"/>
        <v>0</v>
      </c>
      <c r="CH110" s="253">
        <f t="shared" si="94"/>
        <v>0</v>
      </c>
      <c r="CI110" s="253">
        <f t="shared" si="95"/>
        <v>0</v>
      </c>
      <c r="CJ110" s="253">
        <f t="shared" si="96"/>
        <v>0</v>
      </c>
      <c r="CK110" s="253">
        <f t="shared" si="97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21</v>
      </c>
      <c r="L111" s="201" t="s">
        <v>138</v>
      </c>
      <c r="M111" s="104">
        <v>16</v>
      </c>
      <c r="N111" s="262">
        <f t="shared" si="98"/>
        <v>41.67</v>
      </c>
      <c r="O111" s="202">
        <v>41.67</v>
      </c>
      <c r="P111" s="110">
        <f t="shared" si="58"/>
        <v>1015.0811999999999</v>
      </c>
      <c r="Q111" s="204" t="s">
        <v>139</v>
      </c>
      <c r="R111" s="113">
        <f t="shared" si="52"/>
        <v>3</v>
      </c>
      <c r="S111" s="114">
        <f t="shared" si="59"/>
        <v>145.01159999999999</v>
      </c>
      <c r="T111" s="113">
        <f t="shared" si="53"/>
        <v>7</v>
      </c>
      <c r="U111" s="115">
        <f t="shared" si="60"/>
        <v>338.36039999999997</v>
      </c>
      <c r="V111" s="113">
        <f t="shared" si="54"/>
        <v>6</v>
      </c>
      <c r="W111" s="115">
        <f t="shared" si="61"/>
        <v>290.02319999999997</v>
      </c>
      <c r="X111" s="113">
        <f t="shared" si="55"/>
        <v>5</v>
      </c>
      <c r="Y111" s="115">
        <f t="shared" si="62"/>
        <v>241.68599999999998</v>
      </c>
      <c r="Z111" s="116">
        <f t="shared" si="56"/>
        <v>1015.0811999999999</v>
      </c>
      <c r="AA111" s="117" t="b">
        <f t="shared" si="57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3"/>
        <v>0</v>
      </c>
      <c r="AJ111" s="210"/>
      <c r="AK111" s="164">
        <f t="shared" si="64"/>
        <v>0</v>
      </c>
      <c r="AL111" s="216">
        <v>3</v>
      </c>
      <c r="AM111" s="164">
        <f t="shared" si="65"/>
        <v>145.01159999999999</v>
      </c>
      <c r="AN111" s="216">
        <v>3</v>
      </c>
      <c r="AO111" s="164">
        <f t="shared" si="66"/>
        <v>145.01159999999999</v>
      </c>
      <c r="AP111" s="216">
        <v>2</v>
      </c>
      <c r="AQ111" s="164">
        <f t="shared" si="67"/>
        <v>96.674399999999991</v>
      </c>
      <c r="AR111" s="216">
        <v>2</v>
      </c>
      <c r="AS111" s="164">
        <f t="shared" si="68"/>
        <v>96.674399999999991</v>
      </c>
      <c r="AT111" s="216">
        <v>2</v>
      </c>
      <c r="AU111" s="164">
        <f t="shared" si="69"/>
        <v>96.674399999999991</v>
      </c>
      <c r="AV111" s="216">
        <v>2</v>
      </c>
      <c r="AW111" s="164">
        <f t="shared" si="70"/>
        <v>96.674399999999991</v>
      </c>
      <c r="AX111" s="216">
        <v>2</v>
      </c>
      <c r="AY111" s="164">
        <f t="shared" si="71"/>
        <v>96.674399999999991</v>
      </c>
      <c r="AZ111" s="216">
        <v>2</v>
      </c>
      <c r="BA111" s="164">
        <f t="shared" si="72"/>
        <v>96.674399999999991</v>
      </c>
      <c r="BB111" s="216">
        <v>2</v>
      </c>
      <c r="BC111" s="164">
        <f t="shared" si="73"/>
        <v>96.674399999999991</v>
      </c>
      <c r="BD111" s="216">
        <v>1</v>
      </c>
      <c r="BE111" s="164">
        <f t="shared" si="74"/>
        <v>48.337199999999996</v>
      </c>
      <c r="BF111" s="253">
        <f t="shared" si="75"/>
        <v>1015.0811999999999</v>
      </c>
      <c r="BG111" s="253">
        <f t="shared" si="99"/>
        <v>1015.0812000000001</v>
      </c>
      <c r="BH111" s="10" t="b">
        <f t="shared" si="100"/>
        <v>1</v>
      </c>
      <c r="BI111" s="253">
        <f t="shared" si="101"/>
        <v>0</v>
      </c>
      <c r="BJ111" s="250">
        <f t="shared" si="77"/>
        <v>21110237</v>
      </c>
      <c r="BK111" s="251">
        <v>348</v>
      </c>
      <c r="BL111" s="251">
        <v>5</v>
      </c>
      <c r="BM111" s="252">
        <f t="shared" si="78"/>
        <v>3</v>
      </c>
      <c r="BN111" s="252">
        <f t="shared" si="79"/>
        <v>7</v>
      </c>
      <c r="BO111" s="252">
        <f t="shared" si="80"/>
        <v>6</v>
      </c>
      <c r="BP111" s="252">
        <f t="shared" si="81"/>
        <v>5</v>
      </c>
      <c r="BQ111" s="254">
        <f t="shared" si="82"/>
        <v>41.67</v>
      </c>
      <c r="BR111">
        <f t="shared" si="76"/>
        <v>16</v>
      </c>
      <c r="BS111">
        <v>0</v>
      </c>
      <c r="BT111">
        <v>1</v>
      </c>
      <c r="BU111" t="s">
        <v>139</v>
      </c>
      <c r="BV111" t="str">
        <f t="shared" si="83"/>
        <v>0</v>
      </c>
      <c r="BW111" t="str">
        <f t="shared" si="84"/>
        <v>0</v>
      </c>
      <c r="BX111" t="str">
        <f t="shared" si="85"/>
        <v>1</v>
      </c>
      <c r="BY111" t="s">
        <v>23</v>
      </c>
      <c r="BZ111" s="253">
        <f t="shared" si="86"/>
        <v>0</v>
      </c>
      <c r="CA111" s="253">
        <f t="shared" si="87"/>
        <v>0</v>
      </c>
      <c r="CB111" s="253">
        <f t="shared" si="88"/>
        <v>145.01159999999999</v>
      </c>
      <c r="CC111" s="253">
        <f t="shared" si="89"/>
        <v>145.01159999999999</v>
      </c>
      <c r="CD111" s="253">
        <f t="shared" si="90"/>
        <v>96.674399999999991</v>
      </c>
      <c r="CE111" s="253">
        <f t="shared" si="91"/>
        <v>96.674399999999991</v>
      </c>
      <c r="CF111" s="253">
        <f t="shared" si="92"/>
        <v>96.674399999999991</v>
      </c>
      <c r="CG111" s="253">
        <f t="shared" si="93"/>
        <v>96.674399999999991</v>
      </c>
      <c r="CH111" s="253">
        <f t="shared" si="94"/>
        <v>96.674399999999991</v>
      </c>
      <c r="CI111" s="253">
        <f t="shared" si="95"/>
        <v>96.674399999999991</v>
      </c>
      <c r="CJ111" s="253">
        <f t="shared" si="96"/>
        <v>96.674399999999991</v>
      </c>
      <c r="CK111" s="253">
        <f t="shared" si="97"/>
        <v>48.337199999999996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2</v>
      </c>
      <c r="L112" s="104" t="s">
        <v>20</v>
      </c>
      <c r="M112" s="104">
        <v>16</v>
      </c>
      <c r="N112" s="262">
        <f t="shared" si="98"/>
        <v>23.85</v>
      </c>
      <c r="O112" s="106">
        <v>23.85</v>
      </c>
      <c r="P112" s="110">
        <f t="shared" si="58"/>
        <v>55.332000000000001</v>
      </c>
      <c r="Q112" s="112" t="s">
        <v>139</v>
      </c>
      <c r="R112" s="113">
        <f t="shared" si="52"/>
        <v>2</v>
      </c>
      <c r="S112" s="114">
        <f t="shared" si="59"/>
        <v>55.332000000000001</v>
      </c>
      <c r="T112" s="113">
        <f t="shared" si="53"/>
        <v>0</v>
      </c>
      <c r="U112" s="115">
        <f t="shared" si="60"/>
        <v>0</v>
      </c>
      <c r="V112" s="113">
        <f t="shared" si="54"/>
        <v>0</v>
      </c>
      <c r="W112" s="115">
        <f t="shared" si="61"/>
        <v>0</v>
      </c>
      <c r="X112" s="113">
        <f t="shared" si="55"/>
        <v>0</v>
      </c>
      <c r="Y112" s="115">
        <f t="shared" si="62"/>
        <v>0</v>
      </c>
      <c r="Z112" s="116">
        <f t="shared" si="56"/>
        <v>55.332000000000001</v>
      </c>
      <c r="AA112" s="117" t="b">
        <f t="shared" si="57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3"/>
        <v>0</v>
      </c>
      <c r="AJ112" s="121">
        <v>2</v>
      </c>
      <c r="AK112" s="164">
        <f t="shared" si="64"/>
        <v>55.332000000000001</v>
      </c>
      <c r="AL112" s="127">
        <v>0</v>
      </c>
      <c r="AM112" s="164">
        <f t="shared" si="65"/>
        <v>0</v>
      </c>
      <c r="AN112" s="127">
        <v>0</v>
      </c>
      <c r="AO112" s="164">
        <f t="shared" si="66"/>
        <v>0</v>
      </c>
      <c r="AP112" s="127"/>
      <c r="AQ112" s="164">
        <f t="shared" si="67"/>
        <v>0</v>
      </c>
      <c r="AR112" s="127"/>
      <c r="AS112" s="164">
        <f t="shared" si="68"/>
        <v>0</v>
      </c>
      <c r="AT112" s="127"/>
      <c r="AU112" s="164">
        <f t="shared" si="69"/>
        <v>0</v>
      </c>
      <c r="AV112" s="127"/>
      <c r="AW112" s="164">
        <f t="shared" si="70"/>
        <v>0</v>
      </c>
      <c r="AX112" s="127"/>
      <c r="AY112" s="164">
        <f t="shared" si="71"/>
        <v>0</v>
      </c>
      <c r="AZ112" s="127"/>
      <c r="BA112" s="164">
        <f t="shared" si="72"/>
        <v>0</v>
      </c>
      <c r="BB112" s="127"/>
      <c r="BC112" s="164">
        <f t="shared" si="73"/>
        <v>0</v>
      </c>
      <c r="BD112" s="127"/>
      <c r="BE112" s="164">
        <f t="shared" si="74"/>
        <v>0</v>
      </c>
      <c r="BF112" s="253">
        <f t="shared" si="75"/>
        <v>55.332000000000001</v>
      </c>
      <c r="BG112" s="253">
        <f t="shared" si="99"/>
        <v>55.332000000000001</v>
      </c>
      <c r="BH112" s="10" t="b">
        <f t="shared" si="100"/>
        <v>1</v>
      </c>
      <c r="BI112" s="253">
        <f t="shared" si="101"/>
        <v>0</v>
      </c>
      <c r="BJ112" s="250">
        <f t="shared" si="77"/>
        <v>21110239</v>
      </c>
      <c r="BK112" s="251">
        <v>348</v>
      </c>
      <c r="BL112" s="251">
        <v>5</v>
      </c>
      <c r="BM112" s="252">
        <f t="shared" si="78"/>
        <v>2</v>
      </c>
      <c r="BN112" s="252">
        <f t="shared" si="79"/>
        <v>0</v>
      </c>
      <c r="BO112" s="252">
        <f t="shared" si="80"/>
        <v>0</v>
      </c>
      <c r="BP112" s="252">
        <f t="shared" si="81"/>
        <v>0</v>
      </c>
      <c r="BQ112" s="254">
        <f t="shared" si="82"/>
        <v>23.85</v>
      </c>
      <c r="BR112">
        <f t="shared" si="76"/>
        <v>16</v>
      </c>
      <c r="BS112">
        <v>0</v>
      </c>
      <c r="BT112">
        <v>1</v>
      </c>
      <c r="BU112" t="s">
        <v>139</v>
      </c>
      <c r="BV112" t="str">
        <f t="shared" si="83"/>
        <v>0</v>
      </c>
      <c r="BW112" t="str">
        <f t="shared" si="84"/>
        <v>0</v>
      </c>
      <c r="BX112" t="str">
        <f t="shared" si="85"/>
        <v>1</v>
      </c>
      <c r="BY112" t="s">
        <v>23</v>
      </c>
      <c r="BZ112" s="253">
        <f t="shared" si="86"/>
        <v>0</v>
      </c>
      <c r="CA112" s="253">
        <f t="shared" si="87"/>
        <v>55.332000000000001</v>
      </c>
      <c r="CB112" s="253">
        <f t="shared" si="88"/>
        <v>0</v>
      </c>
      <c r="CC112" s="253">
        <f t="shared" si="89"/>
        <v>0</v>
      </c>
      <c r="CD112" s="253">
        <f t="shared" si="90"/>
        <v>0</v>
      </c>
      <c r="CE112" s="253">
        <f t="shared" si="91"/>
        <v>0</v>
      </c>
      <c r="CF112" s="253">
        <f t="shared" si="92"/>
        <v>0</v>
      </c>
      <c r="CG112" s="253">
        <f t="shared" si="93"/>
        <v>0</v>
      </c>
      <c r="CH112" s="253">
        <f t="shared" si="94"/>
        <v>0</v>
      </c>
      <c r="CI112" s="253">
        <f t="shared" si="95"/>
        <v>0</v>
      </c>
      <c r="CJ112" s="253">
        <f t="shared" si="96"/>
        <v>0</v>
      </c>
      <c r="CK112" s="253">
        <f t="shared" si="97"/>
        <v>0</v>
      </c>
    </row>
    <row r="113" spans="2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21</v>
      </c>
      <c r="L113" s="201" t="s">
        <v>20</v>
      </c>
      <c r="M113" s="104">
        <v>16</v>
      </c>
      <c r="N113" s="262">
        <f t="shared" si="98"/>
        <v>23.48</v>
      </c>
      <c r="O113" s="202">
        <v>23.48</v>
      </c>
      <c r="P113" s="110">
        <f t="shared" si="58"/>
        <v>571.97280000000001</v>
      </c>
      <c r="Q113" s="204" t="s">
        <v>139</v>
      </c>
      <c r="R113" s="113">
        <f t="shared" si="52"/>
        <v>2</v>
      </c>
      <c r="S113" s="114">
        <f t="shared" si="59"/>
        <v>54.473599999999998</v>
      </c>
      <c r="T113" s="113">
        <f t="shared" si="53"/>
        <v>6</v>
      </c>
      <c r="U113" s="115">
        <f t="shared" si="60"/>
        <v>163.42079999999999</v>
      </c>
      <c r="V113" s="113">
        <f t="shared" si="54"/>
        <v>6</v>
      </c>
      <c r="W113" s="115">
        <f t="shared" si="61"/>
        <v>163.42079999999999</v>
      </c>
      <c r="X113" s="113">
        <f t="shared" si="55"/>
        <v>7</v>
      </c>
      <c r="Y113" s="115">
        <f t="shared" si="62"/>
        <v>190.6576</v>
      </c>
      <c r="Z113" s="116">
        <f t="shared" si="56"/>
        <v>571.97280000000001</v>
      </c>
      <c r="AA113" s="117" t="b">
        <f t="shared" si="57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3"/>
        <v>0</v>
      </c>
      <c r="AJ113" s="210"/>
      <c r="AK113" s="164">
        <f t="shared" si="64"/>
        <v>0</v>
      </c>
      <c r="AL113" s="216">
        <v>2</v>
      </c>
      <c r="AM113" s="164">
        <f t="shared" si="65"/>
        <v>54.473599999999998</v>
      </c>
      <c r="AN113" s="216">
        <v>2</v>
      </c>
      <c r="AO113" s="164">
        <f t="shared" si="66"/>
        <v>54.473599999999998</v>
      </c>
      <c r="AP113" s="216">
        <v>2</v>
      </c>
      <c r="AQ113" s="164">
        <f t="shared" si="67"/>
        <v>54.473599999999998</v>
      </c>
      <c r="AR113" s="216">
        <v>2</v>
      </c>
      <c r="AS113" s="164">
        <f t="shared" si="68"/>
        <v>54.473599999999998</v>
      </c>
      <c r="AT113" s="216">
        <v>2</v>
      </c>
      <c r="AU113" s="164">
        <f t="shared" si="69"/>
        <v>54.473599999999998</v>
      </c>
      <c r="AV113" s="216">
        <v>2</v>
      </c>
      <c r="AW113" s="164">
        <f t="shared" si="70"/>
        <v>54.473599999999998</v>
      </c>
      <c r="AX113" s="216">
        <v>2</v>
      </c>
      <c r="AY113" s="164">
        <f t="shared" si="71"/>
        <v>54.473599999999998</v>
      </c>
      <c r="AZ113" s="216">
        <v>2</v>
      </c>
      <c r="BA113" s="164">
        <f t="shared" si="72"/>
        <v>54.473599999999998</v>
      </c>
      <c r="BB113" s="216">
        <v>2</v>
      </c>
      <c r="BC113" s="164">
        <f t="shared" si="73"/>
        <v>54.473599999999998</v>
      </c>
      <c r="BD113" s="216">
        <v>3</v>
      </c>
      <c r="BE113" s="164">
        <f t="shared" si="74"/>
        <v>81.710399999999993</v>
      </c>
      <c r="BF113" s="253">
        <f t="shared" si="75"/>
        <v>571.97280000000001</v>
      </c>
      <c r="BG113" s="253">
        <f t="shared" si="99"/>
        <v>571.97280000000001</v>
      </c>
      <c r="BH113" s="10" t="b">
        <f t="shared" si="100"/>
        <v>1</v>
      </c>
      <c r="BI113" s="253">
        <f t="shared" si="101"/>
        <v>0</v>
      </c>
      <c r="BJ113" s="250">
        <f t="shared" si="77"/>
        <v>21110239</v>
      </c>
      <c r="BK113" s="251">
        <v>348</v>
      </c>
      <c r="BL113" s="251">
        <v>5</v>
      </c>
      <c r="BM113" s="252">
        <f t="shared" si="78"/>
        <v>2</v>
      </c>
      <c r="BN113" s="252">
        <f t="shared" si="79"/>
        <v>6</v>
      </c>
      <c r="BO113" s="252">
        <f t="shared" si="80"/>
        <v>6</v>
      </c>
      <c r="BP113" s="252">
        <f t="shared" si="81"/>
        <v>7</v>
      </c>
      <c r="BQ113" s="254">
        <f t="shared" si="82"/>
        <v>23.48</v>
      </c>
      <c r="BR113">
        <f t="shared" si="76"/>
        <v>16</v>
      </c>
      <c r="BS113">
        <v>0</v>
      </c>
      <c r="BT113">
        <v>1</v>
      </c>
      <c r="BU113" t="s">
        <v>139</v>
      </c>
      <c r="BV113" t="str">
        <f t="shared" si="83"/>
        <v>0</v>
      </c>
      <c r="BW113" t="str">
        <f t="shared" si="84"/>
        <v>0</v>
      </c>
      <c r="BX113" t="str">
        <f t="shared" si="85"/>
        <v>1</v>
      </c>
      <c r="BY113" t="s">
        <v>23</v>
      </c>
      <c r="BZ113" s="253">
        <f t="shared" si="86"/>
        <v>0</v>
      </c>
      <c r="CA113" s="253">
        <f t="shared" si="87"/>
        <v>0</v>
      </c>
      <c r="CB113" s="253">
        <f t="shared" si="88"/>
        <v>54.473599999999998</v>
      </c>
      <c r="CC113" s="253">
        <f t="shared" si="89"/>
        <v>54.473599999999998</v>
      </c>
      <c r="CD113" s="253">
        <f t="shared" si="90"/>
        <v>54.473599999999998</v>
      </c>
      <c r="CE113" s="253">
        <f t="shared" si="91"/>
        <v>54.473599999999998</v>
      </c>
      <c r="CF113" s="253">
        <f t="shared" si="92"/>
        <v>54.473599999999998</v>
      </c>
      <c r="CG113" s="253">
        <f t="shared" si="93"/>
        <v>54.473599999999998</v>
      </c>
      <c r="CH113" s="253">
        <f t="shared" si="94"/>
        <v>54.473599999999998</v>
      </c>
      <c r="CI113" s="253">
        <f t="shared" si="95"/>
        <v>54.473599999999998</v>
      </c>
      <c r="CJ113" s="253">
        <f t="shared" si="96"/>
        <v>54.473599999999998</v>
      </c>
      <c r="CK113" s="253">
        <f t="shared" si="97"/>
        <v>81.710399999999993</v>
      </c>
    </row>
    <row r="114" spans="2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98"/>
        <v>27.5</v>
      </c>
      <c r="O114" s="106">
        <v>27.5</v>
      </c>
      <c r="P114" s="110">
        <f t="shared" si="58"/>
        <v>0</v>
      </c>
      <c r="Q114" s="112" t="s">
        <v>139</v>
      </c>
      <c r="R114" s="113">
        <f t="shared" si="52"/>
        <v>0</v>
      </c>
      <c r="S114" s="114">
        <f t="shared" si="59"/>
        <v>0</v>
      </c>
      <c r="T114" s="113">
        <f t="shared" si="53"/>
        <v>0</v>
      </c>
      <c r="U114" s="115">
        <f t="shared" si="60"/>
        <v>0</v>
      </c>
      <c r="V114" s="113">
        <f t="shared" si="54"/>
        <v>0</v>
      </c>
      <c r="W114" s="115">
        <f t="shared" si="61"/>
        <v>0</v>
      </c>
      <c r="X114" s="113">
        <f t="shared" si="55"/>
        <v>0</v>
      </c>
      <c r="Y114" s="115">
        <f t="shared" si="62"/>
        <v>0</v>
      </c>
      <c r="Z114" s="116">
        <f t="shared" si="56"/>
        <v>0</v>
      </c>
      <c r="AA114" s="117" t="b">
        <f t="shared" si="57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3"/>
        <v>0</v>
      </c>
      <c r="AJ114" s="121">
        <v>0</v>
      </c>
      <c r="AK114" s="164">
        <f t="shared" si="64"/>
        <v>0</v>
      </c>
      <c r="AL114" s="127">
        <v>0</v>
      </c>
      <c r="AM114" s="164">
        <f t="shared" si="65"/>
        <v>0</v>
      </c>
      <c r="AN114" s="127">
        <v>0</v>
      </c>
      <c r="AO114" s="164">
        <f t="shared" si="66"/>
        <v>0</v>
      </c>
      <c r="AP114" s="127"/>
      <c r="AQ114" s="164">
        <f t="shared" si="67"/>
        <v>0</v>
      </c>
      <c r="AR114" s="127"/>
      <c r="AS114" s="164">
        <f t="shared" si="68"/>
        <v>0</v>
      </c>
      <c r="AT114" s="127"/>
      <c r="AU114" s="164">
        <f t="shared" si="69"/>
        <v>0</v>
      </c>
      <c r="AV114" s="127"/>
      <c r="AW114" s="164">
        <f t="shared" si="70"/>
        <v>0</v>
      </c>
      <c r="AX114" s="127"/>
      <c r="AY114" s="164">
        <f t="shared" si="71"/>
        <v>0</v>
      </c>
      <c r="AZ114" s="127"/>
      <c r="BA114" s="164">
        <f t="shared" si="72"/>
        <v>0</v>
      </c>
      <c r="BB114" s="127"/>
      <c r="BC114" s="164">
        <f t="shared" si="73"/>
        <v>0</v>
      </c>
      <c r="BD114" s="127"/>
      <c r="BE114" s="164">
        <f t="shared" si="74"/>
        <v>0</v>
      </c>
      <c r="BF114" s="253">
        <f t="shared" si="75"/>
        <v>0</v>
      </c>
      <c r="BG114" s="253">
        <f t="shared" si="99"/>
        <v>0</v>
      </c>
      <c r="BH114" s="10" t="b">
        <f t="shared" si="100"/>
        <v>1</v>
      </c>
      <c r="BI114" s="253">
        <f t="shared" si="101"/>
        <v>0</v>
      </c>
      <c r="BJ114" s="250">
        <f t="shared" si="77"/>
        <v>21110241</v>
      </c>
      <c r="BK114" s="251">
        <v>348</v>
      </c>
      <c r="BL114" s="251">
        <v>5</v>
      </c>
      <c r="BM114" s="252">
        <f t="shared" si="78"/>
        <v>0</v>
      </c>
      <c r="BN114" s="252">
        <f t="shared" si="79"/>
        <v>0</v>
      </c>
      <c r="BO114" s="252">
        <f t="shared" si="80"/>
        <v>0</v>
      </c>
      <c r="BP114" s="252">
        <f t="shared" si="81"/>
        <v>0</v>
      </c>
      <c r="BQ114" s="254">
        <f t="shared" si="82"/>
        <v>27.5</v>
      </c>
      <c r="BR114">
        <f t="shared" si="76"/>
        <v>16</v>
      </c>
      <c r="BS114">
        <v>0</v>
      </c>
      <c r="BT114">
        <v>1</v>
      </c>
      <c r="BU114" t="s">
        <v>139</v>
      </c>
      <c r="BV114" t="str">
        <f t="shared" si="83"/>
        <v>0</v>
      </c>
      <c r="BW114" t="str">
        <f t="shared" si="84"/>
        <v>0</v>
      </c>
      <c r="BX114" t="str">
        <f t="shared" si="85"/>
        <v>1</v>
      </c>
      <c r="BY114" t="s">
        <v>23</v>
      </c>
      <c r="BZ114" s="253">
        <f t="shared" si="86"/>
        <v>0</v>
      </c>
      <c r="CA114" s="253">
        <f t="shared" si="87"/>
        <v>0</v>
      </c>
      <c r="CB114" s="253">
        <f t="shared" si="88"/>
        <v>0</v>
      </c>
      <c r="CC114" s="253">
        <f t="shared" si="89"/>
        <v>0</v>
      </c>
      <c r="CD114" s="253">
        <f t="shared" si="90"/>
        <v>0</v>
      </c>
      <c r="CE114" s="253">
        <f t="shared" si="91"/>
        <v>0</v>
      </c>
      <c r="CF114" s="253">
        <f t="shared" si="92"/>
        <v>0</v>
      </c>
      <c r="CG114" s="253">
        <f t="shared" si="93"/>
        <v>0</v>
      </c>
      <c r="CH114" s="253">
        <f t="shared" si="94"/>
        <v>0</v>
      </c>
      <c r="CI114" s="253">
        <f t="shared" si="95"/>
        <v>0</v>
      </c>
      <c r="CJ114" s="253">
        <f t="shared" si="96"/>
        <v>0</v>
      </c>
      <c r="CK114" s="253">
        <f t="shared" si="97"/>
        <v>0</v>
      </c>
    </row>
    <row r="115" spans="2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34</v>
      </c>
      <c r="L115" s="201" t="s">
        <v>20</v>
      </c>
      <c r="M115" s="104">
        <v>16</v>
      </c>
      <c r="N115" s="262">
        <f t="shared" si="98"/>
        <v>23.57</v>
      </c>
      <c r="O115" s="202">
        <v>23.57</v>
      </c>
      <c r="P115" s="110">
        <f t="shared" si="58"/>
        <v>929.60079999999994</v>
      </c>
      <c r="Q115" s="204" t="s">
        <v>139</v>
      </c>
      <c r="R115" s="113">
        <f t="shared" si="52"/>
        <v>5</v>
      </c>
      <c r="S115" s="114">
        <f t="shared" si="59"/>
        <v>136.70599999999999</v>
      </c>
      <c r="T115" s="113">
        <f t="shared" si="53"/>
        <v>11</v>
      </c>
      <c r="U115" s="115">
        <f t="shared" si="60"/>
        <v>300.75319999999999</v>
      </c>
      <c r="V115" s="113">
        <f t="shared" si="54"/>
        <v>9</v>
      </c>
      <c r="W115" s="115">
        <f t="shared" si="61"/>
        <v>246.07079999999996</v>
      </c>
      <c r="X115" s="113">
        <f t="shared" si="55"/>
        <v>9</v>
      </c>
      <c r="Y115" s="115">
        <f t="shared" si="62"/>
        <v>246.07079999999996</v>
      </c>
      <c r="Z115" s="116">
        <f t="shared" si="56"/>
        <v>929.60079999999994</v>
      </c>
      <c r="AA115" s="117" t="b">
        <f t="shared" si="57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3"/>
        <v>0</v>
      </c>
      <c r="AJ115" s="210"/>
      <c r="AK115" s="164">
        <f t="shared" si="64"/>
        <v>0</v>
      </c>
      <c r="AL115" s="216">
        <v>5</v>
      </c>
      <c r="AM115" s="164">
        <f t="shared" si="65"/>
        <v>136.70599999999999</v>
      </c>
      <c r="AN115" s="216">
        <v>5</v>
      </c>
      <c r="AO115" s="164">
        <f t="shared" si="66"/>
        <v>136.70599999999999</v>
      </c>
      <c r="AP115" s="216">
        <v>3</v>
      </c>
      <c r="AQ115" s="164">
        <f t="shared" si="67"/>
        <v>82.023599999999988</v>
      </c>
      <c r="AR115" s="216">
        <v>3</v>
      </c>
      <c r="AS115" s="164">
        <f t="shared" si="68"/>
        <v>82.023599999999988</v>
      </c>
      <c r="AT115" s="216">
        <v>3</v>
      </c>
      <c r="AU115" s="164">
        <f t="shared" si="69"/>
        <v>82.023599999999988</v>
      </c>
      <c r="AV115" s="216">
        <v>3</v>
      </c>
      <c r="AW115" s="164">
        <f t="shared" si="70"/>
        <v>82.023599999999988</v>
      </c>
      <c r="AX115" s="216">
        <v>3</v>
      </c>
      <c r="AY115" s="164">
        <f t="shared" si="71"/>
        <v>82.023599999999988</v>
      </c>
      <c r="AZ115" s="216">
        <v>3</v>
      </c>
      <c r="BA115" s="164">
        <f t="shared" si="72"/>
        <v>82.023599999999988</v>
      </c>
      <c r="BB115" s="216">
        <v>3</v>
      </c>
      <c r="BC115" s="164">
        <f t="shared" si="73"/>
        <v>82.023599999999988</v>
      </c>
      <c r="BD115" s="216">
        <v>3</v>
      </c>
      <c r="BE115" s="164">
        <f t="shared" si="74"/>
        <v>82.023599999999988</v>
      </c>
      <c r="BF115" s="253">
        <f t="shared" si="75"/>
        <v>929.60079999999994</v>
      </c>
      <c r="BG115" s="253">
        <f t="shared" si="99"/>
        <v>929.60079999999994</v>
      </c>
      <c r="BH115" s="10" t="b">
        <f t="shared" si="100"/>
        <v>1</v>
      </c>
      <c r="BI115" s="253">
        <f t="shared" si="101"/>
        <v>0</v>
      </c>
      <c r="BJ115" s="250">
        <f t="shared" si="77"/>
        <v>21110241</v>
      </c>
      <c r="BK115" s="251">
        <v>348</v>
      </c>
      <c r="BL115" s="251">
        <v>5</v>
      </c>
      <c r="BM115" s="252">
        <f t="shared" si="78"/>
        <v>5</v>
      </c>
      <c r="BN115" s="252">
        <f t="shared" si="79"/>
        <v>11</v>
      </c>
      <c r="BO115" s="252">
        <f t="shared" si="80"/>
        <v>9</v>
      </c>
      <c r="BP115" s="252">
        <f t="shared" si="81"/>
        <v>9</v>
      </c>
      <c r="BQ115" s="254">
        <f t="shared" si="82"/>
        <v>23.57</v>
      </c>
      <c r="BR115">
        <f t="shared" si="76"/>
        <v>16</v>
      </c>
      <c r="BS115">
        <v>0</v>
      </c>
      <c r="BT115">
        <v>1</v>
      </c>
      <c r="BU115" t="s">
        <v>139</v>
      </c>
      <c r="BV115" t="str">
        <f t="shared" si="83"/>
        <v>0</v>
      </c>
      <c r="BW115" t="str">
        <f t="shared" si="84"/>
        <v>0</v>
      </c>
      <c r="BX115" t="str">
        <f t="shared" si="85"/>
        <v>1</v>
      </c>
      <c r="BY115" t="s">
        <v>23</v>
      </c>
      <c r="BZ115" s="253">
        <f t="shared" si="86"/>
        <v>0</v>
      </c>
      <c r="CA115" s="253">
        <f t="shared" si="87"/>
        <v>0</v>
      </c>
      <c r="CB115" s="253">
        <f t="shared" si="88"/>
        <v>136.70599999999999</v>
      </c>
      <c r="CC115" s="253">
        <f t="shared" si="89"/>
        <v>136.70599999999999</v>
      </c>
      <c r="CD115" s="253">
        <f t="shared" si="90"/>
        <v>82.023599999999988</v>
      </c>
      <c r="CE115" s="253">
        <f t="shared" si="91"/>
        <v>82.023599999999988</v>
      </c>
      <c r="CF115" s="253">
        <f t="shared" si="92"/>
        <v>82.023599999999988</v>
      </c>
      <c r="CG115" s="253">
        <f t="shared" si="93"/>
        <v>82.023599999999988</v>
      </c>
      <c r="CH115" s="253">
        <f t="shared" si="94"/>
        <v>82.023599999999988</v>
      </c>
      <c r="CI115" s="253">
        <f t="shared" si="95"/>
        <v>82.023599999999988</v>
      </c>
      <c r="CJ115" s="253">
        <f t="shared" si="96"/>
        <v>82.023599999999988</v>
      </c>
      <c r="CK115" s="253">
        <f t="shared" si="97"/>
        <v>82.023599999999988</v>
      </c>
    </row>
    <row r="116" spans="2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98"/>
        <v>80</v>
      </c>
      <c r="O116" s="106">
        <v>80</v>
      </c>
      <c r="P116" s="110">
        <f t="shared" si="58"/>
        <v>0</v>
      </c>
      <c r="Q116" s="112" t="s">
        <v>139</v>
      </c>
      <c r="R116" s="113">
        <f t="shared" si="52"/>
        <v>0</v>
      </c>
      <c r="S116" s="114">
        <f t="shared" si="59"/>
        <v>0</v>
      </c>
      <c r="T116" s="113">
        <f t="shared" si="53"/>
        <v>0</v>
      </c>
      <c r="U116" s="115">
        <f t="shared" si="60"/>
        <v>0</v>
      </c>
      <c r="V116" s="113">
        <f t="shared" si="54"/>
        <v>0</v>
      </c>
      <c r="W116" s="115">
        <f t="shared" si="61"/>
        <v>0</v>
      </c>
      <c r="X116" s="113">
        <f t="shared" si="55"/>
        <v>0</v>
      </c>
      <c r="Y116" s="115">
        <f t="shared" si="62"/>
        <v>0</v>
      </c>
      <c r="Z116" s="116">
        <f t="shared" si="56"/>
        <v>0</v>
      </c>
      <c r="AA116" s="117" t="b">
        <f t="shared" si="57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3"/>
        <v>0</v>
      </c>
      <c r="AJ116" s="121">
        <v>0</v>
      </c>
      <c r="AK116" s="164">
        <f t="shared" si="64"/>
        <v>0</v>
      </c>
      <c r="AL116" s="127">
        <v>0</v>
      </c>
      <c r="AM116" s="164">
        <f t="shared" si="65"/>
        <v>0</v>
      </c>
      <c r="AN116" s="127"/>
      <c r="AO116" s="164">
        <f t="shared" si="66"/>
        <v>0</v>
      </c>
      <c r="AP116" s="127"/>
      <c r="AQ116" s="164">
        <f t="shared" si="67"/>
        <v>0</v>
      </c>
      <c r="AR116" s="127"/>
      <c r="AS116" s="164">
        <f t="shared" si="68"/>
        <v>0</v>
      </c>
      <c r="AT116" s="127"/>
      <c r="AU116" s="164">
        <f t="shared" si="69"/>
        <v>0</v>
      </c>
      <c r="AV116" s="127"/>
      <c r="AW116" s="164">
        <f t="shared" si="70"/>
        <v>0</v>
      </c>
      <c r="AX116" s="127"/>
      <c r="AY116" s="164">
        <f t="shared" si="71"/>
        <v>0</v>
      </c>
      <c r="AZ116" s="127"/>
      <c r="BA116" s="164">
        <f t="shared" si="72"/>
        <v>0</v>
      </c>
      <c r="BB116" s="127"/>
      <c r="BC116" s="164">
        <f t="shared" si="73"/>
        <v>0</v>
      </c>
      <c r="BD116" s="127"/>
      <c r="BE116" s="164">
        <f t="shared" si="74"/>
        <v>0</v>
      </c>
      <c r="BF116" s="253">
        <f t="shared" si="75"/>
        <v>0</v>
      </c>
      <c r="BG116" s="253">
        <f t="shared" si="99"/>
        <v>0</v>
      </c>
      <c r="BH116" s="10" t="b">
        <f t="shared" si="100"/>
        <v>1</v>
      </c>
      <c r="BI116" s="253">
        <f t="shared" si="101"/>
        <v>0</v>
      </c>
      <c r="BJ116" s="250">
        <f t="shared" si="77"/>
        <v>21110240</v>
      </c>
      <c r="BK116" s="251">
        <v>348</v>
      </c>
      <c r="BL116" s="251">
        <v>5</v>
      </c>
      <c r="BM116" s="252">
        <f t="shared" si="78"/>
        <v>0</v>
      </c>
      <c r="BN116" s="252">
        <f t="shared" si="79"/>
        <v>0</v>
      </c>
      <c r="BO116" s="252">
        <f t="shared" si="80"/>
        <v>0</v>
      </c>
      <c r="BP116" s="252">
        <f t="shared" si="81"/>
        <v>0</v>
      </c>
      <c r="BQ116" s="254">
        <f t="shared" si="82"/>
        <v>80</v>
      </c>
      <c r="BR116">
        <f t="shared" si="76"/>
        <v>16</v>
      </c>
      <c r="BS116">
        <v>0</v>
      </c>
      <c r="BT116">
        <v>1</v>
      </c>
      <c r="BU116" t="s">
        <v>139</v>
      </c>
      <c r="BV116" t="str">
        <f t="shared" si="83"/>
        <v>0</v>
      </c>
      <c r="BW116" t="str">
        <f t="shared" si="84"/>
        <v>0</v>
      </c>
      <c r="BX116" t="str">
        <f t="shared" si="85"/>
        <v>1</v>
      </c>
      <c r="BY116" t="s">
        <v>23</v>
      </c>
      <c r="BZ116" s="253">
        <f t="shared" si="86"/>
        <v>0</v>
      </c>
      <c r="CA116" s="253">
        <f t="shared" si="87"/>
        <v>0</v>
      </c>
      <c r="CB116" s="253">
        <f t="shared" si="88"/>
        <v>0</v>
      </c>
      <c r="CC116" s="253">
        <f t="shared" si="89"/>
        <v>0</v>
      </c>
      <c r="CD116" s="253">
        <f t="shared" si="90"/>
        <v>0</v>
      </c>
      <c r="CE116" s="253">
        <f t="shared" si="91"/>
        <v>0</v>
      </c>
      <c r="CF116" s="253">
        <f t="shared" si="92"/>
        <v>0</v>
      </c>
      <c r="CG116" s="253">
        <f t="shared" si="93"/>
        <v>0</v>
      </c>
      <c r="CH116" s="253">
        <f t="shared" si="94"/>
        <v>0</v>
      </c>
      <c r="CI116" s="253">
        <f t="shared" si="95"/>
        <v>0</v>
      </c>
      <c r="CJ116" s="253">
        <f t="shared" si="96"/>
        <v>0</v>
      </c>
      <c r="CK116" s="253">
        <f t="shared" si="97"/>
        <v>0</v>
      </c>
    </row>
    <row r="117" spans="2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2">R117+T117+V117+X117</f>
        <v>21</v>
      </c>
      <c r="L117" s="201" t="s">
        <v>20</v>
      </c>
      <c r="M117" s="104">
        <v>16</v>
      </c>
      <c r="N117" s="262">
        <f t="shared" si="98"/>
        <v>80.87</v>
      </c>
      <c r="O117" s="202">
        <v>80.87</v>
      </c>
      <c r="P117" s="110">
        <f t="shared" si="58"/>
        <v>1969.9932000000001</v>
      </c>
      <c r="Q117" s="204" t="s">
        <v>139</v>
      </c>
      <c r="R117" s="113">
        <f t="shared" si="52"/>
        <v>2</v>
      </c>
      <c r="S117" s="114">
        <f t="shared" si="59"/>
        <v>187.61840000000001</v>
      </c>
      <c r="T117" s="113">
        <f t="shared" si="53"/>
        <v>6</v>
      </c>
      <c r="U117" s="115">
        <f t="shared" si="60"/>
        <v>562.85519999999997</v>
      </c>
      <c r="V117" s="113">
        <f t="shared" si="54"/>
        <v>6</v>
      </c>
      <c r="W117" s="115">
        <f t="shared" si="61"/>
        <v>562.85519999999997</v>
      </c>
      <c r="X117" s="113">
        <f t="shared" si="55"/>
        <v>7</v>
      </c>
      <c r="Y117" s="115">
        <f t="shared" si="62"/>
        <v>656.6644</v>
      </c>
      <c r="Z117" s="116">
        <f t="shared" si="56"/>
        <v>1969.9931999999999</v>
      </c>
      <c r="AA117" s="117" t="b">
        <f t="shared" si="57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3"/>
        <v>0</v>
      </c>
      <c r="AJ117" s="210"/>
      <c r="AK117" s="164">
        <f t="shared" si="64"/>
        <v>0</v>
      </c>
      <c r="AL117" s="216">
        <v>2</v>
      </c>
      <c r="AM117" s="164">
        <f t="shared" si="65"/>
        <v>187.61840000000001</v>
      </c>
      <c r="AN117" s="216">
        <v>2</v>
      </c>
      <c r="AO117" s="164">
        <f t="shared" si="66"/>
        <v>187.61840000000001</v>
      </c>
      <c r="AP117" s="216">
        <v>2</v>
      </c>
      <c r="AQ117" s="164">
        <f t="shared" si="67"/>
        <v>187.61840000000001</v>
      </c>
      <c r="AR117" s="216">
        <v>2</v>
      </c>
      <c r="AS117" s="164">
        <f t="shared" si="68"/>
        <v>187.61840000000001</v>
      </c>
      <c r="AT117" s="216">
        <v>2</v>
      </c>
      <c r="AU117" s="164">
        <f t="shared" si="69"/>
        <v>187.61840000000001</v>
      </c>
      <c r="AV117" s="216">
        <v>2</v>
      </c>
      <c r="AW117" s="164">
        <f t="shared" si="70"/>
        <v>187.61840000000001</v>
      </c>
      <c r="AX117" s="216">
        <v>2</v>
      </c>
      <c r="AY117" s="164">
        <f t="shared" si="71"/>
        <v>187.61840000000001</v>
      </c>
      <c r="AZ117" s="216">
        <v>2</v>
      </c>
      <c r="BA117" s="164">
        <f t="shared" si="72"/>
        <v>187.61840000000001</v>
      </c>
      <c r="BB117" s="216">
        <v>2</v>
      </c>
      <c r="BC117" s="164">
        <f t="shared" si="73"/>
        <v>187.61840000000001</v>
      </c>
      <c r="BD117" s="216">
        <v>3</v>
      </c>
      <c r="BE117" s="164">
        <f t="shared" si="74"/>
        <v>281.42759999999998</v>
      </c>
      <c r="BF117" s="253">
        <f t="shared" si="75"/>
        <v>1969.9932000000001</v>
      </c>
      <c r="BG117" s="253">
        <f t="shared" si="99"/>
        <v>1969.9932000000003</v>
      </c>
      <c r="BH117" s="10" t="b">
        <f t="shared" si="100"/>
        <v>1</v>
      </c>
      <c r="BI117" s="253">
        <f t="shared" si="101"/>
        <v>0</v>
      </c>
      <c r="BJ117" s="250">
        <f t="shared" si="77"/>
        <v>21110240</v>
      </c>
      <c r="BK117" s="251">
        <v>348</v>
      </c>
      <c r="BL117" s="251">
        <v>5</v>
      </c>
      <c r="BM117" s="252">
        <f t="shared" si="78"/>
        <v>2</v>
      </c>
      <c r="BN117" s="252">
        <f t="shared" si="79"/>
        <v>6</v>
      </c>
      <c r="BO117" s="252">
        <f t="shared" si="80"/>
        <v>6</v>
      </c>
      <c r="BP117" s="252">
        <f t="shared" si="81"/>
        <v>7</v>
      </c>
      <c r="BQ117" s="254">
        <f t="shared" si="82"/>
        <v>80.87</v>
      </c>
      <c r="BR117">
        <f t="shared" si="76"/>
        <v>16</v>
      </c>
      <c r="BS117">
        <v>0</v>
      </c>
      <c r="BT117">
        <v>1</v>
      </c>
      <c r="BU117" t="s">
        <v>139</v>
      </c>
      <c r="BV117" t="str">
        <f t="shared" si="83"/>
        <v>0</v>
      </c>
      <c r="BW117" t="str">
        <f t="shared" si="84"/>
        <v>0</v>
      </c>
      <c r="BX117" t="str">
        <f t="shared" si="85"/>
        <v>1</v>
      </c>
      <c r="BY117" t="s">
        <v>23</v>
      </c>
      <c r="BZ117" s="253">
        <f t="shared" si="86"/>
        <v>0</v>
      </c>
      <c r="CA117" s="253">
        <f t="shared" si="87"/>
        <v>0</v>
      </c>
      <c r="CB117" s="253">
        <f t="shared" si="88"/>
        <v>187.61840000000001</v>
      </c>
      <c r="CC117" s="253">
        <f t="shared" si="89"/>
        <v>187.61840000000001</v>
      </c>
      <c r="CD117" s="253">
        <f t="shared" si="90"/>
        <v>187.61840000000001</v>
      </c>
      <c r="CE117" s="253">
        <f t="shared" si="91"/>
        <v>187.61840000000001</v>
      </c>
      <c r="CF117" s="253">
        <f t="shared" si="92"/>
        <v>187.61840000000001</v>
      </c>
      <c r="CG117" s="253">
        <f t="shared" si="93"/>
        <v>187.61840000000001</v>
      </c>
      <c r="CH117" s="253">
        <f t="shared" si="94"/>
        <v>187.61840000000001</v>
      </c>
      <c r="CI117" s="253">
        <f t="shared" si="95"/>
        <v>187.61840000000001</v>
      </c>
      <c r="CJ117" s="253">
        <f t="shared" si="96"/>
        <v>187.61840000000001</v>
      </c>
      <c r="CK117" s="253">
        <f t="shared" si="97"/>
        <v>281.42759999999998</v>
      </c>
    </row>
    <row r="118" spans="2:89" ht="27.6" x14ac:dyDescent="0.3"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46" si="103">R118+T118+V118+X118</f>
        <v>8</v>
      </c>
      <c r="L118" s="166" t="s">
        <v>20</v>
      </c>
      <c r="M118" s="104">
        <v>0</v>
      </c>
      <c r="N118" s="262">
        <f t="shared" si="98"/>
        <v>106.02</v>
      </c>
      <c r="O118" s="106">
        <v>106.02</v>
      </c>
      <c r="P118" s="110">
        <f t="shared" si="58"/>
        <v>848.16</v>
      </c>
      <c r="Q118" s="112" t="s">
        <v>139</v>
      </c>
      <c r="R118" s="113">
        <f t="shared" si="52"/>
        <v>0</v>
      </c>
      <c r="S118" s="114">
        <f t="shared" si="59"/>
        <v>0</v>
      </c>
      <c r="T118" s="113">
        <f t="shared" si="53"/>
        <v>2</v>
      </c>
      <c r="U118" s="115">
        <f t="shared" si="60"/>
        <v>212.04</v>
      </c>
      <c r="V118" s="113">
        <f t="shared" si="54"/>
        <v>3</v>
      </c>
      <c r="W118" s="115">
        <f t="shared" si="61"/>
        <v>318.06</v>
      </c>
      <c r="X118" s="113">
        <f t="shared" si="55"/>
        <v>3</v>
      </c>
      <c r="Y118" s="115">
        <f t="shared" si="62"/>
        <v>318.06</v>
      </c>
      <c r="Z118" s="116">
        <f t="shared" si="56"/>
        <v>848.16000000000008</v>
      </c>
      <c r="AA118" s="117" t="b">
        <f t="shared" si="57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3"/>
        <v>0</v>
      </c>
      <c r="AJ118" s="21">
        <v>0</v>
      </c>
      <c r="AK118" s="164">
        <f t="shared" si="64"/>
        <v>0</v>
      </c>
      <c r="AL118" s="21">
        <v>0</v>
      </c>
      <c r="AM118" s="164">
        <f t="shared" si="65"/>
        <v>0</v>
      </c>
      <c r="AN118" s="21">
        <v>0</v>
      </c>
      <c r="AO118" s="164">
        <f t="shared" si="66"/>
        <v>0</v>
      </c>
      <c r="AP118" s="21">
        <v>1</v>
      </c>
      <c r="AQ118" s="164">
        <f t="shared" si="67"/>
        <v>106.02</v>
      </c>
      <c r="AR118" s="21">
        <v>1</v>
      </c>
      <c r="AS118" s="164">
        <f t="shared" si="68"/>
        <v>106.02</v>
      </c>
      <c r="AT118" s="21">
        <v>1</v>
      </c>
      <c r="AU118" s="164">
        <f t="shared" si="69"/>
        <v>106.02</v>
      </c>
      <c r="AV118" s="21">
        <v>1</v>
      </c>
      <c r="AW118" s="164">
        <f t="shared" si="70"/>
        <v>106.02</v>
      </c>
      <c r="AX118" s="21">
        <v>1</v>
      </c>
      <c r="AY118" s="164">
        <f t="shared" si="71"/>
        <v>106.02</v>
      </c>
      <c r="AZ118" s="21">
        <v>1</v>
      </c>
      <c r="BA118" s="164">
        <f t="shared" si="72"/>
        <v>106.02</v>
      </c>
      <c r="BB118" s="21">
        <v>1</v>
      </c>
      <c r="BC118" s="164">
        <f t="shared" si="73"/>
        <v>106.02</v>
      </c>
      <c r="BD118" s="21">
        <v>1</v>
      </c>
      <c r="BE118" s="164">
        <f t="shared" si="74"/>
        <v>106.02</v>
      </c>
      <c r="BF118" s="253">
        <f t="shared" si="75"/>
        <v>848.16</v>
      </c>
      <c r="BG118" s="253">
        <f t="shared" si="99"/>
        <v>848.16</v>
      </c>
      <c r="BH118" s="10" t="b">
        <f t="shared" si="100"/>
        <v>1</v>
      </c>
      <c r="BI118" s="253">
        <f t="shared" si="101"/>
        <v>0</v>
      </c>
      <c r="BJ118" s="250">
        <f t="shared" si="77"/>
        <v>21410598</v>
      </c>
      <c r="BK118" s="251">
        <v>348</v>
      </c>
      <c r="BL118" s="251">
        <v>5</v>
      </c>
      <c r="BM118" s="252">
        <f t="shared" si="78"/>
        <v>0</v>
      </c>
      <c r="BN118" s="252">
        <f t="shared" si="79"/>
        <v>2</v>
      </c>
      <c r="BO118" s="252">
        <f t="shared" si="80"/>
        <v>3</v>
      </c>
      <c r="BP118" s="252">
        <f t="shared" si="81"/>
        <v>3</v>
      </c>
      <c r="BQ118" s="254">
        <f t="shared" si="82"/>
        <v>106.02</v>
      </c>
      <c r="BR118">
        <f t="shared" si="76"/>
        <v>0</v>
      </c>
      <c r="BS118">
        <v>0</v>
      </c>
      <c r="BT118">
        <v>1</v>
      </c>
      <c r="BU118" t="s">
        <v>139</v>
      </c>
      <c r="BV118" t="str">
        <f t="shared" si="83"/>
        <v>0</v>
      </c>
      <c r="BW118" t="str">
        <f t="shared" si="84"/>
        <v>0</v>
      </c>
      <c r="BX118" t="str">
        <f t="shared" si="85"/>
        <v>1</v>
      </c>
      <c r="BY118" t="s">
        <v>23</v>
      </c>
      <c r="BZ118" s="253">
        <f t="shared" si="86"/>
        <v>0</v>
      </c>
      <c r="CA118" s="253">
        <f t="shared" si="87"/>
        <v>0</v>
      </c>
      <c r="CB118" s="253">
        <f t="shared" si="88"/>
        <v>0</v>
      </c>
      <c r="CC118" s="253">
        <f t="shared" si="89"/>
        <v>0</v>
      </c>
      <c r="CD118" s="253">
        <f t="shared" si="90"/>
        <v>106.02</v>
      </c>
      <c r="CE118" s="253">
        <f t="shared" si="91"/>
        <v>106.02</v>
      </c>
      <c r="CF118" s="253">
        <f t="shared" si="92"/>
        <v>106.02</v>
      </c>
      <c r="CG118" s="253">
        <f t="shared" si="93"/>
        <v>106.02</v>
      </c>
      <c r="CH118" s="253">
        <f t="shared" si="94"/>
        <v>106.02</v>
      </c>
      <c r="CI118" s="253">
        <f t="shared" si="95"/>
        <v>106.02</v>
      </c>
      <c r="CJ118" s="253">
        <f t="shared" si="96"/>
        <v>106.02</v>
      </c>
      <c r="CK118" s="253">
        <f t="shared" si="97"/>
        <v>106.02</v>
      </c>
    </row>
    <row r="119" spans="2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3"/>
        <v>0</v>
      </c>
      <c r="L119" s="166" t="s">
        <v>20</v>
      </c>
      <c r="M119" s="104">
        <v>0</v>
      </c>
      <c r="N119" s="262">
        <f t="shared" si="98"/>
        <v>516.17999999999995</v>
      </c>
      <c r="O119" s="106">
        <v>516.17999999999995</v>
      </c>
      <c r="P119" s="110">
        <f t="shared" si="58"/>
        <v>0</v>
      </c>
      <c r="Q119" s="112" t="s">
        <v>139</v>
      </c>
      <c r="R119" s="113">
        <f t="shared" si="52"/>
        <v>0</v>
      </c>
      <c r="S119" s="114">
        <f t="shared" si="59"/>
        <v>0</v>
      </c>
      <c r="T119" s="113">
        <f t="shared" si="53"/>
        <v>0</v>
      </c>
      <c r="U119" s="115">
        <f t="shared" si="60"/>
        <v>0</v>
      </c>
      <c r="V119" s="113">
        <f t="shared" si="54"/>
        <v>0</v>
      </c>
      <c r="W119" s="115">
        <f t="shared" si="61"/>
        <v>0</v>
      </c>
      <c r="X119" s="113">
        <f t="shared" si="55"/>
        <v>0</v>
      </c>
      <c r="Y119" s="115">
        <f t="shared" si="62"/>
        <v>0</v>
      </c>
      <c r="Z119" s="116">
        <f t="shared" si="56"/>
        <v>0</v>
      </c>
      <c r="AA119" s="117" t="b">
        <f t="shared" si="57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3"/>
        <v>0</v>
      </c>
      <c r="AJ119" s="21">
        <v>0</v>
      </c>
      <c r="AK119" s="164">
        <f t="shared" si="64"/>
        <v>0</v>
      </c>
      <c r="AL119" s="21">
        <v>0</v>
      </c>
      <c r="AM119" s="164">
        <f t="shared" si="65"/>
        <v>0</v>
      </c>
      <c r="AN119" s="21">
        <v>0</v>
      </c>
      <c r="AO119" s="164">
        <f t="shared" si="66"/>
        <v>0</v>
      </c>
      <c r="AP119" s="21">
        <v>0</v>
      </c>
      <c r="AQ119" s="164">
        <f t="shared" si="67"/>
        <v>0</v>
      </c>
      <c r="AR119" s="21">
        <v>0</v>
      </c>
      <c r="AS119" s="164">
        <f t="shared" si="68"/>
        <v>0</v>
      </c>
      <c r="AT119" s="21">
        <v>0</v>
      </c>
      <c r="AU119" s="164">
        <f t="shared" si="69"/>
        <v>0</v>
      </c>
      <c r="AV119" s="21">
        <v>0</v>
      </c>
      <c r="AW119" s="164">
        <f t="shared" si="70"/>
        <v>0</v>
      </c>
      <c r="AX119" s="21">
        <v>0</v>
      </c>
      <c r="AY119" s="164">
        <f t="shared" si="71"/>
        <v>0</v>
      </c>
      <c r="AZ119" s="21">
        <v>0</v>
      </c>
      <c r="BA119" s="164">
        <f t="shared" si="72"/>
        <v>0</v>
      </c>
      <c r="BB119" s="21">
        <v>0</v>
      </c>
      <c r="BC119" s="164">
        <f t="shared" si="73"/>
        <v>0</v>
      </c>
      <c r="BD119" s="21">
        <v>0</v>
      </c>
      <c r="BE119" s="164">
        <f t="shared" si="74"/>
        <v>0</v>
      </c>
      <c r="BF119" s="253">
        <f t="shared" si="75"/>
        <v>0</v>
      </c>
      <c r="BG119" s="253">
        <f t="shared" si="99"/>
        <v>0</v>
      </c>
      <c r="BH119" s="10" t="b">
        <f t="shared" si="100"/>
        <v>1</v>
      </c>
      <c r="BI119" s="253">
        <f t="shared" si="101"/>
        <v>0</v>
      </c>
      <c r="BJ119" s="250">
        <f t="shared" si="77"/>
        <v>21410030</v>
      </c>
      <c r="BK119" s="251">
        <v>348</v>
      </c>
      <c r="BL119" s="251">
        <v>5</v>
      </c>
      <c r="BM119" s="252">
        <f t="shared" si="78"/>
        <v>0</v>
      </c>
      <c r="BN119" s="252">
        <f t="shared" si="79"/>
        <v>0</v>
      </c>
      <c r="BO119" s="252">
        <f t="shared" si="80"/>
        <v>0</v>
      </c>
      <c r="BP119" s="252">
        <f t="shared" si="81"/>
        <v>0</v>
      </c>
      <c r="BQ119" s="254">
        <f t="shared" si="82"/>
        <v>516.17999999999995</v>
      </c>
      <c r="BR119">
        <f t="shared" si="76"/>
        <v>0</v>
      </c>
      <c r="BS119">
        <v>0</v>
      </c>
      <c r="BT119">
        <v>1</v>
      </c>
      <c r="BU119" t="s">
        <v>139</v>
      </c>
      <c r="BV119" t="str">
        <f t="shared" si="83"/>
        <v>0</v>
      </c>
      <c r="BW119" t="str">
        <f t="shared" si="84"/>
        <v>0</v>
      </c>
      <c r="BX119" t="str">
        <f t="shared" si="85"/>
        <v>1</v>
      </c>
      <c r="BY119" t="s">
        <v>23</v>
      </c>
      <c r="BZ119" s="253">
        <f t="shared" si="86"/>
        <v>0</v>
      </c>
      <c r="CA119" s="253">
        <f t="shared" si="87"/>
        <v>0</v>
      </c>
      <c r="CB119" s="253">
        <f t="shared" si="88"/>
        <v>0</v>
      </c>
      <c r="CC119" s="253">
        <f t="shared" si="89"/>
        <v>0</v>
      </c>
      <c r="CD119" s="253">
        <f t="shared" si="90"/>
        <v>0</v>
      </c>
      <c r="CE119" s="253">
        <f t="shared" si="91"/>
        <v>0</v>
      </c>
      <c r="CF119" s="253">
        <f t="shared" si="92"/>
        <v>0</v>
      </c>
      <c r="CG119" s="253">
        <f t="shared" si="93"/>
        <v>0</v>
      </c>
      <c r="CH119" s="253">
        <f t="shared" si="94"/>
        <v>0</v>
      </c>
      <c r="CI119" s="253">
        <f t="shared" si="95"/>
        <v>0</v>
      </c>
      <c r="CJ119" s="253">
        <f t="shared" si="96"/>
        <v>0</v>
      </c>
      <c r="CK119" s="253">
        <f t="shared" si="97"/>
        <v>0</v>
      </c>
    </row>
    <row r="120" spans="2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3"/>
        <v>0</v>
      </c>
      <c r="L120" s="166" t="s">
        <v>20</v>
      </c>
      <c r="M120" s="104">
        <v>0</v>
      </c>
      <c r="N120" s="262">
        <f t="shared" si="98"/>
        <v>554.42999999999995</v>
      </c>
      <c r="O120" s="106">
        <v>554.42999999999995</v>
      </c>
      <c r="P120" s="110">
        <f t="shared" si="58"/>
        <v>0</v>
      </c>
      <c r="Q120" s="112" t="s">
        <v>139</v>
      </c>
      <c r="R120" s="113">
        <f t="shared" si="52"/>
        <v>0</v>
      </c>
      <c r="S120" s="114">
        <f t="shared" si="59"/>
        <v>0</v>
      </c>
      <c r="T120" s="113">
        <f t="shared" si="53"/>
        <v>0</v>
      </c>
      <c r="U120" s="115">
        <f t="shared" si="60"/>
        <v>0</v>
      </c>
      <c r="V120" s="113">
        <f t="shared" si="54"/>
        <v>0</v>
      </c>
      <c r="W120" s="115">
        <f t="shared" si="61"/>
        <v>0</v>
      </c>
      <c r="X120" s="113">
        <f t="shared" si="55"/>
        <v>0</v>
      </c>
      <c r="Y120" s="115">
        <f t="shared" si="62"/>
        <v>0</v>
      </c>
      <c r="Z120" s="116">
        <f t="shared" si="56"/>
        <v>0</v>
      </c>
      <c r="AA120" s="117" t="b">
        <f t="shared" si="57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3"/>
        <v>0</v>
      </c>
      <c r="AJ120" s="21">
        <v>0</v>
      </c>
      <c r="AK120" s="164">
        <f t="shared" si="64"/>
        <v>0</v>
      </c>
      <c r="AL120" s="21">
        <v>0</v>
      </c>
      <c r="AM120" s="164">
        <f t="shared" si="65"/>
        <v>0</v>
      </c>
      <c r="AN120" s="21">
        <v>0</v>
      </c>
      <c r="AO120" s="164">
        <f t="shared" si="66"/>
        <v>0</v>
      </c>
      <c r="AP120" s="21">
        <v>0</v>
      </c>
      <c r="AQ120" s="164">
        <f t="shared" si="67"/>
        <v>0</v>
      </c>
      <c r="AR120" s="21">
        <v>0</v>
      </c>
      <c r="AS120" s="164">
        <f t="shared" si="68"/>
        <v>0</v>
      </c>
      <c r="AT120" s="21">
        <v>0</v>
      </c>
      <c r="AU120" s="164">
        <f t="shared" si="69"/>
        <v>0</v>
      </c>
      <c r="AV120" s="21">
        <v>0</v>
      </c>
      <c r="AW120" s="164">
        <f t="shared" si="70"/>
        <v>0</v>
      </c>
      <c r="AX120" s="21">
        <v>0</v>
      </c>
      <c r="AY120" s="164">
        <f t="shared" si="71"/>
        <v>0</v>
      </c>
      <c r="AZ120" s="21">
        <v>0</v>
      </c>
      <c r="BA120" s="164">
        <f t="shared" si="72"/>
        <v>0</v>
      </c>
      <c r="BB120" s="21">
        <v>0</v>
      </c>
      <c r="BC120" s="164">
        <f t="shared" si="73"/>
        <v>0</v>
      </c>
      <c r="BD120" s="21">
        <v>0</v>
      </c>
      <c r="BE120" s="164">
        <f t="shared" si="74"/>
        <v>0</v>
      </c>
      <c r="BF120" s="253">
        <f t="shared" si="75"/>
        <v>0</v>
      </c>
      <c r="BG120" s="253">
        <f t="shared" si="99"/>
        <v>0</v>
      </c>
      <c r="BH120" s="10" t="b">
        <f t="shared" si="100"/>
        <v>1</v>
      </c>
      <c r="BI120" s="253">
        <f t="shared" si="101"/>
        <v>0</v>
      </c>
      <c r="BJ120" s="250">
        <f t="shared" si="77"/>
        <v>21410031</v>
      </c>
      <c r="BK120" s="251">
        <v>348</v>
      </c>
      <c r="BL120" s="251">
        <v>5</v>
      </c>
      <c r="BM120" s="252">
        <f t="shared" si="78"/>
        <v>0</v>
      </c>
      <c r="BN120" s="252">
        <f t="shared" si="79"/>
        <v>0</v>
      </c>
      <c r="BO120" s="252">
        <f t="shared" si="80"/>
        <v>0</v>
      </c>
      <c r="BP120" s="252">
        <f t="shared" si="81"/>
        <v>0</v>
      </c>
      <c r="BQ120" s="254">
        <f t="shared" si="82"/>
        <v>554.42999999999995</v>
      </c>
      <c r="BR120">
        <f t="shared" si="76"/>
        <v>0</v>
      </c>
      <c r="BS120">
        <v>0</v>
      </c>
      <c r="BT120">
        <v>1</v>
      </c>
      <c r="BU120" t="s">
        <v>139</v>
      </c>
      <c r="BV120" t="str">
        <f t="shared" si="83"/>
        <v>0</v>
      </c>
      <c r="BW120" t="str">
        <f t="shared" si="84"/>
        <v>0</v>
      </c>
      <c r="BX120" t="str">
        <f t="shared" si="85"/>
        <v>1</v>
      </c>
      <c r="BY120" t="s">
        <v>23</v>
      </c>
      <c r="BZ120" s="253">
        <f t="shared" si="86"/>
        <v>0</v>
      </c>
      <c r="CA120" s="253">
        <f t="shared" si="87"/>
        <v>0</v>
      </c>
      <c r="CB120" s="253">
        <f t="shared" si="88"/>
        <v>0</v>
      </c>
      <c r="CC120" s="253">
        <f t="shared" si="89"/>
        <v>0</v>
      </c>
      <c r="CD120" s="253">
        <f t="shared" si="90"/>
        <v>0</v>
      </c>
      <c r="CE120" s="253">
        <f t="shared" si="91"/>
        <v>0</v>
      </c>
      <c r="CF120" s="253">
        <f t="shared" si="92"/>
        <v>0</v>
      </c>
      <c r="CG120" s="253">
        <f t="shared" si="93"/>
        <v>0</v>
      </c>
      <c r="CH120" s="253">
        <f t="shared" si="94"/>
        <v>0</v>
      </c>
      <c r="CI120" s="253">
        <f t="shared" si="95"/>
        <v>0</v>
      </c>
      <c r="CJ120" s="253">
        <f t="shared" si="96"/>
        <v>0</v>
      </c>
      <c r="CK120" s="253">
        <f t="shared" si="97"/>
        <v>0</v>
      </c>
    </row>
    <row r="121" spans="2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3"/>
        <v>0</v>
      </c>
      <c r="L121" s="166" t="s">
        <v>20</v>
      </c>
      <c r="M121" s="104">
        <v>0</v>
      </c>
      <c r="N121" s="262">
        <f t="shared" si="98"/>
        <v>1046.55</v>
      </c>
      <c r="O121" s="106">
        <v>1046.55</v>
      </c>
      <c r="P121" s="110">
        <f t="shared" si="58"/>
        <v>0</v>
      </c>
      <c r="Q121" s="112" t="s">
        <v>139</v>
      </c>
      <c r="R121" s="113">
        <f t="shared" si="52"/>
        <v>0</v>
      </c>
      <c r="S121" s="114">
        <f t="shared" si="59"/>
        <v>0</v>
      </c>
      <c r="T121" s="113">
        <f t="shared" si="53"/>
        <v>0</v>
      </c>
      <c r="U121" s="115">
        <f t="shared" si="60"/>
        <v>0</v>
      </c>
      <c r="V121" s="113">
        <f t="shared" si="54"/>
        <v>0</v>
      </c>
      <c r="W121" s="115">
        <f t="shared" si="61"/>
        <v>0</v>
      </c>
      <c r="X121" s="113">
        <f t="shared" si="55"/>
        <v>0</v>
      </c>
      <c r="Y121" s="115">
        <f t="shared" si="62"/>
        <v>0</v>
      </c>
      <c r="Z121" s="116">
        <f t="shared" si="56"/>
        <v>0</v>
      </c>
      <c r="AA121" s="117" t="b">
        <f t="shared" si="57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3"/>
        <v>0</v>
      </c>
      <c r="AJ121" s="21">
        <v>0</v>
      </c>
      <c r="AK121" s="164">
        <f t="shared" si="64"/>
        <v>0</v>
      </c>
      <c r="AL121" s="21">
        <v>0</v>
      </c>
      <c r="AM121" s="164">
        <f t="shared" si="65"/>
        <v>0</v>
      </c>
      <c r="AN121" s="21">
        <v>0</v>
      </c>
      <c r="AO121" s="164">
        <f t="shared" si="66"/>
        <v>0</v>
      </c>
      <c r="AP121" s="21">
        <v>0</v>
      </c>
      <c r="AQ121" s="164">
        <f t="shared" si="67"/>
        <v>0</v>
      </c>
      <c r="AR121" s="21">
        <v>0</v>
      </c>
      <c r="AS121" s="164">
        <f t="shared" si="68"/>
        <v>0</v>
      </c>
      <c r="AT121" s="21">
        <v>0</v>
      </c>
      <c r="AU121" s="164">
        <f t="shared" si="69"/>
        <v>0</v>
      </c>
      <c r="AV121" s="21">
        <v>0</v>
      </c>
      <c r="AW121" s="164">
        <f t="shared" si="70"/>
        <v>0</v>
      </c>
      <c r="AX121" s="21">
        <v>0</v>
      </c>
      <c r="AY121" s="164">
        <f t="shared" si="71"/>
        <v>0</v>
      </c>
      <c r="AZ121" s="21">
        <v>0</v>
      </c>
      <c r="BA121" s="164">
        <f t="shared" si="72"/>
        <v>0</v>
      </c>
      <c r="BB121" s="21">
        <v>0</v>
      </c>
      <c r="BC121" s="164">
        <f t="shared" si="73"/>
        <v>0</v>
      </c>
      <c r="BD121" s="21">
        <v>0</v>
      </c>
      <c r="BE121" s="164">
        <f t="shared" si="74"/>
        <v>0</v>
      </c>
      <c r="BF121" s="253">
        <f t="shared" si="75"/>
        <v>0</v>
      </c>
      <c r="BG121" s="253">
        <f t="shared" si="99"/>
        <v>0</v>
      </c>
      <c r="BH121" s="10" t="b">
        <f t="shared" si="100"/>
        <v>1</v>
      </c>
      <c r="BI121" s="253">
        <f t="shared" si="101"/>
        <v>0</v>
      </c>
      <c r="BJ121" s="250">
        <f t="shared" si="77"/>
        <v>21410555</v>
      </c>
      <c r="BK121" s="251">
        <v>348</v>
      </c>
      <c r="BL121" s="251">
        <v>5</v>
      </c>
      <c r="BM121" s="252">
        <f t="shared" si="78"/>
        <v>0</v>
      </c>
      <c r="BN121" s="252">
        <f t="shared" si="79"/>
        <v>0</v>
      </c>
      <c r="BO121" s="252">
        <f t="shared" si="80"/>
        <v>0</v>
      </c>
      <c r="BP121" s="252">
        <f t="shared" si="81"/>
        <v>0</v>
      </c>
      <c r="BQ121" s="254">
        <f t="shared" si="82"/>
        <v>1046.55</v>
      </c>
      <c r="BR121">
        <f t="shared" si="76"/>
        <v>0</v>
      </c>
      <c r="BS121">
        <v>0</v>
      </c>
      <c r="BT121">
        <v>1</v>
      </c>
      <c r="BU121" t="s">
        <v>139</v>
      </c>
      <c r="BV121" t="str">
        <f t="shared" si="83"/>
        <v>0</v>
      </c>
      <c r="BW121" t="str">
        <f t="shared" si="84"/>
        <v>0</v>
      </c>
      <c r="BX121" t="str">
        <f t="shared" si="85"/>
        <v>1</v>
      </c>
      <c r="BY121" t="s">
        <v>23</v>
      </c>
      <c r="BZ121" s="253">
        <f t="shared" si="86"/>
        <v>0</v>
      </c>
      <c r="CA121" s="253">
        <f t="shared" si="87"/>
        <v>0</v>
      </c>
      <c r="CB121" s="253">
        <f t="shared" si="88"/>
        <v>0</v>
      </c>
      <c r="CC121" s="253">
        <f t="shared" si="89"/>
        <v>0</v>
      </c>
      <c r="CD121" s="253">
        <f t="shared" si="90"/>
        <v>0</v>
      </c>
      <c r="CE121" s="253">
        <f t="shared" si="91"/>
        <v>0</v>
      </c>
      <c r="CF121" s="253">
        <f t="shared" si="92"/>
        <v>0</v>
      </c>
      <c r="CG121" s="253">
        <f t="shared" si="93"/>
        <v>0</v>
      </c>
      <c r="CH121" s="253">
        <f t="shared" si="94"/>
        <v>0</v>
      </c>
      <c r="CI121" s="253">
        <f t="shared" si="95"/>
        <v>0</v>
      </c>
      <c r="CJ121" s="253">
        <f t="shared" si="96"/>
        <v>0</v>
      </c>
      <c r="CK121" s="253">
        <f t="shared" si="97"/>
        <v>0</v>
      </c>
    </row>
    <row r="122" spans="2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3"/>
        <v>0</v>
      </c>
      <c r="L122" s="166" t="s">
        <v>20</v>
      </c>
      <c r="M122" s="104">
        <v>0</v>
      </c>
      <c r="N122" s="262">
        <f t="shared" si="98"/>
        <v>730.92</v>
      </c>
      <c r="O122" s="106">
        <v>730.92</v>
      </c>
      <c r="P122" s="110">
        <f t="shared" si="58"/>
        <v>0</v>
      </c>
      <c r="Q122" s="112" t="s">
        <v>139</v>
      </c>
      <c r="R122" s="113">
        <f t="shared" si="52"/>
        <v>0</v>
      </c>
      <c r="S122" s="114">
        <f t="shared" si="59"/>
        <v>0</v>
      </c>
      <c r="T122" s="113">
        <f t="shared" si="53"/>
        <v>0</v>
      </c>
      <c r="U122" s="115">
        <f t="shared" si="60"/>
        <v>0</v>
      </c>
      <c r="V122" s="113">
        <f t="shared" si="54"/>
        <v>0</v>
      </c>
      <c r="W122" s="115">
        <f t="shared" si="61"/>
        <v>0</v>
      </c>
      <c r="X122" s="113">
        <f t="shared" si="55"/>
        <v>0</v>
      </c>
      <c r="Y122" s="115">
        <f t="shared" si="62"/>
        <v>0</v>
      </c>
      <c r="Z122" s="116">
        <f t="shared" si="56"/>
        <v>0</v>
      </c>
      <c r="AA122" s="117" t="b">
        <f t="shared" si="57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3"/>
        <v>0</v>
      </c>
      <c r="AJ122" s="21">
        <v>0</v>
      </c>
      <c r="AK122" s="164">
        <f t="shared" si="64"/>
        <v>0</v>
      </c>
      <c r="AL122" s="21">
        <v>0</v>
      </c>
      <c r="AM122" s="164">
        <f t="shared" si="65"/>
        <v>0</v>
      </c>
      <c r="AN122" s="21">
        <v>0</v>
      </c>
      <c r="AO122" s="164">
        <f t="shared" si="66"/>
        <v>0</v>
      </c>
      <c r="AP122" s="21">
        <v>0</v>
      </c>
      <c r="AQ122" s="164">
        <f t="shared" si="67"/>
        <v>0</v>
      </c>
      <c r="AR122" s="21">
        <v>0</v>
      </c>
      <c r="AS122" s="164">
        <f t="shared" si="68"/>
        <v>0</v>
      </c>
      <c r="AT122" s="21">
        <v>0</v>
      </c>
      <c r="AU122" s="164">
        <f t="shared" si="69"/>
        <v>0</v>
      </c>
      <c r="AV122" s="21">
        <v>0</v>
      </c>
      <c r="AW122" s="164">
        <f t="shared" si="70"/>
        <v>0</v>
      </c>
      <c r="AX122" s="21">
        <v>0</v>
      </c>
      <c r="AY122" s="164">
        <f t="shared" si="71"/>
        <v>0</v>
      </c>
      <c r="AZ122" s="21">
        <v>0</v>
      </c>
      <c r="BA122" s="164">
        <f t="shared" si="72"/>
        <v>0</v>
      </c>
      <c r="BB122" s="21">
        <v>0</v>
      </c>
      <c r="BC122" s="164">
        <f t="shared" si="73"/>
        <v>0</v>
      </c>
      <c r="BD122" s="21">
        <v>0</v>
      </c>
      <c r="BE122" s="164">
        <f t="shared" si="74"/>
        <v>0</v>
      </c>
      <c r="BF122" s="253">
        <f t="shared" si="75"/>
        <v>0</v>
      </c>
      <c r="BG122" s="253">
        <f t="shared" si="99"/>
        <v>0</v>
      </c>
      <c r="BH122" s="10" t="b">
        <f t="shared" si="100"/>
        <v>1</v>
      </c>
      <c r="BI122" s="253">
        <f t="shared" si="101"/>
        <v>0</v>
      </c>
      <c r="BJ122" s="250">
        <f t="shared" si="77"/>
        <v>21410556</v>
      </c>
      <c r="BK122" s="251">
        <v>348</v>
      </c>
      <c r="BL122" s="251">
        <v>5</v>
      </c>
      <c r="BM122" s="252">
        <f t="shared" si="78"/>
        <v>0</v>
      </c>
      <c r="BN122" s="252">
        <f t="shared" si="79"/>
        <v>0</v>
      </c>
      <c r="BO122" s="252">
        <f t="shared" si="80"/>
        <v>0</v>
      </c>
      <c r="BP122" s="252">
        <f t="shared" si="81"/>
        <v>0</v>
      </c>
      <c r="BQ122" s="254">
        <f t="shared" si="82"/>
        <v>730.92</v>
      </c>
      <c r="BR122">
        <f t="shared" si="76"/>
        <v>0</v>
      </c>
      <c r="BS122">
        <v>0</v>
      </c>
      <c r="BT122">
        <v>1</v>
      </c>
      <c r="BU122" t="s">
        <v>139</v>
      </c>
      <c r="BV122" t="str">
        <f t="shared" si="83"/>
        <v>0</v>
      </c>
      <c r="BW122" t="str">
        <f t="shared" si="84"/>
        <v>0</v>
      </c>
      <c r="BX122" t="str">
        <f t="shared" si="85"/>
        <v>1</v>
      </c>
      <c r="BY122" t="s">
        <v>23</v>
      </c>
      <c r="BZ122" s="253">
        <f t="shared" si="86"/>
        <v>0</v>
      </c>
      <c r="CA122" s="253">
        <f t="shared" si="87"/>
        <v>0</v>
      </c>
      <c r="CB122" s="253">
        <f t="shared" si="88"/>
        <v>0</v>
      </c>
      <c r="CC122" s="253">
        <f t="shared" si="89"/>
        <v>0</v>
      </c>
      <c r="CD122" s="253">
        <f t="shared" si="90"/>
        <v>0</v>
      </c>
      <c r="CE122" s="253">
        <f t="shared" si="91"/>
        <v>0</v>
      </c>
      <c r="CF122" s="253">
        <f t="shared" si="92"/>
        <v>0</v>
      </c>
      <c r="CG122" s="253">
        <f t="shared" si="93"/>
        <v>0</v>
      </c>
      <c r="CH122" s="253">
        <f t="shared" si="94"/>
        <v>0</v>
      </c>
      <c r="CI122" s="253">
        <f t="shared" si="95"/>
        <v>0</v>
      </c>
      <c r="CJ122" s="253">
        <f t="shared" si="96"/>
        <v>0</v>
      </c>
      <c r="CK122" s="253">
        <f t="shared" si="97"/>
        <v>0</v>
      </c>
    </row>
    <row r="123" spans="2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103"/>
        <v>0</v>
      </c>
      <c r="L123" s="166" t="s">
        <v>20</v>
      </c>
      <c r="M123" s="104">
        <v>0</v>
      </c>
      <c r="N123" s="262">
        <f t="shared" si="98"/>
        <v>730.92</v>
      </c>
      <c r="O123" s="106">
        <v>730.92</v>
      </c>
      <c r="P123" s="110">
        <f t="shared" si="58"/>
        <v>0</v>
      </c>
      <c r="Q123" s="112" t="s">
        <v>139</v>
      </c>
      <c r="R123" s="113">
        <f t="shared" si="52"/>
        <v>0</v>
      </c>
      <c r="S123" s="114">
        <f t="shared" si="59"/>
        <v>0</v>
      </c>
      <c r="T123" s="113">
        <f t="shared" si="53"/>
        <v>0</v>
      </c>
      <c r="U123" s="115">
        <f t="shared" si="60"/>
        <v>0</v>
      </c>
      <c r="V123" s="113">
        <f t="shared" si="54"/>
        <v>0</v>
      </c>
      <c r="W123" s="115">
        <f t="shared" si="61"/>
        <v>0</v>
      </c>
      <c r="X123" s="113">
        <f t="shared" si="55"/>
        <v>0</v>
      </c>
      <c r="Y123" s="115">
        <f t="shared" si="62"/>
        <v>0</v>
      </c>
      <c r="Z123" s="116">
        <f t="shared" si="56"/>
        <v>0</v>
      </c>
      <c r="AA123" s="117" t="b">
        <f t="shared" si="57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3"/>
        <v>0</v>
      </c>
      <c r="AJ123" s="21">
        <v>0</v>
      </c>
      <c r="AK123" s="164">
        <f t="shared" si="64"/>
        <v>0</v>
      </c>
      <c r="AL123" s="21">
        <v>0</v>
      </c>
      <c r="AM123" s="164">
        <f t="shared" si="65"/>
        <v>0</v>
      </c>
      <c r="AN123" s="21">
        <v>0</v>
      </c>
      <c r="AO123" s="164">
        <f t="shared" si="66"/>
        <v>0</v>
      </c>
      <c r="AP123" s="21">
        <v>0</v>
      </c>
      <c r="AQ123" s="164">
        <f t="shared" si="67"/>
        <v>0</v>
      </c>
      <c r="AR123" s="21">
        <v>0</v>
      </c>
      <c r="AS123" s="164">
        <f t="shared" si="68"/>
        <v>0</v>
      </c>
      <c r="AT123" s="21">
        <v>0</v>
      </c>
      <c r="AU123" s="164">
        <f t="shared" si="69"/>
        <v>0</v>
      </c>
      <c r="AV123" s="21">
        <v>0</v>
      </c>
      <c r="AW123" s="164">
        <f t="shared" si="70"/>
        <v>0</v>
      </c>
      <c r="AX123" s="21">
        <v>0</v>
      </c>
      <c r="AY123" s="164">
        <f t="shared" si="71"/>
        <v>0</v>
      </c>
      <c r="AZ123" s="21">
        <v>0</v>
      </c>
      <c r="BA123" s="164">
        <f t="shared" si="72"/>
        <v>0</v>
      </c>
      <c r="BB123" s="21">
        <v>0</v>
      </c>
      <c r="BC123" s="164">
        <f t="shared" si="73"/>
        <v>0</v>
      </c>
      <c r="BD123" s="21">
        <v>0</v>
      </c>
      <c r="BE123" s="164">
        <f t="shared" si="74"/>
        <v>0</v>
      </c>
      <c r="BF123" s="253">
        <f t="shared" si="75"/>
        <v>0</v>
      </c>
      <c r="BG123" s="253">
        <f t="shared" si="99"/>
        <v>0</v>
      </c>
      <c r="BH123" s="10" t="b">
        <f t="shared" si="100"/>
        <v>1</v>
      </c>
      <c r="BI123" s="253">
        <f t="shared" si="101"/>
        <v>0</v>
      </c>
      <c r="BJ123" s="250">
        <f t="shared" si="77"/>
        <v>21410557</v>
      </c>
      <c r="BK123" s="251">
        <v>348</v>
      </c>
      <c r="BL123" s="251">
        <v>5</v>
      </c>
      <c r="BM123" s="252">
        <f t="shared" si="78"/>
        <v>0</v>
      </c>
      <c r="BN123" s="252">
        <f t="shared" si="79"/>
        <v>0</v>
      </c>
      <c r="BO123" s="252">
        <f t="shared" si="80"/>
        <v>0</v>
      </c>
      <c r="BP123" s="252">
        <f t="shared" si="81"/>
        <v>0</v>
      </c>
      <c r="BQ123" s="254">
        <f t="shared" si="82"/>
        <v>730.92</v>
      </c>
      <c r="BR123">
        <f t="shared" si="76"/>
        <v>0</v>
      </c>
      <c r="BS123">
        <v>0</v>
      </c>
      <c r="BT123">
        <v>1</v>
      </c>
      <c r="BU123" t="s">
        <v>139</v>
      </c>
      <c r="BV123" t="str">
        <f t="shared" si="83"/>
        <v>0</v>
      </c>
      <c r="BW123" t="str">
        <f t="shared" si="84"/>
        <v>0</v>
      </c>
      <c r="BX123" t="str">
        <f t="shared" si="85"/>
        <v>1</v>
      </c>
      <c r="BY123" t="s">
        <v>23</v>
      </c>
      <c r="BZ123" s="253">
        <f t="shared" si="86"/>
        <v>0</v>
      </c>
      <c r="CA123" s="253">
        <f t="shared" si="87"/>
        <v>0</v>
      </c>
      <c r="CB123" s="253">
        <f t="shared" si="88"/>
        <v>0</v>
      </c>
      <c r="CC123" s="253">
        <f t="shared" si="89"/>
        <v>0</v>
      </c>
      <c r="CD123" s="253">
        <f t="shared" si="90"/>
        <v>0</v>
      </c>
      <c r="CE123" s="253">
        <f t="shared" si="91"/>
        <v>0</v>
      </c>
      <c r="CF123" s="253">
        <f t="shared" si="92"/>
        <v>0</v>
      </c>
      <c r="CG123" s="253">
        <f t="shared" si="93"/>
        <v>0</v>
      </c>
      <c r="CH123" s="253">
        <f t="shared" si="94"/>
        <v>0</v>
      </c>
      <c r="CI123" s="253">
        <f t="shared" si="95"/>
        <v>0</v>
      </c>
      <c r="CJ123" s="253">
        <f t="shared" si="96"/>
        <v>0</v>
      </c>
      <c r="CK123" s="253">
        <f t="shared" si="97"/>
        <v>0</v>
      </c>
    </row>
    <row r="124" spans="2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03"/>
        <v>0</v>
      </c>
      <c r="L124" s="166" t="s">
        <v>20</v>
      </c>
      <c r="M124" s="104">
        <v>0</v>
      </c>
      <c r="N124" s="262">
        <f t="shared" si="98"/>
        <v>730.92</v>
      </c>
      <c r="O124" s="106">
        <v>730.92</v>
      </c>
      <c r="P124" s="110">
        <f t="shared" si="58"/>
        <v>0</v>
      </c>
      <c r="Q124" s="112" t="s">
        <v>139</v>
      </c>
      <c r="R124" s="113">
        <f t="shared" si="52"/>
        <v>0</v>
      </c>
      <c r="S124" s="114">
        <f t="shared" si="59"/>
        <v>0</v>
      </c>
      <c r="T124" s="113">
        <f t="shared" si="53"/>
        <v>0</v>
      </c>
      <c r="U124" s="115">
        <f t="shared" si="60"/>
        <v>0</v>
      </c>
      <c r="V124" s="113">
        <f t="shared" si="54"/>
        <v>0</v>
      </c>
      <c r="W124" s="115">
        <f t="shared" si="61"/>
        <v>0</v>
      </c>
      <c r="X124" s="113">
        <f t="shared" si="55"/>
        <v>0</v>
      </c>
      <c r="Y124" s="115">
        <f t="shared" si="62"/>
        <v>0</v>
      </c>
      <c r="Z124" s="116">
        <f t="shared" si="56"/>
        <v>0</v>
      </c>
      <c r="AA124" s="117" t="b">
        <f t="shared" si="57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3"/>
        <v>0</v>
      </c>
      <c r="AJ124" s="21">
        <v>0</v>
      </c>
      <c r="AK124" s="164">
        <f t="shared" si="64"/>
        <v>0</v>
      </c>
      <c r="AL124" s="21">
        <v>0</v>
      </c>
      <c r="AM124" s="164">
        <f t="shared" si="65"/>
        <v>0</v>
      </c>
      <c r="AN124" s="21">
        <v>0</v>
      </c>
      <c r="AO124" s="164">
        <f t="shared" si="66"/>
        <v>0</v>
      </c>
      <c r="AP124" s="21">
        <v>0</v>
      </c>
      <c r="AQ124" s="164">
        <f t="shared" si="67"/>
        <v>0</v>
      </c>
      <c r="AR124" s="21">
        <v>0</v>
      </c>
      <c r="AS124" s="164">
        <f t="shared" si="68"/>
        <v>0</v>
      </c>
      <c r="AT124" s="21">
        <v>0</v>
      </c>
      <c r="AU124" s="164">
        <f t="shared" si="69"/>
        <v>0</v>
      </c>
      <c r="AV124" s="21">
        <v>0</v>
      </c>
      <c r="AW124" s="164">
        <f t="shared" si="70"/>
        <v>0</v>
      </c>
      <c r="AX124" s="21">
        <v>0</v>
      </c>
      <c r="AY124" s="164">
        <f t="shared" si="71"/>
        <v>0</v>
      </c>
      <c r="AZ124" s="21">
        <v>0</v>
      </c>
      <c r="BA124" s="164">
        <f t="shared" si="72"/>
        <v>0</v>
      </c>
      <c r="BB124" s="21">
        <v>0</v>
      </c>
      <c r="BC124" s="164">
        <f t="shared" si="73"/>
        <v>0</v>
      </c>
      <c r="BD124" s="21">
        <v>0</v>
      </c>
      <c r="BE124" s="164">
        <f t="shared" si="74"/>
        <v>0</v>
      </c>
      <c r="BF124" s="253">
        <f t="shared" si="75"/>
        <v>0</v>
      </c>
      <c r="BG124" s="253">
        <f t="shared" si="99"/>
        <v>0</v>
      </c>
      <c r="BH124" s="10" t="b">
        <f t="shared" si="100"/>
        <v>1</v>
      </c>
      <c r="BI124" s="253">
        <f t="shared" si="101"/>
        <v>0</v>
      </c>
      <c r="BJ124" s="250">
        <f t="shared" si="77"/>
        <v>21410558</v>
      </c>
      <c r="BK124" s="251">
        <v>348</v>
      </c>
      <c r="BL124" s="251">
        <v>5</v>
      </c>
      <c r="BM124" s="252">
        <f t="shared" si="78"/>
        <v>0</v>
      </c>
      <c r="BN124" s="252">
        <f t="shared" si="79"/>
        <v>0</v>
      </c>
      <c r="BO124" s="252">
        <f t="shared" si="80"/>
        <v>0</v>
      </c>
      <c r="BP124" s="252">
        <f t="shared" si="81"/>
        <v>0</v>
      </c>
      <c r="BQ124" s="254">
        <f t="shared" si="82"/>
        <v>730.92</v>
      </c>
      <c r="BR124">
        <f t="shared" si="76"/>
        <v>0</v>
      </c>
      <c r="BS124">
        <v>0</v>
      </c>
      <c r="BT124">
        <v>1</v>
      </c>
      <c r="BU124" t="s">
        <v>139</v>
      </c>
      <c r="BV124" t="str">
        <f t="shared" si="83"/>
        <v>0</v>
      </c>
      <c r="BW124" t="str">
        <f t="shared" si="84"/>
        <v>0</v>
      </c>
      <c r="BX124" t="str">
        <f t="shared" si="85"/>
        <v>1</v>
      </c>
      <c r="BY124" t="s">
        <v>23</v>
      </c>
      <c r="BZ124" s="253">
        <f t="shared" si="86"/>
        <v>0</v>
      </c>
      <c r="CA124" s="253">
        <f t="shared" si="87"/>
        <v>0</v>
      </c>
      <c r="CB124" s="253">
        <f t="shared" si="88"/>
        <v>0</v>
      </c>
      <c r="CC124" s="253">
        <f t="shared" si="89"/>
        <v>0</v>
      </c>
      <c r="CD124" s="253">
        <f t="shared" si="90"/>
        <v>0</v>
      </c>
      <c r="CE124" s="253">
        <f t="shared" si="91"/>
        <v>0</v>
      </c>
      <c r="CF124" s="253">
        <f t="shared" si="92"/>
        <v>0</v>
      </c>
      <c r="CG124" s="253">
        <f t="shared" si="93"/>
        <v>0</v>
      </c>
      <c r="CH124" s="253">
        <f t="shared" si="94"/>
        <v>0</v>
      </c>
      <c r="CI124" s="253">
        <f t="shared" si="95"/>
        <v>0</v>
      </c>
      <c r="CJ124" s="253">
        <f t="shared" si="96"/>
        <v>0</v>
      </c>
      <c r="CK124" s="253">
        <f t="shared" si="97"/>
        <v>0</v>
      </c>
    </row>
    <row r="125" spans="2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03"/>
        <v>29</v>
      </c>
      <c r="L125" s="166" t="s">
        <v>187</v>
      </c>
      <c r="M125" s="104">
        <v>0</v>
      </c>
      <c r="N125" s="262">
        <f t="shared" si="98"/>
        <v>511.44</v>
      </c>
      <c r="O125" s="106">
        <v>511.44</v>
      </c>
      <c r="P125" s="110">
        <f t="shared" si="58"/>
        <v>14831.76</v>
      </c>
      <c r="Q125" s="112" t="s">
        <v>139</v>
      </c>
      <c r="R125" s="113">
        <f t="shared" si="52"/>
        <v>2</v>
      </c>
      <c r="S125" s="114">
        <f t="shared" si="59"/>
        <v>1022.88</v>
      </c>
      <c r="T125" s="113">
        <f t="shared" si="53"/>
        <v>9</v>
      </c>
      <c r="U125" s="115">
        <f t="shared" si="60"/>
        <v>4602.96</v>
      </c>
      <c r="V125" s="113">
        <f t="shared" si="54"/>
        <v>9</v>
      </c>
      <c r="W125" s="115">
        <f t="shared" si="61"/>
        <v>4602.96</v>
      </c>
      <c r="X125" s="113">
        <f t="shared" si="55"/>
        <v>9</v>
      </c>
      <c r="Y125" s="115">
        <f t="shared" si="62"/>
        <v>4602.96</v>
      </c>
      <c r="Z125" s="116">
        <f t="shared" si="56"/>
        <v>14831.759999999998</v>
      </c>
      <c r="AA125" s="117" t="b">
        <f t="shared" si="57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3"/>
        <v>0</v>
      </c>
      <c r="AJ125" s="21">
        <v>1</v>
      </c>
      <c r="AK125" s="164">
        <f t="shared" si="64"/>
        <v>511.44</v>
      </c>
      <c r="AL125" s="21">
        <v>1</v>
      </c>
      <c r="AM125" s="164">
        <f t="shared" si="65"/>
        <v>511.44</v>
      </c>
      <c r="AN125" s="21">
        <v>1</v>
      </c>
      <c r="AO125" s="164">
        <f t="shared" si="66"/>
        <v>511.44</v>
      </c>
      <c r="AP125" s="21">
        <v>4</v>
      </c>
      <c r="AQ125" s="164">
        <f t="shared" si="67"/>
        <v>2045.76</v>
      </c>
      <c r="AR125" s="21">
        <v>4</v>
      </c>
      <c r="AS125" s="164">
        <f t="shared" si="68"/>
        <v>2045.76</v>
      </c>
      <c r="AT125" s="21">
        <v>1</v>
      </c>
      <c r="AU125" s="164">
        <f t="shared" si="69"/>
        <v>511.44</v>
      </c>
      <c r="AV125" s="21">
        <v>4</v>
      </c>
      <c r="AW125" s="164">
        <f t="shared" si="70"/>
        <v>2045.76</v>
      </c>
      <c r="AX125" s="21">
        <v>4</v>
      </c>
      <c r="AY125" s="164">
        <f t="shared" si="71"/>
        <v>2045.76</v>
      </c>
      <c r="AZ125" s="21">
        <v>4</v>
      </c>
      <c r="BA125" s="164">
        <f t="shared" si="72"/>
        <v>2045.76</v>
      </c>
      <c r="BB125" s="21">
        <v>4</v>
      </c>
      <c r="BC125" s="164">
        <f t="shared" si="73"/>
        <v>2045.76</v>
      </c>
      <c r="BD125" s="21">
        <v>1</v>
      </c>
      <c r="BE125" s="164">
        <f t="shared" si="74"/>
        <v>511.44</v>
      </c>
      <c r="BF125" s="253">
        <f t="shared" si="75"/>
        <v>14831.76</v>
      </c>
      <c r="BG125" s="253">
        <f t="shared" si="99"/>
        <v>14831.760000000002</v>
      </c>
      <c r="BH125" s="10" t="b">
        <f t="shared" si="100"/>
        <v>1</v>
      </c>
      <c r="BI125" s="253">
        <f t="shared" si="101"/>
        <v>0</v>
      </c>
      <c r="BJ125" s="250">
        <f t="shared" si="77"/>
        <v>21410750</v>
      </c>
      <c r="BK125" s="251">
        <v>348</v>
      </c>
      <c r="BL125" s="251">
        <v>5</v>
      </c>
      <c r="BM125" s="252">
        <f t="shared" si="78"/>
        <v>2</v>
      </c>
      <c r="BN125" s="252">
        <f t="shared" si="79"/>
        <v>9</v>
      </c>
      <c r="BO125" s="252">
        <f t="shared" si="80"/>
        <v>9</v>
      </c>
      <c r="BP125" s="252">
        <f t="shared" si="81"/>
        <v>9</v>
      </c>
      <c r="BQ125" s="254">
        <f t="shared" si="82"/>
        <v>511.44</v>
      </c>
      <c r="BR125">
        <f t="shared" si="76"/>
        <v>0</v>
      </c>
      <c r="BS125">
        <v>0</v>
      </c>
      <c r="BT125">
        <v>1</v>
      </c>
      <c r="BU125" t="s">
        <v>139</v>
      </c>
      <c r="BV125" t="str">
        <f t="shared" si="83"/>
        <v>0</v>
      </c>
      <c r="BW125" t="str">
        <f t="shared" si="84"/>
        <v>0</v>
      </c>
      <c r="BX125" t="str">
        <f t="shared" si="85"/>
        <v>1</v>
      </c>
      <c r="BY125" t="s">
        <v>23</v>
      </c>
      <c r="BZ125" s="253">
        <f t="shared" si="86"/>
        <v>0</v>
      </c>
      <c r="CA125" s="253">
        <f t="shared" si="87"/>
        <v>511.44</v>
      </c>
      <c r="CB125" s="253">
        <f t="shared" si="88"/>
        <v>511.44</v>
      </c>
      <c r="CC125" s="253">
        <f t="shared" si="89"/>
        <v>511.44</v>
      </c>
      <c r="CD125" s="253">
        <f t="shared" si="90"/>
        <v>2045.76</v>
      </c>
      <c r="CE125" s="253">
        <f t="shared" si="91"/>
        <v>2045.76</v>
      </c>
      <c r="CF125" s="253">
        <f t="shared" si="92"/>
        <v>511.44</v>
      </c>
      <c r="CG125" s="253">
        <f t="shared" si="93"/>
        <v>2045.76</v>
      </c>
      <c r="CH125" s="253">
        <f t="shared" si="94"/>
        <v>2045.76</v>
      </c>
      <c r="CI125" s="253">
        <f t="shared" si="95"/>
        <v>2045.76</v>
      </c>
      <c r="CJ125" s="253">
        <f t="shared" si="96"/>
        <v>2045.76</v>
      </c>
      <c r="CK125" s="253">
        <f t="shared" si="97"/>
        <v>511.44</v>
      </c>
    </row>
    <row r="126" spans="2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03"/>
        <v>14</v>
      </c>
      <c r="L126" s="166" t="s">
        <v>187</v>
      </c>
      <c r="M126" s="104">
        <v>0</v>
      </c>
      <c r="N126" s="262">
        <f t="shared" si="98"/>
        <v>586.26</v>
      </c>
      <c r="O126" s="106">
        <v>586.26</v>
      </c>
      <c r="P126" s="110">
        <f t="shared" si="58"/>
        <v>8207.64</v>
      </c>
      <c r="Q126" s="112" t="s">
        <v>139</v>
      </c>
      <c r="R126" s="113">
        <f t="shared" si="52"/>
        <v>0</v>
      </c>
      <c r="S126" s="114">
        <f t="shared" si="59"/>
        <v>0</v>
      </c>
      <c r="T126" s="113">
        <f t="shared" si="53"/>
        <v>4</v>
      </c>
      <c r="U126" s="115">
        <f t="shared" si="60"/>
        <v>2345.04</v>
      </c>
      <c r="V126" s="113">
        <f t="shared" si="54"/>
        <v>5</v>
      </c>
      <c r="W126" s="115">
        <f t="shared" si="61"/>
        <v>2931.3</v>
      </c>
      <c r="X126" s="113">
        <f t="shared" si="55"/>
        <v>5</v>
      </c>
      <c r="Y126" s="115">
        <f t="shared" si="62"/>
        <v>2931.3</v>
      </c>
      <c r="Z126" s="116">
        <f t="shared" si="56"/>
        <v>8207.64</v>
      </c>
      <c r="AA126" s="117" t="b">
        <f t="shared" si="57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3"/>
        <v>0</v>
      </c>
      <c r="AJ126" s="21">
        <v>0</v>
      </c>
      <c r="AK126" s="164">
        <f t="shared" si="64"/>
        <v>0</v>
      </c>
      <c r="AL126" s="21">
        <v>0</v>
      </c>
      <c r="AM126" s="164">
        <f t="shared" si="65"/>
        <v>0</v>
      </c>
      <c r="AN126" s="21">
        <v>0</v>
      </c>
      <c r="AO126" s="164">
        <f t="shared" si="66"/>
        <v>0</v>
      </c>
      <c r="AP126" s="21">
        <v>2</v>
      </c>
      <c r="AQ126" s="164">
        <f t="shared" si="67"/>
        <v>1172.52</v>
      </c>
      <c r="AR126" s="21">
        <v>2</v>
      </c>
      <c r="AS126" s="164">
        <f t="shared" si="68"/>
        <v>1172.52</v>
      </c>
      <c r="AT126" s="21">
        <v>1</v>
      </c>
      <c r="AU126" s="164">
        <f t="shared" si="69"/>
        <v>586.26</v>
      </c>
      <c r="AV126" s="21">
        <v>2</v>
      </c>
      <c r="AW126" s="164">
        <f t="shared" si="70"/>
        <v>1172.52</v>
      </c>
      <c r="AX126" s="21">
        <v>2</v>
      </c>
      <c r="AY126" s="164">
        <f t="shared" si="71"/>
        <v>1172.52</v>
      </c>
      <c r="AZ126" s="21">
        <v>2</v>
      </c>
      <c r="BA126" s="164">
        <f t="shared" si="72"/>
        <v>1172.52</v>
      </c>
      <c r="BB126" s="21">
        <v>2</v>
      </c>
      <c r="BC126" s="164">
        <f t="shared" si="73"/>
        <v>1172.52</v>
      </c>
      <c r="BD126" s="21">
        <v>1</v>
      </c>
      <c r="BE126" s="164">
        <f t="shared" si="74"/>
        <v>586.26</v>
      </c>
      <c r="BF126" s="253">
        <f t="shared" si="75"/>
        <v>8207.64</v>
      </c>
      <c r="BG126" s="253">
        <f t="shared" si="99"/>
        <v>8207.6400000000012</v>
      </c>
      <c r="BH126" s="10" t="b">
        <f t="shared" si="100"/>
        <v>1</v>
      </c>
      <c r="BI126" s="253">
        <f t="shared" si="101"/>
        <v>0</v>
      </c>
      <c r="BJ126" s="250">
        <f t="shared" si="77"/>
        <v>21410751</v>
      </c>
      <c r="BK126" s="251">
        <v>348</v>
      </c>
      <c r="BL126" s="251">
        <v>5</v>
      </c>
      <c r="BM126" s="252">
        <f t="shared" si="78"/>
        <v>0</v>
      </c>
      <c r="BN126" s="252">
        <f t="shared" si="79"/>
        <v>4</v>
      </c>
      <c r="BO126" s="252">
        <f t="shared" si="80"/>
        <v>5</v>
      </c>
      <c r="BP126" s="252">
        <f t="shared" si="81"/>
        <v>5</v>
      </c>
      <c r="BQ126" s="254">
        <f t="shared" si="82"/>
        <v>586.26</v>
      </c>
      <c r="BR126">
        <f t="shared" si="76"/>
        <v>0</v>
      </c>
      <c r="BS126">
        <v>0</v>
      </c>
      <c r="BT126">
        <v>1</v>
      </c>
      <c r="BU126" t="s">
        <v>139</v>
      </c>
      <c r="BV126" t="str">
        <f t="shared" si="83"/>
        <v>0</v>
      </c>
      <c r="BW126" t="str">
        <f t="shared" si="84"/>
        <v>0</v>
      </c>
      <c r="BX126" t="str">
        <f t="shared" si="85"/>
        <v>1</v>
      </c>
      <c r="BY126" t="s">
        <v>23</v>
      </c>
      <c r="BZ126" s="253">
        <f t="shared" si="86"/>
        <v>0</v>
      </c>
      <c r="CA126" s="253">
        <f t="shared" si="87"/>
        <v>0</v>
      </c>
      <c r="CB126" s="253">
        <f t="shared" si="88"/>
        <v>0</v>
      </c>
      <c r="CC126" s="253">
        <f t="shared" si="89"/>
        <v>0</v>
      </c>
      <c r="CD126" s="253">
        <f t="shared" si="90"/>
        <v>1172.52</v>
      </c>
      <c r="CE126" s="253">
        <f t="shared" si="91"/>
        <v>1172.52</v>
      </c>
      <c r="CF126" s="253">
        <f t="shared" si="92"/>
        <v>586.26</v>
      </c>
      <c r="CG126" s="253">
        <f t="shared" si="93"/>
        <v>1172.52</v>
      </c>
      <c r="CH126" s="253">
        <f t="shared" si="94"/>
        <v>1172.52</v>
      </c>
      <c r="CI126" s="253">
        <f t="shared" si="95"/>
        <v>1172.52</v>
      </c>
      <c r="CJ126" s="253">
        <f t="shared" si="96"/>
        <v>1172.52</v>
      </c>
      <c r="CK126" s="253">
        <f t="shared" si="97"/>
        <v>586.26</v>
      </c>
    </row>
    <row r="127" spans="2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03"/>
        <v>0</v>
      </c>
      <c r="L127" s="166" t="s">
        <v>187</v>
      </c>
      <c r="M127" s="104">
        <v>0</v>
      </c>
      <c r="N127" s="262">
        <f t="shared" si="98"/>
        <v>2735.4</v>
      </c>
      <c r="O127" s="106">
        <v>2735.4</v>
      </c>
      <c r="P127" s="110">
        <f t="shared" si="58"/>
        <v>0</v>
      </c>
      <c r="Q127" s="112" t="s">
        <v>139</v>
      </c>
      <c r="R127" s="113">
        <f t="shared" si="52"/>
        <v>0</v>
      </c>
      <c r="S127" s="114">
        <f t="shared" si="59"/>
        <v>0</v>
      </c>
      <c r="T127" s="113">
        <f t="shared" si="53"/>
        <v>0</v>
      </c>
      <c r="U127" s="115">
        <f t="shared" si="60"/>
        <v>0</v>
      </c>
      <c r="V127" s="113">
        <f t="shared" si="54"/>
        <v>0</v>
      </c>
      <c r="W127" s="115">
        <f t="shared" si="61"/>
        <v>0</v>
      </c>
      <c r="X127" s="113">
        <f t="shared" si="55"/>
        <v>0</v>
      </c>
      <c r="Y127" s="115">
        <f t="shared" si="62"/>
        <v>0</v>
      </c>
      <c r="Z127" s="116">
        <f t="shared" si="56"/>
        <v>0</v>
      </c>
      <c r="AA127" s="117" t="b">
        <f t="shared" si="57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3"/>
        <v>0</v>
      </c>
      <c r="AJ127" s="21">
        <v>0</v>
      </c>
      <c r="AK127" s="164">
        <f t="shared" si="64"/>
        <v>0</v>
      </c>
      <c r="AL127" s="21">
        <v>0</v>
      </c>
      <c r="AM127" s="164">
        <f t="shared" si="65"/>
        <v>0</v>
      </c>
      <c r="AN127" s="21">
        <v>0</v>
      </c>
      <c r="AO127" s="164">
        <f t="shared" si="66"/>
        <v>0</v>
      </c>
      <c r="AP127" s="21">
        <v>0</v>
      </c>
      <c r="AQ127" s="164">
        <f t="shared" si="67"/>
        <v>0</v>
      </c>
      <c r="AR127" s="21">
        <v>0</v>
      </c>
      <c r="AS127" s="164">
        <f t="shared" si="68"/>
        <v>0</v>
      </c>
      <c r="AT127" s="21">
        <v>0</v>
      </c>
      <c r="AU127" s="164">
        <f t="shared" si="69"/>
        <v>0</v>
      </c>
      <c r="AV127" s="21">
        <v>0</v>
      </c>
      <c r="AW127" s="164">
        <f t="shared" si="70"/>
        <v>0</v>
      </c>
      <c r="AX127" s="21">
        <v>0</v>
      </c>
      <c r="AY127" s="164">
        <f t="shared" si="71"/>
        <v>0</v>
      </c>
      <c r="AZ127" s="21">
        <v>0</v>
      </c>
      <c r="BA127" s="164">
        <f t="shared" si="72"/>
        <v>0</v>
      </c>
      <c r="BB127" s="21">
        <v>0</v>
      </c>
      <c r="BC127" s="164">
        <f t="shared" si="73"/>
        <v>0</v>
      </c>
      <c r="BD127" s="21">
        <v>0</v>
      </c>
      <c r="BE127" s="164">
        <f t="shared" si="74"/>
        <v>0</v>
      </c>
      <c r="BF127" s="253">
        <f t="shared" si="75"/>
        <v>0</v>
      </c>
      <c r="BG127" s="253">
        <f t="shared" si="99"/>
        <v>0</v>
      </c>
      <c r="BH127" s="10" t="b">
        <f t="shared" si="100"/>
        <v>1</v>
      </c>
      <c r="BI127" s="253">
        <f t="shared" si="101"/>
        <v>0</v>
      </c>
      <c r="BJ127" s="250">
        <f t="shared" si="77"/>
        <v>21410578</v>
      </c>
      <c r="BK127" s="251">
        <v>348</v>
      </c>
      <c r="BL127" s="251">
        <v>5</v>
      </c>
      <c r="BM127" s="252">
        <f t="shared" si="78"/>
        <v>0</v>
      </c>
      <c r="BN127" s="252">
        <f t="shared" si="79"/>
        <v>0</v>
      </c>
      <c r="BO127" s="252">
        <f t="shared" si="80"/>
        <v>0</v>
      </c>
      <c r="BP127" s="252">
        <f t="shared" si="81"/>
        <v>0</v>
      </c>
      <c r="BQ127" s="254">
        <f t="shared" si="82"/>
        <v>2735.4</v>
      </c>
      <c r="BR127">
        <f t="shared" si="76"/>
        <v>0</v>
      </c>
      <c r="BS127">
        <v>0</v>
      </c>
      <c r="BT127">
        <v>1</v>
      </c>
      <c r="BU127" t="s">
        <v>139</v>
      </c>
      <c r="BV127" t="str">
        <f t="shared" si="83"/>
        <v>0</v>
      </c>
      <c r="BW127" t="str">
        <f t="shared" si="84"/>
        <v>0</v>
      </c>
      <c r="BX127" t="str">
        <f t="shared" si="85"/>
        <v>1</v>
      </c>
      <c r="BY127" t="s">
        <v>23</v>
      </c>
      <c r="BZ127" s="253">
        <f t="shared" si="86"/>
        <v>0</v>
      </c>
      <c r="CA127" s="253">
        <f t="shared" si="87"/>
        <v>0</v>
      </c>
      <c r="CB127" s="253">
        <f t="shared" si="88"/>
        <v>0</v>
      </c>
      <c r="CC127" s="253">
        <f t="shared" si="89"/>
        <v>0</v>
      </c>
      <c r="CD127" s="253">
        <f t="shared" si="90"/>
        <v>0</v>
      </c>
      <c r="CE127" s="253">
        <f t="shared" si="91"/>
        <v>0</v>
      </c>
      <c r="CF127" s="253">
        <f t="shared" si="92"/>
        <v>0</v>
      </c>
      <c r="CG127" s="253">
        <f t="shared" si="93"/>
        <v>0</v>
      </c>
      <c r="CH127" s="253">
        <f t="shared" si="94"/>
        <v>0</v>
      </c>
      <c r="CI127" s="253">
        <f t="shared" si="95"/>
        <v>0</v>
      </c>
      <c r="CJ127" s="253">
        <f t="shared" si="96"/>
        <v>0</v>
      </c>
      <c r="CK127" s="253">
        <f t="shared" si="97"/>
        <v>0</v>
      </c>
    </row>
    <row r="128" spans="2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03"/>
        <v>8</v>
      </c>
      <c r="L128" s="166" t="s">
        <v>187</v>
      </c>
      <c r="M128" s="104">
        <v>0</v>
      </c>
      <c r="N128" s="262">
        <f t="shared" si="98"/>
        <v>598.67999999999995</v>
      </c>
      <c r="O128" s="106">
        <v>598.67999999999995</v>
      </c>
      <c r="P128" s="110">
        <f t="shared" si="58"/>
        <v>4789.4399999999996</v>
      </c>
      <c r="Q128" s="112" t="s">
        <v>139</v>
      </c>
      <c r="R128" s="113">
        <f t="shared" si="52"/>
        <v>0</v>
      </c>
      <c r="S128" s="114">
        <f t="shared" si="59"/>
        <v>0</v>
      </c>
      <c r="T128" s="113">
        <f t="shared" si="53"/>
        <v>2</v>
      </c>
      <c r="U128" s="115">
        <f t="shared" si="60"/>
        <v>1197.3599999999999</v>
      </c>
      <c r="V128" s="113">
        <f t="shared" si="54"/>
        <v>3</v>
      </c>
      <c r="W128" s="115">
        <f t="shared" si="61"/>
        <v>1796.04</v>
      </c>
      <c r="X128" s="113">
        <f t="shared" si="55"/>
        <v>3</v>
      </c>
      <c r="Y128" s="115">
        <f t="shared" si="62"/>
        <v>1796.04</v>
      </c>
      <c r="Z128" s="116">
        <f t="shared" si="56"/>
        <v>4789.4399999999996</v>
      </c>
      <c r="AA128" s="117" t="b">
        <f t="shared" si="57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3"/>
        <v>0</v>
      </c>
      <c r="AJ128" s="21">
        <v>0</v>
      </c>
      <c r="AK128" s="164">
        <f t="shared" si="64"/>
        <v>0</v>
      </c>
      <c r="AL128" s="21">
        <v>0</v>
      </c>
      <c r="AM128" s="164">
        <f t="shared" si="65"/>
        <v>0</v>
      </c>
      <c r="AN128" s="21">
        <v>0</v>
      </c>
      <c r="AO128" s="164">
        <f t="shared" si="66"/>
        <v>0</v>
      </c>
      <c r="AP128" s="21">
        <v>1</v>
      </c>
      <c r="AQ128" s="164">
        <f t="shared" si="67"/>
        <v>598.67999999999995</v>
      </c>
      <c r="AR128" s="21">
        <v>1</v>
      </c>
      <c r="AS128" s="164">
        <f t="shared" si="68"/>
        <v>598.67999999999995</v>
      </c>
      <c r="AT128" s="21">
        <v>1</v>
      </c>
      <c r="AU128" s="164">
        <f t="shared" si="69"/>
        <v>598.67999999999995</v>
      </c>
      <c r="AV128" s="21">
        <v>1</v>
      </c>
      <c r="AW128" s="164">
        <f t="shared" si="70"/>
        <v>598.67999999999995</v>
      </c>
      <c r="AX128" s="21">
        <v>1</v>
      </c>
      <c r="AY128" s="164">
        <f t="shared" si="71"/>
        <v>598.67999999999995</v>
      </c>
      <c r="AZ128" s="21">
        <v>1</v>
      </c>
      <c r="BA128" s="164">
        <f t="shared" si="72"/>
        <v>598.67999999999995</v>
      </c>
      <c r="BB128" s="21">
        <v>1</v>
      </c>
      <c r="BC128" s="164">
        <f t="shared" si="73"/>
        <v>598.67999999999995</v>
      </c>
      <c r="BD128" s="21">
        <v>1</v>
      </c>
      <c r="BE128" s="164">
        <f t="shared" si="74"/>
        <v>598.67999999999995</v>
      </c>
      <c r="BF128" s="253">
        <f t="shared" si="75"/>
        <v>4789.4399999999996</v>
      </c>
      <c r="BG128" s="253">
        <f t="shared" si="99"/>
        <v>4789.4399999999996</v>
      </c>
      <c r="BH128" s="10" t="b">
        <f t="shared" si="100"/>
        <v>1</v>
      </c>
      <c r="BI128" s="253">
        <f t="shared" si="101"/>
        <v>0</v>
      </c>
      <c r="BJ128" s="250">
        <f t="shared" si="77"/>
        <v>21411165</v>
      </c>
      <c r="BK128" s="251">
        <v>348</v>
      </c>
      <c r="BL128" s="251">
        <v>5</v>
      </c>
      <c r="BM128" s="252">
        <f t="shared" si="78"/>
        <v>0</v>
      </c>
      <c r="BN128" s="252">
        <f t="shared" si="79"/>
        <v>2</v>
      </c>
      <c r="BO128" s="252">
        <f t="shared" si="80"/>
        <v>3</v>
      </c>
      <c r="BP128" s="252">
        <f t="shared" si="81"/>
        <v>3</v>
      </c>
      <c r="BQ128" s="254">
        <f t="shared" si="82"/>
        <v>598.67999999999995</v>
      </c>
      <c r="BR128">
        <f t="shared" si="76"/>
        <v>0</v>
      </c>
      <c r="BS128">
        <v>0</v>
      </c>
      <c r="BT128">
        <v>1</v>
      </c>
      <c r="BU128" t="s">
        <v>139</v>
      </c>
      <c r="BV128" t="str">
        <f t="shared" si="83"/>
        <v>0</v>
      </c>
      <c r="BW128" t="str">
        <f t="shared" si="84"/>
        <v>0</v>
      </c>
      <c r="BX128" t="str">
        <f t="shared" si="85"/>
        <v>1</v>
      </c>
      <c r="BY128" t="s">
        <v>23</v>
      </c>
      <c r="BZ128" s="253">
        <f t="shared" si="86"/>
        <v>0</v>
      </c>
      <c r="CA128" s="253">
        <f t="shared" si="87"/>
        <v>0</v>
      </c>
      <c r="CB128" s="253">
        <f t="shared" si="88"/>
        <v>0</v>
      </c>
      <c r="CC128" s="253">
        <f t="shared" si="89"/>
        <v>0</v>
      </c>
      <c r="CD128" s="253">
        <f t="shared" si="90"/>
        <v>598.67999999999995</v>
      </c>
      <c r="CE128" s="253">
        <f t="shared" si="91"/>
        <v>598.67999999999995</v>
      </c>
      <c r="CF128" s="253">
        <f t="shared" si="92"/>
        <v>598.67999999999995</v>
      </c>
      <c r="CG128" s="253">
        <f t="shared" si="93"/>
        <v>598.67999999999995</v>
      </c>
      <c r="CH128" s="253">
        <f t="shared" si="94"/>
        <v>598.67999999999995</v>
      </c>
      <c r="CI128" s="253">
        <f t="shared" si="95"/>
        <v>598.67999999999995</v>
      </c>
      <c r="CJ128" s="253">
        <f t="shared" si="96"/>
        <v>598.67999999999995</v>
      </c>
      <c r="CK128" s="253">
        <f t="shared" si="97"/>
        <v>598.67999999999995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03"/>
        <v>8</v>
      </c>
      <c r="L129" s="166" t="s">
        <v>187</v>
      </c>
      <c r="M129" s="104">
        <v>0</v>
      </c>
      <c r="N129" s="262">
        <f t="shared" si="98"/>
        <v>584.99</v>
      </c>
      <c r="O129" s="106">
        <v>584.99</v>
      </c>
      <c r="P129" s="110">
        <f t="shared" si="58"/>
        <v>4679.92</v>
      </c>
      <c r="Q129" s="112" t="s">
        <v>139</v>
      </c>
      <c r="R129" s="113">
        <f t="shared" si="52"/>
        <v>0</v>
      </c>
      <c r="S129" s="114">
        <f t="shared" si="59"/>
        <v>0</v>
      </c>
      <c r="T129" s="113">
        <f t="shared" si="53"/>
        <v>2</v>
      </c>
      <c r="U129" s="115">
        <f t="shared" si="60"/>
        <v>1169.98</v>
      </c>
      <c r="V129" s="113">
        <f t="shared" si="54"/>
        <v>3</v>
      </c>
      <c r="W129" s="115">
        <f t="shared" si="61"/>
        <v>1754.97</v>
      </c>
      <c r="X129" s="113">
        <f t="shared" si="55"/>
        <v>3</v>
      </c>
      <c r="Y129" s="115">
        <f t="shared" si="62"/>
        <v>1754.97</v>
      </c>
      <c r="Z129" s="116">
        <f t="shared" si="56"/>
        <v>4679.92</v>
      </c>
      <c r="AA129" s="117" t="b">
        <f t="shared" si="57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3"/>
        <v>0</v>
      </c>
      <c r="AJ129" s="21">
        <v>0</v>
      </c>
      <c r="AK129" s="164">
        <f t="shared" si="64"/>
        <v>0</v>
      </c>
      <c r="AL129" s="21">
        <v>0</v>
      </c>
      <c r="AM129" s="164">
        <f t="shared" si="65"/>
        <v>0</v>
      </c>
      <c r="AN129" s="21">
        <v>0</v>
      </c>
      <c r="AO129" s="164">
        <f t="shared" si="66"/>
        <v>0</v>
      </c>
      <c r="AP129" s="21">
        <v>1</v>
      </c>
      <c r="AQ129" s="164">
        <f t="shared" si="67"/>
        <v>584.99</v>
      </c>
      <c r="AR129" s="21">
        <v>1</v>
      </c>
      <c r="AS129" s="164">
        <f t="shared" si="68"/>
        <v>584.99</v>
      </c>
      <c r="AT129" s="21">
        <v>1</v>
      </c>
      <c r="AU129" s="164">
        <f t="shared" si="69"/>
        <v>584.99</v>
      </c>
      <c r="AV129" s="21">
        <v>1</v>
      </c>
      <c r="AW129" s="164">
        <f t="shared" si="70"/>
        <v>584.99</v>
      </c>
      <c r="AX129" s="21">
        <v>1</v>
      </c>
      <c r="AY129" s="164">
        <f t="shared" si="71"/>
        <v>584.99</v>
      </c>
      <c r="AZ129" s="21">
        <v>1</v>
      </c>
      <c r="BA129" s="164">
        <f t="shared" si="72"/>
        <v>584.99</v>
      </c>
      <c r="BB129" s="21">
        <v>1</v>
      </c>
      <c r="BC129" s="164">
        <f t="shared" si="73"/>
        <v>584.99</v>
      </c>
      <c r="BD129" s="21">
        <v>1</v>
      </c>
      <c r="BE129" s="164">
        <f t="shared" si="74"/>
        <v>584.99</v>
      </c>
      <c r="BF129" s="253">
        <f t="shared" si="75"/>
        <v>4679.92</v>
      </c>
      <c r="BG129" s="253">
        <f t="shared" si="99"/>
        <v>4679.9199999999992</v>
      </c>
      <c r="BH129" s="10" t="b">
        <f t="shared" si="100"/>
        <v>1</v>
      </c>
      <c r="BI129" s="253">
        <f t="shared" si="101"/>
        <v>0</v>
      </c>
      <c r="BJ129" s="250">
        <f t="shared" si="77"/>
        <v>21411166</v>
      </c>
      <c r="BK129" s="251">
        <v>348</v>
      </c>
      <c r="BL129" s="251">
        <v>5</v>
      </c>
      <c r="BM129" s="252">
        <f t="shared" si="78"/>
        <v>0</v>
      </c>
      <c r="BN129" s="252">
        <f t="shared" si="79"/>
        <v>2</v>
      </c>
      <c r="BO129" s="252">
        <f t="shared" si="80"/>
        <v>3</v>
      </c>
      <c r="BP129" s="252">
        <f t="shared" si="81"/>
        <v>3</v>
      </c>
      <c r="BQ129" s="254">
        <f t="shared" si="82"/>
        <v>584.99</v>
      </c>
      <c r="BR129">
        <f t="shared" si="76"/>
        <v>0</v>
      </c>
      <c r="BS129">
        <v>0</v>
      </c>
      <c r="BT129">
        <v>1</v>
      </c>
      <c r="BU129" t="s">
        <v>139</v>
      </c>
      <c r="BV129" t="str">
        <f t="shared" si="83"/>
        <v>0</v>
      </c>
      <c r="BW129" t="str">
        <f t="shared" si="84"/>
        <v>0</v>
      </c>
      <c r="BX129" t="str">
        <f t="shared" si="85"/>
        <v>1</v>
      </c>
      <c r="BY129" t="s">
        <v>23</v>
      </c>
      <c r="BZ129" s="253">
        <f t="shared" si="86"/>
        <v>0</v>
      </c>
      <c r="CA129" s="253">
        <f t="shared" si="87"/>
        <v>0</v>
      </c>
      <c r="CB129" s="253">
        <f t="shared" si="88"/>
        <v>0</v>
      </c>
      <c r="CC129" s="253">
        <f t="shared" si="89"/>
        <v>0</v>
      </c>
      <c r="CD129" s="253">
        <f t="shared" si="90"/>
        <v>584.99</v>
      </c>
      <c r="CE129" s="253">
        <f t="shared" si="91"/>
        <v>584.99</v>
      </c>
      <c r="CF129" s="253">
        <f t="shared" si="92"/>
        <v>584.99</v>
      </c>
      <c r="CG129" s="253">
        <f t="shared" si="93"/>
        <v>584.99</v>
      </c>
      <c r="CH129" s="253">
        <f t="shared" si="94"/>
        <v>584.99</v>
      </c>
      <c r="CI129" s="253">
        <f t="shared" si="95"/>
        <v>584.99</v>
      </c>
      <c r="CJ129" s="253">
        <f t="shared" si="96"/>
        <v>584.99</v>
      </c>
      <c r="CK129" s="253">
        <f t="shared" si="97"/>
        <v>584.99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03"/>
        <v>44</v>
      </c>
      <c r="L130" s="166" t="s">
        <v>187</v>
      </c>
      <c r="M130" s="104">
        <v>0</v>
      </c>
      <c r="N130" s="262">
        <f t="shared" si="98"/>
        <v>14.38</v>
      </c>
      <c r="O130" s="106">
        <v>14.38</v>
      </c>
      <c r="P130" s="110">
        <f t="shared" si="58"/>
        <v>632.72</v>
      </c>
      <c r="Q130" s="112" t="s">
        <v>139</v>
      </c>
      <c r="R130" s="113">
        <f t="shared" si="52"/>
        <v>8</v>
      </c>
      <c r="S130" s="114">
        <f t="shared" si="59"/>
        <v>115.04</v>
      </c>
      <c r="T130" s="113">
        <f t="shared" si="53"/>
        <v>12</v>
      </c>
      <c r="U130" s="115">
        <f t="shared" si="60"/>
        <v>172.56</v>
      </c>
      <c r="V130" s="113">
        <f t="shared" si="54"/>
        <v>12</v>
      </c>
      <c r="W130" s="115">
        <f t="shared" si="61"/>
        <v>172.56</v>
      </c>
      <c r="X130" s="113">
        <f t="shared" si="55"/>
        <v>12</v>
      </c>
      <c r="Y130" s="115">
        <f t="shared" si="62"/>
        <v>172.56</v>
      </c>
      <c r="Z130" s="116">
        <f t="shared" si="56"/>
        <v>632.72</v>
      </c>
      <c r="AA130" s="117" t="b">
        <f t="shared" si="57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3"/>
        <v>0</v>
      </c>
      <c r="AJ130" s="21">
        <v>4</v>
      </c>
      <c r="AK130" s="164">
        <f t="shared" si="64"/>
        <v>57.52</v>
      </c>
      <c r="AL130" s="21">
        <v>4</v>
      </c>
      <c r="AM130" s="164">
        <f t="shared" si="65"/>
        <v>57.52</v>
      </c>
      <c r="AN130" s="21">
        <v>4</v>
      </c>
      <c r="AO130" s="164">
        <f t="shared" si="66"/>
        <v>57.52</v>
      </c>
      <c r="AP130" s="21">
        <v>4</v>
      </c>
      <c r="AQ130" s="164">
        <f t="shared" si="67"/>
        <v>57.52</v>
      </c>
      <c r="AR130" s="21">
        <v>4</v>
      </c>
      <c r="AS130" s="164">
        <f t="shared" si="68"/>
        <v>57.52</v>
      </c>
      <c r="AT130" s="21">
        <v>4</v>
      </c>
      <c r="AU130" s="164">
        <f t="shared" si="69"/>
        <v>57.52</v>
      </c>
      <c r="AV130" s="21">
        <v>4</v>
      </c>
      <c r="AW130" s="164">
        <f t="shared" si="70"/>
        <v>57.52</v>
      </c>
      <c r="AX130" s="21">
        <v>4</v>
      </c>
      <c r="AY130" s="164">
        <f t="shared" si="71"/>
        <v>57.52</v>
      </c>
      <c r="AZ130" s="21">
        <v>4</v>
      </c>
      <c r="BA130" s="164">
        <f t="shared" si="72"/>
        <v>57.52</v>
      </c>
      <c r="BB130" s="21">
        <v>4</v>
      </c>
      <c r="BC130" s="164">
        <f t="shared" si="73"/>
        <v>57.52</v>
      </c>
      <c r="BD130" s="21">
        <v>4</v>
      </c>
      <c r="BE130" s="164">
        <f t="shared" si="74"/>
        <v>57.52</v>
      </c>
      <c r="BF130" s="253">
        <f t="shared" si="75"/>
        <v>632.72</v>
      </c>
      <c r="BG130" s="253">
        <f t="shared" si="99"/>
        <v>632.71999999999991</v>
      </c>
      <c r="BH130" s="10" t="b">
        <f t="shared" si="100"/>
        <v>1</v>
      </c>
      <c r="BI130" s="253">
        <f t="shared" si="101"/>
        <v>0</v>
      </c>
      <c r="BJ130" s="250">
        <f t="shared" si="77"/>
        <v>21410915</v>
      </c>
      <c r="BK130" s="251">
        <v>348</v>
      </c>
      <c r="BL130" s="251">
        <v>5</v>
      </c>
      <c r="BM130" s="252">
        <f t="shared" si="78"/>
        <v>8</v>
      </c>
      <c r="BN130" s="252">
        <f t="shared" si="79"/>
        <v>12</v>
      </c>
      <c r="BO130" s="252">
        <f t="shared" si="80"/>
        <v>12</v>
      </c>
      <c r="BP130" s="252">
        <f t="shared" si="81"/>
        <v>12</v>
      </c>
      <c r="BQ130" s="254">
        <f t="shared" si="82"/>
        <v>14.38</v>
      </c>
      <c r="BR130">
        <f t="shared" si="76"/>
        <v>0</v>
      </c>
      <c r="BS130">
        <v>0</v>
      </c>
      <c r="BT130">
        <v>1</v>
      </c>
      <c r="BU130" t="s">
        <v>139</v>
      </c>
      <c r="BV130" t="str">
        <f t="shared" si="83"/>
        <v>0</v>
      </c>
      <c r="BW130" t="str">
        <f t="shared" si="84"/>
        <v>0</v>
      </c>
      <c r="BX130" t="str">
        <f t="shared" si="85"/>
        <v>1</v>
      </c>
      <c r="BY130" t="s">
        <v>23</v>
      </c>
      <c r="BZ130" s="253">
        <f t="shared" si="86"/>
        <v>0</v>
      </c>
      <c r="CA130" s="253">
        <f t="shared" si="87"/>
        <v>57.52</v>
      </c>
      <c r="CB130" s="253">
        <f t="shared" si="88"/>
        <v>57.52</v>
      </c>
      <c r="CC130" s="253">
        <f t="shared" si="89"/>
        <v>57.52</v>
      </c>
      <c r="CD130" s="253">
        <f t="shared" si="90"/>
        <v>57.52</v>
      </c>
      <c r="CE130" s="253">
        <f t="shared" si="91"/>
        <v>57.52</v>
      </c>
      <c r="CF130" s="253">
        <f t="shared" si="92"/>
        <v>57.52</v>
      </c>
      <c r="CG130" s="253">
        <f t="shared" si="93"/>
        <v>57.52</v>
      </c>
      <c r="CH130" s="253">
        <f t="shared" si="94"/>
        <v>57.52</v>
      </c>
      <c r="CI130" s="253">
        <f t="shared" si="95"/>
        <v>57.52</v>
      </c>
      <c r="CJ130" s="253">
        <f t="shared" si="96"/>
        <v>57.52</v>
      </c>
      <c r="CK130" s="253">
        <f t="shared" si="97"/>
        <v>57.52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03"/>
        <v>0</v>
      </c>
      <c r="L131" s="166" t="s">
        <v>187</v>
      </c>
      <c r="M131" s="104">
        <v>0</v>
      </c>
      <c r="N131" s="262">
        <f t="shared" si="98"/>
        <v>1970.72</v>
      </c>
      <c r="O131" s="106">
        <v>1970.72</v>
      </c>
      <c r="P131" s="110">
        <f t="shared" si="58"/>
        <v>0</v>
      </c>
      <c r="Q131" s="112" t="s">
        <v>139</v>
      </c>
      <c r="R131" s="113">
        <f t="shared" si="52"/>
        <v>0</v>
      </c>
      <c r="S131" s="114">
        <f t="shared" si="59"/>
        <v>0</v>
      </c>
      <c r="T131" s="113">
        <f t="shared" si="53"/>
        <v>0</v>
      </c>
      <c r="U131" s="115">
        <f t="shared" si="60"/>
        <v>0</v>
      </c>
      <c r="V131" s="113">
        <f t="shared" si="54"/>
        <v>0</v>
      </c>
      <c r="W131" s="115">
        <f t="shared" si="61"/>
        <v>0</v>
      </c>
      <c r="X131" s="113">
        <f t="shared" si="55"/>
        <v>0</v>
      </c>
      <c r="Y131" s="115">
        <f t="shared" si="62"/>
        <v>0</v>
      </c>
      <c r="Z131" s="116">
        <f t="shared" si="56"/>
        <v>0</v>
      </c>
      <c r="AA131" s="117" t="b">
        <f t="shared" si="57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3"/>
        <v>0</v>
      </c>
      <c r="AJ131" s="21">
        <v>0</v>
      </c>
      <c r="AK131" s="164">
        <f t="shared" si="64"/>
        <v>0</v>
      </c>
      <c r="AL131" s="21">
        <v>0</v>
      </c>
      <c r="AM131" s="164">
        <f t="shared" si="65"/>
        <v>0</v>
      </c>
      <c r="AN131" s="21">
        <v>0</v>
      </c>
      <c r="AO131" s="164">
        <f t="shared" si="66"/>
        <v>0</v>
      </c>
      <c r="AP131" s="21">
        <v>0</v>
      </c>
      <c r="AQ131" s="164">
        <f t="shared" si="67"/>
        <v>0</v>
      </c>
      <c r="AR131" s="21">
        <v>0</v>
      </c>
      <c r="AS131" s="164">
        <f t="shared" si="68"/>
        <v>0</v>
      </c>
      <c r="AT131" s="21">
        <v>0</v>
      </c>
      <c r="AU131" s="164">
        <f t="shared" si="69"/>
        <v>0</v>
      </c>
      <c r="AV131" s="21">
        <v>0</v>
      </c>
      <c r="AW131" s="164">
        <f t="shared" si="70"/>
        <v>0</v>
      </c>
      <c r="AX131" s="21">
        <v>0</v>
      </c>
      <c r="AY131" s="164">
        <f t="shared" si="71"/>
        <v>0</v>
      </c>
      <c r="AZ131" s="21">
        <v>0</v>
      </c>
      <c r="BA131" s="164">
        <f t="shared" si="72"/>
        <v>0</v>
      </c>
      <c r="BB131" s="21">
        <v>0</v>
      </c>
      <c r="BC131" s="164">
        <f t="shared" si="73"/>
        <v>0</v>
      </c>
      <c r="BD131" s="21">
        <v>0</v>
      </c>
      <c r="BE131" s="164">
        <f t="shared" si="74"/>
        <v>0</v>
      </c>
      <c r="BF131" s="253">
        <f t="shared" si="75"/>
        <v>0</v>
      </c>
      <c r="BG131" s="253">
        <f t="shared" si="99"/>
        <v>0</v>
      </c>
      <c r="BH131" s="10" t="b">
        <f t="shared" si="100"/>
        <v>1</v>
      </c>
      <c r="BI131" s="253">
        <f t="shared" si="101"/>
        <v>0</v>
      </c>
      <c r="BJ131" s="250">
        <f t="shared" si="77"/>
        <v>21410433</v>
      </c>
      <c r="BK131" s="251">
        <v>348</v>
      </c>
      <c r="BL131" s="251">
        <v>5</v>
      </c>
      <c r="BM131" s="252">
        <f t="shared" si="78"/>
        <v>0</v>
      </c>
      <c r="BN131" s="252">
        <f t="shared" si="79"/>
        <v>0</v>
      </c>
      <c r="BO131" s="252">
        <f t="shared" si="80"/>
        <v>0</v>
      </c>
      <c r="BP131" s="252">
        <f t="shared" si="81"/>
        <v>0</v>
      </c>
      <c r="BQ131" s="254">
        <f t="shared" si="82"/>
        <v>1970.72</v>
      </c>
      <c r="BR131">
        <f t="shared" si="76"/>
        <v>0</v>
      </c>
      <c r="BS131">
        <v>0</v>
      </c>
      <c r="BT131">
        <v>1</v>
      </c>
      <c r="BU131" t="s">
        <v>139</v>
      </c>
      <c r="BV131" t="str">
        <f t="shared" si="83"/>
        <v>0</v>
      </c>
      <c r="BW131" t="str">
        <f t="shared" si="84"/>
        <v>0</v>
      </c>
      <c r="BX131" t="str">
        <f t="shared" si="85"/>
        <v>1</v>
      </c>
      <c r="BY131" t="s">
        <v>23</v>
      </c>
      <c r="BZ131" s="253">
        <f t="shared" si="86"/>
        <v>0</v>
      </c>
      <c r="CA131" s="253">
        <f t="shared" si="87"/>
        <v>0</v>
      </c>
      <c r="CB131" s="253">
        <f t="shared" si="88"/>
        <v>0</v>
      </c>
      <c r="CC131" s="253">
        <f t="shared" si="89"/>
        <v>0</v>
      </c>
      <c r="CD131" s="253">
        <f t="shared" si="90"/>
        <v>0</v>
      </c>
      <c r="CE131" s="253">
        <f t="shared" si="91"/>
        <v>0</v>
      </c>
      <c r="CF131" s="253">
        <f t="shared" si="92"/>
        <v>0</v>
      </c>
      <c r="CG131" s="253">
        <f t="shared" si="93"/>
        <v>0</v>
      </c>
      <c r="CH131" s="253">
        <f t="shared" si="94"/>
        <v>0</v>
      </c>
      <c r="CI131" s="253">
        <f t="shared" si="95"/>
        <v>0</v>
      </c>
      <c r="CJ131" s="253">
        <f t="shared" si="96"/>
        <v>0</v>
      </c>
      <c r="CK131" s="253">
        <f t="shared" si="97"/>
        <v>0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03"/>
        <v>0</v>
      </c>
      <c r="L132" s="166" t="s">
        <v>187</v>
      </c>
      <c r="M132" s="104">
        <v>0</v>
      </c>
      <c r="N132" s="262">
        <f t="shared" si="98"/>
        <v>1721.32</v>
      </c>
      <c r="O132" s="106">
        <v>1721.32</v>
      </c>
      <c r="P132" s="110">
        <f t="shared" si="58"/>
        <v>0</v>
      </c>
      <c r="Q132" s="112" t="s">
        <v>139</v>
      </c>
      <c r="R132" s="113">
        <f t="shared" ref="R132:R195" si="104">AH132+AJ132+AL132</f>
        <v>0</v>
      </c>
      <c r="S132" s="114">
        <f t="shared" si="59"/>
        <v>0</v>
      </c>
      <c r="T132" s="113">
        <f t="shared" ref="T132:T195" si="105">AN132+AP132+AR132</f>
        <v>0</v>
      </c>
      <c r="U132" s="115">
        <f t="shared" si="60"/>
        <v>0</v>
      </c>
      <c r="V132" s="113">
        <f t="shared" ref="V132:V195" si="106">AT132+AV132+AX132</f>
        <v>0</v>
      </c>
      <c r="W132" s="115">
        <f t="shared" si="61"/>
        <v>0</v>
      </c>
      <c r="X132" s="113">
        <f t="shared" ref="X132:X195" si="107">AZ132+BB132+BD132</f>
        <v>0</v>
      </c>
      <c r="Y132" s="115">
        <f t="shared" si="62"/>
        <v>0</v>
      </c>
      <c r="Z132" s="116">
        <f t="shared" ref="Z132:Z195" si="108">S132+U132+W132+Y132</f>
        <v>0</v>
      </c>
      <c r="AA132" s="117" t="b">
        <f t="shared" ref="AA132:AA195" si="109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3"/>
        <v>0</v>
      </c>
      <c r="AJ132" s="21">
        <v>0</v>
      </c>
      <c r="AK132" s="164">
        <f t="shared" si="64"/>
        <v>0</v>
      </c>
      <c r="AL132" s="21">
        <v>0</v>
      </c>
      <c r="AM132" s="164">
        <f t="shared" si="65"/>
        <v>0</v>
      </c>
      <c r="AN132" s="21">
        <v>0</v>
      </c>
      <c r="AO132" s="164">
        <f t="shared" si="66"/>
        <v>0</v>
      </c>
      <c r="AP132" s="21">
        <v>0</v>
      </c>
      <c r="AQ132" s="164">
        <f t="shared" si="67"/>
        <v>0</v>
      </c>
      <c r="AR132" s="21">
        <v>0</v>
      </c>
      <c r="AS132" s="164">
        <f t="shared" si="68"/>
        <v>0</v>
      </c>
      <c r="AT132" s="21">
        <v>0</v>
      </c>
      <c r="AU132" s="164">
        <f t="shared" si="69"/>
        <v>0</v>
      </c>
      <c r="AV132" s="21">
        <v>0</v>
      </c>
      <c r="AW132" s="164">
        <f t="shared" si="70"/>
        <v>0</v>
      </c>
      <c r="AX132" s="21">
        <v>0</v>
      </c>
      <c r="AY132" s="164">
        <f t="shared" si="71"/>
        <v>0</v>
      </c>
      <c r="AZ132" s="21">
        <v>0</v>
      </c>
      <c r="BA132" s="164">
        <f t="shared" si="72"/>
        <v>0</v>
      </c>
      <c r="BB132" s="21">
        <v>0</v>
      </c>
      <c r="BC132" s="164">
        <f t="shared" si="73"/>
        <v>0</v>
      </c>
      <c r="BD132" s="21">
        <v>0</v>
      </c>
      <c r="BE132" s="164">
        <f t="shared" si="74"/>
        <v>0</v>
      </c>
      <c r="BF132" s="253">
        <f t="shared" si="75"/>
        <v>0</v>
      </c>
      <c r="BG132" s="253">
        <f t="shared" si="99"/>
        <v>0</v>
      </c>
      <c r="BH132" s="10" t="b">
        <f t="shared" si="100"/>
        <v>1</v>
      </c>
      <c r="BI132" s="253">
        <f t="shared" si="101"/>
        <v>0</v>
      </c>
      <c r="BJ132" s="250">
        <f t="shared" si="77"/>
        <v>21410294</v>
      </c>
      <c r="BK132" s="251">
        <v>348</v>
      </c>
      <c r="BL132" s="251">
        <v>5</v>
      </c>
      <c r="BM132" s="252">
        <f t="shared" si="78"/>
        <v>0</v>
      </c>
      <c r="BN132" s="252">
        <f t="shared" si="79"/>
        <v>0</v>
      </c>
      <c r="BO132" s="252">
        <f t="shared" si="80"/>
        <v>0</v>
      </c>
      <c r="BP132" s="252">
        <f t="shared" si="81"/>
        <v>0</v>
      </c>
      <c r="BQ132" s="254">
        <f t="shared" si="82"/>
        <v>1721.32</v>
      </c>
      <c r="BR132">
        <f t="shared" si="76"/>
        <v>0</v>
      </c>
      <c r="BS132">
        <v>0</v>
      </c>
      <c r="BT132">
        <v>1</v>
      </c>
      <c r="BU132" t="s">
        <v>139</v>
      </c>
      <c r="BV132" t="str">
        <f t="shared" si="83"/>
        <v>0</v>
      </c>
      <c r="BW132" t="str">
        <f t="shared" si="84"/>
        <v>0</v>
      </c>
      <c r="BX132" t="str">
        <f t="shared" si="85"/>
        <v>1</v>
      </c>
      <c r="BY132" t="s">
        <v>23</v>
      </c>
      <c r="BZ132" s="253">
        <f t="shared" si="86"/>
        <v>0</v>
      </c>
      <c r="CA132" s="253">
        <f t="shared" si="87"/>
        <v>0</v>
      </c>
      <c r="CB132" s="253">
        <f t="shared" si="88"/>
        <v>0</v>
      </c>
      <c r="CC132" s="253">
        <f t="shared" si="89"/>
        <v>0</v>
      </c>
      <c r="CD132" s="253">
        <f t="shared" si="90"/>
        <v>0</v>
      </c>
      <c r="CE132" s="253">
        <f t="shared" si="91"/>
        <v>0</v>
      </c>
      <c r="CF132" s="253">
        <f t="shared" si="92"/>
        <v>0</v>
      </c>
      <c r="CG132" s="253">
        <f t="shared" si="93"/>
        <v>0</v>
      </c>
      <c r="CH132" s="253">
        <f t="shared" si="94"/>
        <v>0</v>
      </c>
      <c r="CI132" s="253">
        <f t="shared" si="95"/>
        <v>0</v>
      </c>
      <c r="CJ132" s="253">
        <f t="shared" si="96"/>
        <v>0</v>
      </c>
      <c r="CK132" s="253">
        <f t="shared" si="97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03"/>
        <v>11</v>
      </c>
      <c r="L133" s="166" t="s">
        <v>187</v>
      </c>
      <c r="M133" s="104">
        <v>0</v>
      </c>
      <c r="N133" s="262">
        <f t="shared" si="98"/>
        <v>5363.49</v>
      </c>
      <c r="O133" s="106">
        <v>5363.49</v>
      </c>
      <c r="P133" s="110">
        <f t="shared" ref="P133:P196" si="110">(O133*(M133/100+1))*K133</f>
        <v>58998.39</v>
      </c>
      <c r="Q133" s="112" t="s">
        <v>139</v>
      </c>
      <c r="R133" s="113">
        <f t="shared" si="104"/>
        <v>2</v>
      </c>
      <c r="S133" s="114">
        <f t="shared" ref="S133:S196" si="111">R133*(O133*(M133/100+1))</f>
        <v>10726.98</v>
      </c>
      <c r="T133" s="113">
        <f t="shared" si="105"/>
        <v>3</v>
      </c>
      <c r="U133" s="115">
        <f t="shared" ref="U133:U196" si="112">T133*(O133*(M133/100+1))</f>
        <v>16090.47</v>
      </c>
      <c r="V133" s="113">
        <f t="shared" si="106"/>
        <v>3</v>
      </c>
      <c r="W133" s="115">
        <f t="shared" ref="W133:W196" si="113">V133*(O133*(M133/100+1))</f>
        <v>16090.47</v>
      </c>
      <c r="X133" s="113">
        <f t="shared" si="107"/>
        <v>3</v>
      </c>
      <c r="Y133" s="115">
        <f t="shared" ref="Y133:Y196" si="114">X133*(O133*(M133/100+1))</f>
        <v>16090.47</v>
      </c>
      <c r="Z133" s="116">
        <f t="shared" si="108"/>
        <v>58998.39</v>
      </c>
      <c r="AA133" s="117" t="b">
        <f t="shared" si="109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15">AH133*(O133*(M133/100+1))</f>
        <v>0</v>
      </c>
      <c r="AJ133" s="21">
        <v>1</v>
      </c>
      <c r="AK133" s="164">
        <f t="shared" ref="AK133:AK196" si="116">AJ133*(O133*(M133/100+1))</f>
        <v>5363.49</v>
      </c>
      <c r="AL133" s="21">
        <v>1</v>
      </c>
      <c r="AM133" s="164">
        <f t="shared" ref="AM133:AM196" si="117">AL133*(O133*(M133/100+1))</f>
        <v>5363.49</v>
      </c>
      <c r="AN133" s="21">
        <v>1</v>
      </c>
      <c r="AO133" s="164">
        <f t="shared" ref="AO133:AO196" si="118">AN133*(O133*(M133/100+1))</f>
        <v>5363.49</v>
      </c>
      <c r="AP133" s="21">
        <v>1</v>
      </c>
      <c r="AQ133" s="164">
        <f t="shared" ref="AQ133:AQ196" si="119">AP133*(O133*(M133/100+1))</f>
        <v>5363.49</v>
      </c>
      <c r="AR133" s="21">
        <v>1</v>
      </c>
      <c r="AS133" s="164">
        <f t="shared" ref="AS133:AS196" si="120">AR133*(O133*(M133/100+1))</f>
        <v>5363.49</v>
      </c>
      <c r="AT133" s="21">
        <v>1</v>
      </c>
      <c r="AU133" s="164">
        <f t="shared" ref="AU133:AU196" si="121">AT133*(O133*(M133/100+1))</f>
        <v>5363.49</v>
      </c>
      <c r="AV133" s="21">
        <v>1</v>
      </c>
      <c r="AW133" s="164">
        <f t="shared" ref="AW133:AW196" si="122">AV133*(O133*(M133/100+1))</f>
        <v>5363.49</v>
      </c>
      <c r="AX133" s="21">
        <v>1</v>
      </c>
      <c r="AY133" s="164">
        <f t="shared" ref="AY133:AY196" si="123">AX133*(O133*(M133/100+1))</f>
        <v>5363.49</v>
      </c>
      <c r="AZ133" s="21">
        <v>1</v>
      </c>
      <c r="BA133" s="164">
        <f t="shared" ref="BA133:BA196" si="124">AZ133*(O133*(M133/100+1))</f>
        <v>5363.49</v>
      </c>
      <c r="BB133" s="21">
        <v>1</v>
      </c>
      <c r="BC133" s="164">
        <f t="shared" ref="BC133:BC196" si="125">BB133*(O133*(M133/100+1))</f>
        <v>5363.49</v>
      </c>
      <c r="BD133" s="21">
        <v>1</v>
      </c>
      <c r="BE133" s="164">
        <f t="shared" ref="BE133:BE196" si="126">BD133*(O133*(M133/100+1))</f>
        <v>5363.49</v>
      </c>
      <c r="BF133" s="253">
        <f t="shared" ref="BF133:BF196" si="127">SUM(R133,T133,V133,X133)*(O133*(M133/100+1))</f>
        <v>58998.39</v>
      </c>
      <c r="BG133" s="253">
        <f t="shared" si="99"/>
        <v>58998.389999999985</v>
      </c>
      <c r="BH133" s="10" t="b">
        <f t="shared" si="100"/>
        <v>1</v>
      </c>
      <c r="BI133" s="253">
        <f t="shared" si="101"/>
        <v>0</v>
      </c>
      <c r="BJ133" s="250">
        <f t="shared" si="77"/>
        <v>21410914</v>
      </c>
      <c r="BK133" s="251">
        <v>348</v>
      </c>
      <c r="BL133" s="251">
        <v>5</v>
      </c>
      <c r="BM133" s="252">
        <f t="shared" si="78"/>
        <v>2</v>
      </c>
      <c r="BN133" s="252">
        <f t="shared" si="79"/>
        <v>3</v>
      </c>
      <c r="BO133" s="252">
        <f t="shared" si="80"/>
        <v>3</v>
      </c>
      <c r="BP133" s="252">
        <f t="shared" si="81"/>
        <v>3</v>
      </c>
      <c r="BQ133" s="254">
        <f t="shared" si="82"/>
        <v>5363.49</v>
      </c>
      <c r="BR133">
        <f t="shared" ref="BR133:BR196" si="128">M133</f>
        <v>0</v>
      </c>
      <c r="BS133">
        <v>0</v>
      </c>
      <c r="BT133">
        <v>1</v>
      </c>
      <c r="BU133" t="s">
        <v>139</v>
      </c>
      <c r="BV133" t="str">
        <f t="shared" si="83"/>
        <v>0</v>
      </c>
      <c r="BW133" t="str">
        <f t="shared" si="84"/>
        <v>0</v>
      </c>
      <c r="BX133" t="str">
        <f t="shared" si="85"/>
        <v>1</v>
      </c>
      <c r="BY133" t="s">
        <v>23</v>
      </c>
      <c r="BZ133" s="253">
        <f t="shared" si="86"/>
        <v>0</v>
      </c>
      <c r="CA133" s="253">
        <f t="shared" si="87"/>
        <v>5363.49</v>
      </c>
      <c r="CB133" s="253">
        <f t="shared" si="88"/>
        <v>5363.49</v>
      </c>
      <c r="CC133" s="253">
        <f t="shared" si="89"/>
        <v>5363.49</v>
      </c>
      <c r="CD133" s="253">
        <f t="shared" si="90"/>
        <v>5363.49</v>
      </c>
      <c r="CE133" s="253">
        <f t="shared" si="91"/>
        <v>5363.49</v>
      </c>
      <c r="CF133" s="253">
        <f t="shared" si="92"/>
        <v>5363.49</v>
      </c>
      <c r="CG133" s="253">
        <f t="shared" si="93"/>
        <v>5363.49</v>
      </c>
      <c r="CH133" s="253">
        <f t="shared" si="94"/>
        <v>5363.49</v>
      </c>
      <c r="CI133" s="253">
        <f t="shared" si="95"/>
        <v>5363.49</v>
      </c>
      <c r="CJ133" s="253">
        <f t="shared" si="96"/>
        <v>5363.49</v>
      </c>
      <c r="CK133" s="253">
        <f t="shared" si="97"/>
        <v>5363.49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03"/>
        <v>0</v>
      </c>
      <c r="L134" s="166" t="s">
        <v>187</v>
      </c>
      <c r="M134" s="104">
        <v>0</v>
      </c>
      <c r="N134" s="262">
        <f t="shared" si="98"/>
        <v>4340.6000000000004</v>
      </c>
      <c r="O134" s="106">
        <v>4340.6000000000004</v>
      </c>
      <c r="P134" s="110">
        <f t="shared" si="110"/>
        <v>0</v>
      </c>
      <c r="Q134" s="112" t="s">
        <v>139</v>
      </c>
      <c r="R134" s="113">
        <f t="shared" si="104"/>
        <v>0</v>
      </c>
      <c r="S134" s="114">
        <f t="shared" si="111"/>
        <v>0</v>
      </c>
      <c r="T134" s="113">
        <f t="shared" si="105"/>
        <v>0</v>
      </c>
      <c r="U134" s="115">
        <f t="shared" si="112"/>
        <v>0</v>
      </c>
      <c r="V134" s="113">
        <f t="shared" si="106"/>
        <v>0</v>
      </c>
      <c r="W134" s="115">
        <f t="shared" si="113"/>
        <v>0</v>
      </c>
      <c r="X134" s="113">
        <f t="shared" si="107"/>
        <v>0</v>
      </c>
      <c r="Y134" s="115">
        <f t="shared" si="114"/>
        <v>0</v>
      </c>
      <c r="Z134" s="116">
        <f t="shared" si="108"/>
        <v>0</v>
      </c>
      <c r="AA134" s="117" t="b">
        <f t="shared" si="109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15"/>
        <v>0</v>
      </c>
      <c r="AJ134" s="21">
        <v>0</v>
      </c>
      <c r="AK134" s="164">
        <f t="shared" si="116"/>
        <v>0</v>
      </c>
      <c r="AL134" s="21">
        <v>0</v>
      </c>
      <c r="AM134" s="164">
        <f t="shared" si="117"/>
        <v>0</v>
      </c>
      <c r="AN134" s="21">
        <v>0</v>
      </c>
      <c r="AO134" s="164">
        <f t="shared" si="118"/>
        <v>0</v>
      </c>
      <c r="AP134" s="21">
        <v>0</v>
      </c>
      <c r="AQ134" s="164">
        <f t="shared" si="119"/>
        <v>0</v>
      </c>
      <c r="AR134" s="21">
        <v>0</v>
      </c>
      <c r="AS134" s="164">
        <f t="shared" si="120"/>
        <v>0</v>
      </c>
      <c r="AT134" s="21">
        <v>0</v>
      </c>
      <c r="AU134" s="164">
        <f t="shared" si="121"/>
        <v>0</v>
      </c>
      <c r="AV134" s="21">
        <v>0</v>
      </c>
      <c r="AW134" s="164">
        <f t="shared" si="122"/>
        <v>0</v>
      </c>
      <c r="AX134" s="21">
        <v>0</v>
      </c>
      <c r="AY134" s="164">
        <f t="shared" si="123"/>
        <v>0</v>
      </c>
      <c r="AZ134" s="21">
        <v>0</v>
      </c>
      <c r="BA134" s="164">
        <f t="shared" si="124"/>
        <v>0</v>
      </c>
      <c r="BB134" s="21">
        <v>0</v>
      </c>
      <c r="BC134" s="164">
        <f t="shared" si="125"/>
        <v>0</v>
      </c>
      <c r="BD134" s="21">
        <v>0</v>
      </c>
      <c r="BE134" s="164">
        <f t="shared" si="126"/>
        <v>0</v>
      </c>
      <c r="BF134" s="253">
        <f t="shared" si="127"/>
        <v>0</v>
      </c>
      <c r="BG134" s="253">
        <f t="shared" si="99"/>
        <v>0</v>
      </c>
      <c r="BH134" s="10" t="b">
        <f t="shared" si="100"/>
        <v>1</v>
      </c>
      <c r="BI134" s="253">
        <f t="shared" si="101"/>
        <v>0</v>
      </c>
      <c r="BJ134" s="250">
        <f t="shared" ref="BJ134:BJ197" si="129">D134</f>
        <v>21410579</v>
      </c>
      <c r="BK134" s="251">
        <v>348</v>
      </c>
      <c r="BL134" s="251">
        <v>5</v>
      </c>
      <c r="BM134" s="252">
        <f t="shared" ref="BM134:BM197" si="130">R134</f>
        <v>0</v>
      </c>
      <c r="BN134" s="252">
        <f t="shared" ref="BN134:BN197" si="131">T134</f>
        <v>0</v>
      </c>
      <c r="BO134" s="252">
        <f t="shared" ref="BO134:BO197" si="132">V134</f>
        <v>0</v>
      </c>
      <c r="BP134" s="252">
        <f t="shared" ref="BP134:BP197" si="133">X134</f>
        <v>0</v>
      </c>
      <c r="BQ134" s="254">
        <f t="shared" ref="BQ134:BQ197" si="134">N134</f>
        <v>4340.6000000000004</v>
      </c>
      <c r="BR134">
        <f t="shared" si="128"/>
        <v>0</v>
      </c>
      <c r="BS134">
        <v>0</v>
      </c>
      <c r="BT134">
        <v>1</v>
      </c>
      <c r="BU134" t="s">
        <v>139</v>
      </c>
      <c r="BV134" t="str">
        <f t="shared" ref="BV134:BV197" si="135">IF(AB134 = "X", "1", "0")</f>
        <v>0</v>
      </c>
      <c r="BW134" t="str">
        <f t="shared" ref="BW134:BW197" si="136">IF(AC134 = "X", "1", "0")</f>
        <v>0</v>
      </c>
      <c r="BX134" t="str">
        <f t="shared" ref="BX134:BX197" si="137">IF(AD134 = "X", "1", "0")</f>
        <v>1</v>
      </c>
      <c r="BY134" t="s">
        <v>23</v>
      </c>
      <c r="BZ134" s="253">
        <f t="shared" ref="BZ134:BZ197" si="138">AI134</f>
        <v>0</v>
      </c>
      <c r="CA134" s="253">
        <f t="shared" ref="CA134:CA197" si="139">AK134</f>
        <v>0</v>
      </c>
      <c r="CB134" s="253">
        <f t="shared" ref="CB134:CB197" si="140">AM134</f>
        <v>0</v>
      </c>
      <c r="CC134" s="253">
        <f t="shared" ref="CC134:CC197" si="141">AO134</f>
        <v>0</v>
      </c>
      <c r="CD134" s="253">
        <f t="shared" ref="CD134:CD197" si="142">AQ134</f>
        <v>0</v>
      </c>
      <c r="CE134" s="253">
        <f t="shared" ref="CE134:CE197" si="143">AS134</f>
        <v>0</v>
      </c>
      <c r="CF134" s="253">
        <f t="shared" ref="CF134:CF197" si="144">AU134</f>
        <v>0</v>
      </c>
      <c r="CG134" s="253">
        <f t="shared" ref="CG134:CG197" si="145">AW134</f>
        <v>0</v>
      </c>
      <c r="CH134" s="253">
        <f t="shared" ref="CH134:CH197" si="146">AY134</f>
        <v>0</v>
      </c>
      <c r="CI134" s="253">
        <f t="shared" ref="CI134:CI197" si="147">BA134</f>
        <v>0</v>
      </c>
      <c r="CJ134" s="253">
        <f t="shared" ref="CJ134:CJ197" si="148">BC134</f>
        <v>0</v>
      </c>
      <c r="CK134" s="253">
        <f t="shared" ref="CK134:CK197" si="149">BE134</f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03"/>
        <v>3</v>
      </c>
      <c r="L135" s="166" t="s">
        <v>187</v>
      </c>
      <c r="M135" s="104">
        <v>0</v>
      </c>
      <c r="N135" s="262">
        <f t="shared" ref="N135:N198" si="150">ROUND(O135,2)</f>
        <v>1621.56</v>
      </c>
      <c r="O135" s="106">
        <v>1621.56</v>
      </c>
      <c r="P135" s="110">
        <f t="shared" si="110"/>
        <v>4864.68</v>
      </c>
      <c r="Q135" s="112" t="s">
        <v>139</v>
      </c>
      <c r="R135" s="113">
        <f t="shared" si="104"/>
        <v>2</v>
      </c>
      <c r="S135" s="114">
        <f t="shared" si="111"/>
        <v>3243.12</v>
      </c>
      <c r="T135" s="113">
        <f t="shared" si="105"/>
        <v>1</v>
      </c>
      <c r="U135" s="115">
        <f t="shared" si="112"/>
        <v>1621.56</v>
      </c>
      <c r="V135" s="113">
        <f t="shared" si="106"/>
        <v>0</v>
      </c>
      <c r="W135" s="115">
        <f t="shared" si="113"/>
        <v>0</v>
      </c>
      <c r="X135" s="113">
        <f t="shared" si="107"/>
        <v>0</v>
      </c>
      <c r="Y135" s="115">
        <f t="shared" si="114"/>
        <v>0</v>
      </c>
      <c r="Z135" s="116">
        <f t="shared" si="108"/>
        <v>4864.68</v>
      </c>
      <c r="AA135" s="117" t="b">
        <f t="shared" si="109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15"/>
        <v>0</v>
      </c>
      <c r="AJ135" s="21">
        <v>1</v>
      </c>
      <c r="AK135" s="164">
        <f t="shared" si="116"/>
        <v>1621.56</v>
      </c>
      <c r="AL135" s="21">
        <v>1</v>
      </c>
      <c r="AM135" s="164">
        <f t="shared" si="117"/>
        <v>1621.56</v>
      </c>
      <c r="AN135" s="21">
        <v>1</v>
      </c>
      <c r="AO135" s="164">
        <f t="shared" si="118"/>
        <v>1621.56</v>
      </c>
      <c r="AP135" s="21">
        <v>0</v>
      </c>
      <c r="AQ135" s="164">
        <f t="shared" si="119"/>
        <v>0</v>
      </c>
      <c r="AR135" s="21">
        <v>0</v>
      </c>
      <c r="AS135" s="164">
        <f t="shared" si="120"/>
        <v>0</v>
      </c>
      <c r="AT135" s="21">
        <v>0</v>
      </c>
      <c r="AU135" s="164">
        <f t="shared" si="121"/>
        <v>0</v>
      </c>
      <c r="AV135" s="21">
        <v>0</v>
      </c>
      <c r="AW135" s="164">
        <f t="shared" si="122"/>
        <v>0</v>
      </c>
      <c r="AX135" s="21">
        <v>0</v>
      </c>
      <c r="AY135" s="164">
        <f t="shared" si="123"/>
        <v>0</v>
      </c>
      <c r="AZ135" s="21">
        <v>0</v>
      </c>
      <c r="BA135" s="164">
        <f t="shared" si="124"/>
        <v>0</v>
      </c>
      <c r="BB135" s="21">
        <v>0</v>
      </c>
      <c r="BC135" s="164">
        <f t="shared" si="125"/>
        <v>0</v>
      </c>
      <c r="BD135" s="21">
        <v>0</v>
      </c>
      <c r="BE135" s="164">
        <f t="shared" si="126"/>
        <v>0</v>
      </c>
      <c r="BF135" s="253">
        <f t="shared" si="127"/>
        <v>4864.68</v>
      </c>
      <c r="BG135" s="253">
        <f t="shared" si="99"/>
        <v>4864.68</v>
      </c>
      <c r="BH135" s="10" t="b">
        <f t="shared" si="100"/>
        <v>1</v>
      </c>
      <c r="BI135" s="253">
        <f t="shared" si="101"/>
        <v>0</v>
      </c>
      <c r="BJ135" s="250">
        <f t="shared" si="129"/>
        <v>21410862</v>
      </c>
      <c r="BK135" s="251">
        <v>348</v>
      </c>
      <c r="BL135" s="251">
        <v>5</v>
      </c>
      <c r="BM135" s="252">
        <f t="shared" si="130"/>
        <v>2</v>
      </c>
      <c r="BN135" s="252">
        <f t="shared" si="131"/>
        <v>1</v>
      </c>
      <c r="BO135" s="252">
        <f t="shared" si="132"/>
        <v>0</v>
      </c>
      <c r="BP135" s="252">
        <f t="shared" si="133"/>
        <v>0</v>
      </c>
      <c r="BQ135" s="254">
        <f t="shared" si="134"/>
        <v>1621.56</v>
      </c>
      <c r="BR135">
        <f t="shared" si="128"/>
        <v>0</v>
      </c>
      <c r="BS135">
        <v>0</v>
      </c>
      <c r="BT135">
        <v>1</v>
      </c>
      <c r="BU135" t="s">
        <v>139</v>
      </c>
      <c r="BV135" t="str">
        <f t="shared" si="135"/>
        <v>0</v>
      </c>
      <c r="BW135" t="str">
        <f t="shared" si="136"/>
        <v>0</v>
      </c>
      <c r="BX135" t="str">
        <f t="shared" si="137"/>
        <v>1</v>
      </c>
      <c r="BY135" t="s">
        <v>23</v>
      </c>
      <c r="BZ135" s="253">
        <f t="shared" si="138"/>
        <v>0</v>
      </c>
      <c r="CA135" s="253">
        <f t="shared" si="139"/>
        <v>1621.56</v>
      </c>
      <c r="CB135" s="253">
        <f t="shared" si="140"/>
        <v>1621.56</v>
      </c>
      <c r="CC135" s="253">
        <f t="shared" si="141"/>
        <v>1621.56</v>
      </c>
      <c r="CD135" s="253">
        <f t="shared" si="142"/>
        <v>0</v>
      </c>
      <c r="CE135" s="253">
        <f t="shared" si="143"/>
        <v>0</v>
      </c>
      <c r="CF135" s="253">
        <f t="shared" si="144"/>
        <v>0</v>
      </c>
      <c r="CG135" s="253">
        <f t="shared" si="145"/>
        <v>0</v>
      </c>
      <c r="CH135" s="253">
        <f t="shared" si="146"/>
        <v>0</v>
      </c>
      <c r="CI135" s="253">
        <f t="shared" si="147"/>
        <v>0</v>
      </c>
      <c r="CJ135" s="253">
        <f t="shared" si="148"/>
        <v>0</v>
      </c>
      <c r="CK135" s="253">
        <f t="shared" si="149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03"/>
        <v>0</v>
      </c>
      <c r="L136" s="166" t="s">
        <v>187</v>
      </c>
      <c r="M136" s="104">
        <v>0</v>
      </c>
      <c r="N136" s="262">
        <f t="shared" si="150"/>
        <v>2538.31</v>
      </c>
      <c r="O136" s="106">
        <v>2538.31</v>
      </c>
      <c r="P136" s="110">
        <f t="shared" si="110"/>
        <v>0</v>
      </c>
      <c r="Q136" s="112" t="s">
        <v>139</v>
      </c>
      <c r="R136" s="113">
        <f t="shared" si="104"/>
        <v>0</v>
      </c>
      <c r="S136" s="114">
        <f t="shared" si="111"/>
        <v>0</v>
      </c>
      <c r="T136" s="113">
        <f t="shared" si="105"/>
        <v>0</v>
      </c>
      <c r="U136" s="115">
        <f t="shared" si="112"/>
        <v>0</v>
      </c>
      <c r="V136" s="113">
        <f t="shared" si="106"/>
        <v>0</v>
      </c>
      <c r="W136" s="115">
        <f t="shared" si="113"/>
        <v>0</v>
      </c>
      <c r="X136" s="113">
        <f t="shared" si="107"/>
        <v>0</v>
      </c>
      <c r="Y136" s="115">
        <f t="shared" si="114"/>
        <v>0</v>
      </c>
      <c r="Z136" s="116">
        <f t="shared" si="108"/>
        <v>0</v>
      </c>
      <c r="AA136" s="117" t="b">
        <f t="shared" si="109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15"/>
        <v>0</v>
      </c>
      <c r="AJ136" s="21">
        <v>0</v>
      </c>
      <c r="AK136" s="164">
        <f t="shared" si="116"/>
        <v>0</v>
      </c>
      <c r="AL136" s="21">
        <v>0</v>
      </c>
      <c r="AM136" s="164">
        <f t="shared" si="117"/>
        <v>0</v>
      </c>
      <c r="AN136" s="21">
        <v>0</v>
      </c>
      <c r="AO136" s="164">
        <f t="shared" si="118"/>
        <v>0</v>
      </c>
      <c r="AP136" s="21">
        <v>0</v>
      </c>
      <c r="AQ136" s="164">
        <f t="shared" si="119"/>
        <v>0</v>
      </c>
      <c r="AR136" s="21">
        <v>0</v>
      </c>
      <c r="AS136" s="164">
        <f t="shared" si="120"/>
        <v>0</v>
      </c>
      <c r="AT136" s="21">
        <v>0</v>
      </c>
      <c r="AU136" s="164">
        <f t="shared" si="121"/>
        <v>0</v>
      </c>
      <c r="AV136" s="21">
        <v>0</v>
      </c>
      <c r="AW136" s="164">
        <f t="shared" si="122"/>
        <v>0</v>
      </c>
      <c r="AX136" s="21">
        <v>0</v>
      </c>
      <c r="AY136" s="164">
        <f t="shared" si="123"/>
        <v>0</v>
      </c>
      <c r="AZ136" s="21">
        <v>0</v>
      </c>
      <c r="BA136" s="164">
        <f t="shared" si="124"/>
        <v>0</v>
      </c>
      <c r="BB136" s="21">
        <v>0</v>
      </c>
      <c r="BC136" s="164">
        <f t="shared" si="125"/>
        <v>0</v>
      </c>
      <c r="BD136" s="21">
        <v>0</v>
      </c>
      <c r="BE136" s="164">
        <f t="shared" si="126"/>
        <v>0</v>
      </c>
      <c r="BF136" s="253">
        <f t="shared" si="127"/>
        <v>0</v>
      </c>
      <c r="BG136" s="253">
        <f t="shared" ref="BG136:BG199" si="151">SUM(BE136,BC136,BA136,AY136,AW136,AU136,AS136,AQ136,AO136,AM136,AK136,AI136)</f>
        <v>0</v>
      </c>
      <c r="BH136" s="10" t="b">
        <f t="shared" ref="BH136:BH199" si="152">BF136=BG136</f>
        <v>1</v>
      </c>
      <c r="BI136" s="253">
        <f t="shared" ref="BI136:BI199" si="153">BF136-BG136</f>
        <v>0</v>
      </c>
      <c r="BJ136" s="250">
        <f t="shared" si="129"/>
        <v>21410174</v>
      </c>
      <c r="BK136" s="251">
        <v>348</v>
      </c>
      <c r="BL136" s="251">
        <v>5</v>
      </c>
      <c r="BM136" s="252">
        <f t="shared" si="130"/>
        <v>0</v>
      </c>
      <c r="BN136" s="252">
        <f t="shared" si="131"/>
        <v>0</v>
      </c>
      <c r="BO136" s="252">
        <f t="shared" si="132"/>
        <v>0</v>
      </c>
      <c r="BP136" s="252">
        <f t="shared" si="133"/>
        <v>0</v>
      </c>
      <c r="BQ136" s="254">
        <f t="shared" si="134"/>
        <v>2538.31</v>
      </c>
      <c r="BR136">
        <f t="shared" si="128"/>
        <v>0</v>
      </c>
      <c r="BS136">
        <v>0</v>
      </c>
      <c r="BT136">
        <v>1</v>
      </c>
      <c r="BU136" t="s">
        <v>139</v>
      </c>
      <c r="BV136" t="str">
        <f t="shared" si="135"/>
        <v>0</v>
      </c>
      <c r="BW136" t="str">
        <f t="shared" si="136"/>
        <v>0</v>
      </c>
      <c r="BX136" t="str">
        <f t="shared" si="137"/>
        <v>1</v>
      </c>
      <c r="BY136" t="s">
        <v>23</v>
      </c>
      <c r="BZ136" s="253">
        <f t="shared" si="138"/>
        <v>0</v>
      </c>
      <c r="CA136" s="253">
        <f t="shared" si="139"/>
        <v>0</v>
      </c>
      <c r="CB136" s="253">
        <f t="shared" si="140"/>
        <v>0</v>
      </c>
      <c r="CC136" s="253">
        <f t="shared" si="141"/>
        <v>0</v>
      </c>
      <c r="CD136" s="253">
        <f t="shared" si="142"/>
        <v>0</v>
      </c>
      <c r="CE136" s="253">
        <f t="shared" si="143"/>
        <v>0</v>
      </c>
      <c r="CF136" s="253">
        <f t="shared" si="144"/>
        <v>0</v>
      </c>
      <c r="CG136" s="253">
        <f t="shared" si="145"/>
        <v>0</v>
      </c>
      <c r="CH136" s="253">
        <f t="shared" si="146"/>
        <v>0</v>
      </c>
      <c r="CI136" s="253">
        <f t="shared" si="147"/>
        <v>0</v>
      </c>
      <c r="CJ136" s="253">
        <f t="shared" si="148"/>
        <v>0</v>
      </c>
      <c r="CK136" s="253">
        <f t="shared" si="149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03"/>
        <v>0</v>
      </c>
      <c r="L137" s="166" t="s">
        <v>187</v>
      </c>
      <c r="M137" s="104">
        <v>0</v>
      </c>
      <c r="N137" s="262">
        <f t="shared" si="150"/>
        <v>4340.6000000000004</v>
      </c>
      <c r="O137" s="106">
        <v>4340.6000000000004</v>
      </c>
      <c r="P137" s="110">
        <f t="shared" si="110"/>
        <v>0</v>
      </c>
      <c r="Q137" s="112" t="s">
        <v>139</v>
      </c>
      <c r="R137" s="113">
        <f t="shared" si="104"/>
        <v>0</v>
      </c>
      <c r="S137" s="114">
        <f t="shared" si="111"/>
        <v>0</v>
      </c>
      <c r="T137" s="113">
        <f t="shared" si="105"/>
        <v>0</v>
      </c>
      <c r="U137" s="115">
        <f t="shared" si="112"/>
        <v>0</v>
      </c>
      <c r="V137" s="113">
        <f t="shared" si="106"/>
        <v>0</v>
      </c>
      <c r="W137" s="115">
        <f t="shared" si="113"/>
        <v>0</v>
      </c>
      <c r="X137" s="113">
        <f t="shared" si="107"/>
        <v>0</v>
      </c>
      <c r="Y137" s="115">
        <f t="shared" si="114"/>
        <v>0</v>
      </c>
      <c r="Z137" s="116">
        <f t="shared" si="108"/>
        <v>0</v>
      </c>
      <c r="AA137" s="117" t="b">
        <f t="shared" si="109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15"/>
        <v>0</v>
      </c>
      <c r="AJ137" s="21">
        <v>0</v>
      </c>
      <c r="AK137" s="164">
        <f t="shared" si="116"/>
        <v>0</v>
      </c>
      <c r="AL137" s="21">
        <v>0</v>
      </c>
      <c r="AM137" s="164">
        <f t="shared" si="117"/>
        <v>0</v>
      </c>
      <c r="AN137" s="21">
        <v>0</v>
      </c>
      <c r="AO137" s="164">
        <f t="shared" si="118"/>
        <v>0</v>
      </c>
      <c r="AP137" s="21">
        <v>0</v>
      </c>
      <c r="AQ137" s="164">
        <f t="shared" si="119"/>
        <v>0</v>
      </c>
      <c r="AR137" s="21">
        <v>0</v>
      </c>
      <c r="AS137" s="164">
        <f t="shared" si="120"/>
        <v>0</v>
      </c>
      <c r="AT137" s="21">
        <v>0</v>
      </c>
      <c r="AU137" s="164">
        <f t="shared" si="121"/>
        <v>0</v>
      </c>
      <c r="AV137" s="21">
        <v>0</v>
      </c>
      <c r="AW137" s="164">
        <f t="shared" si="122"/>
        <v>0</v>
      </c>
      <c r="AX137" s="21">
        <v>0</v>
      </c>
      <c r="AY137" s="164">
        <f t="shared" si="123"/>
        <v>0</v>
      </c>
      <c r="AZ137" s="21">
        <v>0</v>
      </c>
      <c r="BA137" s="164">
        <f t="shared" si="124"/>
        <v>0</v>
      </c>
      <c r="BB137" s="21">
        <v>0</v>
      </c>
      <c r="BC137" s="164">
        <f t="shared" si="125"/>
        <v>0</v>
      </c>
      <c r="BD137" s="21">
        <v>0</v>
      </c>
      <c r="BE137" s="164">
        <f t="shared" si="126"/>
        <v>0</v>
      </c>
      <c r="BF137" s="253">
        <f t="shared" si="127"/>
        <v>0</v>
      </c>
      <c r="BG137" s="253">
        <f t="shared" si="151"/>
        <v>0</v>
      </c>
      <c r="BH137" s="10" t="b">
        <f t="shared" si="152"/>
        <v>1</v>
      </c>
      <c r="BI137" s="253">
        <f t="shared" si="153"/>
        <v>0</v>
      </c>
      <c r="BJ137" s="250">
        <f t="shared" si="129"/>
        <v>21410431</v>
      </c>
      <c r="BK137" s="251">
        <v>348</v>
      </c>
      <c r="BL137" s="251">
        <v>5</v>
      </c>
      <c r="BM137" s="252">
        <f t="shared" si="130"/>
        <v>0</v>
      </c>
      <c r="BN137" s="252">
        <f t="shared" si="131"/>
        <v>0</v>
      </c>
      <c r="BO137" s="252">
        <f t="shared" si="132"/>
        <v>0</v>
      </c>
      <c r="BP137" s="252">
        <f t="shared" si="133"/>
        <v>0</v>
      </c>
      <c r="BQ137" s="254">
        <f t="shared" si="134"/>
        <v>4340.6000000000004</v>
      </c>
      <c r="BR137">
        <f t="shared" si="128"/>
        <v>0</v>
      </c>
      <c r="BS137">
        <v>0</v>
      </c>
      <c r="BT137">
        <v>1</v>
      </c>
      <c r="BU137" t="s">
        <v>139</v>
      </c>
      <c r="BV137" t="str">
        <f t="shared" si="135"/>
        <v>0</v>
      </c>
      <c r="BW137" t="str">
        <f t="shared" si="136"/>
        <v>0</v>
      </c>
      <c r="BX137" t="str">
        <f t="shared" si="137"/>
        <v>1</v>
      </c>
      <c r="BY137" t="s">
        <v>23</v>
      </c>
      <c r="BZ137" s="253">
        <f t="shared" si="138"/>
        <v>0</v>
      </c>
      <c r="CA137" s="253">
        <f t="shared" si="139"/>
        <v>0</v>
      </c>
      <c r="CB137" s="253">
        <f t="shared" si="140"/>
        <v>0</v>
      </c>
      <c r="CC137" s="253">
        <f t="shared" si="141"/>
        <v>0</v>
      </c>
      <c r="CD137" s="253">
        <f t="shared" si="142"/>
        <v>0</v>
      </c>
      <c r="CE137" s="253">
        <f t="shared" si="143"/>
        <v>0</v>
      </c>
      <c r="CF137" s="253">
        <f t="shared" si="144"/>
        <v>0</v>
      </c>
      <c r="CG137" s="253">
        <f t="shared" si="145"/>
        <v>0</v>
      </c>
      <c r="CH137" s="253">
        <f t="shared" si="146"/>
        <v>0</v>
      </c>
      <c r="CI137" s="253">
        <f t="shared" si="147"/>
        <v>0</v>
      </c>
      <c r="CJ137" s="253">
        <f t="shared" si="148"/>
        <v>0</v>
      </c>
      <c r="CK137" s="253">
        <f t="shared" si="149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03"/>
        <v>0</v>
      </c>
      <c r="L138" s="166" t="s">
        <v>187</v>
      </c>
      <c r="M138" s="104">
        <v>0</v>
      </c>
      <c r="N138" s="262">
        <f t="shared" si="150"/>
        <v>300</v>
      </c>
      <c r="O138" s="106">
        <v>300</v>
      </c>
      <c r="P138" s="110">
        <f t="shared" si="110"/>
        <v>0</v>
      </c>
      <c r="Q138" s="112" t="s">
        <v>139</v>
      </c>
      <c r="R138" s="113">
        <f t="shared" si="104"/>
        <v>0</v>
      </c>
      <c r="S138" s="114">
        <f t="shared" si="111"/>
        <v>0</v>
      </c>
      <c r="T138" s="113">
        <f t="shared" si="105"/>
        <v>0</v>
      </c>
      <c r="U138" s="115">
        <f t="shared" si="112"/>
        <v>0</v>
      </c>
      <c r="V138" s="113">
        <f t="shared" si="106"/>
        <v>0</v>
      </c>
      <c r="W138" s="115">
        <f t="shared" si="113"/>
        <v>0</v>
      </c>
      <c r="X138" s="113">
        <f t="shared" si="107"/>
        <v>0</v>
      </c>
      <c r="Y138" s="115">
        <f t="shared" si="114"/>
        <v>0</v>
      </c>
      <c r="Z138" s="116">
        <f t="shared" si="108"/>
        <v>0</v>
      </c>
      <c r="AA138" s="117" t="b">
        <f t="shared" si="109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15"/>
        <v>0</v>
      </c>
      <c r="AJ138" s="21">
        <v>0</v>
      </c>
      <c r="AK138" s="164">
        <f t="shared" si="116"/>
        <v>0</v>
      </c>
      <c r="AL138" s="21">
        <v>0</v>
      </c>
      <c r="AM138" s="164">
        <f t="shared" si="117"/>
        <v>0</v>
      </c>
      <c r="AN138" s="21">
        <v>0</v>
      </c>
      <c r="AO138" s="164">
        <f t="shared" si="118"/>
        <v>0</v>
      </c>
      <c r="AP138" s="21">
        <v>0</v>
      </c>
      <c r="AQ138" s="164">
        <f t="shared" si="119"/>
        <v>0</v>
      </c>
      <c r="AR138" s="21">
        <v>0</v>
      </c>
      <c r="AS138" s="164">
        <f t="shared" si="120"/>
        <v>0</v>
      </c>
      <c r="AT138" s="21">
        <v>0</v>
      </c>
      <c r="AU138" s="164">
        <f t="shared" si="121"/>
        <v>0</v>
      </c>
      <c r="AV138" s="21">
        <v>0</v>
      </c>
      <c r="AW138" s="164">
        <f t="shared" si="122"/>
        <v>0</v>
      </c>
      <c r="AX138" s="21">
        <v>0</v>
      </c>
      <c r="AY138" s="164">
        <f t="shared" si="123"/>
        <v>0</v>
      </c>
      <c r="AZ138" s="21">
        <v>0</v>
      </c>
      <c r="BA138" s="164">
        <f t="shared" si="124"/>
        <v>0</v>
      </c>
      <c r="BB138" s="21">
        <v>0</v>
      </c>
      <c r="BC138" s="164">
        <f t="shared" si="125"/>
        <v>0</v>
      </c>
      <c r="BD138" s="21">
        <v>0</v>
      </c>
      <c r="BE138" s="164">
        <f t="shared" si="126"/>
        <v>0</v>
      </c>
      <c r="BF138" s="253">
        <f t="shared" si="127"/>
        <v>0</v>
      </c>
      <c r="BG138" s="253">
        <f t="shared" si="151"/>
        <v>0</v>
      </c>
      <c r="BH138" s="10" t="b">
        <f t="shared" si="152"/>
        <v>1</v>
      </c>
      <c r="BI138" s="253">
        <f t="shared" si="153"/>
        <v>0</v>
      </c>
      <c r="BJ138" s="250">
        <f t="shared" si="129"/>
        <v>21410018</v>
      </c>
      <c r="BK138" s="251">
        <v>348</v>
      </c>
      <c r="BL138" s="251">
        <v>5</v>
      </c>
      <c r="BM138" s="252">
        <f t="shared" si="130"/>
        <v>0</v>
      </c>
      <c r="BN138" s="252">
        <f t="shared" si="131"/>
        <v>0</v>
      </c>
      <c r="BO138" s="252">
        <f t="shared" si="132"/>
        <v>0</v>
      </c>
      <c r="BP138" s="252">
        <f t="shared" si="133"/>
        <v>0</v>
      </c>
      <c r="BQ138" s="254">
        <f t="shared" si="134"/>
        <v>300</v>
      </c>
      <c r="BR138">
        <f t="shared" si="128"/>
        <v>0</v>
      </c>
      <c r="BS138">
        <v>0</v>
      </c>
      <c r="BT138">
        <v>1</v>
      </c>
      <c r="BU138" t="s">
        <v>139</v>
      </c>
      <c r="BV138" t="str">
        <f t="shared" si="135"/>
        <v>0</v>
      </c>
      <c r="BW138" t="str">
        <f t="shared" si="136"/>
        <v>0</v>
      </c>
      <c r="BX138" t="str">
        <f t="shared" si="137"/>
        <v>1</v>
      </c>
      <c r="BY138" t="s">
        <v>23</v>
      </c>
      <c r="BZ138" s="253">
        <f t="shared" si="138"/>
        <v>0</v>
      </c>
      <c r="CA138" s="253">
        <f t="shared" si="139"/>
        <v>0</v>
      </c>
      <c r="CB138" s="253">
        <f t="shared" si="140"/>
        <v>0</v>
      </c>
      <c r="CC138" s="253">
        <f t="shared" si="141"/>
        <v>0</v>
      </c>
      <c r="CD138" s="253">
        <f t="shared" si="142"/>
        <v>0</v>
      </c>
      <c r="CE138" s="253">
        <f t="shared" si="143"/>
        <v>0</v>
      </c>
      <c r="CF138" s="253">
        <f t="shared" si="144"/>
        <v>0</v>
      </c>
      <c r="CG138" s="253">
        <f t="shared" si="145"/>
        <v>0</v>
      </c>
      <c r="CH138" s="253">
        <f t="shared" si="146"/>
        <v>0</v>
      </c>
      <c r="CI138" s="253">
        <f t="shared" si="147"/>
        <v>0</v>
      </c>
      <c r="CJ138" s="253">
        <f t="shared" si="148"/>
        <v>0</v>
      </c>
      <c r="CK138" s="253">
        <f t="shared" si="149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03"/>
        <v>0</v>
      </c>
      <c r="L139" s="166" t="s">
        <v>187</v>
      </c>
      <c r="M139" s="104">
        <v>0</v>
      </c>
      <c r="N139" s="262">
        <f t="shared" si="150"/>
        <v>182.7</v>
      </c>
      <c r="O139" s="106">
        <v>182.7</v>
      </c>
      <c r="P139" s="110">
        <f t="shared" si="110"/>
        <v>0</v>
      </c>
      <c r="Q139" s="112" t="s">
        <v>139</v>
      </c>
      <c r="R139" s="113">
        <f t="shared" si="104"/>
        <v>0</v>
      </c>
      <c r="S139" s="114">
        <f t="shared" si="111"/>
        <v>0</v>
      </c>
      <c r="T139" s="113">
        <f t="shared" si="105"/>
        <v>0</v>
      </c>
      <c r="U139" s="115">
        <f t="shared" si="112"/>
        <v>0</v>
      </c>
      <c r="V139" s="113">
        <f t="shared" si="106"/>
        <v>0</v>
      </c>
      <c r="W139" s="115">
        <f t="shared" si="113"/>
        <v>0</v>
      </c>
      <c r="X139" s="113">
        <f t="shared" si="107"/>
        <v>0</v>
      </c>
      <c r="Y139" s="115">
        <f t="shared" si="114"/>
        <v>0</v>
      </c>
      <c r="Z139" s="116">
        <f t="shared" si="108"/>
        <v>0</v>
      </c>
      <c r="AA139" s="117" t="b">
        <f t="shared" si="109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15"/>
        <v>0</v>
      </c>
      <c r="AJ139" s="21">
        <v>0</v>
      </c>
      <c r="AK139" s="164">
        <f t="shared" si="116"/>
        <v>0</v>
      </c>
      <c r="AL139" s="21">
        <v>0</v>
      </c>
      <c r="AM139" s="164">
        <f t="shared" si="117"/>
        <v>0</v>
      </c>
      <c r="AN139" s="21">
        <v>0</v>
      </c>
      <c r="AO139" s="164">
        <f t="shared" si="118"/>
        <v>0</v>
      </c>
      <c r="AP139" s="21">
        <v>0</v>
      </c>
      <c r="AQ139" s="164">
        <f t="shared" si="119"/>
        <v>0</v>
      </c>
      <c r="AR139" s="21">
        <v>0</v>
      </c>
      <c r="AS139" s="164">
        <f t="shared" si="120"/>
        <v>0</v>
      </c>
      <c r="AT139" s="21">
        <v>0</v>
      </c>
      <c r="AU139" s="164">
        <f t="shared" si="121"/>
        <v>0</v>
      </c>
      <c r="AV139" s="21">
        <v>0</v>
      </c>
      <c r="AW139" s="164">
        <f t="shared" si="122"/>
        <v>0</v>
      </c>
      <c r="AX139" s="21">
        <v>0</v>
      </c>
      <c r="AY139" s="164">
        <f t="shared" si="123"/>
        <v>0</v>
      </c>
      <c r="AZ139" s="21">
        <v>0</v>
      </c>
      <c r="BA139" s="164">
        <f t="shared" si="124"/>
        <v>0</v>
      </c>
      <c r="BB139" s="21">
        <v>0</v>
      </c>
      <c r="BC139" s="164">
        <f t="shared" si="125"/>
        <v>0</v>
      </c>
      <c r="BD139" s="21">
        <v>0</v>
      </c>
      <c r="BE139" s="164">
        <f t="shared" si="126"/>
        <v>0</v>
      </c>
      <c r="BF139" s="253">
        <f t="shared" si="127"/>
        <v>0</v>
      </c>
      <c r="BG139" s="253">
        <f t="shared" si="151"/>
        <v>0</v>
      </c>
      <c r="BH139" s="10" t="b">
        <f t="shared" si="152"/>
        <v>1</v>
      </c>
      <c r="BI139" s="253">
        <f t="shared" si="153"/>
        <v>0</v>
      </c>
      <c r="BJ139" s="250">
        <f t="shared" si="129"/>
        <v>21419282</v>
      </c>
      <c r="BK139" s="251">
        <v>348</v>
      </c>
      <c r="BL139" s="251">
        <v>5</v>
      </c>
      <c r="BM139" s="252">
        <f t="shared" si="130"/>
        <v>0</v>
      </c>
      <c r="BN139" s="252">
        <f t="shared" si="131"/>
        <v>0</v>
      </c>
      <c r="BO139" s="252">
        <f t="shared" si="132"/>
        <v>0</v>
      </c>
      <c r="BP139" s="252">
        <f t="shared" si="133"/>
        <v>0</v>
      </c>
      <c r="BQ139" s="254">
        <f t="shared" si="134"/>
        <v>182.7</v>
      </c>
      <c r="BR139">
        <f t="shared" si="128"/>
        <v>0</v>
      </c>
      <c r="BS139">
        <v>0</v>
      </c>
      <c r="BT139">
        <v>1</v>
      </c>
      <c r="BU139" t="s">
        <v>139</v>
      </c>
      <c r="BV139" t="str">
        <f t="shared" si="135"/>
        <v>0</v>
      </c>
      <c r="BW139" t="str">
        <f t="shared" si="136"/>
        <v>0</v>
      </c>
      <c r="BX139" t="str">
        <f t="shared" si="137"/>
        <v>1</v>
      </c>
      <c r="BY139" t="s">
        <v>23</v>
      </c>
      <c r="BZ139" s="253">
        <f t="shared" si="138"/>
        <v>0</v>
      </c>
      <c r="CA139" s="253">
        <f t="shared" si="139"/>
        <v>0</v>
      </c>
      <c r="CB139" s="253">
        <f t="shared" si="140"/>
        <v>0</v>
      </c>
      <c r="CC139" s="253">
        <f t="shared" si="141"/>
        <v>0</v>
      </c>
      <c r="CD139" s="253">
        <f t="shared" si="142"/>
        <v>0</v>
      </c>
      <c r="CE139" s="253">
        <f t="shared" si="143"/>
        <v>0</v>
      </c>
      <c r="CF139" s="253">
        <f t="shared" si="144"/>
        <v>0</v>
      </c>
      <c r="CG139" s="253">
        <f t="shared" si="145"/>
        <v>0</v>
      </c>
      <c r="CH139" s="253">
        <f t="shared" si="146"/>
        <v>0</v>
      </c>
      <c r="CI139" s="253">
        <f t="shared" si="147"/>
        <v>0</v>
      </c>
      <c r="CJ139" s="253">
        <f t="shared" si="148"/>
        <v>0</v>
      </c>
      <c r="CK139" s="253">
        <f t="shared" si="149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03"/>
        <v>0</v>
      </c>
      <c r="L140" s="166" t="s">
        <v>187</v>
      </c>
      <c r="M140" s="104">
        <v>0</v>
      </c>
      <c r="N140" s="262">
        <f t="shared" si="150"/>
        <v>182.7</v>
      </c>
      <c r="O140" s="106">
        <v>182.7</v>
      </c>
      <c r="P140" s="110">
        <f t="shared" si="110"/>
        <v>0</v>
      </c>
      <c r="Q140" s="112" t="s">
        <v>139</v>
      </c>
      <c r="R140" s="113">
        <f t="shared" si="104"/>
        <v>0</v>
      </c>
      <c r="S140" s="114">
        <f t="shared" si="111"/>
        <v>0</v>
      </c>
      <c r="T140" s="113">
        <f t="shared" si="105"/>
        <v>0</v>
      </c>
      <c r="U140" s="115">
        <f t="shared" si="112"/>
        <v>0</v>
      </c>
      <c r="V140" s="113">
        <f t="shared" si="106"/>
        <v>0</v>
      </c>
      <c r="W140" s="115">
        <f t="shared" si="113"/>
        <v>0</v>
      </c>
      <c r="X140" s="113">
        <f t="shared" si="107"/>
        <v>0</v>
      </c>
      <c r="Y140" s="115">
        <f t="shared" si="114"/>
        <v>0</v>
      </c>
      <c r="Z140" s="116">
        <f t="shared" si="108"/>
        <v>0</v>
      </c>
      <c r="AA140" s="117" t="b">
        <f t="shared" si="109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15"/>
        <v>0</v>
      </c>
      <c r="AJ140" s="21">
        <v>0</v>
      </c>
      <c r="AK140" s="164">
        <f t="shared" si="116"/>
        <v>0</v>
      </c>
      <c r="AL140" s="21">
        <v>0</v>
      </c>
      <c r="AM140" s="164">
        <f t="shared" si="117"/>
        <v>0</v>
      </c>
      <c r="AN140" s="21">
        <v>0</v>
      </c>
      <c r="AO140" s="164">
        <f t="shared" si="118"/>
        <v>0</v>
      </c>
      <c r="AP140" s="21">
        <v>0</v>
      </c>
      <c r="AQ140" s="164">
        <f t="shared" si="119"/>
        <v>0</v>
      </c>
      <c r="AR140" s="21">
        <v>0</v>
      </c>
      <c r="AS140" s="164">
        <f t="shared" si="120"/>
        <v>0</v>
      </c>
      <c r="AT140" s="21">
        <v>0</v>
      </c>
      <c r="AU140" s="164">
        <f t="shared" si="121"/>
        <v>0</v>
      </c>
      <c r="AV140" s="21">
        <v>0</v>
      </c>
      <c r="AW140" s="164">
        <f t="shared" si="122"/>
        <v>0</v>
      </c>
      <c r="AX140" s="21">
        <v>0</v>
      </c>
      <c r="AY140" s="164">
        <f t="shared" si="123"/>
        <v>0</v>
      </c>
      <c r="AZ140" s="21">
        <v>0</v>
      </c>
      <c r="BA140" s="164">
        <f t="shared" si="124"/>
        <v>0</v>
      </c>
      <c r="BB140" s="21">
        <v>0</v>
      </c>
      <c r="BC140" s="164">
        <f t="shared" si="125"/>
        <v>0</v>
      </c>
      <c r="BD140" s="21">
        <v>0</v>
      </c>
      <c r="BE140" s="164">
        <f t="shared" si="126"/>
        <v>0</v>
      </c>
      <c r="BF140" s="253">
        <f t="shared" si="127"/>
        <v>0</v>
      </c>
      <c r="BG140" s="253">
        <f t="shared" si="151"/>
        <v>0</v>
      </c>
      <c r="BH140" s="10" t="b">
        <f t="shared" si="152"/>
        <v>1</v>
      </c>
      <c r="BI140" s="253">
        <f t="shared" si="153"/>
        <v>0</v>
      </c>
      <c r="BJ140" s="250">
        <f t="shared" si="129"/>
        <v>21419283</v>
      </c>
      <c r="BK140" s="251">
        <v>348</v>
      </c>
      <c r="BL140" s="251">
        <v>5</v>
      </c>
      <c r="BM140" s="252">
        <f t="shared" si="130"/>
        <v>0</v>
      </c>
      <c r="BN140" s="252">
        <f t="shared" si="131"/>
        <v>0</v>
      </c>
      <c r="BO140" s="252">
        <f t="shared" si="132"/>
        <v>0</v>
      </c>
      <c r="BP140" s="252">
        <f t="shared" si="133"/>
        <v>0</v>
      </c>
      <c r="BQ140" s="254">
        <f t="shared" si="134"/>
        <v>182.7</v>
      </c>
      <c r="BR140">
        <f t="shared" si="128"/>
        <v>0</v>
      </c>
      <c r="BS140">
        <v>0</v>
      </c>
      <c r="BT140">
        <v>1</v>
      </c>
      <c r="BU140" t="s">
        <v>139</v>
      </c>
      <c r="BV140" t="str">
        <f t="shared" si="135"/>
        <v>0</v>
      </c>
      <c r="BW140" t="str">
        <f t="shared" si="136"/>
        <v>0</v>
      </c>
      <c r="BX140" t="str">
        <f t="shared" si="137"/>
        <v>1</v>
      </c>
      <c r="BY140" t="s">
        <v>23</v>
      </c>
      <c r="BZ140" s="253">
        <f t="shared" si="138"/>
        <v>0</v>
      </c>
      <c r="CA140" s="253">
        <f t="shared" si="139"/>
        <v>0</v>
      </c>
      <c r="CB140" s="253">
        <f t="shared" si="140"/>
        <v>0</v>
      </c>
      <c r="CC140" s="253">
        <f t="shared" si="141"/>
        <v>0</v>
      </c>
      <c r="CD140" s="253">
        <f t="shared" si="142"/>
        <v>0</v>
      </c>
      <c r="CE140" s="253">
        <f t="shared" si="143"/>
        <v>0</v>
      </c>
      <c r="CF140" s="253">
        <f t="shared" si="144"/>
        <v>0</v>
      </c>
      <c r="CG140" s="253">
        <f t="shared" si="145"/>
        <v>0</v>
      </c>
      <c r="CH140" s="253">
        <f t="shared" si="146"/>
        <v>0</v>
      </c>
      <c r="CI140" s="253">
        <f t="shared" si="147"/>
        <v>0</v>
      </c>
      <c r="CJ140" s="253">
        <f t="shared" si="148"/>
        <v>0</v>
      </c>
      <c r="CK140" s="253">
        <f t="shared" si="149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03"/>
        <v>0</v>
      </c>
      <c r="L141" s="166" t="s">
        <v>187</v>
      </c>
      <c r="M141" s="104">
        <v>0</v>
      </c>
      <c r="N141" s="262">
        <f t="shared" si="150"/>
        <v>182.7</v>
      </c>
      <c r="O141" s="106">
        <v>182.7</v>
      </c>
      <c r="P141" s="110">
        <f t="shared" si="110"/>
        <v>0</v>
      </c>
      <c r="Q141" s="112" t="s">
        <v>139</v>
      </c>
      <c r="R141" s="113">
        <f t="shared" si="104"/>
        <v>0</v>
      </c>
      <c r="S141" s="114">
        <f t="shared" si="111"/>
        <v>0</v>
      </c>
      <c r="T141" s="113">
        <f t="shared" si="105"/>
        <v>0</v>
      </c>
      <c r="U141" s="115">
        <f t="shared" si="112"/>
        <v>0</v>
      </c>
      <c r="V141" s="113">
        <f t="shared" si="106"/>
        <v>0</v>
      </c>
      <c r="W141" s="115">
        <f t="shared" si="113"/>
        <v>0</v>
      </c>
      <c r="X141" s="113">
        <f t="shared" si="107"/>
        <v>0</v>
      </c>
      <c r="Y141" s="115">
        <f t="shared" si="114"/>
        <v>0</v>
      </c>
      <c r="Z141" s="116">
        <f t="shared" si="108"/>
        <v>0</v>
      </c>
      <c r="AA141" s="117" t="b">
        <f t="shared" si="109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15"/>
        <v>0</v>
      </c>
      <c r="AJ141" s="21">
        <v>0</v>
      </c>
      <c r="AK141" s="164">
        <f t="shared" si="116"/>
        <v>0</v>
      </c>
      <c r="AL141" s="21">
        <v>0</v>
      </c>
      <c r="AM141" s="164">
        <f t="shared" si="117"/>
        <v>0</v>
      </c>
      <c r="AN141" s="21">
        <v>0</v>
      </c>
      <c r="AO141" s="164">
        <f t="shared" si="118"/>
        <v>0</v>
      </c>
      <c r="AP141" s="21">
        <v>0</v>
      </c>
      <c r="AQ141" s="164">
        <f t="shared" si="119"/>
        <v>0</v>
      </c>
      <c r="AR141" s="21">
        <v>0</v>
      </c>
      <c r="AS141" s="164">
        <f t="shared" si="120"/>
        <v>0</v>
      </c>
      <c r="AT141" s="21">
        <v>0</v>
      </c>
      <c r="AU141" s="164">
        <f t="shared" si="121"/>
        <v>0</v>
      </c>
      <c r="AV141" s="21">
        <v>0</v>
      </c>
      <c r="AW141" s="164">
        <f t="shared" si="122"/>
        <v>0</v>
      </c>
      <c r="AX141" s="21">
        <v>0</v>
      </c>
      <c r="AY141" s="164">
        <f t="shared" si="123"/>
        <v>0</v>
      </c>
      <c r="AZ141" s="21">
        <v>0</v>
      </c>
      <c r="BA141" s="164">
        <f t="shared" si="124"/>
        <v>0</v>
      </c>
      <c r="BB141" s="21">
        <v>0</v>
      </c>
      <c r="BC141" s="164">
        <f t="shared" si="125"/>
        <v>0</v>
      </c>
      <c r="BD141" s="21">
        <v>0</v>
      </c>
      <c r="BE141" s="164">
        <f t="shared" si="126"/>
        <v>0</v>
      </c>
      <c r="BF141" s="253">
        <f t="shared" si="127"/>
        <v>0</v>
      </c>
      <c r="BG141" s="253">
        <f t="shared" si="151"/>
        <v>0</v>
      </c>
      <c r="BH141" s="10" t="b">
        <f t="shared" si="152"/>
        <v>1</v>
      </c>
      <c r="BI141" s="253">
        <f t="shared" si="153"/>
        <v>0</v>
      </c>
      <c r="BJ141" s="250">
        <f t="shared" si="129"/>
        <v>21419284</v>
      </c>
      <c r="BK141" s="251">
        <v>348</v>
      </c>
      <c r="BL141" s="251">
        <v>5</v>
      </c>
      <c r="BM141" s="252">
        <f t="shared" si="130"/>
        <v>0</v>
      </c>
      <c r="BN141" s="252">
        <f t="shared" si="131"/>
        <v>0</v>
      </c>
      <c r="BO141" s="252">
        <f t="shared" si="132"/>
        <v>0</v>
      </c>
      <c r="BP141" s="252">
        <f t="shared" si="133"/>
        <v>0</v>
      </c>
      <c r="BQ141" s="254">
        <f t="shared" si="134"/>
        <v>182.7</v>
      </c>
      <c r="BR141">
        <f t="shared" si="128"/>
        <v>0</v>
      </c>
      <c r="BS141">
        <v>0</v>
      </c>
      <c r="BT141">
        <v>1</v>
      </c>
      <c r="BU141" t="s">
        <v>139</v>
      </c>
      <c r="BV141" t="str">
        <f t="shared" si="135"/>
        <v>0</v>
      </c>
      <c r="BW141" t="str">
        <f t="shared" si="136"/>
        <v>0</v>
      </c>
      <c r="BX141" t="str">
        <f t="shared" si="137"/>
        <v>1</v>
      </c>
      <c r="BY141" t="s">
        <v>23</v>
      </c>
      <c r="BZ141" s="253">
        <f t="shared" si="138"/>
        <v>0</v>
      </c>
      <c r="CA141" s="253">
        <f t="shared" si="139"/>
        <v>0</v>
      </c>
      <c r="CB141" s="253">
        <f t="shared" si="140"/>
        <v>0</v>
      </c>
      <c r="CC141" s="253">
        <f t="shared" si="141"/>
        <v>0</v>
      </c>
      <c r="CD141" s="253">
        <f t="shared" si="142"/>
        <v>0</v>
      </c>
      <c r="CE141" s="253">
        <f t="shared" si="143"/>
        <v>0</v>
      </c>
      <c r="CF141" s="253">
        <f t="shared" si="144"/>
        <v>0</v>
      </c>
      <c r="CG141" s="253">
        <f t="shared" si="145"/>
        <v>0</v>
      </c>
      <c r="CH141" s="253">
        <f t="shared" si="146"/>
        <v>0</v>
      </c>
      <c r="CI141" s="253">
        <f t="shared" si="147"/>
        <v>0</v>
      </c>
      <c r="CJ141" s="253">
        <f t="shared" si="148"/>
        <v>0</v>
      </c>
      <c r="CK141" s="253">
        <f t="shared" si="149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03"/>
        <v>0</v>
      </c>
      <c r="L142" s="166" t="s">
        <v>187</v>
      </c>
      <c r="M142" s="104">
        <v>0</v>
      </c>
      <c r="N142" s="262">
        <f t="shared" si="150"/>
        <v>2232.65</v>
      </c>
      <c r="O142" s="106">
        <v>2232.65</v>
      </c>
      <c r="P142" s="110">
        <f t="shared" si="110"/>
        <v>0</v>
      </c>
      <c r="Q142" s="112" t="s">
        <v>139</v>
      </c>
      <c r="R142" s="113">
        <f t="shared" si="104"/>
        <v>0</v>
      </c>
      <c r="S142" s="114">
        <f t="shared" si="111"/>
        <v>0</v>
      </c>
      <c r="T142" s="113">
        <f t="shared" si="105"/>
        <v>0</v>
      </c>
      <c r="U142" s="115">
        <f t="shared" si="112"/>
        <v>0</v>
      </c>
      <c r="V142" s="113">
        <f t="shared" si="106"/>
        <v>0</v>
      </c>
      <c r="W142" s="115">
        <f t="shared" si="113"/>
        <v>0</v>
      </c>
      <c r="X142" s="113">
        <f t="shared" si="107"/>
        <v>0</v>
      </c>
      <c r="Y142" s="115">
        <f t="shared" si="114"/>
        <v>0</v>
      </c>
      <c r="Z142" s="116">
        <f t="shared" si="108"/>
        <v>0</v>
      </c>
      <c r="AA142" s="117" t="b">
        <f t="shared" si="109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15"/>
        <v>0</v>
      </c>
      <c r="AJ142" s="21">
        <v>0</v>
      </c>
      <c r="AK142" s="164">
        <f t="shared" si="116"/>
        <v>0</v>
      </c>
      <c r="AL142" s="21">
        <v>0</v>
      </c>
      <c r="AM142" s="164">
        <f t="shared" si="117"/>
        <v>0</v>
      </c>
      <c r="AN142" s="21">
        <v>0</v>
      </c>
      <c r="AO142" s="164">
        <f t="shared" si="118"/>
        <v>0</v>
      </c>
      <c r="AP142" s="21">
        <v>0</v>
      </c>
      <c r="AQ142" s="164">
        <f t="shared" si="119"/>
        <v>0</v>
      </c>
      <c r="AR142" s="21">
        <v>0</v>
      </c>
      <c r="AS142" s="164">
        <f t="shared" si="120"/>
        <v>0</v>
      </c>
      <c r="AT142" s="21">
        <v>0</v>
      </c>
      <c r="AU142" s="164">
        <f t="shared" si="121"/>
        <v>0</v>
      </c>
      <c r="AV142" s="21">
        <v>0</v>
      </c>
      <c r="AW142" s="164">
        <f t="shared" si="122"/>
        <v>0</v>
      </c>
      <c r="AX142" s="21">
        <v>0</v>
      </c>
      <c r="AY142" s="164">
        <f t="shared" si="123"/>
        <v>0</v>
      </c>
      <c r="AZ142" s="21">
        <v>0</v>
      </c>
      <c r="BA142" s="164">
        <f t="shared" si="124"/>
        <v>0</v>
      </c>
      <c r="BB142" s="21">
        <v>0</v>
      </c>
      <c r="BC142" s="164">
        <f t="shared" si="125"/>
        <v>0</v>
      </c>
      <c r="BD142" s="21">
        <v>0</v>
      </c>
      <c r="BE142" s="164">
        <f t="shared" si="126"/>
        <v>0</v>
      </c>
      <c r="BF142" s="253">
        <f t="shared" si="127"/>
        <v>0</v>
      </c>
      <c r="BG142" s="253">
        <f t="shared" si="151"/>
        <v>0</v>
      </c>
      <c r="BH142" s="10" t="b">
        <f t="shared" si="152"/>
        <v>1</v>
      </c>
      <c r="BI142" s="253">
        <f t="shared" si="153"/>
        <v>0</v>
      </c>
      <c r="BJ142" s="250">
        <f t="shared" si="129"/>
        <v>21411045</v>
      </c>
      <c r="BK142" s="251">
        <v>348</v>
      </c>
      <c r="BL142" s="251">
        <v>5</v>
      </c>
      <c r="BM142" s="252">
        <f t="shared" si="130"/>
        <v>0</v>
      </c>
      <c r="BN142" s="252">
        <f t="shared" si="131"/>
        <v>0</v>
      </c>
      <c r="BO142" s="252">
        <f t="shared" si="132"/>
        <v>0</v>
      </c>
      <c r="BP142" s="252">
        <f t="shared" si="133"/>
        <v>0</v>
      </c>
      <c r="BQ142" s="254">
        <f t="shared" si="134"/>
        <v>2232.65</v>
      </c>
      <c r="BR142">
        <f t="shared" si="128"/>
        <v>0</v>
      </c>
      <c r="BS142">
        <v>0</v>
      </c>
      <c r="BT142">
        <v>1</v>
      </c>
      <c r="BU142" t="s">
        <v>139</v>
      </c>
      <c r="BV142" t="str">
        <f t="shared" si="135"/>
        <v>0</v>
      </c>
      <c r="BW142" t="str">
        <f t="shared" si="136"/>
        <v>0</v>
      </c>
      <c r="BX142" t="str">
        <f t="shared" si="137"/>
        <v>1</v>
      </c>
      <c r="BY142" t="s">
        <v>23</v>
      </c>
      <c r="BZ142" s="253">
        <f t="shared" si="138"/>
        <v>0</v>
      </c>
      <c r="CA142" s="253">
        <f t="shared" si="139"/>
        <v>0</v>
      </c>
      <c r="CB142" s="253">
        <f t="shared" si="140"/>
        <v>0</v>
      </c>
      <c r="CC142" s="253">
        <f t="shared" si="141"/>
        <v>0</v>
      </c>
      <c r="CD142" s="253">
        <f t="shared" si="142"/>
        <v>0</v>
      </c>
      <c r="CE142" s="253">
        <f t="shared" si="143"/>
        <v>0</v>
      </c>
      <c r="CF142" s="253">
        <f t="shared" si="144"/>
        <v>0</v>
      </c>
      <c r="CG142" s="253">
        <f t="shared" si="145"/>
        <v>0</v>
      </c>
      <c r="CH142" s="253">
        <f t="shared" si="146"/>
        <v>0</v>
      </c>
      <c r="CI142" s="253">
        <f t="shared" si="147"/>
        <v>0</v>
      </c>
      <c r="CJ142" s="253">
        <f t="shared" si="148"/>
        <v>0</v>
      </c>
      <c r="CK142" s="253">
        <f t="shared" si="149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03"/>
        <v>0</v>
      </c>
      <c r="L143" s="166" t="s">
        <v>187</v>
      </c>
      <c r="M143" s="104">
        <v>0</v>
      </c>
      <c r="N143" s="262">
        <f t="shared" si="150"/>
        <v>2868.8</v>
      </c>
      <c r="O143" s="106">
        <v>2868.8</v>
      </c>
      <c r="P143" s="110">
        <f t="shared" si="110"/>
        <v>0</v>
      </c>
      <c r="Q143" s="112" t="s">
        <v>139</v>
      </c>
      <c r="R143" s="113">
        <f t="shared" si="104"/>
        <v>0</v>
      </c>
      <c r="S143" s="114">
        <f t="shared" si="111"/>
        <v>0</v>
      </c>
      <c r="T143" s="113">
        <f t="shared" si="105"/>
        <v>0</v>
      </c>
      <c r="U143" s="115">
        <f t="shared" si="112"/>
        <v>0</v>
      </c>
      <c r="V143" s="113">
        <f t="shared" si="106"/>
        <v>0</v>
      </c>
      <c r="W143" s="115">
        <f t="shared" si="113"/>
        <v>0</v>
      </c>
      <c r="X143" s="113">
        <f t="shared" si="107"/>
        <v>0</v>
      </c>
      <c r="Y143" s="115">
        <f t="shared" si="114"/>
        <v>0</v>
      </c>
      <c r="Z143" s="116">
        <f t="shared" si="108"/>
        <v>0</v>
      </c>
      <c r="AA143" s="117" t="b">
        <f t="shared" si="109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15"/>
        <v>0</v>
      </c>
      <c r="AJ143" s="21">
        <v>0</v>
      </c>
      <c r="AK143" s="164">
        <f t="shared" si="116"/>
        <v>0</v>
      </c>
      <c r="AL143" s="21">
        <v>0</v>
      </c>
      <c r="AM143" s="164">
        <f t="shared" si="117"/>
        <v>0</v>
      </c>
      <c r="AN143" s="21">
        <v>0</v>
      </c>
      <c r="AO143" s="164">
        <f t="shared" si="118"/>
        <v>0</v>
      </c>
      <c r="AP143" s="21">
        <v>0</v>
      </c>
      <c r="AQ143" s="164">
        <f t="shared" si="119"/>
        <v>0</v>
      </c>
      <c r="AR143" s="21">
        <v>0</v>
      </c>
      <c r="AS143" s="164">
        <f t="shared" si="120"/>
        <v>0</v>
      </c>
      <c r="AT143" s="21">
        <v>0</v>
      </c>
      <c r="AU143" s="164">
        <f t="shared" si="121"/>
        <v>0</v>
      </c>
      <c r="AV143" s="21">
        <v>0</v>
      </c>
      <c r="AW143" s="164">
        <f t="shared" si="122"/>
        <v>0</v>
      </c>
      <c r="AX143" s="21">
        <v>0</v>
      </c>
      <c r="AY143" s="164">
        <f t="shared" si="123"/>
        <v>0</v>
      </c>
      <c r="AZ143" s="21">
        <v>0</v>
      </c>
      <c r="BA143" s="164">
        <f t="shared" si="124"/>
        <v>0</v>
      </c>
      <c r="BB143" s="21">
        <v>0</v>
      </c>
      <c r="BC143" s="164">
        <f t="shared" si="125"/>
        <v>0</v>
      </c>
      <c r="BD143" s="21">
        <v>0</v>
      </c>
      <c r="BE143" s="164">
        <f t="shared" si="126"/>
        <v>0</v>
      </c>
      <c r="BF143" s="253">
        <f t="shared" si="127"/>
        <v>0</v>
      </c>
      <c r="BG143" s="253">
        <f t="shared" si="151"/>
        <v>0</v>
      </c>
      <c r="BH143" s="10" t="b">
        <f t="shared" si="152"/>
        <v>1</v>
      </c>
      <c r="BI143" s="253">
        <f t="shared" si="153"/>
        <v>0</v>
      </c>
      <c r="BJ143" s="250">
        <f t="shared" si="129"/>
        <v>21410951</v>
      </c>
      <c r="BK143" s="251">
        <v>348</v>
      </c>
      <c r="BL143" s="251">
        <v>5</v>
      </c>
      <c r="BM143" s="252">
        <f t="shared" si="130"/>
        <v>0</v>
      </c>
      <c r="BN143" s="252">
        <f t="shared" si="131"/>
        <v>0</v>
      </c>
      <c r="BO143" s="252">
        <f t="shared" si="132"/>
        <v>0</v>
      </c>
      <c r="BP143" s="252">
        <f t="shared" si="133"/>
        <v>0</v>
      </c>
      <c r="BQ143" s="254">
        <f t="shared" si="134"/>
        <v>2868.8</v>
      </c>
      <c r="BR143">
        <f t="shared" si="128"/>
        <v>0</v>
      </c>
      <c r="BS143">
        <v>0</v>
      </c>
      <c r="BT143">
        <v>1</v>
      </c>
      <c r="BU143" t="s">
        <v>139</v>
      </c>
      <c r="BV143" t="str">
        <f t="shared" si="135"/>
        <v>0</v>
      </c>
      <c r="BW143" t="str">
        <f t="shared" si="136"/>
        <v>0</v>
      </c>
      <c r="BX143" t="str">
        <f t="shared" si="137"/>
        <v>1</v>
      </c>
      <c r="BY143" t="s">
        <v>23</v>
      </c>
      <c r="BZ143" s="253">
        <f t="shared" si="138"/>
        <v>0</v>
      </c>
      <c r="CA143" s="253">
        <f t="shared" si="139"/>
        <v>0</v>
      </c>
      <c r="CB143" s="253">
        <f t="shared" si="140"/>
        <v>0</v>
      </c>
      <c r="CC143" s="253">
        <f t="shared" si="141"/>
        <v>0</v>
      </c>
      <c r="CD143" s="253">
        <f t="shared" si="142"/>
        <v>0</v>
      </c>
      <c r="CE143" s="253">
        <f t="shared" si="143"/>
        <v>0</v>
      </c>
      <c r="CF143" s="253">
        <f t="shared" si="144"/>
        <v>0</v>
      </c>
      <c r="CG143" s="253">
        <f t="shared" si="145"/>
        <v>0</v>
      </c>
      <c r="CH143" s="253">
        <f t="shared" si="146"/>
        <v>0</v>
      </c>
      <c r="CI143" s="253">
        <f t="shared" si="147"/>
        <v>0</v>
      </c>
      <c r="CJ143" s="253">
        <f t="shared" si="148"/>
        <v>0</v>
      </c>
      <c r="CK143" s="253">
        <f t="shared" si="149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03"/>
        <v>0</v>
      </c>
      <c r="L144" s="166" t="s">
        <v>187</v>
      </c>
      <c r="M144" s="104">
        <v>0</v>
      </c>
      <c r="N144" s="262">
        <f t="shared" si="150"/>
        <v>2868.8</v>
      </c>
      <c r="O144" s="106">
        <v>2868.8</v>
      </c>
      <c r="P144" s="110">
        <f t="shared" si="110"/>
        <v>0</v>
      </c>
      <c r="Q144" s="112" t="s">
        <v>139</v>
      </c>
      <c r="R144" s="113">
        <f t="shared" si="104"/>
        <v>0</v>
      </c>
      <c r="S144" s="114">
        <f t="shared" si="111"/>
        <v>0</v>
      </c>
      <c r="T144" s="113">
        <f t="shared" si="105"/>
        <v>0</v>
      </c>
      <c r="U144" s="115">
        <f t="shared" si="112"/>
        <v>0</v>
      </c>
      <c r="V144" s="113">
        <f t="shared" si="106"/>
        <v>0</v>
      </c>
      <c r="W144" s="115">
        <f t="shared" si="113"/>
        <v>0</v>
      </c>
      <c r="X144" s="113">
        <f t="shared" si="107"/>
        <v>0</v>
      </c>
      <c r="Y144" s="115">
        <f t="shared" si="114"/>
        <v>0</v>
      </c>
      <c r="Z144" s="116">
        <f t="shared" si="108"/>
        <v>0</v>
      </c>
      <c r="AA144" s="117" t="b">
        <f t="shared" si="109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15"/>
        <v>0</v>
      </c>
      <c r="AJ144" s="21">
        <v>0</v>
      </c>
      <c r="AK144" s="164">
        <f t="shared" si="116"/>
        <v>0</v>
      </c>
      <c r="AL144" s="21">
        <v>0</v>
      </c>
      <c r="AM144" s="164">
        <f t="shared" si="117"/>
        <v>0</v>
      </c>
      <c r="AN144" s="21">
        <v>0</v>
      </c>
      <c r="AO144" s="164">
        <f t="shared" si="118"/>
        <v>0</v>
      </c>
      <c r="AP144" s="21">
        <v>0</v>
      </c>
      <c r="AQ144" s="164">
        <f t="shared" si="119"/>
        <v>0</v>
      </c>
      <c r="AR144" s="21">
        <v>0</v>
      </c>
      <c r="AS144" s="164">
        <f t="shared" si="120"/>
        <v>0</v>
      </c>
      <c r="AT144" s="21">
        <v>0</v>
      </c>
      <c r="AU144" s="164">
        <f t="shared" si="121"/>
        <v>0</v>
      </c>
      <c r="AV144" s="21">
        <v>0</v>
      </c>
      <c r="AW144" s="164">
        <f t="shared" si="122"/>
        <v>0</v>
      </c>
      <c r="AX144" s="21">
        <v>0</v>
      </c>
      <c r="AY144" s="164">
        <f t="shared" si="123"/>
        <v>0</v>
      </c>
      <c r="AZ144" s="21">
        <v>0</v>
      </c>
      <c r="BA144" s="164">
        <f t="shared" si="124"/>
        <v>0</v>
      </c>
      <c r="BB144" s="21">
        <v>0</v>
      </c>
      <c r="BC144" s="164">
        <f t="shared" si="125"/>
        <v>0</v>
      </c>
      <c r="BD144" s="21">
        <v>0</v>
      </c>
      <c r="BE144" s="164">
        <f t="shared" si="126"/>
        <v>0</v>
      </c>
      <c r="BF144" s="253">
        <f t="shared" si="127"/>
        <v>0</v>
      </c>
      <c r="BG144" s="253">
        <f t="shared" si="151"/>
        <v>0</v>
      </c>
      <c r="BH144" s="10" t="b">
        <f t="shared" si="152"/>
        <v>1</v>
      </c>
      <c r="BI144" s="253">
        <f t="shared" si="153"/>
        <v>0</v>
      </c>
      <c r="BJ144" s="250">
        <f t="shared" si="129"/>
        <v>21410952</v>
      </c>
      <c r="BK144" s="251">
        <v>348</v>
      </c>
      <c r="BL144" s="251">
        <v>5</v>
      </c>
      <c r="BM144" s="252">
        <f t="shared" si="130"/>
        <v>0</v>
      </c>
      <c r="BN144" s="252">
        <f t="shared" si="131"/>
        <v>0</v>
      </c>
      <c r="BO144" s="252">
        <f t="shared" si="132"/>
        <v>0</v>
      </c>
      <c r="BP144" s="252">
        <f t="shared" si="133"/>
        <v>0</v>
      </c>
      <c r="BQ144" s="254">
        <f t="shared" si="134"/>
        <v>2868.8</v>
      </c>
      <c r="BR144">
        <f t="shared" si="128"/>
        <v>0</v>
      </c>
      <c r="BS144">
        <v>0</v>
      </c>
      <c r="BT144">
        <v>1</v>
      </c>
      <c r="BU144" t="s">
        <v>139</v>
      </c>
      <c r="BV144" t="str">
        <f t="shared" si="135"/>
        <v>0</v>
      </c>
      <c r="BW144" t="str">
        <f t="shared" si="136"/>
        <v>0</v>
      </c>
      <c r="BX144" t="str">
        <f t="shared" si="137"/>
        <v>1</v>
      </c>
      <c r="BY144" t="s">
        <v>23</v>
      </c>
      <c r="BZ144" s="253">
        <f t="shared" si="138"/>
        <v>0</v>
      </c>
      <c r="CA144" s="253">
        <f t="shared" si="139"/>
        <v>0</v>
      </c>
      <c r="CB144" s="253">
        <f t="shared" si="140"/>
        <v>0</v>
      </c>
      <c r="CC144" s="253">
        <f t="shared" si="141"/>
        <v>0</v>
      </c>
      <c r="CD144" s="253">
        <f t="shared" si="142"/>
        <v>0</v>
      </c>
      <c r="CE144" s="253">
        <f t="shared" si="143"/>
        <v>0</v>
      </c>
      <c r="CF144" s="253">
        <f t="shared" si="144"/>
        <v>0</v>
      </c>
      <c r="CG144" s="253">
        <f t="shared" si="145"/>
        <v>0</v>
      </c>
      <c r="CH144" s="253">
        <f t="shared" si="146"/>
        <v>0</v>
      </c>
      <c r="CI144" s="253">
        <f t="shared" si="147"/>
        <v>0</v>
      </c>
      <c r="CJ144" s="253">
        <f t="shared" si="148"/>
        <v>0</v>
      </c>
      <c r="CK144" s="253">
        <f t="shared" si="149"/>
        <v>0</v>
      </c>
    </row>
    <row r="145" spans="2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03"/>
        <v>0</v>
      </c>
      <c r="L145" s="166" t="s">
        <v>187</v>
      </c>
      <c r="M145" s="104">
        <v>0</v>
      </c>
      <c r="N145" s="262">
        <f t="shared" si="150"/>
        <v>2868.8</v>
      </c>
      <c r="O145" s="106">
        <v>2868.8</v>
      </c>
      <c r="P145" s="110">
        <f t="shared" si="110"/>
        <v>0</v>
      </c>
      <c r="Q145" s="112" t="s">
        <v>139</v>
      </c>
      <c r="R145" s="113">
        <f t="shared" si="104"/>
        <v>0</v>
      </c>
      <c r="S145" s="114">
        <f t="shared" si="111"/>
        <v>0</v>
      </c>
      <c r="T145" s="113">
        <f t="shared" si="105"/>
        <v>0</v>
      </c>
      <c r="U145" s="115">
        <f t="shared" si="112"/>
        <v>0</v>
      </c>
      <c r="V145" s="113">
        <f t="shared" si="106"/>
        <v>0</v>
      </c>
      <c r="W145" s="115">
        <f t="shared" si="113"/>
        <v>0</v>
      </c>
      <c r="X145" s="113">
        <f t="shared" si="107"/>
        <v>0</v>
      </c>
      <c r="Y145" s="115">
        <f t="shared" si="114"/>
        <v>0</v>
      </c>
      <c r="Z145" s="116">
        <f t="shared" si="108"/>
        <v>0</v>
      </c>
      <c r="AA145" s="117" t="b">
        <f t="shared" si="109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15"/>
        <v>0</v>
      </c>
      <c r="AJ145" s="21">
        <v>0</v>
      </c>
      <c r="AK145" s="164">
        <f t="shared" si="116"/>
        <v>0</v>
      </c>
      <c r="AL145" s="21">
        <v>0</v>
      </c>
      <c r="AM145" s="164">
        <f t="shared" si="117"/>
        <v>0</v>
      </c>
      <c r="AN145" s="21">
        <v>0</v>
      </c>
      <c r="AO145" s="164">
        <f t="shared" si="118"/>
        <v>0</v>
      </c>
      <c r="AP145" s="21">
        <v>0</v>
      </c>
      <c r="AQ145" s="164">
        <f t="shared" si="119"/>
        <v>0</v>
      </c>
      <c r="AR145" s="21">
        <v>0</v>
      </c>
      <c r="AS145" s="164">
        <f t="shared" si="120"/>
        <v>0</v>
      </c>
      <c r="AT145" s="21">
        <v>0</v>
      </c>
      <c r="AU145" s="164">
        <f t="shared" si="121"/>
        <v>0</v>
      </c>
      <c r="AV145" s="21">
        <v>0</v>
      </c>
      <c r="AW145" s="164">
        <f t="shared" si="122"/>
        <v>0</v>
      </c>
      <c r="AX145" s="21">
        <v>0</v>
      </c>
      <c r="AY145" s="164">
        <f t="shared" si="123"/>
        <v>0</v>
      </c>
      <c r="AZ145" s="21">
        <v>0</v>
      </c>
      <c r="BA145" s="164">
        <f t="shared" si="124"/>
        <v>0</v>
      </c>
      <c r="BB145" s="21">
        <v>0</v>
      </c>
      <c r="BC145" s="164">
        <f t="shared" si="125"/>
        <v>0</v>
      </c>
      <c r="BD145" s="21">
        <v>0</v>
      </c>
      <c r="BE145" s="164">
        <f t="shared" si="126"/>
        <v>0</v>
      </c>
      <c r="BF145" s="253">
        <f t="shared" si="127"/>
        <v>0</v>
      </c>
      <c r="BG145" s="253">
        <f t="shared" si="151"/>
        <v>0</v>
      </c>
      <c r="BH145" s="10" t="b">
        <f t="shared" si="152"/>
        <v>1</v>
      </c>
      <c r="BI145" s="253">
        <f t="shared" si="153"/>
        <v>0</v>
      </c>
      <c r="BJ145" s="250">
        <f t="shared" si="129"/>
        <v>21410953</v>
      </c>
      <c r="BK145" s="251">
        <v>348</v>
      </c>
      <c r="BL145" s="251">
        <v>5</v>
      </c>
      <c r="BM145" s="252">
        <f t="shared" si="130"/>
        <v>0</v>
      </c>
      <c r="BN145" s="252">
        <f t="shared" si="131"/>
        <v>0</v>
      </c>
      <c r="BO145" s="252">
        <f t="shared" si="132"/>
        <v>0</v>
      </c>
      <c r="BP145" s="252">
        <f t="shared" si="133"/>
        <v>0</v>
      </c>
      <c r="BQ145" s="254">
        <f t="shared" si="134"/>
        <v>2868.8</v>
      </c>
      <c r="BR145">
        <f t="shared" si="128"/>
        <v>0</v>
      </c>
      <c r="BS145">
        <v>0</v>
      </c>
      <c r="BT145">
        <v>1</v>
      </c>
      <c r="BU145" t="s">
        <v>139</v>
      </c>
      <c r="BV145" t="str">
        <f t="shared" si="135"/>
        <v>0</v>
      </c>
      <c r="BW145" t="str">
        <f t="shared" si="136"/>
        <v>0</v>
      </c>
      <c r="BX145" t="str">
        <f t="shared" si="137"/>
        <v>1</v>
      </c>
      <c r="BY145" t="s">
        <v>23</v>
      </c>
      <c r="BZ145" s="253">
        <f t="shared" si="138"/>
        <v>0</v>
      </c>
      <c r="CA145" s="253">
        <f t="shared" si="139"/>
        <v>0</v>
      </c>
      <c r="CB145" s="253">
        <f t="shared" si="140"/>
        <v>0</v>
      </c>
      <c r="CC145" s="253">
        <f t="shared" si="141"/>
        <v>0</v>
      </c>
      <c r="CD145" s="253">
        <f t="shared" si="142"/>
        <v>0</v>
      </c>
      <c r="CE145" s="253">
        <f t="shared" si="143"/>
        <v>0</v>
      </c>
      <c r="CF145" s="253">
        <f t="shared" si="144"/>
        <v>0</v>
      </c>
      <c r="CG145" s="253">
        <f t="shared" si="145"/>
        <v>0</v>
      </c>
      <c r="CH145" s="253">
        <f t="shared" si="146"/>
        <v>0</v>
      </c>
      <c r="CI145" s="253">
        <f t="shared" si="147"/>
        <v>0</v>
      </c>
      <c r="CJ145" s="253">
        <f t="shared" si="148"/>
        <v>0</v>
      </c>
      <c r="CK145" s="253">
        <f t="shared" si="149"/>
        <v>0</v>
      </c>
    </row>
    <row r="146" spans="2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03"/>
        <v>3</v>
      </c>
      <c r="L146" s="166" t="s">
        <v>187</v>
      </c>
      <c r="M146" s="104">
        <v>0</v>
      </c>
      <c r="N146" s="262">
        <f t="shared" si="150"/>
        <v>1445.59</v>
      </c>
      <c r="O146" s="106">
        <v>1445.59</v>
      </c>
      <c r="P146" s="110">
        <f t="shared" si="110"/>
        <v>4336.7699999999995</v>
      </c>
      <c r="Q146" s="112" t="s">
        <v>139</v>
      </c>
      <c r="R146" s="113">
        <f t="shared" si="104"/>
        <v>2</v>
      </c>
      <c r="S146" s="114">
        <f t="shared" si="111"/>
        <v>2891.18</v>
      </c>
      <c r="T146" s="113">
        <f t="shared" si="105"/>
        <v>1</v>
      </c>
      <c r="U146" s="115">
        <f t="shared" si="112"/>
        <v>1445.59</v>
      </c>
      <c r="V146" s="113">
        <f t="shared" si="106"/>
        <v>0</v>
      </c>
      <c r="W146" s="115">
        <f t="shared" si="113"/>
        <v>0</v>
      </c>
      <c r="X146" s="113">
        <f t="shared" si="107"/>
        <v>0</v>
      </c>
      <c r="Y146" s="115">
        <f t="shared" si="114"/>
        <v>0</v>
      </c>
      <c r="Z146" s="116">
        <f t="shared" si="108"/>
        <v>4336.7699999999995</v>
      </c>
      <c r="AA146" s="117" t="b">
        <f t="shared" si="109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15"/>
        <v>0</v>
      </c>
      <c r="AJ146" s="21">
        <v>1</v>
      </c>
      <c r="AK146" s="164">
        <f t="shared" si="116"/>
        <v>1445.59</v>
      </c>
      <c r="AL146" s="21">
        <v>1</v>
      </c>
      <c r="AM146" s="164">
        <f t="shared" si="117"/>
        <v>1445.59</v>
      </c>
      <c r="AN146" s="21">
        <v>1</v>
      </c>
      <c r="AO146" s="164">
        <f t="shared" si="118"/>
        <v>1445.59</v>
      </c>
      <c r="AP146" s="21">
        <v>0</v>
      </c>
      <c r="AQ146" s="164">
        <f t="shared" si="119"/>
        <v>0</v>
      </c>
      <c r="AR146" s="21">
        <v>0</v>
      </c>
      <c r="AS146" s="164">
        <f t="shared" si="120"/>
        <v>0</v>
      </c>
      <c r="AT146" s="21">
        <v>0</v>
      </c>
      <c r="AU146" s="164">
        <f t="shared" si="121"/>
        <v>0</v>
      </c>
      <c r="AV146" s="21">
        <v>0</v>
      </c>
      <c r="AW146" s="164">
        <f t="shared" si="122"/>
        <v>0</v>
      </c>
      <c r="AX146" s="21">
        <v>0</v>
      </c>
      <c r="AY146" s="164">
        <f t="shared" si="123"/>
        <v>0</v>
      </c>
      <c r="AZ146" s="21">
        <v>0</v>
      </c>
      <c r="BA146" s="164">
        <f t="shared" si="124"/>
        <v>0</v>
      </c>
      <c r="BB146" s="21">
        <v>0</v>
      </c>
      <c r="BC146" s="164">
        <f t="shared" si="125"/>
        <v>0</v>
      </c>
      <c r="BD146" s="21">
        <v>0</v>
      </c>
      <c r="BE146" s="164">
        <f t="shared" si="126"/>
        <v>0</v>
      </c>
      <c r="BF146" s="253">
        <f t="shared" si="127"/>
        <v>4336.7699999999995</v>
      </c>
      <c r="BG146" s="253">
        <f t="shared" si="151"/>
        <v>4336.7699999999995</v>
      </c>
      <c r="BH146" s="10" t="b">
        <f t="shared" si="152"/>
        <v>1</v>
      </c>
      <c r="BI146" s="253">
        <f t="shared" si="153"/>
        <v>0</v>
      </c>
      <c r="BJ146" s="250">
        <f t="shared" si="129"/>
        <v>21411262</v>
      </c>
      <c r="BK146" s="251">
        <v>348</v>
      </c>
      <c r="BL146" s="251">
        <v>5</v>
      </c>
      <c r="BM146" s="252">
        <f t="shared" si="130"/>
        <v>2</v>
      </c>
      <c r="BN146" s="252">
        <f t="shared" si="131"/>
        <v>1</v>
      </c>
      <c r="BO146" s="252">
        <f t="shared" si="132"/>
        <v>0</v>
      </c>
      <c r="BP146" s="252">
        <f t="shared" si="133"/>
        <v>0</v>
      </c>
      <c r="BQ146" s="254">
        <f t="shared" si="134"/>
        <v>1445.59</v>
      </c>
      <c r="BR146">
        <f t="shared" si="128"/>
        <v>0</v>
      </c>
      <c r="BS146">
        <v>0</v>
      </c>
      <c r="BT146">
        <v>1</v>
      </c>
      <c r="BU146" t="s">
        <v>139</v>
      </c>
      <c r="BV146" t="str">
        <f t="shared" si="135"/>
        <v>0</v>
      </c>
      <c r="BW146" t="str">
        <f t="shared" si="136"/>
        <v>0</v>
      </c>
      <c r="BX146" t="str">
        <f t="shared" si="137"/>
        <v>1</v>
      </c>
      <c r="BY146" t="s">
        <v>23</v>
      </c>
      <c r="BZ146" s="253">
        <f t="shared" si="138"/>
        <v>0</v>
      </c>
      <c r="CA146" s="253">
        <f t="shared" si="139"/>
        <v>1445.59</v>
      </c>
      <c r="CB146" s="253">
        <f t="shared" si="140"/>
        <v>1445.59</v>
      </c>
      <c r="CC146" s="253">
        <f t="shared" si="141"/>
        <v>1445.59</v>
      </c>
      <c r="CD146" s="253">
        <f t="shared" si="142"/>
        <v>0</v>
      </c>
      <c r="CE146" s="253">
        <f t="shared" si="143"/>
        <v>0</v>
      </c>
      <c r="CF146" s="253">
        <f t="shared" si="144"/>
        <v>0</v>
      </c>
      <c r="CG146" s="253">
        <f t="shared" si="145"/>
        <v>0</v>
      </c>
      <c r="CH146" s="253">
        <f t="shared" si="146"/>
        <v>0</v>
      </c>
      <c r="CI146" s="253">
        <f t="shared" si="147"/>
        <v>0</v>
      </c>
      <c r="CJ146" s="253">
        <f t="shared" si="148"/>
        <v>0</v>
      </c>
      <c r="CK146" s="253">
        <f t="shared" si="149"/>
        <v>0</v>
      </c>
    </row>
    <row r="147" spans="2:89" ht="51" x14ac:dyDescent="0.3">
      <c r="B147" s="129">
        <v>91</v>
      </c>
      <c r="C147" s="107">
        <v>215021</v>
      </c>
      <c r="D147" s="135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>R147+T147+V147+X147</f>
        <v>0</v>
      </c>
      <c r="L147" s="166" t="s">
        <v>187</v>
      </c>
      <c r="M147" s="104">
        <v>0</v>
      </c>
      <c r="N147" s="262">
        <f t="shared" si="150"/>
        <v>5.38</v>
      </c>
      <c r="O147" s="137">
        <v>5.38</v>
      </c>
      <c r="P147" s="110">
        <f t="shared" si="110"/>
        <v>0</v>
      </c>
      <c r="Q147" s="112" t="s">
        <v>139</v>
      </c>
      <c r="R147" s="113">
        <f t="shared" si="104"/>
        <v>0</v>
      </c>
      <c r="S147" s="114">
        <f t="shared" si="111"/>
        <v>0</v>
      </c>
      <c r="T147" s="113">
        <f t="shared" si="105"/>
        <v>0</v>
      </c>
      <c r="U147" s="115">
        <f t="shared" si="112"/>
        <v>0</v>
      </c>
      <c r="V147" s="113">
        <f t="shared" si="106"/>
        <v>0</v>
      </c>
      <c r="W147" s="115">
        <f t="shared" si="113"/>
        <v>0</v>
      </c>
      <c r="X147" s="113">
        <f t="shared" si="107"/>
        <v>0</v>
      </c>
      <c r="Y147" s="115">
        <f t="shared" si="114"/>
        <v>0</v>
      </c>
      <c r="Z147" s="116">
        <f t="shared" si="108"/>
        <v>0</v>
      </c>
      <c r="AA147" s="117" t="b">
        <f t="shared" si="109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21">
        <v>0</v>
      </c>
      <c r="AI147" s="164">
        <f t="shared" si="115"/>
        <v>0</v>
      </c>
      <c r="AJ147" s="21">
        <v>0</v>
      </c>
      <c r="AK147" s="164">
        <f t="shared" si="116"/>
        <v>0</v>
      </c>
      <c r="AL147" s="21">
        <v>0</v>
      </c>
      <c r="AM147" s="164">
        <f t="shared" si="117"/>
        <v>0</v>
      </c>
      <c r="AN147" s="21">
        <v>0</v>
      </c>
      <c r="AO147" s="164">
        <f t="shared" si="118"/>
        <v>0</v>
      </c>
      <c r="AP147" s="21">
        <v>0</v>
      </c>
      <c r="AQ147" s="164">
        <f t="shared" si="119"/>
        <v>0</v>
      </c>
      <c r="AR147" s="21">
        <v>0</v>
      </c>
      <c r="AS147" s="164">
        <f t="shared" si="120"/>
        <v>0</v>
      </c>
      <c r="AT147" s="21">
        <v>0</v>
      </c>
      <c r="AU147" s="164">
        <f t="shared" si="121"/>
        <v>0</v>
      </c>
      <c r="AV147" s="21">
        <v>0</v>
      </c>
      <c r="AW147" s="164">
        <f t="shared" si="122"/>
        <v>0</v>
      </c>
      <c r="AX147" s="21">
        <v>0</v>
      </c>
      <c r="AY147" s="164">
        <f t="shared" si="123"/>
        <v>0</v>
      </c>
      <c r="AZ147" s="21">
        <v>0</v>
      </c>
      <c r="BA147" s="164">
        <f t="shared" si="124"/>
        <v>0</v>
      </c>
      <c r="BB147" s="21">
        <v>0</v>
      </c>
      <c r="BC147" s="164">
        <f t="shared" si="125"/>
        <v>0</v>
      </c>
      <c r="BD147" s="21">
        <v>0</v>
      </c>
      <c r="BE147" s="164">
        <f t="shared" si="126"/>
        <v>0</v>
      </c>
      <c r="BF147" s="253">
        <f t="shared" si="127"/>
        <v>0</v>
      </c>
      <c r="BG147" s="253">
        <f t="shared" si="151"/>
        <v>0</v>
      </c>
      <c r="BH147" s="10" t="b">
        <f t="shared" si="152"/>
        <v>1</v>
      </c>
      <c r="BI147" s="253">
        <f t="shared" si="153"/>
        <v>0</v>
      </c>
      <c r="BJ147" s="250">
        <f t="shared" si="129"/>
        <v>21520001</v>
      </c>
      <c r="BK147" s="251">
        <v>348</v>
      </c>
      <c r="BL147" s="251">
        <v>5</v>
      </c>
      <c r="BM147" s="252">
        <f t="shared" si="130"/>
        <v>0</v>
      </c>
      <c r="BN147" s="252">
        <f t="shared" si="131"/>
        <v>0</v>
      </c>
      <c r="BO147" s="252">
        <f t="shared" si="132"/>
        <v>0</v>
      </c>
      <c r="BP147" s="252">
        <f t="shared" si="133"/>
        <v>0</v>
      </c>
      <c r="BQ147" s="254">
        <f t="shared" si="134"/>
        <v>5.38</v>
      </c>
      <c r="BR147">
        <f t="shared" si="128"/>
        <v>0</v>
      </c>
      <c r="BS147">
        <v>0</v>
      </c>
      <c r="BT147">
        <v>1</v>
      </c>
      <c r="BU147" t="s">
        <v>139</v>
      </c>
      <c r="BV147" t="str">
        <f t="shared" si="135"/>
        <v>0</v>
      </c>
      <c r="BW147" t="str">
        <f t="shared" si="136"/>
        <v>0</v>
      </c>
      <c r="BX147" t="str">
        <f t="shared" si="137"/>
        <v>1</v>
      </c>
      <c r="BY147" t="s">
        <v>23</v>
      </c>
      <c r="BZ147" s="253">
        <f t="shared" si="138"/>
        <v>0</v>
      </c>
      <c r="CA147" s="253">
        <f t="shared" si="139"/>
        <v>0</v>
      </c>
      <c r="CB147" s="253">
        <f t="shared" si="140"/>
        <v>0</v>
      </c>
      <c r="CC147" s="253">
        <f t="shared" si="141"/>
        <v>0</v>
      </c>
      <c r="CD147" s="253">
        <f t="shared" si="142"/>
        <v>0</v>
      </c>
      <c r="CE147" s="253">
        <f t="shared" si="143"/>
        <v>0</v>
      </c>
      <c r="CF147" s="253">
        <f t="shared" si="144"/>
        <v>0</v>
      </c>
      <c r="CG147" s="253">
        <f t="shared" si="145"/>
        <v>0</v>
      </c>
      <c r="CH147" s="253">
        <f t="shared" si="146"/>
        <v>0</v>
      </c>
      <c r="CI147" s="253">
        <f t="shared" si="147"/>
        <v>0</v>
      </c>
      <c r="CJ147" s="253">
        <f t="shared" si="148"/>
        <v>0</v>
      </c>
      <c r="CK147" s="253">
        <f t="shared" si="149"/>
        <v>0</v>
      </c>
    </row>
    <row r="148" spans="2:89" ht="20.399999999999999" x14ac:dyDescent="0.3"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54">R148+T148+V148+X148</f>
        <v>1</v>
      </c>
      <c r="L148" s="140" t="s">
        <v>208</v>
      </c>
      <c r="M148" s="104">
        <v>16</v>
      </c>
      <c r="N148" s="262">
        <f t="shared" si="150"/>
        <v>188</v>
      </c>
      <c r="O148" s="141">
        <v>188</v>
      </c>
      <c r="P148" s="110">
        <f t="shared" si="110"/>
        <v>218.07999999999998</v>
      </c>
      <c r="Q148" s="112" t="s">
        <v>139</v>
      </c>
      <c r="R148" s="113">
        <f t="shared" si="104"/>
        <v>1</v>
      </c>
      <c r="S148" s="114">
        <f t="shared" si="111"/>
        <v>218.07999999999998</v>
      </c>
      <c r="T148" s="113">
        <f t="shared" si="105"/>
        <v>0</v>
      </c>
      <c r="U148" s="115">
        <f t="shared" si="112"/>
        <v>0</v>
      </c>
      <c r="V148" s="113">
        <f t="shared" si="106"/>
        <v>0</v>
      </c>
      <c r="W148" s="115">
        <f t="shared" si="113"/>
        <v>0</v>
      </c>
      <c r="X148" s="113">
        <f t="shared" si="107"/>
        <v>0</v>
      </c>
      <c r="Y148" s="115">
        <f t="shared" si="114"/>
        <v>0</v>
      </c>
      <c r="Z148" s="116">
        <f t="shared" si="108"/>
        <v>218.07999999999998</v>
      </c>
      <c r="AA148" s="117" t="b">
        <f t="shared" si="109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15"/>
        <v>0</v>
      </c>
      <c r="AJ148" s="22">
        <v>1</v>
      </c>
      <c r="AK148" s="164">
        <f t="shared" si="116"/>
        <v>218.07999999999998</v>
      </c>
      <c r="AL148" s="22">
        <v>0</v>
      </c>
      <c r="AM148" s="164">
        <f t="shared" si="117"/>
        <v>0</v>
      </c>
      <c r="AN148" s="22">
        <v>0</v>
      </c>
      <c r="AO148" s="164">
        <f t="shared" si="118"/>
        <v>0</v>
      </c>
      <c r="AP148" s="22">
        <v>0</v>
      </c>
      <c r="AQ148" s="164">
        <f t="shared" si="119"/>
        <v>0</v>
      </c>
      <c r="AR148" s="22">
        <v>0</v>
      </c>
      <c r="AS148" s="164">
        <f t="shared" si="120"/>
        <v>0</v>
      </c>
      <c r="AT148" s="22">
        <v>0</v>
      </c>
      <c r="AU148" s="164">
        <f t="shared" si="121"/>
        <v>0</v>
      </c>
      <c r="AV148" s="22">
        <v>0</v>
      </c>
      <c r="AW148" s="164">
        <f t="shared" si="122"/>
        <v>0</v>
      </c>
      <c r="AX148" s="22">
        <v>0</v>
      </c>
      <c r="AY148" s="164">
        <f t="shared" si="123"/>
        <v>0</v>
      </c>
      <c r="AZ148" s="22">
        <v>0</v>
      </c>
      <c r="BA148" s="164">
        <f t="shared" si="124"/>
        <v>0</v>
      </c>
      <c r="BB148" s="22">
        <v>0</v>
      </c>
      <c r="BC148" s="164">
        <f t="shared" si="125"/>
        <v>0</v>
      </c>
      <c r="BD148" s="22">
        <v>0</v>
      </c>
      <c r="BE148" s="164">
        <f t="shared" si="126"/>
        <v>0</v>
      </c>
      <c r="BF148" s="253">
        <f t="shared" si="127"/>
        <v>218.07999999999998</v>
      </c>
      <c r="BG148" s="253">
        <f t="shared" si="151"/>
        <v>218.07999999999998</v>
      </c>
      <c r="BH148" s="10" t="b">
        <f t="shared" si="152"/>
        <v>1</v>
      </c>
      <c r="BI148" s="253">
        <f t="shared" si="153"/>
        <v>0</v>
      </c>
      <c r="BJ148" s="250">
        <f t="shared" si="129"/>
        <v>21610002</v>
      </c>
      <c r="BK148" s="251">
        <v>348</v>
      </c>
      <c r="BL148" s="251">
        <v>5</v>
      </c>
      <c r="BM148" s="252">
        <f t="shared" si="130"/>
        <v>1</v>
      </c>
      <c r="BN148" s="252">
        <f t="shared" si="131"/>
        <v>0</v>
      </c>
      <c r="BO148" s="252">
        <f t="shared" si="132"/>
        <v>0</v>
      </c>
      <c r="BP148" s="252">
        <f t="shared" si="133"/>
        <v>0</v>
      </c>
      <c r="BQ148" s="254">
        <f t="shared" si="134"/>
        <v>188</v>
      </c>
      <c r="BR148">
        <f t="shared" si="128"/>
        <v>16</v>
      </c>
      <c r="BS148">
        <v>0</v>
      </c>
      <c r="BT148">
        <v>1</v>
      </c>
      <c r="BU148" t="s">
        <v>139</v>
      </c>
      <c r="BV148" t="str">
        <f t="shared" si="135"/>
        <v>0</v>
      </c>
      <c r="BW148" t="str">
        <f t="shared" si="136"/>
        <v>0</v>
      </c>
      <c r="BX148" t="str">
        <f t="shared" si="137"/>
        <v>1</v>
      </c>
      <c r="BY148" t="s">
        <v>23</v>
      </c>
      <c r="BZ148" s="253">
        <f t="shared" si="138"/>
        <v>0</v>
      </c>
      <c r="CA148" s="253">
        <f t="shared" si="139"/>
        <v>218.07999999999998</v>
      </c>
      <c r="CB148" s="253">
        <f t="shared" si="140"/>
        <v>0</v>
      </c>
      <c r="CC148" s="253">
        <f t="shared" si="141"/>
        <v>0</v>
      </c>
      <c r="CD148" s="253">
        <f t="shared" si="142"/>
        <v>0</v>
      </c>
      <c r="CE148" s="253">
        <f t="shared" si="143"/>
        <v>0</v>
      </c>
      <c r="CF148" s="253">
        <f t="shared" si="144"/>
        <v>0</v>
      </c>
      <c r="CG148" s="253">
        <f t="shared" si="145"/>
        <v>0</v>
      </c>
      <c r="CH148" s="253">
        <f t="shared" si="146"/>
        <v>0</v>
      </c>
      <c r="CI148" s="253">
        <f t="shared" si="147"/>
        <v>0</v>
      </c>
      <c r="CJ148" s="253">
        <f t="shared" si="148"/>
        <v>0</v>
      </c>
      <c r="CK148" s="253">
        <f t="shared" si="149"/>
        <v>0</v>
      </c>
    </row>
    <row r="149" spans="2:89" ht="20.399999999999999" x14ac:dyDescent="0.3"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54"/>
        <v>2</v>
      </c>
      <c r="L149" s="221" t="s">
        <v>208</v>
      </c>
      <c r="M149" s="104">
        <v>16</v>
      </c>
      <c r="N149" s="262">
        <f t="shared" si="150"/>
        <v>188</v>
      </c>
      <c r="O149" s="222">
        <v>188</v>
      </c>
      <c r="P149" s="110">
        <f t="shared" si="110"/>
        <v>436.15999999999997</v>
      </c>
      <c r="Q149" s="204" t="s">
        <v>139</v>
      </c>
      <c r="R149" s="113">
        <f t="shared" si="104"/>
        <v>1</v>
      </c>
      <c r="S149" s="114">
        <f t="shared" si="111"/>
        <v>218.07999999999998</v>
      </c>
      <c r="T149" s="113">
        <f t="shared" si="105"/>
        <v>1</v>
      </c>
      <c r="U149" s="115">
        <f t="shared" si="112"/>
        <v>218.07999999999998</v>
      </c>
      <c r="V149" s="113">
        <f t="shared" si="106"/>
        <v>0</v>
      </c>
      <c r="W149" s="115">
        <f t="shared" si="113"/>
        <v>0</v>
      </c>
      <c r="X149" s="113">
        <f t="shared" si="107"/>
        <v>0</v>
      </c>
      <c r="Y149" s="115">
        <f t="shared" si="114"/>
        <v>0</v>
      </c>
      <c r="Z149" s="116">
        <f t="shared" si="108"/>
        <v>436.15999999999997</v>
      </c>
      <c r="AA149" s="117" t="b">
        <f t="shared" si="109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15"/>
        <v>0</v>
      </c>
      <c r="AJ149" s="22"/>
      <c r="AK149" s="164">
        <f t="shared" si="116"/>
        <v>0</v>
      </c>
      <c r="AL149" s="22">
        <v>1</v>
      </c>
      <c r="AM149" s="164">
        <f t="shared" si="117"/>
        <v>218.07999999999998</v>
      </c>
      <c r="AN149" s="22">
        <v>1</v>
      </c>
      <c r="AO149" s="164">
        <f t="shared" si="118"/>
        <v>218.07999999999998</v>
      </c>
      <c r="AP149" s="22">
        <v>0</v>
      </c>
      <c r="AQ149" s="164">
        <f t="shared" si="119"/>
        <v>0</v>
      </c>
      <c r="AR149" s="22">
        <v>0</v>
      </c>
      <c r="AS149" s="164">
        <f t="shared" si="120"/>
        <v>0</v>
      </c>
      <c r="AT149" s="22">
        <v>0</v>
      </c>
      <c r="AU149" s="164">
        <f t="shared" si="121"/>
        <v>0</v>
      </c>
      <c r="AV149" s="22">
        <v>0</v>
      </c>
      <c r="AW149" s="164">
        <f t="shared" si="122"/>
        <v>0</v>
      </c>
      <c r="AX149" s="22">
        <v>0</v>
      </c>
      <c r="AY149" s="164">
        <f t="shared" si="123"/>
        <v>0</v>
      </c>
      <c r="AZ149" s="22">
        <v>0</v>
      </c>
      <c r="BA149" s="164">
        <f t="shared" si="124"/>
        <v>0</v>
      </c>
      <c r="BB149" s="22">
        <v>0</v>
      </c>
      <c r="BC149" s="164">
        <f t="shared" si="125"/>
        <v>0</v>
      </c>
      <c r="BD149" s="22">
        <v>0</v>
      </c>
      <c r="BE149" s="164">
        <f t="shared" si="126"/>
        <v>0</v>
      </c>
      <c r="BF149" s="253">
        <f t="shared" si="127"/>
        <v>436.15999999999997</v>
      </c>
      <c r="BG149" s="253">
        <f t="shared" si="151"/>
        <v>436.15999999999997</v>
      </c>
      <c r="BH149" s="10" t="b">
        <f t="shared" si="152"/>
        <v>1</v>
      </c>
      <c r="BI149" s="253">
        <f t="shared" si="153"/>
        <v>0</v>
      </c>
      <c r="BJ149" s="250">
        <f t="shared" si="129"/>
        <v>21610002</v>
      </c>
      <c r="BK149" s="251">
        <v>348</v>
      </c>
      <c r="BL149" s="251">
        <v>5</v>
      </c>
      <c r="BM149" s="252">
        <f t="shared" si="130"/>
        <v>1</v>
      </c>
      <c r="BN149" s="252">
        <f t="shared" si="131"/>
        <v>1</v>
      </c>
      <c r="BO149" s="252">
        <f t="shared" si="132"/>
        <v>0</v>
      </c>
      <c r="BP149" s="252">
        <f t="shared" si="133"/>
        <v>0</v>
      </c>
      <c r="BQ149" s="254">
        <f t="shared" si="134"/>
        <v>188</v>
      </c>
      <c r="BR149">
        <f t="shared" si="128"/>
        <v>16</v>
      </c>
      <c r="BS149">
        <v>0</v>
      </c>
      <c r="BT149">
        <v>1</v>
      </c>
      <c r="BU149" t="s">
        <v>139</v>
      </c>
      <c r="BV149" t="str">
        <f t="shared" si="135"/>
        <v>0</v>
      </c>
      <c r="BW149" t="str">
        <f t="shared" si="136"/>
        <v>0</v>
      </c>
      <c r="BX149" t="str">
        <f t="shared" si="137"/>
        <v>1</v>
      </c>
      <c r="BY149" t="s">
        <v>23</v>
      </c>
      <c r="BZ149" s="253">
        <f t="shared" si="138"/>
        <v>0</v>
      </c>
      <c r="CA149" s="253">
        <f t="shared" si="139"/>
        <v>0</v>
      </c>
      <c r="CB149" s="253">
        <f t="shared" si="140"/>
        <v>218.07999999999998</v>
      </c>
      <c r="CC149" s="253">
        <f t="shared" si="141"/>
        <v>218.07999999999998</v>
      </c>
      <c r="CD149" s="253">
        <f t="shared" si="142"/>
        <v>0</v>
      </c>
      <c r="CE149" s="253">
        <f t="shared" si="143"/>
        <v>0</v>
      </c>
      <c r="CF149" s="253">
        <f t="shared" si="144"/>
        <v>0</v>
      </c>
      <c r="CG149" s="253">
        <f t="shared" si="145"/>
        <v>0</v>
      </c>
      <c r="CH149" s="253">
        <f t="shared" si="146"/>
        <v>0</v>
      </c>
      <c r="CI149" s="253">
        <f t="shared" si="147"/>
        <v>0</v>
      </c>
      <c r="CJ149" s="253">
        <f t="shared" si="148"/>
        <v>0</v>
      </c>
      <c r="CK149" s="253">
        <f t="shared" si="149"/>
        <v>0</v>
      </c>
    </row>
    <row r="150" spans="2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54"/>
        <v>32</v>
      </c>
      <c r="L150" s="142" t="s">
        <v>206</v>
      </c>
      <c r="M150" s="104">
        <v>16</v>
      </c>
      <c r="N150" s="262">
        <f t="shared" si="150"/>
        <v>19</v>
      </c>
      <c r="O150" s="141">
        <v>19</v>
      </c>
      <c r="P150" s="110">
        <f t="shared" si="110"/>
        <v>705.28</v>
      </c>
      <c r="Q150" s="112" t="s">
        <v>139</v>
      </c>
      <c r="R150" s="113">
        <f t="shared" si="104"/>
        <v>10</v>
      </c>
      <c r="S150" s="114">
        <f t="shared" si="111"/>
        <v>220.39999999999998</v>
      </c>
      <c r="T150" s="113">
        <f t="shared" si="105"/>
        <v>14</v>
      </c>
      <c r="U150" s="115">
        <f t="shared" si="112"/>
        <v>308.56</v>
      </c>
      <c r="V150" s="113">
        <f t="shared" si="106"/>
        <v>4</v>
      </c>
      <c r="W150" s="115">
        <f t="shared" si="113"/>
        <v>88.16</v>
      </c>
      <c r="X150" s="113">
        <f t="shared" si="107"/>
        <v>4</v>
      </c>
      <c r="Y150" s="115">
        <f t="shared" si="114"/>
        <v>88.16</v>
      </c>
      <c r="Z150" s="116">
        <f t="shared" si="108"/>
        <v>705.28</v>
      </c>
      <c r="AA150" s="117" t="b">
        <f t="shared" si="109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15"/>
        <v>0</v>
      </c>
      <c r="AJ150" s="22">
        <v>10</v>
      </c>
      <c r="AK150" s="164">
        <f t="shared" si="116"/>
        <v>220.39999999999998</v>
      </c>
      <c r="AL150" s="22">
        <v>0</v>
      </c>
      <c r="AM150" s="164">
        <f t="shared" si="117"/>
        <v>0</v>
      </c>
      <c r="AN150" s="22">
        <v>10</v>
      </c>
      <c r="AO150" s="164">
        <f t="shared" si="118"/>
        <v>220.39999999999998</v>
      </c>
      <c r="AP150" s="22">
        <v>2</v>
      </c>
      <c r="AQ150" s="164">
        <f t="shared" si="119"/>
        <v>44.08</v>
      </c>
      <c r="AR150" s="22">
        <v>2</v>
      </c>
      <c r="AS150" s="164">
        <f t="shared" si="120"/>
        <v>44.08</v>
      </c>
      <c r="AT150" s="22">
        <v>0</v>
      </c>
      <c r="AU150" s="164">
        <f t="shared" si="121"/>
        <v>0</v>
      </c>
      <c r="AV150" s="22">
        <v>2</v>
      </c>
      <c r="AW150" s="164">
        <f t="shared" si="122"/>
        <v>44.08</v>
      </c>
      <c r="AX150" s="22">
        <v>2</v>
      </c>
      <c r="AY150" s="164">
        <f t="shared" si="123"/>
        <v>44.08</v>
      </c>
      <c r="AZ150" s="22">
        <v>2</v>
      </c>
      <c r="BA150" s="164">
        <f t="shared" si="124"/>
        <v>44.08</v>
      </c>
      <c r="BB150" s="22">
        <v>2</v>
      </c>
      <c r="BC150" s="164">
        <f t="shared" si="125"/>
        <v>44.08</v>
      </c>
      <c r="BD150" s="22">
        <v>0</v>
      </c>
      <c r="BE150" s="164">
        <f t="shared" si="126"/>
        <v>0</v>
      </c>
      <c r="BF150" s="253">
        <f t="shared" si="127"/>
        <v>705.28</v>
      </c>
      <c r="BG150" s="253">
        <f t="shared" si="151"/>
        <v>705.28</v>
      </c>
      <c r="BH150" s="10" t="b">
        <f t="shared" si="152"/>
        <v>1</v>
      </c>
      <c r="BI150" s="253">
        <f t="shared" si="153"/>
        <v>0</v>
      </c>
      <c r="BJ150" s="250">
        <f t="shared" si="129"/>
        <v>21610006</v>
      </c>
      <c r="BK150" s="251">
        <v>348</v>
      </c>
      <c r="BL150" s="251">
        <v>5</v>
      </c>
      <c r="BM150" s="252">
        <f t="shared" si="130"/>
        <v>10</v>
      </c>
      <c r="BN150" s="252">
        <f t="shared" si="131"/>
        <v>14</v>
      </c>
      <c r="BO150" s="252">
        <f t="shared" si="132"/>
        <v>4</v>
      </c>
      <c r="BP150" s="252">
        <f t="shared" si="133"/>
        <v>4</v>
      </c>
      <c r="BQ150" s="254">
        <f t="shared" si="134"/>
        <v>19</v>
      </c>
      <c r="BR150">
        <f t="shared" si="128"/>
        <v>16</v>
      </c>
      <c r="BS150">
        <v>0</v>
      </c>
      <c r="BT150">
        <v>1</v>
      </c>
      <c r="BU150" t="s">
        <v>139</v>
      </c>
      <c r="BV150" t="str">
        <f t="shared" si="135"/>
        <v>0</v>
      </c>
      <c r="BW150" t="str">
        <f t="shared" si="136"/>
        <v>0</v>
      </c>
      <c r="BX150" t="str">
        <f t="shared" si="137"/>
        <v>1</v>
      </c>
      <c r="BY150" t="s">
        <v>23</v>
      </c>
      <c r="BZ150" s="253">
        <f t="shared" si="138"/>
        <v>0</v>
      </c>
      <c r="CA150" s="253">
        <f t="shared" si="139"/>
        <v>220.39999999999998</v>
      </c>
      <c r="CB150" s="253">
        <f t="shared" si="140"/>
        <v>0</v>
      </c>
      <c r="CC150" s="253">
        <f t="shared" si="141"/>
        <v>220.39999999999998</v>
      </c>
      <c r="CD150" s="253">
        <f t="shared" si="142"/>
        <v>44.08</v>
      </c>
      <c r="CE150" s="253">
        <f t="shared" si="143"/>
        <v>44.08</v>
      </c>
      <c r="CF150" s="253">
        <f t="shared" si="144"/>
        <v>0</v>
      </c>
      <c r="CG150" s="253">
        <f t="shared" si="145"/>
        <v>44.08</v>
      </c>
      <c r="CH150" s="253">
        <f t="shared" si="146"/>
        <v>44.08</v>
      </c>
      <c r="CI150" s="253">
        <f t="shared" si="147"/>
        <v>44.08</v>
      </c>
      <c r="CJ150" s="253">
        <f t="shared" si="148"/>
        <v>44.08</v>
      </c>
      <c r="CK150" s="253">
        <f t="shared" si="149"/>
        <v>0</v>
      </c>
    </row>
    <row r="151" spans="2:89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54"/>
        <v>22</v>
      </c>
      <c r="L151" s="224" t="s">
        <v>206</v>
      </c>
      <c r="M151" s="104">
        <v>16</v>
      </c>
      <c r="N151" s="262">
        <f t="shared" si="150"/>
        <v>19</v>
      </c>
      <c r="O151" s="222">
        <v>19</v>
      </c>
      <c r="P151" s="110">
        <f t="shared" si="110"/>
        <v>484.88</v>
      </c>
      <c r="Q151" s="204" t="s">
        <v>139</v>
      </c>
      <c r="R151" s="113">
        <f t="shared" si="104"/>
        <v>10</v>
      </c>
      <c r="S151" s="114">
        <f t="shared" si="111"/>
        <v>220.39999999999998</v>
      </c>
      <c r="T151" s="113">
        <f t="shared" si="105"/>
        <v>4</v>
      </c>
      <c r="U151" s="115">
        <f t="shared" si="112"/>
        <v>88.16</v>
      </c>
      <c r="V151" s="113">
        <f t="shared" si="106"/>
        <v>4</v>
      </c>
      <c r="W151" s="115">
        <f t="shared" si="113"/>
        <v>88.16</v>
      </c>
      <c r="X151" s="113">
        <f t="shared" si="107"/>
        <v>4</v>
      </c>
      <c r="Y151" s="115">
        <f t="shared" si="114"/>
        <v>88.16</v>
      </c>
      <c r="Z151" s="116">
        <f t="shared" si="108"/>
        <v>484.87999999999988</v>
      </c>
      <c r="AA151" s="117" t="b">
        <f t="shared" si="109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15"/>
        <v>0</v>
      </c>
      <c r="AJ151" s="22"/>
      <c r="AK151" s="164">
        <f t="shared" si="116"/>
        <v>0</v>
      </c>
      <c r="AL151" s="22">
        <v>10</v>
      </c>
      <c r="AM151" s="164">
        <f t="shared" si="117"/>
        <v>220.39999999999998</v>
      </c>
      <c r="AN151" s="22">
        <v>0</v>
      </c>
      <c r="AO151" s="164">
        <f t="shared" si="118"/>
        <v>0</v>
      </c>
      <c r="AP151" s="22">
        <v>2</v>
      </c>
      <c r="AQ151" s="164">
        <f t="shared" si="119"/>
        <v>44.08</v>
      </c>
      <c r="AR151" s="22">
        <v>2</v>
      </c>
      <c r="AS151" s="164">
        <f t="shared" si="120"/>
        <v>44.08</v>
      </c>
      <c r="AT151" s="22">
        <v>0</v>
      </c>
      <c r="AU151" s="164">
        <f t="shared" si="121"/>
        <v>0</v>
      </c>
      <c r="AV151" s="22">
        <v>2</v>
      </c>
      <c r="AW151" s="164">
        <f t="shared" si="122"/>
        <v>44.08</v>
      </c>
      <c r="AX151" s="22">
        <v>2</v>
      </c>
      <c r="AY151" s="164">
        <f t="shared" si="123"/>
        <v>44.08</v>
      </c>
      <c r="AZ151" s="22">
        <v>2</v>
      </c>
      <c r="BA151" s="164">
        <f t="shared" si="124"/>
        <v>44.08</v>
      </c>
      <c r="BB151" s="22">
        <v>2</v>
      </c>
      <c r="BC151" s="164">
        <f t="shared" si="125"/>
        <v>44.08</v>
      </c>
      <c r="BD151" s="22">
        <v>0</v>
      </c>
      <c r="BE151" s="164">
        <f t="shared" si="126"/>
        <v>0</v>
      </c>
      <c r="BF151" s="253">
        <f t="shared" si="127"/>
        <v>484.88</v>
      </c>
      <c r="BG151" s="253">
        <f t="shared" si="151"/>
        <v>484.87999999999994</v>
      </c>
      <c r="BH151" s="10" t="b">
        <f t="shared" si="152"/>
        <v>1</v>
      </c>
      <c r="BI151" s="253">
        <f t="shared" si="153"/>
        <v>0</v>
      </c>
      <c r="BJ151" s="250">
        <f t="shared" si="129"/>
        <v>21610006</v>
      </c>
      <c r="BK151" s="251">
        <v>348</v>
      </c>
      <c r="BL151" s="251">
        <v>5</v>
      </c>
      <c r="BM151" s="252">
        <f t="shared" si="130"/>
        <v>10</v>
      </c>
      <c r="BN151" s="252">
        <f t="shared" si="131"/>
        <v>4</v>
      </c>
      <c r="BO151" s="252">
        <f t="shared" si="132"/>
        <v>4</v>
      </c>
      <c r="BP151" s="252">
        <f t="shared" si="133"/>
        <v>4</v>
      </c>
      <c r="BQ151" s="254">
        <f t="shared" si="134"/>
        <v>19</v>
      </c>
      <c r="BR151">
        <f t="shared" si="128"/>
        <v>16</v>
      </c>
      <c r="BS151">
        <v>0</v>
      </c>
      <c r="BT151">
        <v>1</v>
      </c>
      <c r="BU151" t="s">
        <v>139</v>
      </c>
      <c r="BV151" t="str">
        <f t="shared" si="135"/>
        <v>0</v>
      </c>
      <c r="BW151" t="str">
        <f t="shared" si="136"/>
        <v>0</v>
      </c>
      <c r="BX151" t="str">
        <f t="shared" si="137"/>
        <v>1</v>
      </c>
      <c r="BY151" t="s">
        <v>23</v>
      </c>
      <c r="BZ151" s="253">
        <f t="shared" si="138"/>
        <v>0</v>
      </c>
      <c r="CA151" s="253">
        <f t="shared" si="139"/>
        <v>0</v>
      </c>
      <c r="CB151" s="253">
        <f t="shared" si="140"/>
        <v>220.39999999999998</v>
      </c>
      <c r="CC151" s="253">
        <f t="shared" si="141"/>
        <v>0</v>
      </c>
      <c r="CD151" s="253">
        <f t="shared" si="142"/>
        <v>44.08</v>
      </c>
      <c r="CE151" s="253">
        <f t="shared" si="143"/>
        <v>44.08</v>
      </c>
      <c r="CF151" s="253">
        <f t="shared" si="144"/>
        <v>0</v>
      </c>
      <c r="CG151" s="253">
        <f t="shared" si="145"/>
        <v>44.08</v>
      </c>
      <c r="CH151" s="253">
        <f t="shared" si="146"/>
        <v>44.08</v>
      </c>
      <c r="CI151" s="253">
        <f t="shared" si="147"/>
        <v>44.08</v>
      </c>
      <c r="CJ151" s="253">
        <f t="shared" si="148"/>
        <v>44.08</v>
      </c>
      <c r="CK151" s="253">
        <f t="shared" si="149"/>
        <v>0</v>
      </c>
    </row>
    <row r="152" spans="2:89" ht="20.399999999999999" x14ac:dyDescent="0.3"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54"/>
        <v>9</v>
      </c>
      <c r="L152" s="142" t="s">
        <v>20</v>
      </c>
      <c r="M152" s="104">
        <v>16</v>
      </c>
      <c r="N152" s="262">
        <f t="shared" si="150"/>
        <v>28.5</v>
      </c>
      <c r="O152" s="141">
        <v>28.5</v>
      </c>
      <c r="P152" s="110">
        <f t="shared" si="110"/>
        <v>297.53999999999996</v>
      </c>
      <c r="Q152" s="112" t="s">
        <v>139</v>
      </c>
      <c r="R152" s="113">
        <f t="shared" si="104"/>
        <v>1</v>
      </c>
      <c r="S152" s="114">
        <f t="shared" si="111"/>
        <v>33.059999999999995</v>
      </c>
      <c r="T152" s="113">
        <f t="shared" si="105"/>
        <v>2</v>
      </c>
      <c r="U152" s="115">
        <f t="shared" si="112"/>
        <v>66.11999999999999</v>
      </c>
      <c r="V152" s="113">
        <f t="shared" si="106"/>
        <v>3</v>
      </c>
      <c r="W152" s="115">
        <f t="shared" si="113"/>
        <v>99.179999999999978</v>
      </c>
      <c r="X152" s="113">
        <f t="shared" si="107"/>
        <v>3</v>
      </c>
      <c r="Y152" s="115">
        <f t="shared" si="114"/>
        <v>99.179999999999978</v>
      </c>
      <c r="Z152" s="116">
        <f t="shared" si="108"/>
        <v>297.53999999999996</v>
      </c>
      <c r="AA152" s="117" t="b">
        <f t="shared" si="109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15"/>
        <v>0</v>
      </c>
      <c r="AJ152" s="22">
        <v>1</v>
      </c>
      <c r="AK152" s="164">
        <f t="shared" si="116"/>
        <v>33.059999999999995</v>
      </c>
      <c r="AL152" s="22">
        <v>0</v>
      </c>
      <c r="AM152" s="164">
        <f t="shared" si="117"/>
        <v>0</v>
      </c>
      <c r="AN152" s="22">
        <v>0</v>
      </c>
      <c r="AO152" s="164">
        <f t="shared" si="118"/>
        <v>0</v>
      </c>
      <c r="AP152" s="22">
        <v>1</v>
      </c>
      <c r="AQ152" s="164">
        <f t="shared" si="119"/>
        <v>33.059999999999995</v>
      </c>
      <c r="AR152" s="22">
        <v>1</v>
      </c>
      <c r="AS152" s="164">
        <f t="shared" si="120"/>
        <v>33.059999999999995</v>
      </c>
      <c r="AT152" s="22">
        <v>1</v>
      </c>
      <c r="AU152" s="164">
        <f t="shared" si="121"/>
        <v>33.059999999999995</v>
      </c>
      <c r="AV152" s="22">
        <v>1</v>
      </c>
      <c r="AW152" s="164">
        <f t="shared" si="122"/>
        <v>33.059999999999995</v>
      </c>
      <c r="AX152" s="22">
        <v>1</v>
      </c>
      <c r="AY152" s="164">
        <f t="shared" si="123"/>
        <v>33.059999999999995</v>
      </c>
      <c r="AZ152" s="22">
        <v>1</v>
      </c>
      <c r="BA152" s="164">
        <f t="shared" si="124"/>
        <v>33.059999999999995</v>
      </c>
      <c r="BB152" s="22">
        <v>1</v>
      </c>
      <c r="BC152" s="164">
        <f t="shared" si="125"/>
        <v>33.059999999999995</v>
      </c>
      <c r="BD152" s="22">
        <v>1</v>
      </c>
      <c r="BE152" s="164">
        <f t="shared" si="126"/>
        <v>33.059999999999995</v>
      </c>
      <c r="BF152" s="253">
        <f t="shared" si="127"/>
        <v>297.53999999999996</v>
      </c>
      <c r="BG152" s="253">
        <f t="shared" si="151"/>
        <v>297.53999999999996</v>
      </c>
      <c r="BH152" s="10" t="b">
        <f t="shared" si="152"/>
        <v>1</v>
      </c>
      <c r="BI152" s="253">
        <f t="shared" si="153"/>
        <v>0</v>
      </c>
      <c r="BJ152" s="250">
        <f t="shared" si="129"/>
        <v>21610013</v>
      </c>
      <c r="BK152" s="251">
        <v>348</v>
      </c>
      <c r="BL152" s="251">
        <v>5</v>
      </c>
      <c r="BM152" s="252">
        <f t="shared" si="130"/>
        <v>1</v>
      </c>
      <c r="BN152" s="252">
        <f t="shared" si="131"/>
        <v>2</v>
      </c>
      <c r="BO152" s="252">
        <f t="shared" si="132"/>
        <v>3</v>
      </c>
      <c r="BP152" s="252">
        <f t="shared" si="133"/>
        <v>3</v>
      </c>
      <c r="BQ152" s="254">
        <f t="shared" si="134"/>
        <v>28.5</v>
      </c>
      <c r="BR152">
        <f t="shared" si="128"/>
        <v>16</v>
      </c>
      <c r="BS152">
        <v>0</v>
      </c>
      <c r="BT152">
        <v>1</v>
      </c>
      <c r="BU152" t="s">
        <v>139</v>
      </c>
      <c r="BV152" t="str">
        <f t="shared" si="135"/>
        <v>0</v>
      </c>
      <c r="BW152" t="str">
        <f t="shared" si="136"/>
        <v>0</v>
      </c>
      <c r="BX152" t="str">
        <f t="shared" si="137"/>
        <v>1</v>
      </c>
      <c r="BY152" t="s">
        <v>23</v>
      </c>
      <c r="BZ152" s="253">
        <f t="shared" si="138"/>
        <v>0</v>
      </c>
      <c r="CA152" s="253">
        <f t="shared" si="139"/>
        <v>33.059999999999995</v>
      </c>
      <c r="CB152" s="253">
        <f t="shared" si="140"/>
        <v>0</v>
      </c>
      <c r="CC152" s="253">
        <f t="shared" si="141"/>
        <v>0</v>
      </c>
      <c r="CD152" s="253">
        <f t="shared" si="142"/>
        <v>33.059999999999995</v>
      </c>
      <c r="CE152" s="253">
        <f t="shared" si="143"/>
        <v>33.059999999999995</v>
      </c>
      <c r="CF152" s="253">
        <f t="shared" si="144"/>
        <v>33.059999999999995</v>
      </c>
      <c r="CG152" s="253">
        <f t="shared" si="145"/>
        <v>33.059999999999995</v>
      </c>
      <c r="CH152" s="253">
        <f t="shared" si="146"/>
        <v>33.059999999999995</v>
      </c>
      <c r="CI152" s="253">
        <f t="shared" si="147"/>
        <v>33.059999999999995</v>
      </c>
      <c r="CJ152" s="253">
        <f t="shared" si="148"/>
        <v>33.059999999999995</v>
      </c>
      <c r="CK152" s="253">
        <f t="shared" si="149"/>
        <v>33.059999999999995</v>
      </c>
    </row>
    <row r="153" spans="2:89" ht="20.399999999999999" x14ac:dyDescent="0.3"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54"/>
        <v>10</v>
      </c>
      <c r="L153" s="224" t="s">
        <v>20</v>
      </c>
      <c r="M153" s="104">
        <v>16</v>
      </c>
      <c r="N153" s="262">
        <f t="shared" si="150"/>
        <v>28</v>
      </c>
      <c r="O153" s="222">
        <v>28</v>
      </c>
      <c r="P153" s="110">
        <f t="shared" si="110"/>
        <v>324.79999999999995</v>
      </c>
      <c r="Q153" s="204" t="s">
        <v>139</v>
      </c>
      <c r="R153" s="113">
        <f t="shared" si="104"/>
        <v>1</v>
      </c>
      <c r="S153" s="114">
        <f t="shared" si="111"/>
        <v>32.479999999999997</v>
      </c>
      <c r="T153" s="113">
        <f t="shared" si="105"/>
        <v>3</v>
      </c>
      <c r="U153" s="115">
        <f t="shared" si="112"/>
        <v>97.44</v>
      </c>
      <c r="V153" s="113">
        <f t="shared" si="106"/>
        <v>3</v>
      </c>
      <c r="W153" s="115">
        <f t="shared" si="113"/>
        <v>97.44</v>
      </c>
      <c r="X153" s="113">
        <f t="shared" si="107"/>
        <v>3</v>
      </c>
      <c r="Y153" s="115">
        <f t="shared" si="114"/>
        <v>97.44</v>
      </c>
      <c r="Z153" s="116">
        <f t="shared" si="108"/>
        <v>324.79999999999995</v>
      </c>
      <c r="AA153" s="117" t="b">
        <f t="shared" si="109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15"/>
        <v>0</v>
      </c>
      <c r="AJ153" s="22"/>
      <c r="AK153" s="164">
        <f t="shared" si="116"/>
        <v>0</v>
      </c>
      <c r="AL153" s="22">
        <v>1</v>
      </c>
      <c r="AM153" s="164">
        <f t="shared" si="117"/>
        <v>32.479999999999997</v>
      </c>
      <c r="AN153" s="22">
        <v>1</v>
      </c>
      <c r="AO153" s="164">
        <f t="shared" si="118"/>
        <v>32.479999999999997</v>
      </c>
      <c r="AP153" s="22">
        <v>1</v>
      </c>
      <c r="AQ153" s="164">
        <f t="shared" si="119"/>
        <v>32.479999999999997</v>
      </c>
      <c r="AR153" s="22">
        <v>1</v>
      </c>
      <c r="AS153" s="164">
        <f t="shared" si="120"/>
        <v>32.479999999999997</v>
      </c>
      <c r="AT153" s="22">
        <v>1</v>
      </c>
      <c r="AU153" s="164">
        <f t="shared" si="121"/>
        <v>32.479999999999997</v>
      </c>
      <c r="AV153" s="22">
        <v>1</v>
      </c>
      <c r="AW153" s="164">
        <f t="shared" si="122"/>
        <v>32.479999999999997</v>
      </c>
      <c r="AX153" s="22">
        <v>1</v>
      </c>
      <c r="AY153" s="164">
        <f t="shared" si="123"/>
        <v>32.479999999999997</v>
      </c>
      <c r="AZ153" s="22">
        <v>1</v>
      </c>
      <c r="BA153" s="164">
        <f t="shared" si="124"/>
        <v>32.479999999999997</v>
      </c>
      <c r="BB153" s="22">
        <v>1</v>
      </c>
      <c r="BC153" s="164">
        <f t="shared" si="125"/>
        <v>32.479999999999997</v>
      </c>
      <c r="BD153" s="22">
        <v>1</v>
      </c>
      <c r="BE153" s="164">
        <f t="shared" si="126"/>
        <v>32.479999999999997</v>
      </c>
      <c r="BF153" s="253">
        <f t="shared" si="127"/>
        <v>324.79999999999995</v>
      </c>
      <c r="BG153" s="253">
        <f t="shared" si="151"/>
        <v>324.8</v>
      </c>
      <c r="BH153" s="10" t="b">
        <f t="shared" si="152"/>
        <v>1</v>
      </c>
      <c r="BI153" s="253">
        <f t="shared" si="153"/>
        <v>0</v>
      </c>
      <c r="BJ153" s="250">
        <f t="shared" si="129"/>
        <v>21610013</v>
      </c>
      <c r="BK153" s="251">
        <v>348</v>
      </c>
      <c r="BL153" s="251">
        <v>5</v>
      </c>
      <c r="BM153" s="252">
        <f t="shared" si="130"/>
        <v>1</v>
      </c>
      <c r="BN153" s="252">
        <f t="shared" si="131"/>
        <v>3</v>
      </c>
      <c r="BO153" s="252">
        <f t="shared" si="132"/>
        <v>3</v>
      </c>
      <c r="BP153" s="252">
        <f t="shared" si="133"/>
        <v>3</v>
      </c>
      <c r="BQ153" s="254">
        <f t="shared" si="134"/>
        <v>28</v>
      </c>
      <c r="BR153">
        <f t="shared" si="128"/>
        <v>16</v>
      </c>
      <c r="BS153">
        <v>0</v>
      </c>
      <c r="BT153">
        <v>1</v>
      </c>
      <c r="BU153" t="s">
        <v>139</v>
      </c>
      <c r="BV153" t="str">
        <f t="shared" si="135"/>
        <v>0</v>
      </c>
      <c r="BW153" t="str">
        <f t="shared" si="136"/>
        <v>0</v>
      </c>
      <c r="BX153" t="str">
        <f t="shared" si="137"/>
        <v>1</v>
      </c>
      <c r="BY153" t="s">
        <v>23</v>
      </c>
      <c r="BZ153" s="253">
        <f t="shared" si="138"/>
        <v>0</v>
      </c>
      <c r="CA153" s="253">
        <f t="shared" si="139"/>
        <v>0</v>
      </c>
      <c r="CB153" s="253">
        <f t="shared" si="140"/>
        <v>32.479999999999997</v>
      </c>
      <c r="CC153" s="253">
        <f t="shared" si="141"/>
        <v>32.479999999999997</v>
      </c>
      <c r="CD153" s="253">
        <f t="shared" si="142"/>
        <v>32.479999999999997</v>
      </c>
      <c r="CE153" s="253">
        <f t="shared" si="143"/>
        <v>32.479999999999997</v>
      </c>
      <c r="CF153" s="253">
        <f t="shared" si="144"/>
        <v>32.479999999999997</v>
      </c>
      <c r="CG153" s="253">
        <f t="shared" si="145"/>
        <v>32.479999999999997</v>
      </c>
      <c r="CH153" s="253">
        <f t="shared" si="146"/>
        <v>32.479999999999997</v>
      </c>
      <c r="CI153" s="253">
        <f t="shared" si="147"/>
        <v>32.479999999999997</v>
      </c>
      <c r="CJ153" s="253">
        <f t="shared" si="148"/>
        <v>32.479999999999997</v>
      </c>
      <c r="CK153" s="253">
        <f t="shared" si="149"/>
        <v>32.479999999999997</v>
      </c>
    </row>
    <row r="154" spans="2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54"/>
        <v>34</v>
      </c>
      <c r="L154" s="144" t="s">
        <v>207</v>
      </c>
      <c r="M154" s="104">
        <v>16</v>
      </c>
      <c r="N154" s="262">
        <f t="shared" si="150"/>
        <v>37</v>
      </c>
      <c r="O154" s="141">
        <v>37</v>
      </c>
      <c r="P154" s="110">
        <f t="shared" si="110"/>
        <v>1459.2799999999997</v>
      </c>
      <c r="Q154" s="112" t="s">
        <v>139</v>
      </c>
      <c r="R154" s="113">
        <f t="shared" si="104"/>
        <v>10</v>
      </c>
      <c r="S154" s="114">
        <f t="shared" si="111"/>
        <v>429.19999999999993</v>
      </c>
      <c r="T154" s="113">
        <f t="shared" si="105"/>
        <v>6</v>
      </c>
      <c r="U154" s="115">
        <f t="shared" si="112"/>
        <v>257.52</v>
      </c>
      <c r="V154" s="113">
        <f t="shared" si="106"/>
        <v>9</v>
      </c>
      <c r="W154" s="115">
        <f t="shared" si="113"/>
        <v>386.28</v>
      </c>
      <c r="X154" s="113">
        <f t="shared" si="107"/>
        <v>9</v>
      </c>
      <c r="Y154" s="115">
        <f t="shared" si="114"/>
        <v>386.28</v>
      </c>
      <c r="Z154" s="116">
        <f t="shared" si="108"/>
        <v>1459.28</v>
      </c>
      <c r="AA154" s="117" t="b">
        <f t="shared" si="109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15"/>
        <v>0</v>
      </c>
      <c r="AJ154" s="22">
        <v>10</v>
      </c>
      <c r="AK154" s="164">
        <f t="shared" si="116"/>
        <v>429.19999999999993</v>
      </c>
      <c r="AL154" s="22">
        <v>0</v>
      </c>
      <c r="AM154" s="164">
        <f t="shared" si="117"/>
        <v>0</v>
      </c>
      <c r="AN154" s="22">
        <v>0</v>
      </c>
      <c r="AO154" s="164">
        <f t="shared" si="118"/>
        <v>0</v>
      </c>
      <c r="AP154" s="22">
        <v>3</v>
      </c>
      <c r="AQ154" s="164">
        <f t="shared" si="119"/>
        <v>128.76</v>
      </c>
      <c r="AR154" s="22">
        <v>3</v>
      </c>
      <c r="AS154" s="164">
        <f t="shared" si="120"/>
        <v>128.76</v>
      </c>
      <c r="AT154" s="22">
        <v>3</v>
      </c>
      <c r="AU154" s="164">
        <f t="shared" si="121"/>
        <v>128.76</v>
      </c>
      <c r="AV154" s="22">
        <v>3</v>
      </c>
      <c r="AW154" s="164">
        <f t="shared" si="122"/>
        <v>128.76</v>
      </c>
      <c r="AX154" s="22">
        <v>3</v>
      </c>
      <c r="AY154" s="164">
        <f t="shared" si="123"/>
        <v>128.76</v>
      </c>
      <c r="AZ154" s="22">
        <v>3</v>
      </c>
      <c r="BA154" s="164">
        <f t="shared" si="124"/>
        <v>128.76</v>
      </c>
      <c r="BB154" s="22">
        <v>3</v>
      </c>
      <c r="BC154" s="164">
        <f t="shared" si="125"/>
        <v>128.76</v>
      </c>
      <c r="BD154" s="22">
        <v>3</v>
      </c>
      <c r="BE154" s="164">
        <f t="shared" si="126"/>
        <v>128.76</v>
      </c>
      <c r="BF154" s="253">
        <f t="shared" si="127"/>
        <v>1459.2799999999997</v>
      </c>
      <c r="BG154" s="253">
        <f t="shared" si="151"/>
        <v>1459.2799999999997</v>
      </c>
      <c r="BH154" s="10" t="b">
        <f t="shared" si="152"/>
        <v>1</v>
      </c>
      <c r="BI154" s="253">
        <f t="shared" si="153"/>
        <v>0</v>
      </c>
      <c r="BJ154" s="250">
        <f t="shared" si="129"/>
        <v>21610033</v>
      </c>
      <c r="BK154" s="251">
        <v>348</v>
      </c>
      <c r="BL154" s="251">
        <v>5</v>
      </c>
      <c r="BM154" s="252">
        <f t="shared" si="130"/>
        <v>10</v>
      </c>
      <c r="BN154" s="252">
        <f t="shared" si="131"/>
        <v>6</v>
      </c>
      <c r="BO154" s="252">
        <f t="shared" si="132"/>
        <v>9</v>
      </c>
      <c r="BP154" s="252">
        <f t="shared" si="133"/>
        <v>9</v>
      </c>
      <c r="BQ154" s="254">
        <f t="shared" si="134"/>
        <v>37</v>
      </c>
      <c r="BR154">
        <f t="shared" si="128"/>
        <v>16</v>
      </c>
      <c r="BS154">
        <v>0</v>
      </c>
      <c r="BT154">
        <v>1</v>
      </c>
      <c r="BU154" t="s">
        <v>139</v>
      </c>
      <c r="BV154" t="str">
        <f t="shared" si="135"/>
        <v>0</v>
      </c>
      <c r="BW154" t="str">
        <f t="shared" si="136"/>
        <v>0</v>
      </c>
      <c r="BX154" t="str">
        <f t="shared" si="137"/>
        <v>1</v>
      </c>
      <c r="BY154" t="s">
        <v>23</v>
      </c>
      <c r="BZ154" s="253">
        <f t="shared" si="138"/>
        <v>0</v>
      </c>
      <c r="CA154" s="253">
        <f t="shared" si="139"/>
        <v>429.19999999999993</v>
      </c>
      <c r="CB154" s="253">
        <f t="shared" si="140"/>
        <v>0</v>
      </c>
      <c r="CC154" s="253">
        <f t="shared" si="141"/>
        <v>0</v>
      </c>
      <c r="CD154" s="253">
        <f t="shared" si="142"/>
        <v>128.76</v>
      </c>
      <c r="CE154" s="253">
        <f t="shared" si="143"/>
        <v>128.76</v>
      </c>
      <c r="CF154" s="253">
        <f t="shared" si="144"/>
        <v>128.76</v>
      </c>
      <c r="CG154" s="253">
        <f t="shared" si="145"/>
        <v>128.76</v>
      </c>
      <c r="CH154" s="253">
        <f t="shared" si="146"/>
        <v>128.76</v>
      </c>
      <c r="CI154" s="253">
        <f t="shared" si="147"/>
        <v>128.76</v>
      </c>
      <c r="CJ154" s="253">
        <f t="shared" si="148"/>
        <v>128.76</v>
      </c>
      <c r="CK154" s="253">
        <f t="shared" si="149"/>
        <v>128.76</v>
      </c>
    </row>
    <row r="155" spans="2:89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54"/>
        <v>44</v>
      </c>
      <c r="L155" s="226" t="s">
        <v>207</v>
      </c>
      <c r="M155" s="104">
        <v>16</v>
      </c>
      <c r="N155" s="262">
        <f t="shared" si="150"/>
        <v>35</v>
      </c>
      <c r="O155" s="222">
        <v>35</v>
      </c>
      <c r="P155" s="110">
        <f t="shared" si="110"/>
        <v>1786.3999999999996</v>
      </c>
      <c r="Q155" s="204" t="s">
        <v>139</v>
      </c>
      <c r="R155" s="113">
        <f t="shared" si="104"/>
        <v>10</v>
      </c>
      <c r="S155" s="114">
        <f t="shared" si="111"/>
        <v>405.99999999999994</v>
      </c>
      <c r="T155" s="113">
        <f t="shared" si="105"/>
        <v>16</v>
      </c>
      <c r="U155" s="115">
        <f t="shared" si="112"/>
        <v>649.59999999999991</v>
      </c>
      <c r="V155" s="113">
        <f t="shared" si="106"/>
        <v>9</v>
      </c>
      <c r="W155" s="115">
        <f t="shared" si="113"/>
        <v>365.4</v>
      </c>
      <c r="X155" s="113">
        <f t="shared" si="107"/>
        <v>9</v>
      </c>
      <c r="Y155" s="115">
        <f t="shared" si="114"/>
        <v>365.4</v>
      </c>
      <c r="Z155" s="116">
        <f t="shared" si="108"/>
        <v>1786.4</v>
      </c>
      <c r="AA155" s="117" t="b">
        <f t="shared" si="109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15"/>
        <v>0</v>
      </c>
      <c r="AJ155" s="22"/>
      <c r="AK155" s="164">
        <f t="shared" si="116"/>
        <v>0</v>
      </c>
      <c r="AL155" s="22">
        <v>10</v>
      </c>
      <c r="AM155" s="164">
        <f t="shared" si="117"/>
        <v>405.99999999999994</v>
      </c>
      <c r="AN155" s="22">
        <v>10</v>
      </c>
      <c r="AO155" s="164">
        <f t="shared" si="118"/>
        <v>405.99999999999994</v>
      </c>
      <c r="AP155" s="22">
        <v>3</v>
      </c>
      <c r="AQ155" s="164">
        <f t="shared" si="119"/>
        <v>121.79999999999998</v>
      </c>
      <c r="AR155" s="22">
        <v>3</v>
      </c>
      <c r="AS155" s="164">
        <f t="shared" si="120"/>
        <v>121.79999999999998</v>
      </c>
      <c r="AT155" s="22">
        <v>3</v>
      </c>
      <c r="AU155" s="164">
        <f t="shared" si="121"/>
        <v>121.79999999999998</v>
      </c>
      <c r="AV155" s="22">
        <v>3</v>
      </c>
      <c r="AW155" s="164">
        <f t="shared" si="122"/>
        <v>121.79999999999998</v>
      </c>
      <c r="AX155" s="22">
        <v>3</v>
      </c>
      <c r="AY155" s="164">
        <f t="shared" si="123"/>
        <v>121.79999999999998</v>
      </c>
      <c r="AZ155" s="22">
        <v>3</v>
      </c>
      <c r="BA155" s="164">
        <f t="shared" si="124"/>
        <v>121.79999999999998</v>
      </c>
      <c r="BB155" s="22">
        <v>3</v>
      </c>
      <c r="BC155" s="164">
        <f t="shared" si="125"/>
        <v>121.79999999999998</v>
      </c>
      <c r="BD155" s="22">
        <v>3</v>
      </c>
      <c r="BE155" s="164">
        <f t="shared" si="126"/>
        <v>121.79999999999998</v>
      </c>
      <c r="BF155" s="253">
        <f t="shared" si="127"/>
        <v>1786.3999999999996</v>
      </c>
      <c r="BG155" s="253">
        <f t="shared" si="151"/>
        <v>1786.3999999999996</v>
      </c>
      <c r="BH155" s="10" t="b">
        <f t="shared" si="152"/>
        <v>1</v>
      </c>
      <c r="BI155" s="253">
        <f t="shared" si="153"/>
        <v>0</v>
      </c>
      <c r="BJ155" s="250">
        <f t="shared" si="129"/>
        <v>21610033</v>
      </c>
      <c r="BK155" s="251">
        <v>348</v>
      </c>
      <c r="BL155" s="251">
        <v>5</v>
      </c>
      <c r="BM155" s="252">
        <f t="shared" si="130"/>
        <v>10</v>
      </c>
      <c r="BN155" s="252">
        <f t="shared" si="131"/>
        <v>16</v>
      </c>
      <c r="BO155" s="252">
        <f t="shared" si="132"/>
        <v>9</v>
      </c>
      <c r="BP155" s="252">
        <f t="shared" si="133"/>
        <v>9</v>
      </c>
      <c r="BQ155" s="254">
        <f t="shared" si="134"/>
        <v>35</v>
      </c>
      <c r="BR155">
        <f t="shared" si="128"/>
        <v>16</v>
      </c>
      <c r="BS155">
        <v>0</v>
      </c>
      <c r="BT155">
        <v>1</v>
      </c>
      <c r="BU155" t="s">
        <v>139</v>
      </c>
      <c r="BV155" t="str">
        <f t="shared" si="135"/>
        <v>0</v>
      </c>
      <c r="BW155" t="str">
        <f t="shared" si="136"/>
        <v>0</v>
      </c>
      <c r="BX155" t="str">
        <f t="shared" si="137"/>
        <v>1</v>
      </c>
      <c r="BY155" t="s">
        <v>23</v>
      </c>
      <c r="BZ155" s="253">
        <f t="shared" si="138"/>
        <v>0</v>
      </c>
      <c r="CA155" s="253">
        <f t="shared" si="139"/>
        <v>0</v>
      </c>
      <c r="CB155" s="253">
        <f t="shared" si="140"/>
        <v>405.99999999999994</v>
      </c>
      <c r="CC155" s="253">
        <f t="shared" si="141"/>
        <v>405.99999999999994</v>
      </c>
      <c r="CD155" s="253">
        <f t="shared" si="142"/>
        <v>121.79999999999998</v>
      </c>
      <c r="CE155" s="253">
        <f t="shared" si="143"/>
        <v>121.79999999999998</v>
      </c>
      <c r="CF155" s="253">
        <f t="shared" si="144"/>
        <v>121.79999999999998</v>
      </c>
      <c r="CG155" s="253">
        <f t="shared" si="145"/>
        <v>121.79999999999998</v>
      </c>
      <c r="CH155" s="253">
        <f t="shared" si="146"/>
        <v>121.79999999999998</v>
      </c>
      <c r="CI155" s="253">
        <f t="shared" si="147"/>
        <v>121.79999999999998</v>
      </c>
      <c r="CJ155" s="253">
        <f t="shared" si="148"/>
        <v>121.79999999999998</v>
      </c>
      <c r="CK155" s="253">
        <f t="shared" si="149"/>
        <v>121.79999999999998</v>
      </c>
    </row>
    <row r="156" spans="2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54"/>
        <v>38</v>
      </c>
      <c r="L156" s="144" t="s">
        <v>207</v>
      </c>
      <c r="M156" s="104">
        <v>16</v>
      </c>
      <c r="N156" s="262">
        <f t="shared" si="150"/>
        <v>14.9</v>
      </c>
      <c r="O156" s="141">
        <v>14.9</v>
      </c>
      <c r="P156" s="110">
        <f t="shared" si="110"/>
        <v>656.79199999999992</v>
      </c>
      <c r="Q156" s="112" t="s">
        <v>139</v>
      </c>
      <c r="R156" s="113">
        <f t="shared" si="104"/>
        <v>20</v>
      </c>
      <c r="S156" s="114">
        <f t="shared" si="111"/>
        <v>345.67999999999995</v>
      </c>
      <c r="T156" s="113">
        <f t="shared" si="105"/>
        <v>12</v>
      </c>
      <c r="U156" s="115">
        <f t="shared" si="112"/>
        <v>207.40799999999999</v>
      </c>
      <c r="V156" s="113">
        <f t="shared" si="106"/>
        <v>3</v>
      </c>
      <c r="W156" s="115">
        <f t="shared" si="113"/>
        <v>51.851999999999997</v>
      </c>
      <c r="X156" s="113">
        <f t="shared" si="107"/>
        <v>3</v>
      </c>
      <c r="Y156" s="115">
        <f t="shared" si="114"/>
        <v>51.851999999999997</v>
      </c>
      <c r="Z156" s="116">
        <f t="shared" si="108"/>
        <v>656.79199999999992</v>
      </c>
      <c r="AA156" s="117" t="b">
        <f t="shared" si="109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15"/>
        <v>0</v>
      </c>
      <c r="AJ156" s="22">
        <v>10</v>
      </c>
      <c r="AK156" s="164">
        <f t="shared" si="116"/>
        <v>172.83999999999997</v>
      </c>
      <c r="AL156" s="22">
        <v>10</v>
      </c>
      <c r="AM156" s="164">
        <f t="shared" si="117"/>
        <v>172.83999999999997</v>
      </c>
      <c r="AN156" s="22">
        <v>10</v>
      </c>
      <c r="AO156" s="164">
        <f t="shared" si="118"/>
        <v>172.83999999999997</v>
      </c>
      <c r="AP156" s="22">
        <v>1</v>
      </c>
      <c r="AQ156" s="164">
        <f t="shared" si="119"/>
        <v>17.283999999999999</v>
      </c>
      <c r="AR156" s="22">
        <v>1</v>
      </c>
      <c r="AS156" s="164">
        <f t="shared" si="120"/>
        <v>17.283999999999999</v>
      </c>
      <c r="AT156" s="22">
        <v>1</v>
      </c>
      <c r="AU156" s="164">
        <f t="shared" si="121"/>
        <v>17.283999999999999</v>
      </c>
      <c r="AV156" s="22">
        <v>1</v>
      </c>
      <c r="AW156" s="164">
        <f t="shared" si="122"/>
        <v>17.283999999999999</v>
      </c>
      <c r="AX156" s="22">
        <v>1</v>
      </c>
      <c r="AY156" s="164">
        <f t="shared" si="123"/>
        <v>17.283999999999999</v>
      </c>
      <c r="AZ156" s="22">
        <v>1</v>
      </c>
      <c r="BA156" s="164">
        <f t="shared" si="124"/>
        <v>17.283999999999999</v>
      </c>
      <c r="BB156" s="22">
        <v>1</v>
      </c>
      <c r="BC156" s="164">
        <f t="shared" si="125"/>
        <v>17.283999999999999</v>
      </c>
      <c r="BD156" s="22">
        <v>1</v>
      </c>
      <c r="BE156" s="164">
        <f t="shared" si="126"/>
        <v>17.283999999999999</v>
      </c>
      <c r="BF156" s="253">
        <f t="shared" si="127"/>
        <v>656.79199999999992</v>
      </c>
      <c r="BG156" s="253">
        <f t="shared" si="151"/>
        <v>656.79199999999992</v>
      </c>
      <c r="BH156" s="10" t="b">
        <f t="shared" si="152"/>
        <v>1</v>
      </c>
      <c r="BI156" s="253">
        <f t="shared" si="153"/>
        <v>0</v>
      </c>
      <c r="BJ156" s="250">
        <f t="shared" si="129"/>
        <v>21610032</v>
      </c>
      <c r="BK156" s="251">
        <v>348</v>
      </c>
      <c r="BL156" s="251">
        <v>5</v>
      </c>
      <c r="BM156" s="252">
        <f t="shared" si="130"/>
        <v>20</v>
      </c>
      <c r="BN156" s="252">
        <f t="shared" si="131"/>
        <v>12</v>
      </c>
      <c r="BO156" s="252">
        <f t="shared" si="132"/>
        <v>3</v>
      </c>
      <c r="BP156" s="252">
        <f t="shared" si="133"/>
        <v>3</v>
      </c>
      <c r="BQ156" s="254">
        <f t="shared" si="134"/>
        <v>14.9</v>
      </c>
      <c r="BR156">
        <f t="shared" si="128"/>
        <v>16</v>
      </c>
      <c r="BS156">
        <v>0</v>
      </c>
      <c r="BT156">
        <v>1</v>
      </c>
      <c r="BU156" t="s">
        <v>139</v>
      </c>
      <c r="BV156" t="str">
        <f t="shared" si="135"/>
        <v>0</v>
      </c>
      <c r="BW156" t="str">
        <f t="shared" si="136"/>
        <v>0</v>
      </c>
      <c r="BX156" t="str">
        <f t="shared" si="137"/>
        <v>1</v>
      </c>
      <c r="BY156" t="s">
        <v>23</v>
      </c>
      <c r="BZ156" s="253">
        <f t="shared" si="138"/>
        <v>0</v>
      </c>
      <c r="CA156" s="253">
        <f t="shared" si="139"/>
        <v>172.83999999999997</v>
      </c>
      <c r="CB156" s="253">
        <f t="shared" si="140"/>
        <v>172.83999999999997</v>
      </c>
      <c r="CC156" s="253">
        <f t="shared" si="141"/>
        <v>172.83999999999997</v>
      </c>
      <c r="CD156" s="253">
        <f t="shared" si="142"/>
        <v>17.283999999999999</v>
      </c>
      <c r="CE156" s="253">
        <f t="shared" si="143"/>
        <v>17.283999999999999</v>
      </c>
      <c r="CF156" s="253">
        <f t="shared" si="144"/>
        <v>17.283999999999999</v>
      </c>
      <c r="CG156" s="253">
        <f t="shared" si="145"/>
        <v>17.283999999999999</v>
      </c>
      <c r="CH156" s="253">
        <f t="shared" si="146"/>
        <v>17.283999999999999</v>
      </c>
      <c r="CI156" s="253">
        <f t="shared" si="147"/>
        <v>17.283999999999999</v>
      </c>
      <c r="CJ156" s="253">
        <f t="shared" si="148"/>
        <v>17.283999999999999</v>
      </c>
      <c r="CK156" s="253">
        <f t="shared" si="149"/>
        <v>17.283999999999999</v>
      </c>
    </row>
    <row r="157" spans="2:89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54"/>
        <v>8</v>
      </c>
      <c r="L157" s="226" t="s">
        <v>207</v>
      </c>
      <c r="M157" s="104">
        <v>16</v>
      </c>
      <c r="N157" s="262">
        <f t="shared" si="150"/>
        <v>14.9</v>
      </c>
      <c r="O157" s="222">
        <v>14.9</v>
      </c>
      <c r="P157" s="110">
        <f t="shared" si="110"/>
        <v>138.27199999999999</v>
      </c>
      <c r="Q157" s="204" t="s">
        <v>139</v>
      </c>
      <c r="R157" s="113">
        <f t="shared" si="104"/>
        <v>0</v>
      </c>
      <c r="S157" s="114">
        <f t="shared" si="111"/>
        <v>0</v>
      </c>
      <c r="T157" s="113">
        <f t="shared" si="105"/>
        <v>2</v>
      </c>
      <c r="U157" s="115">
        <f t="shared" si="112"/>
        <v>34.567999999999998</v>
      </c>
      <c r="V157" s="113">
        <f t="shared" si="106"/>
        <v>3</v>
      </c>
      <c r="W157" s="115">
        <f t="shared" si="113"/>
        <v>51.851999999999997</v>
      </c>
      <c r="X157" s="113">
        <f t="shared" si="107"/>
        <v>3</v>
      </c>
      <c r="Y157" s="115">
        <f t="shared" si="114"/>
        <v>51.851999999999997</v>
      </c>
      <c r="Z157" s="116">
        <f t="shared" si="108"/>
        <v>138.27199999999999</v>
      </c>
      <c r="AA157" s="117" t="b">
        <f t="shared" si="109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15"/>
        <v>0</v>
      </c>
      <c r="AJ157" s="22"/>
      <c r="AK157" s="164">
        <f t="shared" si="116"/>
        <v>0</v>
      </c>
      <c r="AL157" s="22">
        <v>0</v>
      </c>
      <c r="AM157" s="164">
        <f t="shared" si="117"/>
        <v>0</v>
      </c>
      <c r="AN157" s="22">
        <v>0</v>
      </c>
      <c r="AO157" s="164">
        <f t="shared" si="118"/>
        <v>0</v>
      </c>
      <c r="AP157" s="22">
        <v>1</v>
      </c>
      <c r="AQ157" s="164">
        <f t="shared" si="119"/>
        <v>17.283999999999999</v>
      </c>
      <c r="AR157" s="22">
        <v>1</v>
      </c>
      <c r="AS157" s="164">
        <f t="shared" si="120"/>
        <v>17.283999999999999</v>
      </c>
      <c r="AT157" s="22">
        <v>1</v>
      </c>
      <c r="AU157" s="164">
        <f t="shared" si="121"/>
        <v>17.283999999999999</v>
      </c>
      <c r="AV157" s="22">
        <v>1</v>
      </c>
      <c r="AW157" s="164">
        <f t="shared" si="122"/>
        <v>17.283999999999999</v>
      </c>
      <c r="AX157" s="22">
        <v>1</v>
      </c>
      <c r="AY157" s="164">
        <f t="shared" si="123"/>
        <v>17.283999999999999</v>
      </c>
      <c r="AZ157" s="22">
        <v>1</v>
      </c>
      <c r="BA157" s="164">
        <f t="shared" si="124"/>
        <v>17.283999999999999</v>
      </c>
      <c r="BB157" s="22">
        <v>1</v>
      </c>
      <c r="BC157" s="164">
        <f t="shared" si="125"/>
        <v>17.283999999999999</v>
      </c>
      <c r="BD157" s="22">
        <v>1</v>
      </c>
      <c r="BE157" s="164">
        <f t="shared" si="126"/>
        <v>17.283999999999999</v>
      </c>
      <c r="BF157" s="253">
        <f t="shared" si="127"/>
        <v>138.27199999999999</v>
      </c>
      <c r="BG157" s="253">
        <f t="shared" si="151"/>
        <v>138.27199999999996</v>
      </c>
      <c r="BH157" s="10" t="b">
        <f t="shared" si="152"/>
        <v>1</v>
      </c>
      <c r="BI157" s="253">
        <f t="shared" si="153"/>
        <v>0</v>
      </c>
      <c r="BJ157" s="250">
        <f t="shared" si="129"/>
        <v>21610032</v>
      </c>
      <c r="BK157" s="251">
        <v>348</v>
      </c>
      <c r="BL157" s="251">
        <v>5</v>
      </c>
      <c r="BM157" s="252">
        <f t="shared" si="130"/>
        <v>0</v>
      </c>
      <c r="BN157" s="252">
        <f t="shared" si="131"/>
        <v>2</v>
      </c>
      <c r="BO157" s="252">
        <f t="shared" si="132"/>
        <v>3</v>
      </c>
      <c r="BP157" s="252">
        <f t="shared" si="133"/>
        <v>3</v>
      </c>
      <c r="BQ157" s="254">
        <f t="shared" si="134"/>
        <v>14.9</v>
      </c>
      <c r="BR157">
        <f t="shared" si="128"/>
        <v>16</v>
      </c>
      <c r="BS157">
        <v>0</v>
      </c>
      <c r="BT157">
        <v>1</v>
      </c>
      <c r="BU157" t="s">
        <v>139</v>
      </c>
      <c r="BV157" t="str">
        <f t="shared" si="135"/>
        <v>0</v>
      </c>
      <c r="BW157" t="str">
        <f t="shared" si="136"/>
        <v>0</v>
      </c>
      <c r="BX157" t="str">
        <f t="shared" si="137"/>
        <v>1</v>
      </c>
      <c r="BY157" t="s">
        <v>23</v>
      </c>
      <c r="BZ157" s="253">
        <f t="shared" si="138"/>
        <v>0</v>
      </c>
      <c r="CA157" s="253">
        <f t="shared" si="139"/>
        <v>0</v>
      </c>
      <c r="CB157" s="253">
        <f t="shared" si="140"/>
        <v>0</v>
      </c>
      <c r="CC157" s="253">
        <f t="shared" si="141"/>
        <v>0</v>
      </c>
      <c r="CD157" s="253">
        <f t="shared" si="142"/>
        <v>17.283999999999999</v>
      </c>
      <c r="CE157" s="253">
        <f t="shared" si="143"/>
        <v>17.283999999999999</v>
      </c>
      <c r="CF157" s="253">
        <f t="shared" si="144"/>
        <v>17.283999999999999</v>
      </c>
      <c r="CG157" s="253">
        <f t="shared" si="145"/>
        <v>17.283999999999999</v>
      </c>
      <c r="CH157" s="253">
        <f t="shared" si="146"/>
        <v>17.283999999999999</v>
      </c>
      <c r="CI157" s="253">
        <f t="shared" si="147"/>
        <v>17.283999999999999</v>
      </c>
      <c r="CJ157" s="253">
        <f t="shared" si="148"/>
        <v>17.283999999999999</v>
      </c>
      <c r="CK157" s="253">
        <f t="shared" si="149"/>
        <v>17.283999999999999</v>
      </c>
    </row>
    <row r="158" spans="2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54"/>
        <v>11</v>
      </c>
      <c r="L158" s="142" t="s">
        <v>20</v>
      </c>
      <c r="M158" s="104">
        <v>16</v>
      </c>
      <c r="N158" s="262">
        <f t="shared" si="150"/>
        <v>23</v>
      </c>
      <c r="O158" s="141">
        <v>23</v>
      </c>
      <c r="P158" s="110">
        <f t="shared" si="110"/>
        <v>293.48</v>
      </c>
      <c r="Q158" s="112" t="s">
        <v>139</v>
      </c>
      <c r="R158" s="113">
        <f t="shared" si="104"/>
        <v>1</v>
      </c>
      <c r="S158" s="114">
        <f t="shared" si="111"/>
        <v>26.68</v>
      </c>
      <c r="T158" s="113">
        <f t="shared" si="105"/>
        <v>2</v>
      </c>
      <c r="U158" s="115">
        <f t="shared" si="112"/>
        <v>53.36</v>
      </c>
      <c r="V158" s="113">
        <f t="shared" si="106"/>
        <v>4</v>
      </c>
      <c r="W158" s="115">
        <f t="shared" si="113"/>
        <v>106.72</v>
      </c>
      <c r="X158" s="113">
        <f t="shared" si="107"/>
        <v>4</v>
      </c>
      <c r="Y158" s="115">
        <f t="shared" si="114"/>
        <v>106.72</v>
      </c>
      <c r="Z158" s="116">
        <f t="shared" si="108"/>
        <v>293.48</v>
      </c>
      <c r="AA158" s="117" t="b">
        <f t="shared" si="109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15"/>
        <v>0</v>
      </c>
      <c r="AJ158" s="22">
        <v>0</v>
      </c>
      <c r="AK158" s="164">
        <f t="shared" si="116"/>
        <v>0</v>
      </c>
      <c r="AL158" s="22">
        <v>1</v>
      </c>
      <c r="AM158" s="164">
        <f t="shared" si="117"/>
        <v>26.68</v>
      </c>
      <c r="AN158" s="22">
        <v>0</v>
      </c>
      <c r="AO158" s="164">
        <f t="shared" si="118"/>
        <v>0</v>
      </c>
      <c r="AP158" s="22">
        <v>1</v>
      </c>
      <c r="AQ158" s="164">
        <f t="shared" si="119"/>
        <v>26.68</v>
      </c>
      <c r="AR158" s="22">
        <v>1</v>
      </c>
      <c r="AS158" s="164">
        <f t="shared" si="120"/>
        <v>26.68</v>
      </c>
      <c r="AT158" s="22">
        <v>2</v>
      </c>
      <c r="AU158" s="164">
        <f t="shared" si="121"/>
        <v>53.36</v>
      </c>
      <c r="AV158" s="22">
        <v>1</v>
      </c>
      <c r="AW158" s="164">
        <f t="shared" si="122"/>
        <v>26.68</v>
      </c>
      <c r="AX158" s="22">
        <v>1</v>
      </c>
      <c r="AY158" s="164">
        <f t="shared" si="123"/>
        <v>26.68</v>
      </c>
      <c r="AZ158" s="22">
        <v>1</v>
      </c>
      <c r="BA158" s="164">
        <f t="shared" si="124"/>
        <v>26.68</v>
      </c>
      <c r="BB158" s="22">
        <v>1</v>
      </c>
      <c r="BC158" s="164">
        <f t="shared" si="125"/>
        <v>26.68</v>
      </c>
      <c r="BD158" s="22">
        <v>2</v>
      </c>
      <c r="BE158" s="164">
        <f t="shared" si="126"/>
        <v>53.36</v>
      </c>
      <c r="BF158" s="253">
        <f t="shared" si="127"/>
        <v>293.48</v>
      </c>
      <c r="BG158" s="253">
        <f t="shared" si="151"/>
        <v>293.48</v>
      </c>
      <c r="BH158" s="10" t="b">
        <f t="shared" si="152"/>
        <v>1</v>
      </c>
      <c r="BI158" s="253">
        <f t="shared" si="153"/>
        <v>0</v>
      </c>
      <c r="BJ158" s="250">
        <f t="shared" si="129"/>
        <v>21610040</v>
      </c>
      <c r="BK158" s="251">
        <v>348</v>
      </c>
      <c r="BL158" s="251">
        <v>5</v>
      </c>
      <c r="BM158" s="252">
        <f t="shared" si="130"/>
        <v>1</v>
      </c>
      <c r="BN158" s="252">
        <f t="shared" si="131"/>
        <v>2</v>
      </c>
      <c r="BO158" s="252">
        <f t="shared" si="132"/>
        <v>4</v>
      </c>
      <c r="BP158" s="252">
        <f t="shared" si="133"/>
        <v>4</v>
      </c>
      <c r="BQ158" s="254">
        <f t="shared" si="134"/>
        <v>23</v>
      </c>
      <c r="BR158">
        <f t="shared" si="128"/>
        <v>16</v>
      </c>
      <c r="BS158">
        <v>0</v>
      </c>
      <c r="BT158">
        <v>1</v>
      </c>
      <c r="BU158" t="s">
        <v>139</v>
      </c>
      <c r="BV158" t="str">
        <f t="shared" si="135"/>
        <v>0</v>
      </c>
      <c r="BW158" t="str">
        <f t="shared" si="136"/>
        <v>0</v>
      </c>
      <c r="BX158" t="str">
        <f t="shared" si="137"/>
        <v>1</v>
      </c>
      <c r="BY158" t="s">
        <v>23</v>
      </c>
      <c r="BZ158" s="253">
        <f t="shared" si="138"/>
        <v>0</v>
      </c>
      <c r="CA158" s="253">
        <f t="shared" si="139"/>
        <v>0</v>
      </c>
      <c r="CB158" s="253">
        <f t="shared" si="140"/>
        <v>26.68</v>
      </c>
      <c r="CC158" s="253">
        <f t="shared" si="141"/>
        <v>0</v>
      </c>
      <c r="CD158" s="253">
        <f t="shared" si="142"/>
        <v>26.68</v>
      </c>
      <c r="CE158" s="253">
        <f t="shared" si="143"/>
        <v>26.68</v>
      </c>
      <c r="CF158" s="253">
        <f t="shared" si="144"/>
        <v>53.36</v>
      </c>
      <c r="CG158" s="253">
        <f t="shared" si="145"/>
        <v>26.68</v>
      </c>
      <c r="CH158" s="253">
        <f t="shared" si="146"/>
        <v>26.68</v>
      </c>
      <c r="CI158" s="253">
        <f t="shared" si="147"/>
        <v>26.68</v>
      </c>
      <c r="CJ158" s="253">
        <f t="shared" si="148"/>
        <v>26.68</v>
      </c>
      <c r="CK158" s="253">
        <f t="shared" si="149"/>
        <v>53.36</v>
      </c>
    </row>
    <row r="159" spans="2:89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54"/>
        <v>10</v>
      </c>
      <c r="L159" s="224" t="s">
        <v>20</v>
      </c>
      <c r="M159" s="104">
        <v>16</v>
      </c>
      <c r="N159" s="262">
        <f t="shared" si="150"/>
        <v>23</v>
      </c>
      <c r="O159" s="222">
        <v>23</v>
      </c>
      <c r="P159" s="110">
        <f t="shared" si="110"/>
        <v>266.8</v>
      </c>
      <c r="Q159" s="204" t="s">
        <v>139</v>
      </c>
      <c r="R159" s="113">
        <f t="shared" si="104"/>
        <v>0</v>
      </c>
      <c r="S159" s="114">
        <f t="shared" si="111"/>
        <v>0</v>
      </c>
      <c r="T159" s="113">
        <f t="shared" si="105"/>
        <v>2</v>
      </c>
      <c r="U159" s="115">
        <f t="shared" si="112"/>
        <v>53.36</v>
      </c>
      <c r="V159" s="113">
        <f t="shared" si="106"/>
        <v>4</v>
      </c>
      <c r="W159" s="115">
        <f t="shared" si="113"/>
        <v>106.72</v>
      </c>
      <c r="X159" s="113">
        <f t="shared" si="107"/>
        <v>4</v>
      </c>
      <c r="Y159" s="115">
        <f t="shared" si="114"/>
        <v>106.72</v>
      </c>
      <c r="Z159" s="116">
        <f t="shared" si="108"/>
        <v>266.79999999999995</v>
      </c>
      <c r="AA159" s="117" t="b">
        <f t="shared" si="109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15"/>
        <v>0</v>
      </c>
      <c r="AJ159" s="22"/>
      <c r="AK159" s="164">
        <f t="shared" si="116"/>
        <v>0</v>
      </c>
      <c r="AL159" s="22">
        <v>0</v>
      </c>
      <c r="AM159" s="164">
        <f t="shared" si="117"/>
        <v>0</v>
      </c>
      <c r="AN159" s="22">
        <v>0</v>
      </c>
      <c r="AO159" s="164">
        <f t="shared" si="118"/>
        <v>0</v>
      </c>
      <c r="AP159" s="22">
        <v>1</v>
      </c>
      <c r="AQ159" s="164">
        <f t="shared" si="119"/>
        <v>26.68</v>
      </c>
      <c r="AR159" s="22">
        <v>1</v>
      </c>
      <c r="AS159" s="164">
        <f t="shared" si="120"/>
        <v>26.68</v>
      </c>
      <c r="AT159" s="22">
        <v>2</v>
      </c>
      <c r="AU159" s="164">
        <f t="shared" si="121"/>
        <v>53.36</v>
      </c>
      <c r="AV159" s="22">
        <v>1</v>
      </c>
      <c r="AW159" s="164">
        <f t="shared" si="122"/>
        <v>26.68</v>
      </c>
      <c r="AX159" s="22">
        <v>1</v>
      </c>
      <c r="AY159" s="164">
        <f t="shared" si="123"/>
        <v>26.68</v>
      </c>
      <c r="AZ159" s="22">
        <v>1</v>
      </c>
      <c r="BA159" s="164">
        <f t="shared" si="124"/>
        <v>26.68</v>
      </c>
      <c r="BB159" s="22">
        <v>1</v>
      </c>
      <c r="BC159" s="164">
        <f t="shared" si="125"/>
        <v>26.68</v>
      </c>
      <c r="BD159" s="22">
        <v>2</v>
      </c>
      <c r="BE159" s="164">
        <f t="shared" si="126"/>
        <v>53.36</v>
      </c>
      <c r="BF159" s="253">
        <f t="shared" si="127"/>
        <v>266.8</v>
      </c>
      <c r="BG159" s="253">
        <f t="shared" si="151"/>
        <v>266.8</v>
      </c>
      <c r="BH159" s="10" t="b">
        <f t="shared" si="152"/>
        <v>1</v>
      </c>
      <c r="BI159" s="253">
        <f t="shared" si="153"/>
        <v>0</v>
      </c>
      <c r="BJ159" s="250">
        <f t="shared" si="129"/>
        <v>21610040</v>
      </c>
      <c r="BK159" s="251">
        <v>348</v>
      </c>
      <c r="BL159" s="251">
        <v>5</v>
      </c>
      <c r="BM159" s="252">
        <f t="shared" si="130"/>
        <v>0</v>
      </c>
      <c r="BN159" s="252">
        <f t="shared" si="131"/>
        <v>2</v>
      </c>
      <c r="BO159" s="252">
        <f t="shared" si="132"/>
        <v>4</v>
      </c>
      <c r="BP159" s="252">
        <f t="shared" si="133"/>
        <v>4</v>
      </c>
      <c r="BQ159" s="254">
        <f t="shared" si="134"/>
        <v>23</v>
      </c>
      <c r="BR159">
        <f t="shared" si="128"/>
        <v>16</v>
      </c>
      <c r="BS159">
        <v>0</v>
      </c>
      <c r="BT159">
        <v>1</v>
      </c>
      <c r="BU159" t="s">
        <v>139</v>
      </c>
      <c r="BV159" t="str">
        <f t="shared" si="135"/>
        <v>0</v>
      </c>
      <c r="BW159" t="str">
        <f t="shared" si="136"/>
        <v>0</v>
      </c>
      <c r="BX159" t="str">
        <f t="shared" si="137"/>
        <v>1</v>
      </c>
      <c r="BY159" t="s">
        <v>23</v>
      </c>
      <c r="BZ159" s="253">
        <f t="shared" si="138"/>
        <v>0</v>
      </c>
      <c r="CA159" s="253">
        <f t="shared" si="139"/>
        <v>0</v>
      </c>
      <c r="CB159" s="253">
        <f t="shared" si="140"/>
        <v>0</v>
      </c>
      <c r="CC159" s="253">
        <f t="shared" si="141"/>
        <v>0</v>
      </c>
      <c r="CD159" s="253">
        <f t="shared" si="142"/>
        <v>26.68</v>
      </c>
      <c r="CE159" s="253">
        <f t="shared" si="143"/>
        <v>26.68</v>
      </c>
      <c r="CF159" s="253">
        <f t="shared" si="144"/>
        <v>53.36</v>
      </c>
      <c r="CG159" s="253">
        <f t="shared" si="145"/>
        <v>26.68</v>
      </c>
      <c r="CH159" s="253">
        <f t="shared" si="146"/>
        <v>26.68</v>
      </c>
      <c r="CI159" s="253">
        <f t="shared" si="147"/>
        <v>26.68</v>
      </c>
      <c r="CJ159" s="253">
        <f t="shared" si="148"/>
        <v>26.68</v>
      </c>
      <c r="CK159" s="253">
        <f t="shared" si="149"/>
        <v>53.36</v>
      </c>
    </row>
    <row r="160" spans="2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54"/>
        <v>8</v>
      </c>
      <c r="L160" s="142" t="s">
        <v>20</v>
      </c>
      <c r="M160" s="104">
        <v>16</v>
      </c>
      <c r="N160" s="262">
        <f t="shared" si="150"/>
        <v>30</v>
      </c>
      <c r="O160" s="141">
        <v>30</v>
      </c>
      <c r="P160" s="110">
        <f t="shared" si="110"/>
        <v>278.39999999999998</v>
      </c>
      <c r="Q160" s="112" t="s">
        <v>139</v>
      </c>
      <c r="R160" s="113">
        <f t="shared" si="104"/>
        <v>1</v>
      </c>
      <c r="S160" s="114">
        <f t="shared" si="111"/>
        <v>34.799999999999997</v>
      </c>
      <c r="T160" s="113">
        <f t="shared" si="105"/>
        <v>3</v>
      </c>
      <c r="U160" s="115">
        <f t="shared" si="112"/>
        <v>104.39999999999999</v>
      </c>
      <c r="V160" s="113">
        <f t="shared" si="106"/>
        <v>2</v>
      </c>
      <c r="W160" s="115">
        <f t="shared" si="113"/>
        <v>69.599999999999994</v>
      </c>
      <c r="X160" s="113">
        <f t="shared" si="107"/>
        <v>2</v>
      </c>
      <c r="Y160" s="115">
        <f t="shared" si="114"/>
        <v>69.599999999999994</v>
      </c>
      <c r="Z160" s="116">
        <f t="shared" si="108"/>
        <v>278.39999999999998</v>
      </c>
      <c r="AA160" s="117" t="b">
        <f t="shared" si="109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15"/>
        <v>0</v>
      </c>
      <c r="AJ160" s="22">
        <v>1</v>
      </c>
      <c r="AK160" s="164">
        <f t="shared" si="116"/>
        <v>34.799999999999997</v>
      </c>
      <c r="AL160" s="22">
        <v>0</v>
      </c>
      <c r="AM160" s="164">
        <f t="shared" si="117"/>
        <v>0</v>
      </c>
      <c r="AN160" s="22">
        <v>1</v>
      </c>
      <c r="AO160" s="164">
        <f t="shared" si="118"/>
        <v>34.799999999999997</v>
      </c>
      <c r="AP160" s="22">
        <v>1</v>
      </c>
      <c r="AQ160" s="164">
        <f t="shared" si="119"/>
        <v>34.799999999999997</v>
      </c>
      <c r="AR160" s="22">
        <v>1</v>
      </c>
      <c r="AS160" s="164">
        <f t="shared" si="120"/>
        <v>34.799999999999997</v>
      </c>
      <c r="AT160" s="22">
        <v>0</v>
      </c>
      <c r="AU160" s="164">
        <f t="shared" si="121"/>
        <v>0</v>
      </c>
      <c r="AV160" s="22">
        <v>1</v>
      </c>
      <c r="AW160" s="164">
        <f t="shared" si="122"/>
        <v>34.799999999999997</v>
      </c>
      <c r="AX160" s="22">
        <v>1</v>
      </c>
      <c r="AY160" s="164">
        <f t="shared" si="123"/>
        <v>34.799999999999997</v>
      </c>
      <c r="AZ160" s="22">
        <v>1</v>
      </c>
      <c r="BA160" s="164">
        <f t="shared" si="124"/>
        <v>34.799999999999997</v>
      </c>
      <c r="BB160" s="22">
        <v>1</v>
      </c>
      <c r="BC160" s="164">
        <f t="shared" si="125"/>
        <v>34.799999999999997</v>
      </c>
      <c r="BD160" s="22">
        <v>0</v>
      </c>
      <c r="BE160" s="164">
        <f t="shared" si="126"/>
        <v>0</v>
      </c>
      <c r="BF160" s="253">
        <f t="shared" si="127"/>
        <v>278.39999999999998</v>
      </c>
      <c r="BG160" s="253">
        <f t="shared" si="151"/>
        <v>278.40000000000003</v>
      </c>
      <c r="BH160" s="10" t="b">
        <f t="shared" si="152"/>
        <v>1</v>
      </c>
      <c r="BI160" s="253">
        <f t="shared" si="153"/>
        <v>0</v>
      </c>
      <c r="BJ160" s="250">
        <f t="shared" si="129"/>
        <v>21610046</v>
      </c>
      <c r="BK160" s="251">
        <v>348</v>
      </c>
      <c r="BL160" s="251">
        <v>5</v>
      </c>
      <c r="BM160" s="252">
        <f t="shared" si="130"/>
        <v>1</v>
      </c>
      <c r="BN160" s="252">
        <f t="shared" si="131"/>
        <v>3</v>
      </c>
      <c r="BO160" s="252">
        <f t="shared" si="132"/>
        <v>2</v>
      </c>
      <c r="BP160" s="252">
        <f t="shared" si="133"/>
        <v>2</v>
      </c>
      <c r="BQ160" s="254">
        <f t="shared" si="134"/>
        <v>30</v>
      </c>
      <c r="BR160">
        <f t="shared" si="128"/>
        <v>16</v>
      </c>
      <c r="BS160">
        <v>0</v>
      </c>
      <c r="BT160">
        <v>1</v>
      </c>
      <c r="BU160" t="s">
        <v>139</v>
      </c>
      <c r="BV160" t="str">
        <f t="shared" si="135"/>
        <v>0</v>
      </c>
      <c r="BW160" t="str">
        <f t="shared" si="136"/>
        <v>0</v>
      </c>
      <c r="BX160" t="str">
        <f t="shared" si="137"/>
        <v>1</v>
      </c>
      <c r="BY160" t="s">
        <v>23</v>
      </c>
      <c r="BZ160" s="253">
        <f t="shared" si="138"/>
        <v>0</v>
      </c>
      <c r="CA160" s="253">
        <f t="shared" si="139"/>
        <v>34.799999999999997</v>
      </c>
      <c r="CB160" s="253">
        <f t="shared" si="140"/>
        <v>0</v>
      </c>
      <c r="CC160" s="253">
        <f t="shared" si="141"/>
        <v>34.799999999999997</v>
      </c>
      <c r="CD160" s="253">
        <f t="shared" si="142"/>
        <v>34.799999999999997</v>
      </c>
      <c r="CE160" s="253">
        <f t="shared" si="143"/>
        <v>34.799999999999997</v>
      </c>
      <c r="CF160" s="253">
        <f t="shared" si="144"/>
        <v>0</v>
      </c>
      <c r="CG160" s="253">
        <f t="shared" si="145"/>
        <v>34.799999999999997</v>
      </c>
      <c r="CH160" s="253">
        <f t="shared" si="146"/>
        <v>34.799999999999997</v>
      </c>
      <c r="CI160" s="253">
        <f t="shared" si="147"/>
        <v>34.799999999999997</v>
      </c>
      <c r="CJ160" s="253">
        <f t="shared" si="148"/>
        <v>34.799999999999997</v>
      </c>
      <c r="CK160" s="253">
        <f t="shared" si="149"/>
        <v>0</v>
      </c>
    </row>
    <row r="161" spans="2:89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54"/>
        <v>7</v>
      </c>
      <c r="L161" s="224" t="s">
        <v>20</v>
      </c>
      <c r="M161" s="104">
        <v>16</v>
      </c>
      <c r="N161" s="262">
        <f t="shared" si="150"/>
        <v>30</v>
      </c>
      <c r="O161" s="222">
        <v>30</v>
      </c>
      <c r="P161" s="110">
        <f t="shared" si="110"/>
        <v>243.59999999999997</v>
      </c>
      <c r="Q161" s="204" t="s">
        <v>139</v>
      </c>
      <c r="R161" s="113">
        <f t="shared" si="104"/>
        <v>1</v>
      </c>
      <c r="S161" s="114">
        <f t="shared" si="111"/>
        <v>34.799999999999997</v>
      </c>
      <c r="T161" s="113">
        <f t="shared" si="105"/>
        <v>2</v>
      </c>
      <c r="U161" s="115">
        <f t="shared" si="112"/>
        <v>69.599999999999994</v>
      </c>
      <c r="V161" s="113">
        <f t="shared" si="106"/>
        <v>2</v>
      </c>
      <c r="W161" s="115">
        <f t="shared" si="113"/>
        <v>69.599999999999994</v>
      </c>
      <c r="X161" s="113">
        <f t="shared" si="107"/>
        <v>2</v>
      </c>
      <c r="Y161" s="115">
        <f t="shared" si="114"/>
        <v>69.599999999999994</v>
      </c>
      <c r="Z161" s="116">
        <f t="shared" si="108"/>
        <v>243.6</v>
      </c>
      <c r="AA161" s="117" t="b">
        <f t="shared" si="109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15"/>
        <v>0</v>
      </c>
      <c r="AJ161" s="22"/>
      <c r="AK161" s="164">
        <f t="shared" si="116"/>
        <v>0</v>
      </c>
      <c r="AL161" s="22">
        <v>1</v>
      </c>
      <c r="AM161" s="164">
        <f t="shared" si="117"/>
        <v>34.799999999999997</v>
      </c>
      <c r="AN161" s="22">
        <v>0</v>
      </c>
      <c r="AO161" s="164">
        <f t="shared" si="118"/>
        <v>0</v>
      </c>
      <c r="AP161" s="22">
        <v>1</v>
      </c>
      <c r="AQ161" s="164">
        <f t="shared" si="119"/>
        <v>34.799999999999997</v>
      </c>
      <c r="AR161" s="22">
        <v>1</v>
      </c>
      <c r="AS161" s="164">
        <f t="shared" si="120"/>
        <v>34.799999999999997</v>
      </c>
      <c r="AT161" s="22">
        <v>0</v>
      </c>
      <c r="AU161" s="164">
        <f t="shared" si="121"/>
        <v>0</v>
      </c>
      <c r="AV161" s="22">
        <v>1</v>
      </c>
      <c r="AW161" s="164">
        <f t="shared" si="122"/>
        <v>34.799999999999997</v>
      </c>
      <c r="AX161" s="22">
        <v>1</v>
      </c>
      <c r="AY161" s="164">
        <f t="shared" si="123"/>
        <v>34.799999999999997</v>
      </c>
      <c r="AZ161" s="22">
        <v>1</v>
      </c>
      <c r="BA161" s="164">
        <f t="shared" si="124"/>
        <v>34.799999999999997</v>
      </c>
      <c r="BB161" s="22">
        <v>1</v>
      </c>
      <c r="BC161" s="164">
        <f t="shared" si="125"/>
        <v>34.799999999999997</v>
      </c>
      <c r="BD161" s="22">
        <v>0</v>
      </c>
      <c r="BE161" s="164">
        <f t="shared" si="126"/>
        <v>0</v>
      </c>
      <c r="BF161" s="253">
        <f t="shared" si="127"/>
        <v>243.59999999999997</v>
      </c>
      <c r="BG161" s="253">
        <f t="shared" si="151"/>
        <v>243.60000000000002</v>
      </c>
      <c r="BH161" s="10" t="b">
        <f t="shared" si="152"/>
        <v>1</v>
      </c>
      <c r="BI161" s="253">
        <f t="shared" si="153"/>
        <v>0</v>
      </c>
      <c r="BJ161" s="250">
        <f t="shared" si="129"/>
        <v>21610046</v>
      </c>
      <c r="BK161" s="251">
        <v>348</v>
      </c>
      <c r="BL161" s="251">
        <v>5</v>
      </c>
      <c r="BM161" s="252">
        <f t="shared" si="130"/>
        <v>1</v>
      </c>
      <c r="BN161" s="252">
        <f t="shared" si="131"/>
        <v>2</v>
      </c>
      <c r="BO161" s="252">
        <f t="shared" si="132"/>
        <v>2</v>
      </c>
      <c r="BP161" s="252">
        <f t="shared" si="133"/>
        <v>2</v>
      </c>
      <c r="BQ161" s="254">
        <f t="shared" si="134"/>
        <v>30</v>
      </c>
      <c r="BR161">
        <f t="shared" si="128"/>
        <v>16</v>
      </c>
      <c r="BS161">
        <v>0</v>
      </c>
      <c r="BT161">
        <v>1</v>
      </c>
      <c r="BU161" t="s">
        <v>139</v>
      </c>
      <c r="BV161" t="str">
        <f t="shared" si="135"/>
        <v>0</v>
      </c>
      <c r="BW161" t="str">
        <f t="shared" si="136"/>
        <v>0</v>
      </c>
      <c r="BX161" t="str">
        <f t="shared" si="137"/>
        <v>1</v>
      </c>
      <c r="BY161" t="s">
        <v>23</v>
      </c>
      <c r="BZ161" s="253">
        <f t="shared" si="138"/>
        <v>0</v>
      </c>
      <c r="CA161" s="253">
        <f t="shared" si="139"/>
        <v>0</v>
      </c>
      <c r="CB161" s="253">
        <f t="shared" si="140"/>
        <v>34.799999999999997</v>
      </c>
      <c r="CC161" s="253">
        <f t="shared" si="141"/>
        <v>0</v>
      </c>
      <c r="CD161" s="253">
        <f t="shared" si="142"/>
        <v>34.799999999999997</v>
      </c>
      <c r="CE161" s="253">
        <f t="shared" si="143"/>
        <v>34.799999999999997</v>
      </c>
      <c r="CF161" s="253">
        <f t="shared" si="144"/>
        <v>0</v>
      </c>
      <c r="CG161" s="253">
        <f t="shared" si="145"/>
        <v>34.799999999999997</v>
      </c>
      <c r="CH161" s="253">
        <f t="shared" si="146"/>
        <v>34.799999999999997</v>
      </c>
      <c r="CI161" s="253">
        <f t="shared" si="147"/>
        <v>34.799999999999997</v>
      </c>
      <c r="CJ161" s="253">
        <f t="shared" si="148"/>
        <v>34.799999999999997</v>
      </c>
      <c r="CK161" s="253">
        <f t="shared" si="149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54"/>
        <v>11</v>
      </c>
      <c r="L162" s="142" t="s">
        <v>20</v>
      </c>
      <c r="M162" s="104">
        <v>16</v>
      </c>
      <c r="N162" s="262">
        <f t="shared" si="150"/>
        <v>88</v>
      </c>
      <c r="O162" s="141">
        <v>88</v>
      </c>
      <c r="P162" s="110">
        <f t="shared" si="110"/>
        <v>1122.8799999999999</v>
      </c>
      <c r="Q162" s="112" t="s">
        <v>139</v>
      </c>
      <c r="R162" s="113">
        <f t="shared" si="104"/>
        <v>2</v>
      </c>
      <c r="S162" s="114">
        <f t="shared" si="111"/>
        <v>204.16</v>
      </c>
      <c r="T162" s="113">
        <f t="shared" si="105"/>
        <v>3</v>
      </c>
      <c r="U162" s="115">
        <f t="shared" si="112"/>
        <v>306.24</v>
      </c>
      <c r="V162" s="113">
        <f t="shared" si="106"/>
        <v>3</v>
      </c>
      <c r="W162" s="115">
        <f t="shared" si="113"/>
        <v>306.24</v>
      </c>
      <c r="X162" s="113">
        <f t="shared" si="107"/>
        <v>3</v>
      </c>
      <c r="Y162" s="115">
        <f t="shared" si="114"/>
        <v>306.24</v>
      </c>
      <c r="Z162" s="116">
        <f t="shared" si="108"/>
        <v>1122.8800000000001</v>
      </c>
      <c r="AA162" s="117" t="b">
        <f t="shared" si="109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15"/>
        <v>0</v>
      </c>
      <c r="AJ162" s="22">
        <v>1</v>
      </c>
      <c r="AK162" s="164">
        <f t="shared" si="116"/>
        <v>102.08</v>
      </c>
      <c r="AL162" s="22">
        <v>1</v>
      </c>
      <c r="AM162" s="164">
        <f t="shared" si="117"/>
        <v>102.08</v>
      </c>
      <c r="AN162" s="22">
        <v>1</v>
      </c>
      <c r="AO162" s="164">
        <f t="shared" si="118"/>
        <v>102.08</v>
      </c>
      <c r="AP162" s="22">
        <v>1</v>
      </c>
      <c r="AQ162" s="164">
        <f t="shared" si="119"/>
        <v>102.08</v>
      </c>
      <c r="AR162" s="22">
        <v>1</v>
      </c>
      <c r="AS162" s="164">
        <f t="shared" si="120"/>
        <v>102.08</v>
      </c>
      <c r="AT162" s="22">
        <v>1</v>
      </c>
      <c r="AU162" s="164">
        <f t="shared" si="121"/>
        <v>102.08</v>
      </c>
      <c r="AV162" s="22">
        <v>1</v>
      </c>
      <c r="AW162" s="164">
        <f t="shared" si="122"/>
        <v>102.08</v>
      </c>
      <c r="AX162" s="22">
        <v>1</v>
      </c>
      <c r="AY162" s="164">
        <f t="shared" si="123"/>
        <v>102.08</v>
      </c>
      <c r="AZ162" s="22">
        <v>1</v>
      </c>
      <c r="BA162" s="164">
        <f t="shared" si="124"/>
        <v>102.08</v>
      </c>
      <c r="BB162" s="22">
        <v>1</v>
      </c>
      <c r="BC162" s="164">
        <f t="shared" si="125"/>
        <v>102.08</v>
      </c>
      <c r="BD162" s="22">
        <v>1</v>
      </c>
      <c r="BE162" s="164">
        <f t="shared" si="126"/>
        <v>102.08</v>
      </c>
      <c r="BF162" s="253">
        <f t="shared" si="127"/>
        <v>1122.8799999999999</v>
      </c>
      <c r="BG162" s="253">
        <f t="shared" si="151"/>
        <v>1122.8800000000001</v>
      </c>
      <c r="BH162" s="10" t="b">
        <f t="shared" si="152"/>
        <v>1</v>
      </c>
      <c r="BI162" s="253">
        <f t="shared" si="153"/>
        <v>0</v>
      </c>
      <c r="BJ162" s="250">
        <f t="shared" si="129"/>
        <v>21610049</v>
      </c>
      <c r="BK162" s="251">
        <v>348</v>
      </c>
      <c r="BL162" s="251">
        <v>5</v>
      </c>
      <c r="BM162" s="252">
        <f t="shared" si="130"/>
        <v>2</v>
      </c>
      <c r="BN162" s="252">
        <f t="shared" si="131"/>
        <v>3</v>
      </c>
      <c r="BO162" s="252">
        <f t="shared" si="132"/>
        <v>3</v>
      </c>
      <c r="BP162" s="252">
        <f t="shared" si="133"/>
        <v>3</v>
      </c>
      <c r="BQ162" s="254">
        <f t="shared" si="134"/>
        <v>88</v>
      </c>
      <c r="BR162">
        <f t="shared" si="128"/>
        <v>16</v>
      </c>
      <c r="BS162">
        <v>0</v>
      </c>
      <c r="BT162">
        <v>1</v>
      </c>
      <c r="BU162" t="s">
        <v>139</v>
      </c>
      <c r="BV162" t="str">
        <f t="shared" si="135"/>
        <v>0</v>
      </c>
      <c r="BW162" t="str">
        <f t="shared" si="136"/>
        <v>0</v>
      </c>
      <c r="BX162" t="str">
        <f t="shared" si="137"/>
        <v>1</v>
      </c>
      <c r="BY162" t="s">
        <v>23</v>
      </c>
      <c r="BZ162" s="253">
        <f t="shared" si="138"/>
        <v>0</v>
      </c>
      <c r="CA162" s="253">
        <f t="shared" si="139"/>
        <v>102.08</v>
      </c>
      <c r="CB162" s="253">
        <f t="shared" si="140"/>
        <v>102.08</v>
      </c>
      <c r="CC162" s="253">
        <f t="shared" si="141"/>
        <v>102.08</v>
      </c>
      <c r="CD162" s="253">
        <f t="shared" si="142"/>
        <v>102.08</v>
      </c>
      <c r="CE162" s="253">
        <f t="shared" si="143"/>
        <v>102.08</v>
      </c>
      <c r="CF162" s="253">
        <f t="shared" si="144"/>
        <v>102.08</v>
      </c>
      <c r="CG162" s="253">
        <f t="shared" si="145"/>
        <v>102.08</v>
      </c>
      <c r="CH162" s="253">
        <f t="shared" si="146"/>
        <v>102.08</v>
      </c>
      <c r="CI162" s="253">
        <f t="shared" si="147"/>
        <v>102.08</v>
      </c>
      <c r="CJ162" s="253">
        <f t="shared" si="148"/>
        <v>102.08</v>
      </c>
      <c r="CK162" s="253">
        <f t="shared" si="149"/>
        <v>102.08</v>
      </c>
    </row>
    <row r="163" spans="2:89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54"/>
        <v>9</v>
      </c>
      <c r="L163" s="224" t="s">
        <v>20</v>
      </c>
      <c r="M163" s="104">
        <v>16</v>
      </c>
      <c r="N163" s="262">
        <f t="shared" si="150"/>
        <v>88</v>
      </c>
      <c r="O163" s="222">
        <v>88</v>
      </c>
      <c r="P163" s="110">
        <f t="shared" si="110"/>
        <v>918.72</v>
      </c>
      <c r="Q163" s="204" t="s">
        <v>139</v>
      </c>
      <c r="R163" s="113">
        <f t="shared" si="104"/>
        <v>1</v>
      </c>
      <c r="S163" s="114">
        <f t="shared" si="111"/>
        <v>102.08</v>
      </c>
      <c r="T163" s="113">
        <f t="shared" si="105"/>
        <v>2</v>
      </c>
      <c r="U163" s="115">
        <f t="shared" si="112"/>
        <v>204.16</v>
      </c>
      <c r="V163" s="113">
        <f t="shared" si="106"/>
        <v>3</v>
      </c>
      <c r="W163" s="115">
        <f t="shared" si="113"/>
        <v>306.24</v>
      </c>
      <c r="X163" s="113">
        <f t="shared" si="107"/>
        <v>3</v>
      </c>
      <c r="Y163" s="115">
        <f t="shared" si="114"/>
        <v>306.24</v>
      </c>
      <c r="Z163" s="116">
        <f t="shared" si="108"/>
        <v>918.72</v>
      </c>
      <c r="AA163" s="117" t="b">
        <f t="shared" si="109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15"/>
        <v>0</v>
      </c>
      <c r="AJ163" s="22"/>
      <c r="AK163" s="164">
        <f t="shared" si="116"/>
        <v>0</v>
      </c>
      <c r="AL163" s="22">
        <v>1</v>
      </c>
      <c r="AM163" s="164">
        <f t="shared" si="117"/>
        <v>102.08</v>
      </c>
      <c r="AN163" s="22"/>
      <c r="AO163" s="164">
        <f t="shared" si="118"/>
        <v>0</v>
      </c>
      <c r="AP163" s="22">
        <v>1</v>
      </c>
      <c r="AQ163" s="164">
        <f t="shared" si="119"/>
        <v>102.08</v>
      </c>
      <c r="AR163" s="22">
        <v>1</v>
      </c>
      <c r="AS163" s="164">
        <f t="shared" si="120"/>
        <v>102.08</v>
      </c>
      <c r="AT163" s="22">
        <v>1</v>
      </c>
      <c r="AU163" s="164">
        <f t="shared" si="121"/>
        <v>102.08</v>
      </c>
      <c r="AV163" s="22">
        <v>1</v>
      </c>
      <c r="AW163" s="164">
        <f t="shared" si="122"/>
        <v>102.08</v>
      </c>
      <c r="AX163" s="22">
        <v>1</v>
      </c>
      <c r="AY163" s="164">
        <f t="shared" si="123"/>
        <v>102.08</v>
      </c>
      <c r="AZ163" s="22">
        <v>1</v>
      </c>
      <c r="BA163" s="164">
        <f t="shared" si="124"/>
        <v>102.08</v>
      </c>
      <c r="BB163" s="22">
        <v>1</v>
      </c>
      <c r="BC163" s="164">
        <f t="shared" si="125"/>
        <v>102.08</v>
      </c>
      <c r="BD163" s="22">
        <v>1</v>
      </c>
      <c r="BE163" s="164">
        <f t="shared" si="126"/>
        <v>102.08</v>
      </c>
      <c r="BF163" s="253">
        <f t="shared" si="127"/>
        <v>918.72</v>
      </c>
      <c r="BG163" s="253">
        <f t="shared" si="151"/>
        <v>918.72000000000014</v>
      </c>
      <c r="BH163" s="10" t="b">
        <f t="shared" si="152"/>
        <v>1</v>
      </c>
      <c r="BI163" s="253">
        <f t="shared" si="153"/>
        <v>0</v>
      </c>
      <c r="BJ163" s="250">
        <f t="shared" si="129"/>
        <v>21610049</v>
      </c>
      <c r="BK163" s="251">
        <v>348</v>
      </c>
      <c r="BL163" s="251">
        <v>5</v>
      </c>
      <c r="BM163" s="252">
        <f t="shared" si="130"/>
        <v>1</v>
      </c>
      <c r="BN163" s="252">
        <f t="shared" si="131"/>
        <v>2</v>
      </c>
      <c r="BO163" s="252">
        <f t="shared" si="132"/>
        <v>3</v>
      </c>
      <c r="BP163" s="252">
        <f t="shared" si="133"/>
        <v>3</v>
      </c>
      <c r="BQ163" s="254">
        <f t="shared" si="134"/>
        <v>88</v>
      </c>
      <c r="BR163">
        <f t="shared" si="128"/>
        <v>16</v>
      </c>
      <c r="BS163">
        <v>0</v>
      </c>
      <c r="BT163">
        <v>1</v>
      </c>
      <c r="BU163" t="s">
        <v>139</v>
      </c>
      <c r="BV163" t="str">
        <f t="shared" si="135"/>
        <v>0</v>
      </c>
      <c r="BW163" t="str">
        <f t="shared" si="136"/>
        <v>0</v>
      </c>
      <c r="BX163" t="str">
        <f t="shared" si="137"/>
        <v>1</v>
      </c>
      <c r="BY163" t="s">
        <v>23</v>
      </c>
      <c r="BZ163" s="253">
        <f t="shared" si="138"/>
        <v>0</v>
      </c>
      <c r="CA163" s="253">
        <f t="shared" si="139"/>
        <v>0</v>
      </c>
      <c r="CB163" s="253">
        <f t="shared" si="140"/>
        <v>102.08</v>
      </c>
      <c r="CC163" s="253">
        <f t="shared" si="141"/>
        <v>0</v>
      </c>
      <c r="CD163" s="253">
        <f t="shared" si="142"/>
        <v>102.08</v>
      </c>
      <c r="CE163" s="253">
        <f t="shared" si="143"/>
        <v>102.08</v>
      </c>
      <c r="CF163" s="253">
        <f t="shared" si="144"/>
        <v>102.08</v>
      </c>
      <c r="CG163" s="253">
        <f t="shared" si="145"/>
        <v>102.08</v>
      </c>
      <c r="CH163" s="253">
        <f t="shared" si="146"/>
        <v>102.08</v>
      </c>
      <c r="CI163" s="253">
        <f t="shared" si="147"/>
        <v>102.08</v>
      </c>
      <c r="CJ163" s="253">
        <f t="shared" si="148"/>
        <v>102.08</v>
      </c>
      <c r="CK163" s="253">
        <f t="shared" si="149"/>
        <v>102.08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54"/>
        <v>11</v>
      </c>
      <c r="L164" s="142" t="s">
        <v>206</v>
      </c>
      <c r="M164" s="104">
        <v>16</v>
      </c>
      <c r="N164" s="262">
        <f t="shared" si="150"/>
        <v>20</v>
      </c>
      <c r="O164" s="141">
        <v>20</v>
      </c>
      <c r="P164" s="110">
        <f t="shared" si="110"/>
        <v>255.2</v>
      </c>
      <c r="Q164" s="112" t="s">
        <v>139</v>
      </c>
      <c r="R164" s="113">
        <f t="shared" si="104"/>
        <v>11</v>
      </c>
      <c r="S164" s="114">
        <f t="shared" si="111"/>
        <v>255.2</v>
      </c>
      <c r="T164" s="113">
        <f t="shared" si="105"/>
        <v>0</v>
      </c>
      <c r="U164" s="115">
        <f t="shared" si="112"/>
        <v>0</v>
      </c>
      <c r="V164" s="113">
        <f t="shared" si="106"/>
        <v>0</v>
      </c>
      <c r="W164" s="115">
        <f t="shared" si="113"/>
        <v>0</v>
      </c>
      <c r="X164" s="113">
        <f t="shared" si="107"/>
        <v>0</v>
      </c>
      <c r="Y164" s="115">
        <f t="shared" si="114"/>
        <v>0</v>
      </c>
      <c r="Z164" s="116">
        <f t="shared" si="108"/>
        <v>255.2</v>
      </c>
      <c r="AA164" s="117" t="b">
        <f t="shared" si="109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15"/>
        <v>0</v>
      </c>
      <c r="AJ164" s="22">
        <v>11</v>
      </c>
      <c r="AK164" s="164">
        <f t="shared" si="116"/>
        <v>255.2</v>
      </c>
      <c r="AL164" s="22">
        <v>0</v>
      </c>
      <c r="AM164" s="164">
        <f t="shared" si="117"/>
        <v>0</v>
      </c>
      <c r="AN164" s="22">
        <v>0</v>
      </c>
      <c r="AO164" s="164">
        <f t="shared" si="118"/>
        <v>0</v>
      </c>
      <c r="AP164" s="22">
        <v>0</v>
      </c>
      <c r="AQ164" s="164">
        <f t="shared" si="119"/>
        <v>0</v>
      </c>
      <c r="AR164" s="22">
        <v>0</v>
      </c>
      <c r="AS164" s="164">
        <f t="shared" si="120"/>
        <v>0</v>
      </c>
      <c r="AT164" s="22">
        <v>0</v>
      </c>
      <c r="AU164" s="164">
        <f t="shared" si="121"/>
        <v>0</v>
      </c>
      <c r="AV164" s="22">
        <v>0</v>
      </c>
      <c r="AW164" s="164">
        <f t="shared" si="122"/>
        <v>0</v>
      </c>
      <c r="AX164" s="22">
        <v>0</v>
      </c>
      <c r="AY164" s="164">
        <f t="shared" si="123"/>
        <v>0</v>
      </c>
      <c r="AZ164" s="22">
        <v>0</v>
      </c>
      <c r="BA164" s="164">
        <f t="shared" si="124"/>
        <v>0</v>
      </c>
      <c r="BB164" s="22">
        <v>0</v>
      </c>
      <c r="BC164" s="164">
        <f t="shared" si="125"/>
        <v>0</v>
      </c>
      <c r="BD164" s="22">
        <v>0</v>
      </c>
      <c r="BE164" s="164">
        <f t="shared" si="126"/>
        <v>0</v>
      </c>
      <c r="BF164" s="253">
        <f t="shared" si="127"/>
        <v>255.2</v>
      </c>
      <c r="BG164" s="253">
        <f t="shared" si="151"/>
        <v>255.2</v>
      </c>
      <c r="BH164" s="10" t="b">
        <f t="shared" si="152"/>
        <v>1</v>
      </c>
      <c r="BI164" s="253">
        <f t="shared" si="153"/>
        <v>0</v>
      </c>
      <c r="BJ164" s="250">
        <f t="shared" si="129"/>
        <v>21610055</v>
      </c>
      <c r="BK164" s="251">
        <v>348</v>
      </c>
      <c r="BL164" s="251">
        <v>5</v>
      </c>
      <c r="BM164" s="252">
        <f t="shared" si="130"/>
        <v>11</v>
      </c>
      <c r="BN164" s="252">
        <f t="shared" si="131"/>
        <v>0</v>
      </c>
      <c r="BO164" s="252">
        <f t="shared" si="132"/>
        <v>0</v>
      </c>
      <c r="BP164" s="252">
        <f t="shared" si="133"/>
        <v>0</v>
      </c>
      <c r="BQ164" s="254">
        <f t="shared" si="134"/>
        <v>20</v>
      </c>
      <c r="BR164">
        <f t="shared" si="128"/>
        <v>16</v>
      </c>
      <c r="BS164">
        <v>0</v>
      </c>
      <c r="BT164">
        <v>1</v>
      </c>
      <c r="BU164" t="s">
        <v>139</v>
      </c>
      <c r="BV164" t="str">
        <f t="shared" si="135"/>
        <v>0</v>
      </c>
      <c r="BW164" t="str">
        <f t="shared" si="136"/>
        <v>0</v>
      </c>
      <c r="BX164" t="str">
        <f t="shared" si="137"/>
        <v>1</v>
      </c>
      <c r="BY164" t="s">
        <v>23</v>
      </c>
      <c r="BZ164" s="253">
        <f t="shared" si="138"/>
        <v>0</v>
      </c>
      <c r="CA164" s="253">
        <f t="shared" si="139"/>
        <v>255.2</v>
      </c>
      <c r="CB164" s="253">
        <f t="shared" si="140"/>
        <v>0</v>
      </c>
      <c r="CC164" s="253">
        <f t="shared" si="141"/>
        <v>0</v>
      </c>
      <c r="CD164" s="253">
        <f t="shared" si="142"/>
        <v>0</v>
      </c>
      <c r="CE164" s="253">
        <f t="shared" si="143"/>
        <v>0</v>
      </c>
      <c r="CF164" s="253">
        <f t="shared" si="144"/>
        <v>0</v>
      </c>
      <c r="CG164" s="253">
        <f t="shared" si="145"/>
        <v>0</v>
      </c>
      <c r="CH164" s="253">
        <f t="shared" si="146"/>
        <v>0</v>
      </c>
      <c r="CI164" s="253">
        <f t="shared" si="147"/>
        <v>0</v>
      </c>
      <c r="CJ164" s="253">
        <f t="shared" si="148"/>
        <v>0</v>
      </c>
      <c r="CK164" s="253">
        <f t="shared" si="149"/>
        <v>0</v>
      </c>
    </row>
    <row r="165" spans="2:89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54"/>
        <v>11</v>
      </c>
      <c r="L165" s="224" t="s">
        <v>206</v>
      </c>
      <c r="M165" s="104">
        <v>16</v>
      </c>
      <c r="N165" s="262">
        <f t="shared" si="150"/>
        <v>16</v>
      </c>
      <c r="O165" s="222">
        <v>16</v>
      </c>
      <c r="P165" s="110">
        <f t="shared" si="110"/>
        <v>204.16</v>
      </c>
      <c r="Q165" s="204" t="s">
        <v>139</v>
      </c>
      <c r="R165" s="113">
        <f t="shared" si="104"/>
        <v>0</v>
      </c>
      <c r="S165" s="114">
        <f t="shared" si="111"/>
        <v>0</v>
      </c>
      <c r="T165" s="113">
        <f t="shared" si="105"/>
        <v>11</v>
      </c>
      <c r="U165" s="115">
        <f t="shared" si="112"/>
        <v>204.16</v>
      </c>
      <c r="V165" s="113">
        <f t="shared" si="106"/>
        <v>0</v>
      </c>
      <c r="W165" s="115">
        <f t="shared" si="113"/>
        <v>0</v>
      </c>
      <c r="X165" s="113">
        <f t="shared" si="107"/>
        <v>0</v>
      </c>
      <c r="Y165" s="115">
        <f t="shared" si="114"/>
        <v>0</v>
      </c>
      <c r="Z165" s="116">
        <f t="shared" si="108"/>
        <v>204.16</v>
      </c>
      <c r="AA165" s="117" t="b">
        <f t="shared" si="109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15"/>
        <v>0</v>
      </c>
      <c r="AJ165" s="22"/>
      <c r="AK165" s="164">
        <f t="shared" si="116"/>
        <v>0</v>
      </c>
      <c r="AL165" s="22">
        <v>0</v>
      </c>
      <c r="AM165" s="164">
        <f t="shared" si="117"/>
        <v>0</v>
      </c>
      <c r="AN165" s="22">
        <v>11</v>
      </c>
      <c r="AO165" s="164">
        <f t="shared" si="118"/>
        <v>204.16</v>
      </c>
      <c r="AP165" s="22">
        <v>0</v>
      </c>
      <c r="AQ165" s="164">
        <f t="shared" si="119"/>
        <v>0</v>
      </c>
      <c r="AR165" s="22">
        <v>0</v>
      </c>
      <c r="AS165" s="164">
        <f t="shared" si="120"/>
        <v>0</v>
      </c>
      <c r="AT165" s="22">
        <v>0</v>
      </c>
      <c r="AU165" s="164">
        <f t="shared" si="121"/>
        <v>0</v>
      </c>
      <c r="AV165" s="22">
        <v>0</v>
      </c>
      <c r="AW165" s="164">
        <f t="shared" si="122"/>
        <v>0</v>
      </c>
      <c r="AX165" s="22">
        <v>0</v>
      </c>
      <c r="AY165" s="164">
        <f t="shared" si="123"/>
        <v>0</v>
      </c>
      <c r="AZ165" s="22">
        <v>0</v>
      </c>
      <c r="BA165" s="164">
        <f t="shared" si="124"/>
        <v>0</v>
      </c>
      <c r="BB165" s="22">
        <v>0</v>
      </c>
      <c r="BC165" s="164">
        <f t="shared" si="125"/>
        <v>0</v>
      </c>
      <c r="BD165" s="22">
        <v>0</v>
      </c>
      <c r="BE165" s="164">
        <f t="shared" si="126"/>
        <v>0</v>
      </c>
      <c r="BF165" s="253">
        <f t="shared" si="127"/>
        <v>204.16</v>
      </c>
      <c r="BG165" s="253">
        <f t="shared" si="151"/>
        <v>204.16</v>
      </c>
      <c r="BH165" s="10" t="b">
        <f t="shared" si="152"/>
        <v>1</v>
      </c>
      <c r="BI165" s="253">
        <f t="shared" si="153"/>
        <v>0</v>
      </c>
      <c r="BJ165" s="250">
        <f t="shared" si="129"/>
        <v>21610055</v>
      </c>
      <c r="BK165" s="251">
        <v>348</v>
      </c>
      <c r="BL165" s="251">
        <v>5</v>
      </c>
      <c r="BM165" s="252">
        <f t="shared" si="130"/>
        <v>0</v>
      </c>
      <c r="BN165" s="252">
        <f t="shared" si="131"/>
        <v>11</v>
      </c>
      <c r="BO165" s="252">
        <f t="shared" si="132"/>
        <v>0</v>
      </c>
      <c r="BP165" s="252">
        <f t="shared" si="133"/>
        <v>0</v>
      </c>
      <c r="BQ165" s="254">
        <f t="shared" si="134"/>
        <v>16</v>
      </c>
      <c r="BR165">
        <f t="shared" si="128"/>
        <v>16</v>
      </c>
      <c r="BS165">
        <v>0</v>
      </c>
      <c r="BT165">
        <v>1</v>
      </c>
      <c r="BU165" t="s">
        <v>139</v>
      </c>
      <c r="BV165" t="str">
        <f t="shared" si="135"/>
        <v>0</v>
      </c>
      <c r="BW165" t="str">
        <f t="shared" si="136"/>
        <v>0</v>
      </c>
      <c r="BX165" t="str">
        <f t="shared" si="137"/>
        <v>1</v>
      </c>
      <c r="BY165" t="s">
        <v>23</v>
      </c>
      <c r="BZ165" s="253">
        <f t="shared" si="138"/>
        <v>0</v>
      </c>
      <c r="CA165" s="253">
        <f t="shared" si="139"/>
        <v>0</v>
      </c>
      <c r="CB165" s="253">
        <f t="shared" si="140"/>
        <v>0</v>
      </c>
      <c r="CC165" s="253">
        <f t="shared" si="141"/>
        <v>204.16</v>
      </c>
      <c r="CD165" s="253">
        <f t="shared" si="142"/>
        <v>0</v>
      </c>
      <c r="CE165" s="253">
        <f t="shared" si="143"/>
        <v>0</v>
      </c>
      <c r="CF165" s="253">
        <f t="shared" si="144"/>
        <v>0</v>
      </c>
      <c r="CG165" s="253">
        <f t="shared" si="145"/>
        <v>0</v>
      </c>
      <c r="CH165" s="253">
        <f t="shared" si="146"/>
        <v>0</v>
      </c>
      <c r="CI165" s="253">
        <f t="shared" si="147"/>
        <v>0</v>
      </c>
      <c r="CJ165" s="253">
        <f t="shared" si="148"/>
        <v>0</v>
      </c>
      <c r="CK165" s="253">
        <f t="shared" si="149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54"/>
        <v>18</v>
      </c>
      <c r="L166" s="142" t="s">
        <v>20</v>
      </c>
      <c r="M166" s="104">
        <v>16</v>
      </c>
      <c r="N166" s="262">
        <f t="shared" si="150"/>
        <v>5</v>
      </c>
      <c r="O166" s="141">
        <v>5</v>
      </c>
      <c r="P166" s="110">
        <f t="shared" si="110"/>
        <v>104.39999999999999</v>
      </c>
      <c r="Q166" s="112" t="s">
        <v>139</v>
      </c>
      <c r="R166" s="113">
        <f t="shared" si="104"/>
        <v>2</v>
      </c>
      <c r="S166" s="114">
        <f t="shared" si="111"/>
        <v>11.6</v>
      </c>
      <c r="T166" s="113">
        <f t="shared" si="105"/>
        <v>4</v>
      </c>
      <c r="U166" s="115">
        <f t="shared" si="112"/>
        <v>23.2</v>
      </c>
      <c r="V166" s="113">
        <f t="shared" si="106"/>
        <v>6</v>
      </c>
      <c r="W166" s="115">
        <f t="shared" si="113"/>
        <v>34.799999999999997</v>
      </c>
      <c r="X166" s="113">
        <f t="shared" si="107"/>
        <v>6</v>
      </c>
      <c r="Y166" s="115">
        <f t="shared" si="114"/>
        <v>34.799999999999997</v>
      </c>
      <c r="Z166" s="116">
        <f t="shared" si="108"/>
        <v>104.39999999999999</v>
      </c>
      <c r="AA166" s="117" t="b">
        <f t="shared" si="109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15"/>
        <v>0</v>
      </c>
      <c r="AJ166" s="22">
        <v>0</v>
      </c>
      <c r="AK166" s="164">
        <f t="shared" si="116"/>
        <v>0</v>
      </c>
      <c r="AL166" s="22">
        <v>2</v>
      </c>
      <c r="AM166" s="164">
        <f t="shared" si="117"/>
        <v>11.6</v>
      </c>
      <c r="AN166" s="22">
        <v>0</v>
      </c>
      <c r="AO166" s="164">
        <f t="shared" si="118"/>
        <v>0</v>
      </c>
      <c r="AP166" s="22">
        <v>2</v>
      </c>
      <c r="AQ166" s="164">
        <f t="shared" si="119"/>
        <v>11.6</v>
      </c>
      <c r="AR166" s="22">
        <v>2</v>
      </c>
      <c r="AS166" s="164">
        <f t="shared" si="120"/>
        <v>11.6</v>
      </c>
      <c r="AT166" s="22">
        <v>2</v>
      </c>
      <c r="AU166" s="164">
        <f t="shared" si="121"/>
        <v>11.6</v>
      </c>
      <c r="AV166" s="22">
        <v>2</v>
      </c>
      <c r="AW166" s="164">
        <f t="shared" si="122"/>
        <v>11.6</v>
      </c>
      <c r="AX166" s="22">
        <v>2</v>
      </c>
      <c r="AY166" s="164">
        <f t="shared" si="123"/>
        <v>11.6</v>
      </c>
      <c r="AZ166" s="22">
        <v>2</v>
      </c>
      <c r="BA166" s="164">
        <f t="shared" si="124"/>
        <v>11.6</v>
      </c>
      <c r="BB166" s="22">
        <v>2</v>
      </c>
      <c r="BC166" s="164">
        <f t="shared" si="125"/>
        <v>11.6</v>
      </c>
      <c r="BD166" s="22">
        <v>2</v>
      </c>
      <c r="BE166" s="164">
        <f t="shared" si="126"/>
        <v>11.6</v>
      </c>
      <c r="BF166" s="253">
        <f t="shared" si="127"/>
        <v>104.39999999999999</v>
      </c>
      <c r="BG166" s="253">
        <f t="shared" si="151"/>
        <v>104.39999999999998</v>
      </c>
      <c r="BH166" s="10" t="b">
        <f t="shared" si="152"/>
        <v>1</v>
      </c>
      <c r="BI166" s="253">
        <f t="shared" si="153"/>
        <v>0</v>
      </c>
      <c r="BJ166" s="250">
        <f t="shared" si="129"/>
        <v>21610104</v>
      </c>
      <c r="BK166" s="251">
        <v>348</v>
      </c>
      <c r="BL166" s="251">
        <v>5</v>
      </c>
      <c r="BM166" s="252">
        <f t="shared" si="130"/>
        <v>2</v>
      </c>
      <c r="BN166" s="252">
        <f t="shared" si="131"/>
        <v>4</v>
      </c>
      <c r="BO166" s="252">
        <f t="shared" si="132"/>
        <v>6</v>
      </c>
      <c r="BP166" s="252">
        <f t="shared" si="133"/>
        <v>6</v>
      </c>
      <c r="BQ166" s="254">
        <f t="shared" si="134"/>
        <v>5</v>
      </c>
      <c r="BR166">
        <f t="shared" si="128"/>
        <v>16</v>
      </c>
      <c r="BS166">
        <v>0</v>
      </c>
      <c r="BT166">
        <v>1</v>
      </c>
      <c r="BU166" t="s">
        <v>139</v>
      </c>
      <c r="BV166" t="str">
        <f t="shared" si="135"/>
        <v>0</v>
      </c>
      <c r="BW166" t="str">
        <f t="shared" si="136"/>
        <v>0</v>
      </c>
      <c r="BX166" t="str">
        <f t="shared" si="137"/>
        <v>1</v>
      </c>
      <c r="BY166" t="s">
        <v>23</v>
      </c>
      <c r="BZ166" s="253">
        <f t="shared" si="138"/>
        <v>0</v>
      </c>
      <c r="CA166" s="253">
        <f t="shared" si="139"/>
        <v>0</v>
      </c>
      <c r="CB166" s="253">
        <f t="shared" si="140"/>
        <v>11.6</v>
      </c>
      <c r="CC166" s="253">
        <f t="shared" si="141"/>
        <v>0</v>
      </c>
      <c r="CD166" s="253">
        <f t="shared" si="142"/>
        <v>11.6</v>
      </c>
      <c r="CE166" s="253">
        <f t="shared" si="143"/>
        <v>11.6</v>
      </c>
      <c r="CF166" s="253">
        <f t="shared" si="144"/>
        <v>11.6</v>
      </c>
      <c r="CG166" s="253">
        <f t="shared" si="145"/>
        <v>11.6</v>
      </c>
      <c r="CH166" s="253">
        <f t="shared" si="146"/>
        <v>11.6</v>
      </c>
      <c r="CI166" s="253">
        <f t="shared" si="147"/>
        <v>11.6</v>
      </c>
      <c r="CJ166" s="253">
        <f t="shared" si="148"/>
        <v>11.6</v>
      </c>
      <c r="CK166" s="253">
        <f t="shared" si="149"/>
        <v>11.6</v>
      </c>
    </row>
    <row r="167" spans="2:89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54"/>
        <v>18</v>
      </c>
      <c r="L167" s="224" t="s">
        <v>20</v>
      </c>
      <c r="M167" s="104">
        <v>16</v>
      </c>
      <c r="N167" s="262">
        <f t="shared" si="150"/>
        <v>5</v>
      </c>
      <c r="O167" s="222">
        <v>5</v>
      </c>
      <c r="P167" s="110">
        <f t="shared" si="110"/>
        <v>104.39999999999999</v>
      </c>
      <c r="Q167" s="204" t="s">
        <v>139</v>
      </c>
      <c r="R167" s="113">
        <f t="shared" si="104"/>
        <v>2</v>
      </c>
      <c r="S167" s="114">
        <f t="shared" si="111"/>
        <v>11.6</v>
      </c>
      <c r="T167" s="113">
        <f t="shared" si="105"/>
        <v>4</v>
      </c>
      <c r="U167" s="115">
        <f t="shared" si="112"/>
        <v>23.2</v>
      </c>
      <c r="V167" s="113">
        <f t="shared" si="106"/>
        <v>6</v>
      </c>
      <c r="W167" s="115">
        <f t="shared" si="113"/>
        <v>34.799999999999997</v>
      </c>
      <c r="X167" s="113">
        <f t="shared" si="107"/>
        <v>6</v>
      </c>
      <c r="Y167" s="115">
        <f t="shared" si="114"/>
        <v>34.799999999999997</v>
      </c>
      <c r="Z167" s="116">
        <f t="shared" si="108"/>
        <v>104.39999999999999</v>
      </c>
      <c r="AA167" s="117" t="b">
        <f t="shared" si="109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15"/>
        <v>0</v>
      </c>
      <c r="AJ167" s="22"/>
      <c r="AK167" s="164">
        <f t="shared" si="116"/>
        <v>0</v>
      </c>
      <c r="AL167" s="22">
        <v>2</v>
      </c>
      <c r="AM167" s="164">
        <f t="shared" si="117"/>
        <v>11.6</v>
      </c>
      <c r="AN167" s="22">
        <v>0</v>
      </c>
      <c r="AO167" s="164">
        <f t="shared" si="118"/>
        <v>0</v>
      </c>
      <c r="AP167" s="22">
        <v>2</v>
      </c>
      <c r="AQ167" s="164">
        <f t="shared" si="119"/>
        <v>11.6</v>
      </c>
      <c r="AR167" s="22">
        <v>2</v>
      </c>
      <c r="AS167" s="164">
        <f t="shared" si="120"/>
        <v>11.6</v>
      </c>
      <c r="AT167" s="22">
        <v>2</v>
      </c>
      <c r="AU167" s="164">
        <f t="shared" si="121"/>
        <v>11.6</v>
      </c>
      <c r="AV167" s="22">
        <v>2</v>
      </c>
      <c r="AW167" s="164">
        <f t="shared" si="122"/>
        <v>11.6</v>
      </c>
      <c r="AX167" s="22">
        <v>2</v>
      </c>
      <c r="AY167" s="164">
        <f t="shared" si="123"/>
        <v>11.6</v>
      </c>
      <c r="AZ167" s="22">
        <v>2</v>
      </c>
      <c r="BA167" s="164">
        <f t="shared" si="124"/>
        <v>11.6</v>
      </c>
      <c r="BB167" s="22">
        <v>2</v>
      </c>
      <c r="BC167" s="164">
        <f t="shared" si="125"/>
        <v>11.6</v>
      </c>
      <c r="BD167" s="22">
        <v>2</v>
      </c>
      <c r="BE167" s="164">
        <f t="shared" si="126"/>
        <v>11.6</v>
      </c>
      <c r="BF167" s="253">
        <f t="shared" si="127"/>
        <v>104.39999999999999</v>
      </c>
      <c r="BG167" s="253">
        <f t="shared" si="151"/>
        <v>104.39999999999998</v>
      </c>
      <c r="BH167" s="10" t="b">
        <f t="shared" si="152"/>
        <v>1</v>
      </c>
      <c r="BI167" s="253">
        <f t="shared" si="153"/>
        <v>0</v>
      </c>
      <c r="BJ167" s="250">
        <f t="shared" si="129"/>
        <v>21610104</v>
      </c>
      <c r="BK167" s="251">
        <v>348</v>
      </c>
      <c r="BL167" s="251">
        <v>5</v>
      </c>
      <c r="BM167" s="252">
        <f t="shared" si="130"/>
        <v>2</v>
      </c>
      <c r="BN167" s="252">
        <f t="shared" si="131"/>
        <v>4</v>
      </c>
      <c r="BO167" s="252">
        <f t="shared" si="132"/>
        <v>6</v>
      </c>
      <c r="BP167" s="252">
        <f t="shared" si="133"/>
        <v>6</v>
      </c>
      <c r="BQ167" s="254">
        <f t="shared" si="134"/>
        <v>5</v>
      </c>
      <c r="BR167">
        <f t="shared" si="128"/>
        <v>16</v>
      </c>
      <c r="BS167">
        <v>0</v>
      </c>
      <c r="BT167">
        <v>1</v>
      </c>
      <c r="BU167" t="s">
        <v>139</v>
      </c>
      <c r="BV167" t="str">
        <f t="shared" si="135"/>
        <v>0</v>
      </c>
      <c r="BW167" t="str">
        <f t="shared" si="136"/>
        <v>0</v>
      </c>
      <c r="BX167" t="str">
        <f t="shared" si="137"/>
        <v>1</v>
      </c>
      <c r="BY167" t="s">
        <v>23</v>
      </c>
      <c r="BZ167" s="253">
        <f t="shared" si="138"/>
        <v>0</v>
      </c>
      <c r="CA167" s="253">
        <f t="shared" si="139"/>
        <v>0</v>
      </c>
      <c r="CB167" s="253">
        <f t="shared" si="140"/>
        <v>11.6</v>
      </c>
      <c r="CC167" s="253">
        <f t="shared" si="141"/>
        <v>0</v>
      </c>
      <c r="CD167" s="253">
        <f t="shared" si="142"/>
        <v>11.6</v>
      </c>
      <c r="CE167" s="253">
        <f t="shared" si="143"/>
        <v>11.6</v>
      </c>
      <c r="CF167" s="253">
        <f t="shared" si="144"/>
        <v>11.6</v>
      </c>
      <c r="CG167" s="253">
        <f t="shared" si="145"/>
        <v>11.6</v>
      </c>
      <c r="CH167" s="253">
        <f t="shared" si="146"/>
        <v>11.6</v>
      </c>
      <c r="CI167" s="253">
        <f t="shared" si="147"/>
        <v>11.6</v>
      </c>
      <c r="CJ167" s="253">
        <f t="shared" si="148"/>
        <v>11.6</v>
      </c>
      <c r="CK167" s="253">
        <f t="shared" si="149"/>
        <v>11.6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54"/>
        <v>0</v>
      </c>
      <c r="L168" s="142" t="s">
        <v>20</v>
      </c>
      <c r="M168" s="104">
        <v>16</v>
      </c>
      <c r="N168" s="262">
        <f t="shared" si="150"/>
        <v>1320</v>
      </c>
      <c r="O168" s="141">
        <v>1320</v>
      </c>
      <c r="P168" s="110">
        <f t="shared" si="110"/>
        <v>0</v>
      </c>
      <c r="Q168" s="112" t="s">
        <v>139</v>
      </c>
      <c r="R168" s="113">
        <f t="shared" si="104"/>
        <v>0</v>
      </c>
      <c r="S168" s="114">
        <f t="shared" si="111"/>
        <v>0</v>
      </c>
      <c r="T168" s="113">
        <f t="shared" si="105"/>
        <v>0</v>
      </c>
      <c r="U168" s="115">
        <f t="shared" si="112"/>
        <v>0</v>
      </c>
      <c r="V168" s="113">
        <f t="shared" si="106"/>
        <v>0</v>
      </c>
      <c r="W168" s="115">
        <f t="shared" si="113"/>
        <v>0</v>
      </c>
      <c r="X168" s="113">
        <f t="shared" si="107"/>
        <v>0</v>
      </c>
      <c r="Y168" s="115">
        <f t="shared" si="114"/>
        <v>0</v>
      </c>
      <c r="Z168" s="116">
        <f t="shared" si="108"/>
        <v>0</v>
      </c>
      <c r="AA168" s="117" t="b">
        <f t="shared" si="109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15"/>
        <v>0</v>
      </c>
      <c r="AJ168" s="22">
        <v>0</v>
      </c>
      <c r="AK168" s="164">
        <f t="shared" si="116"/>
        <v>0</v>
      </c>
      <c r="AL168" s="22">
        <v>0</v>
      </c>
      <c r="AM168" s="164">
        <f t="shared" si="117"/>
        <v>0</v>
      </c>
      <c r="AN168" s="22">
        <v>0</v>
      </c>
      <c r="AO168" s="164">
        <f t="shared" si="118"/>
        <v>0</v>
      </c>
      <c r="AP168" s="22">
        <v>0</v>
      </c>
      <c r="AQ168" s="164">
        <f t="shared" si="119"/>
        <v>0</v>
      </c>
      <c r="AR168" s="22">
        <v>0</v>
      </c>
      <c r="AS168" s="164">
        <f t="shared" si="120"/>
        <v>0</v>
      </c>
      <c r="AT168" s="22">
        <v>0</v>
      </c>
      <c r="AU168" s="164">
        <f t="shared" si="121"/>
        <v>0</v>
      </c>
      <c r="AV168" s="22">
        <v>0</v>
      </c>
      <c r="AW168" s="164">
        <f t="shared" si="122"/>
        <v>0</v>
      </c>
      <c r="AX168" s="22">
        <v>0</v>
      </c>
      <c r="AY168" s="164">
        <f t="shared" si="123"/>
        <v>0</v>
      </c>
      <c r="AZ168" s="22">
        <v>0</v>
      </c>
      <c r="BA168" s="164">
        <f t="shared" si="124"/>
        <v>0</v>
      </c>
      <c r="BB168" s="22">
        <v>0</v>
      </c>
      <c r="BC168" s="164">
        <f t="shared" si="125"/>
        <v>0</v>
      </c>
      <c r="BD168" s="22">
        <v>0</v>
      </c>
      <c r="BE168" s="164">
        <f t="shared" si="126"/>
        <v>0</v>
      </c>
      <c r="BF168" s="253">
        <f t="shared" si="127"/>
        <v>0</v>
      </c>
      <c r="BG168" s="253">
        <f t="shared" si="151"/>
        <v>0</v>
      </c>
      <c r="BH168" s="10" t="b">
        <f t="shared" si="152"/>
        <v>1</v>
      </c>
      <c r="BI168" s="253">
        <f t="shared" si="153"/>
        <v>0</v>
      </c>
      <c r="BJ168" s="250">
        <f t="shared" si="129"/>
        <v>21610063</v>
      </c>
      <c r="BK168" s="251">
        <v>348</v>
      </c>
      <c r="BL168" s="251">
        <v>5</v>
      </c>
      <c r="BM168" s="252">
        <f t="shared" si="130"/>
        <v>0</v>
      </c>
      <c r="BN168" s="252">
        <f t="shared" si="131"/>
        <v>0</v>
      </c>
      <c r="BO168" s="252">
        <f t="shared" si="132"/>
        <v>0</v>
      </c>
      <c r="BP168" s="252">
        <f t="shared" si="133"/>
        <v>0</v>
      </c>
      <c r="BQ168" s="254">
        <f t="shared" si="134"/>
        <v>1320</v>
      </c>
      <c r="BR168">
        <f t="shared" si="128"/>
        <v>16</v>
      </c>
      <c r="BS168">
        <v>0</v>
      </c>
      <c r="BT168">
        <v>1</v>
      </c>
      <c r="BU168" t="s">
        <v>139</v>
      </c>
      <c r="BV168" t="str">
        <f t="shared" si="135"/>
        <v>0</v>
      </c>
      <c r="BW168" t="str">
        <f t="shared" si="136"/>
        <v>0</v>
      </c>
      <c r="BX168" t="str">
        <f t="shared" si="137"/>
        <v>1</v>
      </c>
      <c r="BY168" t="s">
        <v>23</v>
      </c>
      <c r="BZ168" s="253">
        <f t="shared" si="138"/>
        <v>0</v>
      </c>
      <c r="CA168" s="253">
        <f t="shared" si="139"/>
        <v>0</v>
      </c>
      <c r="CB168" s="253">
        <f t="shared" si="140"/>
        <v>0</v>
      </c>
      <c r="CC168" s="253">
        <f t="shared" si="141"/>
        <v>0</v>
      </c>
      <c r="CD168" s="253">
        <f t="shared" si="142"/>
        <v>0</v>
      </c>
      <c r="CE168" s="253">
        <f t="shared" si="143"/>
        <v>0</v>
      </c>
      <c r="CF168" s="253">
        <f t="shared" si="144"/>
        <v>0</v>
      </c>
      <c r="CG168" s="253">
        <f t="shared" si="145"/>
        <v>0</v>
      </c>
      <c r="CH168" s="253">
        <f t="shared" si="146"/>
        <v>0</v>
      </c>
      <c r="CI168" s="253">
        <f t="shared" si="147"/>
        <v>0</v>
      </c>
      <c r="CJ168" s="253">
        <f t="shared" si="148"/>
        <v>0</v>
      </c>
      <c r="CK168" s="253">
        <f t="shared" si="149"/>
        <v>0</v>
      </c>
    </row>
    <row r="169" spans="2:89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54"/>
        <v>0</v>
      </c>
      <c r="L169" s="224" t="s">
        <v>20</v>
      </c>
      <c r="M169" s="104">
        <v>16</v>
      </c>
      <c r="N169" s="262">
        <f t="shared" si="150"/>
        <v>999</v>
      </c>
      <c r="O169" s="222">
        <v>999</v>
      </c>
      <c r="P169" s="110">
        <f t="shared" si="110"/>
        <v>0</v>
      </c>
      <c r="Q169" s="204" t="s">
        <v>139</v>
      </c>
      <c r="R169" s="113">
        <f t="shared" si="104"/>
        <v>0</v>
      </c>
      <c r="S169" s="114">
        <f t="shared" si="111"/>
        <v>0</v>
      </c>
      <c r="T169" s="113">
        <f t="shared" si="105"/>
        <v>0</v>
      </c>
      <c r="U169" s="115">
        <f t="shared" si="112"/>
        <v>0</v>
      </c>
      <c r="V169" s="113">
        <f t="shared" si="106"/>
        <v>0</v>
      </c>
      <c r="W169" s="115">
        <f t="shared" si="113"/>
        <v>0</v>
      </c>
      <c r="X169" s="113">
        <f t="shared" si="107"/>
        <v>0</v>
      </c>
      <c r="Y169" s="115">
        <f t="shared" si="114"/>
        <v>0</v>
      </c>
      <c r="Z169" s="116">
        <f t="shared" si="108"/>
        <v>0</v>
      </c>
      <c r="AA169" s="117" t="b">
        <f t="shared" si="109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15"/>
        <v>0</v>
      </c>
      <c r="AJ169" s="22"/>
      <c r="AK169" s="164">
        <f t="shared" si="116"/>
        <v>0</v>
      </c>
      <c r="AL169" s="22">
        <v>0</v>
      </c>
      <c r="AM169" s="164">
        <f t="shared" si="117"/>
        <v>0</v>
      </c>
      <c r="AN169" s="22">
        <v>0</v>
      </c>
      <c r="AO169" s="164">
        <f t="shared" si="118"/>
        <v>0</v>
      </c>
      <c r="AP169" s="22">
        <v>0</v>
      </c>
      <c r="AQ169" s="164">
        <f t="shared" si="119"/>
        <v>0</v>
      </c>
      <c r="AR169" s="22">
        <v>0</v>
      </c>
      <c r="AS169" s="164">
        <f t="shared" si="120"/>
        <v>0</v>
      </c>
      <c r="AT169" s="22">
        <v>0</v>
      </c>
      <c r="AU169" s="164">
        <f t="shared" si="121"/>
        <v>0</v>
      </c>
      <c r="AV169" s="22">
        <v>0</v>
      </c>
      <c r="AW169" s="164">
        <f t="shared" si="122"/>
        <v>0</v>
      </c>
      <c r="AX169" s="22">
        <v>0</v>
      </c>
      <c r="AY169" s="164">
        <f t="shared" si="123"/>
        <v>0</v>
      </c>
      <c r="AZ169" s="22">
        <v>0</v>
      </c>
      <c r="BA169" s="164">
        <f t="shared" si="124"/>
        <v>0</v>
      </c>
      <c r="BB169" s="22">
        <v>0</v>
      </c>
      <c r="BC169" s="164">
        <f t="shared" si="125"/>
        <v>0</v>
      </c>
      <c r="BD169" s="22">
        <v>0</v>
      </c>
      <c r="BE169" s="164">
        <f t="shared" si="126"/>
        <v>0</v>
      </c>
      <c r="BF169" s="253">
        <f t="shared" si="127"/>
        <v>0</v>
      </c>
      <c r="BG169" s="253">
        <f t="shared" si="151"/>
        <v>0</v>
      </c>
      <c r="BH169" s="10" t="b">
        <f t="shared" si="152"/>
        <v>1</v>
      </c>
      <c r="BI169" s="253">
        <f t="shared" si="153"/>
        <v>0</v>
      </c>
      <c r="BJ169" s="250">
        <f t="shared" si="129"/>
        <v>21610063</v>
      </c>
      <c r="BK169" s="251">
        <v>348</v>
      </c>
      <c r="BL169" s="251">
        <v>5</v>
      </c>
      <c r="BM169" s="252">
        <f t="shared" si="130"/>
        <v>0</v>
      </c>
      <c r="BN169" s="252">
        <f t="shared" si="131"/>
        <v>0</v>
      </c>
      <c r="BO169" s="252">
        <f t="shared" si="132"/>
        <v>0</v>
      </c>
      <c r="BP169" s="252">
        <f t="shared" si="133"/>
        <v>0</v>
      </c>
      <c r="BQ169" s="254">
        <f t="shared" si="134"/>
        <v>999</v>
      </c>
      <c r="BR169">
        <f t="shared" si="128"/>
        <v>16</v>
      </c>
      <c r="BS169">
        <v>0</v>
      </c>
      <c r="BT169">
        <v>1</v>
      </c>
      <c r="BU169" t="s">
        <v>139</v>
      </c>
      <c r="BV169" t="str">
        <f t="shared" si="135"/>
        <v>0</v>
      </c>
      <c r="BW169" t="str">
        <f t="shared" si="136"/>
        <v>0</v>
      </c>
      <c r="BX169" t="str">
        <f t="shared" si="137"/>
        <v>1</v>
      </c>
      <c r="BY169" t="s">
        <v>23</v>
      </c>
      <c r="BZ169" s="253">
        <f t="shared" si="138"/>
        <v>0</v>
      </c>
      <c r="CA169" s="253">
        <f t="shared" si="139"/>
        <v>0</v>
      </c>
      <c r="CB169" s="253">
        <f t="shared" si="140"/>
        <v>0</v>
      </c>
      <c r="CC169" s="253">
        <f t="shared" si="141"/>
        <v>0</v>
      </c>
      <c r="CD169" s="253">
        <f t="shared" si="142"/>
        <v>0</v>
      </c>
      <c r="CE169" s="253">
        <f t="shared" si="143"/>
        <v>0</v>
      </c>
      <c r="CF169" s="253">
        <f t="shared" si="144"/>
        <v>0</v>
      </c>
      <c r="CG169" s="253">
        <f t="shared" si="145"/>
        <v>0</v>
      </c>
      <c r="CH169" s="253">
        <f t="shared" si="146"/>
        <v>0</v>
      </c>
      <c r="CI169" s="253">
        <f t="shared" si="147"/>
        <v>0</v>
      </c>
      <c r="CJ169" s="253">
        <f t="shared" si="148"/>
        <v>0</v>
      </c>
      <c r="CK169" s="253">
        <f t="shared" si="149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54"/>
        <v>1</v>
      </c>
      <c r="L170" s="142" t="s">
        <v>20</v>
      </c>
      <c r="M170" s="104">
        <v>16</v>
      </c>
      <c r="N170" s="262">
        <f t="shared" si="150"/>
        <v>34.5</v>
      </c>
      <c r="O170" s="141">
        <v>34.5</v>
      </c>
      <c r="P170" s="110">
        <f t="shared" si="110"/>
        <v>40.019999999999996</v>
      </c>
      <c r="Q170" s="112" t="s">
        <v>139</v>
      </c>
      <c r="R170" s="113">
        <f t="shared" si="104"/>
        <v>1</v>
      </c>
      <c r="S170" s="114">
        <f t="shared" si="111"/>
        <v>40.019999999999996</v>
      </c>
      <c r="T170" s="113">
        <f t="shared" si="105"/>
        <v>0</v>
      </c>
      <c r="U170" s="115">
        <f t="shared" si="112"/>
        <v>0</v>
      </c>
      <c r="V170" s="113">
        <f t="shared" si="106"/>
        <v>0</v>
      </c>
      <c r="W170" s="115">
        <f t="shared" si="113"/>
        <v>0</v>
      </c>
      <c r="X170" s="113">
        <f t="shared" si="107"/>
        <v>0</v>
      </c>
      <c r="Y170" s="115">
        <f t="shared" si="114"/>
        <v>0</v>
      </c>
      <c r="Z170" s="116">
        <f t="shared" si="108"/>
        <v>40.019999999999996</v>
      </c>
      <c r="AA170" s="117" t="b">
        <f t="shared" si="109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15"/>
        <v>0</v>
      </c>
      <c r="AJ170" s="22">
        <v>1</v>
      </c>
      <c r="AK170" s="164">
        <f t="shared" si="116"/>
        <v>40.019999999999996</v>
      </c>
      <c r="AL170" s="22">
        <v>0</v>
      </c>
      <c r="AM170" s="164">
        <f t="shared" si="117"/>
        <v>0</v>
      </c>
      <c r="AN170" s="22">
        <v>0</v>
      </c>
      <c r="AO170" s="164">
        <f t="shared" si="118"/>
        <v>0</v>
      </c>
      <c r="AP170" s="22">
        <v>0</v>
      </c>
      <c r="AQ170" s="164">
        <f t="shared" si="119"/>
        <v>0</v>
      </c>
      <c r="AR170" s="22">
        <v>0</v>
      </c>
      <c r="AS170" s="164">
        <f t="shared" si="120"/>
        <v>0</v>
      </c>
      <c r="AT170" s="22">
        <v>0</v>
      </c>
      <c r="AU170" s="164">
        <f t="shared" si="121"/>
        <v>0</v>
      </c>
      <c r="AV170" s="22">
        <v>0</v>
      </c>
      <c r="AW170" s="164">
        <f t="shared" si="122"/>
        <v>0</v>
      </c>
      <c r="AX170" s="22">
        <v>0</v>
      </c>
      <c r="AY170" s="164">
        <f t="shared" si="123"/>
        <v>0</v>
      </c>
      <c r="AZ170" s="22">
        <v>0</v>
      </c>
      <c r="BA170" s="164">
        <f t="shared" si="124"/>
        <v>0</v>
      </c>
      <c r="BB170" s="22">
        <v>0</v>
      </c>
      <c r="BC170" s="164">
        <f t="shared" si="125"/>
        <v>0</v>
      </c>
      <c r="BD170" s="22">
        <v>0</v>
      </c>
      <c r="BE170" s="164">
        <f t="shared" si="126"/>
        <v>0</v>
      </c>
      <c r="BF170" s="253">
        <f t="shared" si="127"/>
        <v>40.019999999999996</v>
      </c>
      <c r="BG170" s="253">
        <f t="shared" si="151"/>
        <v>40.019999999999996</v>
      </c>
      <c r="BH170" s="10" t="b">
        <f t="shared" si="152"/>
        <v>1</v>
      </c>
      <c r="BI170" s="253">
        <f t="shared" si="153"/>
        <v>0</v>
      </c>
      <c r="BJ170" s="250">
        <f t="shared" si="129"/>
        <v>21610011</v>
      </c>
      <c r="BK170" s="251">
        <v>348</v>
      </c>
      <c r="BL170" s="251">
        <v>5</v>
      </c>
      <c r="BM170" s="252">
        <f t="shared" si="130"/>
        <v>1</v>
      </c>
      <c r="BN170" s="252">
        <f t="shared" si="131"/>
        <v>0</v>
      </c>
      <c r="BO170" s="252">
        <f t="shared" si="132"/>
        <v>0</v>
      </c>
      <c r="BP170" s="252">
        <f t="shared" si="133"/>
        <v>0</v>
      </c>
      <c r="BQ170" s="254">
        <f t="shared" si="134"/>
        <v>34.5</v>
      </c>
      <c r="BR170">
        <f t="shared" si="128"/>
        <v>16</v>
      </c>
      <c r="BS170">
        <v>0</v>
      </c>
      <c r="BT170">
        <v>1</v>
      </c>
      <c r="BU170" t="s">
        <v>139</v>
      </c>
      <c r="BV170" t="str">
        <f t="shared" si="135"/>
        <v>0</v>
      </c>
      <c r="BW170" t="str">
        <f t="shared" si="136"/>
        <v>0</v>
      </c>
      <c r="BX170" t="str">
        <f t="shared" si="137"/>
        <v>1</v>
      </c>
      <c r="BY170" t="s">
        <v>23</v>
      </c>
      <c r="BZ170" s="253">
        <f t="shared" si="138"/>
        <v>0</v>
      </c>
      <c r="CA170" s="253">
        <f t="shared" si="139"/>
        <v>40.019999999999996</v>
      </c>
      <c r="CB170" s="253">
        <f t="shared" si="140"/>
        <v>0</v>
      </c>
      <c r="CC170" s="253">
        <f t="shared" si="141"/>
        <v>0</v>
      </c>
      <c r="CD170" s="253">
        <f t="shared" si="142"/>
        <v>0</v>
      </c>
      <c r="CE170" s="253">
        <f t="shared" si="143"/>
        <v>0</v>
      </c>
      <c r="CF170" s="253">
        <f t="shared" si="144"/>
        <v>0</v>
      </c>
      <c r="CG170" s="253">
        <f t="shared" si="145"/>
        <v>0</v>
      </c>
      <c r="CH170" s="253">
        <f t="shared" si="146"/>
        <v>0</v>
      </c>
      <c r="CI170" s="253">
        <f t="shared" si="147"/>
        <v>0</v>
      </c>
      <c r="CJ170" s="253">
        <f t="shared" si="148"/>
        <v>0</v>
      </c>
      <c r="CK170" s="253">
        <f t="shared" si="149"/>
        <v>0</v>
      </c>
    </row>
    <row r="171" spans="2:89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154"/>
        <v>1</v>
      </c>
      <c r="L171" s="224" t="s">
        <v>20</v>
      </c>
      <c r="M171" s="104">
        <v>16</v>
      </c>
      <c r="N171" s="262">
        <f t="shared" si="150"/>
        <v>25</v>
      </c>
      <c r="O171" s="222">
        <v>25</v>
      </c>
      <c r="P171" s="110">
        <f t="shared" si="110"/>
        <v>28.999999999999996</v>
      </c>
      <c r="Q171" s="204" t="s">
        <v>139</v>
      </c>
      <c r="R171" s="113">
        <f t="shared" si="104"/>
        <v>0</v>
      </c>
      <c r="S171" s="114">
        <f t="shared" si="111"/>
        <v>0</v>
      </c>
      <c r="T171" s="113">
        <f t="shared" si="105"/>
        <v>1</v>
      </c>
      <c r="U171" s="115">
        <f t="shared" si="112"/>
        <v>28.999999999999996</v>
      </c>
      <c r="V171" s="113">
        <f t="shared" si="106"/>
        <v>0</v>
      </c>
      <c r="W171" s="115">
        <f t="shared" si="113"/>
        <v>0</v>
      </c>
      <c r="X171" s="113">
        <f t="shared" si="107"/>
        <v>0</v>
      </c>
      <c r="Y171" s="115">
        <f t="shared" si="114"/>
        <v>0</v>
      </c>
      <c r="Z171" s="116">
        <f t="shared" si="108"/>
        <v>28.999999999999996</v>
      </c>
      <c r="AA171" s="117" t="b">
        <f t="shared" si="109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15"/>
        <v>0</v>
      </c>
      <c r="AJ171" s="22"/>
      <c r="AK171" s="164">
        <f t="shared" si="116"/>
        <v>0</v>
      </c>
      <c r="AL171" s="22">
        <v>0</v>
      </c>
      <c r="AM171" s="164">
        <f t="shared" si="117"/>
        <v>0</v>
      </c>
      <c r="AN171" s="22">
        <v>1</v>
      </c>
      <c r="AO171" s="164">
        <f t="shared" si="118"/>
        <v>28.999999999999996</v>
      </c>
      <c r="AP171" s="22">
        <v>0</v>
      </c>
      <c r="AQ171" s="164">
        <f t="shared" si="119"/>
        <v>0</v>
      </c>
      <c r="AR171" s="22">
        <v>0</v>
      </c>
      <c r="AS171" s="164">
        <f t="shared" si="120"/>
        <v>0</v>
      </c>
      <c r="AT171" s="22">
        <v>0</v>
      </c>
      <c r="AU171" s="164">
        <f t="shared" si="121"/>
        <v>0</v>
      </c>
      <c r="AV171" s="22">
        <v>0</v>
      </c>
      <c r="AW171" s="164">
        <f t="shared" si="122"/>
        <v>0</v>
      </c>
      <c r="AX171" s="22">
        <v>0</v>
      </c>
      <c r="AY171" s="164">
        <f t="shared" si="123"/>
        <v>0</v>
      </c>
      <c r="AZ171" s="22">
        <v>0</v>
      </c>
      <c r="BA171" s="164">
        <f t="shared" si="124"/>
        <v>0</v>
      </c>
      <c r="BB171" s="22">
        <v>0</v>
      </c>
      <c r="BC171" s="164">
        <f t="shared" si="125"/>
        <v>0</v>
      </c>
      <c r="BD171" s="22">
        <v>0</v>
      </c>
      <c r="BE171" s="164">
        <f t="shared" si="126"/>
        <v>0</v>
      </c>
      <c r="BF171" s="253">
        <f t="shared" si="127"/>
        <v>28.999999999999996</v>
      </c>
      <c r="BG171" s="253">
        <f t="shared" si="151"/>
        <v>28.999999999999996</v>
      </c>
      <c r="BH171" s="10" t="b">
        <f t="shared" si="152"/>
        <v>1</v>
      </c>
      <c r="BI171" s="253">
        <f t="shared" si="153"/>
        <v>0</v>
      </c>
      <c r="BJ171" s="250">
        <f t="shared" si="129"/>
        <v>21610011</v>
      </c>
      <c r="BK171" s="251">
        <v>348</v>
      </c>
      <c r="BL171" s="251">
        <v>5</v>
      </c>
      <c r="BM171" s="252">
        <f t="shared" si="130"/>
        <v>0</v>
      </c>
      <c r="BN171" s="252">
        <f t="shared" si="131"/>
        <v>1</v>
      </c>
      <c r="BO171" s="252">
        <f t="shared" si="132"/>
        <v>0</v>
      </c>
      <c r="BP171" s="252">
        <f t="shared" si="133"/>
        <v>0</v>
      </c>
      <c r="BQ171" s="254">
        <f t="shared" si="134"/>
        <v>25</v>
      </c>
      <c r="BR171">
        <f t="shared" si="128"/>
        <v>16</v>
      </c>
      <c r="BS171">
        <v>0</v>
      </c>
      <c r="BT171">
        <v>1</v>
      </c>
      <c r="BU171" t="s">
        <v>139</v>
      </c>
      <c r="BV171" t="str">
        <f t="shared" si="135"/>
        <v>0</v>
      </c>
      <c r="BW171" t="str">
        <f t="shared" si="136"/>
        <v>0</v>
      </c>
      <c r="BX171" t="str">
        <f t="shared" si="137"/>
        <v>1</v>
      </c>
      <c r="BY171" t="s">
        <v>23</v>
      </c>
      <c r="BZ171" s="253">
        <f t="shared" si="138"/>
        <v>0</v>
      </c>
      <c r="CA171" s="253">
        <f t="shared" si="139"/>
        <v>0</v>
      </c>
      <c r="CB171" s="253">
        <f t="shared" si="140"/>
        <v>0</v>
      </c>
      <c r="CC171" s="253">
        <f t="shared" si="141"/>
        <v>28.999999999999996</v>
      </c>
      <c r="CD171" s="253">
        <f t="shared" si="142"/>
        <v>0</v>
      </c>
      <c r="CE171" s="253">
        <f t="shared" si="143"/>
        <v>0</v>
      </c>
      <c r="CF171" s="253">
        <f t="shared" si="144"/>
        <v>0</v>
      </c>
      <c r="CG171" s="253">
        <f t="shared" si="145"/>
        <v>0</v>
      </c>
      <c r="CH171" s="253">
        <f t="shared" si="146"/>
        <v>0</v>
      </c>
      <c r="CI171" s="253">
        <f t="shared" si="147"/>
        <v>0</v>
      </c>
      <c r="CJ171" s="253">
        <f t="shared" si="148"/>
        <v>0</v>
      </c>
      <c r="CK171" s="253">
        <f t="shared" si="149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54"/>
        <v>54</v>
      </c>
      <c r="L172" s="142" t="s">
        <v>215</v>
      </c>
      <c r="M172" s="104">
        <v>16</v>
      </c>
      <c r="N172" s="262">
        <f t="shared" si="150"/>
        <v>21</v>
      </c>
      <c r="O172" s="141">
        <v>21</v>
      </c>
      <c r="P172" s="110">
        <f t="shared" si="110"/>
        <v>1315.44</v>
      </c>
      <c r="Q172" s="112" t="s">
        <v>139</v>
      </c>
      <c r="R172" s="113">
        <f t="shared" si="104"/>
        <v>12</v>
      </c>
      <c r="S172" s="114">
        <f t="shared" si="111"/>
        <v>292.32</v>
      </c>
      <c r="T172" s="113">
        <f t="shared" si="105"/>
        <v>12</v>
      </c>
      <c r="U172" s="115">
        <f t="shared" si="112"/>
        <v>292.32</v>
      </c>
      <c r="V172" s="113">
        <f t="shared" si="106"/>
        <v>15</v>
      </c>
      <c r="W172" s="115">
        <f t="shared" si="113"/>
        <v>365.4</v>
      </c>
      <c r="X172" s="113">
        <f t="shared" si="107"/>
        <v>15</v>
      </c>
      <c r="Y172" s="115">
        <f t="shared" si="114"/>
        <v>365.4</v>
      </c>
      <c r="Z172" s="116">
        <f t="shared" si="108"/>
        <v>1315.44</v>
      </c>
      <c r="AA172" s="117" t="b">
        <f t="shared" si="109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15"/>
        <v>0</v>
      </c>
      <c r="AJ172" s="22">
        <v>12</v>
      </c>
      <c r="AK172" s="164">
        <f t="shared" si="116"/>
        <v>292.32</v>
      </c>
      <c r="AL172" s="22">
        <v>0</v>
      </c>
      <c r="AM172" s="164">
        <f t="shared" si="117"/>
        <v>0</v>
      </c>
      <c r="AN172" s="22">
        <v>0</v>
      </c>
      <c r="AO172" s="164">
        <f t="shared" si="118"/>
        <v>0</v>
      </c>
      <c r="AP172" s="22">
        <v>6</v>
      </c>
      <c r="AQ172" s="164">
        <f t="shared" si="119"/>
        <v>146.16</v>
      </c>
      <c r="AR172" s="22">
        <v>6</v>
      </c>
      <c r="AS172" s="164">
        <f t="shared" si="120"/>
        <v>146.16</v>
      </c>
      <c r="AT172" s="22">
        <v>3</v>
      </c>
      <c r="AU172" s="164">
        <f t="shared" si="121"/>
        <v>73.08</v>
      </c>
      <c r="AV172" s="22">
        <v>6</v>
      </c>
      <c r="AW172" s="164">
        <f t="shared" si="122"/>
        <v>146.16</v>
      </c>
      <c r="AX172" s="22">
        <v>6</v>
      </c>
      <c r="AY172" s="164">
        <f t="shared" si="123"/>
        <v>146.16</v>
      </c>
      <c r="AZ172" s="22">
        <v>6</v>
      </c>
      <c r="BA172" s="164">
        <f t="shared" si="124"/>
        <v>146.16</v>
      </c>
      <c r="BB172" s="22">
        <v>6</v>
      </c>
      <c r="BC172" s="164">
        <f t="shared" si="125"/>
        <v>146.16</v>
      </c>
      <c r="BD172" s="22">
        <v>3</v>
      </c>
      <c r="BE172" s="164">
        <f t="shared" si="126"/>
        <v>73.08</v>
      </c>
      <c r="BF172" s="253">
        <f t="shared" si="127"/>
        <v>1315.44</v>
      </c>
      <c r="BG172" s="253">
        <f t="shared" si="151"/>
        <v>1315.4399999999998</v>
      </c>
      <c r="BH172" s="10" t="b">
        <f t="shared" si="152"/>
        <v>1</v>
      </c>
      <c r="BI172" s="253">
        <f t="shared" si="153"/>
        <v>0</v>
      </c>
      <c r="BJ172" s="250">
        <f t="shared" si="129"/>
        <v>21610078</v>
      </c>
      <c r="BK172" s="251">
        <v>348</v>
      </c>
      <c r="BL172" s="251">
        <v>5</v>
      </c>
      <c r="BM172" s="252">
        <f t="shared" si="130"/>
        <v>12</v>
      </c>
      <c r="BN172" s="252">
        <f t="shared" si="131"/>
        <v>12</v>
      </c>
      <c r="BO172" s="252">
        <f t="shared" si="132"/>
        <v>15</v>
      </c>
      <c r="BP172" s="252">
        <f t="shared" si="133"/>
        <v>15</v>
      </c>
      <c r="BQ172" s="254">
        <f t="shared" si="134"/>
        <v>21</v>
      </c>
      <c r="BR172">
        <f t="shared" si="128"/>
        <v>16</v>
      </c>
      <c r="BS172">
        <v>0</v>
      </c>
      <c r="BT172">
        <v>1</v>
      </c>
      <c r="BU172" t="s">
        <v>139</v>
      </c>
      <c r="BV172" t="str">
        <f t="shared" si="135"/>
        <v>0</v>
      </c>
      <c r="BW172" t="str">
        <f t="shared" si="136"/>
        <v>0</v>
      </c>
      <c r="BX172" t="str">
        <f t="shared" si="137"/>
        <v>1</v>
      </c>
      <c r="BY172" t="s">
        <v>23</v>
      </c>
      <c r="BZ172" s="253">
        <f t="shared" si="138"/>
        <v>0</v>
      </c>
      <c r="CA172" s="253">
        <f t="shared" si="139"/>
        <v>292.32</v>
      </c>
      <c r="CB172" s="253">
        <f t="shared" si="140"/>
        <v>0</v>
      </c>
      <c r="CC172" s="253">
        <f t="shared" si="141"/>
        <v>0</v>
      </c>
      <c r="CD172" s="253">
        <f t="shared" si="142"/>
        <v>146.16</v>
      </c>
      <c r="CE172" s="253">
        <f t="shared" si="143"/>
        <v>146.16</v>
      </c>
      <c r="CF172" s="253">
        <f t="shared" si="144"/>
        <v>73.08</v>
      </c>
      <c r="CG172" s="253">
        <f t="shared" si="145"/>
        <v>146.16</v>
      </c>
      <c r="CH172" s="253">
        <f t="shared" si="146"/>
        <v>146.16</v>
      </c>
      <c r="CI172" s="253">
        <f t="shared" si="147"/>
        <v>146.16</v>
      </c>
      <c r="CJ172" s="253">
        <f t="shared" si="148"/>
        <v>146.16</v>
      </c>
      <c r="CK172" s="253">
        <f t="shared" si="149"/>
        <v>73.08</v>
      </c>
    </row>
    <row r="173" spans="2:89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54"/>
        <v>67</v>
      </c>
      <c r="L173" s="224" t="s">
        <v>215</v>
      </c>
      <c r="M173" s="104">
        <v>16</v>
      </c>
      <c r="N173" s="262">
        <f t="shared" si="150"/>
        <v>18</v>
      </c>
      <c r="O173" s="222">
        <v>18</v>
      </c>
      <c r="P173" s="110">
        <f t="shared" si="110"/>
        <v>1398.96</v>
      </c>
      <c r="Q173" s="204" t="s">
        <v>139</v>
      </c>
      <c r="R173" s="113">
        <f t="shared" si="104"/>
        <v>12</v>
      </c>
      <c r="S173" s="114">
        <f t="shared" si="111"/>
        <v>250.56</v>
      </c>
      <c r="T173" s="113">
        <f t="shared" si="105"/>
        <v>25</v>
      </c>
      <c r="U173" s="115">
        <f t="shared" si="112"/>
        <v>522</v>
      </c>
      <c r="V173" s="113">
        <f t="shared" si="106"/>
        <v>15</v>
      </c>
      <c r="W173" s="115">
        <f t="shared" si="113"/>
        <v>313.2</v>
      </c>
      <c r="X173" s="113">
        <f t="shared" si="107"/>
        <v>15</v>
      </c>
      <c r="Y173" s="115">
        <f t="shared" si="114"/>
        <v>313.2</v>
      </c>
      <c r="Z173" s="116">
        <f t="shared" si="108"/>
        <v>1398.96</v>
      </c>
      <c r="AA173" s="117" t="b">
        <f t="shared" si="109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15"/>
        <v>0</v>
      </c>
      <c r="AJ173" s="22"/>
      <c r="AK173" s="164">
        <f t="shared" si="116"/>
        <v>0</v>
      </c>
      <c r="AL173" s="22">
        <v>12</v>
      </c>
      <c r="AM173" s="164">
        <f t="shared" si="117"/>
        <v>250.56</v>
      </c>
      <c r="AN173" s="22">
        <v>13</v>
      </c>
      <c r="AO173" s="164">
        <f t="shared" si="118"/>
        <v>271.44</v>
      </c>
      <c r="AP173" s="22">
        <v>6</v>
      </c>
      <c r="AQ173" s="164">
        <f t="shared" si="119"/>
        <v>125.28</v>
      </c>
      <c r="AR173" s="22">
        <v>6</v>
      </c>
      <c r="AS173" s="164">
        <f t="shared" si="120"/>
        <v>125.28</v>
      </c>
      <c r="AT173" s="22">
        <v>3</v>
      </c>
      <c r="AU173" s="164">
        <f t="shared" si="121"/>
        <v>62.64</v>
      </c>
      <c r="AV173" s="22">
        <v>6</v>
      </c>
      <c r="AW173" s="164">
        <f t="shared" si="122"/>
        <v>125.28</v>
      </c>
      <c r="AX173" s="22">
        <v>6</v>
      </c>
      <c r="AY173" s="164">
        <f t="shared" si="123"/>
        <v>125.28</v>
      </c>
      <c r="AZ173" s="22">
        <v>6</v>
      </c>
      <c r="BA173" s="164">
        <f t="shared" si="124"/>
        <v>125.28</v>
      </c>
      <c r="BB173" s="22">
        <v>6</v>
      </c>
      <c r="BC173" s="164">
        <f t="shared" si="125"/>
        <v>125.28</v>
      </c>
      <c r="BD173" s="22">
        <v>3</v>
      </c>
      <c r="BE173" s="164">
        <f t="shared" si="126"/>
        <v>62.64</v>
      </c>
      <c r="BF173" s="253">
        <f t="shared" si="127"/>
        <v>1398.96</v>
      </c>
      <c r="BG173" s="253">
        <f t="shared" si="151"/>
        <v>1398.9599999999998</v>
      </c>
      <c r="BH173" s="10" t="b">
        <f t="shared" si="152"/>
        <v>1</v>
      </c>
      <c r="BI173" s="253">
        <f t="shared" si="153"/>
        <v>0</v>
      </c>
      <c r="BJ173" s="250">
        <f t="shared" si="129"/>
        <v>21610078</v>
      </c>
      <c r="BK173" s="251">
        <v>348</v>
      </c>
      <c r="BL173" s="251">
        <v>5</v>
      </c>
      <c r="BM173" s="252">
        <f t="shared" si="130"/>
        <v>12</v>
      </c>
      <c r="BN173" s="252">
        <f t="shared" si="131"/>
        <v>25</v>
      </c>
      <c r="BO173" s="252">
        <f t="shared" si="132"/>
        <v>15</v>
      </c>
      <c r="BP173" s="252">
        <f t="shared" si="133"/>
        <v>15</v>
      </c>
      <c r="BQ173" s="254">
        <f t="shared" si="134"/>
        <v>18</v>
      </c>
      <c r="BR173">
        <f t="shared" si="128"/>
        <v>16</v>
      </c>
      <c r="BS173">
        <v>0</v>
      </c>
      <c r="BT173">
        <v>1</v>
      </c>
      <c r="BU173" t="s">
        <v>139</v>
      </c>
      <c r="BV173" t="str">
        <f t="shared" si="135"/>
        <v>0</v>
      </c>
      <c r="BW173" t="str">
        <f t="shared" si="136"/>
        <v>0</v>
      </c>
      <c r="BX173" t="str">
        <f t="shared" si="137"/>
        <v>1</v>
      </c>
      <c r="BY173" t="s">
        <v>23</v>
      </c>
      <c r="BZ173" s="253">
        <f t="shared" si="138"/>
        <v>0</v>
      </c>
      <c r="CA173" s="253">
        <f t="shared" si="139"/>
        <v>0</v>
      </c>
      <c r="CB173" s="253">
        <f t="shared" si="140"/>
        <v>250.56</v>
      </c>
      <c r="CC173" s="253">
        <f t="shared" si="141"/>
        <v>271.44</v>
      </c>
      <c r="CD173" s="253">
        <f t="shared" si="142"/>
        <v>125.28</v>
      </c>
      <c r="CE173" s="253">
        <f t="shared" si="143"/>
        <v>125.28</v>
      </c>
      <c r="CF173" s="253">
        <f t="shared" si="144"/>
        <v>62.64</v>
      </c>
      <c r="CG173" s="253">
        <f t="shared" si="145"/>
        <v>125.28</v>
      </c>
      <c r="CH173" s="253">
        <f t="shared" si="146"/>
        <v>125.28</v>
      </c>
      <c r="CI173" s="253">
        <f t="shared" si="147"/>
        <v>125.28</v>
      </c>
      <c r="CJ173" s="253">
        <f t="shared" si="148"/>
        <v>125.28</v>
      </c>
      <c r="CK173" s="253">
        <f t="shared" si="149"/>
        <v>62.64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54"/>
        <v>46</v>
      </c>
      <c r="L174" s="142" t="s">
        <v>216</v>
      </c>
      <c r="M174" s="104">
        <v>16</v>
      </c>
      <c r="N174" s="262">
        <f t="shared" si="150"/>
        <v>9</v>
      </c>
      <c r="O174" s="141">
        <v>9</v>
      </c>
      <c r="P174" s="110">
        <f t="shared" si="110"/>
        <v>480.23999999999995</v>
      </c>
      <c r="Q174" s="112" t="s">
        <v>139</v>
      </c>
      <c r="R174" s="113">
        <f t="shared" si="104"/>
        <v>5</v>
      </c>
      <c r="S174" s="114">
        <f t="shared" si="111"/>
        <v>52.199999999999996</v>
      </c>
      <c r="T174" s="113">
        <f t="shared" si="105"/>
        <v>15</v>
      </c>
      <c r="U174" s="115">
        <f t="shared" si="112"/>
        <v>156.6</v>
      </c>
      <c r="V174" s="113">
        <f t="shared" si="106"/>
        <v>13</v>
      </c>
      <c r="W174" s="115">
        <f t="shared" si="113"/>
        <v>135.72</v>
      </c>
      <c r="X174" s="113">
        <f t="shared" si="107"/>
        <v>13</v>
      </c>
      <c r="Y174" s="115">
        <f t="shared" si="114"/>
        <v>135.72</v>
      </c>
      <c r="Z174" s="116">
        <f t="shared" si="108"/>
        <v>480.24</v>
      </c>
      <c r="AA174" s="117" t="b">
        <f t="shared" si="109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15"/>
        <v>0</v>
      </c>
      <c r="AJ174" s="22">
        <v>5</v>
      </c>
      <c r="AK174" s="164">
        <f t="shared" si="116"/>
        <v>52.199999999999996</v>
      </c>
      <c r="AL174" s="22">
        <v>0</v>
      </c>
      <c r="AM174" s="164">
        <f t="shared" si="117"/>
        <v>0</v>
      </c>
      <c r="AN174" s="22">
        <v>5</v>
      </c>
      <c r="AO174" s="164">
        <f t="shared" si="118"/>
        <v>52.199999999999996</v>
      </c>
      <c r="AP174" s="22">
        <v>5</v>
      </c>
      <c r="AQ174" s="164">
        <f t="shared" si="119"/>
        <v>52.199999999999996</v>
      </c>
      <c r="AR174" s="22">
        <v>5</v>
      </c>
      <c r="AS174" s="164">
        <f t="shared" si="120"/>
        <v>52.199999999999996</v>
      </c>
      <c r="AT174" s="22">
        <v>3</v>
      </c>
      <c r="AU174" s="164">
        <f t="shared" si="121"/>
        <v>31.32</v>
      </c>
      <c r="AV174" s="22">
        <v>5</v>
      </c>
      <c r="AW174" s="164">
        <f t="shared" si="122"/>
        <v>52.199999999999996</v>
      </c>
      <c r="AX174" s="22">
        <v>5</v>
      </c>
      <c r="AY174" s="164">
        <f t="shared" si="123"/>
        <v>52.199999999999996</v>
      </c>
      <c r="AZ174" s="22">
        <v>5</v>
      </c>
      <c r="BA174" s="164">
        <f t="shared" si="124"/>
        <v>52.199999999999996</v>
      </c>
      <c r="BB174" s="22">
        <v>5</v>
      </c>
      <c r="BC174" s="164">
        <f t="shared" si="125"/>
        <v>52.199999999999996</v>
      </c>
      <c r="BD174" s="22">
        <v>3</v>
      </c>
      <c r="BE174" s="164">
        <f t="shared" si="126"/>
        <v>31.32</v>
      </c>
      <c r="BF174" s="253">
        <f t="shared" si="127"/>
        <v>480.23999999999995</v>
      </c>
      <c r="BG174" s="253">
        <f t="shared" si="151"/>
        <v>480.23999999999995</v>
      </c>
      <c r="BH174" s="10" t="b">
        <f t="shared" si="152"/>
        <v>1</v>
      </c>
      <c r="BI174" s="253">
        <f t="shared" si="153"/>
        <v>0</v>
      </c>
      <c r="BJ174" s="250">
        <f t="shared" si="129"/>
        <v>21610106</v>
      </c>
      <c r="BK174" s="251">
        <v>348</v>
      </c>
      <c r="BL174" s="251">
        <v>5</v>
      </c>
      <c r="BM174" s="252">
        <f t="shared" si="130"/>
        <v>5</v>
      </c>
      <c r="BN174" s="252">
        <f t="shared" si="131"/>
        <v>15</v>
      </c>
      <c r="BO174" s="252">
        <f t="shared" si="132"/>
        <v>13</v>
      </c>
      <c r="BP174" s="252">
        <f t="shared" si="133"/>
        <v>13</v>
      </c>
      <c r="BQ174" s="254">
        <f t="shared" si="134"/>
        <v>9</v>
      </c>
      <c r="BR174">
        <f t="shared" si="128"/>
        <v>16</v>
      </c>
      <c r="BS174">
        <v>0</v>
      </c>
      <c r="BT174">
        <v>1</v>
      </c>
      <c r="BU174" t="s">
        <v>139</v>
      </c>
      <c r="BV174" t="str">
        <f t="shared" si="135"/>
        <v>0</v>
      </c>
      <c r="BW174" t="str">
        <f t="shared" si="136"/>
        <v>0</v>
      </c>
      <c r="BX174" t="str">
        <f t="shared" si="137"/>
        <v>1</v>
      </c>
      <c r="BY174" t="s">
        <v>23</v>
      </c>
      <c r="BZ174" s="253">
        <f t="shared" si="138"/>
        <v>0</v>
      </c>
      <c r="CA174" s="253">
        <f t="shared" si="139"/>
        <v>52.199999999999996</v>
      </c>
      <c r="CB174" s="253">
        <f t="shared" si="140"/>
        <v>0</v>
      </c>
      <c r="CC174" s="253">
        <f t="shared" si="141"/>
        <v>52.199999999999996</v>
      </c>
      <c r="CD174" s="253">
        <f t="shared" si="142"/>
        <v>52.199999999999996</v>
      </c>
      <c r="CE174" s="253">
        <f t="shared" si="143"/>
        <v>52.199999999999996</v>
      </c>
      <c r="CF174" s="253">
        <f t="shared" si="144"/>
        <v>31.32</v>
      </c>
      <c r="CG174" s="253">
        <f t="shared" si="145"/>
        <v>52.199999999999996</v>
      </c>
      <c r="CH174" s="253">
        <f t="shared" si="146"/>
        <v>52.199999999999996</v>
      </c>
      <c r="CI174" s="253">
        <f t="shared" si="147"/>
        <v>52.199999999999996</v>
      </c>
      <c r="CJ174" s="253">
        <f t="shared" si="148"/>
        <v>52.199999999999996</v>
      </c>
      <c r="CK174" s="253">
        <f t="shared" si="149"/>
        <v>31.32</v>
      </c>
    </row>
    <row r="175" spans="2:89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54"/>
        <v>41</v>
      </c>
      <c r="L175" s="224" t="s">
        <v>216</v>
      </c>
      <c r="M175" s="104">
        <v>16</v>
      </c>
      <c r="N175" s="262">
        <f t="shared" si="150"/>
        <v>9</v>
      </c>
      <c r="O175" s="222">
        <v>9</v>
      </c>
      <c r="P175" s="110">
        <f t="shared" si="110"/>
        <v>428.03999999999996</v>
      </c>
      <c r="Q175" s="204" t="s">
        <v>139</v>
      </c>
      <c r="R175" s="113">
        <f t="shared" si="104"/>
        <v>5</v>
      </c>
      <c r="S175" s="114">
        <f t="shared" si="111"/>
        <v>52.199999999999996</v>
      </c>
      <c r="T175" s="113">
        <f t="shared" si="105"/>
        <v>10</v>
      </c>
      <c r="U175" s="115">
        <f t="shared" si="112"/>
        <v>104.39999999999999</v>
      </c>
      <c r="V175" s="113">
        <f t="shared" si="106"/>
        <v>13</v>
      </c>
      <c r="W175" s="115">
        <f t="shared" si="113"/>
        <v>135.72</v>
      </c>
      <c r="X175" s="113">
        <f t="shared" si="107"/>
        <v>13</v>
      </c>
      <c r="Y175" s="115">
        <f t="shared" si="114"/>
        <v>135.72</v>
      </c>
      <c r="Z175" s="116">
        <f t="shared" si="108"/>
        <v>428.03999999999996</v>
      </c>
      <c r="AA175" s="117" t="b">
        <f t="shared" si="109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15"/>
        <v>0</v>
      </c>
      <c r="AJ175" s="22"/>
      <c r="AK175" s="164">
        <f t="shared" si="116"/>
        <v>0</v>
      </c>
      <c r="AL175" s="22">
        <v>5</v>
      </c>
      <c r="AM175" s="164">
        <f t="shared" si="117"/>
        <v>52.199999999999996</v>
      </c>
      <c r="AN175" s="22">
        <v>0</v>
      </c>
      <c r="AO175" s="164">
        <f t="shared" si="118"/>
        <v>0</v>
      </c>
      <c r="AP175" s="22">
        <v>5</v>
      </c>
      <c r="AQ175" s="164">
        <f t="shared" si="119"/>
        <v>52.199999999999996</v>
      </c>
      <c r="AR175" s="22">
        <v>5</v>
      </c>
      <c r="AS175" s="164">
        <f t="shared" si="120"/>
        <v>52.199999999999996</v>
      </c>
      <c r="AT175" s="22">
        <v>3</v>
      </c>
      <c r="AU175" s="164">
        <f t="shared" si="121"/>
        <v>31.32</v>
      </c>
      <c r="AV175" s="22">
        <v>5</v>
      </c>
      <c r="AW175" s="164">
        <f t="shared" si="122"/>
        <v>52.199999999999996</v>
      </c>
      <c r="AX175" s="22">
        <v>5</v>
      </c>
      <c r="AY175" s="164">
        <f t="shared" si="123"/>
        <v>52.199999999999996</v>
      </c>
      <c r="AZ175" s="22">
        <v>5</v>
      </c>
      <c r="BA175" s="164">
        <f t="shared" si="124"/>
        <v>52.199999999999996</v>
      </c>
      <c r="BB175" s="22">
        <v>5</v>
      </c>
      <c r="BC175" s="164">
        <f t="shared" si="125"/>
        <v>52.199999999999996</v>
      </c>
      <c r="BD175" s="22">
        <v>3</v>
      </c>
      <c r="BE175" s="164">
        <f t="shared" si="126"/>
        <v>31.32</v>
      </c>
      <c r="BF175" s="253">
        <f t="shared" si="127"/>
        <v>428.03999999999996</v>
      </c>
      <c r="BG175" s="253">
        <f t="shared" si="151"/>
        <v>428.03999999999996</v>
      </c>
      <c r="BH175" s="10" t="b">
        <f t="shared" si="152"/>
        <v>1</v>
      </c>
      <c r="BI175" s="253">
        <f t="shared" si="153"/>
        <v>0</v>
      </c>
      <c r="BJ175" s="250">
        <f t="shared" si="129"/>
        <v>21610106</v>
      </c>
      <c r="BK175" s="251">
        <v>348</v>
      </c>
      <c r="BL175" s="251">
        <v>5</v>
      </c>
      <c r="BM175" s="252">
        <f t="shared" si="130"/>
        <v>5</v>
      </c>
      <c r="BN175" s="252">
        <f t="shared" si="131"/>
        <v>10</v>
      </c>
      <c r="BO175" s="252">
        <f t="shared" si="132"/>
        <v>13</v>
      </c>
      <c r="BP175" s="252">
        <f t="shared" si="133"/>
        <v>13</v>
      </c>
      <c r="BQ175" s="254">
        <f t="shared" si="134"/>
        <v>9</v>
      </c>
      <c r="BR175">
        <f t="shared" si="128"/>
        <v>16</v>
      </c>
      <c r="BS175">
        <v>0</v>
      </c>
      <c r="BT175">
        <v>1</v>
      </c>
      <c r="BU175" t="s">
        <v>139</v>
      </c>
      <c r="BV175" t="str">
        <f t="shared" si="135"/>
        <v>0</v>
      </c>
      <c r="BW175" t="str">
        <f t="shared" si="136"/>
        <v>0</v>
      </c>
      <c r="BX175" t="str">
        <f t="shared" si="137"/>
        <v>1</v>
      </c>
      <c r="BY175" t="s">
        <v>23</v>
      </c>
      <c r="BZ175" s="253">
        <f t="shared" si="138"/>
        <v>0</v>
      </c>
      <c r="CA175" s="253">
        <f t="shared" si="139"/>
        <v>0</v>
      </c>
      <c r="CB175" s="253">
        <f t="shared" si="140"/>
        <v>52.199999999999996</v>
      </c>
      <c r="CC175" s="253">
        <f t="shared" si="141"/>
        <v>0</v>
      </c>
      <c r="CD175" s="253">
        <f t="shared" si="142"/>
        <v>52.199999999999996</v>
      </c>
      <c r="CE175" s="253">
        <f t="shared" si="143"/>
        <v>52.199999999999996</v>
      </c>
      <c r="CF175" s="253">
        <f t="shared" si="144"/>
        <v>31.32</v>
      </c>
      <c r="CG175" s="253">
        <f t="shared" si="145"/>
        <v>52.199999999999996</v>
      </c>
      <c r="CH175" s="253">
        <f t="shared" si="146"/>
        <v>52.199999999999996</v>
      </c>
      <c r="CI175" s="253">
        <f t="shared" si="147"/>
        <v>52.199999999999996</v>
      </c>
      <c r="CJ175" s="253">
        <f t="shared" si="148"/>
        <v>52.199999999999996</v>
      </c>
      <c r="CK175" s="253">
        <f t="shared" si="149"/>
        <v>31.32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54"/>
        <v>39</v>
      </c>
      <c r="L176" s="142" t="s">
        <v>213</v>
      </c>
      <c r="M176" s="104">
        <v>16</v>
      </c>
      <c r="N176" s="262">
        <f t="shared" si="150"/>
        <v>11</v>
      </c>
      <c r="O176" s="141">
        <v>11</v>
      </c>
      <c r="P176" s="110">
        <f t="shared" si="110"/>
        <v>497.64</v>
      </c>
      <c r="Q176" s="112" t="s">
        <v>139</v>
      </c>
      <c r="R176" s="113">
        <f t="shared" si="104"/>
        <v>6</v>
      </c>
      <c r="S176" s="114">
        <f t="shared" si="111"/>
        <v>76.56</v>
      </c>
      <c r="T176" s="113">
        <f t="shared" si="105"/>
        <v>11</v>
      </c>
      <c r="U176" s="115">
        <f t="shared" si="112"/>
        <v>140.35999999999999</v>
      </c>
      <c r="V176" s="113">
        <f t="shared" si="106"/>
        <v>11</v>
      </c>
      <c r="W176" s="115">
        <f t="shared" si="113"/>
        <v>140.35999999999999</v>
      </c>
      <c r="X176" s="113">
        <f t="shared" si="107"/>
        <v>11</v>
      </c>
      <c r="Y176" s="115">
        <f t="shared" si="114"/>
        <v>140.35999999999999</v>
      </c>
      <c r="Z176" s="116">
        <f t="shared" si="108"/>
        <v>497.64</v>
      </c>
      <c r="AA176" s="117" t="b">
        <f t="shared" si="109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15"/>
        <v>0</v>
      </c>
      <c r="AJ176" s="22">
        <v>3</v>
      </c>
      <c r="AK176" s="164">
        <f t="shared" si="116"/>
        <v>38.28</v>
      </c>
      <c r="AL176" s="22">
        <v>3</v>
      </c>
      <c r="AM176" s="164">
        <f t="shared" si="117"/>
        <v>38.28</v>
      </c>
      <c r="AN176" s="22">
        <v>3</v>
      </c>
      <c r="AO176" s="164">
        <f t="shared" si="118"/>
        <v>38.28</v>
      </c>
      <c r="AP176" s="22">
        <v>4</v>
      </c>
      <c r="AQ176" s="164">
        <f t="shared" si="119"/>
        <v>51.04</v>
      </c>
      <c r="AR176" s="22">
        <v>4</v>
      </c>
      <c r="AS176" s="164">
        <f t="shared" si="120"/>
        <v>51.04</v>
      </c>
      <c r="AT176" s="22">
        <v>3</v>
      </c>
      <c r="AU176" s="164">
        <f t="shared" si="121"/>
        <v>38.28</v>
      </c>
      <c r="AV176" s="22">
        <v>4</v>
      </c>
      <c r="AW176" s="164">
        <f t="shared" si="122"/>
        <v>51.04</v>
      </c>
      <c r="AX176" s="22">
        <v>4</v>
      </c>
      <c r="AY176" s="164">
        <f t="shared" si="123"/>
        <v>51.04</v>
      </c>
      <c r="AZ176" s="22">
        <v>4</v>
      </c>
      <c r="BA176" s="164">
        <f t="shared" si="124"/>
        <v>51.04</v>
      </c>
      <c r="BB176" s="22">
        <v>4</v>
      </c>
      <c r="BC176" s="164">
        <f t="shared" si="125"/>
        <v>51.04</v>
      </c>
      <c r="BD176" s="22">
        <v>3</v>
      </c>
      <c r="BE176" s="164">
        <f t="shared" si="126"/>
        <v>38.28</v>
      </c>
      <c r="BF176" s="253">
        <f t="shared" si="127"/>
        <v>497.64</v>
      </c>
      <c r="BG176" s="253">
        <f t="shared" si="151"/>
        <v>497.64</v>
      </c>
      <c r="BH176" s="10" t="b">
        <f t="shared" si="152"/>
        <v>1</v>
      </c>
      <c r="BI176" s="253">
        <f t="shared" si="153"/>
        <v>0</v>
      </c>
      <c r="BJ176" s="250">
        <f t="shared" si="129"/>
        <v>21610115</v>
      </c>
      <c r="BK176" s="251">
        <v>348</v>
      </c>
      <c r="BL176" s="251">
        <v>5</v>
      </c>
      <c r="BM176" s="252">
        <f t="shared" si="130"/>
        <v>6</v>
      </c>
      <c r="BN176" s="252">
        <f t="shared" si="131"/>
        <v>11</v>
      </c>
      <c r="BO176" s="252">
        <f t="shared" si="132"/>
        <v>11</v>
      </c>
      <c r="BP176" s="252">
        <f t="shared" si="133"/>
        <v>11</v>
      </c>
      <c r="BQ176" s="254">
        <f t="shared" si="134"/>
        <v>11</v>
      </c>
      <c r="BR176">
        <f t="shared" si="128"/>
        <v>16</v>
      </c>
      <c r="BS176">
        <v>0</v>
      </c>
      <c r="BT176">
        <v>1</v>
      </c>
      <c r="BU176" t="s">
        <v>139</v>
      </c>
      <c r="BV176" t="str">
        <f t="shared" si="135"/>
        <v>0</v>
      </c>
      <c r="BW176" t="str">
        <f t="shared" si="136"/>
        <v>0</v>
      </c>
      <c r="BX176" t="str">
        <f t="shared" si="137"/>
        <v>1</v>
      </c>
      <c r="BY176" t="s">
        <v>23</v>
      </c>
      <c r="BZ176" s="253">
        <f t="shared" si="138"/>
        <v>0</v>
      </c>
      <c r="CA176" s="253">
        <f t="shared" si="139"/>
        <v>38.28</v>
      </c>
      <c r="CB176" s="253">
        <f t="shared" si="140"/>
        <v>38.28</v>
      </c>
      <c r="CC176" s="253">
        <f t="shared" si="141"/>
        <v>38.28</v>
      </c>
      <c r="CD176" s="253">
        <f t="shared" si="142"/>
        <v>51.04</v>
      </c>
      <c r="CE176" s="253">
        <f t="shared" si="143"/>
        <v>51.04</v>
      </c>
      <c r="CF176" s="253">
        <f t="shared" si="144"/>
        <v>38.28</v>
      </c>
      <c r="CG176" s="253">
        <f t="shared" si="145"/>
        <v>51.04</v>
      </c>
      <c r="CH176" s="253">
        <f t="shared" si="146"/>
        <v>51.04</v>
      </c>
      <c r="CI176" s="253">
        <f t="shared" si="147"/>
        <v>51.04</v>
      </c>
      <c r="CJ176" s="253">
        <f t="shared" si="148"/>
        <v>51.04</v>
      </c>
      <c r="CK176" s="253">
        <f t="shared" si="149"/>
        <v>38.28</v>
      </c>
    </row>
    <row r="177" spans="2:89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54"/>
        <v>34</v>
      </c>
      <c r="L177" s="224" t="s">
        <v>213</v>
      </c>
      <c r="M177" s="104">
        <v>16</v>
      </c>
      <c r="N177" s="262">
        <f t="shared" si="150"/>
        <v>11</v>
      </c>
      <c r="O177" s="222">
        <v>11</v>
      </c>
      <c r="P177" s="110">
        <f t="shared" si="110"/>
        <v>433.84</v>
      </c>
      <c r="Q177" s="204" t="s">
        <v>139</v>
      </c>
      <c r="R177" s="113">
        <f t="shared" si="104"/>
        <v>4</v>
      </c>
      <c r="S177" s="114">
        <f t="shared" si="111"/>
        <v>51.04</v>
      </c>
      <c r="T177" s="113">
        <f t="shared" si="105"/>
        <v>8</v>
      </c>
      <c r="U177" s="115">
        <f t="shared" si="112"/>
        <v>102.08</v>
      </c>
      <c r="V177" s="113">
        <f t="shared" si="106"/>
        <v>11</v>
      </c>
      <c r="W177" s="115">
        <f t="shared" si="113"/>
        <v>140.35999999999999</v>
      </c>
      <c r="X177" s="113">
        <f t="shared" si="107"/>
        <v>11</v>
      </c>
      <c r="Y177" s="115">
        <f t="shared" si="114"/>
        <v>140.35999999999999</v>
      </c>
      <c r="Z177" s="116">
        <f t="shared" si="108"/>
        <v>433.84000000000003</v>
      </c>
      <c r="AA177" s="117" t="b">
        <f t="shared" si="109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15"/>
        <v>0</v>
      </c>
      <c r="AJ177" s="22"/>
      <c r="AK177" s="164">
        <f t="shared" si="116"/>
        <v>0</v>
      </c>
      <c r="AL177" s="22">
        <v>4</v>
      </c>
      <c r="AM177" s="164">
        <f t="shared" si="117"/>
        <v>51.04</v>
      </c>
      <c r="AN177" s="22">
        <v>0</v>
      </c>
      <c r="AO177" s="164">
        <f t="shared" si="118"/>
        <v>0</v>
      </c>
      <c r="AP177" s="22">
        <v>4</v>
      </c>
      <c r="AQ177" s="164">
        <f t="shared" si="119"/>
        <v>51.04</v>
      </c>
      <c r="AR177" s="22">
        <v>4</v>
      </c>
      <c r="AS177" s="164">
        <f t="shared" si="120"/>
        <v>51.04</v>
      </c>
      <c r="AT177" s="22">
        <v>3</v>
      </c>
      <c r="AU177" s="164">
        <f t="shared" si="121"/>
        <v>38.28</v>
      </c>
      <c r="AV177" s="22">
        <v>4</v>
      </c>
      <c r="AW177" s="164">
        <f t="shared" si="122"/>
        <v>51.04</v>
      </c>
      <c r="AX177" s="22">
        <v>4</v>
      </c>
      <c r="AY177" s="164">
        <f t="shared" si="123"/>
        <v>51.04</v>
      </c>
      <c r="AZ177" s="22">
        <v>4</v>
      </c>
      <c r="BA177" s="164">
        <f t="shared" si="124"/>
        <v>51.04</v>
      </c>
      <c r="BB177" s="22">
        <v>4</v>
      </c>
      <c r="BC177" s="164">
        <f t="shared" si="125"/>
        <v>51.04</v>
      </c>
      <c r="BD177" s="22">
        <v>3</v>
      </c>
      <c r="BE177" s="164">
        <f t="shared" si="126"/>
        <v>38.28</v>
      </c>
      <c r="BF177" s="253">
        <f t="shared" si="127"/>
        <v>433.84</v>
      </c>
      <c r="BG177" s="253">
        <f t="shared" si="151"/>
        <v>433.84000000000003</v>
      </c>
      <c r="BH177" s="10" t="b">
        <f t="shared" si="152"/>
        <v>1</v>
      </c>
      <c r="BI177" s="253">
        <f t="shared" si="153"/>
        <v>0</v>
      </c>
      <c r="BJ177" s="250">
        <f t="shared" si="129"/>
        <v>21610115</v>
      </c>
      <c r="BK177" s="251">
        <v>348</v>
      </c>
      <c r="BL177" s="251">
        <v>5</v>
      </c>
      <c r="BM177" s="252">
        <f t="shared" si="130"/>
        <v>4</v>
      </c>
      <c r="BN177" s="252">
        <f t="shared" si="131"/>
        <v>8</v>
      </c>
      <c r="BO177" s="252">
        <f t="shared" si="132"/>
        <v>11</v>
      </c>
      <c r="BP177" s="252">
        <f t="shared" si="133"/>
        <v>11</v>
      </c>
      <c r="BQ177" s="254">
        <f t="shared" si="134"/>
        <v>11</v>
      </c>
      <c r="BR177">
        <f t="shared" si="128"/>
        <v>16</v>
      </c>
      <c r="BS177">
        <v>0</v>
      </c>
      <c r="BT177">
        <v>1</v>
      </c>
      <c r="BU177" t="s">
        <v>139</v>
      </c>
      <c r="BV177" t="str">
        <f t="shared" si="135"/>
        <v>0</v>
      </c>
      <c r="BW177" t="str">
        <f t="shared" si="136"/>
        <v>0</v>
      </c>
      <c r="BX177" t="str">
        <f t="shared" si="137"/>
        <v>1</v>
      </c>
      <c r="BY177" t="s">
        <v>23</v>
      </c>
      <c r="BZ177" s="253">
        <f t="shared" si="138"/>
        <v>0</v>
      </c>
      <c r="CA177" s="253">
        <f t="shared" si="139"/>
        <v>0</v>
      </c>
      <c r="CB177" s="253">
        <f t="shared" si="140"/>
        <v>51.04</v>
      </c>
      <c r="CC177" s="253">
        <f t="shared" si="141"/>
        <v>0</v>
      </c>
      <c r="CD177" s="253">
        <f t="shared" si="142"/>
        <v>51.04</v>
      </c>
      <c r="CE177" s="253">
        <f t="shared" si="143"/>
        <v>51.04</v>
      </c>
      <c r="CF177" s="253">
        <f t="shared" si="144"/>
        <v>38.28</v>
      </c>
      <c r="CG177" s="253">
        <f t="shared" si="145"/>
        <v>51.04</v>
      </c>
      <c r="CH177" s="253">
        <f t="shared" si="146"/>
        <v>51.04</v>
      </c>
      <c r="CI177" s="253">
        <f t="shared" si="147"/>
        <v>51.04</v>
      </c>
      <c r="CJ177" s="253">
        <f t="shared" si="148"/>
        <v>51.04</v>
      </c>
      <c r="CK177" s="253">
        <f t="shared" si="149"/>
        <v>38.28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54"/>
        <v>11</v>
      </c>
      <c r="L178" s="142" t="s">
        <v>20</v>
      </c>
      <c r="M178" s="104">
        <v>16</v>
      </c>
      <c r="N178" s="262">
        <f t="shared" si="150"/>
        <v>84.9</v>
      </c>
      <c r="O178" s="141">
        <v>84.9</v>
      </c>
      <c r="P178" s="110">
        <f t="shared" si="110"/>
        <v>1083.3239999999998</v>
      </c>
      <c r="Q178" s="112" t="s">
        <v>139</v>
      </c>
      <c r="R178" s="113">
        <f t="shared" si="104"/>
        <v>3</v>
      </c>
      <c r="S178" s="114">
        <f t="shared" si="111"/>
        <v>295.452</v>
      </c>
      <c r="T178" s="113">
        <f t="shared" si="105"/>
        <v>2</v>
      </c>
      <c r="U178" s="115">
        <f t="shared" si="112"/>
        <v>196.96799999999999</v>
      </c>
      <c r="V178" s="113">
        <f t="shared" si="106"/>
        <v>3</v>
      </c>
      <c r="W178" s="115">
        <f t="shared" si="113"/>
        <v>295.452</v>
      </c>
      <c r="X178" s="113">
        <f t="shared" si="107"/>
        <v>3</v>
      </c>
      <c r="Y178" s="115">
        <f t="shared" si="114"/>
        <v>295.452</v>
      </c>
      <c r="Z178" s="116">
        <f t="shared" si="108"/>
        <v>1083.3240000000001</v>
      </c>
      <c r="AA178" s="117" t="b">
        <f t="shared" si="109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15"/>
        <v>0</v>
      </c>
      <c r="AJ178" s="22">
        <v>3</v>
      </c>
      <c r="AK178" s="164">
        <f t="shared" si="116"/>
        <v>295.452</v>
      </c>
      <c r="AL178" s="22">
        <v>0</v>
      </c>
      <c r="AM178" s="164">
        <f t="shared" si="117"/>
        <v>0</v>
      </c>
      <c r="AN178" s="22">
        <v>0</v>
      </c>
      <c r="AO178" s="164">
        <f t="shared" si="118"/>
        <v>0</v>
      </c>
      <c r="AP178" s="22">
        <v>1</v>
      </c>
      <c r="AQ178" s="164">
        <f t="shared" si="119"/>
        <v>98.483999999999995</v>
      </c>
      <c r="AR178" s="22">
        <v>1</v>
      </c>
      <c r="AS178" s="164">
        <f t="shared" si="120"/>
        <v>98.483999999999995</v>
      </c>
      <c r="AT178" s="22">
        <v>1</v>
      </c>
      <c r="AU178" s="164">
        <f t="shared" si="121"/>
        <v>98.483999999999995</v>
      </c>
      <c r="AV178" s="22">
        <v>1</v>
      </c>
      <c r="AW178" s="164">
        <f t="shared" si="122"/>
        <v>98.483999999999995</v>
      </c>
      <c r="AX178" s="22">
        <v>1</v>
      </c>
      <c r="AY178" s="164">
        <f t="shared" si="123"/>
        <v>98.483999999999995</v>
      </c>
      <c r="AZ178" s="22">
        <v>1</v>
      </c>
      <c r="BA178" s="164">
        <f t="shared" si="124"/>
        <v>98.483999999999995</v>
      </c>
      <c r="BB178" s="22">
        <v>1</v>
      </c>
      <c r="BC178" s="164">
        <f t="shared" si="125"/>
        <v>98.483999999999995</v>
      </c>
      <c r="BD178" s="22">
        <v>1</v>
      </c>
      <c r="BE178" s="164">
        <f t="shared" si="126"/>
        <v>98.483999999999995</v>
      </c>
      <c r="BF178" s="253">
        <f t="shared" si="127"/>
        <v>1083.3239999999998</v>
      </c>
      <c r="BG178" s="253">
        <f t="shared" si="151"/>
        <v>1083.3240000000001</v>
      </c>
      <c r="BH178" s="10" t="b">
        <f t="shared" si="152"/>
        <v>1</v>
      </c>
      <c r="BI178" s="253">
        <f t="shared" si="153"/>
        <v>0</v>
      </c>
      <c r="BJ178" s="250">
        <f t="shared" si="129"/>
        <v>21610128</v>
      </c>
      <c r="BK178" s="251">
        <v>348</v>
      </c>
      <c r="BL178" s="251">
        <v>5</v>
      </c>
      <c r="BM178" s="252">
        <f t="shared" si="130"/>
        <v>3</v>
      </c>
      <c r="BN178" s="252">
        <f t="shared" si="131"/>
        <v>2</v>
      </c>
      <c r="BO178" s="252">
        <f t="shared" si="132"/>
        <v>3</v>
      </c>
      <c r="BP178" s="252">
        <f t="shared" si="133"/>
        <v>3</v>
      </c>
      <c r="BQ178" s="254">
        <f t="shared" si="134"/>
        <v>84.9</v>
      </c>
      <c r="BR178">
        <f t="shared" si="128"/>
        <v>16</v>
      </c>
      <c r="BS178">
        <v>0</v>
      </c>
      <c r="BT178">
        <v>1</v>
      </c>
      <c r="BU178" t="s">
        <v>139</v>
      </c>
      <c r="BV178" t="str">
        <f t="shared" si="135"/>
        <v>0</v>
      </c>
      <c r="BW178" t="str">
        <f t="shared" si="136"/>
        <v>0</v>
      </c>
      <c r="BX178" t="str">
        <f t="shared" si="137"/>
        <v>1</v>
      </c>
      <c r="BY178" t="s">
        <v>23</v>
      </c>
      <c r="BZ178" s="253">
        <f t="shared" si="138"/>
        <v>0</v>
      </c>
      <c r="CA178" s="253">
        <f t="shared" si="139"/>
        <v>295.452</v>
      </c>
      <c r="CB178" s="253">
        <f t="shared" si="140"/>
        <v>0</v>
      </c>
      <c r="CC178" s="253">
        <f t="shared" si="141"/>
        <v>0</v>
      </c>
      <c r="CD178" s="253">
        <f t="shared" si="142"/>
        <v>98.483999999999995</v>
      </c>
      <c r="CE178" s="253">
        <f t="shared" si="143"/>
        <v>98.483999999999995</v>
      </c>
      <c r="CF178" s="253">
        <f t="shared" si="144"/>
        <v>98.483999999999995</v>
      </c>
      <c r="CG178" s="253">
        <f t="shared" si="145"/>
        <v>98.483999999999995</v>
      </c>
      <c r="CH178" s="253">
        <f t="shared" si="146"/>
        <v>98.483999999999995</v>
      </c>
      <c r="CI178" s="253">
        <f t="shared" si="147"/>
        <v>98.483999999999995</v>
      </c>
      <c r="CJ178" s="253">
        <f t="shared" si="148"/>
        <v>98.483999999999995</v>
      </c>
      <c r="CK178" s="253">
        <f t="shared" si="149"/>
        <v>98.483999999999995</v>
      </c>
    </row>
    <row r="179" spans="2:89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54"/>
        <v>14</v>
      </c>
      <c r="L179" s="224" t="s">
        <v>20</v>
      </c>
      <c r="M179" s="104">
        <v>16</v>
      </c>
      <c r="N179" s="262">
        <f t="shared" si="150"/>
        <v>72</v>
      </c>
      <c r="O179" s="222">
        <v>72</v>
      </c>
      <c r="P179" s="110">
        <f t="shared" si="110"/>
        <v>1169.28</v>
      </c>
      <c r="Q179" s="204" t="s">
        <v>139</v>
      </c>
      <c r="R179" s="113">
        <f t="shared" si="104"/>
        <v>3</v>
      </c>
      <c r="S179" s="114">
        <f t="shared" si="111"/>
        <v>250.56</v>
      </c>
      <c r="T179" s="113">
        <f t="shared" si="105"/>
        <v>5</v>
      </c>
      <c r="U179" s="115">
        <f t="shared" si="112"/>
        <v>417.59999999999997</v>
      </c>
      <c r="V179" s="113">
        <f t="shared" si="106"/>
        <v>3</v>
      </c>
      <c r="W179" s="115">
        <f t="shared" si="113"/>
        <v>250.56</v>
      </c>
      <c r="X179" s="113">
        <f t="shared" si="107"/>
        <v>3</v>
      </c>
      <c r="Y179" s="115">
        <f t="shared" si="114"/>
        <v>250.56</v>
      </c>
      <c r="Z179" s="116">
        <f t="shared" si="108"/>
        <v>1169.28</v>
      </c>
      <c r="AA179" s="117" t="b">
        <f t="shared" si="109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15"/>
        <v>0</v>
      </c>
      <c r="AJ179" s="22"/>
      <c r="AK179" s="164">
        <f t="shared" si="116"/>
        <v>0</v>
      </c>
      <c r="AL179" s="22">
        <v>3</v>
      </c>
      <c r="AM179" s="164">
        <f t="shared" si="117"/>
        <v>250.56</v>
      </c>
      <c r="AN179" s="22">
        <v>3</v>
      </c>
      <c r="AO179" s="164">
        <f t="shared" si="118"/>
        <v>250.56</v>
      </c>
      <c r="AP179" s="22">
        <v>1</v>
      </c>
      <c r="AQ179" s="164">
        <f t="shared" si="119"/>
        <v>83.52</v>
      </c>
      <c r="AR179" s="22">
        <v>1</v>
      </c>
      <c r="AS179" s="164">
        <f t="shared" si="120"/>
        <v>83.52</v>
      </c>
      <c r="AT179" s="22">
        <v>1</v>
      </c>
      <c r="AU179" s="164">
        <f t="shared" si="121"/>
        <v>83.52</v>
      </c>
      <c r="AV179" s="22">
        <v>1</v>
      </c>
      <c r="AW179" s="164">
        <f t="shared" si="122"/>
        <v>83.52</v>
      </c>
      <c r="AX179" s="22">
        <v>1</v>
      </c>
      <c r="AY179" s="164">
        <f t="shared" si="123"/>
        <v>83.52</v>
      </c>
      <c r="AZ179" s="22">
        <v>1</v>
      </c>
      <c r="BA179" s="164">
        <f t="shared" si="124"/>
        <v>83.52</v>
      </c>
      <c r="BB179" s="22">
        <v>1</v>
      </c>
      <c r="BC179" s="164">
        <f t="shared" si="125"/>
        <v>83.52</v>
      </c>
      <c r="BD179" s="22">
        <v>1</v>
      </c>
      <c r="BE179" s="164">
        <f t="shared" si="126"/>
        <v>83.52</v>
      </c>
      <c r="BF179" s="253">
        <f t="shared" si="127"/>
        <v>1169.28</v>
      </c>
      <c r="BG179" s="253">
        <f t="shared" si="151"/>
        <v>1169.28</v>
      </c>
      <c r="BH179" s="10" t="b">
        <f t="shared" si="152"/>
        <v>1</v>
      </c>
      <c r="BI179" s="253">
        <f t="shared" si="153"/>
        <v>0</v>
      </c>
      <c r="BJ179" s="250">
        <f t="shared" si="129"/>
        <v>21610128</v>
      </c>
      <c r="BK179" s="251">
        <v>348</v>
      </c>
      <c r="BL179" s="251">
        <v>5</v>
      </c>
      <c r="BM179" s="252">
        <f t="shared" si="130"/>
        <v>3</v>
      </c>
      <c r="BN179" s="252">
        <f t="shared" si="131"/>
        <v>5</v>
      </c>
      <c r="BO179" s="252">
        <f t="shared" si="132"/>
        <v>3</v>
      </c>
      <c r="BP179" s="252">
        <f t="shared" si="133"/>
        <v>3</v>
      </c>
      <c r="BQ179" s="254">
        <f t="shared" si="134"/>
        <v>72</v>
      </c>
      <c r="BR179">
        <f t="shared" si="128"/>
        <v>16</v>
      </c>
      <c r="BS179">
        <v>0</v>
      </c>
      <c r="BT179">
        <v>1</v>
      </c>
      <c r="BU179" t="s">
        <v>139</v>
      </c>
      <c r="BV179" t="str">
        <f t="shared" si="135"/>
        <v>0</v>
      </c>
      <c r="BW179" t="str">
        <f t="shared" si="136"/>
        <v>0</v>
      </c>
      <c r="BX179" t="str">
        <f t="shared" si="137"/>
        <v>1</v>
      </c>
      <c r="BY179" t="s">
        <v>23</v>
      </c>
      <c r="BZ179" s="253">
        <f t="shared" si="138"/>
        <v>0</v>
      </c>
      <c r="CA179" s="253">
        <f t="shared" si="139"/>
        <v>0</v>
      </c>
      <c r="CB179" s="253">
        <f t="shared" si="140"/>
        <v>250.56</v>
      </c>
      <c r="CC179" s="253">
        <f t="shared" si="141"/>
        <v>250.56</v>
      </c>
      <c r="CD179" s="253">
        <f t="shared" si="142"/>
        <v>83.52</v>
      </c>
      <c r="CE179" s="253">
        <f t="shared" si="143"/>
        <v>83.52</v>
      </c>
      <c r="CF179" s="253">
        <f t="shared" si="144"/>
        <v>83.52</v>
      </c>
      <c r="CG179" s="253">
        <f t="shared" si="145"/>
        <v>83.52</v>
      </c>
      <c r="CH179" s="253">
        <f t="shared" si="146"/>
        <v>83.52</v>
      </c>
      <c r="CI179" s="253">
        <f t="shared" si="147"/>
        <v>83.52</v>
      </c>
      <c r="CJ179" s="253">
        <f t="shared" si="148"/>
        <v>83.52</v>
      </c>
      <c r="CK179" s="253">
        <f t="shared" si="149"/>
        <v>83.52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54"/>
        <v>6</v>
      </c>
      <c r="L180" s="140" t="s">
        <v>20</v>
      </c>
      <c r="M180" s="104">
        <v>16</v>
      </c>
      <c r="N180" s="262">
        <f t="shared" si="150"/>
        <v>24.8</v>
      </c>
      <c r="O180" s="141">
        <v>24.8</v>
      </c>
      <c r="P180" s="110">
        <f t="shared" si="110"/>
        <v>172.60799999999998</v>
      </c>
      <c r="Q180" s="112" t="s">
        <v>139</v>
      </c>
      <c r="R180" s="113">
        <f t="shared" si="104"/>
        <v>0</v>
      </c>
      <c r="S180" s="114">
        <f t="shared" si="111"/>
        <v>0</v>
      </c>
      <c r="T180" s="113">
        <f t="shared" si="105"/>
        <v>2</v>
      </c>
      <c r="U180" s="115">
        <f t="shared" si="112"/>
        <v>57.535999999999994</v>
      </c>
      <c r="V180" s="113">
        <f t="shared" si="106"/>
        <v>2</v>
      </c>
      <c r="W180" s="115">
        <f t="shared" si="113"/>
        <v>57.535999999999994</v>
      </c>
      <c r="X180" s="113">
        <f t="shared" si="107"/>
        <v>2</v>
      </c>
      <c r="Y180" s="115">
        <f t="shared" si="114"/>
        <v>57.535999999999994</v>
      </c>
      <c r="Z180" s="116">
        <f t="shared" si="108"/>
        <v>172.60799999999998</v>
      </c>
      <c r="AA180" s="117" t="b">
        <f t="shared" si="109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15"/>
        <v>0</v>
      </c>
      <c r="AJ180" s="22">
        <v>0</v>
      </c>
      <c r="AK180" s="164">
        <f t="shared" si="116"/>
        <v>0</v>
      </c>
      <c r="AL180" s="22">
        <v>0</v>
      </c>
      <c r="AM180" s="164">
        <f t="shared" si="117"/>
        <v>0</v>
      </c>
      <c r="AN180" s="22">
        <v>0</v>
      </c>
      <c r="AO180" s="164">
        <f t="shared" si="118"/>
        <v>0</v>
      </c>
      <c r="AP180" s="22">
        <v>1</v>
      </c>
      <c r="AQ180" s="164">
        <f t="shared" si="119"/>
        <v>28.767999999999997</v>
      </c>
      <c r="AR180" s="22">
        <v>1</v>
      </c>
      <c r="AS180" s="164">
        <f t="shared" si="120"/>
        <v>28.767999999999997</v>
      </c>
      <c r="AT180" s="22">
        <v>0</v>
      </c>
      <c r="AU180" s="164">
        <f t="shared" si="121"/>
        <v>0</v>
      </c>
      <c r="AV180" s="22">
        <v>1</v>
      </c>
      <c r="AW180" s="164">
        <f t="shared" si="122"/>
        <v>28.767999999999997</v>
      </c>
      <c r="AX180" s="22">
        <v>1</v>
      </c>
      <c r="AY180" s="164">
        <f t="shared" si="123"/>
        <v>28.767999999999997</v>
      </c>
      <c r="AZ180" s="22">
        <v>1</v>
      </c>
      <c r="BA180" s="164">
        <f t="shared" si="124"/>
        <v>28.767999999999997</v>
      </c>
      <c r="BB180" s="22">
        <v>1</v>
      </c>
      <c r="BC180" s="164">
        <f t="shared" si="125"/>
        <v>28.767999999999997</v>
      </c>
      <c r="BD180" s="22">
        <v>0</v>
      </c>
      <c r="BE180" s="164">
        <f t="shared" si="126"/>
        <v>0</v>
      </c>
      <c r="BF180" s="253">
        <f t="shared" si="127"/>
        <v>172.60799999999998</v>
      </c>
      <c r="BG180" s="253">
        <f t="shared" si="151"/>
        <v>172.60799999999998</v>
      </c>
      <c r="BH180" s="10" t="b">
        <f t="shared" si="152"/>
        <v>1</v>
      </c>
      <c r="BI180" s="253">
        <f t="shared" si="153"/>
        <v>0</v>
      </c>
      <c r="BJ180" s="250">
        <f t="shared" si="129"/>
        <v>21610149</v>
      </c>
      <c r="BK180" s="251">
        <v>348</v>
      </c>
      <c r="BL180" s="251">
        <v>5</v>
      </c>
      <c r="BM180" s="252">
        <f t="shared" si="130"/>
        <v>0</v>
      </c>
      <c r="BN180" s="252">
        <f t="shared" si="131"/>
        <v>2</v>
      </c>
      <c r="BO180" s="252">
        <f t="shared" si="132"/>
        <v>2</v>
      </c>
      <c r="BP180" s="252">
        <f t="shared" si="133"/>
        <v>2</v>
      </c>
      <c r="BQ180" s="254">
        <f t="shared" si="134"/>
        <v>24.8</v>
      </c>
      <c r="BR180">
        <f t="shared" si="128"/>
        <v>16</v>
      </c>
      <c r="BS180">
        <v>0</v>
      </c>
      <c r="BT180">
        <v>1</v>
      </c>
      <c r="BU180" t="s">
        <v>139</v>
      </c>
      <c r="BV180" t="str">
        <f t="shared" si="135"/>
        <v>0</v>
      </c>
      <c r="BW180" t="str">
        <f t="shared" si="136"/>
        <v>0</v>
      </c>
      <c r="BX180" t="str">
        <f t="shared" si="137"/>
        <v>1</v>
      </c>
      <c r="BY180" t="s">
        <v>23</v>
      </c>
      <c r="BZ180" s="253">
        <f t="shared" si="138"/>
        <v>0</v>
      </c>
      <c r="CA180" s="253">
        <f t="shared" si="139"/>
        <v>0</v>
      </c>
      <c r="CB180" s="253">
        <f t="shared" si="140"/>
        <v>0</v>
      </c>
      <c r="CC180" s="253">
        <f t="shared" si="141"/>
        <v>0</v>
      </c>
      <c r="CD180" s="253">
        <f t="shared" si="142"/>
        <v>28.767999999999997</v>
      </c>
      <c r="CE180" s="253">
        <f t="shared" si="143"/>
        <v>28.767999999999997</v>
      </c>
      <c r="CF180" s="253">
        <f t="shared" si="144"/>
        <v>0</v>
      </c>
      <c r="CG180" s="253">
        <f t="shared" si="145"/>
        <v>28.767999999999997</v>
      </c>
      <c r="CH180" s="253">
        <f t="shared" si="146"/>
        <v>28.767999999999997</v>
      </c>
      <c r="CI180" s="253">
        <f t="shared" si="147"/>
        <v>28.767999999999997</v>
      </c>
      <c r="CJ180" s="253">
        <f t="shared" si="148"/>
        <v>28.767999999999997</v>
      </c>
      <c r="CK180" s="253">
        <f t="shared" si="149"/>
        <v>0</v>
      </c>
    </row>
    <row r="181" spans="2:89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54"/>
        <v>6</v>
      </c>
      <c r="L181" s="221" t="s">
        <v>20</v>
      </c>
      <c r="M181" s="104">
        <v>16</v>
      </c>
      <c r="N181" s="262">
        <f t="shared" si="150"/>
        <v>18</v>
      </c>
      <c r="O181" s="222">
        <v>18</v>
      </c>
      <c r="P181" s="110">
        <f t="shared" si="110"/>
        <v>125.28</v>
      </c>
      <c r="Q181" s="204" t="s">
        <v>139</v>
      </c>
      <c r="R181" s="113">
        <f t="shared" si="104"/>
        <v>0</v>
      </c>
      <c r="S181" s="114">
        <f t="shared" si="111"/>
        <v>0</v>
      </c>
      <c r="T181" s="113">
        <f t="shared" si="105"/>
        <v>2</v>
      </c>
      <c r="U181" s="115">
        <f t="shared" si="112"/>
        <v>41.76</v>
      </c>
      <c r="V181" s="113">
        <f t="shared" si="106"/>
        <v>2</v>
      </c>
      <c r="W181" s="115">
        <f t="shared" si="113"/>
        <v>41.76</v>
      </c>
      <c r="X181" s="113">
        <f t="shared" si="107"/>
        <v>2</v>
      </c>
      <c r="Y181" s="115">
        <f t="shared" si="114"/>
        <v>41.76</v>
      </c>
      <c r="Z181" s="116">
        <f t="shared" si="108"/>
        <v>125.28</v>
      </c>
      <c r="AA181" s="117" t="b">
        <f t="shared" si="109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15"/>
        <v>0</v>
      </c>
      <c r="AJ181" s="22"/>
      <c r="AK181" s="164">
        <f t="shared" si="116"/>
        <v>0</v>
      </c>
      <c r="AL181" s="22">
        <v>0</v>
      </c>
      <c r="AM181" s="164">
        <f t="shared" si="117"/>
        <v>0</v>
      </c>
      <c r="AN181" s="22">
        <v>0</v>
      </c>
      <c r="AO181" s="164">
        <f t="shared" si="118"/>
        <v>0</v>
      </c>
      <c r="AP181" s="22">
        <v>1</v>
      </c>
      <c r="AQ181" s="164">
        <f t="shared" si="119"/>
        <v>20.88</v>
      </c>
      <c r="AR181" s="22">
        <v>1</v>
      </c>
      <c r="AS181" s="164">
        <f t="shared" si="120"/>
        <v>20.88</v>
      </c>
      <c r="AT181" s="22">
        <v>0</v>
      </c>
      <c r="AU181" s="164">
        <f t="shared" si="121"/>
        <v>0</v>
      </c>
      <c r="AV181" s="22">
        <v>1</v>
      </c>
      <c r="AW181" s="164">
        <f t="shared" si="122"/>
        <v>20.88</v>
      </c>
      <c r="AX181" s="22">
        <v>1</v>
      </c>
      <c r="AY181" s="164">
        <f t="shared" si="123"/>
        <v>20.88</v>
      </c>
      <c r="AZ181" s="22">
        <v>1</v>
      </c>
      <c r="BA181" s="164">
        <f t="shared" si="124"/>
        <v>20.88</v>
      </c>
      <c r="BB181" s="22">
        <v>1</v>
      </c>
      <c r="BC181" s="164">
        <f t="shared" si="125"/>
        <v>20.88</v>
      </c>
      <c r="BD181" s="22">
        <v>0</v>
      </c>
      <c r="BE181" s="164">
        <f t="shared" si="126"/>
        <v>0</v>
      </c>
      <c r="BF181" s="253">
        <f t="shared" si="127"/>
        <v>125.28</v>
      </c>
      <c r="BG181" s="253">
        <f t="shared" si="151"/>
        <v>125.27999999999999</v>
      </c>
      <c r="BH181" s="10" t="b">
        <f t="shared" si="152"/>
        <v>1</v>
      </c>
      <c r="BI181" s="253">
        <f t="shared" si="153"/>
        <v>0</v>
      </c>
      <c r="BJ181" s="250">
        <f t="shared" si="129"/>
        <v>21610149</v>
      </c>
      <c r="BK181" s="251">
        <v>348</v>
      </c>
      <c r="BL181" s="251">
        <v>5</v>
      </c>
      <c r="BM181" s="252">
        <f t="shared" si="130"/>
        <v>0</v>
      </c>
      <c r="BN181" s="252">
        <f t="shared" si="131"/>
        <v>2</v>
      </c>
      <c r="BO181" s="252">
        <f t="shared" si="132"/>
        <v>2</v>
      </c>
      <c r="BP181" s="252">
        <f t="shared" si="133"/>
        <v>2</v>
      </c>
      <c r="BQ181" s="254">
        <f t="shared" si="134"/>
        <v>18</v>
      </c>
      <c r="BR181">
        <f t="shared" si="128"/>
        <v>16</v>
      </c>
      <c r="BS181">
        <v>0</v>
      </c>
      <c r="BT181">
        <v>1</v>
      </c>
      <c r="BU181" t="s">
        <v>139</v>
      </c>
      <c r="BV181" t="str">
        <f t="shared" si="135"/>
        <v>0</v>
      </c>
      <c r="BW181" t="str">
        <f t="shared" si="136"/>
        <v>0</v>
      </c>
      <c r="BX181" t="str">
        <f t="shared" si="137"/>
        <v>1</v>
      </c>
      <c r="BY181" t="s">
        <v>23</v>
      </c>
      <c r="BZ181" s="253">
        <f t="shared" si="138"/>
        <v>0</v>
      </c>
      <c r="CA181" s="253">
        <f t="shared" si="139"/>
        <v>0</v>
      </c>
      <c r="CB181" s="253">
        <f t="shared" si="140"/>
        <v>0</v>
      </c>
      <c r="CC181" s="253">
        <f t="shared" si="141"/>
        <v>0</v>
      </c>
      <c r="CD181" s="253">
        <f t="shared" si="142"/>
        <v>20.88</v>
      </c>
      <c r="CE181" s="253">
        <f t="shared" si="143"/>
        <v>20.88</v>
      </c>
      <c r="CF181" s="253">
        <f t="shared" si="144"/>
        <v>0</v>
      </c>
      <c r="CG181" s="253">
        <f t="shared" si="145"/>
        <v>20.88</v>
      </c>
      <c r="CH181" s="253">
        <f t="shared" si="146"/>
        <v>20.88</v>
      </c>
      <c r="CI181" s="253">
        <f t="shared" si="147"/>
        <v>20.88</v>
      </c>
      <c r="CJ181" s="253">
        <f t="shared" si="148"/>
        <v>20.88</v>
      </c>
      <c r="CK181" s="253">
        <f t="shared" si="149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54"/>
        <v>0</v>
      </c>
      <c r="L182" s="142" t="s">
        <v>208</v>
      </c>
      <c r="M182" s="104">
        <v>16</v>
      </c>
      <c r="N182" s="262">
        <f t="shared" si="150"/>
        <v>48.8</v>
      </c>
      <c r="O182" s="141">
        <v>48.8</v>
      </c>
      <c r="P182" s="110">
        <f t="shared" si="110"/>
        <v>0</v>
      </c>
      <c r="Q182" s="112" t="s">
        <v>139</v>
      </c>
      <c r="R182" s="113">
        <f t="shared" si="104"/>
        <v>0</v>
      </c>
      <c r="S182" s="114">
        <f t="shared" si="111"/>
        <v>0</v>
      </c>
      <c r="T182" s="113">
        <f t="shared" si="105"/>
        <v>0</v>
      </c>
      <c r="U182" s="115">
        <f t="shared" si="112"/>
        <v>0</v>
      </c>
      <c r="V182" s="113">
        <f t="shared" si="106"/>
        <v>0</v>
      </c>
      <c r="W182" s="115">
        <f t="shared" si="113"/>
        <v>0</v>
      </c>
      <c r="X182" s="113">
        <f t="shared" si="107"/>
        <v>0</v>
      </c>
      <c r="Y182" s="115">
        <f t="shared" si="114"/>
        <v>0</v>
      </c>
      <c r="Z182" s="116">
        <f t="shared" si="108"/>
        <v>0</v>
      </c>
      <c r="AA182" s="117" t="b">
        <f t="shared" si="109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/>
      <c r="AI182" s="164">
        <f t="shared" si="115"/>
        <v>0</v>
      </c>
      <c r="AJ182" s="22"/>
      <c r="AK182" s="164">
        <f t="shared" si="116"/>
        <v>0</v>
      </c>
      <c r="AL182" s="22"/>
      <c r="AM182" s="164">
        <f t="shared" si="117"/>
        <v>0</v>
      </c>
      <c r="AN182" s="22"/>
      <c r="AO182" s="164">
        <f t="shared" si="118"/>
        <v>0</v>
      </c>
      <c r="AP182" s="22"/>
      <c r="AQ182" s="164">
        <f t="shared" si="119"/>
        <v>0</v>
      </c>
      <c r="AR182" s="22"/>
      <c r="AS182" s="164">
        <f t="shared" si="120"/>
        <v>0</v>
      </c>
      <c r="AT182" s="22"/>
      <c r="AU182" s="164">
        <f t="shared" si="121"/>
        <v>0</v>
      </c>
      <c r="AV182" s="22"/>
      <c r="AW182" s="164">
        <f t="shared" si="122"/>
        <v>0</v>
      </c>
      <c r="AX182" s="22"/>
      <c r="AY182" s="164">
        <f t="shared" si="123"/>
        <v>0</v>
      </c>
      <c r="AZ182" s="22"/>
      <c r="BA182" s="164">
        <f t="shared" si="124"/>
        <v>0</v>
      </c>
      <c r="BB182" s="22"/>
      <c r="BC182" s="164">
        <f t="shared" si="125"/>
        <v>0</v>
      </c>
      <c r="BD182" s="22"/>
      <c r="BE182" s="164">
        <f t="shared" si="126"/>
        <v>0</v>
      </c>
      <c r="BF182" s="253">
        <f t="shared" si="127"/>
        <v>0</v>
      </c>
      <c r="BG182" s="253">
        <f t="shared" si="151"/>
        <v>0</v>
      </c>
      <c r="BH182" s="10" t="b">
        <f t="shared" si="152"/>
        <v>1</v>
      </c>
      <c r="BI182" s="253">
        <f t="shared" si="153"/>
        <v>0</v>
      </c>
      <c r="BJ182" s="250">
        <f t="shared" si="129"/>
        <v>21610139</v>
      </c>
      <c r="BK182" s="251">
        <v>348</v>
      </c>
      <c r="BL182" s="251">
        <v>5</v>
      </c>
      <c r="BM182" s="252">
        <f t="shared" si="130"/>
        <v>0</v>
      </c>
      <c r="BN182" s="252">
        <f t="shared" si="131"/>
        <v>0</v>
      </c>
      <c r="BO182" s="252">
        <f t="shared" si="132"/>
        <v>0</v>
      </c>
      <c r="BP182" s="252">
        <f t="shared" si="133"/>
        <v>0</v>
      </c>
      <c r="BQ182" s="254">
        <f t="shared" si="134"/>
        <v>48.8</v>
      </c>
      <c r="BR182">
        <f t="shared" si="128"/>
        <v>16</v>
      </c>
      <c r="BS182">
        <v>0</v>
      </c>
      <c r="BT182">
        <v>1</v>
      </c>
      <c r="BU182" t="s">
        <v>139</v>
      </c>
      <c r="BV182" t="str">
        <f t="shared" si="135"/>
        <v>0</v>
      </c>
      <c r="BW182" t="str">
        <f t="shared" si="136"/>
        <v>0</v>
      </c>
      <c r="BX182" t="str">
        <f t="shared" si="137"/>
        <v>1</v>
      </c>
      <c r="BY182" t="s">
        <v>23</v>
      </c>
      <c r="BZ182" s="253">
        <f t="shared" si="138"/>
        <v>0</v>
      </c>
      <c r="CA182" s="253">
        <f t="shared" si="139"/>
        <v>0</v>
      </c>
      <c r="CB182" s="253">
        <f t="shared" si="140"/>
        <v>0</v>
      </c>
      <c r="CC182" s="253">
        <f t="shared" si="141"/>
        <v>0</v>
      </c>
      <c r="CD182" s="253">
        <f t="shared" si="142"/>
        <v>0</v>
      </c>
      <c r="CE182" s="253">
        <f t="shared" si="143"/>
        <v>0</v>
      </c>
      <c r="CF182" s="253">
        <f t="shared" si="144"/>
        <v>0</v>
      </c>
      <c r="CG182" s="253">
        <f t="shared" si="145"/>
        <v>0</v>
      </c>
      <c r="CH182" s="253">
        <f t="shared" si="146"/>
        <v>0</v>
      </c>
      <c r="CI182" s="253">
        <f t="shared" si="147"/>
        <v>0</v>
      </c>
      <c r="CJ182" s="253">
        <f t="shared" si="148"/>
        <v>0</v>
      </c>
      <c r="CK182" s="253">
        <f t="shared" si="149"/>
        <v>0</v>
      </c>
    </row>
    <row r="183" spans="2:89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54"/>
        <v>97</v>
      </c>
      <c r="L183" s="224" t="s">
        <v>208</v>
      </c>
      <c r="M183" s="104">
        <v>16</v>
      </c>
      <c r="N183" s="262">
        <f t="shared" si="150"/>
        <v>42</v>
      </c>
      <c r="O183" s="222">
        <v>42</v>
      </c>
      <c r="P183" s="110">
        <f t="shared" si="110"/>
        <v>4725.84</v>
      </c>
      <c r="Q183" s="204" t="s">
        <v>139</v>
      </c>
      <c r="R183" s="113">
        <f t="shared" si="104"/>
        <v>33</v>
      </c>
      <c r="S183" s="114">
        <f t="shared" si="111"/>
        <v>1607.76</v>
      </c>
      <c r="T183" s="113">
        <f t="shared" si="105"/>
        <v>28</v>
      </c>
      <c r="U183" s="115">
        <f t="shared" si="112"/>
        <v>1364.1599999999999</v>
      </c>
      <c r="V183" s="113">
        <f t="shared" si="106"/>
        <v>18</v>
      </c>
      <c r="W183" s="115">
        <f t="shared" si="113"/>
        <v>876.96</v>
      </c>
      <c r="X183" s="113">
        <f t="shared" si="107"/>
        <v>18</v>
      </c>
      <c r="Y183" s="115">
        <f t="shared" si="114"/>
        <v>876.96</v>
      </c>
      <c r="Z183" s="116">
        <f t="shared" si="108"/>
        <v>4725.84</v>
      </c>
      <c r="AA183" s="117" t="b">
        <f t="shared" si="109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>
        <v>0</v>
      </c>
      <c r="AI183" s="164">
        <f t="shared" si="115"/>
        <v>0</v>
      </c>
      <c r="AJ183" s="22">
        <v>16</v>
      </c>
      <c r="AK183" s="164">
        <f t="shared" si="116"/>
        <v>779.52</v>
      </c>
      <c r="AL183" s="22">
        <v>17</v>
      </c>
      <c r="AM183" s="164">
        <f t="shared" si="117"/>
        <v>828.24</v>
      </c>
      <c r="AN183" s="22">
        <v>16</v>
      </c>
      <c r="AO183" s="164">
        <f t="shared" si="118"/>
        <v>779.52</v>
      </c>
      <c r="AP183" s="22">
        <v>6</v>
      </c>
      <c r="AQ183" s="164">
        <f t="shared" si="119"/>
        <v>292.32</v>
      </c>
      <c r="AR183" s="22">
        <v>6</v>
      </c>
      <c r="AS183" s="164">
        <f t="shared" si="120"/>
        <v>292.32</v>
      </c>
      <c r="AT183" s="22">
        <v>6</v>
      </c>
      <c r="AU183" s="164">
        <f t="shared" si="121"/>
        <v>292.32</v>
      </c>
      <c r="AV183" s="22">
        <v>6</v>
      </c>
      <c r="AW183" s="164">
        <f t="shared" si="122"/>
        <v>292.32</v>
      </c>
      <c r="AX183" s="22">
        <v>6</v>
      </c>
      <c r="AY183" s="164">
        <f t="shared" si="123"/>
        <v>292.32</v>
      </c>
      <c r="AZ183" s="22">
        <v>6</v>
      </c>
      <c r="BA183" s="164">
        <f t="shared" si="124"/>
        <v>292.32</v>
      </c>
      <c r="BB183" s="22">
        <v>6</v>
      </c>
      <c r="BC183" s="164">
        <f t="shared" si="125"/>
        <v>292.32</v>
      </c>
      <c r="BD183" s="22">
        <v>6</v>
      </c>
      <c r="BE183" s="164">
        <f t="shared" si="126"/>
        <v>292.32</v>
      </c>
      <c r="BF183" s="253">
        <f t="shared" si="127"/>
        <v>4725.84</v>
      </c>
      <c r="BG183" s="253">
        <f t="shared" si="151"/>
        <v>4725.84</v>
      </c>
      <c r="BH183" s="10" t="b">
        <f t="shared" si="152"/>
        <v>1</v>
      </c>
      <c r="BI183" s="253">
        <f t="shared" si="153"/>
        <v>0</v>
      </c>
      <c r="BJ183" s="250">
        <f t="shared" si="129"/>
        <v>21610139</v>
      </c>
      <c r="BK183" s="251">
        <v>348</v>
      </c>
      <c r="BL183" s="251">
        <v>5</v>
      </c>
      <c r="BM183" s="252">
        <f t="shared" si="130"/>
        <v>33</v>
      </c>
      <c r="BN183" s="252">
        <f t="shared" si="131"/>
        <v>28</v>
      </c>
      <c r="BO183" s="252">
        <f t="shared" si="132"/>
        <v>18</v>
      </c>
      <c r="BP183" s="252">
        <f t="shared" si="133"/>
        <v>18</v>
      </c>
      <c r="BQ183" s="254">
        <f t="shared" si="134"/>
        <v>42</v>
      </c>
      <c r="BR183">
        <f t="shared" si="128"/>
        <v>16</v>
      </c>
      <c r="BS183">
        <v>0</v>
      </c>
      <c r="BT183">
        <v>1</v>
      </c>
      <c r="BU183" t="s">
        <v>139</v>
      </c>
      <c r="BV183" t="str">
        <f t="shared" si="135"/>
        <v>0</v>
      </c>
      <c r="BW183" t="str">
        <f t="shared" si="136"/>
        <v>0</v>
      </c>
      <c r="BX183" t="str">
        <f t="shared" si="137"/>
        <v>1</v>
      </c>
      <c r="BY183" t="s">
        <v>23</v>
      </c>
      <c r="BZ183" s="253">
        <f t="shared" si="138"/>
        <v>0</v>
      </c>
      <c r="CA183" s="253">
        <f t="shared" si="139"/>
        <v>779.52</v>
      </c>
      <c r="CB183" s="253">
        <f t="shared" si="140"/>
        <v>828.24</v>
      </c>
      <c r="CC183" s="253">
        <f t="shared" si="141"/>
        <v>779.52</v>
      </c>
      <c r="CD183" s="253">
        <f t="shared" si="142"/>
        <v>292.32</v>
      </c>
      <c r="CE183" s="253">
        <f t="shared" si="143"/>
        <v>292.32</v>
      </c>
      <c r="CF183" s="253">
        <f t="shared" si="144"/>
        <v>292.32</v>
      </c>
      <c r="CG183" s="253">
        <f t="shared" si="145"/>
        <v>292.32</v>
      </c>
      <c r="CH183" s="253">
        <f t="shared" si="146"/>
        <v>292.32</v>
      </c>
      <c r="CI183" s="253">
        <f t="shared" si="147"/>
        <v>292.32</v>
      </c>
      <c r="CJ183" s="253">
        <f t="shared" si="148"/>
        <v>292.32</v>
      </c>
      <c r="CK183" s="253">
        <f t="shared" si="149"/>
        <v>292.32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54"/>
        <v>0</v>
      </c>
      <c r="L184" s="142" t="s">
        <v>208</v>
      </c>
      <c r="M184" s="104">
        <v>16</v>
      </c>
      <c r="N184" s="262">
        <f t="shared" si="150"/>
        <v>50.5</v>
      </c>
      <c r="O184" s="141">
        <v>50.5</v>
      </c>
      <c r="P184" s="110">
        <f t="shared" si="110"/>
        <v>0</v>
      </c>
      <c r="Q184" s="112" t="s">
        <v>139</v>
      </c>
      <c r="R184" s="113">
        <f t="shared" si="104"/>
        <v>0</v>
      </c>
      <c r="S184" s="114">
        <f t="shared" si="111"/>
        <v>0</v>
      </c>
      <c r="T184" s="113">
        <f t="shared" si="105"/>
        <v>0</v>
      </c>
      <c r="U184" s="115">
        <f t="shared" si="112"/>
        <v>0</v>
      </c>
      <c r="V184" s="113">
        <f t="shared" si="106"/>
        <v>0</v>
      </c>
      <c r="W184" s="115">
        <f t="shared" si="113"/>
        <v>0</v>
      </c>
      <c r="X184" s="113">
        <f t="shared" si="107"/>
        <v>0</v>
      </c>
      <c r="Y184" s="115">
        <f t="shared" si="114"/>
        <v>0</v>
      </c>
      <c r="Z184" s="116">
        <f t="shared" si="108"/>
        <v>0</v>
      </c>
      <c r="AA184" s="117" t="b">
        <f t="shared" si="109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/>
      <c r="AI184" s="164">
        <f t="shared" si="115"/>
        <v>0</v>
      </c>
      <c r="AJ184" s="22"/>
      <c r="AK184" s="164">
        <f t="shared" si="116"/>
        <v>0</v>
      </c>
      <c r="AL184" s="22"/>
      <c r="AM184" s="164">
        <f t="shared" si="117"/>
        <v>0</v>
      </c>
      <c r="AN184" s="22"/>
      <c r="AO184" s="164">
        <f t="shared" si="118"/>
        <v>0</v>
      </c>
      <c r="AP184" s="22"/>
      <c r="AQ184" s="164">
        <f t="shared" si="119"/>
        <v>0</v>
      </c>
      <c r="AR184" s="22"/>
      <c r="AS184" s="164">
        <f t="shared" si="120"/>
        <v>0</v>
      </c>
      <c r="AT184" s="22"/>
      <c r="AU184" s="164">
        <f t="shared" si="121"/>
        <v>0</v>
      </c>
      <c r="AV184" s="22"/>
      <c r="AW184" s="164">
        <f t="shared" si="122"/>
        <v>0</v>
      </c>
      <c r="AX184" s="22"/>
      <c r="AY184" s="164">
        <f t="shared" si="123"/>
        <v>0</v>
      </c>
      <c r="AZ184" s="22"/>
      <c r="BA184" s="164">
        <f t="shared" si="124"/>
        <v>0</v>
      </c>
      <c r="BB184" s="22"/>
      <c r="BC184" s="164">
        <f t="shared" si="125"/>
        <v>0</v>
      </c>
      <c r="BD184" s="22"/>
      <c r="BE184" s="164">
        <f t="shared" si="126"/>
        <v>0</v>
      </c>
      <c r="BF184" s="253">
        <f t="shared" si="127"/>
        <v>0</v>
      </c>
      <c r="BG184" s="253">
        <f t="shared" si="151"/>
        <v>0</v>
      </c>
      <c r="BH184" s="10" t="b">
        <f t="shared" si="152"/>
        <v>1</v>
      </c>
      <c r="BI184" s="253">
        <f t="shared" si="153"/>
        <v>0</v>
      </c>
      <c r="BJ184" s="250">
        <f t="shared" si="129"/>
        <v>21610145</v>
      </c>
      <c r="BK184" s="251">
        <v>348</v>
      </c>
      <c r="BL184" s="251">
        <v>5</v>
      </c>
      <c r="BM184" s="252">
        <f t="shared" si="130"/>
        <v>0</v>
      </c>
      <c r="BN184" s="252">
        <f t="shared" si="131"/>
        <v>0</v>
      </c>
      <c r="BO184" s="252">
        <f t="shared" si="132"/>
        <v>0</v>
      </c>
      <c r="BP184" s="252">
        <f t="shared" si="133"/>
        <v>0</v>
      </c>
      <c r="BQ184" s="254">
        <f t="shared" si="134"/>
        <v>50.5</v>
      </c>
      <c r="BR184">
        <f t="shared" si="128"/>
        <v>16</v>
      </c>
      <c r="BS184">
        <v>0</v>
      </c>
      <c r="BT184">
        <v>1</v>
      </c>
      <c r="BU184" t="s">
        <v>139</v>
      </c>
      <c r="BV184" t="str">
        <f t="shared" si="135"/>
        <v>0</v>
      </c>
      <c r="BW184" t="str">
        <f t="shared" si="136"/>
        <v>0</v>
      </c>
      <c r="BX184" t="str">
        <f t="shared" si="137"/>
        <v>1</v>
      </c>
      <c r="BY184" t="s">
        <v>23</v>
      </c>
      <c r="BZ184" s="253">
        <f t="shared" si="138"/>
        <v>0</v>
      </c>
      <c r="CA184" s="253">
        <f t="shared" si="139"/>
        <v>0</v>
      </c>
      <c r="CB184" s="253">
        <f t="shared" si="140"/>
        <v>0</v>
      </c>
      <c r="CC184" s="253">
        <f t="shared" si="141"/>
        <v>0</v>
      </c>
      <c r="CD184" s="253">
        <f t="shared" si="142"/>
        <v>0</v>
      </c>
      <c r="CE184" s="253">
        <f t="shared" si="143"/>
        <v>0</v>
      </c>
      <c r="CF184" s="253">
        <f t="shared" si="144"/>
        <v>0</v>
      </c>
      <c r="CG184" s="253">
        <f t="shared" si="145"/>
        <v>0</v>
      </c>
      <c r="CH184" s="253">
        <f t="shared" si="146"/>
        <v>0</v>
      </c>
      <c r="CI184" s="253">
        <f t="shared" si="147"/>
        <v>0</v>
      </c>
      <c r="CJ184" s="253">
        <f t="shared" si="148"/>
        <v>0</v>
      </c>
      <c r="CK184" s="253">
        <f t="shared" si="149"/>
        <v>0</v>
      </c>
    </row>
    <row r="185" spans="2:89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54"/>
        <v>27</v>
      </c>
      <c r="L185" s="224" t="s">
        <v>208</v>
      </c>
      <c r="M185" s="104">
        <v>16</v>
      </c>
      <c r="N185" s="262">
        <f t="shared" si="150"/>
        <v>36</v>
      </c>
      <c r="O185" s="222">
        <v>36</v>
      </c>
      <c r="P185" s="110">
        <f t="shared" si="110"/>
        <v>1127.52</v>
      </c>
      <c r="Q185" s="204" t="s">
        <v>139</v>
      </c>
      <c r="R185" s="113">
        <f t="shared" si="104"/>
        <v>8</v>
      </c>
      <c r="S185" s="114">
        <f t="shared" si="111"/>
        <v>334.08</v>
      </c>
      <c r="T185" s="113">
        <f t="shared" si="105"/>
        <v>7</v>
      </c>
      <c r="U185" s="115">
        <f t="shared" si="112"/>
        <v>292.32</v>
      </c>
      <c r="V185" s="113">
        <f t="shared" si="106"/>
        <v>6</v>
      </c>
      <c r="W185" s="115">
        <f t="shared" si="113"/>
        <v>250.56</v>
      </c>
      <c r="X185" s="113">
        <f t="shared" si="107"/>
        <v>6</v>
      </c>
      <c r="Y185" s="115">
        <f t="shared" si="114"/>
        <v>250.56</v>
      </c>
      <c r="Z185" s="116">
        <f t="shared" si="108"/>
        <v>1127.52</v>
      </c>
      <c r="AA185" s="117" t="b">
        <f t="shared" si="109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>
        <v>0</v>
      </c>
      <c r="AI185" s="164">
        <f t="shared" si="115"/>
        <v>0</v>
      </c>
      <c r="AJ185" s="22">
        <v>3</v>
      </c>
      <c r="AK185" s="164">
        <f t="shared" si="116"/>
        <v>125.28</v>
      </c>
      <c r="AL185" s="22">
        <v>5</v>
      </c>
      <c r="AM185" s="164">
        <f t="shared" si="117"/>
        <v>208.79999999999998</v>
      </c>
      <c r="AN185" s="22">
        <v>3</v>
      </c>
      <c r="AO185" s="164">
        <f t="shared" si="118"/>
        <v>125.28</v>
      </c>
      <c r="AP185" s="22">
        <v>2</v>
      </c>
      <c r="AQ185" s="164">
        <f t="shared" si="119"/>
        <v>83.52</v>
      </c>
      <c r="AR185" s="22">
        <v>2</v>
      </c>
      <c r="AS185" s="164">
        <f t="shared" si="120"/>
        <v>83.52</v>
      </c>
      <c r="AT185" s="22">
        <v>2</v>
      </c>
      <c r="AU185" s="164">
        <f t="shared" si="121"/>
        <v>83.52</v>
      </c>
      <c r="AV185" s="22">
        <v>2</v>
      </c>
      <c r="AW185" s="164">
        <f t="shared" si="122"/>
        <v>83.52</v>
      </c>
      <c r="AX185" s="22">
        <v>2</v>
      </c>
      <c r="AY185" s="164">
        <f t="shared" si="123"/>
        <v>83.52</v>
      </c>
      <c r="AZ185" s="22">
        <v>2</v>
      </c>
      <c r="BA185" s="164">
        <f t="shared" si="124"/>
        <v>83.52</v>
      </c>
      <c r="BB185" s="22">
        <v>2</v>
      </c>
      <c r="BC185" s="164">
        <f t="shared" si="125"/>
        <v>83.52</v>
      </c>
      <c r="BD185" s="22">
        <v>2</v>
      </c>
      <c r="BE185" s="164">
        <f t="shared" si="126"/>
        <v>83.52</v>
      </c>
      <c r="BF185" s="253">
        <f t="shared" si="127"/>
        <v>1127.52</v>
      </c>
      <c r="BG185" s="253">
        <f t="shared" si="151"/>
        <v>1127.52</v>
      </c>
      <c r="BH185" s="10" t="b">
        <f t="shared" si="152"/>
        <v>1</v>
      </c>
      <c r="BI185" s="253">
        <f t="shared" si="153"/>
        <v>0</v>
      </c>
      <c r="BJ185" s="250">
        <f t="shared" si="129"/>
        <v>21610145</v>
      </c>
      <c r="BK185" s="251">
        <v>348</v>
      </c>
      <c r="BL185" s="251">
        <v>5</v>
      </c>
      <c r="BM185" s="252">
        <f t="shared" si="130"/>
        <v>8</v>
      </c>
      <c r="BN185" s="252">
        <f t="shared" si="131"/>
        <v>7</v>
      </c>
      <c r="BO185" s="252">
        <f t="shared" si="132"/>
        <v>6</v>
      </c>
      <c r="BP185" s="252">
        <f t="shared" si="133"/>
        <v>6</v>
      </c>
      <c r="BQ185" s="254">
        <f t="shared" si="134"/>
        <v>36</v>
      </c>
      <c r="BR185">
        <f t="shared" si="128"/>
        <v>16</v>
      </c>
      <c r="BS185">
        <v>0</v>
      </c>
      <c r="BT185">
        <v>1</v>
      </c>
      <c r="BU185" t="s">
        <v>139</v>
      </c>
      <c r="BV185" t="str">
        <f t="shared" si="135"/>
        <v>0</v>
      </c>
      <c r="BW185" t="str">
        <f t="shared" si="136"/>
        <v>0</v>
      </c>
      <c r="BX185" t="str">
        <f t="shared" si="137"/>
        <v>1</v>
      </c>
      <c r="BY185" t="s">
        <v>23</v>
      </c>
      <c r="BZ185" s="253">
        <f t="shared" si="138"/>
        <v>0</v>
      </c>
      <c r="CA185" s="253">
        <f t="shared" si="139"/>
        <v>125.28</v>
      </c>
      <c r="CB185" s="253">
        <f t="shared" si="140"/>
        <v>208.79999999999998</v>
      </c>
      <c r="CC185" s="253">
        <f t="shared" si="141"/>
        <v>125.28</v>
      </c>
      <c r="CD185" s="253">
        <f t="shared" si="142"/>
        <v>83.52</v>
      </c>
      <c r="CE185" s="253">
        <f t="shared" si="143"/>
        <v>83.52</v>
      </c>
      <c r="CF185" s="253">
        <f t="shared" si="144"/>
        <v>83.52</v>
      </c>
      <c r="CG185" s="253">
        <f t="shared" si="145"/>
        <v>83.52</v>
      </c>
      <c r="CH185" s="253">
        <f t="shared" si="146"/>
        <v>83.52</v>
      </c>
      <c r="CI185" s="253">
        <f t="shared" si="147"/>
        <v>83.52</v>
      </c>
      <c r="CJ185" s="253">
        <f t="shared" si="148"/>
        <v>83.52</v>
      </c>
      <c r="CK185" s="253">
        <f t="shared" si="149"/>
        <v>83.52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54"/>
        <v>0</v>
      </c>
      <c r="L186" s="142" t="s">
        <v>20</v>
      </c>
      <c r="M186" s="104">
        <v>16</v>
      </c>
      <c r="N186" s="262">
        <f t="shared" si="150"/>
        <v>75</v>
      </c>
      <c r="O186" s="141">
        <v>75</v>
      </c>
      <c r="P186" s="110">
        <f t="shared" si="110"/>
        <v>0</v>
      </c>
      <c r="Q186" s="112" t="s">
        <v>139</v>
      </c>
      <c r="R186" s="113">
        <f t="shared" si="104"/>
        <v>0</v>
      </c>
      <c r="S186" s="114">
        <f t="shared" si="111"/>
        <v>0</v>
      </c>
      <c r="T186" s="113">
        <f t="shared" si="105"/>
        <v>0</v>
      </c>
      <c r="U186" s="115">
        <f t="shared" si="112"/>
        <v>0</v>
      </c>
      <c r="V186" s="113">
        <f t="shared" si="106"/>
        <v>0</v>
      </c>
      <c r="W186" s="115">
        <f t="shared" si="113"/>
        <v>0</v>
      </c>
      <c r="X186" s="113">
        <f t="shared" si="107"/>
        <v>0</v>
      </c>
      <c r="Y186" s="115">
        <f t="shared" si="114"/>
        <v>0</v>
      </c>
      <c r="Z186" s="116">
        <f t="shared" si="108"/>
        <v>0</v>
      </c>
      <c r="AA186" s="117" t="b">
        <f t="shared" si="109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/>
      <c r="AI186" s="164">
        <f t="shared" si="115"/>
        <v>0</v>
      </c>
      <c r="AJ186" s="22"/>
      <c r="AK186" s="164">
        <f t="shared" si="116"/>
        <v>0</v>
      </c>
      <c r="AL186" s="22"/>
      <c r="AM186" s="164">
        <f t="shared" si="117"/>
        <v>0</v>
      </c>
      <c r="AN186" s="22"/>
      <c r="AO186" s="164">
        <f t="shared" si="118"/>
        <v>0</v>
      </c>
      <c r="AP186" s="22"/>
      <c r="AQ186" s="164">
        <f t="shared" si="119"/>
        <v>0</v>
      </c>
      <c r="AR186" s="22"/>
      <c r="AS186" s="164">
        <f t="shared" si="120"/>
        <v>0</v>
      </c>
      <c r="AT186" s="22"/>
      <c r="AU186" s="164">
        <f t="shared" si="121"/>
        <v>0</v>
      </c>
      <c r="AV186" s="22"/>
      <c r="AW186" s="164">
        <f t="shared" si="122"/>
        <v>0</v>
      </c>
      <c r="AX186" s="22"/>
      <c r="AY186" s="164">
        <f t="shared" si="123"/>
        <v>0</v>
      </c>
      <c r="AZ186" s="22"/>
      <c r="BA186" s="164">
        <f t="shared" si="124"/>
        <v>0</v>
      </c>
      <c r="BB186" s="22"/>
      <c r="BC186" s="164">
        <f t="shared" si="125"/>
        <v>0</v>
      </c>
      <c r="BD186" s="22"/>
      <c r="BE186" s="164">
        <f t="shared" si="126"/>
        <v>0</v>
      </c>
      <c r="BF186" s="253">
        <f t="shared" si="127"/>
        <v>0</v>
      </c>
      <c r="BG186" s="253">
        <f t="shared" si="151"/>
        <v>0</v>
      </c>
      <c r="BH186" s="10" t="b">
        <f t="shared" si="152"/>
        <v>1</v>
      </c>
      <c r="BI186" s="253">
        <f t="shared" si="153"/>
        <v>0</v>
      </c>
      <c r="BJ186" s="250">
        <f t="shared" si="129"/>
        <v>21610175</v>
      </c>
      <c r="BK186" s="251">
        <v>348</v>
      </c>
      <c r="BL186" s="251">
        <v>5</v>
      </c>
      <c r="BM186" s="252">
        <f t="shared" si="130"/>
        <v>0</v>
      </c>
      <c r="BN186" s="252">
        <f t="shared" si="131"/>
        <v>0</v>
      </c>
      <c r="BO186" s="252">
        <f t="shared" si="132"/>
        <v>0</v>
      </c>
      <c r="BP186" s="252">
        <f t="shared" si="133"/>
        <v>0</v>
      </c>
      <c r="BQ186" s="254">
        <f t="shared" si="134"/>
        <v>75</v>
      </c>
      <c r="BR186">
        <f t="shared" si="128"/>
        <v>16</v>
      </c>
      <c r="BS186">
        <v>0</v>
      </c>
      <c r="BT186">
        <v>1</v>
      </c>
      <c r="BU186" t="s">
        <v>139</v>
      </c>
      <c r="BV186" t="str">
        <f t="shared" si="135"/>
        <v>0</v>
      </c>
      <c r="BW186" t="str">
        <f t="shared" si="136"/>
        <v>0</v>
      </c>
      <c r="BX186" t="str">
        <f t="shared" si="137"/>
        <v>1</v>
      </c>
      <c r="BY186" t="s">
        <v>23</v>
      </c>
      <c r="BZ186" s="253">
        <f t="shared" si="138"/>
        <v>0</v>
      </c>
      <c r="CA186" s="253">
        <f t="shared" si="139"/>
        <v>0</v>
      </c>
      <c r="CB186" s="253">
        <f t="shared" si="140"/>
        <v>0</v>
      </c>
      <c r="CC186" s="253">
        <f t="shared" si="141"/>
        <v>0</v>
      </c>
      <c r="CD186" s="253">
        <f t="shared" si="142"/>
        <v>0</v>
      </c>
      <c r="CE186" s="253">
        <f t="shared" si="143"/>
        <v>0</v>
      </c>
      <c r="CF186" s="253">
        <f t="shared" si="144"/>
        <v>0</v>
      </c>
      <c r="CG186" s="253">
        <f t="shared" si="145"/>
        <v>0</v>
      </c>
      <c r="CH186" s="253">
        <f t="shared" si="146"/>
        <v>0</v>
      </c>
      <c r="CI186" s="253">
        <f t="shared" si="147"/>
        <v>0</v>
      </c>
      <c r="CJ186" s="253">
        <f t="shared" si="148"/>
        <v>0</v>
      </c>
      <c r="CK186" s="253">
        <f t="shared" si="149"/>
        <v>0</v>
      </c>
    </row>
    <row r="187" spans="2:89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54"/>
        <v>3</v>
      </c>
      <c r="L187" s="224" t="s">
        <v>20</v>
      </c>
      <c r="M187" s="104">
        <v>16</v>
      </c>
      <c r="N187" s="262">
        <f t="shared" si="150"/>
        <v>66</v>
      </c>
      <c r="O187" s="222">
        <v>66</v>
      </c>
      <c r="P187" s="110">
        <f t="shared" si="110"/>
        <v>229.67999999999995</v>
      </c>
      <c r="Q187" s="204" t="s">
        <v>139</v>
      </c>
      <c r="R187" s="113">
        <f t="shared" si="104"/>
        <v>2</v>
      </c>
      <c r="S187" s="114">
        <f t="shared" si="111"/>
        <v>153.11999999999998</v>
      </c>
      <c r="T187" s="113">
        <f t="shared" si="105"/>
        <v>1</v>
      </c>
      <c r="U187" s="115">
        <f t="shared" si="112"/>
        <v>76.559999999999988</v>
      </c>
      <c r="V187" s="113">
        <f t="shared" si="106"/>
        <v>0</v>
      </c>
      <c r="W187" s="115">
        <f t="shared" si="113"/>
        <v>0</v>
      </c>
      <c r="X187" s="113">
        <f t="shared" si="107"/>
        <v>0</v>
      </c>
      <c r="Y187" s="115">
        <f t="shared" si="114"/>
        <v>0</v>
      </c>
      <c r="Z187" s="116">
        <f t="shared" si="108"/>
        <v>229.67999999999995</v>
      </c>
      <c r="AA187" s="117" t="b">
        <f t="shared" si="109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>
        <v>0</v>
      </c>
      <c r="AI187" s="164">
        <f t="shared" si="115"/>
        <v>0</v>
      </c>
      <c r="AJ187" s="22">
        <v>1</v>
      </c>
      <c r="AK187" s="164">
        <f t="shared" si="116"/>
        <v>76.559999999999988</v>
      </c>
      <c r="AL187" s="22">
        <v>1</v>
      </c>
      <c r="AM187" s="164">
        <f t="shared" si="117"/>
        <v>76.559999999999988</v>
      </c>
      <c r="AN187" s="22">
        <v>1</v>
      </c>
      <c r="AO187" s="164">
        <f t="shared" si="118"/>
        <v>76.559999999999988</v>
      </c>
      <c r="AP187" s="22">
        <v>0</v>
      </c>
      <c r="AQ187" s="164">
        <f t="shared" si="119"/>
        <v>0</v>
      </c>
      <c r="AR187" s="22">
        <v>0</v>
      </c>
      <c r="AS187" s="164">
        <f t="shared" si="120"/>
        <v>0</v>
      </c>
      <c r="AT187" s="22">
        <v>0</v>
      </c>
      <c r="AU187" s="164">
        <f t="shared" si="121"/>
        <v>0</v>
      </c>
      <c r="AV187" s="22">
        <v>0</v>
      </c>
      <c r="AW187" s="164">
        <f t="shared" si="122"/>
        <v>0</v>
      </c>
      <c r="AX187" s="22">
        <v>0</v>
      </c>
      <c r="AY187" s="164">
        <f t="shared" si="123"/>
        <v>0</v>
      </c>
      <c r="AZ187" s="22">
        <v>0</v>
      </c>
      <c r="BA187" s="164">
        <f t="shared" si="124"/>
        <v>0</v>
      </c>
      <c r="BB187" s="22">
        <v>0</v>
      </c>
      <c r="BC187" s="164">
        <f t="shared" si="125"/>
        <v>0</v>
      </c>
      <c r="BD187" s="22">
        <v>0</v>
      </c>
      <c r="BE187" s="164">
        <f t="shared" si="126"/>
        <v>0</v>
      </c>
      <c r="BF187" s="253">
        <f t="shared" si="127"/>
        <v>229.67999999999995</v>
      </c>
      <c r="BG187" s="253">
        <f t="shared" si="151"/>
        <v>229.67999999999995</v>
      </c>
      <c r="BH187" s="10" t="b">
        <f t="shared" si="152"/>
        <v>1</v>
      </c>
      <c r="BI187" s="253">
        <f t="shared" si="153"/>
        <v>0</v>
      </c>
      <c r="BJ187" s="250">
        <f t="shared" si="129"/>
        <v>21610175</v>
      </c>
      <c r="BK187" s="251">
        <v>348</v>
      </c>
      <c r="BL187" s="251">
        <v>5</v>
      </c>
      <c r="BM187" s="252">
        <f t="shared" si="130"/>
        <v>2</v>
      </c>
      <c r="BN187" s="252">
        <f t="shared" si="131"/>
        <v>1</v>
      </c>
      <c r="BO187" s="252">
        <f t="shared" si="132"/>
        <v>0</v>
      </c>
      <c r="BP187" s="252">
        <f t="shared" si="133"/>
        <v>0</v>
      </c>
      <c r="BQ187" s="254">
        <f t="shared" si="134"/>
        <v>66</v>
      </c>
      <c r="BR187">
        <f t="shared" si="128"/>
        <v>16</v>
      </c>
      <c r="BS187">
        <v>0</v>
      </c>
      <c r="BT187">
        <v>1</v>
      </c>
      <c r="BU187" t="s">
        <v>139</v>
      </c>
      <c r="BV187" t="str">
        <f t="shared" si="135"/>
        <v>0</v>
      </c>
      <c r="BW187" t="str">
        <f t="shared" si="136"/>
        <v>0</v>
      </c>
      <c r="BX187" t="str">
        <f t="shared" si="137"/>
        <v>1</v>
      </c>
      <c r="BY187" t="s">
        <v>23</v>
      </c>
      <c r="BZ187" s="253">
        <f t="shared" si="138"/>
        <v>0</v>
      </c>
      <c r="CA187" s="253">
        <f t="shared" si="139"/>
        <v>76.559999999999988</v>
      </c>
      <c r="CB187" s="253">
        <f t="shared" si="140"/>
        <v>76.559999999999988</v>
      </c>
      <c r="CC187" s="253">
        <f t="shared" si="141"/>
        <v>76.559999999999988</v>
      </c>
      <c r="CD187" s="253">
        <f t="shared" si="142"/>
        <v>0</v>
      </c>
      <c r="CE187" s="253">
        <f t="shared" si="143"/>
        <v>0</v>
      </c>
      <c r="CF187" s="253">
        <f t="shared" si="144"/>
        <v>0</v>
      </c>
      <c r="CG187" s="253">
        <f t="shared" si="145"/>
        <v>0</v>
      </c>
      <c r="CH187" s="253">
        <f t="shared" si="146"/>
        <v>0</v>
      </c>
      <c r="CI187" s="253">
        <f t="shared" si="147"/>
        <v>0</v>
      </c>
      <c r="CJ187" s="253">
        <f t="shared" si="148"/>
        <v>0</v>
      </c>
      <c r="CK187" s="253">
        <f t="shared" si="149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54"/>
        <v>0</v>
      </c>
      <c r="L188" s="140" t="s">
        <v>20</v>
      </c>
      <c r="M188" s="104">
        <v>16</v>
      </c>
      <c r="N188" s="262">
        <f t="shared" si="150"/>
        <v>25.3</v>
      </c>
      <c r="O188" s="141">
        <v>25.3</v>
      </c>
      <c r="P188" s="110">
        <f t="shared" si="110"/>
        <v>0</v>
      </c>
      <c r="Q188" s="112" t="s">
        <v>139</v>
      </c>
      <c r="R188" s="113">
        <f t="shared" si="104"/>
        <v>0</v>
      </c>
      <c r="S188" s="114">
        <f t="shared" si="111"/>
        <v>0</v>
      </c>
      <c r="T188" s="113">
        <f t="shared" si="105"/>
        <v>0</v>
      </c>
      <c r="U188" s="115">
        <f t="shared" si="112"/>
        <v>0</v>
      </c>
      <c r="V188" s="113">
        <f t="shared" si="106"/>
        <v>0</v>
      </c>
      <c r="W188" s="115">
        <f t="shared" si="113"/>
        <v>0</v>
      </c>
      <c r="X188" s="113">
        <f t="shared" si="107"/>
        <v>0</v>
      </c>
      <c r="Y188" s="115">
        <f t="shared" si="114"/>
        <v>0</v>
      </c>
      <c r="Z188" s="116">
        <f t="shared" si="108"/>
        <v>0</v>
      </c>
      <c r="AA188" s="117" t="b">
        <f t="shared" si="109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/>
      <c r="AI188" s="164">
        <f t="shared" si="115"/>
        <v>0</v>
      </c>
      <c r="AJ188" s="22"/>
      <c r="AK188" s="164">
        <f t="shared" si="116"/>
        <v>0</v>
      </c>
      <c r="AL188" s="22"/>
      <c r="AM188" s="164">
        <f t="shared" si="117"/>
        <v>0</v>
      </c>
      <c r="AN188" s="22"/>
      <c r="AO188" s="164">
        <f t="shared" si="118"/>
        <v>0</v>
      </c>
      <c r="AP188" s="22"/>
      <c r="AQ188" s="164">
        <f t="shared" si="119"/>
        <v>0</v>
      </c>
      <c r="AR188" s="22"/>
      <c r="AS188" s="164">
        <f t="shared" si="120"/>
        <v>0</v>
      </c>
      <c r="AT188" s="22"/>
      <c r="AU188" s="164">
        <f t="shared" si="121"/>
        <v>0</v>
      </c>
      <c r="AV188" s="22"/>
      <c r="AW188" s="164">
        <f t="shared" si="122"/>
        <v>0</v>
      </c>
      <c r="AX188" s="22"/>
      <c r="AY188" s="164">
        <f t="shared" si="123"/>
        <v>0</v>
      </c>
      <c r="AZ188" s="22"/>
      <c r="BA188" s="164">
        <f t="shared" si="124"/>
        <v>0</v>
      </c>
      <c r="BB188" s="22"/>
      <c r="BC188" s="164">
        <f t="shared" si="125"/>
        <v>0</v>
      </c>
      <c r="BD188" s="22"/>
      <c r="BE188" s="164">
        <f t="shared" si="126"/>
        <v>0</v>
      </c>
      <c r="BF188" s="253">
        <f t="shared" si="127"/>
        <v>0</v>
      </c>
      <c r="BG188" s="253">
        <f t="shared" si="151"/>
        <v>0</v>
      </c>
      <c r="BH188" s="10" t="b">
        <f t="shared" si="152"/>
        <v>1</v>
      </c>
      <c r="BI188" s="253">
        <f t="shared" si="153"/>
        <v>0</v>
      </c>
      <c r="BJ188" s="250">
        <f t="shared" si="129"/>
        <v>21610163</v>
      </c>
      <c r="BK188" s="251">
        <v>348</v>
      </c>
      <c r="BL188" s="251">
        <v>5</v>
      </c>
      <c r="BM188" s="252">
        <f t="shared" si="130"/>
        <v>0</v>
      </c>
      <c r="BN188" s="252">
        <f t="shared" si="131"/>
        <v>0</v>
      </c>
      <c r="BO188" s="252">
        <f t="shared" si="132"/>
        <v>0</v>
      </c>
      <c r="BP188" s="252">
        <f t="shared" si="133"/>
        <v>0</v>
      </c>
      <c r="BQ188" s="254">
        <f t="shared" si="134"/>
        <v>25.3</v>
      </c>
      <c r="BR188">
        <f t="shared" si="128"/>
        <v>16</v>
      </c>
      <c r="BS188">
        <v>0</v>
      </c>
      <c r="BT188">
        <v>1</v>
      </c>
      <c r="BU188" t="s">
        <v>139</v>
      </c>
      <c r="BV188" t="str">
        <f t="shared" si="135"/>
        <v>0</v>
      </c>
      <c r="BW188" t="str">
        <f t="shared" si="136"/>
        <v>0</v>
      </c>
      <c r="BX188" t="str">
        <f t="shared" si="137"/>
        <v>1</v>
      </c>
      <c r="BY188" t="s">
        <v>23</v>
      </c>
      <c r="BZ188" s="253">
        <f t="shared" si="138"/>
        <v>0</v>
      </c>
      <c r="CA188" s="253">
        <f t="shared" si="139"/>
        <v>0</v>
      </c>
      <c r="CB188" s="253">
        <f t="shared" si="140"/>
        <v>0</v>
      </c>
      <c r="CC188" s="253">
        <f t="shared" si="141"/>
        <v>0</v>
      </c>
      <c r="CD188" s="253">
        <f t="shared" si="142"/>
        <v>0</v>
      </c>
      <c r="CE188" s="253">
        <f t="shared" si="143"/>
        <v>0</v>
      </c>
      <c r="CF188" s="253">
        <f t="shared" si="144"/>
        <v>0</v>
      </c>
      <c r="CG188" s="253">
        <f t="shared" si="145"/>
        <v>0</v>
      </c>
      <c r="CH188" s="253">
        <f t="shared" si="146"/>
        <v>0</v>
      </c>
      <c r="CI188" s="253">
        <f t="shared" si="147"/>
        <v>0</v>
      </c>
      <c r="CJ188" s="253">
        <f t="shared" si="148"/>
        <v>0</v>
      </c>
      <c r="CK188" s="253">
        <f t="shared" si="149"/>
        <v>0</v>
      </c>
    </row>
    <row r="189" spans="2:89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54"/>
        <v>426</v>
      </c>
      <c r="L189" s="221" t="s">
        <v>20</v>
      </c>
      <c r="M189" s="104">
        <v>16</v>
      </c>
      <c r="N189" s="262">
        <f t="shared" si="150"/>
        <v>23.7</v>
      </c>
      <c r="O189" s="222">
        <v>23.7</v>
      </c>
      <c r="P189" s="110">
        <f t="shared" si="110"/>
        <v>11711.591999999999</v>
      </c>
      <c r="Q189" s="204" t="s">
        <v>139</v>
      </c>
      <c r="R189" s="113">
        <f t="shared" si="104"/>
        <v>102</v>
      </c>
      <c r="S189" s="114">
        <f t="shared" si="111"/>
        <v>2804.1839999999997</v>
      </c>
      <c r="T189" s="113">
        <f t="shared" si="105"/>
        <v>132</v>
      </c>
      <c r="U189" s="115">
        <f t="shared" si="112"/>
        <v>3628.9439999999995</v>
      </c>
      <c r="V189" s="113">
        <f t="shared" si="106"/>
        <v>96</v>
      </c>
      <c r="W189" s="115">
        <f t="shared" si="113"/>
        <v>2639.232</v>
      </c>
      <c r="X189" s="113">
        <f t="shared" si="107"/>
        <v>96</v>
      </c>
      <c r="Y189" s="115">
        <f t="shared" si="114"/>
        <v>2639.232</v>
      </c>
      <c r="Z189" s="116">
        <f t="shared" si="108"/>
        <v>11711.591999999999</v>
      </c>
      <c r="AA189" s="117" t="b">
        <f t="shared" si="109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>
        <v>0</v>
      </c>
      <c r="AI189" s="164">
        <f t="shared" si="115"/>
        <v>0</v>
      </c>
      <c r="AJ189" s="22">
        <v>42</v>
      </c>
      <c r="AK189" s="164">
        <f t="shared" si="116"/>
        <v>1154.664</v>
      </c>
      <c r="AL189" s="22">
        <v>60</v>
      </c>
      <c r="AM189" s="164">
        <f t="shared" si="117"/>
        <v>1649.5199999999998</v>
      </c>
      <c r="AN189" s="22">
        <v>60</v>
      </c>
      <c r="AO189" s="164">
        <f t="shared" si="118"/>
        <v>1649.5199999999998</v>
      </c>
      <c r="AP189" s="22">
        <v>36</v>
      </c>
      <c r="AQ189" s="164">
        <f t="shared" si="119"/>
        <v>989.71199999999988</v>
      </c>
      <c r="AR189" s="22">
        <v>36</v>
      </c>
      <c r="AS189" s="164">
        <f t="shared" si="120"/>
        <v>989.71199999999988</v>
      </c>
      <c r="AT189" s="22">
        <v>24</v>
      </c>
      <c r="AU189" s="164">
        <f t="shared" si="121"/>
        <v>659.80799999999999</v>
      </c>
      <c r="AV189" s="22">
        <v>36</v>
      </c>
      <c r="AW189" s="164">
        <f t="shared" si="122"/>
        <v>989.71199999999988</v>
      </c>
      <c r="AX189" s="22">
        <v>36</v>
      </c>
      <c r="AY189" s="164">
        <f t="shared" si="123"/>
        <v>989.71199999999988</v>
      </c>
      <c r="AZ189" s="22">
        <v>36</v>
      </c>
      <c r="BA189" s="164">
        <f t="shared" si="124"/>
        <v>989.71199999999988</v>
      </c>
      <c r="BB189" s="22">
        <v>36</v>
      </c>
      <c r="BC189" s="164">
        <f t="shared" si="125"/>
        <v>989.71199999999988</v>
      </c>
      <c r="BD189" s="22">
        <v>24</v>
      </c>
      <c r="BE189" s="164">
        <f t="shared" si="126"/>
        <v>659.80799999999999</v>
      </c>
      <c r="BF189" s="253">
        <f t="shared" si="127"/>
        <v>11711.591999999999</v>
      </c>
      <c r="BG189" s="253">
        <f t="shared" si="151"/>
        <v>11711.592000000001</v>
      </c>
      <c r="BH189" s="10" t="b">
        <f t="shared" si="152"/>
        <v>1</v>
      </c>
      <c r="BI189" s="253">
        <f t="shared" si="153"/>
        <v>0</v>
      </c>
      <c r="BJ189" s="250">
        <f t="shared" si="129"/>
        <v>21610163</v>
      </c>
      <c r="BK189" s="251">
        <v>348</v>
      </c>
      <c r="BL189" s="251">
        <v>5</v>
      </c>
      <c r="BM189" s="252">
        <f t="shared" si="130"/>
        <v>102</v>
      </c>
      <c r="BN189" s="252">
        <f t="shared" si="131"/>
        <v>132</v>
      </c>
      <c r="BO189" s="252">
        <f t="shared" si="132"/>
        <v>96</v>
      </c>
      <c r="BP189" s="252">
        <f t="shared" si="133"/>
        <v>96</v>
      </c>
      <c r="BQ189" s="254">
        <f t="shared" si="134"/>
        <v>23.7</v>
      </c>
      <c r="BR189">
        <f t="shared" si="128"/>
        <v>16</v>
      </c>
      <c r="BS189">
        <v>0</v>
      </c>
      <c r="BT189">
        <v>1</v>
      </c>
      <c r="BU189" t="s">
        <v>139</v>
      </c>
      <c r="BV189" t="str">
        <f t="shared" si="135"/>
        <v>0</v>
      </c>
      <c r="BW189" t="str">
        <f t="shared" si="136"/>
        <v>0</v>
      </c>
      <c r="BX189" t="str">
        <f t="shared" si="137"/>
        <v>1</v>
      </c>
      <c r="BY189" t="s">
        <v>23</v>
      </c>
      <c r="BZ189" s="253">
        <f t="shared" si="138"/>
        <v>0</v>
      </c>
      <c r="CA189" s="253">
        <f t="shared" si="139"/>
        <v>1154.664</v>
      </c>
      <c r="CB189" s="253">
        <f t="shared" si="140"/>
        <v>1649.5199999999998</v>
      </c>
      <c r="CC189" s="253">
        <f t="shared" si="141"/>
        <v>1649.5199999999998</v>
      </c>
      <c r="CD189" s="253">
        <f t="shared" si="142"/>
        <v>989.71199999999988</v>
      </c>
      <c r="CE189" s="253">
        <f t="shared" si="143"/>
        <v>989.71199999999988</v>
      </c>
      <c r="CF189" s="253">
        <f t="shared" si="144"/>
        <v>659.80799999999999</v>
      </c>
      <c r="CG189" s="253">
        <f t="shared" si="145"/>
        <v>989.71199999999988</v>
      </c>
      <c r="CH189" s="253">
        <f t="shared" si="146"/>
        <v>989.71199999999988</v>
      </c>
      <c r="CI189" s="253">
        <f t="shared" si="147"/>
        <v>989.71199999999988</v>
      </c>
      <c r="CJ189" s="253">
        <f t="shared" si="148"/>
        <v>989.71199999999988</v>
      </c>
      <c r="CK189" s="253">
        <f t="shared" si="149"/>
        <v>659.80799999999999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54"/>
        <v>0</v>
      </c>
      <c r="L190" s="140" t="s">
        <v>20</v>
      </c>
      <c r="M190" s="104">
        <v>16</v>
      </c>
      <c r="N190" s="262">
        <f t="shared" si="150"/>
        <v>8</v>
      </c>
      <c r="O190" s="141">
        <v>8</v>
      </c>
      <c r="P190" s="110">
        <f t="shared" si="110"/>
        <v>0</v>
      </c>
      <c r="Q190" s="112" t="s">
        <v>139</v>
      </c>
      <c r="R190" s="113">
        <f t="shared" si="104"/>
        <v>0</v>
      </c>
      <c r="S190" s="114">
        <f t="shared" si="111"/>
        <v>0</v>
      </c>
      <c r="T190" s="113">
        <f t="shared" si="105"/>
        <v>0</v>
      </c>
      <c r="U190" s="115">
        <f t="shared" si="112"/>
        <v>0</v>
      </c>
      <c r="V190" s="113">
        <f t="shared" si="106"/>
        <v>0</v>
      </c>
      <c r="W190" s="115">
        <f t="shared" si="113"/>
        <v>0</v>
      </c>
      <c r="X190" s="113">
        <f t="shared" si="107"/>
        <v>0</v>
      </c>
      <c r="Y190" s="115">
        <f t="shared" si="114"/>
        <v>0</v>
      </c>
      <c r="Z190" s="116">
        <f t="shared" si="108"/>
        <v>0</v>
      </c>
      <c r="AA190" s="117" t="b">
        <f t="shared" si="109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/>
      <c r="AI190" s="164">
        <f t="shared" si="115"/>
        <v>0</v>
      </c>
      <c r="AJ190" s="22"/>
      <c r="AK190" s="164">
        <f t="shared" si="116"/>
        <v>0</v>
      </c>
      <c r="AL190" s="22"/>
      <c r="AM190" s="164">
        <f t="shared" si="117"/>
        <v>0</v>
      </c>
      <c r="AN190" s="22"/>
      <c r="AO190" s="164">
        <f t="shared" si="118"/>
        <v>0</v>
      </c>
      <c r="AP190" s="22"/>
      <c r="AQ190" s="164">
        <f t="shared" si="119"/>
        <v>0</v>
      </c>
      <c r="AR190" s="22"/>
      <c r="AS190" s="164">
        <f t="shared" si="120"/>
        <v>0</v>
      </c>
      <c r="AT190" s="22"/>
      <c r="AU190" s="164">
        <f t="shared" si="121"/>
        <v>0</v>
      </c>
      <c r="AV190" s="22"/>
      <c r="AW190" s="164">
        <f t="shared" si="122"/>
        <v>0</v>
      </c>
      <c r="AX190" s="22"/>
      <c r="AY190" s="164">
        <f t="shared" si="123"/>
        <v>0</v>
      </c>
      <c r="AZ190" s="22"/>
      <c r="BA190" s="164">
        <f t="shared" si="124"/>
        <v>0</v>
      </c>
      <c r="BB190" s="22"/>
      <c r="BC190" s="164">
        <f t="shared" si="125"/>
        <v>0</v>
      </c>
      <c r="BD190" s="22"/>
      <c r="BE190" s="164">
        <f t="shared" si="126"/>
        <v>0</v>
      </c>
      <c r="BF190" s="253">
        <f t="shared" si="127"/>
        <v>0</v>
      </c>
      <c r="BG190" s="253">
        <f t="shared" si="151"/>
        <v>0</v>
      </c>
      <c r="BH190" s="10" t="b">
        <f t="shared" si="152"/>
        <v>1</v>
      </c>
      <c r="BI190" s="253">
        <f t="shared" si="153"/>
        <v>0</v>
      </c>
      <c r="BJ190" s="250">
        <f t="shared" si="129"/>
        <v>21610168</v>
      </c>
      <c r="BK190" s="251">
        <v>348</v>
      </c>
      <c r="BL190" s="251">
        <v>5</v>
      </c>
      <c r="BM190" s="252">
        <f t="shared" si="130"/>
        <v>0</v>
      </c>
      <c r="BN190" s="252">
        <f t="shared" si="131"/>
        <v>0</v>
      </c>
      <c r="BO190" s="252">
        <f t="shared" si="132"/>
        <v>0</v>
      </c>
      <c r="BP190" s="252">
        <f t="shared" si="133"/>
        <v>0</v>
      </c>
      <c r="BQ190" s="254">
        <f t="shared" si="134"/>
        <v>8</v>
      </c>
      <c r="BR190">
        <f t="shared" si="128"/>
        <v>16</v>
      </c>
      <c r="BS190">
        <v>0</v>
      </c>
      <c r="BT190">
        <v>1</v>
      </c>
      <c r="BU190" t="s">
        <v>139</v>
      </c>
      <c r="BV190" t="str">
        <f t="shared" si="135"/>
        <v>0</v>
      </c>
      <c r="BW190" t="str">
        <f t="shared" si="136"/>
        <v>0</v>
      </c>
      <c r="BX190" t="str">
        <f t="shared" si="137"/>
        <v>1</v>
      </c>
      <c r="BY190" t="s">
        <v>23</v>
      </c>
      <c r="BZ190" s="253">
        <f t="shared" si="138"/>
        <v>0</v>
      </c>
      <c r="CA190" s="253">
        <f t="shared" si="139"/>
        <v>0</v>
      </c>
      <c r="CB190" s="253">
        <f t="shared" si="140"/>
        <v>0</v>
      </c>
      <c r="CC190" s="253">
        <f t="shared" si="141"/>
        <v>0</v>
      </c>
      <c r="CD190" s="253">
        <f t="shared" si="142"/>
        <v>0</v>
      </c>
      <c r="CE190" s="253">
        <f t="shared" si="143"/>
        <v>0</v>
      </c>
      <c r="CF190" s="253">
        <f t="shared" si="144"/>
        <v>0</v>
      </c>
      <c r="CG190" s="253">
        <f t="shared" si="145"/>
        <v>0</v>
      </c>
      <c r="CH190" s="253">
        <f t="shared" si="146"/>
        <v>0</v>
      </c>
      <c r="CI190" s="253">
        <f t="shared" si="147"/>
        <v>0</v>
      </c>
      <c r="CJ190" s="253">
        <f t="shared" si="148"/>
        <v>0</v>
      </c>
      <c r="CK190" s="253">
        <f t="shared" si="149"/>
        <v>0</v>
      </c>
    </row>
    <row r="191" spans="2:89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54"/>
        <v>64</v>
      </c>
      <c r="L191" s="221" t="s">
        <v>20</v>
      </c>
      <c r="M191" s="104">
        <v>16</v>
      </c>
      <c r="N191" s="262">
        <f t="shared" si="150"/>
        <v>8</v>
      </c>
      <c r="O191" s="222">
        <v>8</v>
      </c>
      <c r="P191" s="110">
        <f t="shared" si="110"/>
        <v>593.91999999999996</v>
      </c>
      <c r="Q191" s="204" t="s">
        <v>139</v>
      </c>
      <c r="R191" s="113">
        <f t="shared" si="104"/>
        <v>16</v>
      </c>
      <c r="S191" s="114">
        <f t="shared" si="111"/>
        <v>148.47999999999999</v>
      </c>
      <c r="T191" s="113">
        <f t="shared" si="105"/>
        <v>18</v>
      </c>
      <c r="U191" s="115">
        <f t="shared" si="112"/>
        <v>167.04</v>
      </c>
      <c r="V191" s="113">
        <f t="shared" si="106"/>
        <v>15</v>
      </c>
      <c r="W191" s="115">
        <f t="shared" si="113"/>
        <v>139.19999999999999</v>
      </c>
      <c r="X191" s="113">
        <f t="shared" si="107"/>
        <v>15</v>
      </c>
      <c r="Y191" s="115">
        <f t="shared" si="114"/>
        <v>139.19999999999999</v>
      </c>
      <c r="Z191" s="116">
        <f t="shared" si="108"/>
        <v>593.91999999999996</v>
      </c>
      <c r="AA191" s="117" t="b">
        <f t="shared" si="109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>
        <v>0</v>
      </c>
      <c r="AI191" s="164">
        <f t="shared" si="115"/>
        <v>0</v>
      </c>
      <c r="AJ191" s="22">
        <v>8</v>
      </c>
      <c r="AK191" s="164">
        <f t="shared" si="116"/>
        <v>74.239999999999995</v>
      </c>
      <c r="AL191" s="22">
        <v>8</v>
      </c>
      <c r="AM191" s="164">
        <f t="shared" si="117"/>
        <v>74.239999999999995</v>
      </c>
      <c r="AN191" s="22">
        <v>8</v>
      </c>
      <c r="AO191" s="164">
        <f t="shared" si="118"/>
        <v>74.239999999999995</v>
      </c>
      <c r="AP191" s="22">
        <v>5</v>
      </c>
      <c r="AQ191" s="164">
        <f t="shared" si="119"/>
        <v>46.4</v>
      </c>
      <c r="AR191" s="22">
        <v>5</v>
      </c>
      <c r="AS191" s="164">
        <f t="shared" si="120"/>
        <v>46.4</v>
      </c>
      <c r="AT191" s="22">
        <v>5</v>
      </c>
      <c r="AU191" s="164">
        <f t="shared" si="121"/>
        <v>46.4</v>
      </c>
      <c r="AV191" s="22">
        <v>5</v>
      </c>
      <c r="AW191" s="164">
        <f t="shared" si="122"/>
        <v>46.4</v>
      </c>
      <c r="AX191" s="22">
        <v>5</v>
      </c>
      <c r="AY191" s="164">
        <f t="shared" si="123"/>
        <v>46.4</v>
      </c>
      <c r="AZ191" s="22">
        <v>5</v>
      </c>
      <c r="BA191" s="164">
        <f t="shared" si="124"/>
        <v>46.4</v>
      </c>
      <c r="BB191" s="22">
        <v>5</v>
      </c>
      <c r="BC191" s="164">
        <f t="shared" si="125"/>
        <v>46.4</v>
      </c>
      <c r="BD191" s="22">
        <v>5</v>
      </c>
      <c r="BE191" s="164">
        <f t="shared" si="126"/>
        <v>46.4</v>
      </c>
      <c r="BF191" s="253">
        <f t="shared" si="127"/>
        <v>593.91999999999996</v>
      </c>
      <c r="BG191" s="253">
        <f t="shared" si="151"/>
        <v>593.91999999999996</v>
      </c>
      <c r="BH191" s="10" t="b">
        <f t="shared" si="152"/>
        <v>1</v>
      </c>
      <c r="BI191" s="253">
        <f t="shared" si="153"/>
        <v>0</v>
      </c>
      <c r="BJ191" s="250">
        <f t="shared" si="129"/>
        <v>21610168</v>
      </c>
      <c r="BK191" s="251">
        <v>348</v>
      </c>
      <c r="BL191" s="251">
        <v>5</v>
      </c>
      <c r="BM191" s="252">
        <f t="shared" si="130"/>
        <v>16</v>
      </c>
      <c r="BN191" s="252">
        <f t="shared" si="131"/>
        <v>18</v>
      </c>
      <c r="BO191" s="252">
        <f t="shared" si="132"/>
        <v>15</v>
      </c>
      <c r="BP191" s="252">
        <f t="shared" si="133"/>
        <v>15</v>
      </c>
      <c r="BQ191" s="254">
        <f t="shared" si="134"/>
        <v>8</v>
      </c>
      <c r="BR191">
        <f t="shared" si="128"/>
        <v>16</v>
      </c>
      <c r="BS191">
        <v>0</v>
      </c>
      <c r="BT191">
        <v>1</v>
      </c>
      <c r="BU191" t="s">
        <v>139</v>
      </c>
      <c r="BV191" t="str">
        <f t="shared" si="135"/>
        <v>0</v>
      </c>
      <c r="BW191" t="str">
        <f t="shared" si="136"/>
        <v>0</v>
      </c>
      <c r="BX191" t="str">
        <f t="shared" si="137"/>
        <v>1</v>
      </c>
      <c r="BY191" t="s">
        <v>23</v>
      </c>
      <c r="BZ191" s="253">
        <f t="shared" si="138"/>
        <v>0</v>
      </c>
      <c r="CA191" s="253">
        <f t="shared" si="139"/>
        <v>74.239999999999995</v>
      </c>
      <c r="CB191" s="253">
        <f t="shared" si="140"/>
        <v>74.239999999999995</v>
      </c>
      <c r="CC191" s="253">
        <f t="shared" si="141"/>
        <v>74.239999999999995</v>
      </c>
      <c r="CD191" s="253">
        <f t="shared" si="142"/>
        <v>46.4</v>
      </c>
      <c r="CE191" s="253">
        <f t="shared" si="143"/>
        <v>46.4</v>
      </c>
      <c r="CF191" s="253">
        <f t="shared" si="144"/>
        <v>46.4</v>
      </c>
      <c r="CG191" s="253">
        <f t="shared" si="145"/>
        <v>46.4</v>
      </c>
      <c r="CH191" s="253">
        <f t="shared" si="146"/>
        <v>46.4</v>
      </c>
      <c r="CI191" s="253">
        <f t="shared" si="147"/>
        <v>46.4</v>
      </c>
      <c r="CJ191" s="253">
        <f t="shared" si="148"/>
        <v>46.4</v>
      </c>
      <c r="CK191" s="253">
        <f t="shared" si="149"/>
        <v>46.4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54"/>
        <v>0</v>
      </c>
      <c r="L192" s="140" t="s">
        <v>20</v>
      </c>
      <c r="M192" s="104">
        <v>16</v>
      </c>
      <c r="N192" s="262">
        <f t="shared" si="150"/>
        <v>42</v>
      </c>
      <c r="O192" s="141">
        <v>42</v>
      </c>
      <c r="P192" s="110">
        <f t="shared" si="110"/>
        <v>0</v>
      </c>
      <c r="Q192" s="112" t="s">
        <v>139</v>
      </c>
      <c r="R192" s="113">
        <f t="shared" si="104"/>
        <v>0</v>
      </c>
      <c r="S192" s="114">
        <f t="shared" si="111"/>
        <v>0</v>
      </c>
      <c r="T192" s="113">
        <f t="shared" si="105"/>
        <v>0</v>
      </c>
      <c r="U192" s="115">
        <f t="shared" si="112"/>
        <v>0</v>
      </c>
      <c r="V192" s="113">
        <f t="shared" si="106"/>
        <v>0</v>
      </c>
      <c r="W192" s="115">
        <f t="shared" si="113"/>
        <v>0</v>
      </c>
      <c r="X192" s="113">
        <f t="shared" si="107"/>
        <v>0</v>
      </c>
      <c r="Y192" s="115">
        <f t="shared" si="114"/>
        <v>0</v>
      </c>
      <c r="Z192" s="116">
        <f t="shared" si="108"/>
        <v>0</v>
      </c>
      <c r="AA192" s="117" t="b">
        <f t="shared" si="109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/>
      <c r="AI192" s="164">
        <f t="shared" si="115"/>
        <v>0</v>
      </c>
      <c r="AJ192" s="22"/>
      <c r="AK192" s="164">
        <f t="shared" si="116"/>
        <v>0</v>
      </c>
      <c r="AL192" s="22"/>
      <c r="AM192" s="164">
        <f t="shared" si="117"/>
        <v>0</v>
      </c>
      <c r="AN192" s="22"/>
      <c r="AO192" s="164">
        <f t="shared" si="118"/>
        <v>0</v>
      </c>
      <c r="AP192" s="22"/>
      <c r="AQ192" s="164">
        <f t="shared" si="119"/>
        <v>0</v>
      </c>
      <c r="AR192" s="22"/>
      <c r="AS192" s="164">
        <f t="shared" si="120"/>
        <v>0</v>
      </c>
      <c r="AT192" s="22"/>
      <c r="AU192" s="164">
        <f t="shared" si="121"/>
        <v>0</v>
      </c>
      <c r="AV192" s="22"/>
      <c r="AW192" s="164">
        <f t="shared" si="122"/>
        <v>0</v>
      </c>
      <c r="AX192" s="22"/>
      <c r="AY192" s="164">
        <f t="shared" si="123"/>
        <v>0</v>
      </c>
      <c r="AZ192" s="22"/>
      <c r="BA192" s="164">
        <f t="shared" si="124"/>
        <v>0</v>
      </c>
      <c r="BB192" s="22"/>
      <c r="BC192" s="164">
        <f t="shared" si="125"/>
        <v>0</v>
      </c>
      <c r="BD192" s="22"/>
      <c r="BE192" s="164">
        <f t="shared" si="126"/>
        <v>0</v>
      </c>
      <c r="BF192" s="253">
        <f t="shared" si="127"/>
        <v>0</v>
      </c>
      <c r="BG192" s="253">
        <f t="shared" si="151"/>
        <v>0</v>
      </c>
      <c r="BH192" s="10" t="b">
        <f t="shared" si="152"/>
        <v>1</v>
      </c>
      <c r="BI192" s="253">
        <f t="shared" si="153"/>
        <v>0</v>
      </c>
      <c r="BJ192" s="250">
        <f t="shared" si="129"/>
        <v>21610170</v>
      </c>
      <c r="BK192" s="251">
        <v>348</v>
      </c>
      <c r="BL192" s="251">
        <v>5</v>
      </c>
      <c r="BM192" s="252">
        <f t="shared" si="130"/>
        <v>0</v>
      </c>
      <c r="BN192" s="252">
        <f t="shared" si="131"/>
        <v>0</v>
      </c>
      <c r="BO192" s="252">
        <f t="shared" si="132"/>
        <v>0</v>
      </c>
      <c r="BP192" s="252">
        <f t="shared" si="133"/>
        <v>0</v>
      </c>
      <c r="BQ192" s="254">
        <f t="shared" si="134"/>
        <v>42</v>
      </c>
      <c r="BR192">
        <f t="shared" si="128"/>
        <v>16</v>
      </c>
      <c r="BS192">
        <v>0</v>
      </c>
      <c r="BT192">
        <v>1</v>
      </c>
      <c r="BU192" t="s">
        <v>139</v>
      </c>
      <c r="BV192" t="str">
        <f t="shared" si="135"/>
        <v>0</v>
      </c>
      <c r="BW192" t="str">
        <f t="shared" si="136"/>
        <v>0</v>
      </c>
      <c r="BX192" t="str">
        <f t="shared" si="137"/>
        <v>1</v>
      </c>
      <c r="BY192" t="s">
        <v>23</v>
      </c>
      <c r="BZ192" s="253">
        <f t="shared" si="138"/>
        <v>0</v>
      </c>
      <c r="CA192" s="253">
        <f t="shared" si="139"/>
        <v>0</v>
      </c>
      <c r="CB192" s="253">
        <f t="shared" si="140"/>
        <v>0</v>
      </c>
      <c r="CC192" s="253">
        <f t="shared" si="141"/>
        <v>0</v>
      </c>
      <c r="CD192" s="253">
        <f t="shared" si="142"/>
        <v>0</v>
      </c>
      <c r="CE192" s="253">
        <f t="shared" si="143"/>
        <v>0</v>
      </c>
      <c r="CF192" s="253">
        <f t="shared" si="144"/>
        <v>0</v>
      </c>
      <c r="CG192" s="253">
        <f t="shared" si="145"/>
        <v>0</v>
      </c>
      <c r="CH192" s="253">
        <f t="shared" si="146"/>
        <v>0</v>
      </c>
      <c r="CI192" s="253">
        <f t="shared" si="147"/>
        <v>0</v>
      </c>
      <c r="CJ192" s="253">
        <f t="shared" si="148"/>
        <v>0</v>
      </c>
      <c r="CK192" s="253">
        <f t="shared" si="149"/>
        <v>0</v>
      </c>
    </row>
    <row r="193" spans="2:89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54"/>
        <v>10</v>
      </c>
      <c r="L193" s="221" t="s">
        <v>20</v>
      </c>
      <c r="M193" s="104">
        <v>16</v>
      </c>
      <c r="N193" s="262">
        <f t="shared" si="150"/>
        <v>42</v>
      </c>
      <c r="O193" s="222">
        <v>42</v>
      </c>
      <c r="P193" s="110">
        <f t="shared" si="110"/>
        <v>487.2</v>
      </c>
      <c r="Q193" s="204" t="s">
        <v>139</v>
      </c>
      <c r="R193" s="113">
        <f t="shared" si="104"/>
        <v>2</v>
      </c>
      <c r="S193" s="114">
        <f t="shared" si="111"/>
        <v>97.44</v>
      </c>
      <c r="T193" s="113">
        <f t="shared" si="105"/>
        <v>2</v>
      </c>
      <c r="U193" s="115">
        <f t="shared" si="112"/>
        <v>97.44</v>
      </c>
      <c r="V193" s="113">
        <f t="shared" si="106"/>
        <v>3</v>
      </c>
      <c r="W193" s="115">
        <f t="shared" si="113"/>
        <v>146.16</v>
      </c>
      <c r="X193" s="113">
        <f t="shared" si="107"/>
        <v>3</v>
      </c>
      <c r="Y193" s="115">
        <f t="shared" si="114"/>
        <v>146.16</v>
      </c>
      <c r="Z193" s="116">
        <f t="shared" si="108"/>
        <v>487.19999999999993</v>
      </c>
      <c r="AA193" s="117" t="b">
        <f t="shared" si="109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>
        <v>0</v>
      </c>
      <c r="AI193" s="164">
        <f t="shared" si="115"/>
        <v>0</v>
      </c>
      <c r="AJ193" s="22">
        <v>0</v>
      </c>
      <c r="AK193" s="164">
        <f t="shared" si="116"/>
        <v>0</v>
      </c>
      <c r="AL193" s="22">
        <v>2</v>
      </c>
      <c r="AM193" s="164">
        <f t="shared" si="117"/>
        <v>97.44</v>
      </c>
      <c r="AN193" s="22">
        <v>0</v>
      </c>
      <c r="AO193" s="164">
        <f t="shared" si="118"/>
        <v>0</v>
      </c>
      <c r="AP193" s="22">
        <v>1</v>
      </c>
      <c r="AQ193" s="164">
        <f t="shared" si="119"/>
        <v>48.72</v>
      </c>
      <c r="AR193" s="22">
        <v>1</v>
      </c>
      <c r="AS193" s="164">
        <f t="shared" si="120"/>
        <v>48.72</v>
      </c>
      <c r="AT193" s="22">
        <v>1</v>
      </c>
      <c r="AU193" s="164">
        <f t="shared" si="121"/>
        <v>48.72</v>
      </c>
      <c r="AV193" s="22">
        <v>1</v>
      </c>
      <c r="AW193" s="164">
        <f t="shared" si="122"/>
        <v>48.72</v>
      </c>
      <c r="AX193" s="22">
        <v>1</v>
      </c>
      <c r="AY193" s="164">
        <f t="shared" si="123"/>
        <v>48.72</v>
      </c>
      <c r="AZ193" s="22">
        <v>1</v>
      </c>
      <c r="BA193" s="164">
        <f t="shared" si="124"/>
        <v>48.72</v>
      </c>
      <c r="BB193" s="22">
        <v>1</v>
      </c>
      <c r="BC193" s="164">
        <f t="shared" si="125"/>
        <v>48.72</v>
      </c>
      <c r="BD193" s="22">
        <v>1</v>
      </c>
      <c r="BE193" s="164">
        <f t="shared" si="126"/>
        <v>48.72</v>
      </c>
      <c r="BF193" s="253">
        <f t="shared" si="127"/>
        <v>487.2</v>
      </c>
      <c r="BG193" s="253">
        <f t="shared" si="151"/>
        <v>487.2</v>
      </c>
      <c r="BH193" s="10" t="b">
        <f t="shared" si="152"/>
        <v>1</v>
      </c>
      <c r="BI193" s="253">
        <f t="shared" si="153"/>
        <v>0</v>
      </c>
      <c r="BJ193" s="250">
        <f t="shared" si="129"/>
        <v>21610170</v>
      </c>
      <c r="BK193" s="251">
        <v>348</v>
      </c>
      <c r="BL193" s="251">
        <v>5</v>
      </c>
      <c r="BM193" s="252">
        <f t="shared" si="130"/>
        <v>2</v>
      </c>
      <c r="BN193" s="252">
        <f t="shared" si="131"/>
        <v>2</v>
      </c>
      <c r="BO193" s="252">
        <f t="shared" si="132"/>
        <v>3</v>
      </c>
      <c r="BP193" s="252">
        <f t="shared" si="133"/>
        <v>3</v>
      </c>
      <c r="BQ193" s="254">
        <f t="shared" si="134"/>
        <v>42</v>
      </c>
      <c r="BR193">
        <f t="shared" si="128"/>
        <v>16</v>
      </c>
      <c r="BS193">
        <v>0</v>
      </c>
      <c r="BT193">
        <v>1</v>
      </c>
      <c r="BU193" t="s">
        <v>139</v>
      </c>
      <c r="BV193" t="str">
        <f t="shared" si="135"/>
        <v>0</v>
      </c>
      <c r="BW193" t="str">
        <f t="shared" si="136"/>
        <v>0</v>
      </c>
      <c r="BX193" t="str">
        <f t="shared" si="137"/>
        <v>1</v>
      </c>
      <c r="BY193" t="s">
        <v>23</v>
      </c>
      <c r="BZ193" s="253">
        <f t="shared" si="138"/>
        <v>0</v>
      </c>
      <c r="CA193" s="253">
        <f t="shared" si="139"/>
        <v>0</v>
      </c>
      <c r="CB193" s="253">
        <f t="shared" si="140"/>
        <v>97.44</v>
      </c>
      <c r="CC193" s="253">
        <f t="shared" si="141"/>
        <v>0</v>
      </c>
      <c r="CD193" s="253">
        <f t="shared" si="142"/>
        <v>48.72</v>
      </c>
      <c r="CE193" s="253">
        <f t="shared" si="143"/>
        <v>48.72</v>
      </c>
      <c r="CF193" s="253">
        <f t="shared" si="144"/>
        <v>48.72</v>
      </c>
      <c r="CG193" s="253">
        <f t="shared" si="145"/>
        <v>48.72</v>
      </c>
      <c r="CH193" s="253">
        <f t="shared" si="146"/>
        <v>48.72</v>
      </c>
      <c r="CI193" s="253">
        <f t="shared" si="147"/>
        <v>48.72</v>
      </c>
      <c r="CJ193" s="253">
        <f t="shared" si="148"/>
        <v>48.72</v>
      </c>
      <c r="CK193" s="253">
        <f t="shared" si="149"/>
        <v>48.72</v>
      </c>
    </row>
    <row r="194" spans="2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54"/>
        <v>0</v>
      </c>
      <c r="L194" s="140" t="s">
        <v>138</v>
      </c>
      <c r="M194" s="104">
        <v>16</v>
      </c>
      <c r="N194" s="262">
        <f t="shared" si="150"/>
        <v>11</v>
      </c>
      <c r="O194" s="141">
        <v>11</v>
      </c>
      <c r="P194" s="110">
        <f t="shared" si="110"/>
        <v>0</v>
      </c>
      <c r="Q194" s="112" t="s">
        <v>139</v>
      </c>
      <c r="R194" s="113">
        <f t="shared" si="104"/>
        <v>0</v>
      </c>
      <c r="S194" s="114">
        <f t="shared" si="111"/>
        <v>0</v>
      </c>
      <c r="T194" s="113">
        <f t="shared" si="105"/>
        <v>0</v>
      </c>
      <c r="U194" s="115">
        <f t="shared" si="112"/>
        <v>0</v>
      </c>
      <c r="V194" s="113">
        <f t="shared" si="106"/>
        <v>0</v>
      </c>
      <c r="W194" s="115">
        <f t="shared" si="113"/>
        <v>0</v>
      </c>
      <c r="X194" s="113">
        <f t="shared" si="107"/>
        <v>0</v>
      </c>
      <c r="Y194" s="115">
        <f t="shared" si="114"/>
        <v>0</v>
      </c>
      <c r="Z194" s="116">
        <f t="shared" si="108"/>
        <v>0</v>
      </c>
      <c r="AA194" s="117" t="b">
        <f t="shared" si="109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/>
      <c r="AI194" s="164">
        <f t="shared" si="115"/>
        <v>0</v>
      </c>
      <c r="AJ194" s="22"/>
      <c r="AK194" s="164">
        <f t="shared" si="116"/>
        <v>0</v>
      </c>
      <c r="AL194" s="22"/>
      <c r="AM194" s="164">
        <f t="shared" si="117"/>
        <v>0</v>
      </c>
      <c r="AN194" s="22"/>
      <c r="AO194" s="164">
        <f t="shared" si="118"/>
        <v>0</v>
      </c>
      <c r="AP194" s="22"/>
      <c r="AQ194" s="164">
        <f t="shared" si="119"/>
        <v>0</v>
      </c>
      <c r="AR194" s="22"/>
      <c r="AS194" s="164">
        <f t="shared" si="120"/>
        <v>0</v>
      </c>
      <c r="AT194" s="22"/>
      <c r="AU194" s="164">
        <f t="shared" si="121"/>
        <v>0</v>
      </c>
      <c r="AV194" s="22"/>
      <c r="AW194" s="164">
        <f t="shared" si="122"/>
        <v>0</v>
      </c>
      <c r="AX194" s="22"/>
      <c r="AY194" s="164">
        <f t="shared" si="123"/>
        <v>0</v>
      </c>
      <c r="AZ194" s="22"/>
      <c r="BA194" s="164">
        <f t="shared" si="124"/>
        <v>0</v>
      </c>
      <c r="BB194" s="22"/>
      <c r="BC194" s="164">
        <f t="shared" si="125"/>
        <v>0</v>
      </c>
      <c r="BD194" s="22"/>
      <c r="BE194" s="164">
        <f t="shared" si="126"/>
        <v>0</v>
      </c>
      <c r="BF194" s="253">
        <f t="shared" si="127"/>
        <v>0</v>
      </c>
      <c r="BG194" s="253">
        <f t="shared" si="151"/>
        <v>0</v>
      </c>
      <c r="BH194" s="10" t="b">
        <f t="shared" si="152"/>
        <v>1</v>
      </c>
      <c r="BI194" s="253">
        <f t="shared" si="153"/>
        <v>0</v>
      </c>
      <c r="BJ194" s="250">
        <f t="shared" si="129"/>
        <v>21610194</v>
      </c>
      <c r="BK194" s="251">
        <v>348</v>
      </c>
      <c r="BL194" s="251">
        <v>5</v>
      </c>
      <c r="BM194" s="252">
        <f t="shared" si="130"/>
        <v>0</v>
      </c>
      <c r="BN194" s="252">
        <f t="shared" si="131"/>
        <v>0</v>
      </c>
      <c r="BO194" s="252">
        <f t="shared" si="132"/>
        <v>0</v>
      </c>
      <c r="BP194" s="252">
        <f t="shared" si="133"/>
        <v>0</v>
      </c>
      <c r="BQ194" s="254">
        <f t="shared" si="134"/>
        <v>11</v>
      </c>
      <c r="BR194">
        <f t="shared" si="128"/>
        <v>16</v>
      </c>
      <c r="BS194">
        <v>0</v>
      </c>
      <c r="BT194">
        <v>1</v>
      </c>
      <c r="BU194" t="s">
        <v>139</v>
      </c>
      <c r="BV194" t="str">
        <f t="shared" si="135"/>
        <v>0</v>
      </c>
      <c r="BW194" t="str">
        <f t="shared" si="136"/>
        <v>0</v>
      </c>
      <c r="BX194" t="str">
        <f t="shared" si="137"/>
        <v>1</v>
      </c>
      <c r="BY194" t="s">
        <v>23</v>
      </c>
      <c r="BZ194" s="253">
        <f t="shared" si="138"/>
        <v>0</v>
      </c>
      <c r="CA194" s="253">
        <f t="shared" si="139"/>
        <v>0</v>
      </c>
      <c r="CB194" s="253">
        <f t="shared" si="140"/>
        <v>0</v>
      </c>
      <c r="CC194" s="253">
        <f t="shared" si="141"/>
        <v>0</v>
      </c>
      <c r="CD194" s="253">
        <f t="shared" si="142"/>
        <v>0</v>
      </c>
      <c r="CE194" s="253">
        <f t="shared" si="143"/>
        <v>0</v>
      </c>
      <c r="CF194" s="253">
        <f t="shared" si="144"/>
        <v>0</v>
      </c>
      <c r="CG194" s="253">
        <f t="shared" si="145"/>
        <v>0</v>
      </c>
      <c r="CH194" s="253">
        <f t="shared" si="146"/>
        <v>0</v>
      </c>
      <c r="CI194" s="253">
        <f t="shared" si="147"/>
        <v>0</v>
      </c>
      <c r="CJ194" s="253">
        <f t="shared" si="148"/>
        <v>0</v>
      </c>
      <c r="CK194" s="253">
        <f t="shared" si="149"/>
        <v>0</v>
      </c>
    </row>
    <row r="195" spans="2:89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54"/>
        <v>26</v>
      </c>
      <c r="L195" s="221" t="s">
        <v>138</v>
      </c>
      <c r="M195" s="104">
        <v>16</v>
      </c>
      <c r="N195" s="262">
        <f t="shared" si="150"/>
        <v>11</v>
      </c>
      <c r="O195" s="222">
        <v>11</v>
      </c>
      <c r="P195" s="110">
        <f t="shared" si="110"/>
        <v>331.76</v>
      </c>
      <c r="Q195" s="204" t="s">
        <v>139</v>
      </c>
      <c r="R195" s="113">
        <f t="shared" si="104"/>
        <v>12</v>
      </c>
      <c r="S195" s="114">
        <f t="shared" si="111"/>
        <v>153.12</v>
      </c>
      <c r="T195" s="113">
        <f t="shared" si="105"/>
        <v>8</v>
      </c>
      <c r="U195" s="115">
        <f t="shared" si="112"/>
        <v>102.08</v>
      </c>
      <c r="V195" s="113">
        <f t="shared" si="106"/>
        <v>3</v>
      </c>
      <c r="W195" s="115">
        <f t="shared" si="113"/>
        <v>38.28</v>
      </c>
      <c r="X195" s="113">
        <f t="shared" si="107"/>
        <v>3</v>
      </c>
      <c r="Y195" s="115">
        <f t="shared" si="114"/>
        <v>38.28</v>
      </c>
      <c r="Z195" s="116">
        <f t="shared" si="108"/>
        <v>331.76</v>
      </c>
      <c r="AA195" s="117" t="b">
        <f t="shared" si="109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>
        <v>0</v>
      </c>
      <c r="AI195" s="164">
        <f t="shared" si="115"/>
        <v>0</v>
      </c>
      <c r="AJ195" s="22">
        <v>6</v>
      </c>
      <c r="AK195" s="164">
        <f t="shared" si="116"/>
        <v>76.56</v>
      </c>
      <c r="AL195" s="22">
        <v>6</v>
      </c>
      <c r="AM195" s="164">
        <f t="shared" si="117"/>
        <v>76.56</v>
      </c>
      <c r="AN195" s="22">
        <v>6</v>
      </c>
      <c r="AO195" s="164">
        <f t="shared" si="118"/>
        <v>76.56</v>
      </c>
      <c r="AP195" s="22">
        <v>1</v>
      </c>
      <c r="AQ195" s="164">
        <f t="shared" si="119"/>
        <v>12.76</v>
      </c>
      <c r="AR195" s="22">
        <v>1</v>
      </c>
      <c r="AS195" s="164">
        <f t="shared" si="120"/>
        <v>12.76</v>
      </c>
      <c r="AT195" s="22">
        <v>1</v>
      </c>
      <c r="AU195" s="164">
        <f t="shared" si="121"/>
        <v>12.76</v>
      </c>
      <c r="AV195" s="22">
        <v>1</v>
      </c>
      <c r="AW195" s="164">
        <f t="shared" si="122"/>
        <v>12.76</v>
      </c>
      <c r="AX195" s="22">
        <v>1</v>
      </c>
      <c r="AY195" s="164">
        <f t="shared" si="123"/>
        <v>12.76</v>
      </c>
      <c r="AZ195" s="22">
        <v>1</v>
      </c>
      <c r="BA195" s="164">
        <f t="shared" si="124"/>
        <v>12.76</v>
      </c>
      <c r="BB195" s="22">
        <v>1</v>
      </c>
      <c r="BC195" s="164">
        <f t="shared" si="125"/>
        <v>12.76</v>
      </c>
      <c r="BD195" s="22">
        <v>1</v>
      </c>
      <c r="BE195" s="164">
        <f t="shared" si="126"/>
        <v>12.76</v>
      </c>
      <c r="BF195" s="253">
        <f t="shared" si="127"/>
        <v>331.76</v>
      </c>
      <c r="BG195" s="253">
        <f t="shared" si="151"/>
        <v>331.76</v>
      </c>
      <c r="BH195" s="10" t="b">
        <f t="shared" si="152"/>
        <v>1</v>
      </c>
      <c r="BI195" s="253">
        <f t="shared" si="153"/>
        <v>0</v>
      </c>
      <c r="BJ195" s="250">
        <f t="shared" si="129"/>
        <v>21610194</v>
      </c>
      <c r="BK195" s="251">
        <v>348</v>
      </c>
      <c r="BL195" s="251">
        <v>5</v>
      </c>
      <c r="BM195" s="252">
        <f t="shared" si="130"/>
        <v>12</v>
      </c>
      <c r="BN195" s="252">
        <f t="shared" si="131"/>
        <v>8</v>
      </c>
      <c r="BO195" s="252">
        <f t="shared" si="132"/>
        <v>3</v>
      </c>
      <c r="BP195" s="252">
        <f t="shared" si="133"/>
        <v>3</v>
      </c>
      <c r="BQ195" s="254">
        <f t="shared" si="134"/>
        <v>11</v>
      </c>
      <c r="BR195">
        <f t="shared" si="128"/>
        <v>16</v>
      </c>
      <c r="BS195">
        <v>0</v>
      </c>
      <c r="BT195">
        <v>1</v>
      </c>
      <c r="BU195" t="s">
        <v>139</v>
      </c>
      <c r="BV195" t="str">
        <f t="shared" si="135"/>
        <v>0</v>
      </c>
      <c r="BW195" t="str">
        <f t="shared" si="136"/>
        <v>0</v>
      </c>
      <c r="BX195" t="str">
        <f t="shared" si="137"/>
        <v>1</v>
      </c>
      <c r="BY195" t="s">
        <v>23</v>
      </c>
      <c r="BZ195" s="253">
        <f t="shared" si="138"/>
        <v>0</v>
      </c>
      <c r="CA195" s="253">
        <f t="shared" si="139"/>
        <v>76.56</v>
      </c>
      <c r="CB195" s="253">
        <f t="shared" si="140"/>
        <v>76.56</v>
      </c>
      <c r="CC195" s="253">
        <f t="shared" si="141"/>
        <v>76.56</v>
      </c>
      <c r="CD195" s="253">
        <f t="shared" si="142"/>
        <v>12.76</v>
      </c>
      <c r="CE195" s="253">
        <f t="shared" si="143"/>
        <v>12.76</v>
      </c>
      <c r="CF195" s="253">
        <f t="shared" si="144"/>
        <v>12.76</v>
      </c>
      <c r="CG195" s="253">
        <f t="shared" si="145"/>
        <v>12.76</v>
      </c>
      <c r="CH195" s="253">
        <f t="shared" si="146"/>
        <v>12.76</v>
      </c>
      <c r="CI195" s="253">
        <f t="shared" si="147"/>
        <v>12.76</v>
      </c>
      <c r="CJ195" s="253">
        <f t="shared" si="148"/>
        <v>12.76</v>
      </c>
      <c r="CK195" s="253">
        <f t="shared" si="149"/>
        <v>12.76</v>
      </c>
    </row>
    <row r="196" spans="2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54"/>
        <v>0</v>
      </c>
      <c r="L196" s="140" t="s">
        <v>20</v>
      </c>
      <c r="M196" s="104">
        <v>16</v>
      </c>
      <c r="N196" s="262">
        <f t="shared" si="150"/>
        <v>40</v>
      </c>
      <c r="O196" s="141">
        <v>40</v>
      </c>
      <c r="P196" s="110">
        <f t="shared" si="110"/>
        <v>0</v>
      </c>
      <c r="Q196" s="112" t="s">
        <v>139</v>
      </c>
      <c r="R196" s="113">
        <f t="shared" ref="R196:R261" si="155">AH196+AJ196+AL196</f>
        <v>0</v>
      </c>
      <c r="S196" s="114">
        <f t="shared" si="111"/>
        <v>0</v>
      </c>
      <c r="T196" s="113">
        <f t="shared" ref="T196:T261" si="156">AN196+AP196+AR196</f>
        <v>0</v>
      </c>
      <c r="U196" s="115">
        <f t="shared" si="112"/>
        <v>0</v>
      </c>
      <c r="V196" s="113">
        <f t="shared" ref="V196:V261" si="157">AT196+AV196+AX196</f>
        <v>0</v>
      </c>
      <c r="W196" s="115">
        <f t="shared" si="113"/>
        <v>0</v>
      </c>
      <c r="X196" s="113">
        <f t="shared" ref="X196:X261" si="158">AZ196+BB196+BD196</f>
        <v>0</v>
      </c>
      <c r="Y196" s="115">
        <f t="shared" si="114"/>
        <v>0</v>
      </c>
      <c r="Z196" s="116">
        <f t="shared" ref="Z196:Z261" si="159">S196+U196+W196+Y196</f>
        <v>0</v>
      </c>
      <c r="AA196" s="117" t="b">
        <f t="shared" ref="AA196:AA253" si="160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/>
      <c r="AI196" s="164">
        <f t="shared" si="115"/>
        <v>0</v>
      </c>
      <c r="AJ196" s="22"/>
      <c r="AK196" s="164">
        <f t="shared" si="116"/>
        <v>0</v>
      </c>
      <c r="AL196" s="22"/>
      <c r="AM196" s="164">
        <f t="shared" si="117"/>
        <v>0</v>
      </c>
      <c r="AN196" s="22"/>
      <c r="AO196" s="164">
        <f t="shared" si="118"/>
        <v>0</v>
      </c>
      <c r="AP196" s="22"/>
      <c r="AQ196" s="164">
        <f t="shared" si="119"/>
        <v>0</v>
      </c>
      <c r="AR196" s="22"/>
      <c r="AS196" s="164">
        <f t="shared" si="120"/>
        <v>0</v>
      </c>
      <c r="AT196" s="22"/>
      <c r="AU196" s="164">
        <f t="shared" si="121"/>
        <v>0</v>
      </c>
      <c r="AV196" s="22"/>
      <c r="AW196" s="164">
        <f t="shared" si="122"/>
        <v>0</v>
      </c>
      <c r="AX196" s="22"/>
      <c r="AY196" s="164">
        <f t="shared" si="123"/>
        <v>0</v>
      </c>
      <c r="AZ196" s="22"/>
      <c r="BA196" s="164">
        <f t="shared" si="124"/>
        <v>0</v>
      </c>
      <c r="BB196" s="22"/>
      <c r="BC196" s="164">
        <f t="shared" si="125"/>
        <v>0</v>
      </c>
      <c r="BD196" s="22"/>
      <c r="BE196" s="164">
        <f t="shared" si="126"/>
        <v>0</v>
      </c>
      <c r="BF196" s="253">
        <f t="shared" si="127"/>
        <v>0</v>
      </c>
      <c r="BG196" s="253">
        <f t="shared" si="151"/>
        <v>0</v>
      </c>
      <c r="BH196" s="10" t="b">
        <f t="shared" si="152"/>
        <v>1</v>
      </c>
      <c r="BI196" s="253">
        <f t="shared" si="153"/>
        <v>0</v>
      </c>
      <c r="BJ196" s="250">
        <f t="shared" si="129"/>
        <v>21610199</v>
      </c>
      <c r="BK196" s="251">
        <v>348</v>
      </c>
      <c r="BL196" s="251">
        <v>5</v>
      </c>
      <c r="BM196" s="252">
        <f t="shared" si="130"/>
        <v>0</v>
      </c>
      <c r="BN196" s="252">
        <f t="shared" si="131"/>
        <v>0</v>
      </c>
      <c r="BO196" s="252">
        <f t="shared" si="132"/>
        <v>0</v>
      </c>
      <c r="BP196" s="252">
        <f t="shared" si="133"/>
        <v>0</v>
      </c>
      <c r="BQ196" s="254">
        <f t="shared" si="134"/>
        <v>40</v>
      </c>
      <c r="BR196">
        <f t="shared" si="128"/>
        <v>16</v>
      </c>
      <c r="BS196">
        <v>0</v>
      </c>
      <c r="BT196">
        <v>1</v>
      </c>
      <c r="BU196" t="s">
        <v>139</v>
      </c>
      <c r="BV196" t="str">
        <f t="shared" si="135"/>
        <v>0</v>
      </c>
      <c r="BW196" t="str">
        <f t="shared" si="136"/>
        <v>0</v>
      </c>
      <c r="BX196" t="str">
        <f t="shared" si="137"/>
        <v>1</v>
      </c>
      <c r="BY196" t="s">
        <v>23</v>
      </c>
      <c r="BZ196" s="253">
        <f t="shared" si="138"/>
        <v>0</v>
      </c>
      <c r="CA196" s="253">
        <f t="shared" si="139"/>
        <v>0</v>
      </c>
      <c r="CB196" s="253">
        <f t="shared" si="140"/>
        <v>0</v>
      </c>
      <c r="CC196" s="253">
        <f t="shared" si="141"/>
        <v>0</v>
      </c>
      <c r="CD196" s="253">
        <f t="shared" si="142"/>
        <v>0</v>
      </c>
      <c r="CE196" s="253">
        <f t="shared" si="143"/>
        <v>0</v>
      </c>
      <c r="CF196" s="253">
        <f t="shared" si="144"/>
        <v>0</v>
      </c>
      <c r="CG196" s="253">
        <f t="shared" si="145"/>
        <v>0</v>
      </c>
      <c r="CH196" s="253">
        <f t="shared" si="146"/>
        <v>0</v>
      </c>
      <c r="CI196" s="253">
        <f t="shared" si="147"/>
        <v>0</v>
      </c>
      <c r="CJ196" s="253">
        <f t="shared" si="148"/>
        <v>0</v>
      </c>
      <c r="CK196" s="253">
        <f t="shared" si="149"/>
        <v>0</v>
      </c>
    </row>
    <row r="197" spans="2:89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54"/>
        <v>16</v>
      </c>
      <c r="L197" s="221" t="s">
        <v>20</v>
      </c>
      <c r="M197" s="104">
        <v>16</v>
      </c>
      <c r="N197" s="262">
        <f t="shared" si="150"/>
        <v>40</v>
      </c>
      <c r="O197" s="222">
        <v>40</v>
      </c>
      <c r="P197" s="110">
        <f t="shared" ref="P197:P262" si="161">(O197*(M197/100+1))*K197</f>
        <v>742.4</v>
      </c>
      <c r="Q197" s="204" t="s">
        <v>139</v>
      </c>
      <c r="R197" s="113">
        <f t="shared" si="155"/>
        <v>2</v>
      </c>
      <c r="S197" s="114">
        <f t="shared" ref="S197:S262" si="162">R197*(O197*(M197/100+1))</f>
        <v>92.8</v>
      </c>
      <c r="T197" s="113">
        <f t="shared" si="156"/>
        <v>4</v>
      </c>
      <c r="U197" s="115">
        <f t="shared" ref="U197:U262" si="163">T197*(O197*(M197/100+1))</f>
        <v>185.6</v>
      </c>
      <c r="V197" s="113">
        <f t="shared" si="157"/>
        <v>5</v>
      </c>
      <c r="W197" s="115">
        <f t="shared" ref="W197:W262" si="164">V197*(O197*(M197/100+1))</f>
        <v>232</v>
      </c>
      <c r="X197" s="113">
        <f t="shared" si="158"/>
        <v>5</v>
      </c>
      <c r="Y197" s="115">
        <f t="shared" ref="Y197:Y262" si="165">X197*(O197*(M197/100+1))</f>
        <v>232</v>
      </c>
      <c r="Z197" s="116">
        <f t="shared" si="159"/>
        <v>742.4</v>
      </c>
      <c r="AA197" s="117" t="b">
        <f t="shared" si="160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>
        <v>0</v>
      </c>
      <c r="AI197" s="164">
        <f t="shared" ref="AI197:AI262" si="166">AH197*(O197*(M197/100+1))</f>
        <v>0</v>
      </c>
      <c r="AJ197" s="22">
        <v>0</v>
      </c>
      <c r="AK197" s="164">
        <f t="shared" ref="AK197:AK262" si="167">AJ197*(O197*(M197/100+1))</f>
        <v>0</v>
      </c>
      <c r="AL197" s="22">
        <v>2</v>
      </c>
      <c r="AM197" s="164">
        <f t="shared" ref="AM197:AM262" si="168">AL197*(O197*(M197/100+1))</f>
        <v>92.8</v>
      </c>
      <c r="AN197" s="22">
        <v>0</v>
      </c>
      <c r="AO197" s="164">
        <f t="shared" ref="AO197:AO262" si="169">AN197*(O197*(M197/100+1))</f>
        <v>0</v>
      </c>
      <c r="AP197" s="22">
        <v>2</v>
      </c>
      <c r="AQ197" s="164">
        <f t="shared" ref="AQ197:AQ262" si="170">AP197*(O197*(M197/100+1))</f>
        <v>92.8</v>
      </c>
      <c r="AR197" s="22">
        <v>2</v>
      </c>
      <c r="AS197" s="164">
        <f t="shared" ref="AS197:AS262" si="171">AR197*(O197*(M197/100+1))</f>
        <v>92.8</v>
      </c>
      <c r="AT197" s="22">
        <v>1</v>
      </c>
      <c r="AU197" s="164">
        <f t="shared" ref="AU197:AU262" si="172">AT197*(O197*(M197/100+1))</f>
        <v>46.4</v>
      </c>
      <c r="AV197" s="22">
        <v>2</v>
      </c>
      <c r="AW197" s="164">
        <f t="shared" ref="AW197:AW262" si="173">AV197*(O197*(M197/100+1))</f>
        <v>92.8</v>
      </c>
      <c r="AX197" s="22">
        <v>2</v>
      </c>
      <c r="AY197" s="164">
        <f t="shared" ref="AY197:AY262" si="174">AX197*(O197*(M197/100+1))</f>
        <v>92.8</v>
      </c>
      <c r="AZ197" s="22">
        <v>2</v>
      </c>
      <c r="BA197" s="164">
        <f t="shared" ref="BA197:BA262" si="175">AZ197*(O197*(M197/100+1))</f>
        <v>92.8</v>
      </c>
      <c r="BB197" s="22">
        <v>2</v>
      </c>
      <c r="BC197" s="164">
        <f t="shared" ref="BC197:BC262" si="176">BB197*(O197*(M197/100+1))</f>
        <v>92.8</v>
      </c>
      <c r="BD197" s="22">
        <v>1</v>
      </c>
      <c r="BE197" s="164">
        <f t="shared" ref="BE197:BE262" si="177">BD197*(O197*(M197/100+1))</f>
        <v>46.4</v>
      </c>
      <c r="BF197" s="253">
        <f t="shared" ref="BF197:BF262" si="178">SUM(R197,T197,V197,X197)*(O197*(M197/100+1))</f>
        <v>742.4</v>
      </c>
      <c r="BG197" s="253">
        <f t="shared" si="151"/>
        <v>742.39999999999986</v>
      </c>
      <c r="BH197" s="10" t="b">
        <f t="shared" si="152"/>
        <v>1</v>
      </c>
      <c r="BI197" s="253">
        <f t="shared" si="153"/>
        <v>0</v>
      </c>
      <c r="BJ197" s="250">
        <f t="shared" si="129"/>
        <v>21610199</v>
      </c>
      <c r="BK197" s="251">
        <v>348</v>
      </c>
      <c r="BL197" s="251">
        <v>5</v>
      </c>
      <c r="BM197" s="252">
        <f t="shared" si="130"/>
        <v>2</v>
      </c>
      <c r="BN197" s="252">
        <f t="shared" si="131"/>
        <v>4</v>
      </c>
      <c r="BO197" s="252">
        <f t="shared" si="132"/>
        <v>5</v>
      </c>
      <c r="BP197" s="252">
        <f t="shared" si="133"/>
        <v>5</v>
      </c>
      <c r="BQ197" s="254">
        <f t="shared" si="134"/>
        <v>40</v>
      </c>
      <c r="BR197">
        <f t="shared" ref="BR197:BR262" si="179">M197</f>
        <v>16</v>
      </c>
      <c r="BS197">
        <v>0</v>
      </c>
      <c r="BT197">
        <v>1</v>
      </c>
      <c r="BU197" t="s">
        <v>139</v>
      </c>
      <c r="BV197" t="str">
        <f t="shared" si="135"/>
        <v>0</v>
      </c>
      <c r="BW197" t="str">
        <f t="shared" si="136"/>
        <v>0</v>
      </c>
      <c r="BX197" t="str">
        <f t="shared" si="137"/>
        <v>1</v>
      </c>
      <c r="BY197" t="s">
        <v>23</v>
      </c>
      <c r="BZ197" s="253">
        <f t="shared" si="138"/>
        <v>0</v>
      </c>
      <c r="CA197" s="253">
        <f t="shared" si="139"/>
        <v>0</v>
      </c>
      <c r="CB197" s="253">
        <f t="shared" si="140"/>
        <v>92.8</v>
      </c>
      <c r="CC197" s="253">
        <f t="shared" si="141"/>
        <v>0</v>
      </c>
      <c r="CD197" s="253">
        <f t="shared" si="142"/>
        <v>92.8</v>
      </c>
      <c r="CE197" s="253">
        <f t="shared" si="143"/>
        <v>92.8</v>
      </c>
      <c r="CF197" s="253">
        <f t="shared" si="144"/>
        <v>46.4</v>
      </c>
      <c r="CG197" s="253">
        <f t="shared" si="145"/>
        <v>92.8</v>
      </c>
      <c r="CH197" s="253">
        <f t="shared" si="146"/>
        <v>92.8</v>
      </c>
      <c r="CI197" s="253">
        <f t="shared" si="147"/>
        <v>92.8</v>
      </c>
      <c r="CJ197" s="253">
        <f t="shared" si="148"/>
        <v>92.8</v>
      </c>
      <c r="CK197" s="253">
        <f t="shared" si="149"/>
        <v>46.4</v>
      </c>
    </row>
    <row r="198" spans="2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54"/>
        <v>0</v>
      </c>
      <c r="L198" s="140" t="s">
        <v>20</v>
      </c>
      <c r="M198" s="104">
        <v>16</v>
      </c>
      <c r="N198" s="262">
        <f t="shared" si="150"/>
        <v>40</v>
      </c>
      <c r="O198" s="141">
        <v>40</v>
      </c>
      <c r="P198" s="110">
        <f t="shared" si="161"/>
        <v>0</v>
      </c>
      <c r="Q198" s="112" t="s">
        <v>139</v>
      </c>
      <c r="R198" s="113">
        <f t="shared" si="155"/>
        <v>0</v>
      </c>
      <c r="S198" s="114">
        <f t="shared" si="162"/>
        <v>0</v>
      </c>
      <c r="T198" s="113">
        <f t="shared" si="156"/>
        <v>0</v>
      </c>
      <c r="U198" s="115">
        <f t="shared" si="163"/>
        <v>0</v>
      </c>
      <c r="V198" s="113">
        <f t="shared" si="157"/>
        <v>0</v>
      </c>
      <c r="W198" s="115">
        <f t="shared" si="164"/>
        <v>0</v>
      </c>
      <c r="X198" s="113">
        <f t="shared" si="158"/>
        <v>0</v>
      </c>
      <c r="Y198" s="115">
        <f t="shared" si="165"/>
        <v>0</v>
      </c>
      <c r="Z198" s="116">
        <f t="shared" si="159"/>
        <v>0</v>
      </c>
      <c r="AA198" s="117" t="b">
        <f t="shared" si="160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/>
      <c r="AI198" s="164">
        <f t="shared" si="166"/>
        <v>0</v>
      </c>
      <c r="AJ198" s="22"/>
      <c r="AK198" s="164">
        <f t="shared" si="167"/>
        <v>0</v>
      </c>
      <c r="AL198" s="22"/>
      <c r="AM198" s="164">
        <f t="shared" si="168"/>
        <v>0</v>
      </c>
      <c r="AN198" s="22"/>
      <c r="AO198" s="164">
        <f t="shared" si="169"/>
        <v>0</v>
      </c>
      <c r="AP198" s="22"/>
      <c r="AQ198" s="164">
        <f t="shared" si="170"/>
        <v>0</v>
      </c>
      <c r="AR198" s="22"/>
      <c r="AS198" s="164">
        <f t="shared" si="171"/>
        <v>0</v>
      </c>
      <c r="AT198" s="22"/>
      <c r="AU198" s="164">
        <f t="shared" si="172"/>
        <v>0</v>
      </c>
      <c r="AV198" s="22"/>
      <c r="AW198" s="164">
        <f t="shared" si="173"/>
        <v>0</v>
      </c>
      <c r="AX198" s="22"/>
      <c r="AY198" s="164">
        <f t="shared" si="174"/>
        <v>0</v>
      </c>
      <c r="AZ198" s="22"/>
      <c r="BA198" s="164">
        <f t="shared" si="175"/>
        <v>0</v>
      </c>
      <c r="BB198" s="22"/>
      <c r="BC198" s="164">
        <f t="shared" si="176"/>
        <v>0</v>
      </c>
      <c r="BD198" s="22"/>
      <c r="BE198" s="164">
        <f t="shared" si="177"/>
        <v>0</v>
      </c>
      <c r="BF198" s="253">
        <f t="shared" si="178"/>
        <v>0</v>
      </c>
      <c r="BG198" s="253">
        <f t="shared" si="151"/>
        <v>0</v>
      </c>
      <c r="BH198" s="10" t="b">
        <f t="shared" si="152"/>
        <v>1</v>
      </c>
      <c r="BI198" s="253">
        <f t="shared" si="153"/>
        <v>0</v>
      </c>
      <c r="BJ198" s="250">
        <f t="shared" ref="BJ198:BJ263" si="180">D198</f>
        <v>21610094</v>
      </c>
      <c r="BK198" s="251">
        <v>348</v>
      </c>
      <c r="BL198" s="251">
        <v>5</v>
      </c>
      <c r="BM198" s="252">
        <f t="shared" ref="BM198:BM263" si="181">R198</f>
        <v>0</v>
      </c>
      <c r="BN198" s="252">
        <f t="shared" ref="BN198:BN263" si="182">T198</f>
        <v>0</v>
      </c>
      <c r="BO198" s="252">
        <f t="shared" ref="BO198:BO263" si="183">V198</f>
        <v>0</v>
      </c>
      <c r="BP198" s="252">
        <f t="shared" ref="BP198:BP263" si="184">X198</f>
        <v>0</v>
      </c>
      <c r="BQ198" s="254">
        <f t="shared" ref="BQ198:BQ263" si="185">N198</f>
        <v>40</v>
      </c>
      <c r="BR198">
        <f t="shared" si="179"/>
        <v>16</v>
      </c>
      <c r="BS198">
        <v>0</v>
      </c>
      <c r="BT198">
        <v>1</v>
      </c>
      <c r="BU198" t="s">
        <v>139</v>
      </c>
      <c r="BV198" t="str">
        <f t="shared" ref="BV198:BV263" si="186">IF(AB198 = "X", "1", "0")</f>
        <v>0</v>
      </c>
      <c r="BW198" t="str">
        <f t="shared" ref="BW198:BW263" si="187">IF(AC198 = "X", "1", "0")</f>
        <v>0</v>
      </c>
      <c r="BX198" t="str">
        <f t="shared" ref="BX198:BX263" si="188">IF(AD198 = "X", "1", "0")</f>
        <v>1</v>
      </c>
      <c r="BY198" t="s">
        <v>23</v>
      </c>
      <c r="BZ198" s="253">
        <f t="shared" ref="BZ198:BZ263" si="189">AI198</f>
        <v>0</v>
      </c>
      <c r="CA198" s="253">
        <f t="shared" ref="CA198:CA263" si="190">AK198</f>
        <v>0</v>
      </c>
      <c r="CB198" s="253">
        <f t="shared" ref="CB198:CB263" si="191">AM198</f>
        <v>0</v>
      </c>
      <c r="CC198" s="253">
        <f t="shared" ref="CC198:CC263" si="192">AO198</f>
        <v>0</v>
      </c>
      <c r="CD198" s="253">
        <f t="shared" ref="CD198:CD263" si="193">AQ198</f>
        <v>0</v>
      </c>
      <c r="CE198" s="253">
        <f t="shared" ref="CE198:CE263" si="194">AS198</f>
        <v>0</v>
      </c>
      <c r="CF198" s="253">
        <f t="shared" ref="CF198:CF263" si="195">AU198</f>
        <v>0</v>
      </c>
      <c r="CG198" s="253">
        <f t="shared" ref="CG198:CG263" si="196">AW198</f>
        <v>0</v>
      </c>
      <c r="CH198" s="253">
        <f t="shared" ref="CH198:CH263" si="197">AY198</f>
        <v>0</v>
      </c>
      <c r="CI198" s="253">
        <f t="shared" ref="CI198:CI263" si="198">BA198</f>
        <v>0</v>
      </c>
      <c r="CJ198" s="253">
        <f t="shared" ref="CJ198:CJ263" si="199">BC198</f>
        <v>0</v>
      </c>
      <c r="CK198" s="253">
        <f t="shared" ref="CK198:CK263" si="200">BE198</f>
        <v>0</v>
      </c>
    </row>
    <row r="199" spans="2:89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54"/>
        <v>16</v>
      </c>
      <c r="L199" s="221" t="s">
        <v>20</v>
      </c>
      <c r="M199" s="104">
        <v>16</v>
      </c>
      <c r="N199" s="262">
        <f t="shared" ref="N199:N264" si="201">ROUND(O199,2)</f>
        <v>38</v>
      </c>
      <c r="O199" s="222">
        <v>38</v>
      </c>
      <c r="P199" s="110">
        <f t="shared" si="161"/>
        <v>705.28</v>
      </c>
      <c r="Q199" s="204" t="s">
        <v>139</v>
      </c>
      <c r="R199" s="113">
        <f t="shared" si="155"/>
        <v>2</v>
      </c>
      <c r="S199" s="114">
        <f t="shared" si="162"/>
        <v>88.16</v>
      </c>
      <c r="T199" s="113">
        <f t="shared" si="156"/>
        <v>4</v>
      </c>
      <c r="U199" s="115">
        <f t="shared" si="163"/>
        <v>176.32</v>
      </c>
      <c r="V199" s="113">
        <f t="shared" si="157"/>
        <v>5</v>
      </c>
      <c r="W199" s="115">
        <f t="shared" si="164"/>
        <v>220.39999999999998</v>
      </c>
      <c r="X199" s="113">
        <f t="shared" si="158"/>
        <v>5</v>
      </c>
      <c r="Y199" s="115">
        <f t="shared" si="165"/>
        <v>220.39999999999998</v>
      </c>
      <c r="Z199" s="116">
        <f t="shared" si="159"/>
        <v>705.28</v>
      </c>
      <c r="AA199" s="117" t="b">
        <f t="shared" si="160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>
        <v>0</v>
      </c>
      <c r="AI199" s="164">
        <f t="shared" si="166"/>
        <v>0</v>
      </c>
      <c r="AJ199" s="22">
        <v>0</v>
      </c>
      <c r="AK199" s="164">
        <f t="shared" si="167"/>
        <v>0</v>
      </c>
      <c r="AL199" s="22">
        <v>2</v>
      </c>
      <c r="AM199" s="164">
        <f t="shared" si="168"/>
        <v>88.16</v>
      </c>
      <c r="AN199" s="22">
        <v>0</v>
      </c>
      <c r="AO199" s="164">
        <f t="shared" si="169"/>
        <v>0</v>
      </c>
      <c r="AP199" s="22">
        <v>2</v>
      </c>
      <c r="AQ199" s="164">
        <f t="shared" si="170"/>
        <v>88.16</v>
      </c>
      <c r="AR199" s="22">
        <v>2</v>
      </c>
      <c r="AS199" s="164">
        <f t="shared" si="171"/>
        <v>88.16</v>
      </c>
      <c r="AT199" s="22">
        <v>1</v>
      </c>
      <c r="AU199" s="164">
        <f t="shared" si="172"/>
        <v>44.08</v>
      </c>
      <c r="AV199" s="22">
        <v>2</v>
      </c>
      <c r="AW199" s="164">
        <f t="shared" si="173"/>
        <v>88.16</v>
      </c>
      <c r="AX199" s="22">
        <v>2</v>
      </c>
      <c r="AY199" s="164">
        <f t="shared" si="174"/>
        <v>88.16</v>
      </c>
      <c r="AZ199" s="22">
        <v>2</v>
      </c>
      <c r="BA199" s="164">
        <f t="shared" si="175"/>
        <v>88.16</v>
      </c>
      <c r="BB199" s="22">
        <v>2</v>
      </c>
      <c r="BC199" s="164">
        <f t="shared" si="176"/>
        <v>88.16</v>
      </c>
      <c r="BD199" s="22">
        <v>1</v>
      </c>
      <c r="BE199" s="164">
        <f t="shared" si="177"/>
        <v>44.08</v>
      </c>
      <c r="BF199" s="253">
        <f t="shared" si="178"/>
        <v>705.28</v>
      </c>
      <c r="BG199" s="253">
        <f t="shared" si="151"/>
        <v>705.28</v>
      </c>
      <c r="BH199" s="10" t="b">
        <f t="shared" si="152"/>
        <v>1</v>
      </c>
      <c r="BI199" s="253">
        <f t="shared" si="153"/>
        <v>0</v>
      </c>
      <c r="BJ199" s="250">
        <f t="shared" si="180"/>
        <v>21610094</v>
      </c>
      <c r="BK199" s="251">
        <v>348</v>
      </c>
      <c r="BL199" s="251">
        <v>5</v>
      </c>
      <c r="BM199" s="252">
        <f t="shared" si="181"/>
        <v>2</v>
      </c>
      <c r="BN199" s="252">
        <f t="shared" si="182"/>
        <v>4</v>
      </c>
      <c r="BO199" s="252">
        <f t="shared" si="183"/>
        <v>5</v>
      </c>
      <c r="BP199" s="252">
        <f t="shared" si="184"/>
        <v>5</v>
      </c>
      <c r="BQ199" s="254">
        <f t="shared" si="185"/>
        <v>38</v>
      </c>
      <c r="BR199">
        <f t="shared" si="179"/>
        <v>16</v>
      </c>
      <c r="BS199">
        <v>0</v>
      </c>
      <c r="BT199">
        <v>1</v>
      </c>
      <c r="BU199" t="s">
        <v>139</v>
      </c>
      <c r="BV199" t="str">
        <f t="shared" si="186"/>
        <v>0</v>
      </c>
      <c r="BW199" t="str">
        <f t="shared" si="187"/>
        <v>0</v>
      </c>
      <c r="BX199" t="str">
        <f t="shared" si="188"/>
        <v>1</v>
      </c>
      <c r="BY199" t="s">
        <v>23</v>
      </c>
      <c r="BZ199" s="253">
        <f t="shared" si="189"/>
        <v>0</v>
      </c>
      <c r="CA199" s="253">
        <f t="shared" si="190"/>
        <v>0</v>
      </c>
      <c r="CB199" s="253">
        <f t="shared" si="191"/>
        <v>88.16</v>
      </c>
      <c r="CC199" s="253">
        <f t="shared" si="192"/>
        <v>0</v>
      </c>
      <c r="CD199" s="253">
        <f t="shared" si="193"/>
        <v>88.16</v>
      </c>
      <c r="CE199" s="253">
        <f t="shared" si="194"/>
        <v>88.16</v>
      </c>
      <c r="CF199" s="253">
        <f t="shared" si="195"/>
        <v>44.08</v>
      </c>
      <c r="CG199" s="253">
        <f t="shared" si="196"/>
        <v>88.16</v>
      </c>
      <c r="CH199" s="253">
        <f t="shared" si="197"/>
        <v>88.16</v>
      </c>
      <c r="CI199" s="253">
        <f t="shared" si="198"/>
        <v>88.16</v>
      </c>
      <c r="CJ199" s="253">
        <f t="shared" si="199"/>
        <v>88.16</v>
      </c>
      <c r="CK199" s="253">
        <f t="shared" si="200"/>
        <v>44.08</v>
      </c>
    </row>
    <row r="200" spans="2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54"/>
        <v>0</v>
      </c>
      <c r="L200" s="142" t="s">
        <v>208</v>
      </c>
      <c r="M200" s="104">
        <v>16</v>
      </c>
      <c r="N200" s="262">
        <f t="shared" si="201"/>
        <v>224</v>
      </c>
      <c r="O200" s="141">
        <v>224</v>
      </c>
      <c r="P200" s="110">
        <f t="shared" si="161"/>
        <v>0</v>
      </c>
      <c r="Q200" s="112" t="s">
        <v>139</v>
      </c>
      <c r="R200" s="113">
        <f t="shared" si="155"/>
        <v>0</v>
      </c>
      <c r="S200" s="114">
        <f t="shared" si="162"/>
        <v>0</v>
      </c>
      <c r="T200" s="113">
        <f t="shared" si="156"/>
        <v>0</v>
      </c>
      <c r="U200" s="115">
        <f t="shared" si="163"/>
        <v>0</v>
      </c>
      <c r="V200" s="113">
        <f t="shared" si="157"/>
        <v>0</v>
      </c>
      <c r="W200" s="115">
        <f t="shared" si="164"/>
        <v>0</v>
      </c>
      <c r="X200" s="113">
        <f t="shared" si="158"/>
        <v>0</v>
      </c>
      <c r="Y200" s="115">
        <f t="shared" si="165"/>
        <v>0</v>
      </c>
      <c r="Z200" s="116">
        <f t="shared" si="159"/>
        <v>0</v>
      </c>
      <c r="AA200" s="117" t="b">
        <f t="shared" si="160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/>
      <c r="AI200" s="164">
        <f t="shared" si="166"/>
        <v>0</v>
      </c>
      <c r="AJ200" s="22"/>
      <c r="AK200" s="164">
        <f t="shared" si="167"/>
        <v>0</v>
      </c>
      <c r="AL200" s="22"/>
      <c r="AM200" s="164">
        <f t="shared" si="168"/>
        <v>0</v>
      </c>
      <c r="AN200" s="22"/>
      <c r="AO200" s="164">
        <f t="shared" si="169"/>
        <v>0</v>
      </c>
      <c r="AP200" s="22"/>
      <c r="AQ200" s="164">
        <f t="shared" si="170"/>
        <v>0</v>
      </c>
      <c r="AR200" s="22"/>
      <c r="AS200" s="164">
        <f t="shared" si="171"/>
        <v>0</v>
      </c>
      <c r="AT200" s="22"/>
      <c r="AU200" s="164">
        <f t="shared" si="172"/>
        <v>0</v>
      </c>
      <c r="AV200" s="22"/>
      <c r="AW200" s="164">
        <f t="shared" si="173"/>
        <v>0</v>
      </c>
      <c r="AX200" s="22"/>
      <c r="AY200" s="164">
        <f t="shared" si="174"/>
        <v>0</v>
      </c>
      <c r="AZ200" s="22"/>
      <c r="BA200" s="164">
        <f t="shared" si="175"/>
        <v>0</v>
      </c>
      <c r="BB200" s="22"/>
      <c r="BC200" s="164">
        <f t="shared" si="176"/>
        <v>0</v>
      </c>
      <c r="BD200" s="22"/>
      <c r="BE200" s="164">
        <f t="shared" si="177"/>
        <v>0</v>
      </c>
      <c r="BF200" s="253">
        <f t="shared" si="178"/>
        <v>0</v>
      </c>
      <c r="BG200" s="253">
        <f t="shared" ref="BG200:BG265" si="202">SUM(BE200,BC200,BA200,AY200,AW200,AU200,AS200,AQ200,AO200,AM200,AK200,AI200)</f>
        <v>0</v>
      </c>
      <c r="BH200" s="10" t="b">
        <f t="shared" ref="BH200:BH265" si="203">BF200=BG200</f>
        <v>1</v>
      </c>
      <c r="BI200" s="253">
        <f t="shared" ref="BI200:BI265" si="204">BF200-BG200</f>
        <v>0</v>
      </c>
      <c r="BJ200" s="250">
        <f t="shared" si="180"/>
        <v>21610113</v>
      </c>
      <c r="BK200" s="251">
        <v>348</v>
      </c>
      <c r="BL200" s="251">
        <v>5</v>
      </c>
      <c r="BM200" s="252">
        <f t="shared" si="181"/>
        <v>0</v>
      </c>
      <c r="BN200" s="252">
        <f t="shared" si="182"/>
        <v>0</v>
      </c>
      <c r="BO200" s="252">
        <f t="shared" si="183"/>
        <v>0</v>
      </c>
      <c r="BP200" s="252">
        <f t="shared" si="184"/>
        <v>0</v>
      </c>
      <c r="BQ200" s="254">
        <f t="shared" si="185"/>
        <v>224</v>
      </c>
      <c r="BR200">
        <f t="shared" si="179"/>
        <v>16</v>
      </c>
      <c r="BS200">
        <v>0</v>
      </c>
      <c r="BT200">
        <v>1</v>
      </c>
      <c r="BU200" t="s">
        <v>139</v>
      </c>
      <c r="BV200" t="str">
        <f t="shared" si="186"/>
        <v>0</v>
      </c>
      <c r="BW200" t="str">
        <f t="shared" si="187"/>
        <v>0</v>
      </c>
      <c r="BX200" t="str">
        <f t="shared" si="188"/>
        <v>1</v>
      </c>
      <c r="BY200" t="s">
        <v>23</v>
      </c>
      <c r="BZ200" s="253">
        <f t="shared" si="189"/>
        <v>0</v>
      </c>
      <c r="CA200" s="253">
        <f t="shared" si="190"/>
        <v>0</v>
      </c>
      <c r="CB200" s="253">
        <f t="shared" si="191"/>
        <v>0</v>
      </c>
      <c r="CC200" s="253">
        <f t="shared" si="192"/>
        <v>0</v>
      </c>
      <c r="CD200" s="253">
        <f t="shared" si="193"/>
        <v>0</v>
      </c>
      <c r="CE200" s="253">
        <f t="shared" si="194"/>
        <v>0</v>
      </c>
      <c r="CF200" s="253">
        <f t="shared" si="195"/>
        <v>0</v>
      </c>
      <c r="CG200" s="253">
        <f t="shared" si="196"/>
        <v>0</v>
      </c>
      <c r="CH200" s="253">
        <f t="shared" si="197"/>
        <v>0</v>
      </c>
      <c r="CI200" s="253">
        <f t="shared" si="198"/>
        <v>0</v>
      </c>
      <c r="CJ200" s="253">
        <f t="shared" si="199"/>
        <v>0</v>
      </c>
      <c r="CK200" s="253">
        <f t="shared" si="200"/>
        <v>0</v>
      </c>
    </row>
    <row r="201" spans="2:89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54"/>
        <v>16</v>
      </c>
      <c r="L201" s="224" t="s">
        <v>208</v>
      </c>
      <c r="M201" s="104">
        <v>16</v>
      </c>
      <c r="N201" s="262">
        <f t="shared" si="201"/>
        <v>160</v>
      </c>
      <c r="O201" s="222">
        <v>160</v>
      </c>
      <c r="P201" s="110">
        <f t="shared" si="161"/>
        <v>2969.6</v>
      </c>
      <c r="Q201" s="204" t="s">
        <v>139</v>
      </c>
      <c r="R201" s="113">
        <f t="shared" si="155"/>
        <v>3</v>
      </c>
      <c r="S201" s="114">
        <f t="shared" si="162"/>
        <v>556.79999999999995</v>
      </c>
      <c r="T201" s="113">
        <f t="shared" si="156"/>
        <v>5</v>
      </c>
      <c r="U201" s="115">
        <f t="shared" si="163"/>
        <v>928</v>
      </c>
      <c r="V201" s="113">
        <f t="shared" si="157"/>
        <v>4</v>
      </c>
      <c r="W201" s="115">
        <f t="shared" si="164"/>
        <v>742.4</v>
      </c>
      <c r="X201" s="113">
        <f t="shared" si="158"/>
        <v>4</v>
      </c>
      <c r="Y201" s="115">
        <f t="shared" si="165"/>
        <v>742.4</v>
      </c>
      <c r="Z201" s="116">
        <f t="shared" si="159"/>
        <v>2969.6</v>
      </c>
      <c r="AA201" s="117" t="b">
        <f t="shared" si="160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>
        <v>0</v>
      </c>
      <c r="AI201" s="164">
        <f t="shared" si="166"/>
        <v>0</v>
      </c>
      <c r="AJ201" s="22">
        <v>1</v>
      </c>
      <c r="AK201" s="164">
        <f t="shared" si="167"/>
        <v>185.6</v>
      </c>
      <c r="AL201" s="22">
        <v>2</v>
      </c>
      <c r="AM201" s="164">
        <f t="shared" si="168"/>
        <v>371.2</v>
      </c>
      <c r="AN201" s="22">
        <v>1</v>
      </c>
      <c r="AO201" s="164">
        <f t="shared" si="169"/>
        <v>185.6</v>
      </c>
      <c r="AP201" s="22">
        <v>2</v>
      </c>
      <c r="AQ201" s="164">
        <f t="shared" si="170"/>
        <v>371.2</v>
      </c>
      <c r="AR201" s="22">
        <v>2</v>
      </c>
      <c r="AS201" s="164">
        <f t="shared" si="171"/>
        <v>371.2</v>
      </c>
      <c r="AT201" s="22">
        <v>0</v>
      </c>
      <c r="AU201" s="164">
        <f t="shared" si="172"/>
        <v>0</v>
      </c>
      <c r="AV201" s="22">
        <v>2</v>
      </c>
      <c r="AW201" s="164">
        <f t="shared" si="173"/>
        <v>371.2</v>
      </c>
      <c r="AX201" s="22">
        <v>2</v>
      </c>
      <c r="AY201" s="164">
        <f t="shared" si="174"/>
        <v>371.2</v>
      </c>
      <c r="AZ201" s="22">
        <v>2</v>
      </c>
      <c r="BA201" s="164">
        <f t="shared" si="175"/>
        <v>371.2</v>
      </c>
      <c r="BB201" s="22">
        <v>2</v>
      </c>
      <c r="BC201" s="164">
        <f t="shared" si="176"/>
        <v>371.2</v>
      </c>
      <c r="BD201" s="22">
        <v>0</v>
      </c>
      <c r="BE201" s="164">
        <f t="shared" si="177"/>
        <v>0</v>
      </c>
      <c r="BF201" s="253">
        <f t="shared" si="178"/>
        <v>2969.6</v>
      </c>
      <c r="BG201" s="253">
        <f t="shared" si="202"/>
        <v>2969.5999999999995</v>
      </c>
      <c r="BH201" s="10" t="b">
        <f t="shared" si="203"/>
        <v>1</v>
      </c>
      <c r="BI201" s="253">
        <f t="shared" si="204"/>
        <v>0</v>
      </c>
      <c r="BJ201" s="250">
        <f t="shared" si="180"/>
        <v>21610113</v>
      </c>
      <c r="BK201" s="251">
        <v>348</v>
      </c>
      <c r="BL201" s="251">
        <v>5</v>
      </c>
      <c r="BM201" s="252">
        <f t="shared" si="181"/>
        <v>3</v>
      </c>
      <c r="BN201" s="252">
        <f t="shared" si="182"/>
        <v>5</v>
      </c>
      <c r="BO201" s="252">
        <f t="shared" si="183"/>
        <v>4</v>
      </c>
      <c r="BP201" s="252">
        <f t="shared" si="184"/>
        <v>4</v>
      </c>
      <c r="BQ201" s="254">
        <f t="shared" si="185"/>
        <v>160</v>
      </c>
      <c r="BR201">
        <f t="shared" si="179"/>
        <v>16</v>
      </c>
      <c r="BS201">
        <v>0</v>
      </c>
      <c r="BT201">
        <v>1</v>
      </c>
      <c r="BU201" t="s">
        <v>139</v>
      </c>
      <c r="BV201" t="str">
        <f t="shared" si="186"/>
        <v>0</v>
      </c>
      <c r="BW201" t="str">
        <f t="shared" si="187"/>
        <v>0</v>
      </c>
      <c r="BX201" t="str">
        <f t="shared" si="188"/>
        <v>1</v>
      </c>
      <c r="BY201" t="s">
        <v>23</v>
      </c>
      <c r="BZ201" s="253">
        <f t="shared" si="189"/>
        <v>0</v>
      </c>
      <c r="CA201" s="253">
        <f t="shared" si="190"/>
        <v>185.6</v>
      </c>
      <c r="CB201" s="253">
        <f t="shared" si="191"/>
        <v>371.2</v>
      </c>
      <c r="CC201" s="253">
        <f t="shared" si="192"/>
        <v>185.6</v>
      </c>
      <c r="CD201" s="253">
        <f t="shared" si="193"/>
        <v>371.2</v>
      </c>
      <c r="CE201" s="253">
        <f t="shared" si="194"/>
        <v>371.2</v>
      </c>
      <c r="CF201" s="253">
        <f t="shared" si="195"/>
        <v>0</v>
      </c>
      <c r="CG201" s="253">
        <f t="shared" si="196"/>
        <v>371.2</v>
      </c>
      <c r="CH201" s="253">
        <f t="shared" si="197"/>
        <v>371.2</v>
      </c>
      <c r="CI201" s="253">
        <f t="shared" si="198"/>
        <v>371.2</v>
      </c>
      <c r="CJ201" s="253">
        <f t="shared" si="199"/>
        <v>371.2</v>
      </c>
      <c r="CK201" s="253">
        <f t="shared" si="200"/>
        <v>0</v>
      </c>
    </row>
    <row r="202" spans="2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>R202+T202+V202+X202</f>
        <v>0</v>
      </c>
      <c r="L202" s="140" t="s">
        <v>20</v>
      </c>
      <c r="M202" s="104">
        <v>0</v>
      </c>
      <c r="N202" s="262">
        <f t="shared" si="201"/>
        <v>21</v>
      </c>
      <c r="O202" s="147">
        <v>21</v>
      </c>
      <c r="P202" s="110">
        <f t="shared" si="161"/>
        <v>0</v>
      </c>
      <c r="Q202" s="112" t="s">
        <v>139</v>
      </c>
      <c r="R202" s="113">
        <f t="shared" si="155"/>
        <v>0</v>
      </c>
      <c r="S202" s="114">
        <f t="shared" si="162"/>
        <v>0</v>
      </c>
      <c r="T202" s="113">
        <f t="shared" si="156"/>
        <v>0</v>
      </c>
      <c r="U202" s="115">
        <f t="shared" si="163"/>
        <v>0</v>
      </c>
      <c r="V202" s="113">
        <f t="shared" si="157"/>
        <v>0</v>
      </c>
      <c r="W202" s="115">
        <f t="shared" si="164"/>
        <v>0</v>
      </c>
      <c r="X202" s="113">
        <f t="shared" si="158"/>
        <v>0</v>
      </c>
      <c r="Y202" s="115">
        <f t="shared" si="165"/>
        <v>0</v>
      </c>
      <c r="Z202" s="116">
        <f t="shared" si="159"/>
        <v>0</v>
      </c>
      <c r="AA202" s="117" t="b">
        <f t="shared" si="160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22">
        <v>0</v>
      </c>
      <c r="AI202" s="164">
        <f t="shared" si="166"/>
        <v>0</v>
      </c>
      <c r="AJ202" s="22">
        <v>0</v>
      </c>
      <c r="AK202" s="164">
        <f t="shared" si="167"/>
        <v>0</v>
      </c>
      <c r="AL202" s="22">
        <v>0</v>
      </c>
      <c r="AM202" s="164">
        <f t="shared" si="168"/>
        <v>0</v>
      </c>
      <c r="AN202" s="22">
        <v>0</v>
      </c>
      <c r="AO202" s="164">
        <f t="shared" si="169"/>
        <v>0</v>
      </c>
      <c r="AP202" s="22">
        <v>0</v>
      </c>
      <c r="AQ202" s="164">
        <f t="shared" si="170"/>
        <v>0</v>
      </c>
      <c r="AR202" s="22">
        <v>0</v>
      </c>
      <c r="AS202" s="164">
        <f t="shared" si="171"/>
        <v>0</v>
      </c>
      <c r="AT202" s="22">
        <v>0</v>
      </c>
      <c r="AU202" s="164">
        <f t="shared" si="172"/>
        <v>0</v>
      </c>
      <c r="AV202" s="22">
        <v>0</v>
      </c>
      <c r="AW202" s="164">
        <f t="shared" si="173"/>
        <v>0</v>
      </c>
      <c r="AX202" s="22">
        <v>0</v>
      </c>
      <c r="AY202" s="164">
        <f t="shared" si="174"/>
        <v>0</v>
      </c>
      <c r="AZ202" s="22">
        <v>0</v>
      </c>
      <c r="BA202" s="164">
        <f t="shared" si="175"/>
        <v>0</v>
      </c>
      <c r="BB202" s="22">
        <v>0</v>
      </c>
      <c r="BC202" s="164">
        <f t="shared" si="176"/>
        <v>0</v>
      </c>
      <c r="BD202" s="22">
        <v>0</v>
      </c>
      <c r="BE202" s="164">
        <f t="shared" si="177"/>
        <v>0</v>
      </c>
      <c r="BF202" s="253">
        <f t="shared" si="178"/>
        <v>0</v>
      </c>
      <c r="BG202" s="253">
        <f t="shared" si="202"/>
        <v>0</v>
      </c>
      <c r="BH202" s="10" t="b">
        <f t="shared" si="203"/>
        <v>1</v>
      </c>
      <c r="BI202" s="253">
        <f t="shared" si="204"/>
        <v>0</v>
      </c>
      <c r="BJ202" s="250">
        <f t="shared" si="180"/>
        <v>21110175</v>
      </c>
      <c r="BK202" s="251">
        <v>348</v>
      </c>
      <c r="BL202" s="251">
        <v>5</v>
      </c>
      <c r="BM202" s="252">
        <f t="shared" si="181"/>
        <v>0</v>
      </c>
      <c r="BN202" s="252">
        <f t="shared" si="182"/>
        <v>0</v>
      </c>
      <c r="BO202" s="252">
        <f t="shared" si="183"/>
        <v>0</v>
      </c>
      <c r="BP202" s="252">
        <f t="shared" si="184"/>
        <v>0</v>
      </c>
      <c r="BQ202" s="254">
        <f t="shared" si="185"/>
        <v>21</v>
      </c>
      <c r="BR202">
        <f t="shared" si="179"/>
        <v>0</v>
      </c>
      <c r="BS202">
        <v>0</v>
      </c>
      <c r="BT202">
        <v>1</v>
      </c>
      <c r="BU202" t="s">
        <v>139</v>
      </c>
      <c r="BV202" t="str">
        <f t="shared" si="186"/>
        <v>0</v>
      </c>
      <c r="BW202" t="str">
        <f t="shared" si="187"/>
        <v>0</v>
      </c>
      <c r="BX202" t="str">
        <f t="shared" si="188"/>
        <v>1</v>
      </c>
      <c r="BY202" t="s">
        <v>23</v>
      </c>
      <c r="BZ202" s="253">
        <f t="shared" si="189"/>
        <v>0</v>
      </c>
      <c r="CA202" s="253">
        <f t="shared" si="190"/>
        <v>0</v>
      </c>
      <c r="CB202" s="253">
        <f t="shared" si="191"/>
        <v>0</v>
      </c>
      <c r="CC202" s="253">
        <f t="shared" si="192"/>
        <v>0</v>
      </c>
      <c r="CD202" s="253">
        <f t="shared" si="193"/>
        <v>0</v>
      </c>
      <c r="CE202" s="253">
        <f t="shared" si="194"/>
        <v>0</v>
      </c>
      <c r="CF202" s="253">
        <f t="shared" si="195"/>
        <v>0</v>
      </c>
      <c r="CG202" s="253">
        <f t="shared" si="196"/>
        <v>0</v>
      </c>
      <c r="CH202" s="253">
        <f t="shared" si="197"/>
        <v>0</v>
      </c>
      <c r="CI202" s="253">
        <f t="shared" si="198"/>
        <v>0</v>
      </c>
      <c r="CJ202" s="253">
        <f t="shared" si="199"/>
        <v>0</v>
      </c>
      <c r="CK202" s="253">
        <f t="shared" si="200"/>
        <v>0</v>
      </c>
    </row>
    <row r="203" spans="2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>R203+T203+V203+X203</f>
        <v>0</v>
      </c>
      <c r="L203" s="140" t="s">
        <v>20</v>
      </c>
      <c r="M203" s="104">
        <v>0</v>
      </c>
      <c r="N203" s="262">
        <f t="shared" si="201"/>
        <v>23</v>
      </c>
      <c r="O203" s="147">
        <v>23</v>
      </c>
      <c r="P203" s="110">
        <f t="shared" si="161"/>
        <v>0</v>
      </c>
      <c r="Q203" s="112" t="s">
        <v>139</v>
      </c>
      <c r="R203" s="113">
        <f t="shared" si="155"/>
        <v>0</v>
      </c>
      <c r="S203" s="114">
        <f t="shared" si="162"/>
        <v>0</v>
      </c>
      <c r="T203" s="113">
        <f t="shared" si="156"/>
        <v>0</v>
      </c>
      <c r="U203" s="115">
        <f t="shared" si="163"/>
        <v>0</v>
      </c>
      <c r="V203" s="113">
        <f t="shared" si="157"/>
        <v>0</v>
      </c>
      <c r="W203" s="115">
        <f t="shared" si="164"/>
        <v>0</v>
      </c>
      <c r="X203" s="113">
        <f t="shared" si="158"/>
        <v>0</v>
      </c>
      <c r="Y203" s="115">
        <f t="shared" si="165"/>
        <v>0</v>
      </c>
      <c r="Z203" s="116">
        <f t="shared" si="159"/>
        <v>0</v>
      </c>
      <c r="AA203" s="117" t="b">
        <f t="shared" si="160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66"/>
        <v>0</v>
      </c>
      <c r="AJ203" s="22">
        <v>0</v>
      </c>
      <c r="AK203" s="164">
        <f t="shared" si="167"/>
        <v>0</v>
      </c>
      <c r="AL203" s="23">
        <v>0</v>
      </c>
      <c r="AM203" s="164">
        <f t="shared" si="168"/>
        <v>0</v>
      </c>
      <c r="AN203" s="23">
        <v>0</v>
      </c>
      <c r="AO203" s="164">
        <f t="shared" si="169"/>
        <v>0</v>
      </c>
      <c r="AP203" s="23">
        <v>0</v>
      </c>
      <c r="AQ203" s="164">
        <f t="shared" si="170"/>
        <v>0</v>
      </c>
      <c r="AR203" s="23">
        <v>0</v>
      </c>
      <c r="AS203" s="164">
        <f t="shared" si="171"/>
        <v>0</v>
      </c>
      <c r="AT203" s="23">
        <v>0</v>
      </c>
      <c r="AU203" s="164">
        <f t="shared" si="172"/>
        <v>0</v>
      </c>
      <c r="AV203" s="23">
        <v>0</v>
      </c>
      <c r="AW203" s="164">
        <f t="shared" si="173"/>
        <v>0</v>
      </c>
      <c r="AX203" s="23">
        <v>0</v>
      </c>
      <c r="AY203" s="164">
        <f t="shared" si="174"/>
        <v>0</v>
      </c>
      <c r="AZ203" s="23">
        <v>0</v>
      </c>
      <c r="BA203" s="164">
        <f t="shared" si="175"/>
        <v>0</v>
      </c>
      <c r="BB203" s="23">
        <v>0</v>
      </c>
      <c r="BC203" s="164">
        <f t="shared" si="176"/>
        <v>0</v>
      </c>
      <c r="BD203" s="23">
        <v>0</v>
      </c>
      <c r="BE203" s="164">
        <f t="shared" si="177"/>
        <v>0</v>
      </c>
      <c r="BF203" s="253">
        <f t="shared" si="178"/>
        <v>0</v>
      </c>
      <c r="BG203" s="253">
        <f t="shared" si="202"/>
        <v>0</v>
      </c>
      <c r="BH203" s="10" t="b">
        <f t="shared" si="203"/>
        <v>1</v>
      </c>
      <c r="BI203" s="253">
        <f t="shared" si="204"/>
        <v>0</v>
      </c>
      <c r="BJ203" s="250">
        <f t="shared" si="180"/>
        <v>21110176</v>
      </c>
      <c r="BK203" s="251">
        <v>348</v>
      </c>
      <c r="BL203" s="251">
        <v>5</v>
      </c>
      <c r="BM203" s="252">
        <f t="shared" si="181"/>
        <v>0</v>
      </c>
      <c r="BN203" s="252">
        <f t="shared" si="182"/>
        <v>0</v>
      </c>
      <c r="BO203" s="252">
        <f t="shared" si="183"/>
        <v>0</v>
      </c>
      <c r="BP203" s="252">
        <f t="shared" si="184"/>
        <v>0</v>
      </c>
      <c r="BQ203" s="254">
        <f t="shared" si="185"/>
        <v>23</v>
      </c>
      <c r="BR203">
        <f t="shared" si="179"/>
        <v>0</v>
      </c>
      <c r="BS203">
        <v>0</v>
      </c>
      <c r="BT203">
        <v>1</v>
      </c>
      <c r="BU203" t="s">
        <v>139</v>
      </c>
      <c r="BV203" t="str">
        <f t="shared" si="186"/>
        <v>0</v>
      </c>
      <c r="BW203" t="str">
        <f t="shared" si="187"/>
        <v>0</v>
      </c>
      <c r="BX203" t="str">
        <f t="shared" si="188"/>
        <v>1</v>
      </c>
      <c r="BY203" t="s">
        <v>23</v>
      </c>
      <c r="BZ203" s="253">
        <f t="shared" si="189"/>
        <v>0</v>
      </c>
      <c r="CA203" s="253">
        <f t="shared" si="190"/>
        <v>0</v>
      </c>
      <c r="CB203" s="253">
        <f t="shared" si="191"/>
        <v>0</v>
      </c>
      <c r="CC203" s="253">
        <f t="shared" si="192"/>
        <v>0</v>
      </c>
      <c r="CD203" s="253">
        <f t="shared" si="193"/>
        <v>0</v>
      </c>
      <c r="CE203" s="253">
        <f t="shared" si="194"/>
        <v>0</v>
      </c>
      <c r="CF203" s="253">
        <f t="shared" si="195"/>
        <v>0</v>
      </c>
      <c r="CG203" s="253">
        <f t="shared" si="196"/>
        <v>0</v>
      </c>
      <c r="CH203" s="253">
        <f t="shared" si="197"/>
        <v>0</v>
      </c>
      <c r="CI203" s="253">
        <f t="shared" si="198"/>
        <v>0</v>
      </c>
      <c r="CJ203" s="253">
        <f t="shared" si="199"/>
        <v>0</v>
      </c>
      <c r="CK203" s="253">
        <f t="shared" si="200"/>
        <v>0</v>
      </c>
    </row>
    <row r="204" spans="2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>R204+T204+V204+X204</f>
        <v>0</v>
      </c>
      <c r="L204" s="140" t="s">
        <v>20</v>
      </c>
      <c r="M204" s="104">
        <v>0</v>
      </c>
      <c r="N204" s="262">
        <f t="shared" si="201"/>
        <v>95</v>
      </c>
      <c r="O204" s="147">
        <v>95</v>
      </c>
      <c r="P204" s="110">
        <f t="shared" si="161"/>
        <v>0</v>
      </c>
      <c r="Q204" s="112" t="s">
        <v>139</v>
      </c>
      <c r="R204" s="113">
        <f t="shared" si="155"/>
        <v>0</v>
      </c>
      <c r="S204" s="114">
        <f t="shared" si="162"/>
        <v>0</v>
      </c>
      <c r="T204" s="113">
        <f t="shared" si="156"/>
        <v>0</v>
      </c>
      <c r="U204" s="115">
        <f t="shared" si="163"/>
        <v>0</v>
      </c>
      <c r="V204" s="113">
        <f t="shared" si="157"/>
        <v>0</v>
      </c>
      <c r="W204" s="115">
        <f t="shared" si="164"/>
        <v>0</v>
      </c>
      <c r="X204" s="113">
        <f t="shared" si="158"/>
        <v>0</v>
      </c>
      <c r="Y204" s="115">
        <f t="shared" si="165"/>
        <v>0</v>
      </c>
      <c r="Z204" s="116">
        <f t="shared" si="159"/>
        <v>0</v>
      </c>
      <c r="AA204" s="117" t="b">
        <f t="shared" si="160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21">
        <v>0</v>
      </c>
      <c r="AI204" s="164">
        <f t="shared" si="166"/>
        <v>0</v>
      </c>
      <c r="AJ204" s="21">
        <v>0</v>
      </c>
      <c r="AK204" s="164">
        <f t="shared" si="167"/>
        <v>0</v>
      </c>
      <c r="AL204" s="21">
        <v>0</v>
      </c>
      <c r="AM204" s="164">
        <f t="shared" si="168"/>
        <v>0</v>
      </c>
      <c r="AN204" s="21">
        <v>0</v>
      </c>
      <c r="AO204" s="164">
        <f t="shared" si="169"/>
        <v>0</v>
      </c>
      <c r="AP204" s="21">
        <v>0</v>
      </c>
      <c r="AQ204" s="164">
        <f t="shared" si="170"/>
        <v>0</v>
      </c>
      <c r="AR204" s="21">
        <v>0</v>
      </c>
      <c r="AS204" s="164">
        <f t="shared" si="171"/>
        <v>0</v>
      </c>
      <c r="AT204" s="21">
        <v>0</v>
      </c>
      <c r="AU204" s="164">
        <f t="shared" si="172"/>
        <v>0</v>
      </c>
      <c r="AV204" s="21">
        <v>0</v>
      </c>
      <c r="AW204" s="164">
        <f t="shared" si="173"/>
        <v>0</v>
      </c>
      <c r="AX204" s="21">
        <v>0</v>
      </c>
      <c r="AY204" s="164">
        <f t="shared" si="174"/>
        <v>0</v>
      </c>
      <c r="AZ204" s="21">
        <v>0</v>
      </c>
      <c r="BA204" s="164">
        <f t="shared" si="175"/>
        <v>0</v>
      </c>
      <c r="BB204" s="21">
        <v>0</v>
      </c>
      <c r="BC204" s="164">
        <f t="shared" si="176"/>
        <v>0</v>
      </c>
      <c r="BD204" s="21">
        <v>0</v>
      </c>
      <c r="BE204" s="164">
        <f t="shared" si="177"/>
        <v>0</v>
      </c>
      <c r="BF204" s="253">
        <f t="shared" si="178"/>
        <v>0</v>
      </c>
      <c r="BG204" s="253">
        <f t="shared" si="202"/>
        <v>0</v>
      </c>
      <c r="BH204" s="10" t="b">
        <f t="shared" si="203"/>
        <v>1</v>
      </c>
      <c r="BI204" s="253">
        <f t="shared" si="204"/>
        <v>0</v>
      </c>
      <c r="BJ204" s="250">
        <f t="shared" si="180"/>
        <v>21110174</v>
      </c>
      <c r="BK204" s="251">
        <v>348</v>
      </c>
      <c r="BL204" s="251">
        <v>5</v>
      </c>
      <c r="BM204" s="252">
        <f t="shared" si="181"/>
        <v>0</v>
      </c>
      <c r="BN204" s="252">
        <f t="shared" si="182"/>
        <v>0</v>
      </c>
      <c r="BO204" s="252">
        <f t="shared" si="183"/>
        <v>0</v>
      </c>
      <c r="BP204" s="252">
        <f t="shared" si="184"/>
        <v>0</v>
      </c>
      <c r="BQ204" s="254">
        <f t="shared" si="185"/>
        <v>95</v>
      </c>
      <c r="BR204">
        <f t="shared" si="179"/>
        <v>0</v>
      </c>
      <c r="BS204">
        <v>0</v>
      </c>
      <c r="BT204">
        <v>1</v>
      </c>
      <c r="BU204" t="s">
        <v>139</v>
      </c>
      <c r="BV204" t="str">
        <f t="shared" si="186"/>
        <v>0</v>
      </c>
      <c r="BW204" t="str">
        <f t="shared" si="187"/>
        <v>0</v>
      </c>
      <c r="BX204" t="str">
        <f t="shared" si="188"/>
        <v>1</v>
      </c>
      <c r="BY204" t="s">
        <v>23</v>
      </c>
      <c r="BZ204" s="253">
        <f t="shared" si="189"/>
        <v>0</v>
      </c>
      <c r="CA204" s="253">
        <f t="shared" si="190"/>
        <v>0</v>
      </c>
      <c r="CB204" s="253">
        <f t="shared" si="191"/>
        <v>0</v>
      </c>
      <c r="CC204" s="253">
        <f t="shared" si="192"/>
        <v>0</v>
      </c>
      <c r="CD204" s="253">
        <f t="shared" si="193"/>
        <v>0</v>
      </c>
      <c r="CE204" s="253">
        <f t="shared" si="194"/>
        <v>0</v>
      </c>
      <c r="CF204" s="253">
        <f t="shared" si="195"/>
        <v>0</v>
      </c>
      <c r="CG204" s="253">
        <f t="shared" si="196"/>
        <v>0</v>
      </c>
      <c r="CH204" s="253">
        <f t="shared" si="197"/>
        <v>0</v>
      </c>
      <c r="CI204" s="253">
        <f t="shared" si="198"/>
        <v>0</v>
      </c>
      <c r="CJ204" s="253">
        <f t="shared" si="199"/>
        <v>0</v>
      </c>
      <c r="CK204" s="253">
        <f t="shared" si="200"/>
        <v>0</v>
      </c>
    </row>
    <row r="205" spans="2:89" ht="20.399999999999999" x14ac:dyDescent="0.3">
      <c r="B205" s="129">
        <v>122</v>
      </c>
      <c r="C205" s="107">
        <v>221011</v>
      </c>
      <c r="D205" s="138">
        <v>22110004</v>
      </c>
      <c r="E205" s="149" t="s">
        <v>225</v>
      </c>
      <c r="F205" s="108" t="s">
        <v>344</v>
      </c>
      <c r="G205" s="108" t="s">
        <v>345</v>
      </c>
      <c r="H205" s="109" t="s">
        <v>18</v>
      </c>
      <c r="I205" s="123"/>
      <c r="J205" s="109" t="s">
        <v>19</v>
      </c>
      <c r="K205" s="111">
        <f t="shared" ref="K205:K216" si="205">R205+T205+V205+X205</f>
        <v>66</v>
      </c>
      <c r="L205" s="146" t="s">
        <v>231</v>
      </c>
      <c r="M205" s="104">
        <v>0</v>
      </c>
      <c r="N205" s="262">
        <f t="shared" si="201"/>
        <v>29.9</v>
      </c>
      <c r="O205" s="150">
        <v>29.9</v>
      </c>
      <c r="P205" s="110">
        <f t="shared" si="161"/>
        <v>1973.3999999999999</v>
      </c>
      <c r="Q205" s="112" t="s">
        <v>139</v>
      </c>
      <c r="R205" s="113">
        <f t="shared" si="155"/>
        <v>8</v>
      </c>
      <c r="S205" s="114">
        <f t="shared" si="162"/>
        <v>239.2</v>
      </c>
      <c r="T205" s="113">
        <f t="shared" si="156"/>
        <v>16</v>
      </c>
      <c r="U205" s="115">
        <f t="shared" si="163"/>
        <v>478.4</v>
      </c>
      <c r="V205" s="113">
        <f t="shared" si="157"/>
        <v>21</v>
      </c>
      <c r="W205" s="115">
        <f t="shared" si="164"/>
        <v>627.9</v>
      </c>
      <c r="X205" s="113">
        <f t="shared" si="158"/>
        <v>21</v>
      </c>
      <c r="Y205" s="115">
        <f t="shared" si="165"/>
        <v>627.9</v>
      </c>
      <c r="Z205" s="116">
        <f t="shared" si="159"/>
        <v>1973.4</v>
      </c>
      <c r="AA205" s="117" t="b">
        <f t="shared" si="160"/>
        <v>1</v>
      </c>
      <c r="AB205" s="123"/>
      <c r="AC205" s="124"/>
      <c r="AD205" s="109" t="s">
        <v>22</v>
      </c>
      <c r="AE205" s="108" t="s">
        <v>23</v>
      </c>
      <c r="AF205" s="125"/>
      <c r="AG205" s="126"/>
      <c r="AH205" s="22">
        <v>0</v>
      </c>
      <c r="AI205" s="164">
        <f t="shared" si="166"/>
        <v>0</v>
      </c>
      <c r="AJ205" s="22">
        <v>6</v>
      </c>
      <c r="AK205" s="164">
        <f t="shared" si="167"/>
        <v>179.39999999999998</v>
      </c>
      <c r="AL205" s="22">
        <v>2</v>
      </c>
      <c r="AM205" s="164">
        <f t="shared" si="168"/>
        <v>59.8</v>
      </c>
      <c r="AN205" s="22">
        <v>0</v>
      </c>
      <c r="AO205" s="164">
        <f t="shared" si="169"/>
        <v>0</v>
      </c>
      <c r="AP205" s="22">
        <v>8</v>
      </c>
      <c r="AQ205" s="164">
        <f t="shared" si="170"/>
        <v>239.2</v>
      </c>
      <c r="AR205" s="22">
        <v>8</v>
      </c>
      <c r="AS205" s="164">
        <f t="shared" si="171"/>
        <v>239.2</v>
      </c>
      <c r="AT205" s="22">
        <v>5</v>
      </c>
      <c r="AU205" s="164">
        <f t="shared" si="172"/>
        <v>149.5</v>
      </c>
      <c r="AV205" s="22">
        <v>8</v>
      </c>
      <c r="AW205" s="164">
        <f t="shared" si="173"/>
        <v>239.2</v>
      </c>
      <c r="AX205" s="22">
        <v>8</v>
      </c>
      <c r="AY205" s="164">
        <f t="shared" si="174"/>
        <v>239.2</v>
      </c>
      <c r="AZ205" s="22">
        <v>8</v>
      </c>
      <c r="BA205" s="164">
        <f t="shared" si="175"/>
        <v>239.2</v>
      </c>
      <c r="BB205" s="22">
        <v>8</v>
      </c>
      <c r="BC205" s="164">
        <f t="shared" si="176"/>
        <v>239.2</v>
      </c>
      <c r="BD205" s="22">
        <v>5</v>
      </c>
      <c r="BE205" s="164">
        <f t="shared" si="177"/>
        <v>149.5</v>
      </c>
      <c r="BF205" s="253">
        <f t="shared" si="178"/>
        <v>1973.3999999999999</v>
      </c>
      <c r="BG205" s="253">
        <f t="shared" si="202"/>
        <v>1973.4</v>
      </c>
      <c r="BH205" s="10" t="b">
        <f t="shared" si="203"/>
        <v>1</v>
      </c>
      <c r="BI205" s="253">
        <f t="shared" si="204"/>
        <v>0</v>
      </c>
      <c r="BJ205" s="250">
        <f t="shared" si="180"/>
        <v>22110004</v>
      </c>
      <c r="BK205" s="251">
        <v>348</v>
      </c>
      <c r="BL205" s="251">
        <v>5</v>
      </c>
      <c r="BM205" s="252">
        <f t="shared" si="181"/>
        <v>8</v>
      </c>
      <c r="BN205" s="252">
        <f t="shared" si="182"/>
        <v>16</v>
      </c>
      <c r="BO205" s="252">
        <f t="shared" si="183"/>
        <v>21</v>
      </c>
      <c r="BP205" s="252">
        <f t="shared" si="184"/>
        <v>21</v>
      </c>
      <c r="BQ205" s="254">
        <f t="shared" si="185"/>
        <v>29.9</v>
      </c>
      <c r="BR205">
        <f t="shared" si="179"/>
        <v>0</v>
      </c>
      <c r="BS205">
        <v>0</v>
      </c>
      <c r="BT205">
        <v>1</v>
      </c>
      <c r="BU205" t="s">
        <v>139</v>
      </c>
      <c r="BV205" t="str">
        <f t="shared" si="186"/>
        <v>0</v>
      </c>
      <c r="BW205" t="str">
        <f t="shared" si="187"/>
        <v>0</v>
      </c>
      <c r="BX205" t="str">
        <f t="shared" si="188"/>
        <v>1</v>
      </c>
      <c r="BY205" t="s">
        <v>23</v>
      </c>
      <c r="BZ205" s="253">
        <f t="shared" si="189"/>
        <v>0</v>
      </c>
      <c r="CA205" s="253">
        <f t="shared" si="190"/>
        <v>179.39999999999998</v>
      </c>
      <c r="CB205" s="253">
        <f t="shared" si="191"/>
        <v>59.8</v>
      </c>
      <c r="CC205" s="253">
        <f t="shared" si="192"/>
        <v>0</v>
      </c>
      <c r="CD205" s="253">
        <f t="shared" si="193"/>
        <v>239.2</v>
      </c>
      <c r="CE205" s="253">
        <f t="shared" si="194"/>
        <v>239.2</v>
      </c>
      <c r="CF205" s="253">
        <f t="shared" si="195"/>
        <v>149.5</v>
      </c>
      <c r="CG205" s="253">
        <f t="shared" si="196"/>
        <v>239.2</v>
      </c>
      <c r="CH205" s="253">
        <f t="shared" si="197"/>
        <v>239.2</v>
      </c>
      <c r="CI205" s="253">
        <f t="shared" si="198"/>
        <v>239.2</v>
      </c>
      <c r="CJ205" s="253">
        <f t="shared" si="199"/>
        <v>239.2</v>
      </c>
      <c r="CK205" s="253">
        <f t="shared" si="200"/>
        <v>149.5</v>
      </c>
    </row>
    <row r="206" spans="2:89" ht="20.399999999999999" x14ac:dyDescent="0.3">
      <c r="B206" s="129">
        <v>123</v>
      </c>
      <c r="C206" s="107">
        <v>221011</v>
      </c>
      <c r="D206" s="135">
        <v>22110005</v>
      </c>
      <c r="E206" s="151" t="s">
        <v>226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si="205"/>
        <v>8</v>
      </c>
      <c r="L206" s="146" t="s">
        <v>232</v>
      </c>
      <c r="M206" s="104">
        <v>0</v>
      </c>
      <c r="N206" s="262">
        <f t="shared" si="201"/>
        <v>313</v>
      </c>
      <c r="O206" s="150">
        <v>313</v>
      </c>
      <c r="P206" s="110">
        <f t="shared" si="161"/>
        <v>2504</v>
      </c>
      <c r="Q206" s="112" t="s">
        <v>139</v>
      </c>
      <c r="R206" s="113">
        <f t="shared" si="155"/>
        <v>0</v>
      </c>
      <c r="S206" s="114">
        <f t="shared" si="162"/>
        <v>0</v>
      </c>
      <c r="T206" s="113">
        <f t="shared" si="156"/>
        <v>2</v>
      </c>
      <c r="U206" s="115">
        <f t="shared" si="163"/>
        <v>626</v>
      </c>
      <c r="V206" s="113">
        <f t="shared" si="157"/>
        <v>3</v>
      </c>
      <c r="W206" s="115">
        <f t="shared" si="164"/>
        <v>939</v>
      </c>
      <c r="X206" s="113">
        <f t="shared" si="158"/>
        <v>3</v>
      </c>
      <c r="Y206" s="115">
        <f t="shared" si="165"/>
        <v>939</v>
      </c>
      <c r="Z206" s="116">
        <f t="shared" si="159"/>
        <v>2504</v>
      </c>
      <c r="AA206" s="117" t="b">
        <f t="shared" si="160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166"/>
        <v>0</v>
      </c>
      <c r="AJ206" s="22">
        <v>0</v>
      </c>
      <c r="AK206" s="164">
        <f t="shared" si="167"/>
        <v>0</v>
      </c>
      <c r="AL206" s="22">
        <v>0</v>
      </c>
      <c r="AM206" s="164">
        <f t="shared" si="168"/>
        <v>0</v>
      </c>
      <c r="AN206" s="22">
        <v>0</v>
      </c>
      <c r="AO206" s="164">
        <f t="shared" si="169"/>
        <v>0</v>
      </c>
      <c r="AP206" s="22">
        <v>1</v>
      </c>
      <c r="AQ206" s="164">
        <f t="shared" si="170"/>
        <v>313</v>
      </c>
      <c r="AR206" s="22">
        <v>1</v>
      </c>
      <c r="AS206" s="164">
        <f t="shared" si="171"/>
        <v>313</v>
      </c>
      <c r="AT206" s="22">
        <v>1</v>
      </c>
      <c r="AU206" s="164">
        <f t="shared" si="172"/>
        <v>313</v>
      </c>
      <c r="AV206" s="22">
        <v>1</v>
      </c>
      <c r="AW206" s="164">
        <f t="shared" si="173"/>
        <v>313</v>
      </c>
      <c r="AX206" s="22">
        <v>1</v>
      </c>
      <c r="AY206" s="164">
        <f t="shared" si="174"/>
        <v>313</v>
      </c>
      <c r="AZ206" s="22">
        <v>1</v>
      </c>
      <c r="BA206" s="164">
        <f t="shared" si="175"/>
        <v>313</v>
      </c>
      <c r="BB206" s="22">
        <v>1</v>
      </c>
      <c r="BC206" s="164">
        <f t="shared" si="176"/>
        <v>313</v>
      </c>
      <c r="BD206" s="22">
        <v>1</v>
      </c>
      <c r="BE206" s="164">
        <f t="shared" si="177"/>
        <v>313</v>
      </c>
      <c r="BF206" s="253">
        <f t="shared" si="178"/>
        <v>2504</v>
      </c>
      <c r="BG206" s="253">
        <f t="shared" si="202"/>
        <v>2504</v>
      </c>
      <c r="BH206" s="10" t="b">
        <f t="shared" si="203"/>
        <v>1</v>
      </c>
      <c r="BI206" s="253">
        <f t="shared" si="204"/>
        <v>0</v>
      </c>
      <c r="BJ206" s="250">
        <f t="shared" si="180"/>
        <v>22110005</v>
      </c>
      <c r="BK206" s="251">
        <v>348</v>
      </c>
      <c r="BL206" s="251">
        <v>5</v>
      </c>
      <c r="BM206" s="252">
        <f t="shared" si="181"/>
        <v>0</v>
      </c>
      <c r="BN206" s="252">
        <f t="shared" si="182"/>
        <v>2</v>
      </c>
      <c r="BO206" s="252">
        <f t="shared" si="183"/>
        <v>3</v>
      </c>
      <c r="BP206" s="252">
        <f t="shared" si="184"/>
        <v>3</v>
      </c>
      <c r="BQ206" s="254">
        <f t="shared" si="185"/>
        <v>313</v>
      </c>
      <c r="BR206">
        <f t="shared" si="179"/>
        <v>0</v>
      </c>
      <c r="BS206">
        <v>0</v>
      </c>
      <c r="BT206">
        <v>1</v>
      </c>
      <c r="BU206" t="s">
        <v>139</v>
      </c>
      <c r="BV206" t="str">
        <f t="shared" si="186"/>
        <v>0</v>
      </c>
      <c r="BW206" t="str">
        <f t="shared" si="187"/>
        <v>0</v>
      </c>
      <c r="BX206" t="str">
        <f t="shared" si="188"/>
        <v>1</v>
      </c>
      <c r="BY206" t="s">
        <v>23</v>
      </c>
      <c r="BZ206" s="253">
        <f t="shared" si="189"/>
        <v>0</v>
      </c>
      <c r="CA206" s="253">
        <f t="shared" si="190"/>
        <v>0</v>
      </c>
      <c r="CB206" s="253">
        <f t="shared" si="191"/>
        <v>0</v>
      </c>
      <c r="CC206" s="253">
        <f t="shared" si="192"/>
        <v>0</v>
      </c>
      <c r="CD206" s="253">
        <f t="shared" si="193"/>
        <v>313</v>
      </c>
      <c r="CE206" s="253">
        <f t="shared" si="194"/>
        <v>313</v>
      </c>
      <c r="CF206" s="253">
        <f t="shared" si="195"/>
        <v>313</v>
      </c>
      <c r="CG206" s="253">
        <f t="shared" si="196"/>
        <v>313</v>
      </c>
      <c r="CH206" s="253">
        <f t="shared" si="197"/>
        <v>313</v>
      </c>
      <c r="CI206" s="253">
        <f t="shared" si="198"/>
        <v>313</v>
      </c>
      <c r="CJ206" s="253">
        <f t="shared" si="199"/>
        <v>313</v>
      </c>
      <c r="CK206" s="253">
        <f t="shared" si="200"/>
        <v>313</v>
      </c>
    </row>
    <row r="207" spans="2:89" ht="20.399999999999999" x14ac:dyDescent="0.3">
      <c r="B207" s="129">
        <v>124</v>
      </c>
      <c r="C207" s="107">
        <v>221011</v>
      </c>
      <c r="D207" s="135">
        <v>22110039</v>
      </c>
      <c r="E207" s="151" t="s">
        <v>227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205"/>
        <v>82</v>
      </c>
      <c r="L207" s="146" t="s">
        <v>233</v>
      </c>
      <c r="M207" s="104">
        <v>0</v>
      </c>
      <c r="N207" s="262">
        <f t="shared" si="201"/>
        <v>342.5</v>
      </c>
      <c r="O207" s="150">
        <v>342.5</v>
      </c>
      <c r="P207" s="110">
        <f t="shared" si="161"/>
        <v>28085</v>
      </c>
      <c r="Q207" s="112" t="s">
        <v>139</v>
      </c>
      <c r="R207" s="113">
        <f t="shared" si="155"/>
        <v>12</v>
      </c>
      <c r="S207" s="114">
        <f t="shared" si="162"/>
        <v>4110</v>
      </c>
      <c r="T207" s="113">
        <f t="shared" si="156"/>
        <v>20</v>
      </c>
      <c r="U207" s="115">
        <f t="shared" si="163"/>
        <v>6850</v>
      </c>
      <c r="V207" s="113">
        <f t="shared" si="157"/>
        <v>25</v>
      </c>
      <c r="W207" s="115">
        <f t="shared" si="164"/>
        <v>8562.5</v>
      </c>
      <c r="X207" s="113">
        <f t="shared" si="158"/>
        <v>25</v>
      </c>
      <c r="Y207" s="115">
        <f t="shared" si="165"/>
        <v>8562.5</v>
      </c>
      <c r="Z207" s="116">
        <f t="shared" si="159"/>
        <v>28085</v>
      </c>
      <c r="AA207" s="117" t="b">
        <f t="shared" si="160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166"/>
        <v>0</v>
      </c>
      <c r="AJ207" s="22">
        <v>8</v>
      </c>
      <c r="AK207" s="164">
        <f t="shared" si="167"/>
        <v>2740</v>
      </c>
      <c r="AL207" s="22">
        <v>4</v>
      </c>
      <c r="AM207" s="164">
        <f t="shared" si="168"/>
        <v>1370</v>
      </c>
      <c r="AN207" s="22">
        <v>0</v>
      </c>
      <c r="AO207" s="164">
        <f t="shared" si="169"/>
        <v>0</v>
      </c>
      <c r="AP207" s="22">
        <v>10</v>
      </c>
      <c r="AQ207" s="164">
        <f t="shared" si="170"/>
        <v>3425</v>
      </c>
      <c r="AR207" s="22">
        <v>10</v>
      </c>
      <c r="AS207" s="164">
        <f t="shared" si="171"/>
        <v>3425</v>
      </c>
      <c r="AT207" s="22">
        <v>5</v>
      </c>
      <c r="AU207" s="164">
        <f t="shared" si="172"/>
        <v>1712.5</v>
      </c>
      <c r="AV207" s="22">
        <v>10</v>
      </c>
      <c r="AW207" s="164">
        <f t="shared" si="173"/>
        <v>3425</v>
      </c>
      <c r="AX207" s="22">
        <v>10</v>
      </c>
      <c r="AY207" s="164">
        <f t="shared" si="174"/>
        <v>3425</v>
      </c>
      <c r="AZ207" s="22">
        <v>10</v>
      </c>
      <c r="BA207" s="164">
        <f t="shared" si="175"/>
        <v>3425</v>
      </c>
      <c r="BB207" s="22">
        <v>10</v>
      </c>
      <c r="BC207" s="164">
        <f t="shared" si="176"/>
        <v>3425</v>
      </c>
      <c r="BD207" s="22">
        <v>5</v>
      </c>
      <c r="BE207" s="164">
        <f t="shared" si="177"/>
        <v>1712.5</v>
      </c>
      <c r="BF207" s="253">
        <f t="shared" si="178"/>
        <v>28085</v>
      </c>
      <c r="BG207" s="253">
        <f t="shared" si="202"/>
        <v>28085</v>
      </c>
      <c r="BH207" s="10" t="b">
        <f t="shared" si="203"/>
        <v>1</v>
      </c>
      <c r="BI207" s="253">
        <f t="shared" si="204"/>
        <v>0</v>
      </c>
      <c r="BJ207" s="250">
        <f t="shared" si="180"/>
        <v>22110039</v>
      </c>
      <c r="BK207" s="251">
        <v>348</v>
      </c>
      <c r="BL207" s="251">
        <v>5</v>
      </c>
      <c r="BM207" s="252">
        <f t="shared" si="181"/>
        <v>12</v>
      </c>
      <c r="BN207" s="252">
        <f t="shared" si="182"/>
        <v>20</v>
      </c>
      <c r="BO207" s="252">
        <f t="shared" si="183"/>
        <v>25</v>
      </c>
      <c r="BP207" s="252">
        <f t="shared" si="184"/>
        <v>25</v>
      </c>
      <c r="BQ207" s="254">
        <f t="shared" si="185"/>
        <v>342.5</v>
      </c>
      <c r="BR207">
        <f t="shared" si="179"/>
        <v>0</v>
      </c>
      <c r="BS207">
        <v>0</v>
      </c>
      <c r="BT207">
        <v>1</v>
      </c>
      <c r="BU207" t="s">
        <v>139</v>
      </c>
      <c r="BV207" t="str">
        <f t="shared" si="186"/>
        <v>0</v>
      </c>
      <c r="BW207" t="str">
        <f t="shared" si="187"/>
        <v>0</v>
      </c>
      <c r="BX207" t="str">
        <f t="shared" si="188"/>
        <v>1</v>
      </c>
      <c r="BY207" t="s">
        <v>23</v>
      </c>
      <c r="BZ207" s="253">
        <f t="shared" si="189"/>
        <v>0</v>
      </c>
      <c r="CA207" s="253">
        <f t="shared" si="190"/>
        <v>2740</v>
      </c>
      <c r="CB207" s="253">
        <f t="shared" si="191"/>
        <v>1370</v>
      </c>
      <c r="CC207" s="253">
        <f t="shared" si="192"/>
        <v>0</v>
      </c>
      <c r="CD207" s="253">
        <f t="shared" si="193"/>
        <v>3425</v>
      </c>
      <c r="CE207" s="253">
        <f t="shared" si="194"/>
        <v>3425</v>
      </c>
      <c r="CF207" s="253">
        <f t="shared" si="195"/>
        <v>1712.5</v>
      </c>
      <c r="CG207" s="253">
        <f t="shared" si="196"/>
        <v>3425</v>
      </c>
      <c r="CH207" s="253">
        <f t="shared" si="197"/>
        <v>3425</v>
      </c>
      <c r="CI207" s="253">
        <f t="shared" si="198"/>
        <v>3425</v>
      </c>
      <c r="CJ207" s="253">
        <f t="shared" si="199"/>
        <v>3425</v>
      </c>
      <c r="CK207" s="253">
        <f t="shared" si="200"/>
        <v>1712.5</v>
      </c>
    </row>
    <row r="208" spans="2:89" ht="20.399999999999999" x14ac:dyDescent="0.3">
      <c r="B208" s="129">
        <v>126</v>
      </c>
      <c r="C208" s="107">
        <v>221011</v>
      </c>
      <c r="D208" s="135">
        <v>22110013</v>
      </c>
      <c r="E208" s="152" t="s">
        <v>228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205"/>
        <v>52</v>
      </c>
      <c r="L208" s="146" t="s">
        <v>233</v>
      </c>
      <c r="M208" s="104">
        <v>0</v>
      </c>
      <c r="N208" s="262">
        <f t="shared" si="201"/>
        <v>209.4</v>
      </c>
      <c r="O208" s="150">
        <v>209.4</v>
      </c>
      <c r="P208" s="110">
        <f t="shared" si="161"/>
        <v>10888.800000000001</v>
      </c>
      <c r="Q208" s="112" t="s">
        <v>139</v>
      </c>
      <c r="R208" s="113">
        <f t="shared" si="155"/>
        <v>4</v>
      </c>
      <c r="S208" s="114">
        <f t="shared" si="162"/>
        <v>837.6</v>
      </c>
      <c r="T208" s="113">
        <f t="shared" si="156"/>
        <v>14</v>
      </c>
      <c r="U208" s="115">
        <f t="shared" si="163"/>
        <v>2931.6</v>
      </c>
      <c r="V208" s="113">
        <f t="shared" si="157"/>
        <v>17</v>
      </c>
      <c r="W208" s="115">
        <f t="shared" si="164"/>
        <v>3559.8</v>
      </c>
      <c r="X208" s="113">
        <f t="shared" si="158"/>
        <v>17</v>
      </c>
      <c r="Y208" s="115">
        <f t="shared" si="165"/>
        <v>3559.8</v>
      </c>
      <c r="Z208" s="116">
        <f t="shared" si="159"/>
        <v>10888.8</v>
      </c>
      <c r="AA208" s="117" t="b">
        <f t="shared" si="160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66"/>
        <v>0</v>
      </c>
      <c r="AJ208" s="22">
        <v>3</v>
      </c>
      <c r="AK208" s="164">
        <f t="shared" si="167"/>
        <v>628.20000000000005</v>
      </c>
      <c r="AL208" s="22">
        <v>1</v>
      </c>
      <c r="AM208" s="164">
        <f t="shared" si="168"/>
        <v>209.4</v>
      </c>
      <c r="AN208" s="22">
        <v>0</v>
      </c>
      <c r="AO208" s="164">
        <f t="shared" si="169"/>
        <v>0</v>
      </c>
      <c r="AP208" s="22">
        <v>7</v>
      </c>
      <c r="AQ208" s="164">
        <f t="shared" si="170"/>
        <v>1465.8</v>
      </c>
      <c r="AR208" s="22">
        <v>7</v>
      </c>
      <c r="AS208" s="164">
        <f t="shared" si="171"/>
        <v>1465.8</v>
      </c>
      <c r="AT208" s="22">
        <v>3</v>
      </c>
      <c r="AU208" s="164">
        <f t="shared" si="172"/>
        <v>628.20000000000005</v>
      </c>
      <c r="AV208" s="22">
        <v>7</v>
      </c>
      <c r="AW208" s="164">
        <f t="shared" si="173"/>
        <v>1465.8</v>
      </c>
      <c r="AX208" s="22">
        <v>7</v>
      </c>
      <c r="AY208" s="164">
        <f t="shared" si="174"/>
        <v>1465.8</v>
      </c>
      <c r="AZ208" s="22">
        <v>7</v>
      </c>
      <c r="BA208" s="164">
        <f t="shared" si="175"/>
        <v>1465.8</v>
      </c>
      <c r="BB208" s="22">
        <v>7</v>
      </c>
      <c r="BC208" s="164">
        <f t="shared" si="176"/>
        <v>1465.8</v>
      </c>
      <c r="BD208" s="22">
        <v>3</v>
      </c>
      <c r="BE208" s="164">
        <f t="shared" si="177"/>
        <v>628.20000000000005</v>
      </c>
      <c r="BF208" s="253">
        <f t="shared" si="178"/>
        <v>10888.800000000001</v>
      </c>
      <c r="BG208" s="253">
        <f t="shared" si="202"/>
        <v>10888.8</v>
      </c>
      <c r="BH208" s="10" t="b">
        <f t="shared" si="203"/>
        <v>1</v>
      </c>
      <c r="BI208" s="253">
        <f t="shared" si="204"/>
        <v>0</v>
      </c>
      <c r="BJ208" s="250">
        <f t="shared" si="180"/>
        <v>22110013</v>
      </c>
      <c r="BK208" s="251">
        <v>348</v>
      </c>
      <c r="BL208" s="251">
        <v>5</v>
      </c>
      <c r="BM208" s="252">
        <f t="shared" si="181"/>
        <v>4</v>
      </c>
      <c r="BN208" s="252">
        <f t="shared" si="182"/>
        <v>14</v>
      </c>
      <c r="BO208" s="252">
        <f t="shared" si="183"/>
        <v>17</v>
      </c>
      <c r="BP208" s="252">
        <f t="shared" si="184"/>
        <v>17</v>
      </c>
      <c r="BQ208" s="254">
        <f t="shared" si="185"/>
        <v>209.4</v>
      </c>
      <c r="BR208">
        <f t="shared" si="179"/>
        <v>0</v>
      </c>
      <c r="BS208">
        <v>0</v>
      </c>
      <c r="BT208">
        <v>1</v>
      </c>
      <c r="BU208" t="s">
        <v>139</v>
      </c>
      <c r="BV208" t="str">
        <f t="shared" si="186"/>
        <v>0</v>
      </c>
      <c r="BW208" t="str">
        <f t="shared" si="187"/>
        <v>0</v>
      </c>
      <c r="BX208" t="str">
        <f t="shared" si="188"/>
        <v>1</v>
      </c>
      <c r="BY208" t="s">
        <v>23</v>
      </c>
      <c r="BZ208" s="253">
        <f t="shared" si="189"/>
        <v>0</v>
      </c>
      <c r="CA208" s="253">
        <f t="shared" si="190"/>
        <v>628.20000000000005</v>
      </c>
      <c r="CB208" s="253">
        <f t="shared" si="191"/>
        <v>209.4</v>
      </c>
      <c r="CC208" s="253">
        <f t="shared" si="192"/>
        <v>0</v>
      </c>
      <c r="CD208" s="253">
        <f t="shared" si="193"/>
        <v>1465.8</v>
      </c>
      <c r="CE208" s="253">
        <f t="shared" si="194"/>
        <v>1465.8</v>
      </c>
      <c r="CF208" s="253">
        <f t="shared" si="195"/>
        <v>628.20000000000005</v>
      </c>
      <c r="CG208" s="253">
        <f t="shared" si="196"/>
        <v>1465.8</v>
      </c>
      <c r="CH208" s="253">
        <f t="shared" si="197"/>
        <v>1465.8</v>
      </c>
      <c r="CI208" s="253">
        <f t="shared" si="198"/>
        <v>1465.8</v>
      </c>
      <c r="CJ208" s="253">
        <f t="shared" si="199"/>
        <v>1465.8</v>
      </c>
      <c r="CK208" s="253">
        <f t="shared" si="200"/>
        <v>628.20000000000005</v>
      </c>
    </row>
    <row r="209" spans="2:89" ht="20.399999999999999" x14ac:dyDescent="0.3">
      <c r="B209" s="129">
        <v>128</v>
      </c>
      <c r="C209" s="107">
        <v>221011</v>
      </c>
      <c r="D209" s="135">
        <v>22110016</v>
      </c>
      <c r="E209" s="151" t="s">
        <v>229</v>
      </c>
      <c r="F209" s="108" t="s">
        <v>344</v>
      </c>
      <c r="G209" s="108" t="s">
        <v>345</v>
      </c>
      <c r="H209" s="109" t="s">
        <v>18</v>
      </c>
      <c r="I209" s="110"/>
      <c r="J209" s="109" t="s">
        <v>19</v>
      </c>
      <c r="K209" s="111">
        <f t="shared" si="205"/>
        <v>43</v>
      </c>
      <c r="L209" s="146" t="s">
        <v>232</v>
      </c>
      <c r="M209" s="104">
        <v>0</v>
      </c>
      <c r="N209" s="262">
        <f t="shared" si="201"/>
        <v>130.1</v>
      </c>
      <c r="O209" s="150">
        <v>130.1</v>
      </c>
      <c r="P209" s="110">
        <f t="shared" si="161"/>
        <v>5594.3</v>
      </c>
      <c r="Q209" s="112" t="s">
        <v>139</v>
      </c>
      <c r="R209" s="113">
        <f t="shared" si="155"/>
        <v>3</v>
      </c>
      <c r="S209" s="114">
        <f t="shared" si="162"/>
        <v>390.29999999999995</v>
      </c>
      <c r="T209" s="113">
        <f t="shared" si="156"/>
        <v>12</v>
      </c>
      <c r="U209" s="115">
        <f t="shared" si="163"/>
        <v>1561.1999999999998</v>
      </c>
      <c r="V209" s="113">
        <f t="shared" si="157"/>
        <v>14</v>
      </c>
      <c r="W209" s="115">
        <f t="shared" si="164"/>
        <v>1821.3999999999999</v>
      </c>
      <c r="X209" s="113">
        <f t="shared" si="158"/>
        <v>14</v>
      </c>
      <c r="Y209" s="115">
        <f t="shared" si="165"/>
        <v>1821.3999999999999</v>
      </c>
      <c r="Z209" s="116">
        <f t="shared" si="159"/>
        <v>5594.2999999999993</v>
      </c>
      <c r="AA209" s="117" t="b">
        <f t="shared" si="160"/>
        <v>1</v>
      </c>
      <c r="AB209" s="109"/>
      <c r="AC209" s="122"/>
      <c r="AD209" s="109" t="s">
        <v>22</v>
      </c>
      <c r="AE209" s="108" t="s">
        <v>23</v>
      </c>
      <c r="AF209" s="119"/>
      <c r="AG209" s="120"/>
      <c r="AH209" s="21">
        <v>0</v>
      </c>
      <c r="AI209" s="164">
        <f t="shared" si="166"/>
        <v>0</v>
      </c>
      <c r="AJ209" s="21">
        <v>3</v>
      </c>
      <c r="AK209" s="164">
        <f t="shared" si="167"/>
        <v>390.29999999999995</v>
      </c>
      <c r="AL209" s="21">
        <v>0</v>
      </c>
      <c r="AM209" s="164">
        <f t="shared" si="168"/>
        <v>0</v>
      </c>
      <c r="AN209" s="21">
        <v>0</v>
      </c>
      <c r="AO209" s="164">
        <f t="shared" si="169"/>
        <v>0</v>
      </c>
      <c r="AP209" s="21">
        <v>6</v>
      </c>
      <c r="AQ209" s="164">
        <f t="shared" si="170"/>
        <v>780.59999999999991</v>
      </c>
      <c r="AR209" s="21">
        <v>6</v>
      </c>
      <c r="AS209" s="164">
        <f t="shared" si="171"/>
        <v>780.59999999999991</v>
      </c>
      <c r="AT209" s="21">
        <v>2</v>
      </c>
      <c r="AU209" s="164">
        <f t="shared" si="172"/>
        <v>260.2</v>
      </c>
      <c r="AV209" s="21">
        <v>6</v>
      </c>
      <c r="AW209" s="164">
        <f t="shared" si="173"/>
        <v>780.59999999999991</v>
      </c>
      <c r="AX209" s="21">
        <v>6</v>
      </c>
      <c r="AY209" s="164">
        <f t="shared" si="174"/>
        <v>780.59999999999991</v>
      </c>
      <c r="AZ209" s="21">
        <v>6</v>
      </c>
      <c r="BA209" s="164">
        <f t="shared" si="175"/>
        <v>780.59999999999991</v>
      </c>
      <c r="BB209" s="21">
        <v>6</v>
      </c>
      <c r="BC209" s="164">
        <f t="shared" si="176"/>
        <v>780.59999999999991</v>
      </c>
      <c r="BD209" s="21">
        <v>2</v>
      </c>
      <c r="BE209" s="164">
        <f t="shared" si="177"/>
        <v>260.2</v>
      </c>
      <c r="BF209" s="253">
        <f t="shared" si="178"/>
        <v>5594.3</v>
      </c>
      <c r="BG209" s="253">
        <f t="shared" si="202"/>
        <v>5594.3</v>
      </c>
      <c r="BH209" s="10" t="b">
        <f t="shared" si="203"/>
        <v>1</v>
      </c>
      <c r="BI209" s="253">
        <f t="shared" si="204"/>
        <v>0</v>
      </c>
      <c r="BJ209" s="250">
        <f t="shared" si="180"/>
        <v>22110016</v>
      </c>
      <c r="BK209" s="251">
        <v>348</v>
      </c>
      <c r="BL209" s="251">
        <v>5</v>
      </c>
      <c r="BM209" s="252">
        <f t="shared" si="181"/>
        <v>3</v>
      </c>
      <c r="BN209" s="252">
        <f t="shared" si="182"/>
        <v>12</v>
      </c>
      <c r="BO209" s="252">
        <f t="shared" si="183"/>
        <v>14</v>
      </c>
      <c r="BP209" s="252">
        <f t="shared" si="184"/>
        <v>14</v>
      </c>
      <c r="BQ209" s="254">
        <f t="shared" si="185"/>
        <v>130.1</v>
      </c>
      <c r="BR209">
        <f t="shared" si="179"/>
        <v>0</v>
      </c>
      <c r="BS209">
        <v>0</v>
      </c>
      <c r="BT209">
        <v>1</v>
      </c>
      <c r="BU209" t="s">
        <v>139</v>
      </c>
      <c r="BV209" t="str">
        <f t="shared" si="186"/>
        <v>0</v>
      </c>
      <c r="BW209" t="str">
        <f t="shared" si="187"/>
        <v>0</v>
      </c>
      <c r="BX209" t="str">
        <f t="shared" si="188"/>
        <v>1</v>
      </c>
      <c r="BY209" t="s">
        <v>23</v>
      </c>
      <c r="BZ209" s="253">
        <f t="shared" si="189"/>
        <v>0</v>
      </c>
      <c r="CA209" s="253">
        <f t="shared" si="190"/>
        <v>390.29999999999995</v>
      </c>
      <c r="CB209" s="253">
        <f t="shared" si="191"/>
        <v>0</v>
      </c>
      <c r="CC209" s="253">
        <f t="shared" si="192"/>
        <v>0</v>
      </c>
      <c r="CD209" s="253">
        <f t="shared" si="193"/>
        <v>780.59999999999991</v>
      </c>
      <c r="CE209" s="253">
        <f t="shared" si="194"/>
        <v>780.59999999999991</v>
      </c>
      <c r="CF209" s="253">
        <f t="shared" si="195"/>
        <v>260.2</v>
      </c>
      <c r="CG209" s="253">
        <f t="shared" si="196"/>
        <v>780.59999999999991</v>
      </c>
      <c r="CH209" s="253">
        <f t="shared" si="197"/>
        <v>780.59999999999991</v>
      </c>
      <c r="CI209" s="253">
        <f t="shared" si="198"/>
        <v>780.59999999999991</v>
      </c>
      <c r="CJ209" s="253">
        <f t="shared" si="199"/>
        <v>780.59999999999991</v>
      </c>
      <c r="CK209" s="253">
        <f t="shared" si="200"/>
        <v>260.2</v>
      </c>
    </row>
    <row r="210" spans="2:89" ht="20.399999999999999" x14ac:dyDescent="0.3">
      <c r="B210" s="129">
        <v>129</v>
      </c>
      <c r="C210" s="107">
        <v>221011</v>
      </c>
      <c r="D210" s="135">
        <v>22110056</v>
      </c>
      <c r="E210" s="151" t="s">
        <v>230</v>
      </c>
      <c r="F210" s="108" t="s">
        <v>344</v>
      </c>
      <c r="G210" s="108" t="s">
        <v>345</v>
      </c>
      <c r="H210" s="109" t="s">
        <v>18</v>
      </c>
      <c r="I210" s="110"/>
      <c r="J210" s="109" t="s">
        <v>19</v>
      </c>
      <c r="K210" s="111">
        <v>2484</v>
      </c>
      <c r="L210" s="146" t="s">
        <v>20</v>
      </c>
      <c r="M210" s="104">
        <v>16</v>
      </c>
      <c r="N210" s="262">
        <f t="shared" si="201"/>
        <v>21.92</v>
      </c>
      <c r="O210" s="150">
        <v>21.92</v>
      </c>
      <c r="P210" s="110">
        <f t="shared" si="161"/>
        <v>63161.164799999999</v>
      </c>
      <c r="Q210" s="112" t="s">
        <v>139</v>
      </c>
      <c r="R210" s="113">
        <f t="shared" si="155"/>
        <v>72</v>
      </c>
      <c r="S210" s="114">
        <f t="shared" si="162"/>
        <v>1830.7583999999999</v>
      </c>
      <c r="T210" s="113">
        <f t="shared" si="156"/>
        <v>600</v>
      </c>
      <c r="U210" s="115">
        <f t="shared" si="163"/>
        <v>15256.32</v>
      </c>
      <c r="V210" s="113">
        <f t="shared" si="157"/>
        <v>756</v>
      </c>
      <c r="W210" s="115">
        <f t="shared" si="164"/>
        <v>19222.963199999998</v>
      </c>
      <c r="X210" s="113">
        <f t="shared" si="158"/>
        <v>756</v>
      </c>
      <c r="Y210" s="115">
        <f t="shared" si="165"/>
        <v>19222.963199999998</v>
      </c>
      <c r="Z210" s="116">
        <f t="shared" si="159"/>
        <v>55533.004799999995</v>
      </c>
      <c r="AA210" s="117" t="b">
        <f t="shared" si="160"/>
        <v>0</v>
      </c>
      <c r="AB210" s="109"/>
      <c r="AC210" s="122"/>
      <c r="AD210" s="109" t="s">
        <v>22</v>
      </c>
      <c r="AE210" s="108" t="s">
        <v>23</v>
      </c>
      <c r="AF210" s="119"/>
      <c r="AG210" s="120"/>
      <c r="AH210" s="21">
        <v>0</v>
      </c>
      <c r="AI210" s="164">
        <f t="shared" si="166"/>
        <v>0</v>
      </c>
      <c r="AJ210" s="21">
        <v>48</v>
      </c>
      <c r="AK210" s="164">
        <f t="shared" si="167"/>
        <v>1220.5056</v>
      </c>
      <c r="AL210" s="21">
        <v>24</v>
      </c>
      <c r="AM210" s="164">
        <f t="shared" si="168"/>
        <v>610.25279999999998</v>
      </c>
      <c r="AN210" s="21">
        <v>0</v>
      </c>
      <c r="AO210" s="164">
        <f t="shared" si="169"/>
        <v>0</v>
      </c>
      <c r="AP210" s="21">
        <v>300</v>
      </c>
      <c r="AQ210" s="164">
        <f t="shared" si="170"/>
        <v>7628.16</v>
      </c>
      <c r="AR210" s="21">
        <v>300</v>
      </c>
      <c r="AS210" s="164">
        <f t="shared" si="171"/>
        <v>7628.16</v>
      </c>
      <c r="AT210" s="21">
        <v>156</v>
      </c>
      <c r="AU210" s="164">
        <f t="shared" si="172"/>
        <v>3966.6432</v>
      </c>
      <c r="AV210" s="21">
        <v>300</v>
      </c>
      <c r="AW210" s="164">
        <f t="shared" si="173"/>
        <v>7628.16</v>
      </c>
      <c r="AX210" s="21">
        <v>300</v>
      </c>
      <c r="AY210" s="164">
        <f t="shared" si="174"/>
        <v>7628.16</v>
      </c>
      <c r="AZ210" s="21">
        <v>300</v>
      </c>
      <c r="BA210" s="164">
        <f t="shared" si="175"/>
        <v>7628.16</v>
      </c>
      <c r="BB210" s="21">
        <v>300</v>
      </c>
      <c r="BC210" s="164">
        <f t="shared" si="176"/>
        <v>7628.16</v>
      </c>
      <c r="BD210" s="21">
        <v>156</v>
      </c>
      <c r="BE210" s="164">
        <f t="shared" si="177"/>
        <v>3966.6432</v>
      </c>
      <c r="BF210" s="253">
        <f t="shared" si="178"/>
        <v>55533.004799999995</v>
      </c>
      <c r="BG210" s="253">
        <f t="shared" si="202"/>
        <v>55533.004800000002</v>
      </c>
      <c r="BH210" s="10" t="b">
        <f t="shared" si="203"/>
        <v>1</v>
      </c>
      <c r="BI210" s="253">
        <f t="shared" si="204"/>
        <v>0</v>
      </c>
      <c r="BJ210" s="250">
        <f t="shared" si="180"/>
        <v>22110056</v>
      </c>
      <c r="BK210" s="251">
        <v>348</v>
      </c>
      <c r="BL210" s="251">
        <v>5</v>
      </c>
      <c r="BM210" s="252">
        <f t="shared" si="181"/>
        <v>72</v>
      </c>
      <c r="BN210" s="252">
        <f t="shared" si="182"/>
        <v>600</v>
      </c>
      <c r="BO210" s="252">
        <f t="shared" si="183"/>
        <v>756</v>
      </c>
      <c r="BP210" s="252">
        <f t="shared" si="184"/>
        <v>756</v>
      </c>
      <c r="BQ210" s="254">
        <f t="shared" si="185"/>
        <v>21.92</v>
      </c>
      <c r="BR210">
        <f t="shared" si="179"/>
        <v>16</v>
      </c>
      <c r="BS210">
        <v>0</v>
      </c>
      <c r="BT210">
        <v>1</v>
      </c>
      <c r="BU210" t="s">
        <v>139</v>
      </c>
      <c r="BV210" t="str">
        <f t="shared" si="186"/>
        <v>0</v>
      </c>
      <c r="BW210" t="str">
        <f t="shared" si="187"/>
        <v>0</v>
      </c>
      <c r="BX210" t="str">
        <f t="shared" si="188"/>
        <v>1</v>
      </c>
      <c r="BY210" t="s">
        <v>23</v>
      </c>
      <c r="BZ210" s="253">
        <f t="shared" si="189"/>
        <v>0</v>
      </c>
      <c r="CA210" s="253">
        <f t="shared" si="190"/>
        <v>1220.5056</v>
      </c>
      <c r="CB210" s="253">
        <f t="shared" si="191"/>
        <v>610.25279999999998</v>
      </c>
      <c r="CC210" s="253">
        <f t="shared" si="192"/>
        <v>0</v>
      </c>
      <c r="CD210" s="253">
        <f t="shared" si="193"/>
        <v>7628.16</v>
      </c>
      <c r="CE210" s="253">
        <f t="shared" si="194"/>
        <v>7628.16</v>
      </c>
      <c r="CF210" s="253">
        <f t="shared" si="195"/>
        <v>3966.6432</v>
      </c>
      <c r="CG210" s="253">
        <f t="shared" si="196"/>
        <v>7628.16</v>
      </c>
      <c r="CH210" s="253">
        <f t="shared" si="197"/>
        <v>7628.16</v>
      </c>
      <c r="CI210" s="253">
        <f t="shared" si="198"/>
        <v>7628.16</v>
      </c>
      <c r="CJ210" s="253">
        <f t="shared" si="199"/>
        <v>7628.16</v>
      </c>
      <c r="CK210" s="253">
        <f t="shared" si="200"/>
        <v>3966.6432</v>
      </c>
    </row>
    <row r="211" spans="2:89" s="228" customFormat="1" ht="20.399999999999999" x14ac:dyDescent="0.3">
      <c r="B211" s="227">
        <v>131</v>
      </c>
      <c r="C211" s="193">
        <v>223011</v>
      </c>
      <c r="D211" s="190">
        <v>22310020</v>
      </c>
      <c r="E211" s="151" t="s">
        <v>234</v>
      </c>
      <c r="F211" s="229" t="s">
        <v>344</v>
      </c>
      <c r="G211" s="229" t="s">
        <v>345</v>
      </c>
      <c r="H211" s="230" t="s">
        <v>18</v>
      </c>
      <c r="I211" s="234"/>
      <c r="J211" s="230" t="s">
        <v>19</v>
      </c>
      <c r="K211" s="232">
        <f t="shared" ref="K211" si="206">R211+T211+V211+X211</f>
        <v>91</v>
      </c>
      <c r="L211" s="193" t="s">
        <v>138</v>
      </c>
      <c r="M211" s="105">
        <v>0</v>
      </c>
      <c r="N211" s="370">
        <f t="shared" ref="N211" si="207">ROUND(O211,2)</f>
        <v>17.399999999999999</v>
      </c>
      <c r="O211" s="242">
        <v>17.399999999999999</v>
      </c>
      <c r="P211" s="234">
        <f t="shared" ref="P211" si="208">(O211*(M211/100+1))*K211</f>
        <v>1583.3999999999999</v>
      </c>
      <c r="Q211" s="160" t="s">
        <v>139</v>
      </c>
      <c r="R211" s="235">
        <f t="shared" ref="R211" si="209">AH211+AJ211+AL211</f>
        <v>0</v>
      </c>
      <c r="S211" s="234">
        <f t="shared" ref="S211" si="210">R211*(O211*(M211/100+1))</f>
        <v>0</v>
      </c>
      <c r="T211" s="235">
        <f t="shared" ref="T211" si="211">AN211+AP211+AR211</f>
        <v>31</v>
      </c>
      <c r="U211" s="234">
        <f t="shared" ref="U211" si="212">T211*(O211*(M211/100+1))</f>
        <v>539.4</v>
      </c>
      <c r="V211" s="235">
        <f t="shared" ref="V211" si="213">AT211+AV211+AX211</f>
        <v>30</v>
      </c>
      <c r="W211" s="234">
        <f t="shared" ref="W211" si="214">V211*(O211*(M211/100+1))</f>
        <v>522</v>
      </c>
      <c r="X211" s="235">
        <f t="shared" ref="X211" si="215">AZ211+BB211+BD211</f>
        <v>30</v>
      </c>
      <c r="Y211" s="234">
        <f t="shared" ref="Y211" si="216">X211*(O211*(M211/100+1))</f>
        <v>522</v>
      </c>
      <c r="Z211" s="234">
        <f t="shared" ref="Z211" si="217">S211+U211+W211+Y211</f>
        <v>1583.4</v>
      </c>
      <c r="AA211" s="236" t="b">
        <f t="shared" ref="AA211" si="218">K211=(SUM(X211,V211,T211,R211))</f>
        <v>1</v>
      </c>
      <c r="AB211" s="230"/>
      <c r="AC211" s="243"/>
      <c r="AD211" s="230" t="s">
        <v>22</v>
      </c>
      <c r="AE211" s="229" t="s">
        <v>23</v>
      </c>
      <c r="AF211" s="244"/>
      <c r="AG211" s="245"/>
      <c r="AH211" s="240">
        <v>0</v>
      </c>
      <c r="AI211" s="373">
        <f t="shared" ref="AI211" si="219">AH211*(O211*(M211/100+1))</f>
        <v>0</v>
      </c>
      <c r="AJ211" s="240">
        <v>0</v>
      </c>
      <c r="AK211" s="373">
        <f t="shared" ref="AK211" si="220">AJ211*(O211*(M211/100+1))</f>
        <v>0</v>
      </c>
      <c r="AL211" s="240">
        <v>0</v>
      </c>
      <c r="AM211" s="373">
        <f t="shared" ref="AM211" si="221">AL211*(O211*(M211/100+1))</f>
        <v>0</v>
      </c>
      <c r="AN211" s="240">
        <v>11</v>
      </c>
      <c r="AO211" s="373">
        <f t="shared" ref="AO211" si="222">AN211*(O211*(M211/100+1))</f>
        <v>191.39999999999998</v>
      </c>
      <c r="AP211" s="240">
        <v>10</v>
      </c>
      <c r="AQ211" s="373">
        <f t="shared" ref="AQ211" si="223">AP211*(O211*(M211/100+1))</f>
        <v>174</v>
      </c>
      <c r="AR211" s="240">
        <v>10</v>
      </c>
      <c r="AS211" s="373">
        <f t="shared" ref="AS211" si="224">AR211*(O211*(M211/100+1))</f>
        <v>174</v>
      </c>
      <c r="AT211" s="240">
        <v>10</v>
      </c>
      <c r="AU211" s="373">
        <f t="shared" ref="AU211" si="225">AT211*(O211*(M211/100+1))</f>
        <v>174</v>
      </c>
      <c r="AV211" s="240">
        <v>10</v>
      </c>
      <c r="AW211" s="373">
        <f t="shared" ref="AW211" si="226">AV211*(O211*(M211/100+1))</f>
        <v>174</v>
      </c>
      <c r="AX211" s="240">
        <v>10</v>
      </c>
      <c r="AY211" s="373">
        <f t="shared" ref="AY211" si="227">AX211*(O211*(M211/100+1))</f>
        <v>174</v>
      </c>
      <c r="AZ211" s="240">
        <v>10</v>
      </c>
      <c r="BA211" s="373">
        <f t="shared" ref="BA211" si="228">AZ211*(O211*(M211/100+1))</f>
        <v>174</v>
      </c>
      <c r="BB211" s="240">
        <v>10</v>
      </c>
      <c r="BC211" s="373">
        <f t="shared" ref="BC211" si="229">BB211*(O211*(M211/100+1))</f>
        <v>174</v>
      </c>
      <c r="BD211" s="240">
        <v>10</v>
      </c>
      <c r="BE211" s="373">
        <f t="shared" ref="BE211" si="230">BD211*(O211*(M211/100+1))</f>
        <v>174</v>
      </c>
      <c r="BF211" s="387">
        <f t="shared" ref="BF211" si="231">SUM(R211,T211,V211,X211)*(O211*(M211/100+1))</f>
        <v>1583.3999999999999</v>
      </c>
      <c r="BG211" s="387">
        <f t="shared" ref="BG211" si="232">SUM(BE211,BC211,BA211,AY211,AW211,AU211,AS211,AQ211,AO211,AM211,AK211,AI211)</f>
        <v>1583.4</v>
      </c>
      <c r="BH211" s="390" t="b">
        <f t="shared" ref="BH211" si="233">BF211=BG211</f>
        <v>1</v>
      </c>
      <c r="BI211" s="387">
        <f t="shared" ref="BI211" si="234">BF211-BG211</f>
        <v>0</v>
      </c>
      <c r="BJ211" s="376">
        <f t="shared" ref="BJ211" si="235">D211</f>
        <v>22310020</v>
      </c>
      <c r="BK211" s="384">
        <v>348</v>
      </c>
      <c r="BL211" s="384">
        <v>5</v>
      </c>
      <c r="BM211" s="385">
        <f t="shared" ref="BM211" si="236">R211</f>
        <v>0</v>
      </c>
      <c r="BN211" s="385">
        <f t="shared" ref="BN211" si="237">T211</f>
        <v>31</v>
      </c>
      <c r="BO211" s="385">
        <f t="shared" ref="BO211" si="238">V211</f>
        <v>30</v>
      </c>
      <c r="BP211" s="385">
        <f t="shared" ref="BP211" si="239">X211</f>
        <v>30</v>
      </c>
      <c r="BQ211" s="386">
        <f t="shared" ref="BQ211" si="240">N211</f>
        <v>17.399999999999999</v>
      </c>
      <c r="BR211" s="228">
        <f t="shared" ref="BR211" si="241">M211</f>
        <v>0</v>
      </c>
      <c r="BS211" s="228">
        <v>0</v>
      </c>
      <c r="BT211" s="228">
        <v>1</v>
      </c>
      <c r="BU211" s="228" t="s">
        <v>139</v>
      </c>
      <c r="BV211" s="228" t="str">
        <f t="shared" ref="BV211" si="242">IF(AB211 = "X", "1", "0")</f>
        <v>0</v>
      </c>
      <c r="BW211" s="228" t="str">
        <f t="shared" ref="BW211" si="243">IF(AC211 = "X", "1", "0")</f>
        <v>0</v>
      </c>
      <c r="BX211" s="228" t="str">
        <f t="shared" ref="BX211" si="244">IF(AD211 = "X", "1", "0")</f>
        <v>1</v>
      </c>
      <c r="BY211" s="228" t="s">
        <v>23</v>
      </c>
      <c r="BZ211" s="387">
        <f t="shared" ref="BZ211" si="245">AI211</f>
        <v>0</v>
      </c>
      <c r="CA211" s="387">
        <f t="shared" ref="CA211" si="246">AK211</f>
        <v>0</v>
      </c>
      <c r="CB211" s="387">
        <f t="shared" ref="CB211" si="247">AM211</f>
        <v>0</v>
      </c>
      <c r="CC211" s="387">
        <f t="shared" ref="CC211" si="248">AO211</f>
        <v>191.39999999999998</v>
      </c>
      <c r="CD211" s="387">
        <f t="shared" ref="CD211" si="249">AQ211</f>
        <v>174</v>
      </c>
      <c r="CE211" s="387">
        <f t="shared" ref="CE211" si="250">AS211</f>
        <v>174</v>
      </c>
      <c r="CF211" s="387">
        <f t="shared" ref="CF211" si="251">AU211</f>
        <v>174</v>
      </c>
      <c r="CG211" s="387">
        <f t="shared" ref="CG211" si="252">AW211</f>
        <v>174</v>
      </c>
      <c r="CH211" s="387">
        <f t="shared" ref="CH211" si="253">AY211</f>
        <v>174</v>
      </c>
      <c r="CI211" s="387">
        <f t="shared" ref="CI211" si="254">BA211</f>
        <v>174</v>
      </c>
      <c r="CJ211" s="387">
        <f t="shared" ref="CJ211" si="255">BC211</f>
        <v>174</v>
      </c>
      <c r="CK211" s="387">
        <f t="shared" ref="CK211" si="256">BE211</f>
        <v>174</v>
      </c>
    </row>
    <row r="212" spans="2:89" s="228" customFormat="1" ht="20.399999999999999" x14ac:dyDescent="0.3">
      <c r="B212" s="227">
        <v>131</v>
      </c>
      <c r="C212" s="193">
        <v>223011</v>
      </c>
      <c r="D212" s="190">
        <v>22310020</v>
      </c>
      <c r="E212" s="151" t="s">
        <v>234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si="205"/>
        <v>102</v>
      </c>
      <c r="L212" s="193" t="s">
        <v>138</v>
      </c>
      <c r="M212" s="105">
        <v>0</v>
      </c>
      <c r="N212" s="370">
        <f t="shared" si="201"/>
        <v>11.95</v>
      </c>
      <c r="O212" s="242">
        <v>11.95</v>
      </c>
      <c r="P212" s="234">
        <f t="shared" si="161"/>
        <v>1218.8999999999999</v>
      </c>
      <c r="Q212" s="160" t="s">
        <v>139</v>
      </c>
      <c r="R212" s="235">
        <f t="shared" si="155"/>
        <v>22</v>
      </c>
      <c r="S212" s="234">
        <f t="shared" si="162"/>
        <v>262.89999999999998</v>
      </c>
      <c r="T212" s="235">
        <f t="shared" si="156"/>
        <v>20</v>
      </c>
      <c r="U212" s="234">
        <f t="shared" si="163"/>
        <v>239</v>
      </c>
      <c r="V212" s="235">
        <f t="shared" si="157"/>
        <v>30</v>
      </c>
      <c r="W212" s="234">
        <f t="shared" si="164"/>
        <v>358.5</v>
      </c>
      <c r="X212" s="235">
        <f t="shared" si="158"/>
        <v>30</v>
      </c>
      <c r="Y212" s="234">
        <f t="shared" si="165"/>
        <v>358.5</v>
      </c>
      <c r="Z212" s="234">
        <f t="shared" si="159"/>
        <v>1218.9000000000001</v>
      </c>
      <c r="AA212" s="236" t="b">
        <f t="shared" si="160"/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73">
        <f t="shared" si="166"/>
        <v>0</v>
      </c>
      <c r="AJ212" s="240">
        <v>11</v>
      </c>
      <c r="AK212" s="373">
        <f t="shared" si="167"/>
        <v>131.44999999999999</v>
      </c>
      <c r="AL212" s="240">
        <v>11</v>
      </c>
      <c r="AM212" s="373">
        <f t="shared" si="168"/>
        <v>131.44999999999999</v>
      </c>
      <c r="AN212" s="240">
        <v>0</v>
      </c>
      <c r="AO212" s="373">
        <f t="shared" si="169"/>
        <v>0</v>
      </c>
      <c r="AP212" s="240">
        <v>10</v>
      </c>
      <c r="AQ212" s="373">
        <f t="shared" si="170"/>
        <v>119.5</v>
      </c>
      <c r="AR212" s="240">
        <v>10</v>
      </c>
      <c r="AS212" s="373">
        <f t="shared" si="171"/>
        <v>119.5</v>
      </c>
      <c r="AT212" s="240">
        <v>10</v>
      </c>
      <c r="AU212" s="373">
        <f t="shared" si="172"/>
        <v>119.5</v>
      </c>
      <c r="AV212" s="240">
        <v>10</v>
      </c>
      <c r="AW212" s="373">
        <f t="shared" si="173"/>
        <v>119.5</v>
      </c>
      <c r="AX212" s="240">
        <v>10</v>
      </c>
      <c r="AY212" s="373">
        <f t="shared" si="174"/>
        <v>119.5</v>
      </c>
      <c r="AZ212" s="240">
        <v>10</v>
      </c>
      <c r="BA212" s="373">
        <f t="shared" si="175"/>
        <v>119.5</v>
      </c>
      <c r="BB212" s="240">
        <v>10</v>
      </c>
      <c r="BC212" s="373">
        <f t="shared" si="176"/>
        <v>119.5</v>
      </c>
      <c r="BD212" s="240">
        <v>10</v>
      </c>
      <c r="BE212" s="373">
        <f t="shared" si="177"/>
        <v>119.5</v>
      </c>
      <c r="BF212" s="387">
        <f t="shared" si="178"/>
        <v>1218.8999999999999</v>
      </c>
      <c r="BG212" s="387">
        <f t="shared" si="202"/>
        <v>1218.9000000000001</v>
      </c>
      <c r="BH212" s="390" t="b">
        <f t="shared" si="203"/>
        <v>1</v>
      </c>
      <c r="BI212" s="387">
        <f t="shared" si="204"/>
        <v>0</v>
      </c>
      <c r="BJ212" s="376">
        <f t="shared" si="180"/>
        <v>22310020</v>
      </c>
      <c r="BK212" s="384">
        <v>348</v>
      </c>
      <c r="BL212" s="384">
        <v>5</v>
      </c>
      <c r="BM212" s="385">
        <f t="shared" si="181"/>
        <v>22</v>
      </c>
      <c r="BN212" s="385">
        <f t="shared" si="182"/>
        <v>20</v>
      </c>
      <c r="BO212" s="385">
        <f t="shared" si="183"/>
        <v>30</v>
      </c>
      <c r="BP212" s="385">
        <f t="shared" si="184"/>
        <v>30</v>
      </c>
      <c r="BQ212" s="386">
        <f t="shared" si="185"/>
        <v>11.95</v>
      </c>
      <c r="BR212" s="228">
        <f t="shared" si="179"/>
        <v>0</v>
      </c>
      <c r="BS212" s="228">
        <v>0</v>
      </c>
      <c r="BT212" s="228">
        <v>1</v>
      </c>
      <c r="BU212" s="228" t="s">
        <v>139</v>
      </c>
      <c r="BV212" s="228" t="str">
        <f t="shared" si="186"/>
        <v>0</v>
      </c>
      <c r="BW212" s="228" t="str">
        <f t="shared" si="187"/>
        <v>0</v>
      </c>
      <c r="BX212" s="228" t="str">
        <f t="shared" si="188"/>
        <v>1</v>
      </c>
      <c r="BY212" s="228" t="s">
        <v>23</v>
      </c>
      <c r="BZ212" s="387">
        <f t="shared" si="189"/>
        <v>0</v>
      </c>
      <c r="CA212" s="387">
        <f t="shared" si="190"/>
        <v>131.44999999999999</v>
      </c>
      <c r="CB212" s="387">
        <f t="shared" si="191"/>
        <v>131.44999999999999</v>
      </c>
      <c r="CC212" s="387">
        <f t="shared" si="192"/>
        <v>0</v>
      </c>
      <c r="CD212" s="387">
        <f t="shared" si="193"/>
        <v>119.5</v>
      </c>
      <c r="CE212" s="387">
        <f t="shared" si="194"/>
        <v>119.5</v>
      </c>
      <c r="CF212" s="387">
        <f t="shared" si="195"/>
        <v>119.5</v>
      </c>
      <c r="CG212" s="387">
        <f t="shared" si="196"/>
        <v>119.5</v>
      </c>
      <c r="CH212" s="387">
        <f t="shared" si="197"/>
        <v>119.5</v>
      </c>
      <c r="CI212" s="387">
        <f t="shared" si="198"/>
        <v>119.5</v>
      </c>
      <c r="CJ212" s="387">
        <f t="shared" si="199"/>
        <v>119.5</v>
      </c>
      <c r="CK212" s="387">
        <f t="shared" si="200"/>
        <v>119.5</v>
      </c>
    </row>
    <row r="213" spans="2:89" s="228" customFormat="1" ht="20.399999999999999" x14ac:dyDescent="0.3">
      <c r="B213" s="227">
        <v>132</v>
      </c>
      <c r="C213" s="193">
        <v>223011</v>
      </c>
      <c r="D213" s="190">
        <v>22310107</v>
      </c>
      <c r="E213" s="152" t="s">
        <v>235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si="205"/>
        <v>300</v>
      </c>
      <c r="L213" s="193" t="s">
        <v>138</v>
      </c>
      <c r="M213" s="105">
        <v>0</v>
      </c>
      <c r="N213" s="370">
        <f t="shared" si="201"/>
        <v>18.559999999999999</v>
      </c>
      <c r="O213" s="242">
        <v>18.559999999999999</v>
      </c>
      <c r="P213" s="234">
        <f t="shared" si="161"/>
        <v>5568</v>
      </c>
      <c r="Q213" s="160" t="s">
        <v>139</v>
      </c>
      <c r="R213" s="235">
        <f t="shared" si="155"/>
        <v>40</v>
      </c>
      <c r="S213" s="234">
        <f t="shared" si="162"/>
        <v>742.4</v>
      </c>
      <c r="T213" s="235">
        <f t="shared" si="156"/>
        <v>80</v>
      </c>
      <c r="U213" s="234">
        <f t="shared" si="163"/>
        <v>1484.8</v>
      </c>
      <c r="V213" s="235">
        <f t="shared" si="157"/>
        <v>90</v>
      </c>
      <c r="W213" s="234">
        <f t="shared" si="164"/>
        <v>1670.3999999999999</v>
      </c>
      <c r="X213" s="235">
        <f t="shared" si="158"/>
        <v>90</v>
      </c>
      <c r="Y213" s="234">
        <f t="shared" si="165"/>
        <v>1670.3999999999999</v>
      </c>
      <c r="Z213" s="234">
        <f t="shared" si="159"/>
        <v>5567.9999999999991</v>
      </c>
      <c r="AA213" s="236" t="b">
        <f t="shared" si="160"/>
        <v>1</v>
      </c>
      <c r="AB213" s="230"/>
      <c r="AC213" s="243"/>
      <c r="AD213" s="230" t="s">
        <v>22</v>
      </c>
      <c r="AE213" s="229" t="s">
        <v>23</v>
      </c>
      <c r="AF213" s="381"/>
      <c r="AG213" s="245"/>
      <c r="AH213" s="240">
        <v>0</v>
      </c>
      <c r="AI213" s="373">
        <f t="shared" si="166"/>
        <v>0</v>
      </c>
      <c r="AJ213" s="240">
        <v>20</v>
      </c>
      <c r="AK213" s="373">
        <f t="shared" si="167"/>
        <v>371.2</v>
      </c>
      <c r="AL213" s="240">
        <v>20</v>
      </c>
      <c r="AM213" s="373">
        <f t="shared" si="168"/>
        <v>371.2</v>
      </c>
      <c r="AN213" s="240">
        <v>20</v>
      </c>
      <c r="AO213" s="373">
        <f t="shared" si="169"/>
        <v>371.2</v>
      </c>
      <c r="AP213" s="240">
        <v>30</v>
      </c>
      <c r="AQ213" s="373">
        <f t="shared" si="170"/>
        <v>556.79999999999995</v>
      </c>
      <c r="AR213" s="240">
        <v>30</v>
      </c>
      <c r="AS213" s="373">
        <f t="shared" si="171"/>
        <v>556.79999999999995</v>
      </c>
      <c r="AT213" s="240">
        <v>30</v>
      </c>
      <c r="AU213" s="373">
        <f t="shared" si="172"/>
        <v>556.79999999999995</v>
      </c>
      <c r="AV213" s="240">
        <v>30</v>
      </c>
      <c r="AW213" s="373">
        <f t="shared" si="173"/>
        <v>556.79999999999995</v>
      </c>
      <c r="AX213" s="240">
        <v>30</v>
      </c>
      <c r="AY213" s="373">
        <f t="shared" si="174"/>
        <v>556.79999999999995</v>
      </c>
      <c r="AZ213" s="240">
        <v>30</v>
      </c>
      <c r="BA213" s="373">
        <f t="shared" si="175"/>
        <v>556.79999999999995</v>
      </c>
      <c r="BB213" s="240">
        <v>30</v>
      </c>
      <c r="BC213" s="373">
        <f t="shared" si="176"/>
        <v>556.79999999999995</v>
      </c>
      <c r="BD213" s="240">
        <v>30</v>
      </c>
      <c r="BE213" s="373">
        <f t="shared" si="177"/>
        <v>556.79999999999995</v>
      </c>
      <c r="BF213" s="387">
        <f t="shared" si="178"/>
        <v>5568</v>
      </c>
      <c r="BG213" s="387">
        <f t="shared" si="202"/>
        <v>5568</v>
      </c>
      <c r="BH213" s="390" t="b">
        <f t="shared" si="203"/>
        <v>1</v>
      </c>
      <c r="BI213" s="387">
        <f t="shared" si="204"/>
        <v>0</v>
      </c>
      <c r="BJ213" s="376">
        <f t="shared" si="180"/>
        <v>22310107</v>
      </c>
      <c r="BK213" s="384">
        <v>348</v>
      </c>
      <c r="BL213" s="384">
        <v>5</v>
      </c>
      <c r="BM213" s="385">
        <f t="shared" si="181"/>
        <v>40</v>
      </c>
      <c r="BN213" s="385">
        <f t="shared" si="182"/>
        <v>80</v>
      </c>
      <c r="BO213" s="385">
        <f t="shared" si="183"/>
        <v>90</v>
      </c>
      <c r="BP213" s="385">
        <f t="shared" si="184"/>
        <v>90</v>
      </c>
      <c r="BQ213" s="386">
        <f t="shared" si="185"/>
        <v>18.559999999999999</v>
      </c>
      <c r="BR213" s="228">
        <f t="shared" si="179"/>
        <v>0</v>
      </c>
      <c r="BS213" s="228">
        <v>0</v>
      </c>
      <c r="BT213" s="228">
        <v>1</v>
      </c>
      <c r="BU213" s="228" t="s">
        <v>139</v>
      </c>
      <c r="BV213" s="228" t="str">
        <f t="shared" si="186"/>
        <v>0</v>
      </c>
      <c r="BW213" s="228" t="str">
        <f t="shared" si="187"/>
        <v>0</v>
      </c>
      <c r="BX213" s="228" t="str">
        <f t="shared" si="188"/>
        <v>1</v>
      </c>
      <c r="BY213" s="228" t="s">
        <v>23</v>
      </c>
      <c r="BZ213" s="387">
        <f t="shared" si="189"/>
        <v>0</v>
      </c>
      <c r="CA213" s="387">
        <f t="shared" si="190"/>
        <v>371.2</v>
      </c>
      <c r="CB213" s="387">
        <f t="shared" si="191"/>
        <v>371.2</v>
      </c>
      <c r="CC213" s="387">
        <f t="shared" si="192"/>
        <v>371.2</v>
      </c>
      <c r="CD213" s="387">
        <f t="shared" si="193"/>
        <v>556.79999999999995</v>
      </c>
      <c r="CE213" s="387">
        <f t="shared" si="194"/>
        <v>556.79999999999995</v>
      </c>
      <c r="CF213" s="387">
        <f t="shared" si="195"/>
        <v>556.79999999999995</v>
      </c>
      <c r="CG213" s="387">
        <f t="shared" si="196"/>
        <v>556.79999999999995</v>
      </c>
      <c r="CH213" s="387">
        <f t="shared" si="197"/>
        <v>556.79999999999995</v>
      </c>
      <c r="CI213" s="387">
        <f t="shared" si="198"/>
        <v>556.79999999999995</v>
      </c>
      <c r="CJ213" s="387">
        <f t="shared" si="199"/>
        <v>556.79999999999995</v>
      </c>
      <c r="CK213" s="387">
        <f t="shared" si="200"/>
        <v>556.79999999999995</v>
      </c>
    </row>
    <row r="214" spans="2:89" s="228" customFormat="1" ht="30.6" x14ac:dyDescent="0.3">
      <c r="B214" s="227">
        <v>133</v>
      </c>
      <c r="C214" s="193">
        <v>223011</v>
      </c>
      <c r="D214" s="190">
        <v>22310039</v>
      </c>
      <c r="E214" s="151" t="s">
        <v>236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205"/>
        <v>24</v>
      </c>
      <c r="L214" s="193" t="s">
        <v>138</v>
      </c>
      <c r="M214" s="105">
        <v>0</v>
      </c>
      <c r="N214" s="370">
        <f t="shared" si="201"/>
        <v>171.68</v>
      </c>
      <c r="O214" s="242">
        <v>171.68</v>
      </c>
      <c r="P214" s="234">
        <f t="shared" si="161"/>
        <v>4120.32</v>
      </c>
      <c r="Q214" s="160" t="s">
        <v>139</v>
      </c>
      <c r="R214" s="235">
        <f t="shared" si="155"/>
        <v>0</v>
      </c>
      <c r="S214" s="234">
        <f t="shared" si="162"/>
        <v>0</v>
      </c>
      <c r="T214" s="235">
        <f t="shared" si="156"/>
        <v>6</v>
      </c>
      <c r="U214" s="234">
        <f t="shared" si="163"/>
        <v>1030.08</v>
      </c>
      <c r="V214" s="235">
        <f t="shared" si="157"/>
        <v>9</v>
      </c>
      <c r="W214" s="234">
        <f t="shared" si="164"/>
        <v>1545.1200000000001</v>
      </c>
      <c r="X214" s="235">
        <f t="shared" si="158"/>
        <v>9</v>
      </c>
      <c r="Y214" s="234">
        <f t="shared" si="165"/>
        <v>1545.1200000000001</v>
      </c>
      <c r="Z214" s="234">
        <f t="shared" si="159"/>
        <v>4120.32</v>
      </c>
      <c r="AA214" s="236" t="b">
        <f t="shared" si="160"/>
        <v>1</v>
      </c>
      <c r="AB214" s="230"/>
      <c r="AC214" s="243"/>
      <c r="AD214" s="230" t="s">
        <v>22</v>
      </c>
      <c r="AE214" s="229" t="s">
        <v>23</v>
      </c>
      <c r="AF214" s="381"/>
      <c r="AG214" s="245"/>
      <c r="AH214" s="240">
        <v>0</v>
      </c>
      <c r="AI214" s="373">
        <f t="shared" si="166"/>
        <v>0</v>
      </c>
      <c r="AJ214" s="240">
        <v>0</v>
      </c>
      <c r="AK214" s="373">
        <f t="shared" si="167"/>
        <v>0</v>
      </c>
      <c r="AL214" s="240">
        <v>0</v>
      </c>
      <c r="AM214" s="373">
        <f t="shared" si="168"/>
        <v>0</v>
      </c>
      <c r="AN214" s="240">
        <v>0</v>
      </c>
      <c r="AO214" s="373">
        <f t="shared" si="169"/>
        <v>0</v>
      </c>
      <c r="AP214" s="240">
        <v>3</v>
      </c>
      <c r="AQ214" s="373">
        <f t="shared" si="170"/>
        <v>515.04</v>
      </c>
      <c r="AR214" s="240">
        <v>3</v>
      </c>
      <c r="AS214" s="373">
        <f t="shared" si="171"/>
        <v>515.04</v>
      </c>
      <c r="AT214" s="240">
        <v>3</v>
      </c>
      <c r="AU214" s="373">
        <f t="shared" si="172"/>
        <v>515.04</v>
      </c>
      <c r="AV214" s="240">
        <v>3</v>
      </c>
      <c r="AW214" s="373">
        <f t="shared" si="173"/>
        <v>515.04</v>
      </c>
      <c r="AX214" s="240">
        <v>3</v>
      </c>
      <c r="AY214" s="373">
        <f t="shared" si="174"/>
        <v>515.04</v>
      </c>
      <c r="AZ214" s="240">
        <v>3</v>
      </c>
      <c r="BA214" s="373">
        <f t="shared" si="175"/>
        <v>515.04</v>
      </c>
      <c r="BB214" s="240">
        <v>3</v>
      </c>
      <c r="BC214" s="373">
        <f t="shared" si="176"/>
        <v>515.04</v>
      </c>
      <c r="BD214" s="240">
        <v>3</v>
      </c>
      <c r="BE214" s="373">
        <f t="shared" si="177"/>
        <v>515.04</v>
      </c>
      <c r="BF214" s="387">
        <f t="shared" si="178"/>
        <v>4120.32</v>
      </c>
      <c r="BG214" s="387">
        <f t="shared" si="202"/>
        <v>4120.32</v>
      </c>
      <c r="BH214" s="390" t="b">
        <f t="shared" si="203"/>
        <v>1</v>
      </c>
      <c r="BI214" s="387">
        <f t="shared" si="204"/>
        <v>0</v>
      </c>
      <c r="BJ214" s="376">
        <f t="shared" si="180"/>
        <v>22310039</v>
      </c>
      <c r="BK214" s="384">
        <v>348</v>
      </c>
      <c r="BL214" s="384">
        <v>5</v>
      </c>
      <c r="BM214" s="385">
        <f t="shared" si="181"/>
        <v>0</v>
      </c>
      <c r="BN214" s="385">
        <f t="shared" si="182"/>
        <v>6</v>
      </c>
      <c r="BO214" s="385">
        <f t="shared" si="183"/>
        <v>9</v>
      </c>
      <c r="BP214" s="385">
        <f t="shared" si="184"/>
        <v>9</v>
      </c>
      <c r="BQ214" s="386">
        <f t="shared" si="185"/>
        <v>171.68</v>
      </c>
      <c r="BR214" s="228">
        <f t="shared" si="179"/>
        <v>0</v>
      </c>
      <c r="BS214" s="228">
        <v>0</v>
      </c>
      <c r="BT214" s="228">
        <v>1</v>
      </c>
      <c r="BU214" s="228" t="s">
        <v>139</v>
      </c>
      <c r="BV214" s="228" t="str">
        <f t="shared" si="186"/>
        <v>0</v>
      </c>
      <c r="BW214" s="228" t="str">
        <f t="shared" si="187"/>
        <v>0</v>
      </c>
      <c r="BX214" s="228" t="str">
        <f t="shared" si="188"/>
        <v>1</v>
      </c>
      <c r="BY214" s="228" t="s">
        <v>23</v>
      </c>
      <c r="BZ214" s="387">
        <f t="shared" si="189"/>
        <v>0</v>
      </c>
      <c r="CA214" s="387">
        <f t="shared" si="190"/>
        <v>0</v>
      </c>
      <c r="CB214" s="387">
        <f t="shared" si="191"/>
        <v>0</v>
      </c>
      <c r="CC214" s="387">
        <f t="shared" si="192"/>
        <v>0</v>
      </c>
      <c r="CD214" s="387">
        <f t="shared" si="193"/>
        <v>515.04</v>
      </c>
      <c r="CE214" s="387">
        <f t="shared" si="194"/>
        <v>515.04</v>
      </c>
      <c r="CF214" s="387">
        <f t="shared" si="195"/>
        <v>515.04</v>
      </c>
      <c r="CG214" s="387">
        <f t="shared" si="196"/>
        <v>515.04</v>
      </c>
      <c r="CH214" s="387">
        <f t="shared" si="197"/>
        <v>515.04</v>
      </c>
      <c r="CI214" s="387">
        <f t="shared" si="198"/>
        <v>515.04</v>
      </c>
      <c r="CJ214" s="387">
        <f t="shared" si="199"/>
        <v>515.04</v>
      </c>
      <c r="CK214" s="387">
        <f t="shared" si="200"/>
        <v>515.04</v>
      </c>
    </row>
    <row r="215" spans="2:89" s="228" customFormat="1" ht="30.6" x14ac:dyDescent="0.3">
      <c r="B215" s="227">
        <v>134</v>
      </c>
      <c r="C215" s="193">
        <v>223011</v>
      </c>
      <c r="D215" s="190">
        <v>22310108</v>
      </c>
      <c r="E215" s="151" t="s">
        <v>237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 t="shared" ref="K215" si="257">R215+T215+V215+X215</f>
        <v>26</v>
      </c>
      <c r="L215" s="193" t="s">
        <v>138</v>
      </c>
      <c r="M215" s="105">
        <v>0</v>
      </c>
      <c r="N215" s="370">
        <f t="shared" ref="N215" si="258">ROUND(O215,2)</f>
        <v>43</v>
      </c>
      <c r="O215" s="242">
        <v>43</v>
      </c>
      <c r="P215" s="234">
        <f t="shared" ref="P215" si="259">(O215*(M215/100+1))*K215</f>
        <v>1118</v>
      </c>
      <c r="Q215" s="160" t="s">
        <v>139</v>
      </c>
      <c r="R215" s="235">
        <f t="shared" ref="R215" si="260">AH215+AJ215+AL215</f>
        <v>0</v>
      </c>
      <c r="S215" s="234">
        <f t="shared" ref="S215" si="261">R215*(O215*(M215/100+1))</f>
        <v>0</v>
      </c>
      <c r="T215" s="235">
        <f t="shared" ref="T215" si="262">AN215+AP215+AR215</f>
        <v>14</v>
      </c>
      <c r="U215" s="234">
        <f t="shared" ref="U215" si="263">T215*(O215*(M215/100+1))</f>
        <v>602</v>
      </c>
      <c r="V215" s="235">
        <f t="shared" ref="V215" si="264">AT215+AV215+AX215</f>
        <v>6</v>
      </c>
      <c r="W215" s="234">
        <f t="shared" ref="W215" si="265">V215*(O215*(M215/100+1))</f>
        <v>258</v>
      </c>
      <c r="X215" s="235">
        <f t="shared" ref="X215" si="266">AZ215+BB215+BD215</f>
        <v>6</v>
      </c>
      <c r="Y215" s="234">
        <f t="shared" ref="Y215" si="267">X215*(O215*(M215/100+1))</f>
        <v>258</v>
      </c>
      <c r="Z215" s="234">
        <f t="shared" ref="Z215" si="268">S215+U215+W215+Y215</f>
        <v>1118</v>
      </c>
      <c r="AA215" s="236" t="b">
        <f t="shared" ref="AA215" si="269">K215=(SUM(X215,V215,T215,R215))</f>
        <v>1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73">
        <f t="shared" ref="AI215" si="270">AH215*(O215*(M215/100+1))</f>
        <v>0</v>
      </c>
      <c r="AJ215" s="240">
        <v>0</v>
      </c>
      <c r="AK215" s="373">
        <f t="shared" ref="AK215" si="271">AJ215*(O215*(M215/100+1))</f>
        <v>0</v>
      </c>
      <c r="AL215" s="240">
        <v>0</v>
      </c>
      <c r="AM215" s="373">
        <f t="shared" ref="AM215" si="272">AL215*(O215*(M215/100+1))</f>
        <v>0</v>
      </c>
      <c r="AN215" s="240">
        <v>10</v>
      </c>
      <c r="AO215" s="373">
        <f t="shared" ref="AO215" si="273">AN215*(O215*(M215/100+1))</f>
        <v>430</v>
      </c>
      <c r="AP215" s="240">
        <v>2</v>
      </c>
      <c r="AQ215" s="373">
        <f t="shared" ref="AQ215" si="274">AP215*(O215*(M215/100+1))</f>
        <v>86</v>
      </c>
      <c r="AR215" s="240">
        <v>2</v>
      </c>
      <c r="AS215" s="373">
        <f t="shared" ref="AS215" si="275">AR215*(O215*(M215/100+1))</f>
        <v>86</v>
      </c>
      <c r="AT215" s="240">
        <v>2</v>
      </c>
      <c r="AU215" s="373">
        <f t="shared" ref="AU215" si="276">AT215*(O215*(M215/100+1))</f>
        <v>86</v>
      </c>
      <c r="AV215" s="240">
        <v>2</v>
      </c>
      <c r="AW215" s="373">
        <f t="shared" ref="AW215" si="277">AV215*(O215*(M215/100+1))</f>
        <v>86</v>
      </c>
      <c r="AX215" s="240">
        <v>2</v>
      </c>
      <c r="AY215" s="373">
        <f t="shared" ref="AY215" si="278">AX215*(O215*(M215/100+1))</f>
        <v>86</v>
      </c>
      <c r="AZ215" s="240">
        <v>2</v>
      </c>
      <c r="BA215" s="373">
        <f t="shared" ref="BA215" si="279">AZ215*(O215*(M215/100+1))</f>
        <v>86</v>
      </c>
      <c r="BB215" s="240">
        <v>2</v>
      </c>
      <c r="BC215" s="373">
        <f t="shared" ref="BC215" si="280">BB215*(O215*(M215/100+1))</f>
        <v>86</v>
      </c>
      <c r="BD215" s="240">
        <v>2</v>
      </c>
      <c r="BE215" s="373">
        <f t="shared" ref="BE215" si="281">BD215*(O215*(M215/100+1))</f>
        <v>86</v>
      </c>
      <c r="BF215" s="387">
        <f t="shared" ref="BF215" si="282">SUM(R215,T215,V215,X215)*(O215*(M215/100+1))</f>
        <v>1118</v>
      </c>
      <c r="BG215" s="387">
        <f t="shared" ref="BG215" si="283">SUM(BE215,BC215,BA215,AY215,AW215,AU215,AS215,AQ215,AO215,AM215,AK215,AI215)</f>
        <v>1118</v>
      </c>
      <c r="BH215" s="390" t="b">
        <f t="shared" ref="BH215" si="284">BF215=BG215</f>
        <v>1</v>
      </c>
      <c r="BI215" s="387">
        <f t="shared" ref="BI215" si="285">BF215-BG215</f>
        <v>0</v>
      </c>
      <c r="BJ215" s="376">
        <f t="shared" ref="BJ215" si="286">D215</f>
        <v>22310108</v>
      </c>
      <c r="BK215" s="384">
        <v>348</v>
      </c>
      <c r="BL215" s="384">
        <v>5</v>
      </c>
      <c r="BM215" s="385">
        <f t="shared" ref="BM215" si="287">R215</f>
        <v>0</v>
      </c>
      <c r="BN215" s="385">
        <f t="shared" ref="BN215" si="288">T215</f>
        <v>14</v>
      </c>
      <c r="BO215" s="385">
        <f t="shared" ref="BO215" si="289">V215</f>
        <v>6</v>
      </c>
      <c r="BP215" s="385">
        <f t="shared" ref="BP215" si="290">X215</f>
        <v>6</v>
      </c>
      <c r="BQ215" s="386">
        <f t="shared" ref="BQ215" si="291">N215</f>
        <v>43</v>
      </c>
      <c r="BR215" s="228">
        <f t="shared" ref="BR215" si="292">M215</f>
        <v>0</v>
      </c>
      <c r="BS215" s="228">
        <v>0</v>
      </c>
      <c r="BT215" s="228">
        <v>1</v>
      </c>
      <c r="BU215" s="228" t="s">
        <v>139</v>
      </c>
      <c r="BV215" s="228" t="str">
        <f t="shared" ref="BV215" si="293">IF(AB215 = "X", "1", "0")</f>
        <v>0</v>
      </c>
      <c r="BW215" s="228" t="str">
        <f t="shared" ref="BW215" si="294">IF(AC215 = "X", "1", "0")</f>
        <v>0</v>
      </c>
      <c r="BX215" s="228" t="str">
        <f t="shared" ref="BX215" si="295">IF(AD215 = "X", "1", "0")</f>
        <v>1</v>
      </c>
      <c r="BY215" s="228" t="s">
        <v>23</v>
      </c>
      <c r="BZ215" s="387">
        <f t="shared" ref="BZ215" si="296">AI215</f>
        <v>0</v>
      </c>
      <c r="CA215" s="387">
        <f t="shared" ref="CA215" si="297">AK215</f>
        <v>0</v>
      </c>
      <c r="CB215" s="387">
        <f t="shared" ref="CB215" si="298">AM215</f>
        <v>0</v>
      </c>
      <c r="CC215" s="387">
        <f t="shared" ref="CC215" si="299">AO215</f>
        <v>430</v>
      </c>
      <c r="CD215" s="387">
        <f t="shared" ref="CD215" si="300">AQ215</f>
        <v>86</v>
      </c>
      <c r="CE215" s="387">
        <f t="shared" ref="CE215" si="301">AS215</f>
        <v>86</v>
      </c>
      <c r="CF215" s="387">
        <f t="shared" ref="CF215" si="302">AU215</f>
        <v>86</v>
      </c>
      <c r="CG215" s="387">
        <f t="shared" ref="CG215" si="303">AW215</f>
        <v>86</v>
      </c>
      <c r="CH215" s="387">
        <f t="shared" ref="CH215" si="304">AY215</f>
        <v>86</v>
      </c>
      <c r="CI215" s="387">
        <f t="shared" ref="CI215" si="305">BA215</f>
        <v>86</v>
      </c>
      <c r="CJ215" s="387">
        <f t="shared" ref="CJ215" si="306">BC215</f>
        <v>86</v>
      </c>
      <c r="CK215" s="387">
        <f t="shared" ref="CK215" si="307">BE215</f>
        <v>86</v>
      </c>
    </row>
    <row r="216" spans="2:89" s="228" customFormat="1" ht="30.6" x14ac:dyDescent="0.3">
      <c r="B216" s="227">
        <v>134</v>
      </c>
      <c r="C216" s="193">
        <v>223011</v>
      </c>
      <c r="D216" s="190">
        <v>22310108</v>
      </c>
      <c r="E216" s="151" t="s">
        <v>237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si="205"/>
        <v>36</v>
      </c>
      <c r="L216" s="193" t="s">
        <v>138</v>
      </c>
      <c r="M216" s="105">
        <v>0</v>
      </c>
      <c r="N216" s="370">
        <f t="shared" si="201"/>
        <v>49.3</v>
      </c>
      <c r="O216" s="242">
        <v>49.3</v>
      </c>
      <c r="P216" s="234">
        <f t="shared" si="161"/>
        <v>1774.8</v>
      </c>
      <c r="Q216" s="160" t="s">
        <v>139</v>
      </c>
      <c r="R216" s="235">
        <f t="shared" si="155"/>
        <v>20</v>
      </c>
      <c r="S216" s="234">
        <f t="shared" si="162"/>
        <v>986</v>
      </c>
      <c r="T216" s="235">
        <f t="shared" si="156"/>
        <v>4</v>
      </c>
      <c r="U216" s="234">
        <f t="shared" si="163"/>
        <v>197.2</v>
      </c>
      <c r="V216" s="235">
        <f t="shared" si="157"/>
        <v>6</v>
      </c>
      <c r="W216" s="234">
        <f t="shared" si="164"/>
        <v>295.79999999999995</v>
      </c>
      <c r="X216" s="235">
        <f t="shared" si="158"/>
        <v>6</v>
      </c>
      <c r="Y216" s="234">
        <f t="shared" si="165"/>
        <v>295.79999999999995</v>
      </c>
      <c r="Z216" s="234">
        <f t="shared" si="159"/>
        <v>1774.8</v>
      </c>
      <c r="AA216" s="236" t="b">
        <f t="shared" si="160"/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73">
        <f t="shared" si="166"/>
        <v>0</v>
      </c>
      <c r="AJ216" s="240">
        <v>10</v>
      </c>
      <c r="AK216" s="373">
        <f t="shared" si="167"/>
        <v>493</v>
      </c>
      <c r="AL216" s="240">
        <v>10</v>
      </c>
      <c r="AM216" s="373">
        <f t="shared" si="168"/>
        <v>493</v>
      </c>
      <c r="AN216" s="240">
        <v>0</v>
      </c>
      <c r="AO216" s="373">
        <f t="shared" si="169"/>
        <v>0</v>
      </c>
      <c r="AP216" s="240">
        <v>2</v>
      </c>
      <c r="AQ216" s="373">
        <f t="shared" si="170"/>
        <v>98.6</v>
      </c>
      <c r="AR216" s="240">
        <v>2</v>
      </c>
      <c r="AS216" s="373">
        <f t="shared" si="171"/>
        <v>98.6</v>
      </c>
      <c r="AT216" s="240">
        <v>2</v>
      </c>
      <c r="AU216" s="373">
        <f t="shared" si="172"/>
        <v>98.6</v>
      </c>
      <c r="AV216" s="240">
        <v>2</v>
      </c>
      <c r="AW216" s="373">
        <f t="shared" si="173"/>
        <v>98.6</v>
      </c>
      <c r="AX216" s="240">
        <v>2</v>
      </c>
      <c r="AY216" s="373">
        <f t="shared" si="174"/>
        <v>98.6</v>
      </c>
      <c r="AZ216" s="240">
        <v>2</v>
      </c>
      <c r="BA216" s="373">
        <f t="shared" si="175"/>
        <v>98.6</v>
      </c>
      <c r="BB216" s="240">
        <v>2</v>
      </c>
      <c r="BC216" s="373">
        <f t="shared" si="176"/>
        <v>98.6</v>
      </c>
      <c r="BD216" s="240">
        <v>2</v>
      </c>
      <c r="BE216" s="373">
        <f t="shared" si="177"/>
        <v>98.6</v>
      </c>
      <c r="BF216" s="387">
        <f t="shared" si="178"/>
        <v>1774.8</v>
      </c>
      <c r="BG216" s="387">
        <f t="shared" si="202"/>
        <v>1774.8000000000002</v>
      </c>
      <c r="BH216" s="390" t="b">
        <f t="shared" si="203"/>
        <v>1</v>
      </c>
      <c r="BI216" s="387">
        <f t="shared" si="204"/>
        <v>0</v>
      </c>
      <c r="BJ216" s="376">
        <f t="shared" si="180"/>
        <v>22310108</v>
      </c>
      <c r="BK216" s="384">
        <v>348</v>
      </c>
      <c r="BL216" s="384">
        <v>5</v>
      </c>
      <c r="BM216" s="385">
        <f t="shared" si="181"/>
        <v>20</v>
      </c>
      <c r="BN216" s="385">
        <f t="shared" si="182"/>
        <v>4</v>
      </c>
      <c r="BO216" s="385">
        <f t="shared" si="183"/>
        <v>6</v>
      </c>
      <c r="BP216" s="385">
        <f t="shared" si="184"/>
        <v>6</v>
      </c>
      <c r="BQ216" s="386">
        <f t="shared" si="185"/>
        <v>49.3</v>
      </c>
      <c r="BR216" s="228">
        <f t="shared" si="179"/>
        <v>0</v>
      </c>
      <c r="BS216" s="228">
        <v>0</v>
      </c>
      <c r="BT216" s="228">
        <v>1</v>
      </c>
      <c r="BU216" s="228" t="s">
        <v>139</v>
      </c>
      <c r="BV216" s="228" t="str">
        <f t="shared" si="186"/>
        <v>0</v>
      </c>
      <c r="BW216" s="228" t="str">
        <f t="shared" si="187"/>
        <v>0</v>
      </c>
      <c r="BX216" s="228" t="str">
        <f t="shared" si="188"/>
        <v>1</v>
      </c>
      <c r="BY216" s="228" t="s">
        <v>23</v>
      </c>
      <c r="BZ216" s="387">
        <f t="shared" si="189"/>
        <v>0</v>
      </c>
      <c r="CA216" s="387">
        <f t="shared" si="190"/>
        <v>493</v>
      </c>
      <c r="CB216" s="387">
        <f t="shared" si="191"/>
        <v>493</v>
      </c>
      <c r="CC216" s="387">
        <f t="shared" si="192"/>
        <v>0</v>
      </c>
      <c r="CD216" s="387">
        <f t="shared" si="193"/>
        <v>98.6</v>
      </c>
      <c r="CE216" s="387">
        <f t="shared" si="194"/>
        <v>98.6</v>
      </c>
      <c r="CF216" s="387">
        <f t="shared" si="195"/>
        <v>98.6</v>
      </c>
      <c r="CG216" s="387">
        <f t="shared" si="196"/>
        <v>98.6</v>
      </c>
      <c r="CH216" s="387">
        <f t="shared" si="197"/>
        <v>98.6</v>
      </c>
      <c r="CI216" s="387">
        <f t="shared" si="198"/>
        <v>98.6</v>
      </c>
      <c r="CJ216" s="387">
        <f t="shared" si="199"/>
        <v>98.6</v>
      </c>
      <c r="CK216" s="387">
        <f t="shared" si="200"/>
        <v>98.6</v>
      </c>
    </row>
    <row r="217" spans="2:89" s="228" customFormat="1" ht="20.399999999999999" x14ac:dyDescent="0.3">
      <c r="B217" s="227">
        <v>135</v>
      </c>
      <c r="C217" s="193">
        <v>221061</v>
      </c>
      <c r="D217" s="193">
        <v>22160003</v>
      </c>
      <c r="E217" s="151" t="s">
        <v>25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>R217+T217+V217+X217</f>
        <v>546</v>
      </c>
      <c r="L217" s="193" t="s">
        <v>238</v>
      </c>
      <c r="M217" s="105">
        <v>0</v>
      </c>
      <c r="N217" s="370">
        <f t="shared" si="201"/>
        <v>18</v>
      </c>
      <c r="O217" s="242">
        <v>18</v>
      </c>
      <c r="P217" s="234">
        <f t="shared" si="161"/>
        <v>9828</v>
      </c>
      <c r="Q217" s="160" t="s">
        <v>139</v>
      </c>
      <c r="R217" s="235">
        <f t="shared" si="155"/>
        <v>74</v>
      </c>
      <c r="S217" s="234">
        <f t="shared" si="162"/>
        <v>1332</v>
      </c>
      <c r="T217" s="235">
        <f t="shared" si="156"/>
        <v>136</v>
      </c>
      <c r="U217" s="234">
        <f t="shared" si="163"/>
        <v>2448</v>
      </c>
      <c r="V217" s="235">
        <f t="shared" si="157"/>
        <v>168</v>
      </c>
      <c r="W217" s="234">
        <f t="shared" si="164"/>
        <v>3024</v>
      </c>
      <c r="X217" s="235">
        <f t="shared" si="158"/>
        <v>168</v>
      </c>
      <c r="Y217" s="234">
        <f t="shared" si="165"/>
        <v>3024</v>
      </c>
      <c r="Z217" s="234">
        <f t="shared" si="159"/>
        <v>9828</v>
      </c>
      <c r="AA217" s="236" t="b">
        <f t="shared" si="160"/>
        <v>1</v>
      </c>
      <c r="AB217" s="230" t="s">
        <v>22</v>
      </c>
      <c r="AC217" s="243"/>
      <c r="AD217" s="243"/>
      <c r="AE217" s="229" t="s">
        <v>23</v>
      </c>
      <c r="AF217" s="244"/>
      <c r="AG217" s="245"/>
      <c r="AH217" s="240">
        <v>0</v>
      </c>
      <c r="AI217" s="373">
        <f t="shared" si="166"/>
        <v>0</v>
      </c>
      <c r="AJ217" s="240">
        <v>18</v>
      </c>
      <c r="AK217" s="373">
        <f t="shared" si="167"/>
        <v>324</v>
      </c>
      <c r="AL217" s="240">
        <v>56</v>
      </c>
      <c r="AM217" s="373">
        <f t="shared" si="168"/>
        <v>1008</v>
      </c>
      <c r="AN217" s="240">
        <v>24</v>
      </c>
      <c r="AO217" s="373">
        <f t="shared" si="169"/>
        <v>432</v>
      </c>
      <c r="AP217" s="240">
        <v>56</v>
      </c>
      <c r="AQ217" s="373">
        <f t="shared" si="170"/>
        <v>1008</v>
      </c>
      <c r="AR217" s="240">
        <v>56</v>
      </c>
      <c r="AS217" s="373">
        <f t="shared" si="171"/>
        <v>1008</v>
      </c>
      <c r="AT217" s="240">
        <v>56</v>
      </c>
      <c r="AU217" s="373">
        <f t="shared" si="172"/>
        <v>1008</v>
      </c>
      <c r="AV217" s="240">
        <v>56</v>
      </c>
      <c r="AW217" s="373">
        <f t="shared" si="173"/>
        <v>1008</v>
      </c>
      <c r="AX217" s="240">
        <v>56</v>
      </c>
      <c r="AY217" s="373">
        <f t="shared" si="174"/>
        <v>1008</v>
      </c>
      <c r="AZ217" s="240">
        <v>56</v>
      </c>
      <c r="BA217" s="373">
        <f t="shared" si="175"/>
        <v>1008</v>
      </c>
      <c r="BB217" s="240">
        <v>56</v>
      </c>
      <c r="BC217" s="373">
        <f t="shared" si="176"/>
        <v>1008</v>
      </c>
      <c r="BD217" s="240">
        <v>56</v>
      </c>
      <c r="BE217" s="373">
        <f t="shared" si="177"/>
        <v>1008</v>
      </c>
      <c r="BF217" s="387">
        <f t="shared" si="178"/>
        <v>9828</v>
      </c>
      <c r="BG217" s="387">
        <f t="shared" si="202"/>
        <v>9828</v>
      </c>
      <c r="BH217" s="390" t="b">
        <f t="shared" si="203"/>
        <v>1</v>
      </c>
      <c r="BI217" s="387">
        <f t="shared" si="204"/>
        <v>0</v>
      </c>
      <c r="BJ217" s="376">
        <f t="shared" si="180"/>
        <v>22160003</v>
      </c>
      <c r="BK217" s="384">
        <v>348</v>
      </c>
      <c r="BL217" s="384">
        <v>5</v>
      </c>
      <c r="BM217" s="385">
        <f t="shared" si="181"/>
        <v>74</v>
      </c>
      <c r="BN217" s="385">
        <f t="shared" si="182"/>
        <v>136</v>
      </c>
      <c r="BO217" s="385">
        <f t="shared" si="183"/>
        <v>168</v>
      </c>
      <c r="BP217" s="385">
        <f t="shared" si="184"/>
        <v>168</v>
      </c>
      <c r="BQ217" s="386">
        <f t="shared" si="185"/>
        <v>18</v>
      </c>
      <c r="BR217" s="228">
        <f t="shared" si="179"/>
        <v>0</v>
      </c>
      <c r="BS217" s="228">
        <v>0</v>
      </c>
      <c r="BT217" s="228">
        <v>1</v>
      </c>
      <c r="BU217" s="228" t="s">
        <v>139</v>
      </c>
      <c r="BV217" s="228" t="str">
        <f t="shared" si="186"/>
        <v>1</v>
      </c>
      <c r="BW217" s="228" t="str">
        <f t="shared" si="187"/>
        <v>0</v>
      </c>
      <c r="BX217" s="228" t="str">
        <f t="shared" si="188"/>
        <v>0</v>
      </c>
      <c r="BY217" s="228" t="s">
        <v>23</v>
      </c>
      <c r="BZ217" s="387">
        <f t="shared" si="189"/>
        <v>0</v>
      </c>
      <c r="CA217" s="387">
        <f t="shared" si="190"/>
        <v>324</v>
      </c>
      <c r="CB217" s="387">
        <f t="shared" si="191"/>
        <v>1008</v>
      </c>
      <c r="CC217" s="387">
        <f t="shared" si="192"/>
        <v>432</v>
      </c>
      <c r="CD217" s="387">
        <f t="shared" si="193"/>
        <v>1008</v>
      </c>
      <c r="CE217" s="387">
        <f t="shared" si="194"/>
        <v>1008</v>
      </c>
      <c r="CF217" s="387">
        <f t="shared" si="195"/>
        <v>1008</v>
      </c>
      <c r="CG217" s="387">
        <f t="shared" si="196"/>
        <v>1008</v>
      </c>
      <c r="CH217" s="387">
        <f t="shared" si="197"/>
        <v>1008</v>
      </c>
      <c r="CI217" s="387">
        <f t="shared" si="198"/>
        <v>1008</v>
      </c>
      <c r="CJ217" s="387">
        <f t="shared" si="199"/>
        <v>1008</v>
      </c>
      <c r="CK217" s="387">
        <f t="shared" si="200"/>
        <v>1008</v>
      </c>
    </row>
    <row r="218" spans="2:89" s="228" customFormat="1" ht="20.399999999999999" x14ac:dyDescent="0.3">
      <c r="B218" s="227">
        <v>135</v>
      </c>
      <c r="C218" s="193">
        <v>221061</v>
      </c>
      <c r="D218" s="193">
        <v>22160002</v>
      </c>
      <c r="E218" s="151" t="s">
        <v>394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>R218+T218+V218+X218</f>
        <v>176</v>
      </c>
      <c r="L218" s="193" t="s">
        <v>238</v>
      </c>
      <c r="M218" s="105">
        <v>0</v>
      </c>
      <c r="N218" s="370">
        <f t="shared" si="201"/>
        <v>6.96</v>
      </c>
      <c r="O218" s="242">
        <v>6.96</v>
      </c>
      <c r="P218" s="234">
        <f t="shared" si="161"/>
        <v>1224.96</v>
      </c>
      <c r="Q218" s="160" t="s">
        <v>139</v>
      </c>
      <c r="R218" s="235">
        <f t="shared" si="155"/>
        <v>96</v>
      </c>
      <c r="S218" s="234">
        <f t="shared" si="162"/>
        <v>668.16</v>
      </c>
      <c r="T218" s="235">
        <f t="shared" si="156"/>
        <v>80</v>
      </c>
      <c r="U218" s="234">
        <f t="shared" si="163"/>
        <v>556.79999999999995</v>
      </c>
      <c r="V218" s="235">
        <f t="shared" si="157"/>
        <v>0</v>
      </c>
      <c r="W218" s="234">
        <f t="shared" si="164"/>
        <v>0</v>
      </c>
      <c r="X218" s="235">
        <f t="shared" si="158"/>
        <v>0</v>
      </c>
      <c r="Y218" s="234">
        <f t="shared" si="165"/>
        <v>0</v>
      </c>
      <c r="Z218" s="234">
        <f t="shared" si="159"/>
        <v>1224.96</v>
      </c>
      <c r="AA218" s="236" t="b">
        <f t="shared" si="160"/>
        <v>1</v>
      </c>
      <c r="AB218" s="230" t="s">
        <v>22</v>
      </c>
      <c r="AC218" s="243"/>
      <c r="AD218" s="243"/>
      <c r="AE218" s="229" t="s">
        <v>23</v>
      </c>
      <c r="AF218" s="244"/>
      <c r="AG218" s="245"/>
      <c r="AH218" s="240">
        <v>0</v>
      </c>
      <c r="AI218" s="373">
        <f t="shared" si="166"/>
        <v>0</v>
      </c>
      <c r="AJ218" s="240">
        <v>96</v>
      </c>
      <c r="AK218" s="373">
        <f t="shared" si="167"/>
        <v>668.16</v>
      </c>
      <c r="AL218" s="240">
        <v>0</v>
      </c>
      <c r="AM218" s="373">
        <f t="shared" si="168"/>
        <v>0</v>
      </c>
      <c r="AN218" s="240">
        <v>80</v>
      </c>
      <c r="AO218" s="373">
        <f t="shared" si="169"/>
        <v>556.79999999999995</v>
      </c>
      <c r="AP218" s="240">
        <v>0</v>
      </c>
      <c r="AQ218" s="373">
        <f t="shared" si="170"/>
        <v>0</v>
      </c>
      <c r="AR218" s="240">
        <v>0</v>
      </c>
      <c r="AS218" s="373">
        <f t="shared" si="171"/>
        <v>0</v>
      </c>
      <c r="AT218" s="240">
        <v>0</v>
      </c>
      <c r="AU218" s="373">
        <f t="shared" si="172"/>
        <v>0</v>
      </c>
      <c r="AV218" s="240">
        <v>0</v>
      </c>
      <c r="AW218" s="373">
        <f t="shared" si="173"/>
        <v>0</v>
      </c>
      <c r="AX218" s="240">
        <v>0</v>
      </c>
      <c r="AY218" s="373">
        <f t="shared" si="174"/>
        <v>0</v>
      </c>
      <c r="AZ218" s="240">
        <v>0</v>
      </c>
      <c r="BA218" s="373">
        <f t="shared" si="175"/>
        <v>0</v>
      </c>
      <c r="BB218" s="240">
        <v>0</v>
      </c>
      <c r="BC218" s="373">
        <f t="shared" si="176"/>
        <v>0</v>
      </c>
      <c r="BD218" s="240">
        <v>0</v>
      </c>
      <c r="BE218" s="373">
        <f t="shared" si="177"/>
        <v>0</v>
      </c>
      <c r="BF218" s="387">
        <f t="shared" si="178"/>
        <v>1224.96</v>
      </c>
      <c r="BG218" s="387">
        <f t="shared" si="202"/>
        <v>1224.96</v>
      </c>
      <c r="BH218" s="390" t="b">
        <f t="shared" si="203"/>
        <v>1</v>
      </c>
      <c r="BI218" s="387">
        <f t="shared" si="204"/>
        <v>0</v>
      </c>
      <c r="BJ218" s="376">
        <f t="shared" si="180"/>
        <v>22160002</v>
      </c>
      <c r="BK218" s="384">
        <v>348</v>
      </c>
      <c r="BL218" s="384">
        <v>5</v>
      </c>
      <c r="BM218" s="385">
        <f t="shared" si="181"/>
        <v>96</v>
      </c>
      <c r="BN218" s="385">
        <f t="shared" si="182"/>
        <v>80</v>
      </c>
      <c r="BO218" s="385">
        <f t="shared" si="183"/>
        <v>0</v>
      </c>
      <c r="BP218" s="385">
        <f t="shared" si="184"/>
        <v>0</v>
      </c>
      <c r="BQ218" s="386">
        <f t="shared" si="185"/>
        <v>6.96</v>
      </c>
      <c r="BR218" s="228">
        <f t="shared" si="179"/>
        <v>0</v>
      </c>
      <c r="BS218" s="228">
        <v>0</v>
      </c>
      <c r="BT218" s="228">
        <v>1</v>
      </c>
      <c r="BU218" s="228" t="s">
        <v>139</v>
      </c>
      <c r="BV218" s="228" t="str">
        <f t="shared" si="186"/>
        <v>1</v>
      </c>
      <c r="BW218" s="228" t="str">
        <f t="shared" si="187"/>
        <v>0</v>
      </c>
      <c r="BX218" s="228" t="str">
        <f t="shared" si="188"/>
        <v>0</v>
      </c>
      <c r="BY218" s="228" t="s">
        <v>23</v>
      </c>
      <c r="BZ218" s="387">
        <f t="shared" si="189"/>
        <v>0</v>
      </c>
      <c r="CA218" s="387">
        <f t="shared" si="190"/>
        <v>668.16</v>
      </c>
      <c r="CB218" s="387">
        <f t="shared" si="191"/>
        <v>0</v>
      </c>
      <c r="CC218" s="387">
        <f t="shared" si="192"/>
        <v>556.79999999999995</v>
      </c>
      <c r="CD218" s="387">
        <f t="shared" si="193"/>
        <v>0</v>
      </c>
      <c r="CE218" s="387">
        <f t="shared" si="194"/>
        <v>0</v>
      </c>
      <c r="CF218" s="387">
        <f t="shared" si="195"/>
        <v>0</v>
      </c>
      <c r="CG218" s="387">
        <f t="shared" si="196"/>
        <v>0</v>
      </c>
      <c r="CH218" s="387">
        <f t="shared" si="197"/>
        <v>0</v>
      </c>
      <c r="CI218" s="387">
        <f t="shared" si="198"/>
        <v>0</v>
      </c>
      <c r="CJ218" s="387">
        <f t="shared" si="199"/>
        <v>0</v>
      </c>
      <c r="CK218" s="387">
        <f t="shared" si="200"/>
        <v>0</v>
      </c>
    </row>
    <row r="219" spans="2:89" ht="20.399999999999999" x14ac:dyDescent="0.3">
      <c r="B219" s="129">
        <v>136</v>
      </c>
      <c r="C219" s="107">
        <v>246011</v>
      </c>
      <c r="D219" s="146">
        <v>24610584</v>
      </c>
      <c r="E219" s="155" t="s">
        <v>239</v>
      </c>
      <c r="F219" s="108" t="s">
        <v>344</v>
      </c>
      <c r="G219" s="108" t="s">
        <v>345</v>
      </c>
      <c r="H219" s="109" t="s">
        <v>18</v>
      </c>
      <c r="I219" s="123"/>
      <c r="J219" s="109" t="s">
        <v>19</v>
      </c>
      <c r="K219" s="111">
        <f t="shared" ref="K219:K235" si="308">R219+T219+V219+X219</f>
        <v>0</v>
      </c>
      <c r="L219" s="156" t="s">
        <v>20</v>
      </c>
      <c r="M219" s="104">
        <v>0</v>
      </c>
      <c r="N219" s="262">
        <f t="shared" si="201"/>
        <v>40.94</v>
      </c>
      <c r="O219" s="141">
        <v>40.94</v>
      </c>
      <c r="P219" s="110">
        <f t="shared" si="161"/>
        <v>0</v>
      </c>
      <c r="Q219" s="112" t="s">
        <v>139</v>
      </c>
      <c r="R219" s="113">
        <f t="shared" si="155"/>
        <v>0</v>
      </c>
      <c r="S219" s="114">
        <f t="shared" si="162"/>
        <v>0</v>
      </c>
      <c r="T219" s="113">
        <f t="shared" si="156"/>
        <v>0</v>
      </c>
      <c r="U219" s="115">
        <f t="shared" si="163"/>
        <v>0</v>
      </c>
      <c r="V219" s="113">
        <f t="shared" si="157"/>
        <v>0</v>
      </c>
      <c r="W219" s="115">
        <f t="shared" si="164"/>
        <v>0</v>
      </c>
      <c r="X219" s="113">
        <f t="shared" si="158"/>
        <v>0</v>
      </c>
      <c r="Y219" s="115">
        <f t="shared" si="165"/>
        <v>0</v>
      </c>
      <c r="Z219" s="116">
        <f t="shared" si="159"/>
        <v>0</v>
      </c>
      <c r="AA219" s="117" t="b">
        <f t="shared" si="160"/>
        <v>1</v>
      </c>
      <c r="AB219" s="109" t="s">
        <v>22</v>
      </c>
      <c r="AC219" s="124"/>
      <c r="AD219" s="123"/>
      <c r="AE219" s="108" t="s">
        <v>23</v>
      </c>
      <c r="AF219" s="125"/>
      <c r="AG219" s="126"/>
      <c r="AH219" s="22">
        <v>0</v>
      </c>
      <c r="AI219" s="164">
        <f t="shared" si="166"/>
        <v>0</v>
      </c>
      <c r="AJ219" s="22">
        <v>0</v>
      </c>
      <c r="AK219" s="164">
        <f t="shared" si="167"/>
        <v>0</v>
      </c>
      <c r="AL219" s="22">
        <v>0</v>
      </c>
      <c r="AM219" s="164">
        <f t="shared" si="168"/>
        <v>0</v>
      </c>
      <c r="AN219" s="22">
        <v>0</v>
      </c>
      <c r="AO219" s="164">
        <f t="shared" si="169"/>
        <v>0</v>
      </c>
      <c r="AP219" s="22">
        <v>0</v>
      </c>
      <c r="AQ219" s="164">
        <f t="shared" si="170"/>
        <v>0</v>
      </c>
      <c r="AR219" s="22">
        <v>0</v>
      </c>
      <c r="AS219" s="164">
        <f t="shared" si="171"/>
        <v>0</v>
      </c>
      <c r="AT219" s="22">
        <v>0</v>
      </c>
      <c r="AU219" s="164">
        <f t="shared" si="172"/>
        <v>0</v>
      </c>
      <c r="AV219" s="22">
        <v>0</v>
      </c>
      <c r="AW219" s="164">
        <f t="shared" si="173"/>
        <v>0</v>
      </c>
      <c r="AX219" s="22">
        <v>0</v>
      </c>
      <c r="AY219" s="164">
        <f t="shared" si="174"/>
        <v>0</v>
      </c>
      <c r="AZ219" s="22">
        <v>0</v>
      </c>
      <c r="BA219" s="164">
        <f t="shared" si="175"/>
        <v>0</v>
      </c>
      <c r="BB219" s="22">
        <v>0</v>
      </c>
      <c r="BC219" s="164">
        <f t="shared" si="176"/>
        <v>0</v>
      </c>
      <c r="BD219" s="22">
        <v>0</v>
      </c>
      <c r="BE219" s="164">
        <f t="shared" si="177"/>
        <v>0</v>
      </c>
      <c r="BF219" s="253">
        <f t="shared" si="178"/>
        <v>0</v>
      </c>
      <c r="BG219" s="253">
        <f t="shared" si="202"/>
        <v>0</v>
      </c>
      <c r="BH219" s="10" t="b">
        <f t="shared" si="203"/>
        <v>1</v>
      </c>
      <c r="BI219" s="253">
        <f t="shared" si="204"/>
        <v>0</v>
      </c>
      <c r="BJ219" s="250">
        <f t="shared" si="180"/>
        <v>24610584</v>
      </c>
      <c r="BK219" s="251">
        <v>348</v>
      </c>
      <c r="BL219" s="251">
        <v>5</v>
      </c>
      <c r="BM219" s="252">
        <f t="shared" si="181"/>
        <v>0</v>
      </c>
      <c r="BN219" s="252">
        <f t="shared" si="182"/>
        <v>0</v>
      </c>
      <c r="BO219" s="252">
        <f t="shared" si="183"/>
        <v>0</v>
      </c>
      <c r="BP219" s="252">
        <f t="shared" si="184"/>
        <v>0</v>
      </c>
      <c r="BQ219" s="254">
        <f t="shared" si="185"/>
        <v>40.94</v>
      </c>
      <c r="BR219">
        <f t="shared" si="179"/>
        <v>0</v>
      </c>
      <c r="BS219">
        <v>0</v>
      </c>
      <c r="BT219">
        <v>1</v>
      </c>
      <c r="BU219" t="s">
        <v>139</v>
      </c>
      <c r="BV219" t="str">
        <f t="shared" si="186"/>
        <v>1</v>
      </c>
      <c r="BW219" t="str">
        <f t="shared" si="187"/>
        <v>0</v>
      </c>
      <c r="BX219" t="str">
        <f t="shared" si="188"/>
        <v>0</v>
      </c>
      <c r="BY219" t="s">
        <v>23</v>
      </c>
      <c r="BZ219" s="253">
        <f t="shared" si="189"/>
        <v>0</v>
      </c>
      <c r="CA219" s="253">
        <f t="shared" si="190"/>
        <v>0</v>
      </c>
      <c r="CB219" s="253">
        <f t="shared" si="191"/>
        <v>0</v>
      </c>
      <c r="CC219" s="253">
        <f t="shared" si="192"/>
        <v>0</v>
      </c>
      <c r="CD219" s="253">
        <f t="shared" si="193"/>
        <v>0</v>
      </c>
      <c r="CE219" s="253">
        <f t="shared" si="194"/>
        <v>0</v>
      </c>
      <c r="CF219" s="253">
        <f t="shared" si="195"/>
        <v>0</v>
      </c>
      <c r="CG219" s="253">
        <f t="shared" si="196"/>
        <v>0</v>
      </c>
      <c r="CH219" s="253">
        <f t="shared" si="197"/>
        <v>0</v>
      </c>
      <c r="CI219" s="253">
        <f t="shared" si="198"/>
        <v>0</v>
      </c>
      <c r="CJ219" s="253">
        <f t="shared" si="199"/>
        <v>0</v>
      </c>
      <c r="CK219" s="253">
        <f t="shared" si="200"/>
        <v>0</v>
      </c>
    </row>
    <row r="220" spans="2:89" ht="20.399999999999999" x14ac:dyDescent="0.3">
      <c r="B220" s="129">
        <v>137</v>
      </c>
      <c r="C220" s="107">
        <v>246011</v>
      </c>
      <c r="D220" s="146">
        <v>24610445</v>
      </c>
      <c r="E220" s="157" t="s">
        <v>240</v>
      </c>
      <c r="F220" s="108" t="s">
        <v>344</v>
      </c>
      <c r="G220" s="108" t="s">
        <v>345</v>
      </c>
      <c r="H220" s="109" t="s">
        <v>18</v>
      </c>
      <c r="I220" s="123"/>
      <c r="J220" s="109" t="s">
        <v>19</v>
      </c>
      <c r="K220" s="111">
        <f t="shared" si="308"/>
        <v>0</v>
      </c>
      <c r="L220" s="156" t="s">
        <v>20</v>
      </c>
      <c r="M220" s="104">
        <v>0</v>
      </c>
      <c r="N220" s="262">
        <f t="shared" si="201"/>
        <v>15</v>
      </c>
      <c r="O220" s="141">
        <v>15</v>
      </c>
      <c r="P220" s="110">
        <f t="shared" si="161"/>
        <v>0</v>
      </c>
      <c r="Q220" s="112" t="s">
        <v>139</v>
      </c>
      <c r="R220" s="113">
        <f t="shared" si="155"/>
        <v>0</v>
      </c>
      <c r="S220" s="114">
        <f t="shared" si="162"/>
        <v>0</v>
      </c>
      <c r="T220" s="113">
        <f t="shared" si="156"/>
        <v>0</v>
      </c>
      <c r="U220" s="115">
        <f t="shared" si="163"/>
        <v>0</v>
      </c>
      <c r="V220" s="113">
        <f t="shared" si="157"/>
        <v>0</v>
      </c>
      <c r="W220" s="115">
        <f t="shared" si="164"/>
        <v>0</v>
      </c>
      <c r="X220" s="113">
        <f t="shared" si="158"/>
        <v>0</v>
      </c>
      <c r="Y220" s="115">
        <f t="shared" si="165"/>
        <v>0</v>
      </c>
      <c r="Z220" s="116">
        <f t="shared" si="159"/>
        <v>0</v>
      </c>
      <c r="AA220" s="117" t="b">
        <f t="shared" si="160"/>
        <v>1</v>
      </c>
      <c r="AB220" s="109" t="s">
        <v>22</v>
      </c>
      <c r="AC220" s="124"/>
      <c r="AD220" s="123"/>
      <c r="AE220" s="108" t="s">
        <v>23</v>
      </c>
      <c r="AF220" s="125"/>
      <c r="AG220" s="126"/>
      <c r="AH220" s="22">
        <v>0</v>
      </c>
      <c r="AI220" s="164">
        <f t="shared" si="166"/>
        <v>0</v>
      </c>
      <c r="AJ220" s="22">
        <v>0</v>
      </c>
      <c r="AK220" s="164">
        <f t="shared" si="167"/>
        <v>0</v>
      </c>
      <c r="AL220" s="22">
        <v>0</v>
      </c>
      <c r="AM220" s="164">
        <f t="shared" si="168"/>
        <v>0</v>
      </c>
      <c r="AN220" s="22">
        <v>0</v>
      </c>
      <c r="AO220" s="164">
        <f t="shared" si="169"/>
        <v>0</v>
      </c>
      <c r="AP220" s="22">
        <v>0</v>
      </c>
      <c r="AQ220" s="164">
        <f t="shared" si="170"/>
        <v>0</v>
      </c>
      <c r="AR220" s="22">
        <v>0</v>
      </c>
      <c r="AS220" s="164">
        <f t="shared" si="171"/>
        <v>0</v>
      </c>
      <c r="AT220" s="22">
        <v>0</v>
      </c>
      <c r="AU220" s="164">
        <f t="shared" si="172"/>
        <v>0</v>
      </c>
      <c r="AV220" s="22">
        <v>0</v>
      </c>
      <c r="AW220" s="164">
        <f t="shared" si="173"/>
        <v>0</v>
      </c>
      <c r="AX220" s="22">
        <v>0</v>
      </c>
      <c r="AY220" s="164">
        <f t="shared" si="174"/>
        <v>0</v>
      </c>
      <c r="AZ220" s="22">
        <v>0</v>
      </c>
      <c r="BA220" s="164">
        <f t="shared" si="175"/>
        <v>0</v>
      </c>
      <c r="BB220" s="22">
        <v>0</v>
      </c>
      <c r="BC220" s="164">
        <f t="shared" si="176"/>
        <v>0</v>
      </c>
      <c r="BD220" s="22">
        <v>0</v>
      </c>
      <c r="BE220" s="164">
        <f t="shared" si="177"/>
        <v>0</v>
      </c>
      <c r="BF220" s="253">
        <f t="shared" si="178"/>
        <v>0</v>
      </c>
      <c r="BG220" s="253">
        <f t="shared" si="202"/>
        <v>0</v>
      </c>
      <c r="BH220" s="10" t="b">
        <f t="shared" si="203"/>
        <v>1</v>
      </c>
      <c r="BI220" s="253">
        <f t="shared" si="204"/>
        <v>0</v>
      </c>
      <c r="BJ220" s="250">
        <f t="shared" si="180"/>
        <v>24610445</v>
      </c>
      <c r="BK220" s="251">
        <v>348</v>
      </c>
      <c r="BL220" s="251">
        <v>5</v>
      </c>
      <c r="BM220" s="252">
        <f t="shared" si="181"/>
        <v>0</v>
      </c>
      <c r="BN220" s="252">
        <f t="shared" si="182"/>
        <v>0</v>
      </c>
      <c r="BO220" s="252">
        <f t="shared" si="183"/>
        <v>0</v>
      </c>
      <c r="BP220" s="252">
        <f t="shared" si="184"/>
        <v>0</v>
      </c>
      <c r="BQ220" s="254">
        <f t="shared" si="185"/>
        <v>15</v>
      </c>
      <c r="BR220">
        <f t="shared" si="179"/>
        <v>0</v>
      </c>
      <c r="BS220">
        <v>0</v>
      </c>
      <c r="BT220">
        <v>1</v>
      </c>
      <c r="BU220" t="s">
        <v>139</v>
      </c>
      <c r="BV220" t="str">
        <f t="shared" si="186"/>
        <v>1</v>
      </c>
      <c r="BW220" t="str">
        <f t="shared" si="187"/>
        <v>0</v>
      </c>
      <c r="BX220" t="str">
        <f t="shared" si="188"/>
        <v>0</v>
      </c>
      <c r="BY220" t="s">
        <v>23</v>
      </c>
      <c r="BZ220" s="253">
        <f t="shared" si="189"/>
        <v>0</v>
      </c>
      <c r="CA220" s="253">
        <f t="shared" si="190"/>
        <v>0</v>
      </c>
      <c r="CB220" s="253">
        <f t="shared" si="191"/>
        <v>0</v>
      </c>
      <c r="CC220" s="253">
        <f t="shared" si="192"/>
        <v>0</v>
      </c>
      <c r="CD220" s="253">
        <f t="shared" si="193"/>
        <v>0</v>
      </c>
      <c r="CE220" s="253">
        <f t="shared" si="194"/>
        <v>0</v>
      </c>
      <c r="CF220" s="253">
        <f t="shared" si="195"/>
        <v>0</v>
      </c>
      <c r="CG220" s="253">
        <f t="shared" si="196"/>
        <v>0</v>
      </c>
      <c r="CH220" s="253">
        <f t="shared" si="197"/>
        <v>0</v>
      </c>
      <c r="CI220" s="253">
        <f t="shared" si="198"/>
        <v>0</v>
      </c>
      <c r="CJ220" s="253">
        <f t="shared" si="199"/>
        <v>0</v>
      </c>
      <c r="CK220" s="253">
        <f t="shared" si="200"/>
        <v>0</v>
      </c>
    </row>
    <row r="221" spans="2:89" ht="20.399999999999999" x14ac:dyDescent="0.3">
      <c r="B221" s="129">
        <v>138</v>
      </c>
      <c r="C221" s="107">
        <v>246011</v>
      </c>
      <c r="D221" s="263">
        <v>24610032</v>
      </c>
      <c r="E221" s="155" t="s">
        <v>242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308"/>
        <v>0</v>
      </c>
      <c r="L221" s="156" t="s">
        <v>20</v>
      </c>
      <c r="M221" s="104">
        <v>0</v>
      </c>
      <c r="N221" s="262">
        <f t="shared" si="201"/>
        <v>196.47</v>
      </c>
      <c r="O221" s="141">
        <v>196.47</v>
      </c>
      <c r="P221" s="110">
        <f t="shared" si="161"/>
        <v>0</v>
      </c>
      <c r="Q221" s="112" t="s">
        <v>139</v>
      </c>
      <c r="R221" s="113">
        <f t="shared" si="155"/>
        <v>0</v>
      </c>
      <c r="S221" s="114">
        <f t="shared" si="162"/>
        <v>0</v>
      </c>
      <c r="T221" s="113">
        <f t="shared" si="156"/>
        <v>0</v>
      </c>
      <c r="U221" s="115">
        <f t="shared" si="163"/>
        <v>0</v>
      </c>
      <c r="V221" s="113">
        <f t="shared" si="157"/>
        <v>0</v>
      </c>
      <c r="W221" s="115">
        <f t="shared" si="164"/>
        <v>0</v>
      </c>
      <c r="X221" s="113">
        <f t="shared" si="158"/>
        <v>0</v>
      </c>
      <c r="Y221" s="115">
        <f t="shared" si="165"/>
        <v>0</v>
      </c>
      <c r="Z221" s="116">
        <f t="shared" si="159"/>
        <v>0</v>
      </c>
      <c r="AA221" s="117" t="b">
        <f t="shared" si="160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166"/>
        <v>0</v>
      </c>
      <c r="AJ221" s="22">
        <v>0</v>
      </c>
      <c r="AK221" s="164">
        <f t="shared" si="167"/>
        <v>0</v>
      </c>
      <c r="AL221" s="22">
        <v>0</v>
      </c>
      <c r="AM221" s="164">
        <f t="shared" si="168"/>
        <v>0</v>
      </c>
      <c r="AN221" s="22">
        <v>0</v>
      </c>
      <c r="AO221" s="164">
        <f t="shared" si="169"/>
        <v>0</v>
      </c>
      <c r="AP221" s="22">
        <v>0</v>
      </c>
      <c r="AQ221" s="164">
        <f t="shared" si="170"/>
        <v>0</v>
      </c>
      <c r="AR221" s="22">
        <v>0</v>
      </c>
      <c r="AS221" s="164">
        <f t="shared" si="171"/>
        <v>0</v>
      </c>
      <c r="AT221" s="22">
        <v>0</v>
      </c>
      <c r="AU221" s="164">
        <f t="shared" si="172"/>
        <v>0</v>
      </c>
      <c r="AV221" s="22">
        <v>0</v>
      </c>
      <c r="AW221" s="164">
        <f t="shared" si="173"/>
        <v>0</v>
      </c>
      <c r="AX221" s="22">
        <v>0</v>
      </c>
      <c r="AY221" s="164">
        <f t="shared" si="174"/>
        <v>0</v>
      </c>
      <c r="AZ221" s="22">
        <v>0</v>
      </c>
      <c r="BA221" s="164">
        <f t="shared" si="175"/>
        <v>0</v>
      </c>
      <c r="BB221" s="22">
        <v>0</v>
      </c>
      <c r="BC221" s="164">
        <f t="shared" si="176"/>
        <v>0</v>
      </c>
      <c r="BD221" s="22">
        <v>0</v>
      </c>
      <c r="BE221" s="164">
        <f t="shared" si="177"/>
        <v>0</v>
      </c>
      <c r="BF221" s="253">
        <f t="shared" si="178"/>
        <v>0</v>
      </c>
      <c r="BG221" s="253">
        <f t="shared" si="202"/>
        <v>0</v>
      </c>
      <c r="BH221" s="10" t="b">
        <f t="shared" si="203"/>
        <v>1</v>
      </c>
      <c r="BI221" s="253">
        <f t="shared" si="204"/>
        <v>0</v>
      </c>
      <c r="BJ221" s="250">
        <f t="shared" si="180"/>
        <v>24610032</v>
      </c>
      <c r="BK221" s="251">
        <v>348</v>
      </c>
      <c r="BL221" s="251">
        <v>5</v>
      </c>
      <c r="BM221" s="252">
        <f t="shared" si="181"/>
        <v>0</v>
      </c>
      <c r="BN221" s="252">
        <f t="shared" si="182"/>
        <v>0</v>
      </c>
      <c r="BO221" s="252">
        <f t="shared" si="183"/>
        <v>0</v>
      </c>
      <c r="BP221" s="252">
        <f t="shared" si="184"/>
        <v>0</v>
      </c>
      <c r="BQ221" s="254">
        <f t="shared" si="185"/>
        <v>196.47</v>
      </c>
      <c r="BR221">
        <f t="shared" si="179"/>
        <v>0</v>
      </c>
      <c r="BS221">
        <v>0</v>
      </c>
      <c r="BT221">
        <v>1</v>
      </c>
      <c r="BU221" t="s">
        <v>139</v>
      </c>
      <c r="BV221" t="str">
        <f t="shared" si="186"/>
        <v>1</v>
      </c>
      <c r="BW221" t="str">
        <f t="shared" si="187"/>
        <v>0</v>
      </c>
      <c r="BX221" t="str">
        <f t="shared" si="188"/>
        <v>0</v>
      </c>
      <c r="BY221" t="s">
        <v>23</v>
      </c>
      <c r="BZ221" s="253">
        <f t="shared" si="189"/>
        <v>0</v>
      </c>
      <c r="CA221" s="253">
        <f t="shared" si="190"/>
        <v>0</v>
      </c>
      <c r="CB221" s="253">
        <f t="shared" si="191"/>
        <v>0</v>
      </c>
      <c r="CC221" s="253">
        <f t="shared" si="192"/>
        <v>0</v>
      </c>
      <c r="CD221" s="253">
        <f t="shared" si="193"/>
        <v>0</v>
      </c>
      <c r="CE221" s="253">
        <f t="shared" si="194"/>
        <v>0</v>
      </c>
      <c r="CF221" s="253">
        <f t="shared" si="195"/>
        <v>0</v>
      </c>
      <c r="CG221" s="253">
        <f t="shared" si="196"/>
        <v>0</v>
      </c>
      <c r="CH221" s="253">
        <f t="shared" si="197"/>
        <v>0</v>
      </c>
      <c r="CI221" s="253">
        <f t="shared" si="198"/>
        <v>0</v>
      </c>
      <c r="CJ221" s="253">
        <f t="shared" si="199"/>
        <v>0</v>
      </c>
      <c r="CK221" s="253">
        <f t="shared" si="200"/>
        <v>0</v>
      </c>
    </row>
    <row r="222" spans="2:89" ht="20.399999999999999" x14ac:dyDescent="0.3">
      <c r="B222" s="129">
        <v>139</v>
      </c>
      <c r="C222" s="107">
        <v>246011</v>
      </c>
      <c r="D222" s="107">
        <v>24610033</v>
      </c>
      <c r="E222" s="155" t="s">
        <v>243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308"/>
        <v>0</v>
      </c>
      <c r="L222" s="156" t="s">
        <v>20</v>
      </c>
      <c r="M222" s="104">
        <v>0</v>
      </c>
      <c r="N222" s="262">
        <f t="shared" si="201"/>
        <v>253.12</v>
      </c>
      <c r="O222" s="141">
        <v>253.12</v>
      </c>
      <c r="P222" s="110">
        <f t="shared" si="161"/>
        <v>0</v>
      </c>
      <c r="Q222" s="112" t="s">
        <v>139</v>
      </c>
      <c r="R222" s="113">
        <f t="shared" si="155"/>
        <v>0</v>
      </c>
      <c r="S222" s="114">
        <f t="shared" si="162"/>
        <v>0</v>
      </c>
      <c r="T222" s="113">
        <f t="shared" si="156"/>
        <v>0</v>
      </c>
      <c r="U222" s="115">
        <f t="shared" si="163"/>
        <v>0</v>
      </c>
      <c r="V222" s="113">
        <f t="shared" si="157"/>
        <v>0</v>
      </c>
      <c r="W222" s="115">
        <f t="shared" si="164"/>
        <v>0</v>
      </c>
      <c r="X222" s="113">
        <f t="shared" si="158"/>
        <v>0</v>
      </c>
      <c r="Y222" s="115">
        <f t="shared" si="165"/>
        <v>0</v>
      </c>
      <c r="Z222" s="116">
        <f t="shared" si="159"/>
        <v>0</v>
      </c>
      <c r="AA222" s="117" t="b">
        <f t="shared" si="160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0</v>
      </c>
      <c r="AI222" s="164">
        <f t="shared" si="166"/>
        <v>0</v>
      </c>
      <c r="AJ222" s="22">
        <v>0</v>
      </c>
      <c r="AK222" s="164">
        <f t="shared" si="167"/>
        <v>0</v>
      </c>
      <c r="AL222" s="22">
        <v>0</v>
      </c>
      <c r="AM222" s="164">
        <f t="shared" si="168"/>
        <v>0</v>
      </c>
      <c r="AN222" s="22">
        <v>0</v>
      </c>
      <c r="AO222" s="164">
        <f t="shared" si="169"/>
        <v>0</v>
      </c>
      <c r="AP222" s="22">
        <v>0</v>
      </c>
      <c r="AQ222" s="164">
        <f t="shared" si="170"/>
        <v>0</v>
      </c>
      <c r="AR222" s="22">
        <v>0</v>
      </c>
      <c r="AS222" s="164">
        <f t="shared" si="171"/>
        <v>0</v>
      </c>
      <c r="AT222" s="22">
        <v>0</v>
      </c>
      <c r="AU222" s="164">
        <f t="shared" si="172"/>
        <v>0</v>
      </c>
      <c r="AV222" s="22">
        <v>0</v>
      </c>
      <c r="AW222" s="164">
        <f t="shared" si="173"/>
        <v>0</v>
      </c>
      <c r="AX222" s="22">
        <v>0</v>
      </c>
      <c r="AY222" s="164">
        <f t="shared" si="174"/>
        <v>0</v>
      </c>
      <c r="AZ222" s="22">
        <v>0</v>
      </c>
      <c r="BA222" s="164">
        <f t="shared" si="175"/>
        <v>0</v>
      </c>
      <c r="BB222" s="22">
        <v>0</v>
      </c>
      <c r="BC222" s="164">
        <f t="shared" si="176"/>
        <v>0</v>
      </c>
      <c r="BD222" s="22">
        <v>0</v>
      </c>
      <c r="BE222" s="164">
        <f t="shared" si="177"/>
        <v>0</v>
      </c>
      <c r="BF222" s="253">
        <f t="shared" si="178"/>
        <v>0</v>
      </c>
      <c r="BG222" s="253">
        <f t="shared" si="202"/>
        <v>0</v>
      </c>
      <c r="BH222" s="10" t="b">
        <f t="shared" si="203"/>
        <v>1</v>
      </c>
      <c r="BI222" s="253">
        <f t="shared" si="204"/>
        <v>0</v>
      </c>
      <c r="BJ222" s="250">
        <f t="shared" si="180"/>
        <v>24610033</v>
      </c>
      <c r="BK222" s="251">
        <v>348</v>
      </c>
      <c r="BL222" s="251">
        <v>5</v>
      </c>
      <c r="BM222" s="252">
        <f t="shared" si="181"/>
        <v>0</v>
      </c>
      <c r="BN222" s="252">
        <f t="shared" si="182"/>
        <v>0</v>
      </c>
      <c r="BO222" s="252">
        <f t="shared" si="183"/>
        <v>0</v>
      </c>
      <c r="BP222" s="252">
        <f t="shared" si="184"/>
        <v>0</v>
      </c>
      <c r="BQ222" s="254">
        <f t="shared" si="185"/>
        <v>253.12</v>
      </c>
      <c r="BR222">
        <f t="shared" si="179"/>
        <v>0</v>
      </c>
      <c r="BS222">
        <v>0</v>
      </c>
      <c r="BT222">
        <v>1</v>
      </c>
      <c r="BU222" t="s">
        <v>139</v>
      </c>
      <c r="BV222" t="str">
        <f t="shared" si="186"/>
        <v>1</v>
      </c>
      <c r="BW222" t="str">
        <f t="shared" si="187"/>
        <v>0</v>
      </c>
      <c r="BX222" t="str">
        <f t="shared" si="188"/>
        <v>0</v>
      </c>
      <c r="BY222" t="s">
        <v>23</v>
      </c>
      <c r="BZ222" s="253">
        <f t="shared" si="189"/>
        <v>0</v>
      </c>
      <c r="CA222" s="253">
        <f t="shared" si="190"/>
        <v>0</v>
      </c>
      <c r="CB222" s="253">
        <f t="shared" si="191"/>
        <v>0</v>
      </c>
      <c r="CC222" s="253">
        <f t="shared" si="192"/>
        <v>0</v>
      </c>
      <c r="CD222" s="253">
        <f t="shared" si="193"/>
        <v>0</v>
      </c>
      <c r="CE222" s="253">
        <f t="shared" si="194"/>
        <v>0</v>
      </c>
      <c r="CF222" s="253">
        <f t="shared" si="195"/>
        <v>0</v>
      </c>
      <c r="CG222" s="253">
        <f t="shared" si="196"/>
        <v>0</v>
      </c>
      <c r="CH222" s="253">
        <f t="shared" si="197"/>
        <v>0</v>
      </c>
      <c r="CI222" s="253">
        <f t="shared" si="198"/>
        <v>0</v>
      </c>
      <c r="CJ222" s="253">
        <f t="shared" si="199"/>
        <v>0</v>
      </c>
      <c r="CK222" s="253">
        <f t="shared" si="200"/>
        <v>0</v>
      </c>
    </row>
    <row r="223" spans="2:89" ht="20.399999999999999" x14ac:dyDescent="0.3">
      <c r="B223" s="129">
        <v>140</v>
      </c>
      <c r="C223" s="107">
        <v>246011</v>
      </c>
      <c r="D223" s="107">
        <v>24610065</v>
      </c>
      <c r="E223" s="155" t="s">
        <v>244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308"/>
        <v>0</v>
      </c>
      <c r="L223" s="158" t="s">
        <v>216</v>
      </c>
      <c r="M223" s="104">
        <v>0</v>
      </c>
      <c r="N223" s="262">
        <f t="shared" si="201"/>
        <v>44.3</v>
      </c>
      <c r="O223" s="141">
        <v>44.3</v>
      </c>
      <c r="P223" s="110">
        <f t="shared" si="161"/>
        <v>0</v>
      </c>
      <c r="Q223" s="112" t="s">
        <v>139</v>
      </c>
      <c r="R223" s="113">
        <f t="shared" si="155"/>
        <v>0</v>
      </c>
      <c r="S223" s="114">
        <f t="shared" si="162"/>
        <v>0</v>
      </c>
      <c r="T223" s="113">
        <f t="shared" si="156"/>
        <v>0</v>
      </c>
      <c r="U223" s="115">
        <f t="shared" si="163"/>
        <v>0</v>
      </c>
      <c r="V223" s="113">
        <f t="shared" si="157"/>
        <v>0</v>
      </c>
      <c r="W223" s="115">
        <f t="shared" si="164"/>
        <v>0</v>
      </c>
      <c r="X223" s="113">
        <f t="shared" si="158"/>
        <v>0</v>
      </c>
      <c r="Y223" s="115">
        <f t="shared" si="165"/>
        <v>0</v>
      </c>
      <c r="Z223" s="116">
        <f t="shared" si="159"/>
        <v>0</v>
      </c>
      <c r="AA223" s="117" t="b">
        <f t="shared" si="160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166"/>
        <v>0</v>
      </c>
      <c r="AJ223" s="22">
        <v>0</v>
      </c>
      <c r="AK223" s="164">
        <f t="shared" si="167"/>
        <v>0</v>
      </c>
      <c r="AL223" s="22">
        <v>0</v>
      </c>
      <c r="AM223" s="164">
        <f t="shared" si="168"/>
        <v>0</v>
      </c>
      <c r="AN223" s="22">
        <v>0</v>
      </c>
      <c r="AO223" s="164">
        <f t="shared" si="169"/>
        <v>0</v>
      </c>
      <c r="AP223" s="22">
        <v>0</v>
      </c>
      <c r="AQ223" s="164">
        <f t="shared" si="170"/>
        <v>0</v>
      </c>
      <c r="AR223" s="22">
        <v>0</v>
      </c>
      <c r="AS223" s="164">
        <f t="shared" si="171"/>
        <v>0</v>
      </c>
      <c r="AT223" s="22">
        <v>0</v>
      </c>
      <c r="AU223" s="164">
        <f t="shared" si="172"/>
        <v>0</v>
      </c>
      <c r="AV223" s="22">
        <v>0</v>
      </c>
      <c r="AW223" s="164">
        <f t="shared" si="173"/>
        <v>0</v>
      </c>
      <c r="AX223" s="22">
        <v>0</v>
      </c>
      <c r="AY223" s="164">
        <f t="shared" si="174"/>
        <v>0</v>
      </c>
      <c r="AZ223" s="22">
        <v>0</v>
      </c>
      <c r="BA223" s="164">
        <f t="shared" si="175"/>
        <v>0</v>
      </c>
      <c r="BB223" s="22">
        <v>0</v>
      </c>
      <c r="BC223" s="164">
        <f t="shared" si="176"/>
        <v>0</v>
      </c>
      <c r="BD223" s="22">
        <v>0</v>
      </c>
      <c r="BE223" s="164">
        <f t="shared" si="177"/>
        <v>0</v>
      </c>
      <c r="BF223" s="253">
        <f t="shared" si="178"/>
        <v>0</v>
      </c>
      <c r="BG223" s="253">
        <f t="shared" si="202"/>
        <v>0</v>
      </c>
      <c r="BH223" s="10" t="b">
        <f t="shared" si="203"/>
        <v>1</v>
      </c>
      <c r="BI223" s="253">
        <f t="shared" si="204"/>
        <v>0</v>
      </c>
      <c r="BJ223" s="250">
        <f t="shared" si="180"/>
        <v>24610065</v>
      </c>
      <c r="BK223" s="251">
        <v>348</v>
      </c>
      <c r="BL223" s="251">
        <v>5</v>
      </c>
      <c r="BM223" s="252">
        <f t="shared" si="181"/>
        <v>0</v>
      </c>
      <c r="BN223" s="252">
        <f t="shared" si="182"/>
        <v>0</v>
      </c>
      <c r="BO223" s="252">
        <f t="shared" si="183"/>
        <v>0</v>
      </c>
      <c r="BP223" s="252">
        <f t="shared" si="184"/>
        <v>0</v>
      </c>
      <c r="BQ223" s="254">
        <f t="shared" si="185"/>
        <v>44.3</v>
      </c>
      <c r="BR223">
        <f t="shared" si="179"/>
        <v>0</v>
      </c>
      <c r="BS223">
        <v>0</v>
      </c>
      <c r="BT223">
        <v>1</v>
      </c>
      <c r="BU223" t="s">
        <v>139</v>
      </c>
      <c r="BV223" t="str">
        <f t="shared" si="186"/>
        <v>1</v>
      </c>
      <c r="BW223" t="str">
        <f t="shared" si="187"/>
        <v>0</v>
      </c>
      <c r="BX223" t="str">
        <f t="shared" si="188"/>
        <v>0</v>
      </c>
      <c r="BY223" t="s">
        <v>23</v>
      </c>
      <c r="BZ223" s="253">
        <f t="shared" si="189"/>
        <v>0</v>
      </c>
      <c r="CA223" s="253">
        <f t="shared" si="190"/>
        <v>0</v>
      </c>
      <c r="CB223" s="253">
        <f t="shared" si="191"/>
        <v>0</v>
      </c>
      <c r="CC223" s="253">
        <f t="shared" si="192"/>
        <v>0</v>
      </c>
      <c r="CD223" s="253">
        <f t="shared" si="193"/>
        <v>0</v>
      </c>
      <c r="CE223" s="253">
        <f t="shared" si="194"/>
        <v>0</v>
      </c>
      <c r="CF223" s="253">
        <f t="shared" si="195"/>
        <v>0</v>
      </c>
      <c r="CG223" s="253">
        <f t="shared" si="196"/>
        <v>0</v>
      </c>
      <c r="CH223" s="253">
        <f t="shared" si="197"/>
        <v>0</v>
      </c>
      <c r="CI223" s="253">
        <f t="shared" si="198"/>
        <v>0</v>
      </c>
      <c r="CJ223" s="253">
        <f t="shared" si="199"/>
        <v>0</v>
      </c>
      <c r="CK223" s="253">
        <f t="shared" si="200"/>
        <v>0</v>
      </c>
    </row>
    <row r="224" spans="2:89" ht="20.399999999999999" x14ac:dyDescent="0.3">
      <c r="B224" s="129">
        <v>141</v>
      </c>
      <c r="C224" s="107">
        <v>246011</v>
      </c>
      <c r="D224" s="146">
        <v>24610806</v>
      </c>
      <c r="E224" s="157" t="s">
        <v>245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308"/>
        <v>0</v>
      </c>
      <c r="L224" s="156" t="s">
        <v>20</v>
      </c>
      <c r="M224" s="104">
        <v>0</v>
      </c>
      <c r="N224" s="262">
        <f t="shared" si="201"/>
        <v>29.14</v>
      </c>
      <c r="O224" s="141">
        <v>29.14</v>
      </c>
      <c r="P224" s="110">
        <f t="shared" si="161"/>
        <v>0</v>
      </c>
      <c r="Q224" s="112" t="s">
        <v>139</v>
      </c>
      <c r="R224" s="113">
        <f t="shared" si="155"/>
        <v>0</v>
      </c>
      <c r="S224" s="114">
        <f t="shared" si="162"/>
        <v>0</v>
      </c>
      <c r="T224" s="113">
        <f t="shared" si="156"/>
        <v>0</v>
      </c>
      <c r="U224" s="115">
        <f t="shared" si="163"/>
        <v>0</v>
      </c>
      <c r="V224" s="113">
        <f t="shared" si="157"/>
        <v>0</v>
      </c>
      <c r="W224" s="115">
        <f t="shared" si="164"/>
        <v>0</v>
      </c>
      <c r="X224" s="113">
        <f t="shared" si="158"/>
        <v>0</v>
      </c>
      <c r="Y224" s="115">
        <f t="shared" si="165"/>
        <v>0</v>
      </c>
      <c r="Z224" s="116">
        <f t="shared" si="159"/>
        <v>0</v>
      </c>
      <c r="AA224" s="117" t="b">
        <f t="shared" si="160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66"/>
        <v>0</v>
      </c>
      <c r="AJ224" s="22">
        <v>0</v>
      </c>
      <c r="AK224" s="164">
        <f t="shared" si="167"/>
        <v>0</v>
      </c>
      <c r="AL224" s="22">
        <v>0</v>
      </c>
      <c r="AM224" s="164">
        <f t="shared" si="168"/>
        <v>0</v>
      </c>
      <c r="AN224" s="22">
        <v>0</v>
      </c>
      <c r="AO224" s="164">
        <f t="shared" si="169"/>
        <v>0</v>
      </c>
      <c r="AP224" s="22">
        <v>0</v>
      </c>
      <c r="AQ224" s="164">
        <f t="shared" si="170"/>
        <v>0</v>
      </c>
      <c r="AR224" s="22">
        <v>0</v>
      </c>
      <c r="AS224" s="164">
        <f t="shared" si="171"/>
        <v>0</v>
      </c>
      <c r="AT224" s="22">
        <v>0</v>
      </c>
      <c r="AU224" s="164">
        <f t="shared" si="172"/>
        <v>0</v>
      </c>
      <c r="AV224" s="22">
        <v>0</v>
      </c>
      <c r="AW224" s="164">
        <f t="shared" si="173"/>
        <v>0</v>
      </c>
      <c r="AX224" s="22">
        <v>0</v>
      </c>
      <c r="AY224" s="164">
        <f t="shared" si="174"/>
        <v>0</v>
      </c>
      <c r="AZ224" s="22">
        <v>0</v>
      </c>
      <c r="BA224" s="164">
        <f t="shared" si="175"/>
        <v>0</v>
      </c>
      <c r="BB224" s="22">
        <v>0</v>
      </c>
      <c r="BC224" s="164">
        <f t="shared" si="176"/>
        <v>0</v>
      </c>
      <c r="BD224" s="22">
        <v>0</v>
      </c>
      <c r="BE224" s="164">
        <f t="shared" si="177"/>
        <v>0</v>
      </c>
      <c r="BF224" s="253">
        <f t="shared" si="178"/>
        <v>0</v>
      </c>
      <c r="BG224" s="253">
        <f t="shared" si="202"/>
        <v>0</v>
      </c>
      <c r="BH224" s="10" t="b">
        <f t="shared" si="203"/>
        <v>1</v>
      </c>
      <c r="BI224" s="253">
        <f t="shared" si="204"/>
        <v>0</v>
      </c>
      <c r="BJ224" s="250">
        <f t="shared" si="180"/>
        <v>24610806</v>
      </c>
      <c r="BK224" s="251">
        <v>348</v>
      </c>
      <c r="BL224" s="251">
        <v>5</v>
      </c>
      <c r="BM224" s="252">
        <f t="shared" si="181"/>
        <v>0</v>
      </c>
      <c r="BN224" s="252">
        <f t="shared" si="182"/>
        <v>0</v>
      </c>
      <c r="BO224" s="252">
        <f t="shared" si="183"/>
        <v>0</v>
      </c>
      <c r="BP224" s="252">
        <f t="shared" si="184"/>
        <v>0</v>
      </c>
      <c r="BQ224" s="254">
        <f t="shared" si="185"/>
        <v>29.14</v>
      </c>
      <c r="BR224">
        <f t="shared" si="179"/>
        <v>0</v>
      </c>
      <c r="BS224">
        <v>0</v>
      </c>
      <c r="BT224">
        <v>1</v>
      </c>
      <c r="BU224" t="s">
        <v>139</v>
      </c>
      <c r="BV224" t="str">
        <f t="shared" si="186"/>
        <v>1</v>
      </c>
      <c r="BW224" t="str">
        <f t="shared" si="187"/>
        <v>0</v>
      </c>
      <c r="BX224" t="str">
        <f t="shared" si="188"/>
        <v>0</v>
      </c>
      <c r="BY224" t="s">
        <v>23</v>
      </c>
      <c r="BZ224" s="253">
        <f t="shared" si="189"/>
        <v>0</v>
      </c>
      <c r="CA224" s="253">
        <f t="shared" si="190"/>
        <v>0</v>
      </c>
      <c r="CB224" s="253">
        <f t="shared" si="191"/>
        <v>0</v>
      </c>
      <c r="CC224" s="253">
        <f t="shared" si="192"/>
        <v>0</v>
      </c>
      <c r="CD224" s="253">
        <f t="shared" si="193"/>
        <v>0</v>
      </c>
      <c r="CE224" s="253">
        <f t="shared" si="194"/>
        <v>0</v>
      </c>
      <c r="CF224" s="253">
        <f t="shared" si="195"/>
        <v>0</v>
      </c>
      <c r="CG224" s="253">
        <f t="shared" si="196"/>
        <v>0</v>
      </c>
      <c r="CH224" s="253">
        <f t="shared" si="197"/>
        <v>0</v>
      </c>
      <c r="CI224" s="253">
        <f t="shared" si="198"/>
        <v>0</v>
      </c>
      <c r="CJ224" s="253">
        <f t="shared" si="199"/>
        <v>0</v>
      </c>
      <c r="CK224" s="253">
        <f t="shared" si="200"/>
        <v>0</v>
      </c>
    </row>
    <row r="225" spans="2:89" ht="20.399999999999999" x14ac:dyDescent="0.3">
      <c r="B225" s="129">
        <v>142</v>
      </c>
      <c r="C225" s="107">
        <v>246011</v>
      </c>
      <c r="D225" s="146">
        <v>24610532</v>
      </c>
      <c r="E225" s="157" t="s">
        <v>246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308"/>
        <v>0</v>
      </c>
      <c r="L225" s="156" t="s">
        <v>20</v>
      </c>
      <c r="M225" s="104">
        <v>0</v>
      </c>
      <c r="N225" s="262">
        <f t="shared" si="201"/>
        <v>34.21</v>
      </c>
      <c r="O225" s="141">
        <v>34.21</v>
      </c>
      <c r="P225" s="110">
        <f t="shared" si="161"/>
        <v>0</v>
      </c>
      <c r="Q225" s="112" t="s">
        <v>139</v>
      </c>
      <c r="R225" s="113">
        <f t="shared" si="155"/>
        <v>0</v>
      </c>
      <c r="S225" s="114">
        <f t="shared" si="162"/>
        <v>0</v>
      </c>
      <c r="T225" s="113">
        <f t="shared" si="156"/>
        <v>0</v>
      </c>
      <c r="U225" s="115">
        <f t="shared" si="163"/>
        <v>0</v>
      </c>
      <c r="V225" s="113">
        <f t="shared" si="157"/>
        <v>0</v>
      </c>
      <c r="W225" s="115">
        <f t="shared" si="164"/>
        <v>0</v>
      </c>
      <c r="X225" s="113">
        <f t="shared" si="158"/>
        <v>0</v>
      </c>
      <c r="Y225" s="115">
        <f t="shared" si="165"/>
        <v>0</v>
      </c>
      <c r="Z225" s="116">
        <f t="shared" si="159"/>
        <v>0</v>
      </c>
      <c r="AA225" s="117" t="b">
        <f t="shared" si="160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66"/>
        <v>0</v>
      </c>
      <c r="AJ225" s="22">
        <v>0</v>
      </c>
      <c r="AK225" s="164">
        <f t="shared" si="167"/>
        <v>0</v>
      </c>
      <c r="AL225" s="22">
        <v>0</v>
      </c>
      <c r="AM225" s="164">
        <f t="shared" si="168"/>
        <v>0</v>
      </c>
      <c r="AN225" s="22">
        <v>0</v>
      </c>
      <c r="AO225" s="164">
        <f t="shared" si="169"/>
        <v>0</v>
      </c>
      <c r="AP225" s="22">
        <v>0</v>
      </c>
      <c r="AQ225" s="164">
        <f t="shared" si="170"/>
        <v>0</v>
      </c>
      <c r="AR225" s="22">
        <v>0</v>
      </c>
      <c r="AS225" s="164">
        <f t="shared" si="171"/>
        <v>0</v>
      </c>
      <c r="AT225" s="22">
        <v>0</v>
      </c>
      <c r="AU225" s="164">
        <f t="shared" si="172"/>
        <v>0</v>
      </c>
      <c r="AV225" s="22">
        <v>0</v>
      </c>
      <c r="AW225" s="164">
        <f t="shared" si="173"/>
        <v>0</v>
      </c>
      <c r="AX225" s="22">
        <v>0</v>
      </c>
      <c r="AY225" s="164">
        <f t="shared" si="174"/>
        <v>0</v>
      </c>
      <c r="AZ225" s="22">
        <v>0</v>
      </c>
      <c r="BA225" s="164">
        <f t="shared" si="175"/>
        <v>0</v>
      </c>
      <c r="BB225" s="22">
        <v>0</v>
      </c>
      <c r="BC225" s="164">
        <f t="shared" si="176"/>
        <v>0</v>
      </c>
      <c r="BD225" s="22">
        <v>0</v>
      </c>
      <c r="BE225" s="164">
        <f t="shared" si="177"/>
        <v>0</v>
      </c>
      <c r="BF225" s="253">
        <f t="shared" si="178"/>
        <v>0</v>
      </c>
      <c r="BG225" s="253">
        <f t="shared" si="202"/>
        <v>0</v>
      </c>
      <c r="BH225" s="10" t="b">
        <f t="shared" si="203"/>
        <v>1</v>
      </c>
      <c r="BI225" s="253">
        <f t="shared" si="204"/>
        <v>0</v>
      </c>
      <c r="BJ225" s="250">
        <f t="shared" si="180"/>
        <v>24610532</v>
      </c>
      <c r="BK225" s="251">
        <v>348</v>
      </c>
      <c r="BL225" s="251">
        <v>5</v>
      </c>
      <c r="BM225" s="252">
        <f t="shared" si="181"/>
        <v>0</v>
      </c>
      <c r="BN225" s="252">
        <f t="shared" si="182"/>
        <v>0</v>
      </c>
      <c r="BO225" s="252">
        <f t="shared" si="183"/>
        <v>0</v>
      </c>
      <c r="BP225" s="252">
        <f t="shared" si="184"/>
        <v>0</v>
      </c>
      <c r="BQ225" s="254">
        <f t="shared" si="185"/>
        <v>34.21</v>
      </c>
      <c r="BR225">
        <f t="shared" si="179"/>
        <v>0</v>
      </c>
      <c r="BS225">
        <v>0</v>
      </c>
      <c r="BT225">
        <v>1</v>
      </c>
      <c r="BU225" t="s">
        <v>139</v>
      </c>
      <c r="BV225" t="str">
        <f t="shared" si="186"/>
        <v>1</v>
      </c>
      <c r="BW225" t="str">
        <f t="shared" si="187"/>
        <v>0</v>
      </c>
      <c r="BX225" t="str">
        <f t="shared" si="188"/>
        <v>0</v>
      </c>
      <c r="BY225" t="s">
        <v>23</v>
      </c>
      <c r="BZ225" s="253">
        <f t="shared" si="189"/>
        <v>0</v>
      </c>
      <c r="CA225" s="253">
        <f t="shared" si="190"/>
        <v>0</v>
      </c>
      <c r="CB225" s="253">
        <f t="shared" si="191"/>
        <v>0</v>
      </c>
      <c r="CC225" s="253">
        <f t="shared" si="192"/>
        <v>0</v>
      </c>
      <c r="CD225" s="253">
        <f t="shared" si="193"/>
        <v>0</v>
      </c>
      <c r="CE225" s="253">
        <f t="shared" si="194"/>
        <v>0</v>
      </c>
      <c r="CF225" s="253">
        <f t="shared" si="195"/>
        <v>0</v>
      </c>
      <c r="CG225" s="253">
        <f t="shared" si="196"/>
        <v>0</v>
      </c>
      <c r="CH225" s="253">
        <f t="shared" si="197"/>
        <v>0</v>
      </c>
      <c r="CI225" s="253">
        <f t="shared" si="198"/>
        <v>0</v>
      </c>
      <c r="CJ225" s="253">
        <f t="shared" si="199"/>
        <v>0</v>
      </c>
      <c r="CK225" s="253">
        <f t="shared" si="200"/>
        <v>0</v>
      </c>
    </row>
    <row r="226" spans="2:89" ht="20.399999999999999" x14ac:dyDescent="0.3">
      <c r="B226" s="129">
        <v>143</v>
      </c>
      <c r="C226" s="107">
        <v>246011</v>
      </c>
      <c r="D226" s="146">
        <v>24610437</v>
      </c>
      <c r="E226" s="157" t="s">
        <v>247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308"/>
        <v>0</v>
      </c>
      <c r="L226" s="156" t="s">
        <v>20</v>
      </c>
      <c r="M226" s="104">
        <v>0</v>
      </c>
      <c r="N226" s="262">
        <f t="shared" si="201"/>
        <v>12.33</v>
      </c>
      <c r="O226" s="141">
        <v>12.33</v>
      </c>
      <c r="P226" s="110">
        <f t="shared" si="161"/>
        <v>0</v>
      </c>
      <c r="Q226" s="112" t="s">
        <v>139</v>
      </c>
      <c r="R226" s="113">
        <f t="shared" si="155"/>
        <v>0</v>
      </c>
      <c r="S226" s="114">
        <f t="shared" si="162"/>
        <v>0</v>
      </c>
      <c r="T226" s="113">
        <f t="shared" si="156"/>
        <v>0</v>
      </c>
      <c r="U226" s="115">
        <f t="shared" si="163"/>
        <v>0</v>
      </c>
      <c r="V226" s="113">
        <f t="shared" si="157"/>
        <v>0</v>
      </c>
      <c r="W226" s="115">
        <f t="shared" si="164"/>
        <v>0</v>
      </c>
      <c r="X226" s="113">
        <f t="shared" si="158"/>
        <v>0</v>
      </c>
      <c r="Y226" s="115">
        <f t="shared" si="165"/>
        <v>0</v>
      </c>
      <c r="Z226" s="116">
        <f t="shared" si="159"/>
        <v>0</v>
      </c>
      <c r="AA226" s="117" t="b">
        <f t="shared" si="160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66"/>
        <v>0</v>
      </c>
      <c r="AJ226" s="22">
        <v>0</v>
      </c>
      <c r="AK226" s="164">
        <f t="shared" si="167"/>
        <v>0</v>
      </c>
      <c r="AL226" s="22">
        <v>0</v>
      </c>
      <c r="AM226" s="164">
        <f t="shared" si="168"/>
        <v>0</v>
      </c>
      <c r="AN226" s="22">
        <v>0</v>
      </c>
      <c r="AO226" s="164">
        <f t="shared" si="169"/>
        <v>0</v>
      </c>
      <c r="AP226" s="22">
        <v>0</v>
      </c>
      <c r="AQ226" s="164">
        <f t="shared" si="170"/>
        <v>0</v>
      </c>
      <c r="AR226" s="22">
        <v>0</v>
      </c>
      <c r="AS226" s="164">
        <f t="shared" si="171"/>
        <v>0</v>
      </c>
      <c r="AT226" s="22">
        <v>0</v>
      </c>
      <c r="AU226" s="164">
        <f t="shared" si="172"/>
        <v>0</v>
      </c>
      <c r="AV226" s="22">
        <v>0</v>
      </c>
      <c r="AW226" s="164">
        <f t="shared" si="173"/>
        <v>0</v>
      </c>
      <c r="AX226" s="22">
        <v>0</v>
      </c>
      <c r="AY226" s="164">
        <f t="shared" si="174"/>
        <v>0</v>
      </c>
      <c r="AZ226" s="22">
        <v>0</v>
      </c>
      <c r="BA226" s="164">
        <f t="shared" si="175"/>
        <v>0</v>
      </c>
      <c r="BB226" s="22">
        <v>0</v>
      </c>
      <c r="BC226" s="164">
        <f t="shared" si="176"/>
        <v>0</v>
      </c>
      <c r="BD226" s="22">
        <v>0</v>
      </c>
      <c r="BE226" s="164">
        <f t="shared" si="177"/>
        <v>0</v>
      </c>
      <c r="BF226" s="253">
        <f t="shared" si="178"/>
        <v>0</v>
      </c>
      <c r="BG226" s="253">
        <f t="shared" si="202"/>
        <v>0</v>
      </c>
      <c r="BH226" s="10" t="b">
        <f t="shared" si="203"/>
        <v>1</v>
      </c>
      <c r="BI226" s="253">
        <f t="shared" si="204"/>
        <v>0</v>
      </c>
      <c r="BJ226" s="250">
        <f t="shared" si="180"/>
        <v>24610437</v>
      </c>
      <c r="BK226" s="251">
        <v>348</v>
      </c>
      <c r="BL226" s="251">
        <v>5</v>
      </c>
      <c r="BM226" s="252">
        <f t="shared" si="181"/>
        <v>0</v>
      </c>
      <c r="BN226" s="252">
        <f t="shared" si="182"/>
        <v>0</v>
      </c>
      <c r="BO226" s="252">
        <f t="shared" si="183"/>
        <v>0</v>
      </c>
      <c r="BP226" s="252">
        <f t="shared" si="184"/>
        <v>0</v>
      </c>
      <c r="BQ226" s="254">
        <f t="shared" si="185"/>
        <v>12.33</v>
      </c>
      <c r="BR226">
        <f t="shared" si="179"/>
        <v>0</v>
      </c>
      <c r="BS226">
        <v>0</v>
      </c>
      <c r="BT226">
        <v>1</v>
      </c>
      <c r="BU226" t="s">
        <v>139</v>
      </c>
      <c r="BV226" t="str">
        <f t="shared" si="186"/>
        <v>1</v>
      </c>
      <c r="BW226" t="str">
        <f t="shared" si="187"/>
        <v>0</v>
      </c>
      <c r="BX226" t="str">
        <f t="shared" si="188"/>
        <v>0</v>
      </c>
      <c r="BY226" t="s">
        <v>23</v>
      </c>
      <c r="BZ226" s="253">
        <f t="shared" si="189"/>
        <v>0</v>
      </c>
      <c r="CA226" s="253">
        <f t="shared" si="190"/>
        <v>0</v>
      </c>
      <c r="CB226" s="253">
        <f t="shared" si="191"/>
        <v>0</v>
      </c>
      <c r="CC226" s="253">
        <f t="shared" si="192"/>
        <v>0</v>
      </c>
      <c r="CD226" s="253">
        <f t="shared" si="193"/>
        <v>0</v>
      </c>
      <c r="CE226" s="253">
        <f t="shared" si="194"/>
        <v>0</v>
      </c>
      <c r="CF226" s="253">
        <f t="shared" si="195"/>
        <v>0</v>
      </c>
      <c r="CG226" s="253">
        <f t="shared" si="196"/>
        <v>0</v>
      </c>
      <c r="CH226" s="253">
        <f t="shared" si="197"/>
        <v>0</v>
      </c>
      <c r="CI226" s="253">
        <f t="shared" si="198"/>
        <v>0</v>
      </c>
      <c r="CJ226" s="253">
        <f t="shared" si="199"/>
        <v>0</v>
      </c>
      <c r="CK226" s="253">
        <f t="shared" si="200"/>
        <v>0</v>
      </c>
    </row>
    <row r="227" spans="2:89" ht="20.399999999999999" x14ac:dyDescent="0.3">
      <c r="B227" s="129">
        <v>144</v>
      </c>
      <c r="C227" s="107">
        <v>246011</v>
      </c>
      <c r="D227" s="146">
        <v>24610416</v>
      </c>
      <c r="E227" s="157" t="s">
        <v>248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308"/>
        <v>0</v>
      </c>
      <c r="L227" s="156" t="s">
        <v>20</v>
      </c>
      <c r="M227" s="104">
        <v>0</v>
      </c>
      <c r="N227" s="262">
        <f t="shared" si="201"/>
        <v>41.02</v>
      </c>
      <c r="O227" s="141">
        <v>41.02</v>
      </c>
      <c r="P227" s="110">
        <f t="shared" si="161"/>
        <v>0</v>
      </c>
      <c r="Q227" s="112" t="s">
        <v>139</v>
      </c>
      <c r="R227" s="113">
        <f t="shared" si="155"/>
        <v>0</v>
      </c>
      <c r="S227" s="114">
        <f t="shared" si="162"/>
        <v>0</v>
      </c>
      <c r="T227" s="113">
        <f t="shared" si="156"/>
        <v>0</v>
      </c>
      <c r="U227" s="115">
        <f t="shared" si="163"/>
        <v>0</v>
      </c>
      <c r="V227" s="113">
        <f t="shared" si="157"/>
        <v>0</v>
      </c>
      <c r="W227" s="115">
        <f t="shared" si="164"/>
        <v>0</v>
      </c>
      <c r="X227" s="113">
        <f t="shared" si="158"/>
        <v>0</v>
      </c>
      <c r="Y227" s="115">
        <f t="shared" si="165"/>
        <v>0</v>
      </c>
      <c r="Z227" s="116">
        <f t="shared" si="159"/>
        <v>0</v>
      </c>
      <c r="AA227" s="117" t="b">
        <f t="shared" si="160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66"/>
        <v>0</v>
      </c>
      <c r="AJ227" s="22">
        <v>0</v>
      </c>
      <c r="AK227" s="164">
        <f t="shared" si="167"/>
        <v>0</v>
      </c>
      <c r="AL227" s="22">
        <v>0</v>
      </c>
      <c r="AM227" s="164">
        <f t="shared" si="168"/>
        <v>0</v>
      </c>
      <c r="AN227" s="22">
        <v>0</v>
      </c>
      <c r="AO227" s="164">
        <f t="shared" si="169"/>
        <v>0</v>
      </c>
      <c r="AP227" s="22">
        <v>0</v>
      </c>
      <c r="AQ227" s="164">
        <f t="shared" si="170"/>
        <v>0</v>
      </c>
      <c r="AR227" s="22">
        <v>0</v>
      </c>
      <c r="AS227" s="164">
        <f t="shared" si="171"/>
        <v>0</v>
      </c>
      <c r="AT227" s="22">
        <v>0</v>
      </c>
      <c r="AU227" s="164">
        <f t="shared" si="172"/>
        <v>0</v>
      </c>
      <c r="AV227" s="22">
        <v>0</v>
      </c>
      <c r="AW227" s="164">
        <f t="shared" si="173"/>
        <v>0</v>
      </c>
      <c r="AX227" s="22">
        <v>0</v>
      </c>
      <c r="AY227" s="164">
        <f t="shared" si="174"/>
        <v>0</v>
      </c>
      <c r="AZ227" s="22">
        <v>0</v>
      </c>
      <c r="BA227" s="164">
        <f t="shared" si="175"/>
        <v>0</v>
      </c>
      <c r="BB227" s="22">
        <v>0</v>
      </c>
      <c r="BC227" s="164">
        <f t="shared" si="176"/>
        <v>0</v>
      </c>
      <c r="BD227" s="22">
        <v>0</v>
      </c>
      <c r="BE227" s="164">
        <f t="shared" si="177"/>
        <v>0</v>
      </c>
      <c r="BF227" s="253">
        <f t="shared" si="178"/>
        <v>0</v>
      </c>
      <c r="BG227" s="253">
        <f t="shared" si="202"/>
        <v>0</v>
      </c>
      <c r="BH227" s="10" t="b">
        <f t="shared" si="203"/>
        <v>1</v>
      </c>
      <c r="BI227" s="253">
        <f t="shared" si="204"/>
        <v>0</v>
      </c>
      <c r="BJ227" s="250">
        <f t="shared" si="180"/>
        <v>24610416</v>
      </c>
      <c r="BK227" s="251">
        <v>348</v>
      </c>
      <c r="BL227" s="251">
        <v>5</v>
      </c>
      <c r="BM227" s="252">
        <f t="shared" si="181"/>
        <v>0</v>
      </c>
      <c r="BN227" s="252">
        <f t="shared" si="182"/>
        <v>0</v>
      </c>
      <c r="BO227" s="252">
        <f t="shared" si="183"/>
        <v>0</v>
      </c>
      <c r="BP227" s="252">
        <f t="shared" si="184"/>
        <v>0</v>
      </c>
      <c r="BQ227" s="254">
        <f t="shared" si="185"/>
        <v>41.02</v>
      </c>
      <c r="BR227">
        <f t="shared" si="179"/>
        <v>0</v>
      </c>
      <c r="BS227">
        <v>0</v>
      </c>
      <c r="BT227">
        <v>1</v>
      </c>
      <c r="BU227" t="s">
        <v>139</v>
      </c>
      <c r="BV227" t="str">
        <f t="shared" si="186"/>
        <v>1</v>
      </c>
      <c r="BW227" t="str">
        <f t="shared" si="187"/>
        <v>0</v>
      </c>
      <c r="BX227" t="str">
        <f t="shared" si="188"/>
        <v>0</v>
      </c>
      <c r="BY227" t="s">
        <v>23</v>
      </c>
      <c r="BZ227" s="253">
        <f t="shared" si="189"/>
        <v>0</v>
      </c>
      <c r="CA227" s="253">
        <f t="shared" si="190"/>
        <v>0</v>
      </c>
      <c r="CB227" s="253">
        <f t="shared" si="191"/>
        <v>0</v>
      </c>
      <c r="CC227" s="253">
        <f t="shared" si="192"/>
        <v>0</v>
      </c>
      <c r="CD227" s="253">
        <f t="shared" si="193"/>
        <v>0</v>
      </c>
      <c r="CE227" s="253">
        <f t="shared" si="194"/>
        <v>0</v>
      </c>
      <c r="CF227" s="253">
        <f t="shared" si="195"/>
        <v>0</v>
      </c>
      <c r="CG227" s="253">
        <f t="shared" si="196"/>
        <v>0</v>
      </c>
      <c r="CH227" s="253">
        <f t="shared" si="197"/>
        <v>0</v>
      </c>
      <c r="CI227" s="253">
        <f t="shared" si="198"/>
        <v>0</v>
      </c>
      <c r="CJ227" s="253">
        <f t="shared" si="199"/>
        <v>0</v>
      </c>
      <c r="CK227" s="253">
        <f t="shared" si="200"/>
        <v>0</v>
      </c>
    </row>
    <row r="228" spans="2:89" ht="20.399999999999999" x14ac:dyDescent="0.3">
      <c r="B228" s="129">
        <v>145</v>
      </c>
      <c r="C228" s="107">
        <v>246011</v>
      </c>
      <c r="D228" s="146">
        <v>24610453</v>
      </c>
      <c r="E228" s="157" t="s">
        <v>249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308"/>
        <v>0</v>
      </c>
      <c r="L228" s="156" t="s">
        <v>20</v>
      </c>
      <c r="M228" s="104">
        <v>0</v>
      </c>
      <c r="N228" s="262">
        <f t="shared" si="201"/>
        <v>337.5</v>
      </c>
      <c r="O228" s="141">
        <v>337.5</v>
      </c>
      <c r="P228" s="110">
        <f t="shared" si="161"/>
        <v>0</v>
      </c>
      <c r="Q228" s="112" t="s">
        <v>139</v>
      </c>
      <c r="R228" s="113">
        <f t="shared" si="155"/>
        <v>0</v>
      </c>
      <c r="S228" s="114">
        <f t="shared" si="162"/>
        <v>0</v>
      </c>
      <c r="T228" s="113">
        <f t="shared" si="156"/>
        <v>0</v>
      </c>
      <c r="U228" s="115">
        <f t="shared" si="163"/>
        <v>0</v>
      </c>
      <c r="V228" s="113">
        <f t="shared" si="157"/>
        <v>0</v>
      </c>
      <c r="W228" s="115">
        <f t="shared" si="164"/>
        <v>0</v>
      </c>
      <c r="X228" s="113">
        <f t="shared" si="158"/>
        <v>0</v>
      </c>
      <c r="Y228" s="115">
        <f t="shared" si="165"/>
        <v>0</v>
      </c>
      <c r="Z228" s="116">
        <f t="shared" si="159"/>
        <v>0</v>
      </c>
      <c r="AA228" s="117" t="b">
        <f t="shared" si="160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66"/>
        <v>0</v>
      </c>
      <c r="AJ228" s="22">
        <v>0</v>
      </c>
      <c r="AK228" s="164">
        <f t="shared" si="167"/>
        <v>0</v>
      </c>
      <c r="AL228" s="22">
        <v>0</v>
      </c>
      <c r="AM228" s="164">
        <f t="shared" si="168"/>
        <v>0</v>
      </c>
      <c r="AN228" s="22">
        <v>0</v>
      </c>
      <c r="AO228" s="164">
        <f t="shared" si="169"/>
        <v>0</v>
      </c>
      <c r="AP228" s="22">
        <v>0</v>
      </c>
      <c r="AQ228" s="164">
        <f t="shared" si="170"/>
        <v>0</v>
      </c>
      <c r="AR228" s="22">
        <v>0</v>
      </c>
      <c r="AS228" s="164">
        <f t="shared" si="171"/>
        <v>0</v>
      </c>
      <c r="AT228" s="22">
        <v>0</v>
      </c>
      <c r="AU228" s="164">
        <f t="shared" si="172"/>
        <v>0</v>
      </c>
      <c r="AV228" s="22">
        <v>0</v>
      </c>
      <c r="AW228" s="164">
        <f t="shared" si="173"/>
        <v>0</v>
      </c>
      <c r="AX228" s="22">
        <v>0</v>
      </c>
      <c r="AY228" s="164">
        <f t="shared" si="174"/>
        <v>0</v>
      </c>
      <c r="AZ228" s="22">
        <v>0</v>
      </c>
      <c r="BA228" s="164">
        <f t="shared" si="175"/>
        <v>0</v>
      </c>
      <c r="BB228" s="22">
        <v>0</v>
      </c>
      <c r="BC228" s="164">
        <f t="shared" si="176"/>
        <v>0</v>
      </c>
      <c r="BD228" s="22">
        <v>0</v>
      </c>
      <c r="BE228" s="164">
        <f t="shared" si="177"/>
        <v>0</v>
      </c>
      <c r="BF228" s="253">
        <f t="shared" si="178"/>
        <v>0</v>
      </c>
      <c r="BG228" s="253">
        <f t="shared" si="202"/>
        <v>0</v>
      </c>
      <c r="BH228" s="10" t="b">
        <f t="shared" si="203"/>
        <v>1</v>
      </c>
      <c r="BI228" s="253">
        <f t="shared" si="204"/>
        <v>0</v>
      </c>
      <c r="BJ228" s="250">
        <f t="shared" si="180"/>
        <v>24610453</v>
      </c>
      <c r="BK228" s="251">
        <v>348</v>
      </c>
      <c r="BL228" s="251">
        <v>5</v>
      </c>
      <c r="BM228" s="252">
        <f t="shared" si="181"/>
        <v>0</v>
      </c>
      <c r="BN228" s="252">
        <f t="shared" si="182"/>
        <v>0</v>
      </c>
      <c r="BO228" s="252">
        <f t="shared" si="183"/>
        <v>0</v>
      </c>
      <c r="BP228" s="252">
        <f t="shared" si="184"/>
        <v>0</v>
      </c>
      <c r="BQ228" s="254">
        <f t="shared" si="185"/>
        <v>337.5</v>
      </c>
      <c r="BR228">
        <f t="shared" si="179"/>
        <v>0</v>
      </c>
      <c r="BS228">
        <v>0</v>
      </c>
      <c r="BT228">
        <v>1</v>
      </c>
      <c r="BU228" t="s">
        <v>139</v>
      </c>
      <c r="BV228" t="str">
        <f t="shared" si="186"/>
        <v>1</v>
      </c>
      <c r="BW228" t="str">
        <f t="shared" si="187"/>
        <v>0</v>
      </c>
      <c r="BX228" t="str">
        <f t="shared" si="188"/>
        <v>0</v>
      </c>
      <c r="BY228" t="s">
        <v>23</v>
      </c>
      <c r="BZ228" s="253">
        <f t="shared" si="189"/>
        <v>0</v>
      </c>
      <c r="CA228" s="253">
        <f t="shared" si="190"/>
        <v>0</v>
      </c>
      <c r="CB228" s="253">
        <f t="shared" si="191"/>
        <v>0</v>
      </c>
      <c r="CC228" s="253">
        <f t="shared" si="192"/>
        <v>0</v>
      </c>
      <c r="CD228" s="253">
        <f t="shared" si="193"/>
        <v>0</v>
      </c>
      <c r="CE228" s="253">
        <f t="shared" si="194"/>
        <v>0</v>
      </c>
      <c r="CF228" s="253">
        <f t="shared" si="195"/>
        <v>0</v>
      </c>
      <c r="CG228" s="253">
        <f t="shared" si="196"/>
        <v>0</v>
      </c>
      <c r="CH228" s="253">
        <f t="shared" si="197"/>
        <v>0</v>
      </c>
      <c r="CI228" s="253">
        <f t="shared" si="198"/>
        <v>0</v>
      </c>
      <c r="CJ228" s="253">
        <f t="shared" si="199"/>
        <v>0</v>
      </c>
      <c r="CK228" s="253">
        <f t="shared" si="200"/>
        <v>0</v>
      </c>
    </row>
    <row r="229" spans="2:89" ht="20.399999999999999" x14ac:dyDescent="0.3">
      <c r="B229" s="129">
        <v>146</v>
      </c>
      <c r="C229" s="107">
        <v>246011</v>
      </c>
      <c r="D229" s="146">
        <v>24610450</v>
      </c>
      <c r="E229" s="157" t="s">
        <v>250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308"/>
        <v>0</v>
      </c>
      <c r="L229" s="156" t="s">
        <v>20</v>
      </c>
      <c r="M229" s="104">
        <v>0</v>
      </c>
      <c r="N229" s="262">
        <f t="shared" si="201"/>
        <v>94.49</v>
      </c>
      <c r="O229" s="141">
        <v>94.49</v>
      </c>
      <c r="P229" s="110">
        <f t="shared" si="161"/>
        <v>0</v>
      </c>
      <c r="Q229" s="112" t="s">
        <v>139</v>
      </c>
      <c r="R229" s="113">
        <f t="shared" si="155"/>
        <v>0</v>
      </c>
      <c r="S229" s="114">
        <f t="shared" si="162"/>
        <v>0</v>
      </c>
      <c r="T229" s="113">
        <f t="shared" si="156"/>
        <v>0</v>
      </c>
      <c r="U229" s="115">
        <f t="shared" si="163"/>
        <v>0</v>
      </c>
      <c r="V229" s="113">
        <f t="shared" si="157"/>
        <v>0</v>
      </c>
      <c r="W229" s="115">
        <f t="shared" si="164"/>
        <v>0</v>
      </c>
      <c r="X229" s="113">
        <f t="shared" si="158"/>
        <v>0</v>
      </c>
      <c r="Y229" s="115">
        <f t="shared" si="165"/>
        <v>0</v>
      </c>
      <c r="Z229" s="116">
        <f t="shared" si="159"/>
        <v>0</v>
      </c>
      <c r="AA229" s="117" t="b">
        <f t="shared" si="160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66"/>
        <v>0</v>
      </c>
      <c r="AJ229" s="22">
        <v>0</v>
      </c>
      <c r="AK229" s="164">
        <f t="shared" si="167"/>
        <v>0</v>
      </c>
      <c r="AL229" s="22">
        <v>0</v>
      </c>
      <c r="AM229" s="164">
        <f t="shared" si="168"/>
        <v>0</v>
      </c>
      <c r="AN229" s="22">
        <v>0</v>
      </c>
      <c r="AO229" s="164">
        <f t="shared" si="169"/>
        <v>0</v>
      </c>
      <c r="AP229" s="22">
        <v>0</v>
      </c>
      <c r="AQ229" s="164">
        <f t="shared" si="170"/>
        <v>0</v>
      </c>
      <c r="AR229" s="22">
        <v>0</v>
      </c>
      <c r="AS229" s="164">
        <f t="shared" si="171"/>
        <v>0</v>
      </c>
      <c r="AT229" s="22">
        <v>0</v>
      </c>
      <c r="AU229" s="164">
        <f t="shared" si="172"/>
        <v>0</v>
      </c>
      <c r="AV229" s="22">
        <v>0</v>
      </c>
      <c r="AW229" s="164">
        <f t="shared" si="173"/>
        <v>0</v>
      </c>
      <c r="AX229" s="22">
        <v>0</v>
      </c>
      <c r="AY229" s="164">
        <f t="shared" si="174"/>
        <v>0</v>
      </c>
      <c r="AZ229" s="22">
        <v>0</v>
      </c>
      <c r="BA229" s="164">
        <f t="shared" si="175"/>
        <v>0</v>
      </c>
      <c r="BB229" s="22">
        <v>0</v>
      </c>
      <c r="BC229" s="164">
        <f t="shared" si="176"/>
        <v>0</v>
      </c>
      <c r="BD229" s="22">
        <v>0</v>
      </c>
      <c r="BE229" s="164">
        <f t="shared" si="177"/>
        <v>0</v>
      </c>
      <c r="BF229" s="253">
        <f t="shared" si="178"/>
        <v>0</v>
      </c>
      <c r="BG229" s="253">
        <f t="shared" si="202"/>
        <v>0</v>
      </c>
      <c r="BH229" s="10" t="b">
        <f t="shared" si="203"/>
        <v>1</v>
      </c>
      <c r="BI229" s="253">
        <f t="shared" si="204"/>
        <v>0</v>
      </c>
      <c r="BJ229" s="250">
        <f t="shared" si="180"/>
        <v>24610450</v>
      </c>
      <c r="BK229" s="251">
        <v>348</v>
      </c>
      <c r="BL229" s="251">
        <v>5</v>
      </c>
      <c r="BM229" s="252">
        <f t="shared" si="181"/>
        <v>0</v>
      </c>
      <c r="BN229" s="252">
        <f t="shared" si="182"/>
        <v>0</v>
      </c>
      <c r="BO229" s="252">
        <f t="shared" si="183"/>
        <v>0</v>
      </c>
      <c r="BP229" s="252">
        <f t="shared" si="184"/>
        <v>0</v>
      </c>
      <c r="BQ229" s="254">
        <f t="shared" si="185"/>
        <v>94.49</v>
      </c>
      <c r="BR229">
        <f t="shared" si="179"/>
        <v>0</v>
      </c>
      <c r="BS229">
        <v>0</v>
      </c>
      <c r="BT229">
        <v>1</v>
      </c>
      <c r="BU229" t="s">
        <v>139</v>
      </c>
      <c r="BV229" t="str">
        <f t="shared" si="186"/>
        <v>1</v>
      </c>
      <c r="BW229" t="str">
        <f t="shared" si="187"/>
        <v>0</v>
      </c>
      <c r="BX229" t="str">
        <f t="shared" si="188"/>
        <v>0</v>
      </c>
      <c r="BY229" t="s">
        <v>23</v>
      </c>
      <c r="BZ229" s="253">
        <f t="shared" si="189"/>
        <v>0</v>
      </c>
      <c r="CA229" s="253">
        <f t="shared" si="190"/>
        <v>0</v>
      </c>
      <c r="CB229" s="253">
        <f t="shared" si="191"/>
        <v>0</v>
      </c>
      <c r="CC229" s="253">
        <f t="shared" si="192"/>
        <v>0</v>
      </c>
      <c r="CD229" s="253">
        <f t="shared" si="193"/>
        <v>0</v>
      </c>
      <c r="CE229" s="253">
        <f t="shared" si="194"/>
        <v>0</v>
      </c>
      <c r="CF229" s="253">
        <f t="shared" si="195"/>
        <v>0</v>
      </c>
      <c r="CG229" s="253">
        <f t="shared" si="196"/>
        <v>0</v>
      </c>
      <c r="CH229" s="253">
        <f t="shared" si="197"/>
        <v>0</v>
      </c>
      <c r="CI229" s="253">
        <f t="shared" si="198"/>
        <v>0</v>
      </c>
      <c r="CJ229" s="253">
        <f t="shared" si="199"/>
        <v>0</v>
      </c>
      <c r="CK229" s="253">
        <f t="shared" si="200"/>
        <v>0</v>
      </c>
    </row>
    <row r="230" spans="2:89" ht="20.399999999999999" x14ac:dyDescent="0.3">
      <c r="B230" s="129">
        <v>147</v>
      </c>
      <c r="C230" s="107">
        <v>246011</v>
      </c>
      <c r="D230" s="146">
        <v>24610459</v>
      </c>
      <c r="E230" s="157" t="s">
        <v>251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308"/>
        <v>0</v>
      </c>
      <c r="L230" s="156" t="s">
        <v>20</v>
      </c>
      <c r="M230" s="104">
        <v>0</v>
      </c>
      <c r="N230" s="262">
        <f t="shared" si="201"/>
        <v>96.13</v>
      </c>
      <c r="O230" s="141">
        <v>96.13</v>
      </c>
      <c r="P230" s="110">
        <f t="shared" si="161"/>
        <v>0</v>
      </c>
      <c r="Q230" s="112" t="s">
        <v>139</v>
      </c>
      <c r="R230" s="113">
        <f t="shared" si="155"/>
        <v>0</v>
      </c>
      <c r="S230" s="114">
        <f t="shared" si="162"/>
        <v>0</v>
      </c>
      <c r="T230" s="113">
        <f t="shared" si="156"/>
        <v>0</v>
      </c>
      <c r="U230" s="115">
        <f t="shared" si="163"/>
        <v>0</v>
      </c>
      <c r="V230" s="113">
        <f t="shared" si="157"/>
        <v>0</v>
      </c>
      <c r="W230" s="115">
        <f t="shared" si="164"/>
        <v>0</v>
      </c>
      <c r="X230" s="113">
        <f t="shared" si="158"/>
        <v>0</v>
      </c>
      <c r="Y230" s="115">
        <f t="shared" si="165"/>
        <v>0</v>
      </c>
      <c r="Z230" s="116">
        <f t="shared" si="159"/>
        <v>0</v>
      </c>
      <c r="AA230" s="117" t="b">
        <f t="shared" si="160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66"/>
        <v>0</v>
      </c>
      <c r="AJ230" s="22">
        <v>0</v>
      </c>
      <c r="AK230" s="164">
        <f t="shared" si="167"/>
        <v>0</v>
      </c>
      <c r="AL230" s="22">
        <v>0</v>
      </c>
      <c r="AM230" s="164">
        <f t="shared" si="168"/>
        <v>0</v>
      </c>
      <c r="AN230" s="22">
        <v>0</v>
      </c>
      <c r="AO230" s="164">
        <f t="shared" si="169"/>
        <v>0</v>
      </c>
      <c r="AP230" s="22">
        <v>0</v>
      </c>
      <c r="AQ230" s="164">
        <f t="shared" si="170"/>
        <v>0</v>
      </c>
      <c r="AR230" s="22">
        <v>0</v>
      </c>
      <c r="AS230" s="164">
        <f t="shared" si="171"/>
        <v>0</v>
      </c>
      <c r="AT230" s="22">
        <v>0</v>
      </c>
      <c r="AU230" s="164">
        <f t="shared" si="172"/>
        <v>0</v>
      </c>
      <c r="AV230" s="22">
        <v>0</v>
      </c>
      <c r="AW230" s="164">
        <f t="shared" si="173"/>
        <v>0</v>
      </c>
      <c r="AX230" s="22">
        <v>0</v>
      </c>
      <c r="AY230" s="164">
        <f t="shared" si="174"/>
        <v>0</v>
      </c>
      <c r="AZ230" s="22">
        <v>0</v>
      </c>
      <c r="BA230" s="164">
        <f t="shared" si="175"/>
        <v>0</v>
      </c>
      <c r="BB230" s="22">
        <v>0</v>
      </c>
      <c r="BC230" s="164">
        <f t="shared" si="176"/>
        <v>0</v>
      </c>
      <c r="BD230" s="22">
        <v>0</v>
      </c>
      <c r="BE230" s="164">
        <f t="shared" si="177"/>
        <v>0</v>
      </c>
      <c r="BF230" s="253">
        <f t="shared" si="178"/>
        <v>0</v>
      </c>
      <c r="BG230" s="253">
        <f t="shared" si="202"/>
        <v>0</v>
      </c>
      <c r="BH230" s="10" t="b">
        <f t="shared" si="203"/>
        <v>1</v>
      </c>
      <c r="BI230" s="253">
        <f t="shared" si="204"/>
        <v>0</v>
      </c>
      <c r="BJ230" s="250">
        <f t="shared" si="180"/>
        <v>24610459</v>
      </c>
      <c r="BK230" s="251">
        <v>348</v>
      </c>
      <c r="BL230" s="251">
        <v>5</v>
      </c>
      <c r="BM230" s="252">
        <f t="shared" si="181"/>
        <v>0</v>
      </c>
      <c r="BN230" s="252">
        <f t="shared" si="182"/>
        <v>0</v>
      </c>
      <c r="BO230" s="252">
        <f t="shared" si="183"/>
        <v>0</v>
      </c>
      <c r="BP230" s="252">
        <f t="shared" si="184"/>
        <v>0</v>
      </c>
      <c r="BQ230" s="254">
        <f t="shared" si="185"/>
        <v>96.13</v>
      </c>
      <c r="BR230">
        <f t="shared" si="179"/>
        <v>0</v>
      </c>
      <c r="BS230">
        <v>0</v>
      </c>
      <c r="BT230">
        <v>1</v>
      </c>
      <c r="BU230" t="s">
        <v>139</v>
      </c>
      <c r="BV230" t="str">
        <f t="shared" si="186"/>
        <v>1</v>
      </c>
      <c r="BW230" t="str">
        <f t="shared" si="187"/>
        <v>0</v>
      </c>
      <c r="BX230" t="str">
        <f t="shared" si="188"/>
        <v>0</v>
      </c>
      <c r="BY230" t="s">
        <v>23</v>
      </c>
      <c r="BZ230" s="253">
        <f t="shared" si="189"/>
        <v>0</v>
      </c>
      <c r="CA230" s="253">
        <f t="shared" si="190"/>
        <v>0</v>
      </c>
      <c r="CB230" s="253">
        <f t="shared" si="191"/>
        <v>0</v>
      </c>
      <c r="CC230" s="253">
        <f t="shared" si="192"/>
        <v>0</v>
      </c>
      <c r="CD230" s="253">
        <f t="shared" si="193"/>
        <v>0</v>
      </c>
      <c r="CE230" s="253">
        <f t="shared" si="194"/>
        <v>0</v>
      </c>
      <c r="CF230" s="253">
        <f t="shared" si="195"/>
        <v>0</v>
      </c>
      <c r="CG230" s="253">
        <f t="shared" si="196"/>
        <v>0</v>
      </c>
      <c r="CH230" s="253">
        <f t="shared" si="197"/>
        <v>0</v>
      </c>
      <c r="CI230" s="253">
        <f t="shared" si="198"/>
        <v>0</v>
      </c>
      <c r="CJ230" s="253">
        <f t="shared" si="199"/>
        <v>0</v>
      </c>
      <c r="CK230" s="253">
        <f t="shared" si="200"/>
        <v>0</v>
      </c>
    </row>
    <row r="231" spans="2:89" ht="20.399999999999999" x14ac:dyDescent="0.3">
      <c r="B231" s="129">
        <v>148</v>
      </c>
      <c r="C231" s="107">
        <v>246011</v>
      </c>
      <c r="D231" s="146">
        <v>24610451</v>
      </c>
      <c r="E231" s="157" t="s">
        <v>252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308"/>
        <v>0</v>
      </c>
      <c r="L231" s="156" t="s">
        <v>20</v>
      </c>
      <c r="M231" s="104">
        <v>0</v>
      </c>
      <c r="N231" s="262">
        <f t="shared" si="201"/>
        <v>96.13</v>
      </c>
      <c r="O231" s="141">
        <v>96.13</v>
      </c>
      <c r="P231" s="110">
        <f t="shared" si="161"/>
        <v>0</v>
      </c>
      <c r="Q231" s="112" t="s">
        <v>139</v>
      </c>
      <c r="R231" s="113">
        <f t="shared" si="155"/>
        <v>0</v>
      </c>
      <c r="S231" s="114">
        <f t="shared" si="162"/>
        <v>0</v>
      </c>
      <c r="T231" s="113">
        <f t="shared" si="156"/>
        <v>0</v>
      </c>
      <c r="U231" s="115">
        <f t="shared" si="163"/>
        <v>0</v>
      </c>
      <c r="V231" s="113">
        <f t="shared" si="157"/>
        <v>0</v>
      </c>
      <c r="W231" s="115">
        <f t="shared" si="164"/>
        <v>0</v>
      </c>
      <c r="X231" s="113">
        <f t="shared" si="158"/>
        <v>0</v>
      </c>
      <c r="Y231" s="115">
        <f t="shared" si="165"/>
        <v>0</v>
      </c>
      <c r="Z231" s="116">
        <f t="shared" si="159"/>
        <v>0</v>
      </c>
      <c r="AA231" s="117" t="b">
        <f t="shared" si="160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66"/>
        <v>0</v>
      </c>
      <c r="AJ231" s="22">
        <v>0</v>
      </c>
      <c r="AK231" s="164">
        <f t="shared" si="167"/>
        <v>0</v>
      </c>
      <c r="AL231" s="22">
        <v>0</v>
      </c>
      <c r="AM231" s="164">
        <f t="shared" si="168"/>
        <v>0</v>
      </c>
      <c r="AN231" s="22">
        <v>0</v>
      </c>
      <c r="AO231" s="164">
        <f t="shared" si="169"/>
        <v>0</v>
      </c>
      <c r="AP231" s="22">
        <v>0</v>
      </c>
      <c r="AQ231" s="164">
        <f t="shared" si="170"/>
        <v>0</v>
      </c>
      <c r="AR231" s="22">
        <v>0</v>
      </c>
      <c r="AS231" s="164">
        <f t="shared" si="171"/>
        <v>0</v>
      </c>
      <c r="AT231" s="22">
        <v>0</v>
      </c>
      <c r="AU231" s="164">
        <f t="shared" si="172"/>
        <v>0</v>
      </c>
      <c r="AV231" s="22">
        <v>0</v>
      </c>
      <c r="AW231" s="164">
        <f t="shared" si="173"/>
        <v>0</v>
      </c>
      <c r="AX231" s="22">
        <v>0</v>
      </c>
      <c r="AY231" s="164">
        <f t="shared" si="174"/>
        <v>0</v>
      </c>
      <c r="AZ231" s="22">
        <v>0</v>
      </c>
      <c r="BA231" s="164">
        <f t="shared" si="175"/>
        <v>0</v>
      </c>
      <c r="BB231" s="22">
        <v>0</v>
      </c>
      <c r="BC231" s="164">
        <f t="shared" si="176"/>
        <v>0</v>
      </c>
      <c r="BD231" s="22">
        <v>0</v>
      </c>
      <c r="BE231" s="164">
        <f t="shared" si="177"/>
        <v>0</v>
      </c>
      <c r="BF231" s="253">
        <f t="shared" si="178"/>
        <v>0</v>
      </c>
      <c r="BG231" s="253">
        <f t="shared" si="202"/>
        <v>0</v>
      </c>
      <c r="BH231" s="10" t="b">
        <f t="shared" si="203"/>
        <v>1</v>
      </c>
      <c r="BI231" s="253">
        <f t="shared" si="204"/>
        <v>0</v>
      </c>
      <c r="BJ231" s="250">
        <f t="shared" si="180"/>
        <v>24610451</v>
      </c>
      <c r="BK231" s="251">
        <v>348</v>
      </c>
      <c r="BL231" s="251">
        <v>5</v>
      </c>
      <c r="BM231" s="252">
        <f t="shared" si="181"/>
        <v>0</v>
      </c>
      <c r="BN231" s="252">
        <f t="shared" si="182"/>
        <v>0</v>
      </c>
      <c r="BO231" s="252">
        <f t="shared" si="183"/>
        <v>0</v>
      </c>
      <c r="BP231" s="252">
        <f t="shared" si="184"/>
        <v>0</v>
      </c>
      <c r="BQ231" s="254">
        <f t="shared" si="185"/>
        <v>96.13</v>
      </c>
      <c r="BR231">
        <f t="shared" si="179"/>
        <v>0</v>
      </c>
      <c r="BS231">
        <v>0</v>
      </c>
      <c r="BT231">
        <v>1</v>
      </c>
      <c r="BU231" t="s">
        <v>139</v>
      </c>
      <c r="BV231" t="str">
        <f t="shared" si="186"/>
        <v>1</v>
      </c>
      <c r="BW231" t="str">
        <f t="shared" si="187"/>
        <v>0</v>
      </c>
      <c r="BX231" t="str">
        <f t="shared" si="188"/>
        <v>0</v>
      </c>
      <c r="BY231" t="s">
        <v>23</v>
      </c>
      <c r="BZ231" s="253">
        <f t="shared" si="189"/>
        <v>0</v>
      </c>
      <c r="CA231" s="253">
        <f t="shared" si="190"/>
        <v>0</v>
      </c>
      <c r="CB231" s="253">
        <f t="shared" si="191"/>
        <v>0</v>
      </c>
      <c r="CC231" s="253">
        <f t="shared" si="192"/>
        <v>0</v>
      </c>
      <c r="CD231" s="253">
        <f t="shared" si="193"/>
        <v>0</v>
      </c>
      <c r="CE231" s="253">
        <f t="shared" si="194"/>
        <v>0</v>
      </c>
      <c r="CF231" s="253">
        <f t="shared" si="195"/>
        <v>0</v>
      </c>
      <c r="CG231" s="253">
        <f t="shared" si="196"/>
        <v>0</v>
      </c>
      <c r="CH231" s="253">
        <f t="shared" si="197"/>
        <v>0</v>
      </c>
      <c r="CI231" s="253">
        <f t="shared" si="198"/>
        <v>0</v>
      </c>
      <c r="CJ231" s="253">
        <f t="shared" si="199"/>
        <v>0</v>
      </c>
      <c r="CK231" s="253">
        <f t="shared" si="200"/>
        <v>0</v>
      </c>
    </row>
    <row r="232" spans="2:89" ht="20.399999999999999" x14ac:dyDescent="0.3">
      <c r="B232" s="129">
        <v>149</v>
      </c>
      <c r="C232" s="107">
        <v>246011</v>
      </c>
      <c r="D232" s="146">
        <v>24619018</v>
      </c>
      <c r="E232" s="157" t="s">
        <v>253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308"/>
        <v>0</v>
      </c>
      <c r="L232" s="156" t="s">
        <v>20</v>
      </c>
      <c r="M232" s="104">
        <v>0</v>
      </c>
      <c r="N232" s="262">
        <f t="shared" si="201"/>
        <v>88.99</v>
      </c>
      <c r="O232" s="141">
        <v>88.99</v>
      </c>
      <c r="P232" s="110">
        <f t="shared" si="161"/>
        <v>0</v>
      </c>
      <c r="Q232" s="112" t="s">
        <v>139</v>
      </c>
      <c r="R232" s="113">
        <f t="shared" si="155"/>
        <v>0</v>
      </c>
      <c r="S232" s="114">
        <f t="shared" si="162"/>
        <v>0</v>
      </c>
      <c r="T232" s="113">
        <f t="shared" si="156"/>
        <v>0</v>
      </c>
      <c r="U232" s="115">
        <f t="shared" si="163"/>
        <v>0</v>
      </c>
      <c r="V232" s="113">
        <f t="shared" si="157"/>
        <v>0</v>
      </c>
      <c r="W232" s="115">
        <f t="shared" si="164"/>
        <v>0</v>
      </c>
      <c r="X232" s="113">
        <f t="shared" si="158"/>
        <v>0</v>
      </c>
      <c r="Y232" s="115">
        <f t="shared" si="165"/>
        <v>0</v>
      </c>
      <c r="Z232" s="116">
        <f t="shared" si="159"/>
        <v>0</v>
      </c>
      <c r="AA232" s="117" t="b">
        <f t="shared" si="160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66"/>
        <v>0</v>
      </c>
      <c r="AJ232" s="22">
        <v>0</v>
      </c>
      <c r="AK232" s="164">
        <f t="shared" si="167"/>
        <v>0</v>
      </c>
      <c r="AL232" s="22">
        <v>0</v>
      </c>
      <c r="AM232" s="164">
        <f t="shared" si="168"/>
        <v>0</v>
      </c>
      <c r="AN232" s="22">
        <v>0</v>
      </c>
      <c r="AO232" s="164">
        <f t="shared" si="169"/>
        <v>0</v>
      </c>
      <c r="AP232" s="22">
        <v>0</v>
      </c>
      <c r="AQ232" s="164">
        <f t="shared" si="170"/>
        <v>0</v>
      </c>
      <c r="AR232" s="22">
        <v>0</v>
      </c>
      <c r="AS232" s="164">
        <f t="shared" si="171"/>
        <v>0</v>
      </c>
      <c r="AT232" s="22">
        <v>0</v>
      </c>
      <c r="AU232" s="164">
        <f t="shared" si="172"/>
        <v>0</v>
      </c>
      <c r="AV232" s="22">
        <v>0</v>
      </c>
      <c r="AW232" s="164">
        <f t="shared" si="173"/>
        <v>0</v>
      </c>
      <c r="AX232" s="22">
        <v>0</v>
      </c>
      <c r="AY232" s="164">
        <f t="shared" si="174"/>
        <v>0</v>
      </c>
      <c r="AZ232" s="22">
        <v>0</v>
      </c>
      <c r="BA232" s="164">
        <f t="shared" si="175"/>
        <v>0</v>
      </c>
      <c r="BB232" s="22">
        <v>0</v>
      </c>
      <c r="BC232" s="164">
        <f t="shared" si="176"/>
        <v>0</v>
      </c>
      <c r="BD232" s="22">
        <v>0</v>
      </c>
      <c r="BE232" s="164">
        <f t="shared" si="177"/>
        <v>0</v>
      </c>
      <c r="BF232" s="253">
        <f t="shared" si="178"/>
        <v>0</v>
      </c>
      <c r="BG232" s="253">
        <f t="shared" si="202"/>
        <v>0</v>
      </c>
      <c r="BH232" s="10" t="b">
        <f t="shared" si="203"/>
        <v>1</v>
      </c>
      <c r="BI232" s="253">
        <f t="shared" si="204"/>
        <v>0</v>
      </c>
      <c r="BJ232" s="250">
        <f t="shared" si="180"/>
        <v>24619018</v>
      </c>
      <c r="BK232" s="251">
        <v>348</v>
      </c>
      <c r="BL232" s="251">
        <v>5</v>
      </c>
      <c r="BM232" s="252">
        <f t="shared" si="181"/>
        <v>0</v>
      </c>
      <c r="BN232" s="252">
        <f t="shared" si="182"/>
        <v>0</v>
      </c>
      <c r="BO232" s="252">
        <f t="shared" si="183"/>
        <v>0</v>
      </c>
      <c r="BP232" s="252">
        <f t="shared" si="184"/>
        <v>0</v>
      </c>
      <c r="BQ232" s="254">
        <f t="shared" si="185"/>
        <v>88.99</v>
      </c>
      <c r="BR232">
        <f t="shared" si="179"/>
        <v>0</v>
      </c>
      <c r="BS232">
        <v>0</v>
      </c>
      <c r="BT232">
        <v>1</v>
      </c>
      <c r="BU232" t="s">
        <v>139</v>
      </c>
      <c r="BV232" t="str">
        <f t="shared" si="186"/>
        <v>1</v>
      </c>
      <c r="BW232" t="str">
        <f t="shared" si="187"/>
        <v>0</v>
      </c>
      <c r="BX232" t="str">
        <f t="shared" si="188"/>
        <v>0</v>
      </c>
      <c r="BY232" t="s">
        <v>23</v>
      </c>
      <c r="BZ232" s="253">
        <f t="shared" si="189"/>
        <v>0</v>
      </c>
      <c r="CA232" s="253">
        <f t="shared" si="190"/>
        <v>0</v>
      </c>
      <c r="CB232" s="253">
        <f t="shared" si="191"/>
        <v>0</v>
      </c>
      <c r="CC232" s="253">
        <f t="shared" si="192"/>
        <v>0</v>
      </c>
      <c r="CD232" s="253">
        <f t="shared" si="193"/>
        <v>0</v>
      </c>
      <c r="CE232" s="253">
        <f t="shared" si="194"/>
        <v>0</v>
      </c>
      <c r="CF232" s="253">
        <f t="shared" si="195"/>
        <v>0</v>
      </c>
      <c r="CG232" s="253">
        <f t="shared" si="196"/>
        <v>0</v>
      </c>
      <c r="CH232" s="253">
        <f t="shared" si="197"/>
        <v>0</v>
      </c>
      <c r="CI232" s="253">
        <f t="shared" si="198"/>
        <v>0</v>
      </c>
      <c r="CJ232" s="253">
        <f t="shared" si="199"/>
        <v>0</v>
      </c>
      <c r="CK232" s="253">
        <f t="shared" si="200"/>
        <v>0</v>
      </c>
    </row>
    <row r="233" spans="2:89" ht="20.399999999999999" x14ac:dyDescent="0.3">
      <c r="B233" s="129">
        <v>150</v>
      </c>
      <c r="C233" s="107">
        <v>246011</v>
      </c>
      <c r="D233" s="146">
        <v>24610613</v>
      </c>
      <c r="E233" s="157" t="s">
        <v>254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308"/>
        <v>0</v>
      </c>
      <c r="L233" s="156" t="s">
        <v>20</v>
      </c>
      <c r="M233" s="104">
        <v>0</v>
      </c>
      <c r="N233" s="262">
        <f t="shared" si="201"/>
        <v>175.25</v>
      </c>
      <c r="O233" s="141">
        <v>175.25</v>
      </c>
      <c r="P233" s="110">
        <f t="shared" si="161"/>
        <v>0</v>
      </c>
      <c r="Q233" s="112" t="s">
        <v>139</v>
      </c>
      <c r="R233" s="113">
        <f t="shared" si="155"/>
        <v>0</v>
      </c>
      <c r="S233" s="114">
        <f t="shared" si="162"/>
        <v>0</v>
      </c>
      <c r="T233" s="113">
        <f t="shared" si="156"/>
        <v>0</v>
      </c>
      <c r="U233" s="115">
        <f t="shared" si="163"/>
        <v>0</v>
      </c>
      <c r="V233" s="113">
        <f t="shared" si="157"/>
        <v>0</v>
      </c>
      <c r="W233" s="115">
        <f t="shared" si="164"/>
        <v>0</v>
      </c>
      <c r="X233" s="113">
        <f t="shared" si="158"/>
        <v>0</v>
      </c>
      <c r="Y233" s="115">
        <f t="shared" si="165"/>
        <v>0</v>
      </c>
      <c r="Z233" s="116">
        <f t="shared" si="159"/>
        <v>0</v>
      </c>
      <c r="AA233" s="117" t="b">
        <f t="shared" si="160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66"/>
        <v>0</v>
      </c>
      <c r="AJ233" s="22">
        <v>0</v>
      </c>
      <c r="AK233" s="164">
        <f t="shared" si="167"/>
        <v>0</v>
      </c>
      <c r="AL233" s="22">
        <v>0</v>
      </c>
      <c r="AM233" s="164">
        <f t="shared" si="168"/>
        <v>0</v>
      </c>
      <c r="AN233" s="22">
        <v>0</v>
      </c>
      <c r="AO233" s="164">
        <f t="shared" si="169"/>
        <v>0</v>
      </c>
      <c r="AP233" s="22">
        <v>0</v>
      </c>
      <c r="AQ233" s="164">
        <f t="shared" si="170"/>
        <v>0</v>
      </c>
      <c r="AR233" s="22">
        <v>0</v>
      </c>
      <c r="AS233" s="164">
        <f t="shared" si="171"/>
        <v>0</v>
      </c>
      <c r="AT233" s="22">
        <v>0</v>
      </c>
      <c r="AU233" s="164">
        <f t="shared" si="172"/>
        <v>0</v>
      </c>
      <c r="AV233" s="22">
        <v>0</v>
      </c>
      <c r="AW233" s="164">
        <f t="shared" si="173"/>
        <v>0</v>
      </c>
      <c r="AX233" s="22">
        <v>0</v>
      </c>
      <c r="AY233" s="164">
        <f t="shared" si="174"/>
        <v>0</v>
      </c>
      <c r="AZ233" s="22">
        <v>0</v>
      </c>
      <c r="BA233" s="164">
        <f t="shared" si="175"/>
        <v>0</v>
      </c>
      <c r="BB233" s="22">
        <v>0</v>
      </c>
      <c r="BC233" s="164">
        <f t="shared" si="176"/>
        <v>0</v>
      </c>
      <c r="BD233" s="22">
        <v>0</v>
      </c>
      <c r="BE233" s="164">
        <f t="shared" si="177"/>
        <v>0</v>
      </c>
      <c r="BF233" s="253">
        <f t="shared" si="178"/>
        <v>0</v>
      </c>
      <c r="BG233" s="253">
        <f t="shared" si="202"/>
        <v>0</v>
      </c>
      <c r="BH233" s="10" t="b">
        <f t="shared" si="203"/>
        <v>1</v>
      </c>
      <c r="BI233" s="253">
        <f t="shared" si="204"/>
        <v>0</v>
      </c>
      <c r="BJ233" s="250">
        <f t="shared" si="180"/>
        <v>24610613</v>
      </c>
      <c r="BK233" s="251">
        <v>348</v>
      </c>
      <c r="BL233" s="251">
        <v>5</v>
      </c>
      <c r="BM233" s="252">
        <f t="shared" si="181"/>
        <v>0</v>
      </c>
      <c r="BN233" s="252">
        <f t="shared" si="182"/>
        <v>0</v>
      </c>
      <c r="BO233" s="252">
        <f t="shared" si="183"/>
        <v>0</v>
      </c>
      <c r="BP233" s="252">
        <f t="shared" si="184"/>
        <v>0</v>
      </c>
      <c r="BQ233" s="254">
        <f t="shared" si="185"/>
        <v>175.25</v>
      </c>
      <c r="BR233">
        <f t="shared" si="179"/>
        <v>0</v>
      </c>
      <c r="BS233">
        <v>0</v>
      </c>
      <c r="BT233">
        <v>1</v>
      </c>
      <c r="BU233" t="s">
        <v>139</v>
      </c>
      <c r="BV233" t="str">
        <f t="shared" si="186"/>
        <v>1</v>
      </c>
      <c r="BW233" t="str">
        <f t="shared" si="187"/>
        <v>0</v>
      </c>
      <c r="BX233" t="str">
        <f t="shared" si="188"/>
        <v>0</v>
      </c>
      <c r="BY233" t="s">
        <v>23</v>
      </c>
      <c r="BZ233" s="253">
        <f t="shared" si="189"/>
        <v>0</v>
      </c>
      <c r="CA233" s="253">
        <f t="shared" si="190"/>
        <v>0</v>
      </c>
      <c r="CB233" s="253">
        <f t="shared" si="191"/>
        <v>0</v>
      </c>
      <c r="CC233" s="253">
        <f t="shared" si="192"/>
        <v>0</v>
      </c>
      <c r="CD233" s="253">
        <f t="shared" si="193"/>
        <v>0</v>
      </c>
      <c r="CE233" s="253">
        <f t="shared" si="194"/>
        <v>0</v>
      </c>
      <c r="CF233" s="253">
        <f t="shared" si="195"/>
        <v>0</v>
      </c>
      <c r="CG233" s="253">
        <f t="shared" si="196"/>
        <v>0</v>
      </c>
      <c r="CH233" s="253">
        <f t="shared" si="197"/>
        <v>0</v>
      </c>
      <c r="CI233" s="253">
        <f t="shared" si="198"/>
        <v>0</v>
      </c>
      <c r="CJ233" s="253">
        <f t="shared" si="199"/>
        <v>0</v>
      </c>
      <c r="CK233" s="253">
        <f t="shared" si="200"/>
        <v>0</v>
      </c>
    </row>
    <row r="234" spans="2:89" ht="20.399999999999999" x14ac:dyDescent="0.3">
      <c r="B234" s="129">
        <v>151</v>
      </c>
      <c r="C234" s="107">
        <v>246011</v>
      </c>
      <c r="D234" s="146">
        <v>24610766</v>
      </c>
      <c r="E234" s="157" t="s">
        <v>255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308"/>
        <v>0</v>
      </c>
      <c r="L234" s="156" t="s">
        <v>20</v>
      </c>
      <c r="M234" s="104">
        <v>0</v>
      </c>
      <c r="N234" s="262">
        <f t="shared" si="201"/>
        <v>75.48</v>
      </c>
      <c r="O234" s="141">
        <v>75.48</v>
      </c>
      <c r="P234" s="110">
        <f t="shared" si="161"/>
        <v>0</v>
      </c>
      <c r="Q234" s="112" t="s">
        <v>139</v>
      </c>
      <c r="R234" s="113">
        <f t="shared" si="155"/>
        <v>0</v>
      </c>
      <c r="S234" s="114">
        <f t="shared" si="162"/>
        <v>0</v>
      </c>
      <c r="T234" s="113">
        <f t="shared" si="156"/>
        <v>0</v>
      </c>
      <c r="U234" s="115">
        <f t="shared" si="163"/>
        <v>0</v>
      </c>
      <c r="V234" s="113">
        <f t="shared" si="157"/>
        <v>0</v>
      </c>
      <c r="W234" s="115">
        <f t="shared" si="164"/>
        <v>0</v>
      </c>
      <c r="X234" s="113">
        <f t="shared" si="158"/>
        <v>0</v>
      </c>
      <c r="Y234" s="115">
        <f t="shared" si="165"/>
        <v>0</v>
      </c>
      <c r="Z234" s="116">
        <f t="shared" si="159"/>
        <v>0</v>
      </c>
      <c r="AA234" s="117" t="b">
        <f t="shared" si="160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66"/>
        <v>0</v>
      </c>
      <c r="AJ234" s="22">
        <v>0</v>
      </c>
      <c r="AK234" s="164">
        <f t="shared" si="167"/>
        <v>0</v>
      </c>
      <c r="AL234" s="22">
        <v>0</v>
      </c>
      <c r="AM234" s="164">
        <f t="shared" si="168"/>
        <v>0</v>
      </c>
      <c r="AN234" s="22">
        <v>0</v>
      </c>
      <c r="AO234" s="164">
        <f t="shared" si="169"/>
        <v>0</v>
      </c>
      <c r="AP234" s="22">
        <v>0</v>
      </c>
      <c r="AQ234" s="164">
        <f t="shared" si="170"/>
        <v>0</v>
      </c>
      <c r="AR234" s="22">
        <v>0</v>
      </c>
      <c r="AS234" s="164">
        <f t="shared" si="171"/>
        <v>0</v>
      </c>
      <c r="AT234" s="22">
        <v>0</v>
      </c>
      <c r="AU234" s="164">
        <f t="shared" si="172"/>
        <v>0</v>
      </c>
      <c r="AV234" s="22">
        <v>0</v>
      </c>
      <c r="AW234" s="164">
        <f t="shared" si="173"/>
        <v>0</v>
      </c>
      <c r="AX234" s="22">
        <v>0</v>
      </c>
      <c r="AY234" s="164">
        <f t="shared" si="174"/>
        <v>0</v>
      </c>
      <c r="AZ234" s="22">
        <v>0</v>
      </c>
      <c r="BA234" s="164">
        <f t="shared" si="175"/>
        <v>0</v>
      </c>
      <c r="BB234" s="22">
        <v>0</v>
      </c>
      <c r="BC234" s="164">
        <f t="shared" si="176"/>
        <v>0</v>
      </c>
      <c r="BD234" s="22">
        <v>0</v>
      </c>
      <c r="BE234" s="164">
        <f t="shared" si="177"/>
        <v>0</v>
      </c>
      <c r="BF234" s="253">
        <f t="shared" si="178"/>
        <v>0</v>
      </c>
      <c r="BG234" s="253">
        <f t="shared" si="202"/>
        <v>0</v>
      </c>
      <c r="BH234" s="10" t="b">
        <f t="shared" si="203"/>
        <v>1</v>
      </c>
      <c r="BI234" s="253">
        <f t="shared" si="204"/>
        <v>0</v>
      </c>
      <c r="BJ234" s="250">
        <f t="shared" si="180"/>
        <v>24610766</v>
      </c>
      <c r="BK234" s="251">
        <v>348</v>
      </c>
      <c r="BL234" s="251">
        <v>5</v>
      </c>
      <c r="BM234" s="252">
        <f t="shared" si="181"/>
        <v>0</v>
      </c>
      <c r="BN234" s="252">
        <f t="shared" si="182"/>
        <v>0</v>
      </c>
      <c r="BO234" s="252">
        <f t="shared" si="183"/>
        <v>0</v>
      </c>
      <c r="BP234" s="252">
        <f t="shared" si="184"/>
        <v>0</v>
      </c>
      <c r="BQ234" s="254">
        <f t="shared" si="185"/>
        <v>75.48</v>
      </c>
      <c r="BR234">
        <f t="shared" si="179"/>
        <v>0</v>
      </c>
      <c r="BS234">
        <v>0</v>
      </c>
      <c r="BT234">
        <v>1</v>
      </c>
      <c r="BU234" t="s">
        <v>139</v>
      </c>
      <c r="BV234" t="str">
        <f t="shared" si="186"/>
        <v>1</v>
      </c>
      <c r="BW234" t="str">
        <f t="shared" si="187"/>
        <v>0</v>
      </c>
      <c r="BX234" t="str">
        <f t="shared" si="188"/>
        <v>0</v>
      </c>
      <c r="BY234" t="s">
        <v>23</v>
      </c>
      <c r="BZ234" s="253">
        <f t="shared" si="189"/>
        <v>0</v>
      </c>
      <c r="CA234" s="253">
        <f t="shared" si="190"/>
        <v>0</v>
      </c>
      <c r="CB234" s="253">
        <f t="shared" si="191"/>
        <v>0</v>
      </c>
      <c r="CC234" s="253">
        <f t="shared" si="192"/>
        <v>0</v>
      </c>
      <c r="CD234" s="253">
        <f t="shared" si="193"/>
        <v>0</v>
      </c>
      <c r="CE234" s="253">
        <f t="shared" si="194"/>
        <v>0</v>
      </c>
      <c r="CF234" s="253">
        <f t="shared" si="195"/>
        <v>0</v>
      </c>
      <c r="CG234" s="253">
        <f t="shared" si="196"/>
        <v>0</v>
      </c>
      <c r="CH234" s="253">
        <f t="shared" si="197"/>
        <v>0</v>
      </c>
      <c r="CI234" s="253">
        <f t="shared" si="198"/>
        <v>0</v>
      </c>
      <c r="CJ234" s="253">
        <f t="shared" si="199"/>
        <v>0</v>
      </c>
      <c r="CK234" s="253">
        <f t="shared" si="200"/>
        <v>0</v>
      </c>
    </row>
    <row r="235" spans="2:89" ht="20.399999999999999" x14ac:dyDescent="0.3">
      <c r="B235" s="129">
        <v>152</v>
      </c>
      <c r="C235" s="107">
        <v>246011</v>
      </c>
      <c r="D235" s="146">
        <v>24619009</v>
      </c>
      <c r="E235" s="157" t="s">
        <v>256</v>
      </c>
      <c r="F235" s="108" t="s">
        <v>344</v>
      </c>
      <c r="G235" s="108" t="s">
        <v>345</v>
      </c>
      <c r="H235" s="109" t="s">
        <v>18</v>
      </c>
      <c r="I235" s="110"/>
      <c r="J235" s="109" t="s">
        <v>19</v>
      </c>
      <c r="K235" s="111">
        <f t="shared" si="308"/>
        <v>0</v>
      </c>
      <c r="L235" s="156" t="s">
        <v>20</v>
      </c>
      <c r="M235" s="104">
        <v>0</v>
      </c>
      <c r="N235" s="262">
        <f t="shared" si="201"/>
        <v>199.99</v>
      </c>
      <c r="O235" s="137">
        <v>199.99</v>
      </c>
      <c r="P235" s="110">
        <f t="shared" si="161"/>
        <v>0</v>
      </c>
      <c r="Q235" s="112" t="s">
        <v>139</v>
      </c>
      <c r="R235" s="113">
        <f t="shared" si="155"/>
        <v>0</v>
      </c>
      <c r="S235" s="114">
        <f t="shared" si="162"/>
        <v>0</v>
      </c>
      <c r="T235" s="113">
        <f t="shared" si="156"/>
        <v>0</v>
      </c>
      <c r="U235" s="115">
        <f t="shared" si="163"/>
        <v>0</v>
      </c>
      <c r="V235" s="113">
        <f t="shared" si="157"/>
        <v>0</v>
      </c>
      <c r="W235" s="115">
        <f t="shared" si="164"/>
        <v>0</v>
      </c>
      <c r="X235" s="113">
        <f t="shared" si="158"/>
        <v>0</v>
      </c>
      <c r="Y235" s="115">
        <f t="shared" si="165"/>
        <v>0</v>
      </c>
      <c r="Z235" s="116">
        <f t="shared" si="159"/>
        <v>0</v>
      </c>
      <c r="AA235" s="117" t="b">
        <f t="shared" si="160"/>
        <v>1</v>
      </c>
      <c r="AB235" s="109" t="s">
        <v>22</v>
      </c>
      <c r="AC235" s="122"/>
      <c r="AD235" s="109"/>
      <c r="AE235" s="108" t="s">
        <v>23</v>
      </c>
      <c r="AF235" s="119"/>
      <c r="AG235" s="120"/>
      <c r="AH235" s="22">
        <v>0</v>
      </c>
      <c r="AI235" s="164">
        <f t="shared" si="166"/>
        <v>0</v>
      </c>
      <c r="AJ235" s="21">
        <v>0</v>
      </c>
      <c r="AK235" s="164">
        <f t="shared" si="167"/>
        <v>0</v>
      </c>
      <c r="AL235" s="21">
        <v>0</v>
      </c>
      <c r="AM235" s="164">
        <f t="shared" si="168"/>
        <v>0</v>
      </c>
      <c r="AN235" s="21">
        <v>0</v>
      </c>
      <c r="AO235" s="164">
        <f t="shared" si="169"/>
        <v>0</v>
      </c>
      <c r="AP235" s="21">
        <v>0</v>
      </c>
      <c r="AQ235" s="164">
        <f t="shared" si="170"/>
        <v>0</v>
      </c>
      <c r="AR235" s="21">
        <v>0</v>
      </c>
      <c r="AS235" s="164">
        <f t="shared" si="171"/>
        <v>0</v>
      </c>
      <c r="AT235" s="21">
        <v>0</v>
      </c>
      <c r="AU235" s="164">
        <f t="shared" si="172"/>
        <v>0</v>
      </c>
      <c r="AV235" s="21">
        <v>0</v>
      </c>
      <c r="AW235" s="164">
        <f t="shared" si="173"/>
        <v>0</v>
      </c>
      <c r="AX235" s="21">
        <v>0</v>
      </c>
      <c r="AY235" s="164">
        <f t="shared" si="174"/>
        <v>0</v>
      </c>
      <c r="AZ235" s="21">
        <v>0</v>
      </c>
      <c r="BA235" s="164">
        <f t="shared" si="175"/>
        <v>0</v>
      </c>
      <c r="BB235" s="21">
        <v>0</v>
      </c>
      <c r="BC235" s="164">
        <f t="shared" si="176"/>
        <v>0</v>
      </c>
      <c r="BD235" s="21">
        <v>0</v>
      </c>
      <c r="BE235" s="164">
        <f t="shared" si="177"/>
        <v>0</v>
      </c>
      <c r="BF235" s="253">
        <f t="shared" si="178"/>
        <v>0</v>
      </c>
      <c r="BG235" s="253">
        <f t="shared" si="202"/>
        <v>0</v>
      </c>
      <c r="BH235" s="10" t="b">
        <f t="shared" si="203"/>
        <v>1</v>
      </c>
      <c r="BI235" s="253">
        <f t="shared" si="204"/>
        <v>0</v>
      </c>
      <c r="BJ235" s="250">
        <f t="shared" si="180"/>
        <v>24619009</v>
      </c>
      <c r="BK235" s="251">
        <v>348</v>
      </c>
      <c r="BL235" s="251">
        <v>5</v>
      </c>
      <c r="BM235" s="252">
        <f t="shared" si="181"/>
        <v>0</v>
      </c>
      <c r="BN235" s="252">
        <f t="shared" si="182"/>
        <v>0</v>
      </c>
      <c r="BO235" s="252">
        <f t="shared" si="183"/>
        <v>0</v>
      </c>
      <c r="BP235" s="252">
        <f t="shared" si="184"/>
        <v>0</v>
      </c>
      <c r="BQ235" s="254">
        <f t="shared" si="185"/>
        <v>199.99</v>
      </c>
      <c r="BR235">
        <f t="shared" si="179"/>
        <v>0</v>
      </c>
      <c r="BS235">
        <v>0</v>
      </c>
      <c r="BT235">
        <v>1</v>
      </c>
      <c r="BU235" t="s">
        <v>139</v>
      </c>
      <c r="BV235" t="str">
        <f t="shared" si="186"/>
        <v>1</v>
      </c>
      <c r="BW235" t="str">
        <f t="shared" si="187"/>
        <v>0</v>
      </c>
      <c r="BX235" t="str">
        <f t="shared" si="188"/>
        <v>0</v>
      </c>
      <c r="BY235" t="s">
        <v>23</v>
      </c>
      <c r="BZ235" s="253">
        <f t="shared" si="189"/>
        <v>0</v>
      </c>
      <c r="CA235" s="253">
        <f t="shared" si="190"/>
        <v>0</v>
      </c>
      <c r="CB235" s="253">
        <f t="shared" si="191"/>
        <v>0</v>
      </c>
      <c r="CC235" s="253">
        <f t="shared" si="192"/>
        <v>0</v>
      </c>
      <c r="CD235" s="253">
        <f t="shared" si="193"/>
        <v>0</v>
      </c>
      <c r="CE235" s="253">
        <f t="shared" si="194"/>
        <v>0</v>
      </c>
      <c r="CF235" s="253">
        <f t="shared" si="195"/>
        <v>0</v>
      </c>
      <c r="CG235" s="253">
        <f t="shared" si="196"/>
        <v>0</v>
      </c>
      <c r="CH235" s="253">
        <f t="shared" si="197"/>
        <v>0</v>
      </c>
      <c r="CI235" s="253">
        <f t="shared" si="198"/>
        <v>0</v>
      </c>
      <c r="CJ235" s="253">
        <f t="shared" si="199"/>
        <v>0</v>
      </c>
      <c r="CK235" s="253">
        <f t="shared" si="200"/>
        <v>0</v>
      </c>
    </row>
    <row r="236" spans="2:89" ht="20.399999999999999" x14ac:dyDescent="0.3">
      <c r="B236" s="129">
        <v>153</v>
      </c>
      <c r="C236" s="159">
        <v>248011</v>
      </c>
      <c r="D236" s="146">
        <v>24711019</v>
      </c>
      <c r="E236" s="157" t="s">
        <v>257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ref="K236:K242" si="309">R236+T236+V236+X236</f>
        <v>0</v>
      </c>
      <c r="L236" s="156" t="s">
        <v>20</v>
      </c>
      <c r="M236" s="104">
        <v>0</v>
      </c>
      <c r="N236" s="262">
        <f t="shared" si="201"/>
        <v>701.4</v>
      </c>
      <c r="O236" s="141">
        <v>701.4</v>
      </c>
      <c r="P236" s="110">
        <f t="shared" si="161"/>
        <v>0</v>
      </c>
      <c r="Q236" s="112" t="s">
        <v>139</v>
      </c>
      <c r="R236" s="113">
        <f t="shared" si="155"/>
        <v>0</v>
      </c>
      <c r="S236" s="114">
        <f t="shared" si="162"/>
        <v>0</v>
      </c>
      <c r="T236" s="113">
        <f t="shared" si="156"/>
        <v>0</v>
      </c>
      <c r="U236" s="115">
        <f t="shared" si="163"/>
        <v>0</v>
      </c>
      <c r="V236" s="113">
        <f t="shared" si="157"/>
        <v>0</v>
      </c>
      <c r="W236" s="115">
        <f t="shared" si="164"/>
        <v>0</v>
      </c>
      <c r="X236" s="113">
        <f t="shared" si="158"/>
        <v>0</v>
      </c>
      <c r="Y236" s="115">
        <f t="shared" si="165"/>
        <v>0</v>
      </c>
      <c r="Z236" s="116">
        <f t="shared" si="159"/>
        <v>0</v>
      </c>
      <c r="AA236" s="117" t="b">
        <f t="shared" si="160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66"/>
        <v>0</v>
      </c>
      <c r="AJ236" s="22">
        <v>0</v>
      </c>
      <c r="AK236" s="164">
        <f t="shared" si="167"/>
        <v>0</v>
      </c>
      <c r="AL236" s="22">
        <v>0</v>
      </c>
      <c r="AM236" s="164">
        <f t="shared" si="168"/>
        <v>0</v>
      </c>
      <c r="AN236" s="22">
        <v>0</v>
      </c>
      <c r="AO236" s="164">
        <f t="shared" si="169"/>
        <v>0</v>
      </c>
      <c r="AP236" s="22">
        <v>0</v>
      </c>
      <c r="AQ236" s="164">
        <f t="shared" si="170"/>
        <v>0</v>
      </c>
      <c r="AR236" s="22">
        <v>0</v>
      </c>
      <c r="AS236" s="164">
        <f t="shared" si="171"/>
        <v>0</v>
      </c>
      <c r="AT236" s="22">
        <v>0</v>
      </c>
      <c r="AU236" s="164">
        <f t="shared" si="172"/>
        <v>0</v>
      </c>
      <c r="AV236" s="22">
        <v>0</v>
      </c>
      <c r="AW236" s="164">
        <f t="shared" si="173"/>
        <v>0</v>
      </c>
      <c r="AX236" s="22">
        <v>0</v>
      </c>
      <c r="AY236" s="164">
        <f t="shared" si="174"/>
        <v>0</v>
      </c>
      <c r="AZ236" s="22">
        <v>0</v>
      </c>
      <c r="BA236" s="164">
        <f t="shared" si="175"/>
        <v>0</v>
      </c>
      <c r="BB236" s="22">
        <v>0</v>
      </c>
      <c r="BC236" s="164">
        <f t="shared" si="176"/>
        <v>0</v>
      </c>
      <c r="BD236" s="22">
        <v>0</v>
      </c>
      <c r="BE236" s="164">
        <f t="shared" si="177"/>
        <v>0</v>
      </c>
      <c r="BF236" s="253">
        <f t="shared" si="178"/>
        <v>0</v>
      </c>
      <c r="BG236" s="253">
        <f t="shared" si="202"/>
        <v>0</v>
      </c>
      <c r="BH236" s="10" t="b">
        <f t="shared" si="203"/>
        <v>1</v>
      </c>
      <c r="BI236" s="253">
        <f t="shared" si="204"/>
        <v>0</v>
      </c>
      <c r="BJ236" s="250">
        <f t="shared" si="180"/>
        <v>24711019</v>
      </c>
      <c r="BK236" s="251">
        <v>348</v>
      </c>
      <c r="BL236" s="251">
        <v>5</v>
      </c>
      <c r="BM236" s="252">
        <f t="shared" si="181"/>
        <v>0</v>
      </c>
      <c r="BN236" s="252">
        <f t="shared" si="182"/>
        <v>0</v>
      </c>
      <c r="BO236" s="252">
        <f t="shared" si="183"/>
        <v>0</v>
      </c>
      <c r="BP236" s="252">
        <f t="shared" si="184"/>
        <v>0</v>
      </c>
      <c r="BQ236" s="254">
        <f t="shared" si="185"/>
        <v>701.4</v>
      </c>
      <c r="BR236">
        <f t="shared" si="179"/>
        <v>0</v>
      </c>
      <c r="BS236">
        <v>0</v>
      </c>
      <c r="BT236">
        <v>1</v>
      </c>
      <c r="BU236" t="s">
        <v>139</v>
      </c>
      <c r="BV236" t="str">
        <f t="shared" si="186"/>
        <v>1</v>
      </c>
      <c r="BW236" t="str">
        <f t="shared" si="187"/>
        <v>0</v>
      </c>
      <c r="BX236" t="str">
        <f t="shared" si="188"/>
        <v>0</v>
      </c>
      <c r="BY236" t="s">
        <v>23</v>
      </c>
      <c r="BZ236" s="253">
        <f t="shared" si="189"/>
        <v>0</v>
      </c>
      <c r="CA236" s="253">
        <f t="shared" si="190"/>
        <v>0</v>
      </c>
      <c r="CB236" s="253">
        <f t="shared" si="191"/>
        <v>0</v>
      </c>
      <c r="CC236" s="253">
        <f t="shared" si="192"/>
        <v>0</v>
      </c>
      <c r="CD236" s="253">
        <f t="shared" si="193"/>
        <v>0</v>
      </c>
      <c r="CE236" s="253">
        <f t="shared" si="194"/>
        <v>0</v>
      </c>
      <c r="CF236" s="253">
        <f t="shared" si="195"/>
        <v>0</v>
      </c>
      <c r="CG236" s="253">
        <f t="shared" si="196"/>
        <v>0</v>
      </c>
      <c r="CH236" s="253">
        <f t="shared" si="197"/>
        <v>0</v>
      </c>
      <c r="CI236" s="253">
        <f t="shared" si="198"/>
        <v>0</v>
      </c>
      <c r="CJ236" s="253">
        <f t="shared" si="199"/>
        <v>0</v>
      </c>
      <c r="CK236" s="253">
        <f t="shared" si="200"/>
        <v>0</v>
      </c>
    </row>
    <row r="237" spans="2:89" ht="91.8" x14ac:dyDescent="0.3">
      <c r="B237" s="129">
        <v>154</v>
      </c>
      <c r="C237" s="159">
        <v>248011</v>
      </c>
      <c r="D237" s="146">
        <v>24811030</v>
      </c>
      <c r="E237" s="157" t="s">
        <v>358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309"/>
        <v>0</v>
      </c>
      <c r="L237" s="156" t="s">
        <v>20</v>
      </c>
      <c r="M237" s="104">
        <v>0</v>
      </c>
      <c r="N237" s="262">
        <f t="shared" si="201"/>
        <v>93.68</v>
      </c>
      <c r="O237" s="141">
        <v>93.68</v>
      </c>
      <c r="P237" s="110">
        <f t="shared" si="161"/>
        <v>0</v>
      </c>
      <c r="Q237" s="112" t="s">
        <v>139</v>
      </c>
      <c r="R237" s="113">
        <f t="shared" si="155"/>
        <v>0</v>
      </c>
      <c r="S237" s="114">
        <f t="shared" si="162"/>
        <v>0</v>
      </c>
      <c r="T237" s="113">
        <f t="shared" si="156"/>
        <v>0</v>
      </c>
      <c r="U237" s="115">
        <f t="shared" si="163"/>
        <v>0</v>
      </c>
      <c r="V237" s="113">
        <f t="shared" si="157"/>
        <v>0</v>
      </c>
      <c r="W237" s="115">
        <f t="shared" si="164"/>
        <v>0</v>
      </c>
      <c r="X237" s="113">
        <f t="shared" si="158"/>
        <v>0</v>
      </c>
      <c r="Y237" s="115">
        <f t="shared" si="165"/>
        <v>0</v>
      </c>
      <c r="Z237" s="116">
        <f t="shared" si="159"/>
        <v>0</v>
      </c>
      <c r="AA237" s="117" t="b">
        <f t="shared" si="160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66"/>
        <v>0</v>
      </c>
      <c r="AJ237" s="22">
        <v>0</v>
      </c>
      <c r="AK237" s="164">
        <f t="shared" si="167"/>
        <v>0</v>
      </c>
      <c r="AL237" s="22">
        <v>0</v>
      </c>
      <c r="AM237" s="164">
        <f t="shared" si="168"/>
        <v>0</v>
      </c>
      <c r="AN237" s="22">
        <v>0</v>
      </c>
      <c r="AO237" s="164">
        <f t="shared" si="169"/>
        <v>0</v>
      </c>
      <c r="AP237" s="22">
        <v>0</v>
      </c>
      <c r="AQ237" s="164">
        <f t="shared" si="170"/>
        <v>0</v>
      </c>
      <c r="AR237" s="22">
        <v>0</v>
      </c>
      <c r="AS237" s="164">
        <f t="shared" si="171"/>
        <v>0</v>
      </c>
      <c r="AT237" s="22">
        <v>0</v>
      </c>
      <c r="AU237" s="164">
        <f t="shared" si="172"/>
        <v>0</v>
      </c>
      <c r="AV237" s="22">
        <v>0</v>
      </c>
      <c r="AW237" s="164">
        <f t="shared" si="173"/>
        <v>0</v>
      </c>
      <c r="AX237" s="22">
        <v>0</v>
      </c>
      <c r="AY237" s="164">
        <f t="shared" si="174"/>
        <v>0</v>
      </c>
      <c r="AZ237" s="22">
        <v>0</v>
      </c>
      <c r="BA237" s="164">
        <f t="shared" si="175"/>
        <v>0</v>
      </c>
      <c r="BB237" s="22">
        <v>0</v>
      </c>
      <c r="BC237" s="164">
        <f t="shared" si="176"/>
        <v>0</v>
      </c>
      <c r="BD237" s="22">
        <v>0</v>
      </c>
      <c r="BE237" s="164">
        <f t="shared" si="177"/>
        <v>0</v>
      </c>
      <c r="BF237" s="253">
        <f t="shared" si="178"/>
        <v>0</v>
      </c>
      <c r="BG237" s="253">
        <f t="shared" si="202"/>
        <v>0</v>
      </c>
      <c r="BH237" s="10" t="b">
        <f t="shared" si="203"/>
        <v>1</v>
      </c>
      <c r="BI237" s="253">
        <f t="shared" si="204"/>
        <v>0</v>
      </c>
      <c r="BJ237" s="250">
        <f t="shared" si="180"/>
        <v>24811030</v>
      </c>
      <c r="BK237" s="251">
        <v>348</v>
      </c>
      <c r="BL237" s="251">
        <v>5</v>
      </c>
      <c r="BM237" s="252">
        <f t="shared" si="181"/>
        <v>0</v>
      </c>
      <c r="BN237" s="252">
        <f t="shared" si="182"/>
        <v>0</v>
      </c>
      <c r="BO237" s="252">
        <f t="shared" si="183"/>
        <v>0</v>
      </c>
      <c r="BP237" s="252">
        <f t="shared" si="184"/>
        <v>0</v>
      </c>
      <c r="BQ237" s="254">
        <f t="shared" si="185"/>
        <v>93.68</v>
      </c>
      <c r="BR237">
        <f t="shared" si="179"/>
        <v>0</v>
      </c>
      <c r="BS237">
        <v>0</v>
      </c>
      <c r="BT237">
        <v>1</v>
      </c>
      <c r="BU237" t="s">
        <v>139</v>
      </c>
      <c r="BV237" t="str">
        <f t="shared" si="186"/>
        <v>1</v>
      </c>
      <c r="BW237" t="str">
        <f t="shared" si="187"/>
        <v>0</v>
      </c>
      <c r="BX237" t="str">
        <f t="shared" si="188"/>
        <v>0</v>
      </c>
      <c r="BY237" t="s">
        <v>23</v>
      </c>
      <c r="BZ237" s="253">
        <f t="shared" si="189"/>
        <v>0</v>
      </c>
      <c r="CA237" s="253">
        <f t="shared" si="190"/>
        <v>0</v>
      </c>
      <c r="CB237" s="253">
        <f t="shared" si="191"/>
        <v>0</v>
      </c>
      <c r="CC237" s="253">
        <f t="shared" si="192"/>
        <v>0</v>
      </c>
      <c r="CD237" s="253">
        <f t="shared" si="193"/>
        <v>0</v>
      </c>
      <c r="CE237" s="253">
        <f t="shared" si="194"/>
        <v>0</v>
      </c>
      <c r="CF237" s="253">
        <f t="shared" si="195"/>
        <v>0</v>
      </c>
      <c r="CG237" s="253">
        <f t="shared" si="196"/>
        <v>0</v>
      </c>
      <c r="CH237" s="253">
        <f t="shared" si="197"/>
        <v>0</v>
      </c>
      <c r="CI237" s="253">
        <f t="shared" si="198"/>
        <v>0</v>
      </c>
      <c r="CJ237" s="253">
        <f t="shared" si="199"/>
        <v>0</v>
      </c>
      <c r="CK237" s="253">
        <f t="shared" si="200"/>
        <v>0</v>
      </c>
    </row>
    <row r="238" spans="2:89" ht="91.8" x14ac:dyDescent="0.3">
      <c r="B238" s="129">
        <v>155</v>
      </c>
      <c r="C238" s="159">
        <v>248011</v>
      </c>
      <c r="D238" s="146">
        <v>24811031</v>
      </c>
      <c r="E238" s="157" t="s">
        <v>359</v>
      </c>
      <c r="F238" s="108" t="s">
        <v>344</v>
      </c>
      <c r="G238" s="108" t="s">
        <v>345</v>
      </c>
      <c r="H238" s="109" t="s">
        <v>18</v>
      </c>
      <c r="I238" s="110"/>
      <c r="J238" s="109" t="s">
        <v>19</v>
      </c>
      <c r="K238" s="111">
        <f t="shared" si="309"/>
        <v>0</v>
      </c>
      <c r="L238" s="156" t="s">
        <v>20</v>
      </c>
      <c r="M238" s="104">
        <v>0</v>
      </c>
      <c r="N238" s="262">
        <f t="shared" si="201"/>
        <v>93.68</v>
      </c>
      <c r="O238" s="137">
        <v>93.68</v>
      </c>
      <c r="P238" s="110">
        <f t="shared" si="161"/>
        <v>0</v>
      </c>
      <c r="Q238" s="112" t="s">
        <v>139</v>
      </c>
      <c r="R238" s="113">
        <f t="shared" si="155"/>
        <v>0</v>
      </c>
      <c r="S238" s="114">
        <f t="shared" si="162"/>
        <v>0</v>
      </c>
      <c r="T238" s="113">
        <f t="shared" si="156"/>
        <v>0</v>
      </c>
      <c r="U238" s="115">
        <f t="shared" si="163"/>
        <v>0</v>
      </c>
      <c r="V238" s="113">
        <f t="shared" si="157"/>
        <v>0</v>
      </c>
      <c r="W238" s="115">
        <f t="shared" si="164"/>
        <v>0</v>
      </c>
      <c r="X238" s="113">
        <f t="shared" si="158"/>
        <v>0</v>
      </c>
      <c r="Y238" s="115">
        <f t="shared" si="165"/>
        <v>0</v>
      </c>
      <c r="Z238" s="116">
        <f t="shared" si="159"/>
        <v>0</v>
      </c>
      <c r="AA238" s="117" t="b">
        <f t="shared" si="160"/>
        <v>1</v>
      </c>
      <c r="AB238" s="109" t="s">
        <v>22</v>
      </c>
      <c r="AC238" s="122"/>
      <c r="AD238" s="109"/>
      <c r="AE238" s="108" t="s">
        <v>23</v>
      </c>
      <c r="AF238" s="119"/>
      <c r="AG238" s="120"/>
      <c r="AH238" s="21">
        <v>0</v>
      </c>
      <c r="AI238" s="164">
        <f t="shared" si="166"/>
        <v>0</v>
      </c>
      <c r="AJ238" s="21">
        <v>0</v>
      </c>
      <c r="AK238" s="164">
        <f t="shared" si="167"/>
        <v>0</v>
      </c>
      <c r="AL238" s="21">
        <v>0</v>
      </c>
      <c r="AM238" s="164">
        <f t="shared" si="168"/>
        <v>0</v>
      </c>
      <c r="AN238" s="21">
        <v>0</v>
      </c>
      <c r="AO238" s="164">
        <f t="shared" si="169"/>
        <v>0</v>
      </c>
      <c r="AP238" s="21">
        <v>0</v>
      </c>
      <c r="AQ238" s="164">
        <f t="shared" si="170"/>
        <v>0</v>
      </c>
      <c r="AR238" s="21">
        <v>0</v>
      </c>
      <c r="AS238" s="164">
        <f t="shared" si="171"/>
        <v>0</v>
      </c>
      <c r="AT238" s="21">
        <v>0</v>
      </c>
      <c r="AU238" s="164">
        <f t="shared" si="172"/>
        <v>0</v>
      </c>
      <c r="AV238" s="21">
        <v>0</v>
      </c>
      <c r="AW238" s="164">
        <f t="shared" si="173"/>
        <v>0</v>
      </c>
      <c r="AX238" s="21">
        <v>0</v>
      </c>
      <c r="AY238" s="164">
        <f t="shared" si="174"/>
        <v>0</v>
      </c>
      <c r="AZ238" s="21">
        <v>0</v>
      </c>
      <c r="BA238" s="164">
        <f t="shared" si="175"/>
        <v>0</v>
      </c>
      <c r="BB238" s="21">
        <v>0</v>
      </c>
      <c r="BC238" s="164">
        <f t="shared" si="176"/>
        <v>0</v>
      </c>
      <c r="BD238" s="21">
        <v>0</v>
      </c>
      <c r="BE238" s="164">
        <f t="shared" si="177"/>
        <v>0</v>
      </c>
      <c r="BF238" s="253">
        <f t="shared" si="178"/>
        <v>0</v>
      </c>
      <c r="BG238" s="253">
        <f t="shared" si="202"/>
        <v>0</v>
      </c>
      <c r="BH238" s="10" t="b">
        <f t="shared" si="203"/>
        <v>1</v>
      </c>
      <c r="BI238" s="253">
        <f t="shared" si="204"/>
        <v>0</v>
      </c>
      <c r="BJ238" s="250">
        <f t="shared" si="180"/>
        <v>24811031</v>
      </c>
      <c r="BK238" s="251">
        <v>348</v>
      </c>
      <c r="BL238" s="251">
        <v>5</v>
      </c>
      <c r="BM238" s="252">
        <f t="shared" si="181"/>
        <v>0</v>
      </c>
      <c r="BN238" s="252">
        <f t="shared" si="182"/>
        <v>0</v>
      </c>
      <c r="BO238" s="252">
        <f t="shared" si="183"/>
        <v>0</v>
      </c>
      <c r="BP238" s="252">
        <f t="shared" si="184"/>
        <v>0</v>
      </c>
      <c r="BQ238" s="254">
        <f t="shared" si="185"/>
        <v>93.68</v>
      </c>
      <c r="BR238">
        <f t="shared" si="179"/>
        <v>0</v>
      </c>
      <c r="BS238">
        <v>0</v>
      </c>
      <c r="BT238">
        <v>1</v>
      </c>
      <c r="BU238" t="s">
        <v>139</v>
      </c>
      <c r="BV238" t="str">
        <f t="shared" si="186"/>
        <v>1</v>
      </c>
      <c r="BW238" t="str">
        <f t="shared" si="187"/>
        <v>0</v>
      </c>
      <c r="BX238" t="str">
        <f t="shared" si="188"/>
        <v>0</v>
      </c>
      <c r="BY238" t="s">
        <v>23</v>
      </c>
      <c r="BZ238" s="253">
        <f t="shared" si="189"/>
        <v>0</v>
      </c>
      <c r="CA238" s="253">
        <f t="shared" si="190"/>
        <v>0</v>
      </c>
      <c r="CB238" s="253">
        <f t="shared" si="191"/>
        <v>0</v>
      </c>
      <c r="CC238" s="253">
        <f t="shared" si="192"/>
        <v>0</v>
      </c>
      <c r="CD238" s="253">
        <f t="shared" si="193"/>
        <v>0</v>
      </c>
      <c r="CE238" s="253">
        <f t="shared" si="194"/>
        <v>0</v>
      </c>
      <c r="CF238" s="253">
        <f t="shared" si="195"/>
        <v>0</v>
      </c>
      <c r="CG238" s="253">
        <f t="shared" si="196"/>
        <v>0</v>
      </c>
      <c r="CH238" s="253">
        <f t="shared" si="197"/>
        <v>0</v>
      </c>
      <c r="CI238" s="253">
        <f t="shared" si="198"/>
        <v>0</v>
      </c>
      <c r="CJ238" s="253">
        <f t="shared" si="199"/>
        <v>0</v>
      </c>
      <c r="CK238" s="253">
        <f t="shared" si="200"/>
        <v>0</v>
      </c>
    </row>
    <row r="239" spans="2:89" ht="20.399999999999999" x14ac:dyDescent="0.3">
      <c r="B239" s="129">
        <v>156</v>
      </c>
      <c r="C239" s="107">
        <v>249011</v>
      </c>
      <c r="D239" s="146">
        <v>29211026</v>
      </c>
      <c r="E239" s="157" t="s">
        <v>258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309"/>
        <v>0</v>
      </c>
      <c r="L239" s="156" t="s">
        <v>206</v>
      </c>
      <c r="M239" s="104">
        <v>0</v>
      </c>
      <c r="N239" s="262">
        <f t="shared" si="201"/>
        <v>174.3</v>
      </c>
      <c r="O239" s="141">
        <v>174.3</v>
      </c>
      <c r="P239" s="110">
        <f t="shared" si="161"/>
        <v>0</v>
      </c>
      <c r="Q239" s="112" t="s">
        <v>139</v>
      </c>
      <c r="R239" s="113">
        <f t="shared" si="155"/>
        <v>0</v>
      </c>
      <c r="S239" s="114">
        <f t="shared" si="162"/>
        <v>0</v>
      </c>
      <c r="T239" s="113">
        <f t="shared" si="156"/>
        <v>0</v>
      </c>
      <c r="U239" s="115">
        <f t="shared" si="163"/>
        <v>0</v>
      </c>
      <c r="V239" s="113">
        <f t="shared" si="157"/>
        <v>0</v>
      </c>
      <c r="W239" s="115">
        <f t="shared" si="164"/>
        <v>0</v>
      </c>
      <c r="X239" s="113">
        <f t="shared" si="158"/>
        <v>0</v>
      </c>
      <c r="Y239" s="115">
        <f t="shared" si="165"/>
        <v>0</v>
      </c>
      <c r="Z239" s="116">
        <f t="shared" si="159"/>
        <v>0</v>
      </c>
      <c r="AA239" s="117" t="b">
        <f t="shared" si="160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66"/>
        <v>0</v>
      </c>
      <c r="AJ239" s="22">
        <v>0</v>
      </c>
      <c r="AK239" s="164">
        <f t="shared" si="167"/>
        <v>0</v>
      </c>
      <c r="AL239" s="22">
        <v>0</v>
      </c>
      <c r="AM239" s="164">
        <f t="shared" si="168"/>
        <v>0</v>
      </c>
      <c r="AN239" s="22">
        <v>0</v>
      </c>
      <c r="AO239" s="164">
        <f t="shared" si="169"/>
        <v>0</v>
      </c>
      <c r="AP239" s="22">
        <v>0</v>
      </c>
      <c r="AQ239" s="164">
        <f t="shared" si="170"/>
        <v>0</v>
      </c>
      <c r="AR239" s="22">
        <v>0</v>
      </c>
      <c r="AS239" s="164">
        <f t="shared" si="171"/>
        <v>0</v>
      </c>
      <c r="AT239" s="22">
        <v>0</v>
      </c>
      <c r="AU239" s="164">
        <f t="shared" si="172"/>
        <v>0</v>
      </c>
      <c r="AV239" s="22">
        <v>0</v>
      </c>
      <c r="AW239" s="164">
        <f t="shared" si="173"/>
        <v>0</v>
      </c>
      <c r="AX239" s="22">
        <v>0</v>
      </c>
      <c r="AY239" s="164">
        <f t="shared" si="174"/>
        <v>0</v>
      </c>
      <c r="AZ239" s="22">
        <v>0</v>
      </c>
      <c r="BA239" s="164">
        <f t="shared" si="175"/>
        <v>0</v>
      </c>
      <c r="BB239" s="22">
        <v>0</v>
      </c>
      <c r="BC239" s="164">
        <f t="shared" si="176"/>
        <v>0</v>
      </c>
      <c r="BD239" s="22">
        <v>0</v>
      </c>
      <c r="BE239" s="164">
        <f t="shared" si="177"/>
        <v>0</v>
      </c>
      <c r="BF239" s="253">
        <f t="shared" si="178"/>
        <v>0</v>
      </c>
      <c r="BG239" s="253">
        <f t="shared" si="202"/>
        <v>0</v>
      </c>
      <c r="BH239" s="10" t="b">
        <f t="shared" si="203"/>
        <v>1</v>
      </c>
      <c r="BI239" s="253">
        <f t="shared" si="204"/>
        <v>0</v>
      </c>
      <c r="BJ239" s="250">
        <f t="shared" si="180"/>
        <v>29211026</v>
      </c>
      <c r="BK239" s="251">
        <v>348</v>
      </c>
      <c r="BL239" s="251">
        <v>5</v>
      </c>
      <c r="BM239" s="252">
        <f t="shared" si="181"/>
        <v>0</v>
      </c>
      <c r="BN239" s="252">
        <f t="shared" si="182"/>
        <v>0</v>
      </c>
      <c r="BO239" s="252">
        <f t="shared" si="183"/>
        <v>0</v>
      </c>
      <c r="BP239" s="252">
        <f t="shared" si="184"/>
        <v>0</v>
      </c>
      <c r="BQ239" s="254">
        <f t="shared" si="185"/>
        <v>174.3</v>
      </c>
      <c r="BR239">
        <f t="shared" si="179"/>
        <v>0</v>
      </c>
      <c r="BS239">
        <v>0</v>
      </c>
      <c r="BT239">
        <v>1</v>
      </c>
      <c r="BU239" t="s">
        <v>139</v>
      </c>
      <c r="BV239" t="str">
        <f t="shared" si="186"/>
        <v>1</v>
      </c>
      <c r="BW239" t="str">
        <f t="shared" si="187"/>
        <v>0</v>
      </c>
      <c r="BX239" t="str">
        <f t="shared" si="188"/>
        <v>0</v>
      </c>
      <c r="BY239" t="s">
        <v>23</v>
      </c>
      <c r="BZ239" s="253">
        <f t="shared" si="189"/>
        <v>0</v>
      </c>
      <c r="CA239" s="253">
        <f t="shared" si="190"/>
        <v>0</v>
      </c>
      <c r="CB239" s="253">
        <f t="shared" si="191"/>
        <v>0</v>
      </c>
      <c r="CC239" s="253">
        <f t="shared" si="192"/>
        <v>0</v>
      </c>
      <c r="CD239" s="253">
        <f t="shared" si="193"/>
        <v>0</v>
      </c>
      <c r="CE239" s="253">
        <f t="shared" si="194"/>
        <v>0</v>
      </c>
      <c r="CF239" s="253">
        <f t="shared" si="195"/>
        <v>0</v>
      </c>
      <c r="CG239" s="253">
        <f t="shared" si="196"/>
        <v>0</v>
      </c>
      <c r="CH239" s="253">
        <f t="shared" si="197"/>
        <v>0</v>
      </c>
      <c r="CI239" s="253">
        <f t="shared" si="198"/>
        <v>0</v>
      </c>
      <c r="CJ239" s="253">
        <f t="shared" si="199"/>
        <v>0</v>
      </c>
      <c r="CK239" s="253">
        <f t="shared" si="200"/>
        <v>0</v>
      </c>
    </row>
    <row r="240" spans="2:89" ht="20.399999999999999" x14ac:dyDescent="0.3">
      <c r="B240" s="129">
        <v>157</v>
      </c>
      <c r="C240" s="107">
        <v>249011</v>
      </c>
      <c r="D240" s="146">
        <v>29110192</v>
      </c>
      <c r="E240" s="157" t="s">
        <v>259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si="309"/>
        <v>0</v>
      </c>
      <c r="L240" s="156" t="s">
        <v>20</v>
      </c>
      <c r="M240" s="104">
        <v>0</v>
      </c>
      <c r="N240" s="262">
        <f t="shared" si="201"/>
        <v>13.22</v>
      </c>
      <c r="O240" s="141">
        <v>13.22</v>
      </c>
      <c r="P240" s="110">
        <f t="shared" si="161"/>
        <v>0</v>
      </c>
      <c r="Q240" s="112" t="s">
        <v>139</v>
      </c>
      <c r="R240" s="113">
        <f t="shared" si="155"/>
        <v>0</v>
      </c>
      <c r="S240" s="114">
        <f t="shared" si="162"/>
        <v>0</v>
      </c>
      <c r="T240" s="113">
        <f t="shared" si="156"/>
        <v>0</v>
      </c>
      <c r="U240" s="115">
        <f t="shared" si="163"/>
        <v>0</v>
      </c>
      <c r="V240" s="113">
        <f t="shared" si="157"/>
        <v>0</v>
      </c>
      <c r="W240" s="115">
        <f t="shared" si="164"/>
        <v>0</v>
      </c>
      <c r="X240" s="113">
        <f t="shared" si="158"/>
        <v>0</v>
      </c>
      <c r="Y240" s="115">
        <f t="shared" si="165"/>
        <v>0</v>
      </c>
      <c r="Z240" s="116">
        <f t="shared" si="159"/>
        <v>0</v>
      </c>
      <c r="AA240" s="117" t="b">
        <f t="shared" si="160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 t="shared" si="166"/>
        <v>0</v>
      </c>
      <c r="AJ240" s="22">
        <v>0</v>
      </c>
      <c r="AK240" s="164">
        <f t="shared" si="167"/>
        <v>0</v>
      </c>
      <c r="AL240" s="22">
        <v>0</v>
      </c>
      <c r="AM240" s="164">
        <f t="shared" si="168"/>
        <v>0</v>
      </c>
      <c r="AN240" s="22">
        <v>0</v>
      </c>
      <c r="AO240" s="164">
        <f t="shared" si="169"/>
        <v>0</v>
      </c>
      <c r="AP240" s="22">
        <v>0</v>
      </c>
      <c r="AQ240" s="164">
        <f t="shared" si="170"/>
        <v>0</v>
      </c>
      <c r="AR240" s="22">
        <v>0</v>
      </c>
      <c r="AS240" s="164">
        <f t="shared" si="171"/>
        <v>0</v>
      </c>
      <c r="AT240" s="22">
        <v>0</v>
      </c>
      <c r="AU240" s="164">
        <f t="shared" si="172"/>
        <v>0</v>
      </c>
      <c r="AV240" s="22">
        <v>0</v>
      </c>
      <c r="AW240" s="164">
        <f t="shared" si="173"/>
        <v>0</v>
      </c>
      <c r="AX240" s="22">
        <v>0</v>
      </c>
      <c r="AY240" s="164">
        <f t="shared" si="174"/>
        <v>0</v>
      </c>
      <c r="AZ240" s="22">
        <v>0</v>
      </c>
      <c r="BA240" s="164">
        <f t="shared" si="175"/>
        <v>0</v>
      </c>
      <c r="BB240" s="22">
        <v>0</v>
      </c>
      <c r="BC240" s="164">
        <f t="shared" si="176"/>
        <v>0</v>
      </c>
      <c r="BD240" s="22">
        <v>0</v>
      </c>
      <c r="BE240" s="164">
        <f t="shared" si="177"/>
        <v>0</v>
      </c>
      <c r="BF240" s="253">
        <f t="shared" si="178"/>
        <v>0</v>
      </c>
      <c r="BG240" s="253">
        <f t="shared" si="202"/>
        <v>0</v>
      </c>
      <c r="BH240" s="10" t="b">
        <f t="shared" si="203"/>
        <v>1</v>
      </c>
      <c r="BI240" s="253">
        <f t="shared" si="204"/>
        <v>0</v>
      </c>
      <c r="BJ240" s="250">
        <f t="shared" si="180"/>
        <v>29110192</v>
      </c>
      <c r="BK240" s="251">
        <v>348</v>
      </c>
      <c r="BL240" s="251">
        <v>5</v>
      </c>
      <c r="BM240" s="252">
        <f t="shared" si="181"/>
        <v>0</v>
      </c>
      <c r="BN240" s="252">
        <f t="shared" si="182"/>
        <v>0</v>
      </c>
      <c r="BO240" s="252">
        <f t="shared" si="183"/>
        <v>0</v>
      </c>
      <c r="BP240" s="252">
        <f t="shared" si="184"/>
        <v>0</v>
      </c>
      <c r="BQ240" s="254">
        <f t="shared" si="185"/>
        <v>13.22</v>
      </c>
      <c r="BR240">
        <f t="shared" si="179"/>
        <v>0</v>
      </c>
      <c r="BS240">
        <v>0</v>
      </c>
      <c r="BT240">
        <v>1</v>
      </c>
      <c r="BU240" t="s">
        <v>139</v>
      </c>
      <c r="BV240" t="str">
        <f t="shared" si="186"/>
        <v>1</v>
      </c>
      <c r="BW240" t="str">
        <f t="shared" si="187"/>
        <v>0</v>
      </c>
      <c r="BX240" t="str">
        <f t="shared" si="188"/>
        <v>0</v>
      </c>
      <c r="BY240" t="s">
        <v>23</v>
      </c>
      <c r="BZ240" s="253">
        <f t="shared" si="189"/>
        <v>0</v>
      </c>
      <c r="CA240" s="253">
        <f t="shared" si="190"/>
        <v>0</v>
      </c>
      <c r="CB240" s="253">
        <f t="shared" si="191"/>
        <v>0</v>
      </c>
      <c r="CC240" s="253">
        <f t="shared" si="192"/>
        <v>0</v>
      </c>
      <c r="CD240" s="253">
        <f t="shared" si="193"/>
        <v>0</v>
      </c>
      <c r="CE240" s="253">
        <f t="shared" si="194"/>
        <v>0</v>
      </c>
      <c r="CF240" s="253">
        <f t="shared" si="195"/>
        <v>0</v>
      </c>
      <c r="CG240" s="253">
        <f t="shared" si="196"/>
        <v>0</v>
      </c>
      <c r="CH240" s="253">
        <f t="shared" si="197"/>
        <v>0</v>
      </c>
      <c r="CI240" s="253">
        <f t="shared" si="198"/>
        <v>0</v>
      </c>
      <c r="CJ240" s="253">
        <f t="shared" si="199"/>
        <v>0</v>
      </c>
      <c r="CK240" s="253">
        <f t="shared" si="200"/>
        <v>0</v>
      </c>
    </row>
    <row r="241" spans="2:89" ht="30.6" x14ac:dyDescent="0.3">
      <c r="B241" s="129">
        <v>158</v>
      </c>
      <c r="C241" s="107">
        <v>249011</v>
      </c>
      <c r="D241" s="146">
        <v>24110030</v>
      </c>
      <c r="E241" s="157" t="s">
        <v>360</v>
      </c>
      <c r="F241" s="108" t="s">
        <v>344</v>
      </c>
      <c r="G241" s="108" t="s">
        <v>345</v>
      </c>
      <c r="H241" s="109" t="s">
        <v>18</v>
      </c>
      <c r="I241" s="110"/>
      <c r="J241" s="109" t="s">
        <v>19</v>
      </c>
      <c r="K241" s="111">
        <f t="shared" si="309"/>
        <v>0</v>
      </c>
      <c r="L241" s="156" t="s">
        <v>208</v>
      </c>
      <c r="M241" s="104">
        <v>0</v>
      </c>
      <c r="N241" s="262">
        <f t="shared" si="201"/>
        <v>801.44</v>
      </c>
      <c r="O241" s="137">
        <v>801.44</v>
      </c>
      <c r="P241" s="110">
        <f t="shared" si="161"/>
        <v>0</v>
      </c>
      <c r="Q241" s="112" t="s">
        <v>139</v>
      </c>
      <c r="R241" s="113">
        <f t="shared" si="155"/>
        <v>0</v>
      </c>
      <c r="S241" s="114">
        <f t="shared" si="162"/>
        <v>0</v>
      </c>
      <c r="T241" s="113">
        <f t="shared" si="156"/>
        <v>0</v>
      </c>
      <c r="U241" s="115">
        <f t="shared" si="163"/>
        <v>0</v>
      </c>
      <c r="V241" s="113">
        <f t="shared" si="157"/>
        <v>0</v>
      </c>
      <c r="W241" s="115">
        <f t="shared" si="164"/>
        <v>0</v>
      </c>
      <c r="X241" s="113">
        <f t="shared" si="158"/>
        <v>0</v>
      </c>
      <c r="Y241" s="115">
        <f t="shared" si="165"/>
        <v>0</v>
      </c>
      <c r="Z241" s="116">
        <f t="shared" si="159"/>
        <v>0</v>
      </c>
      <c r="AA241" s="117" t="b">
        <f t="shared" si="160"/>
        <v>1</v>
      </c>
      <c r="AB241" s="109" t="s">
        <v>22</v>
      </c>
      <c r="AC241" s="122"/>
      <c r="AD241" s="109"/>
      <c r="AE241" s="108" t="s">
        <v>23</v>
      </c>
      <c r="AF241" s="119"/>
      <c r="AG241" s="120"/>
      <c r="AH241" s="21">
        <v>0</v>
      </c>
      <c r="AI241" s="164">
        <f t="shared" si="166"/>
        <v>0</v>
      </c>
      <c r="AJ241" s="21">
        <v>0</v>
      </c>
      <c r="AK241" s="164">
        <f t="shared" si="167"/>
        <v>0</v>
      </c>
      <c r="AL241" s="21">
        <v>0</v>
      </c>
      <c r="AM241" s="164">
        <f t="shared" si="168"/>
        <v>0</v>
      </c>
      <c r="AN241" s="21">
        <v>0</v>
      </c>
      <c r="AO241" s="164">
        <f t="shared" si="169"/>
        <v>0</v>
      </c>
      <c r="AP241" s="21">
        <v>0</v>
      </c>
      <c r="AQ241" s="164">
        <f t="shared" si="170"/>
        <v>0</v>
      </c>
      <c r="AR241" s="21">
        <v>0</v>
      </c>
      <c r="AS241" s="164">
        <f t="shared" si="171"/>
        <v>0</v>
      </c>
      <c r="AT241" s="21">
        <v>0</v>
      </c>
      <c r="AU241" s="164">
        <f t="shared" si="172"/>
        <v>0</v>
      </c>
      <c r="AV241" s="21">
        <v>0</v>
      </c>
      <c r="AW241" s="164">
        <f t="shared" si="173"/>
        <v>0</v>
      </c>
      <c r="AX241" s="21">
        <v>0</v>
      </c>
      <c r="AY241" s="164">
        <f t="shared" si="174"/>
        <v>0</v>
      </c>
      <c r="AZ241" s="21">
        <v>0</v>
      </c>
      <c r="BA241" s="164">
        <f t="shared" si="175"/>
        <v>0</v>
      </c>
      <c r="BB241" s="21">
        <v>0</v>
      </c>
      <c r="BC241" s="164">
        <f t="shared" si="176"/>
        <v>0</v>
      </c>
      <c r="BD241" s="21">
        <v>0</v>
      </c>
      <c r="BE241" s="164">
        <f t="shared" si="177"/>
        <v>0</v>
      </c>
      <c r="BF241" s="253">
        <f t="shared" si="178"/>
        <v>0</v>
      </c>
      <c r="BG241" s="253">
        <f t="shared" si="202"/>
        <v>0</v>
      </c>
      <c r="BH241" s="10" t="b">
        <f t="shared" si="203"/>
        <v>1</v>
      </c>
      <c r="BI241" s="253">
        <f t="shared" si="204"/>
        <v>0</v>
      </c>
      <c r="BJ241" s="250">
        <f t="shared" si="180"/>
        <v>24110030</v>
      </c>
      <c r="BK241" s="251">
        <v>348</v>
      </c>
      <c r="BL241" s="251">
        <v>5</v>
      </c>
      <c r="BM241" s="252">
        <f t="shared" si="181"/>
        <v>0</v>
      </c>
      <c r="BN241" s="252">
        <f t="shared" si="182"/>
        <v>0</v>
      </c>
      <c r="BO241" s="252">
        <f t="shared" si="183"/>
        <v>0</v>
      </c>
      <c r="BP241" s="252">
        <f t="shared" si="184"/>
        <v>0</v>
      </c>
      <c r="BQ241" s="254">
        <f t="shared" si="185"/>
        <v>801.44</v>
      </c>
      <c r="BR241">
        <f t="shared" si="179"/>
        <v>0</v>
      </c>
      <c r="BS241">
        <v>0</v>
      </c>
      <c r="BT241">
        <v>1</v>
      </c>
      <c r="BU241" t="s">
        <v>139</v>
      </c>
      <c r="BV241" t="str">
        <f t="shared" si="186"/>
        <v>1</v>
      </c>
      <c r="BW241" t="str">
        <f t="shared" si="187"/>
        <v>0</v>
      </c>
      <c r="BX241" t="str">
        <f t="shared" si="188"/>
        <v>0</v>
      </c>
      <c r="BY241" t="s">
        <v>23</v>
      </c>
      <c r="BZ241" s="253">
        <f t="shared" si="189"/>
        <v>0</v>
      </c>
      <c r="CA241" s="253">
        <f t="shared" si="190"/>
        <v>0</v>
      </c>
      <c r="CB241" s="253">
        <f t="shared" si="191"/>
        <v>0</v>
      </c>
      <c r="CC241" s="253">
        <f t="shared" si="192"/>
        <v>0</v>
      </c>
      <c r="CD241" s="253">
        <f t="shared" si="193"/>
        <v>0</v>
      </c>
      <c r="CE241" s="253">
        <f t="shared" si="194"/>
        <v>0</v>
      </c>
      <c r="CF241" s="253">
        <f t="shared" si="195"/>
        <v>0</v>
      </c>
      <c r="CG241" s="253">
        <f t="shared" si="196"/>
        <v>0</v>
      </c>
      <c r="CH241" s="253">
        <f t="shared" si="197"/>
        <v>0</v>
      </c>
      <c r="CI241" s="253">
        <f t="shared" si="198"/>
        <v>0</v>
      </c>
      <c r="CJ241" s="253">
        <f t="shared" si="199"/>
        <v>0</v>
      </c>
      <c r="CK241" s="253">
        <f t="shared" si="200"/>
        <v>0</v>
      </c>
    </row>
    <row r="242" spans="2:89" ht="20.399999999999999" x14ac:dyDescent="0.3">
      <c r="B242" s="129">
        <v>159</v>
      </c>
      <c r="C242" s="159">
        <v>261011</v>
      </c>
      <c r="D242" s="160">
        <v>26110001</v>
      </c>
      <c r="E242" s="149" t="s">
        <v>260</v>
      </c>
      <c r="F242" s="108" t="s">
        <v>344</v>
      </c>
      <c r="G242" s="108" t="s">
        <v>345</v>
      </c>
      <c r="H242" s="109" t="s">
        <v>18</v>
      </c>
      <c r="I242" s="110"/>
      <c r="J242" s="109" t="s">
        <v>19</v>
      </c>
      <c r="K242" s="111">
        <f t="shared" si="309"/>
        <v>0</v>
      </c>
      <c r="L242" s="156" t="s">
        <v>206</v>
      </c>
      <c r="M242" s="104">
        <v>0</v>
      </c>
      <c r="N242" s="262">
        <f t="shared" si="201"/>
        <v>22.77</v>
      </c>
      <c r="O242" s="137">
        <v>22.77</v>
      </c>
      <c r="P242" s="110">
        <f t="shared" si="161"/>
        <v>0</v>
      </c>
      <c r="Q242" s="112" t="s">
        <v>139</v>
      </c>
      <c r="R242" s="113">
        <f t="shared" si="155"/>
        <v>0</v>
      </c>
      <c r="S242" s="114">
        <f t="shared" si="162"/>
        <v>0</v>
      </c>
      <c r="T242" s="113">
        <f t="shared" si="156"/>
        <v>0</v>
      </c>
      <c r="U242" s="115">
        <f t="shared" si="163"/>
        <v>0</v>
      </c>
      <c r="V242" s="113">
        <f t="shared" si="157"/>
        <v>0</v>
      </c>
      <c r="W242" s="115">
        <f t="shared" si="164"/>
        <v>0</v>
      </c>
      <c r="X242" s="113">
        <f t="shared" si="158"/>
        <v>0</v>
      </c>
      <c r="Y242" s="115">
        <f t="shared" si="165"/>
        <v>0</v>
      </c>
      <c r="Z242" s="116">
        <f t="shared" si="159"/>
        <v>0</v>
      </c>
      <c r="AA242" s="117" t="b">
        <f t="shared" si="160"/>
        <v>1</v>
      </c>
      <c r="AB242" s="109" t="s">
        <v>22</v>
      </c>
      <c r="AC242" s="122"/>
      <c r="AD242" s="109"/>
      <c r="AE242" s="108" t="s">
        <v>23</v>
      </c>
      <c r="AF242" s="119"/>
      <c r="AG242" s="120"/>
      <c r="AH242" s="21">
        <v>0</v>
      </c>
      <c r="AI242" s="164">
        <f t="shared" si="166"/>
        <v>0</v>
      </c>
      <c r="AJ242" s="21">
        <v>0</v>
      </c>
      <c r="AK242" s="164">
        <f t="shared" si="167"/>
        <v>0</v>
      </c>
      <c r="AL242" s="21">
        <v>0</v>
      </c>
      <c r="AM242" s="164">
        <f t="shared" si="168"/>
        <v>0</v>
      </c>
      <c r="AN242" s="21">
        <v>0</v>
      </c>
      <c r="AO242" s="164">
        <f t="shared" si="169"/>
        <v>0</v>
      </c>
      <c r="AP242" s="21">
        <v>0</v>
      </c>
      <c r="AQ242" s="164">
        <f t="shared" si="170"/>
        <v>0</v>
      </c>
      <c r="AR242" s="21">
        <v>0</v>
      </c>
      <c r="AS242" s="164">
        <f t="shared" si="171"/>
        <v>0</v>
      </c>
      <c r="AT242" s="21">
        <v>0</v>
      </c>
      <c r="AU242" s="164">
        <f t="shared" si="172"/>
        <v>0</v>
      </c>
      <c r="AV242" s="21">
        <v>0</v>
      </c>
      <c r="AW242" s="164">
        <f t="shared" si="173"/>
        <v>0</v>
      </c>
      <c r="AX242" s="21">
        <v>0</v>
      </c>
      <c r="AY242" s="164">
        <f t="shared" si="174"/>
        <v>0</v>
      </c>
      <c r="AZ242" s="21">
        <v>0</v>
      </c>
      <c r="BA242" s="164">
        <f t="shared" si="175"/>
        <v>0</v>
      </c>
      <c r="BB242" s="21">
        <v>0</v>
      </c>
      <c r="BC242" s="164">
        <f t="shared" si="176"/>
        <v>0</v>
      </c>
      <c r="BD242" s="21">
        <v>0</v>
      </c>
      <c r="BE242" s="164">
        <f t="shared" si="177"/>
        <v>0</v>
      </c>
      <c r="BF242" s="253">
        <f t="shared" si="178"/>
        <v>0</v>
      </c>
      <c r="BG242" s="253">
        <f t="shared" si="202"/>
        <v>0</v>
      </c>
      <c r="BH242" s="10" t="b">
        <f t="shared" si="203"/>
        <v>1</v>
      </c>
      <c r="BI242" s="253">
        <f t="shared" si="204"/>
        <v>0</v>
      </c>
      <c r="BJ242" s="250">
        <f t="shared" si="180"/>
        <v>26110001</v>
      </c>
      <c r="BK242" s="251">
        <v>348</v>
      </c>
      <c r="BL242" s="251">
        <v>5</v>
      </c>
      <c r="BM242" s="252">
        <f t="shared" si="181"/>
        <v>0</v>
      </c>
      <c r="BN242" s="252">
        <f t="shared" si="182"/>
        <v>0</v>
      </c>
      <c r="BO242" s="252">
        <f t="shared" si="183"/>
        <v>0</v>
      </c>
      <c r="BP242" s="252">
        <f t="shared" si="184"/>
        <v>0</v>
      </c>
      <c r="BQ242" s="254">
        <f t="shared" si="185"/>
        <v>22.77</v>
      </c>
      <c r="BR242">
        <f t="shared" si="179"/>
        <v>0</v>
      </c>
      <c r="BS242">
        <v>0</v>
      </c>
      <c r="BT242">
        <v>1</v>
      </c>
      <c r="BU242" t="s">
        <v>139</v>
      </c>
      <c r="BV242" t="str">
        <f t="shared" si="186"/>
        <v>1</v>
      </c>
      <c r="BW242" t="str">
        <f t="shared" si="187"/>
        <v>0</v>
      </c>
      <c r="BX242" t="str">
        <f t="shared" si="188"/>
        <v>0</v>
      </c>
      <c r="BY242" t="s">
        <v>23</v>
      </c>
      <c r="BZ242" s="253">
        <f t="shared" si="189"/>
        <v>0</v>
      </c>
      <c r="CA242" s="253">
        <f t="shared" si="190"/>
        <v>0</v>
      </c>
      <c r="CB242" s="253">
        <f t="shared" si="191"/>
        <v>0</v>
      </c>
      <c r="CC242" s="253">
        <f t="shared" si="192"/>
        <v>0</v>
      </c>
      <c r="CD242" s="253">
        <f t="shared" si="193"/>
        <v>0</v>
      </c>
      <c r="CE242" s="253">
        <f t="shared" si="194"/>
        <v>0</v>
      </c>
      <c r="CF242" s="253">
        <f t="shared" si="195"/>
        <v>0</v>
      </c>
      <c r="CG242" s="253">
        <f t="shared" si="196"/>
        <v>0</v>
      </c>
      <c r="CH242" s="253">
        <f t="shared" si="197"/>
        <v>0</v>
      </c>
      <c r="CI242" s="253">
        <f t="shared" si="198"/>
        <v>0</v>
      </c>
      <c r="CJ242" s="253">
        <f t="shared" si="199"/>
        <v>0</v>
      </c>
      <c r="CK242" s="253">
        <f t="shared" si="200"/>
        <v>0</v>
      </c>
    </row>
    <row r="243" spans="2:89" ht="40.799999999999997" x14ac:dyDescent="0.3">
      <c r="B243" s="129">
        <v>160</v>
      </c>
      <c r="C243" s="107">
        <v>292011</v>
      </c>
      <c r="D243" s="146">
        <v>29210085</v>
      </c>
      <c r="E243" s="157" t="s">
        <v>261</v>
      </c>
      <c r="F243" s="108" t="s">
        <v>344</v>
      </c>
      <c r="G243" s="108" t="s">
        <v>345</v>
      </c>
      <c r="H243" s="109" t="s">
        <v>18</v>
      </c>
      <c r="I243" s="123"/>
      <c r="J243" s="109" t="s">
        <v>19</v>
      </c>
      <c r="K243" s="111">
        <f t="shared" ref="K243:K255" si="310">R243+T243+V243+X243</f>
        <v>0</v>
      </c>
      <c r="L243" s="156" t="s">
        <v>20</v>
      </c>
      <c r="M243" s="104">
        <v>0</v>
      </c>
      <c r="N243" s="262">
        <f t="shared" si="201"/>
        <v>560</v>
      </c>
      <c r="O243" s="141">
        <v>560</v>
      </c>
      <c r="P243" s="110">
        <f t="shared" si="161"/>
        <v>0</v>
      </c>
      <c r="Q243" s="112" t="s">
        <v>139</v>
      </c>
      <c r="R243" s="113">
        <f t="shared" si="155"/>
        <v>0</v>
      </c>
      <c r="S243" s="114">
        <f t="shared" si="162"/>
        <v>0</v>
      </c>
      <c r="T243" s="113">
        <f t="shared" si="156"/>
        <v>0</v>
      </c>
      <c r="U243" s="115">
        <f t="shared" si="163"/>
        <v>0</v>
      </c>
      <c r="V243" s="113">
        <f t="shared" si="157"/>
        <v>0</v>
      </c>
      <c r="W243" s="115">
        <f t="shared" si="164"/>
        <v>0</v>
      </c>
      <c r="X243" s="113">
        <f t="shared" si="158"/>
        <v>0</v>
      </c>
      <c r="Y243" s="115">
        <f t="shared" si="165"/>
        <v>0</v>
      </c>
      <c r="Z243" s="116">
        <f t="shared" si="159"/>
        <v>0</v>
      </c>
      <c r="AA243" s="117" t="b">
        <f t="shared" si="160"/>
        <v>1</v>
      </c>
      <c r="AB243" s="109" t="s">
        <v>22</v>
      </c>
      <c r="AC243" s="124"/>
      <c r="AD243" s="123"/>
      <c r="AE243" s="108" t="s">
        <v>23</v>
      </c>
      <c r="AF243" s="125"/>
      <c r="AG243" s="126"/>
      <c r="AH243" s="22">
        <v>0</v>
      </c>
      <c r="AI243" s="164">
        <f t="shared" si="166"/>
        <v>0</v>
      </c>
      <c r="AJ243" s="22">
        <v>0</v>
      </c>
      <c r="AK243" s="164">
        <f t="shared" si="167"/>
        <v>0</v>
      </c>
      <c r="AL243" s="22">
        <v>0</v>
      </c>
      <c r="AM243" s="164">
        <f t="shared" si="168"/>
        <v>0</v>
      </c>
      <c r="AN243" s="22">
        <v>0</v>
      </c>
      <c r="AO243" s="164">
        <f t="shared" si="169"/>
        <v>0</v>
      </c>
      <c r="AP243" s="22">
        <v>0</v>
      </c>
      <c r="AQ243" s="164">
        <f t="shared" si="170"/>
        <v>0</v>
      </c>
      <c r="AR243" s="22">
        <v>0</v>
      </c>
      <c r="AS243" s="164">
        <f t="shared" si="171"/>
        <v>0</v>
      </c>
      <c r="AT243" s="22">
        <v>0</v>
      </c>
      <c r="AU243" s="164">
        <f t="shared" si="172"/>
        <v>0</v>
      </c>
      <c r="AV243" s="22">
        <v>0</v>
      </c>
      <c r="AW243" s="164">
        <f t="shared" si="173"/>
        <v>0</v>
      </c>
      <c r="AX243" s="22">
        <v>0</v>
      </c>
      <c r="AY243" s="164">
        <f t="shared" si="174"/>
        <v>0</v>
      </c>
      <c r="AZ243" s="22">
        <v>0</v>
      </c>
      <c r="BA243" s="164">
        <f t="shared" si="175"/>
        <v>0</v>
      </c>
      <c r="BB243" s="22">
        <v>0</v>
      </c>
      <c r="BC243" s="164">
        <f t="shared" si="176"/>
        <v>0</v>
      </c>
      <c r="BD243" s="22">
        <v>0</v>
      </c>
      <c r="BE243" s="164">
        <f t="shared" si="177"/>
        <v>0</v>
      </c>
      <c r="BF243" s="253">
        <f t="shared" si="178"/>
        <v>0</v>
      </c>
      <c r="BG243" s="253">
        <f t="shared" si="202"/>
        <v>0</v>
      </c>
      <c r="BH243" s="10" t="b">
        <f t="shared" si="203"/>
        <v>1</v>
      </c>
      <c r="BI243" s="253">
        <f t="shared" si="204"/>
        <v>0</v>
      </c>
      <c r="BJ243" s="250">
        <f t="shared" si="180"/>
        <v>29210085</v>
      </c>
      <c r="BK243" s="251">
        <v>348</v>
      </c>
      <c r="BL243" s="251">
        <v>5</v>
      </c>
      <c r="BM243" s="252">
        <f t="shared" si="181"/>
        <v>0</v>
      </c>
      <c r="BN243" s="252">
        <f t="shared" si="182"/>
        <v>0</v>
      </c>
      <c r="BO243" s="252">
        <f t="shared" si="183"/>
        <v>0</v>
      </c>
      <c r="BP243" s="252">
        <f t="shared" si="184"/>
        <v>0</v>
      </c>
      <c r="BQ243" s="254">
        <f t="shared" si="185"/>
        <v>560</v>
      </c>
      <c r="BR243">
        <f t="shared" si="179"/>
        <v>0</v>
      </c>
      <c r="BS243">
        <v>0</v>
      </c>
      <c r="BT243">
        <v>1</v>
      </c>
      <c r="BU243" t="s">
        <v>139</v>
      </c>
      <c r="BV243" t="str">
        <f t="shared" si="186"/>
        <v>1</v>
      </c>
      <c r="BW243" t="str">
        <f t="shared" si="187"/>
        <v>0</v>
      </c>
      <c r="BX243" t="str">
        <f t="shared" si="188"/>
        <v>0</v>
      </c>
      <c r="BY243" t="s">
        <v>23</v>
      </c>
      <c r="BZ243" s="253">
        <f t="shared" si="189"/>
        <v>0</v>
      </c>
      <c r="CA243" s="253">
        <f t="shared" si="190"/>
        <v>0</v>
      </c>
      <c r="CB243" s="253">
        <f t="shared" si="191"/>
        <v>0</v>
      </c>
      <c r="CC243" s="253">
        <f t="shared" si="192"/>
        <v>0</v>
      </c>
      <c r="CD243" s="253">
        <f t="shared" si="193"/>
        <v>0</v>
      </c>
      <c r="CE243" s="253">
        <f t="shared" si="194"/>
        <v>0</v>
      </c>
      <c r="CF243" s="253">
        <f t="shared" si="195"/>
        <v>0</v>
      </c>
      <c r="CG243" s="253">
        <f t="shared" si="196"/>
        <v>0</v>
      </c>
      <c r="CH243" s="253">
        <f t="shared" si="197"/>
        <v>0</v>
      </c>
      <c r="CI243" s="253">
        <f t="shared" si="198"/>
        <v>0</v>
      </c>
      <c r="CJ243" s="253">
        <f t="shared" si="199"/>
        <v>0</v>
      </c>
      <c r="CK243" s="253">
        <f t="shared" si="200"/>
        <v>0</v>
      </c>
    </row>
    <row r="244" spans="2:89" ht="20.399999999999999" x14ac:dyDescent="0.3">
      <c r="B244" s="129">
        <v>161</v>
      </c>
      <c r="C244" s="107">
        <v>292011</v>
      </c>
      <c r="D244" s="146">
        <v>24811003</v>
      </c>
      <c r="E244" s="157" t="s">
        <v>262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310"/>
        <v>0</v>
      </c>
      <c r="L244" s="156" t="s">
        <v>20</v>
      </c>
      <c r="M244" s="104">
        <v>0</v>
      </c>
      <c r="N244" s="262">
        <f t="shared" si="201"/>
        <v>116.66</v>
      </c>
      <c r="O244" s="141">
        <v>116.66</v>
      </c>
      <c r="P244" s="110">
        <f t="shared" si="161"/>
        <v>0</v>
      </c>
      <c r="Q244" s="112" t="s">
        <v>139</v>
      </c>
      <c r="R244" s="113">
        <f t="shared" si="155"/>
        <v>0</v>
      </c>
      <c r="S244" s="114">
        <f t="shared" si="162"/>
        <v>0</v>
      </c>
      <c r="T244" s="113">
        <f t="shared" si="156"/>
        <v>0</v>
      </c>
      <c r="U244" s="115">
        <f t="shared" si="163"/>
        <v>0</v>
      </c>
      <c r="V244" s="113">
        <f t="shared" si="157"/>
        <v>0</v>
      </c>
      <c r="W244" s="115">
        <f t="shared" si="164"/>
        <v>0</v>
      </c>
      <c r="X244" s="113">
        <f t="shared" si="158"/>
        <v>0</v>
      </c>
      <c r="Y244" s="115">
        <f t="shared" si="165"/>
        <v>0</v>
      </c>
      <c r="Z244" s="116">
        <f t="shared" si="159"/>
        <v>0</v>
      </c>
      <c r="AA244" s="117" t="b">
        <f t="shared" si="160"/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66"/>
        <v>0</v>
      </c>
      <c r="AJ244" s="22">
        <v>0</v>
      </c>
      <c r="AK244" s="164">
        <f t="shared" si="167"/>
        <v>0</v>
      </c>
      <c r="AL244" s="22">
        <v>0</v>
      </c>
      <c r="AM244" s="164">
        <f t="shared" si="168"/>
        <v>0</v>
      </c>
      <c r="AN244" s="22">
        <v>0</v>
      </c>
      <c r="AO244" s="164">
        <f t="shared" si="169"/>
        <v>0</v>
      </c>
      <c r="AP244" s="22">
        <v>0</v>
      </c>
      <c r="AQ244" s="164">
        <f t="shared" si="170"/>
        <v>0</v>
      </c>
      <c r="AR244" s="22">
        <v>0</v>
      </c>
      <c r="AS244" s="164">
        <f t="shared" si="171"/>
        <v>0</v>
      </c>
      <c r="AT244" s="22">
        <v>0</v>
      </c>
      <c r="AU244" s="164">
        <f t="shared" si="172"/>
        <v>0</v>
      </c>
      <c r="AV244" s="22">
        <v>0</v>
      </c>
      <c r="AW244" s="164">
        <f t="shared" si="173"/>
        <v>0</v>
      </c>
      <c r="AX244" s="22">
        <v>0</v>
      </c>
      <c r="AY244" s="164">
        <f t="shared" si="174"/>
        <v>0</v>
      </c>
      <c r="AZ244" s="22">
        <v>0</v>
      </c>
      <c r="BA244" s="164">
        <f t="shared" si="175"/>
        <v>0</v>
      </c>
      <c r="BB244" s="22">
        <v>0</v>
      </c>
      <c r="BC244" s="164">
        <f t="shared" si="176"/>
        <v>0</v>
      </c>
      <c r="BD244" s="22">
        <v>0</v>
      </c>
      <c r="BE244" s="164">
        <f t="shared" si="177"/>
        <v>0</v>
      </c>
      <c r="BF244" s="253">
        <f t="shared" si="178"/>
        <v>0</v>
      </c>
      <c r="BG244" s="253">
        <f t="shared" si="202"/>
        <v>0</v>
      </c>
      <c r="BH244" s="10" t="b">
        <f t="shared" si="203"/>
        <v>1</v>
      </c>
      <c r="BI244" s="253">
        <f t="shared" si="204"/>
        <v>0</v>
      </c>
      <c r="BJ244" s="250">
        <f t="shared" si="180"/>
        <v>24811003</v>
      </c>
      <c r="BK244" s="251">
        <v>348</v>
      </c>
      <c r="BL244" s="251">
        <v>5</v>
      </c>
      <c r="BM244" s="252">
        <f t="shared" si="181"/>
        <v>0</v>
      </c>
      <c r="BN244" s="252">
        <f t="shared" si="182"/>
        <v>0</v>
      </c>
      <c r="BO244" s="252">
        <f t="shared" si="183"/>
        <v>0</v>
      </c>
      <c r="BP244" s="252">
        <f t="shared" si="184"/>
        <v>0</v>
      </c>
      <c r="BQ244" s="254">
        <f t="shared" si="185"/>
        <v>116.66</v>
      </c>
      <c r="BR244">
        <f t="shared" si="179"/>
        <v>0</v>
      </c>
      <c r="BS244">
        <v>0</v>
      </c>
      <c r="BT244">
        <v>1</v>
      </c>
      <c r="BU244" t="s">
        <v>139</v>
      </c>
      <c r="BV244" t="str">
        <f t="shared" si="186"/>
        <v>1</v>
      </c>
      <c r="BW244" t="str">
        <f t="shared" si="187"/>
        <v>0</v>
      </c>
      <c r="BX244" t="str">
        <f t="shared" si="188"/>
        <v>0</v>
      </c>
      <c r="BY244" t="s">
        <v>23</v>
      </c>
      <c r="BZ244" s="253">
        <f t="shared" si="189"/>
        <v>0</v>
      </c>
      <c r="CA244" s="253">
        <f t="shared" si="190"/>
        <v>0</v>
      </c>
      <c r="CB244" s="253">
        <f t="shared" si="191"/>
        <v>0</v>
      </c>
      <c r="CC244" s="253">
        <f t="shared" si="192"/>
        <v>0</v>
      </c>
      <c r="CD244" s="253">
        <f t="shared" si="193"/>
        <v>0</v>
      </c>
      <c r="CE244" s="253">
        <f t="shared" si="194"/>
        <v>0</v>
      </c>
      <c r="CF244" s="253">
        <f t="shared" si="195"/>
        <v>0</v>
      </c>
      <c r="CG244" s="253">
        <f t="shared" si="196"/>
        <v>0</v>
      </c>
      <c r="CH244" s="253">
        <f t="shared" si="197"/>
        <v>0</v>
      </c>
      <c r="CI244" s="253">
        <f t="shared" si="198"/>
        <v>0</v>
      </c>
      <c r="CJ244" s="253">
        <f t="shared" si="199"/>
        <v>0</v>
      </c>
      <c r="CK244" s="253">
        <f t="shared" si="200"/>
        <v>0</v>
      </c>
    </row>
    <row r="245" spans="2:89" ht="20.399999999999999" x14ac:dyDescent="0.3">
      <c r="B245" s="129">
        <v>162</v>
      </c>
      <c r="C245" s="107">
        <v>292011</v>
      </c>
      <c r="D245" s="146">
        <v>24711022</v>
      </c>
      <c r="E245" s="157" t="s">
        <v>263</v>
      </c>
      <c r="F245" s="108" t="s">
        <v>344</v>
      </c>
      <c r="G245" s="108" t="s">
        <v>345</v>
      </c>
      <c r="H245" s="109" t="s">
        <v>18</v>
      </c>
      <c r="I245" s="110"/>
      <c r="J245" s="109" t="s">
        <v>19</v>
      </c>
      <c r="K245" s="111">
        <f t="shared" si="310"/>
        <v>0</v>
      </c>
      <c r="L245" s="156" t="s">
        <v>20</v>
      </c>
      <c r="M245" s="104">
        <v>0</v>
      </c>
      <c r="N245" s="262">
        <f t="shared" si="201"/>
        <v>285.99</v>
      </c>
      <c r="O245" s="137">
        <v>285.99</v>
      </c>
      <c r="P245" s="110">
        <f t="shared" si="161"/>
        <v>0</v>
      </c>
      <c r="Q245" s="112" t="s">
        <v>139</v>
      </c>
      <c r="R245" s="113">
        <f t="shared" si="155"/>
        <v>0</v>
      </c>
      <c r="S245" s="114">
        <f t="shared" si="162"/>
        <v>0</v>
      </c>
      <c r="T245" s="113">
        <f t="shared" si="156"/>
        <v>0</v>
      </c>
      <c r="U245" s="115">
        <f t="shared" si="163"/>
        <v>0</v>
      </c>
      <c r="V245" s="113">
        <f t="shared" si="157"/>
        <v>0</v>
      </c>
      <c r="W245" s="115">
        <f t="shared" si="164"/>
        <v>0</v>
      </c>
      <c r="X245" s="113">
        <f t="shared" si="158"/>
        <v>0</v>
      </c>
      <c r="Y245" s="115">
        <f t="shared" si="165"/>
        <v>0</v>
      </c>
      <c r="Z245" s="116">
        <f t="shared" si="159"/>
        <v>0</v>
      </c>
      <c r="AA245" s="117" t="b">
        <f t="shared" si="160"/>
        <v>1</v>
      </c>
      <c r="AB245" s="109" t="s">
        <v>22</v>
      </c>
      <c r="AC245" s="122"/>
      <c r="AD245" s="109"/>
      <c r="AE245" s="108" t="s">
        <v>23</v>
      </c>
      <c r="AF245" s="119"/>
      <c r="AG245" s="120"/>
      <c r="AH245" s="21">
        <v>0</v>
      </c>
      <c r="AI245" s="164">
        <f t="shared" si="166"/>
        <v>0</v>
      </c>
      <c r="AJ245" s="21">
        <v>0</v>
      </c>
      <c r="AK245" s="164">
        <f t="shared" si="167"/>
        <v>0</v>
      </c>
      <c r="AL245" s="21">
        <v>0</v>
      </c>
      <c r="AM245" s="164">
        <f t="shared" si="168"/>
        <v>0</v>
      </c>
      <c r="AN245" s="21">
        <v>0</v>
      </c>
      <c r="AO245" s="164">
        <f t="shared" si="169"/>
        <v>0</v>
      </c>
      <c r="AP245" s="21">
        <v>0</v>
      </c>
      <c r="AQ245" s="164">
        <f t="shared" si="170"/>
        <v>0</v>
      </c>
      <c r="AR245" s="21">
        <v>0</v>
      </c>
      <c r="AS245" s="164">
        <f t="shared" si="171"/>
        <v>0</v>
      </c>
      <c r="AT245" s="21">
        <v>0</v>
      </c>
      <c r="AU245" s="164">
        <f t="shared" si="172"/>
        <v>0</v>
      </c>
      <c r="AV245" s="21">
        <v>0</v>
      </c>
      <c r="AW245" s="164">
        <f t="shared" si="173"/>
        <v>0</v>
      </c>
      <c r="AX245" s="21">
        <v>0</v>
      </c>
      <c r="AY245" s="164">
        <f t="shared" si="174"/>
        <v>0</v>
      </c>
      <c r="AZ245" s="21">
        <v>0</v>
      </c>
      <c r="BA245" s="164">
        <f t="shared" si="175"/>
        <v>0</v>
      </c>
      <c r="BB245" s="21">
        <v>0</v>
      </c>
      <c r="BC245" s="164">
        <f t="shared" si="176"/>
        <v>0</v>
      </c>
      <c r="BD245" s="21">
        <v>0</v>
      </c>
      <c r="BE245" s="164">
        <f t="shared" si="177"/>
        <v>0</v>
      </c>
      <c r="BF245" s="253">
        <f t="shared" si="178"/>
        <v>0</v>
      </c>
      <c r="BG245" s="253">
        <f t="shared" si="202"/>
        <v>0</v>
      </c>
      <c r="BH245" s="10" t="b">
        <f t="shared" si="203"/>
        <v>1</v>
      </c>
      <c r="BI245" s="253">
        <f t="shared" si="204"/>
        <v>0</v>
      </c>
      <c r="BJ245" s="250">
        <f t="shared" si="180"/>
        <v>24711022</v>
      </c>
      <c r="BK245" s="251">
        <v>348</v>
      </c>
      <c r="BL245" s="251">
        <v>5</v>
      </c>
      <c r="BM245" s="252">
        <f t="shared" si="181"/>
        <v>0</v>
      </c>
      <c r="BN245" s="252">
        <f t="shared" si="182"/>
        <v>0</v>
      </c>
      <c r="BO245" s="252">
        <f t="shared" si="183"/>
        <v>0</v>
      </c>
      <c r="BP245" s="252">
        <f t="shared" si="184"/>
        <v>0</v>
      </c>
      <c r="BQ245" s="254">
        <f t="shared" si="185"/>
        <v>285.99</v>
      </c>
      <c r="BR245">
        <f t="shared" si="179"/>
        <v>0</v>
      </c>
      <c r="BS245">
        <v>0</v>
      </c>
      <c r="BT245">
        <v>1</v>
      </c>
      <c r="BU245" t="s">
        <v>139</v>
      </c>
      <c r="BV245" t="str">
        <f t="shared" si="186"/>
        <v>1</v>
      </c>
      <c r="BW245" t="str">
        <f t="shared" si="187"/>
        <v>0</v>
      </c>
      <c r="BX245" t="str">
        <f t="shared" si="188"/>
        <v>0</v>
      </c>
      <c r="BY245" t="s">
        <v>23</v>
      </c>
      <c r="BZ245" s="253">
        <f t="shared" si="189"/>
        <v>0</v>
      </c>
      <c r="CA245" s="253">
        <f t="shared" si="190"/>
        <v>0</v>
      </c>
      <c r="CB245" s="253">
        <f t="shared" si="191"/>
        <v>0</v>
      </c>
      <c r="CC245" s="253">
        <f t="shared" si="192"/>
        <v>0</v>
      </c>
      <c r="CD245" s="253">
        <f t="shared" si="193"/>
        <v>0</v>
      </c>
      <c r="CE245" s="253">
        <f t="shared" si="194"/>
        <v>0</v>
      </c>
      <c r="CF245" s="253">
        <f t="shared" si="195"/>
        <v>0</v>
      </c>
      <c r="CG245" s="253">
        <f t="shared" si="196"/>
        <v>0</v>
      </c>
      <c r="CH245" s="253">
        <f t="shared" si="197"/>
        <v>0</v>
      </c>
      <c r="CI245" s="253">
        <f t="shared" si="198"/>
        <v>0</v>
      </c>
      <c r="CJ245" s="253">
        <f t="shared" si="199"/>
        <v>0</v>
      </c>
      <c r="CK245" s="253">
        <f t="shared" si="200"/>
        <v>0</v>
      </c>
    </row>
    <row r="246" spans="2:89" ht="20.399999999999999" x14ac:dyDescent="0.3">
      <c r="B246" s="129">
        <v>163</v>
      </c>
      <c r="C246" s="146">
        <v>294011</v>
      </c>
      <c r="D246" s="161">
        <v>24619109</v>
      </c>
      <c r="E246" s="157" t="s">
        <v>264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si="310"/>
        <v>0</v>
      </c>
      <c r="L246" s="156" t="s">
        <v>20</v>
      </c>
      <c r="M246" s="104">
        <v>0</v>
      </c>
      <c r="N246" s="262">
        <f t="shared" si="201"/>
        <v>440.8</v>
      </c>
      <c r="O246" s="141">
        <v>440.8</v>
      </c>
      <c r="P246" s="110">
        <f t="shared" si="161"/>
        <v>0</v>
      </c>
      <c r="Q246" s="112" t="s">
        <v>139</v>
      </c>
      <c r="R246" s="113">
        <f t="shared" si="155"/>
        <v>0</v>
      </c>
      <c r="S246" s="114">
        <f t="shared" si="162"/>
        <v>0</v>
      </c>
      <c r="T246" s="113">
        <f t="shared" si="156"/>
        <v>0</v>
      </c>
      <c r="U246" s="115">
        <f t="shared" si="163"/>
        <v>0</v>
      </c>
      <c r="V246" s="113">
        <f t="shared" si="157"/>
        <v>0</v>
      </c>
      <c r="W246" s="115">
        <f t="shared" si="164"/>
        <v>0</v>
      </c>
      <c r="X246" s="113">
        <f t="shared" si="158"/>
        <v>0</v>
      </c>
      <c r="Y246" s="115">
        <f t="shared" si="165"/>
        <v>0</v>
      </c>
      <c r="Z246" s="116">
        <f t="shared" si="159"/>
        <v>0</v>
      </c>
      <c r="AA246" s="117" t="b">
        <f t="shared" si="160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0</v>
      </c>
      <c r="AI246" s="164">
        <f t="shared" si="166"/>
        <v>0</v>
      </c>
      <c r="AJ246" s="22">
        <v>0</v>
      </c>
      <c r="AK246" s="164">
        <f t="shared" si="167"/>
        <v>0</v>
      </c>
      <c r="AL246" s="22">
        <v>0</v>
      </c>
      <c r="AM246" s="164">
        <f t="shared" si="168"/>
        <v>0</v>
      </c>
      <c r="AN246" s="22">
        <v>0</v>
      </c>
      <c r="AO246" s="164">
        <f t="shared" si="169"/>
        <v>0</v>
      </c>
      <c r="AP246" s="22">
        <v>0</v>
      </c>
      <c r="AQ246" s="164">
        <f t="shared" si="170"/>
        <v>0</v>
      </c>
      <c r="AR246" s="22">
        <v>0</v>
      </c>
      <c r="AS246" s="164">
        <f t="shared" si="171"/>
        <v>0</v>
      </c>
      <c r="AT246" s="22">
        <v>0</v>
      </c>
      <c r="AU246" s="164">
        <f t="shared" si="172"/>
        <v>0</v>
      </c>
      <c r="AV246" s="22">
        <v>0</v>
      </c>
      <c r="AW246" s="164">
        <f t="shared" si="173"/>
        <v>0</v>
      </c>
      <c r="AX246" s="22">
        <v>0</v>
      </c>
      <c r="AY246" s="164">
        <f t="shared" si="174"/>
        <v>0</v>
      </c>
      <c r="AZ246" s="22">
        <v>0</v>
      </c>
      <c r="BA246" s="164">
        <f t="shared" si="175"/>
        <v>0</v>
      </c>
      <c r="BB246" s="22">
        <v>0</v>
      </c>
      <c r="BC246" s="164">
        <f t="shared" si="176"/>
        <v>0</v>
      </c>
      <c r="BD246" s="22">
        <v>0</v>
      </c>
      <c r="BE246" s="164">
        <f t="shared" si="177"/>
        <v>0</v>
      </c>
      <c r="BF246" s="253">
        <f t="shared" si="178"/>
        <v>0</v>
      </c>
      <c r="BG246" s="253">
        <f t="shared" si="202"/>
        <v>0</v>
      </c>
      <c r="BH246" s="10" t="b">
        <f t="shared" si="203"/>
        <v>1</v>
      </c>
      <c r="BI246" s="253">
        <f t="shared" si="204"/>
        <v>0</v>
      </c>
      <c r="BJ246" s="250">
        <f t="shared" si="180"/>
        <v>24619109</v>
      </c>
      <c r="BK246" s="251">
        <v>348</v>
      </c>
      <c r="BL246" s="251">
        <v>5</v>
      </c>
      <c r="BM246" s="252">
        <f t="shared" si="181"/>
        <v>0</v>
      </c>
      <c r="BN246" s="252">
        <f t="shared" si="182"/>
        <v>0</v>
      </c>
      <c r="BO246" s="252">
        <f t="shared" si="183"/>
        <v>0</v>
      </c>
      <c r="BP246" s="252">
        <f t="shared" si="184"/>
        <v>0</v>
      </c>
      <c r="BQ246" s="254">
        <f t="shared" si="185"/>
        <v>440.8</v>
      </c>
      <c r="BR246">
        <f t="shared" si="179"/>
        <v>0</v>
      </c>
      <c r="BS246">
        <v>0</v>
      </c>
      <c r="BT246">
        <v>1</v>
      </c>
      <c r="BU246" t="s">
        <v>139</v>
      </c>
      <c r="BV246" t="str">
        <f t="shared" si="186"/>
        <v>1</v>
      </c>
      <c r="BW246" t="str">
        <f t="shared" si="187"/>
        <v>0</v>
      </c>
      <c r="BX246" t="str">
        <f t="shared" si="188"/>
        <v>0</v>
      </c>
      <c r="BY246" t="s">
        <v>23</v>
      </c>
      <c r="BZ246" s="253">
        <f t="shared" si="189"/>
        <v>0</v>
      </c>
      <c r="CA246" s="253">
        <f t="shared" si="190"/>
        <v>0</v>
      </c>
      <c r="CB246" s="253">
        <f t="shared" si="191"/>
        <v>0</v>
      </c>
      <c r="CC246" s="253">
        <f t="shared" si="192"/>
        <v>0</v>
      </c>
      <c r="CD246" s="253">
        <f t="shared" si="193"/>
        <v>0</v>
      </c>
      <c r="CE246" s="253">
        <f t="shared" si="194"/>
        <v>0</v>
      </c>
      <c r="CF246" s="253">
        <f t="shared" si="195"/>
        <v>0</v>
      </c>
      <c r="CG246" s="253">
        <f t="shared" si="196"/>
        <v>0</v>
      </c>
      <c r="CH246" s="253">
        <f t="shared" si="197"/>
        <v>0</v>
      </c>
      <c r="CI246" s="253">
        <f t="shared" si="198"/>
        <v>0</v>
      </c>
      <c r="CJ246" s="253">
        <f t="shared" si="199"/>
        <v>0</v>
      </c>
      <c r="CK246" s="253">
        <f t="shared" si="200"/>
        <v>0</v>
      </c>
    </row>
    <row r="247" spans="2:89" ht="20.399999999999999" x14ac:dyDescent="0.3">
      <c r="B247" s="129">
        <v>164</v>
      </c>
      <c r="C247" s="146">
        <v>294011</v>
      </c>
      <c r="D247" s="161">
        <v>29419049</v>
      </c>
      <c r="E247" s="157" t="s">
        <v>395</v>
      </c>
      <c r="F247" s="108" t="s">
        <v>344</v>
      </c>
      <c r="G247" s="108" t="s">
        <v>345</v>
      </c>
      <c r="H247" s="109" t="s">
        <v>18</v>
      </c>
      <c r="I247" s="123"/>
      <c r="J247" s="109" t="s">
        <v>19</v>
      </c>
      <c r="K247" s="111">
        <f t="shared" si="310"/>
        <v>0</v>
      </c>
      <c r="L247" s="156" t="s">
        <v>232</v>
      </c>
      <c r="M247" s="104">
        <v>0</v>
      </c>
      <c r="N247" s="262">
        <f t="shared" si="201"/>
        <v>1496.4</v>
      </c>
      <c r="O247" s="141">
        <v>1496.4</v>
      </c>
      <c r="P247" s="110">
        <f t="shared" si="161"/>
        <v>0</v>
      </c>
      <c r="Q247" s="112" t="s">
        <v>139</v>
      </c>
      <c r="R247" s="113">
        <f t="shared" si="155"/>
        <v>0</v>
      </c>
      <c r="S247" s="114">
        <f t="shared" si="162"/>
        <v>0</v>
      </c>
      <c r="T247" s="113">
        <f t="shared" si="156"/>
        <v>0</v>
      </c>
      <c r="U247" s="115">
        <f t="shared" si="163"/>
        <v>0</v>
      </c>
      <c r="V247" s="113">
        <f t="shared" si="157"/>
        <v>0</v>
      </c>
      <c r="W247" s="115">
        <f t="shared" si="164"/>
        <v>0</v>
      </c>
      <c r="X247" s="113">
        <f t="shared" si="158"/>
        <v>0</v>
      </c>
      <c r="Y247" s="115">
        <f t="shared" si="165"/>
        <v>0</v>
      </c>
      <c r="Z247" s="116">
        <f t="shared" si="159"/>
        <v>0</v>
      </c>
      <c r="AA247" s="117" t="b">
        <f t="shared" si="160"/>
        <v>1</v>
      </c>
      <c r="AB247" s="109" t="s">
        <v>22</v>
      </c>
      <c r="AC247" s="124"/>
      <c r="AD247" s="123"/>
      <c r="AE247" s="108" t="s">
        <v>23</v>
      </c>
      <c r="AF247" s="125"/>
      <c r="AG247" s="126"/>
      <c r="AH247" s="22">
        <v>0</v>
      </c>
      <c r="AI247" s="164">
        <f t="shared" si="166"/>
        <v>0</v>
      </c>
      <c r="AJ247" s="22">
        <v>0</v>
      </c>
      <c r="AK247" s="164">
        <f t="shared" si="167"/>
        <v>0</v>
      </c>
      <c r="AL247" s="22">
        <v>0</v>
      </c>
      <c r="AM247" s="164">
        <f t="shared" si="168"/>
        <v>0</v>
      </c>
      <c r="AN247" s="22">
        <v>0</v>
      </c>
      <c r="AO247" s="164">
        <f t="shared" si="169"/>
        <v>0</v>
      </c>
      <c r="AP247" s="22">
        <v>0</v>
      </c>
      <c r="AQ247" s="164">
        <f t="shared" si="170"/>
        <v>0</v>
      </c>
      <c r="AR247" s="22">
        <v>0</v>
      </c>
      <c r="AS247" s="164">
        <f t="shared" si="171"/>
        <v>0</v>
      </c>
      <c r="AT247" s="22">
        <v>0</v>
      </c>
      <c r="AU247" s="164">
        <f t="shared" si="172"/>
        <v>0</v>
      </c>
      <c r="AV247" s="22">
        <v>0</v>
      </c>
      <c r="AW247" s="164">
        <f t="shared" si="173"/>
        <v>0</v>
      </c>
      <c r="AX247" s="22">
        <v>0</v>
      </c>
      <c r="AY247" s="164">
        <f t="shared" si="174"/>
        <v>0</v>
      </c>
      <c r="AZ247" s="22">
        <v>0</v>
      </c>
      <c r="BA247" s="164">
        <f t="shared" si="175"/>
        <v>0</v>
      </c>
      <c r="BB247" s="22">
        <v>0</v>
      </c>
      <c r="BC247" s="164">
        <f t="shared" si="176"/>
        <v>0</v>
      </c>
      <c r="BD247" s="22">
        <v>0</v>
      </c>
      <c r="BE247" s="164">
        <f t="shared" si="177"/>
        <v>0</v>
      </c>
      <c r="BF247" s="253">
        <f t="shared" si="178"/>
        <v>0</v>
      </c>
      <c r="BG247" s="253">
        <f t="shared" si="202"/>
        <v>0</v>
      </c>
      <c r="BH247" s="10" t="b">
        <f t="shared" si="203"/>
        <v>1</v>
      </c>
      <c r="BI247" s="253">
        <f t="shared" si="204"/>
        <v>0</v>
      </c>
      <c r="BJ247" s="250">
        <f t="shared" si="180"/>
        <v>29419049</v>
      </c>
      <c r="BK247" s="251">
        <v>348</v>
      </c>
      <c r="BL247" s="251">
        <v>5</v>
      </c>
      <c r="BM247" s="252">
        <f t="shared" si="181"/>
        <v>0</v>
      </c>
      <c r="BN247" s="252">
        <f t="shared" si="182"/>
        <v>0</v>
      </c>
      <c r="BO247" s="252">
        <f t="shared" si="183"/>
        <v>0</v>
      </c>
      <c r="BP247" s="252">
        <f t="shared" si="184"/>
        <v>0</v>
      </c>
      <c r="BQ247" s="254">
        <f t="shared" si="185"/>
        <v>1496.4</v>
      </c>
      <c r="BR247">
        <f t="shared" si="179"/>
        <v>0</v>
      </c>
      <c r="BS247">
        <v>0</v>
      </c>
      <c r="BT247">
        <v>1</v>
      </c>
      <c r="BU247" t="s">
        <v>139</v>
      </c>
      <c r="BV247" t="str">
        <f t="shared" si="186"/>
        <v>1</v>
      </c>
      <c r="BW247" t="str">
        <f t="shared" si="187"/>
        <v>0</v>
      </c>
      <c r="BX247" t="str">
        <f t="shared" si="188"/>
        <v>0</v>
      </c>
      <c r="BY247" t="s">
        <v>23</v>
      </c>
      <c r="BZ247" s="253">
        <f t="shared" si="189"/>
        <v>0</v>
      </c>
      <c r="CA247" s="253">
        <f t="shared" si="190"/>
        <v>0</v>
      </c>
      <c r="CB247" s="253">
        <f t="shared" si="191"/>
        <v>0</v>
      </c>
      <c r="CC247" s="253">
        <f t="shared" si="192"/>
        <v>0</v>
      </c>
      <c r="CD247" s="253">
        <f t="shared" si="193"/>
        <v>0</v>
      </c>
      <c r="CE247" s="253">
        <f t="shared" si="194"/>
        <v>0</v>
      </c>
      <c r="CF247" s="253">
        <f t="shared" si="195"/>
        <v>0</v>
      </c>
      <c r="CG247" s="253">
        <f t="shared" si="196"/>
        <v>0</v>
      </c>
      <c r="CH247" s="253">
        <f t="shared" si="197"/>
        <v>0</v>
      </c>
      <c r="CI247" s="253">
        <f t="shared" si="198"/>
        <v>0</v>
      </c>
      <c r="CJ247" s="253">
        <f t="shared" si="199"/>
        <v>0</v>
      </c>
      <c r="CK247" s="253">
        <f t="shared" si="200"/>
        <v>0</v>
      </c>
    </row>
    <row r="248" spans="2:89" ht="20.399999999999999" x14ac:dyDescent="0.3">
      <c r="B248" s="129">
        <v>165</v>
      </c>
      <c r="C248" s="146">
        <v>294011</v>
      </c>
      <c r="D248" s="161">
        <v>29410010</v>
      </c>
      <c r="E248" s="157" t="s">
        <v>265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310"/>
        <v>0</v>
      </c>
      <c r="L248" s="156" t="s">
        <v>20</v>
      </c>
      <c r="M248" s="104">
        <v>0</v>
      </c>
      <c r="N248" s="262">
        <f t="shared" si="201"/>
        <v>327</v>
      </c>
      <c r="O248" s="141">
        <v>327</v>
      </c>
      <c r="P248" s="110">
        <f t="shared" si="161"/>
        <v>0</v>
      </c>
      <c r="Q248" s="112" t="s">
        <v>139</v>
      </c>
      <c r="R248" s="113">
        <f t="shared" si="155"/>
        <v>0</v>
      </c>
      <c r="S248" s="114">
        <f t="shared" si="162"/>
        <v>0</v>
      </c>
      <c r="T248" s="113">
        <f t="shared" si="156"/>
        <v>0</v>
      </c>
      <c r="U248" s="115">
        <f t="shared" si="163"/>
        <v>0</v>
      </c>
      <c r="V248" s="113">
        <f t="shared" si="157"/>
        <v>0</v>
      </c>
      <c r="W248" s="115">
        <f t="shared" si="164"/>
        <v>0</v>
      </c>
      <c r="X248" s="113">
        <f t="shared" si="158"/>
        <v>0</v>
      </c>
      <c r="Y248" s="115">
        <f t="shared" si="165"/>
        <v>0</v>
      </c>
      <c r="Z248" s="116">
        <f t="shared" si="159"/>
        <v>0</v>
      </c>
      <c r="AA248" s="117" t="b">
        <f t="shared" si="160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66"/>
        <v>0</v>
      </c>
      <c r="AJ248" s="22">
        <v>0</v>
      </c>
      <c r="AK248" s="164">
        <f t="shared" si="167"/>
        <v>0</v>
      </c>
      <c r="AL248" s="22">
        <v>0</v>
      </c>
      <c r="AM248" s="164">
        <f t="shared" si="168"/>
        <v>0</v>
      </c>
      <c r="AN248" s="22">
        <v>0</v>
      </c>
      <c r="AO248" s="164">
        <f t="shared" si="169"/>
        <v>0</v>
      </c>
      <c r="AP248" s="22">
        <v>0</v>
      </c>
      <c r="AQ248" s="164">
        <f t="shared" si="170"/>
        <v>0</v>
      </c>
      <c r="AR248" s="22">
        <v>0</v>
      </c>
      <c r="AS248" s="164">
        <f t="shared" si="171"/>
        <v>0</v>
      </c>
      <c r="AT248" s="22">
        <v>0</v>
      </c>
      <c r="AU248" s="164">
        <f t="shared" si="172"/>
        <v>0</v>
      </c>
      <c r="AV248" s="22">
        <v>0</v>
      </c>
      <c r="AW248" s="164">
        <f t="shared" si="173"/>
        <v>0</v>
      </c>
      <c r="AX248" s="22">
        <v>0</v>
      </c>
      <c r="AY248" s="164">
        <f t="shared" si="174"/>
        <v>0</v>
      </c>
      <c r="AZ248" s="22">
        <v>0</v>
      </c>
      <c r="BA248" s="164">
        <f t="shared" si="175"/>
        <v>0</v>
      </c>
      <c r="BB248" s="22">
        <v>0</v>
      </c>
      <c r="BC248" s="164">
        <f t="shared" si="176"/>
        <v>0</v>
      </c>
      <c r="BD248" s="22">
        <v>0</v>
      </c>
      <c r="BE248" s="164">
        <f t="shared" si="177"/>
        <v>0</v>
      </c>
      <c r="BF248" s="253">
        <f t="shared" si="178"/>
        <v>0</v>
      </c>
      <c r="BG248" s="253">
        <f t="shared" si="202"/>
        <v>0</v>
      </c>
      <c r="BH248" s="10" t="b">
        <f t="shared" si="203"/>
        <v>1</v>
      </c>
      <c r="BI248" s="253">
        <f t="shared" si="204"/>
        <v>0</v>
      </c>
      <c r="BJ248" s="250">
        <f t="shared" si="180"/>
        <v>29410010</v>
      </c>
      <c r="BK248" s="251">
        <v>348</v>
      </c>
      <c r="BL248" s="251">
        <v>5</v>
      </c>
      <c r="BM248" s="252">
        <f t="shared" si="181"/>
        <v>0</v>
      </c>
      <c r="BN248" s="252">
        <f t="shared" si="182"/>
        <v>0</v>
      </c>
      <c r="BO248" s="252">
        <f t="shared" si="183"/>
        <v>0</v>
      </c>
      <c r="BP248" s="252">
        <f t="shared" si="184"/>
        <v>0</v>
      </c>
      <c r="BQ248" s="254">
        <f t="shared" si="185"/>
        <v>327</v>
      </c>
      <c r="BR248">
        <f t="shared" si="179"/>
        <v>0</v>
      </c>
      <c r="BS248">
        <v>0</v>
      </c>
      <c r="BT248">
        <v>1</v>
      </c>
      <c r="BU248" t="s">
        <v>139</v>
      </c>
      <c r="BV248" t="str">
        <f t="shared" si="186"/>
        <v>1</v>
      </c>
      <c r="BW248" t="str">
        <f t="shared" si="187"/>
        <v>0</v>
      </c>
      <c r="BX248" t="str">
        <f t="shared" si="188"/>
        <v>0</v>
      </c>
      <c r="BY248" t="s">
        <v>23</v>
      </c>
      <c r="BZ248" s="253">
        <f t="shared" si="189"/>
        <v>0</v>
      </c>
      <c r="CA248" s="253">
        <f t="shared" si="190"/>
        <v>0</v>
      </c>
      <c r="CB248" s="253">
        <f t="shared" si="191"/>
        <v>0</v>
      </c>
      <c r="CC248" s="253">
        <f t="shared" si="192"/>
        <v>0</v>
      </c>
      <c r="CD248" s="253">
        <f t="shared" si="193"/>
        <v>0</v>
      </c>
      <c r="CE248" s="253">
        <f t="shared" si="194"/>
        <v>0</v>
      </c>
      <c r="CF248" s="253">
        <f t="shared" si="195"/>
        <v>0</v>
      </c>
      <c r="CG248" s="253">
        <f t="shared" si="196"/>
        <v>0</v>
      </c>
      <c r="CH248" s="253">
        <f t="shared" si="197"/>
        <v>0</v>
      </c>
      <c r="CI248" s="253">
        <f t="shared" si="198"/>
        <v>0</v>
      </c>
      <c r="CJ248" s="253">
        <f t="shared" si="199"/>
        <v>0</v>
      </c>
      <c r="CK248" s="253">
        <f t="shared" si="200"/>
        <v>0</v>
      </c>
    </row>
    <row r="249" spans="2:89" ht="20.399999999999999" x14ac:dyDescent="0.3">
      <c r="B249" s="129">
        <v>166</v>
      </c>
      <c r="C249" s="146">
        <v>294011</v>
      </c>
      <c r="D249" s="161">
        <v>29410074</v>
      </c>
      <c r="E249" s="157" t="s">
        <v>266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310"/>
        <v>0</v>
      </c>
      <c r="L249" s="156" t="s">
        <v>20</v>
      </c>
      <c r="M249" s="104">
        <v>0</v>
      </c>
      <c r="N249" s="262">
        <f t="shared" si="201"/>
        <v>465</v>
      </c>
      <c r="O249" s="141">
        <v>465</v>
      </c>
      <c r="P249" s="110">
        <f t="shared" si="161"/>
        <v>0</v>
      </c>
      <c r="Q249" s="112" t="s">
        <v>139</v>
      </c>
      <c r="R249" s="113">
        <f t="shared" si="155"/>
        <v>0</v>
      </c>
      <c r="S249" s="114">
        <f t="shared" si="162"/>
        <v>0</v>
      </c>
      <c r="T249" s="113">
        <f t="shared" si="156"/>
        <v>0</v>
      </c>
      <c r="U249" s="115">
        <f t="shared" si="163"/>
        <v>0</v>
      </c>
      <c r="V249" s="113">
        <f t="shared" si="157"/>
        <v>0</v>
      </c>
      <c r="W249" s="115">
        <f t="shared" si="164"/>
        <v>0</v>
      </c>
      <c r="X249" s="113">
        <f t="shared" si="158"/>
        <v>0</v>
      </c>
      <c r="Y249" s="115">
        <f t="shared" si="165"/>
        <v>0</v>
      </c>
      <c r="Z249" s="116">
        <f t="shared" si="159"/>
        <v>0</v>
      </c>
      <c r="AA249" s="117" t="b">
        <f t="shared" si="160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66"/>
        <v>0</v>
      </c>
      <c r="AJ249" s="22">
        <v>0</v>
      </c>
      <c r="AK249" s="164">
        <f t="shared" si="167"/>
        <v>0</v>
      </c>
      <c r="AL249" s="22">
        <v>0</v>
      </c>
      <c r="AM249" s="164">
        <f t="shared" si="168"/>
        <v>0</v>
      </c>
      <c r="AN249" s="22">
        <v>0</v>
      </c>
      <c r="AO249" s="164">
        <f t="shared" si="169"/>
        <v>0</v>
      </c>
      <c r="AP249" s="22">
        <v>0</v>
      </c>
      <c r="AQ249" s="164">
        <f t="shared" si="170"/>
        <v>0</v>
      </c>
      <c r="AR249" s="22">
        <v>0</v>
      </c>
      <c r="AS249" s="164">
        <f t="shared" si="171"/>
        <v>0</v>
      </c>
      <c r="AT249" s="22">
        <v>0</v>
      </c>
      <c r="AU249" s="164">
        <f t="shared" si="172"/>
        <v>0</v>
      </c>
      <c r="AV249" s="22">
        <v>0</v>
      </c>
      <c r="AW249" s="164">
        <f t="shared" si="173"/>
        <v>0</v>
      </c>
      <c r="AX249" s="22">
        <v>0</v>
      </c>
      <c r="AY249" s="164">
        <f t="shared" si="174"/>
        <v>0</v>
      </c>
      <c r="AZ249" s="22">
        <v>0</v>
      </c>
      <c r="BA249" s="164">
        <f t="shared" si="175"/>
        <v>0</v>
      </c>
      <c r="BB249" s="22">
        <v>0</v>
      </c>
      <c r="BC249" s="164">
        <f t="shared" si="176"/>
        <v>0</v>
      </c>
      <c r="BD249" s="22">
        <v>0</v>
      </c>
      <c r="BE249" s="164">
        <f t="shared" si="177"/>
        <v>0</v>
      </c>
      <c r="BF249" s="253">
        <f t="shared" si="178"/>
        <v>0</v>
      </c>
      <c r="BG249" s="253">
        <f t="shared" si="202"/>
        <v>0</v>
      </c>
      <c r="BH249" s="10" t="b">
        <f t="shared" si="203"/>
        <v>1</v>
      </c>
      <c r="BI249" s="253">
        <f t="shared" si="204"/>
        <v>0</v>
      </c>
      <c r="BJ249" s="250">
        <f t="shared" si="180"/>
        <v>29410074</v>
      </c>
      <c r="BK249" s="251">
        <v>348</v>
      </c>
      <c r="BL249" s="251">
        <v>5</v>
      </c>
      <c r="BM249" s="252">
        <f t="shared" si="181"/>
        <v>0</v>
      </c>
      <c r="BN249" s="252">
        <f t="shared" si="182"/>
        <v>0</v>
      </c>
      <c r="BO249" s="252">
        <f t="shared" si="183"/>
        <v>0</v>
      </c>
      <c r="BP249" s="252">
        <f t="shared" si="184"/>
        <v>0</v>
      </c>
      <c r="BQ249" s="254">
        <f t="shared" si="185"/>
        <v>465</v>
      </c>
      <c r="BR249">
        <f t="shared" si="179"/>
        <v>0</v>
      </c>
      <c r="BS249">
        <v>0</v>
      </c>
      <c r="BT249">
        <v>1</v>
      </c>
      <c r="BU249" t="s">
        <v>139</v>
      </c>
      <c r="BV249" t="str">
        <f t="shared" si="186"/>
        <v>1</v>
      </c>
      <c r="BW249" t="str">
        <f t="shared" si="187"/>
        <v>0</v>
      </c>
      <c r="BX249" t="str">
        <f t="shared" si="188"/>
        <v>0</v>
      </c>
      <c r="BY249" t="s">
        <v>23</v>
      </c>
      <c r="BZ249" s="253">
        <f t="shared" si="189"/>
        <v>0</v>
      </c>
      <c r="CA249" s="253">
        <f t="shared" si="190"/>
        <v>0</v>
      </c>
      <c r="CB249" s="253">
        <f t="shared" si="191"/>
        <v>0</v>
      </c>
      <c r="CC249" s="253">
        <f t="shared" si="192"/>
        <v>0</v>
      </c>
      <c r="CD249" s="253">
        <f t="shared" si="193"/>
        <v>0</v>
      </c>
      <c r="CE249" s="253">
        <f t="shared" si="194"/>
        <v>0</v>
      </c>
      <c r="CF249" s="253">
        <f t="shared" si="195"/>
        <v>0</v>
      </c>
      <c r="CG249" s="253">
        <f t="shared" si="196"/>
        <v>0</v>
      </c>
      <c r="CH249" s="253">
        <f t="shared" si="197"/>
        <v>0</v>
      </c>
      <c r="CI249" s="253">
        <f t="shared" si="198"/>
        <v>0</v>
      </c>
      <c r="CJ249" s="253">
        <f t="shared" si="199"/>
        <v>0</v>
      </c>
      <c r="CK249" s="253">
        <f t="shared" si="200"/>
        <v>0</v>
      </c>
    </row>
    <row r="250" spans="2:89" ht="20.399999999999999" x14ac:dyDescent="0.3">
      <c r="B250" s="129">
        <v>167</v>
      </c>
      <c r="C250" s="146">
        <v>294011</v>
      </c>
      <c r="D250" s="161">
        <v>29419013</v>
      </c>
      <c r="E250" s="157" t="s">
        <v>267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310"/>
        <v>0</v>
      </c>
      <c r="L250" s="156" t="s">
        <v>20</v>
      </c>
      <c r="M250" s="104">
        <v>0</v>
      </c>
      <c r="N250" s="262">
        <f t="shared" si="201"/>
        <v>642.82000000000005</v>
      </c>
      <c r="O250" s="141">
        <v>642.82000000000005</v>
      </c>
      <c r="P250" s="110">
        <f t="shared" si="161"/>
        <v>0</v>
      </c>
      <c r="Q250" s="112" t="s">
        <v>139</v>
      </c>
      <c r="R250" s="113">
        <f t="shared" si="155"/>
        <v>0</v>
      </c>
      <c r="S250" s="114">
        <f t="shared" si="162"/>
        <v>0</v>
      </c>
      <c r="T250" s="113">
        <f t="shared" si="156"/>
        <v>0</v>
      </c>
      <c r="U250" s="115">
        <f t="shared" si="163"/>
        <v>0</v>
      </c>
      <c r="V250" s="113">
        <f t="shared" si="157"/>
        <v>0</v>
      </c>
      <c r="W250" s="115">
        <f t="shared" si="164"/>
        <v>0</v>
      </c>
      <c r="X250" s="113">
        <f t="shared" si="158"/>
        <v>0</v>
      </c>
      <c r="Y250" s="115">
        <f t="shared" si="165"/>
        <v>0</v>
      </c>
      <c r="Z250" s="116">
        <f t="shared" si="159"/>
        <v>0</v>
      </c>
      <c r="AA250" s="117" t="b">
        <f t="shared" si="160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66"/>
        <v>0</v>
      </c>
      <c r="AJ250" s="22">
        <v>0</v>
      </c>
      <c r="AK250" s="164">
        <f t="shared" si="167"/>
        <v>0</v>
      </c>
      <c r="AL250" s="22">
        <v>0</v>
      </c>
      <c r="AM250" s="164">
        <f t="shared" si="168"/>
        <v>0</v>
      </c>
      <c r="AN250" s="22">
        <v>0</v>
      </c>
      <c r="AO250" s="164">
        <f t="shared" si="169"/>
        <v>0</v>
      </c>
      <c r="AP250" s="22">
        <v>0</v>
      </c>
      <c r="AQ250" s="164">
        <f t="shared" si="170"/>
        <v>0</v>
      </c>
      <c r="AR250" s="22">
        <v>0</v>
      </c>
      <c r="AS250" s="164">
        <f t="shared" si="171"/>
        <v>0</v>
      </c>
      <c r="AT250" s="22">
        <v>0</v>
      </c>
      <c r="AU250" s="164">
        <f t="shared" si="172"/>
        <v>0</v>
      </c>
      <c r="AV250" s="22">
        <v>0</v>
      </c>
      <c r="AW250" s="164">
        <f t="shared" si="173"/>
        <v>0</v>
      </c>
      <c r="AX250" s="22">
        <v>0</v>
      </c>
      <c r="AY250" s="164">
        <f t="shared" si="174"/>
        <v>0</v>
      </c>
      <c r="AZ250" s="22">
        <v>0</v>
      </c>
      <c r="BA250" s="164">
        <f t="shared" si="175"/>
        <v>0</v>
      </c>
      <c r="BB250" s="22">
        <v>0</v>
      </c>
      <c r="BC250" s="164">
        <f t="shared" si="176"/>
        <v>0</v>
      </c>
      <c r="BD250" s="22">
        <v>0</v>
      </c>
      <c r="BE250" s="164">
        <f t="shared" si="177"/>
        <v>0</v>
      </c>
      <c r="BF250" s="253">
        <f t="shared" si="178"/>
        <v>0</v>
      </c>
      <c r="BG250" s="253">
        <f t="shared" si="202"/>
        <v>0</v>
      </c>
      <c r="BH250" s="10" t="b">
        <f t="shared" si="203"/>
        <v>1</v>
      </c>
      <c r="BI250" s="253">
        <f t="shared" si="204"/>
        <v>0</v>
      </c>
      <c r="BJ250" s="250">
        <f t="shared" si="180"/>
        <v>29419013</v>
      </c>
      <c r="BK250" s="251">
        <v>348</v>
      </c>
      <c r="BL250" s="251">
        <v>5</v>
      </c>
      <c r="BM250" s="252">
        <f t="shared" si="181"/>
        <v>0</v>
      </c>
      <c r="BN250" s="252">
        <f t="shared" si="182"/>
        <v>0</v>
      </c>
      <c r="BO250" s="252">
        <f t="shared" si="183"/>
        <v>0</v>
      </c>
      <c r="BP250" s="252">
        <f t="shared" si="184"/>
        <v>0</v>
      </c>
      <c r="BQ250" s="254">
        <f t="shared" si="185"/>
        <v>642.82000000000005</v>
      </c>
      <c r="BR250">
        <f t="shared" si="179"/>
        <v>0</v>
      </c>
      <c r="BS250">
        <v>0</v>
      </c>
      <c r="BT250">
        <v>1</v>
      </c>
      <c r="BU250" t="s">
        <v>139</v>
      </c>
      <c r="BV250" t="str">
        <f t="shared" si="186"/>
        <v>1</v>
      </c>
      <c r="BW250" t="str">
        <f t="shared" si="187"/>
        <v>0</v>
      </c>
      <c r="BX250" t="str">
        <f t="shared" si="188"/>
        <v>0</v>
      </c>
      <c r="BY250" t="s">
        <v>23</v>
      </c>
      <c r="BZ250" s="253">
        <f t="shared" si="189"/>
        <v>0</v>
      </c>
      <c r="CA250" s="253">
        <f t="shared" si="190"/>
        <v>0</v>
      </c>
      <c r="CB250" s="253">
        <f t="shared" si="191"/>
        <v>0</v>
      </c>
      <c r="CC250" s="253">
        <f t="shared" si="192"/>
        <v>0</v>
      </c>
      <c r="CD250" s="253">
        <f t="shared" si="193"/>
        <v>0</v>
      </c>
      <c r="CE250" s="253">
        <f t="shared" si="194"/>
        <v>0</v>
      </c>
      <c r="CF250" s="253">
        <f t="shared" si="195"/>
        <v>0</v>
      </c>
      <c r="CG250" s="253">
        <f t="shared" si="196"/>
        <v>0</v>
      </c>
      <c r="CH250" s="253">
        <f t="shared" si="197"/>
        <v>0</v>
      </c>
      <c r="CI250" s="253">
        <f t="shared" si="198"/>
        <v>0</v>
      </c>
      <c r="CJ250" s="253">
        <f t="shared" si="199"/>
        <v>0</v>
      </c>
      <c r="CK250" s="253">
        <f t="shared" si="200"/>
        <v>0</v>
      </c>
    </row>
    <row r="251" spans="2:89" ht="20.399999999999999" x14ac:dyDescent="0.3">
      <c r="B251" s="129">
        <v>168</v>
      </c>
      <c r="C251" s="146">
        <v>294011</v>
      </c>
      <c r="D251" s="161">
        <v>21411046</v>
      </c>
      <c r="E251" s="157" t="s">
        <v>268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10"/>
        <v>0</v>
      </c>
      <c r="L251" s="156" t="s">
        <v>20</v>
      </c>
      <c r="M251" s="104">
        <v>0</v>
      </c>
      <c r="N251" s="262">
        <f t="shared" si="201"/>
        <v>197.2</v>
      </c>
      <c r="O251" s="141">
        <v>197.2</v>
      </c>
      <c r="P251" s="110">
        <f t="shared" si="161"/>
        <v>0</v>
      </c>
      <c r="Q251" s="112" t="s">
        <v>139</v>
      </c>
      <c r="R251" s="113">
        <f t="shared" si="155"/>
        <v>0</v>
      </c>
      <c r="S251" s="114">
        <f t="shared" si="162"/>
        <v>0</v>
      </c>
      <c r="T251" s="113">
        <f t="shared" si="156"/>
        <v>0</v>
      </c>
      <c r="U251" s="115">
        <f t="shared" si="163"/>
        <v>0</v>
      </c>
      <c r="V251" s="113">
        <f t="shared" si="157"/>
        <v>0</v>
      </c>
      <c r="W251" s="115">
        <f t="shared" si="164"/>
        <v>0</v>
      </c>
      <c r="X251" s="113">
        <f t="shared" si="158"/>
        <v>0</v>
      </c>
      <c r="Y251" s="115">
        <f t="shared" si="165"/>
        <v>0</v>
      </c>
      <c r="Z251" s="116">
        <f t="shared" si="159"/>
        <v>0</v>
      </c>
      <c r="AA251" s="117" t="b">
        <f t="shared" si="160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166"/>
        <v>0</v>
      </c>
      <c r="AJ251" s="22">
        <v>0</v>
      </c>
      <c r="AK251" s="164">
        <f t="shared" si="167"/>
        <v>0</v>
      </c>
      <c r="AL251" s="22">
        <v>0</v>
      </c>
      <c r="AM251" s="164">
        <f t="shared" si="168"/>
        <v>0</v>
      </c>
      <c r="AN251" s="22">
        <v>0</v>
      </c>
      <c r="AO251" s="164">
        <f t="shared" si="169"/>
        <v>0</v>
      </c>
      <c r="AP251" s="22">
        <v>0</v>
      </c>
      <c r="AQ251" s="164">
        <f t="shared" si="170"/>
        <v>0</v>
      </c>
      <c r="AR251" s="22">
        <v>0</v>
      </c>
      <c r="AS251" s="164">
        <f t="shared" si="171"/>
        <v>0</v>
      </c>
      <c r="AT251" s="22">
        <v>0</v>
      </c>
      <c r="AU251" s="164">
        <f t="shared" si="172"/>
        <v>0</v>
      </c>
      <c r="AV251" s="22">
        <v>0</v>
      </c>
      <c r="AW251" s="164">
        <f t="shared" si="173"/>
        <v>0</v>
      </c>
      <c r="AX251" s="22">
        <v>0</v>
      </c>
      <c r="AY251" s="164">
        <f t="shared" si="174"/>
        <v>0</v>
      </c>
      <c r="AZ251" s="22">
        <v>0</v>
      </c>
      <c r="BA251" s="164">
        <f t="shared" si="175"/>
        <v>0</v>
      </c>
      <c r="BB251" s="22">
        <v>0</v>
      </c>
      <c r="BC251" s="164">
        <f t="shared" si="176"/>
        <v>0</v>
      </c>
      <c r="BD251" s="22">
        <v>0</v>
      </c>
      <c r="BE251" s="164">
        <f t="shared" si="177"/>
        <v>0</v>
      </c>
      <c r="BF251" s="253">
        <f t="shared" si="178"/>
        <v>0</v>
      </c>
      <c r="BG251" s="253">
        <f t="shared" si="202"/>
        <v>0</v>
      </c>
      <c r="BH251" s="10" t="b">
        <f t="shared" si="203"/>
        <v>1</v>
      </c>
      <c r="BI251" s="253">
        <f t="shared" si="204"/>
        <v>0</v>
      </c>
      <c r="BJ251" s="250">
        <f t="shared" si="180"/>
        <v>21411046</v>
      </c>
      <c r="BK251" s="251">
        <v>348</v>
      </c>
      <c r="BL251" s="251">
        <v>5</v>
      </c>
      <c r="BM251" s="252">
        <f t="shared" si="181"/>
        <v>0</v>
      </c>
      <c r="BN251" s="252">
        <f t="shared" si="182"/>
        <v>0</v>
      </c>
      <c r="BO251" s="252">
        <f t="shared" si="183"/>
        <v>0</v>
      </c>
      <c r="BP251" s="252">
        <f t="shared" si="184"/>
        <v>0</v>
      </c>
      <c r="BQ251" s="254">
        <f t="shared" si="185"/>
        <v>197.2</v>
      </c>
      <c r="BR251">
        <f t="shared" si="179"/>
        <v>0</v>
      </c>
      <c r="BS251">
        <v>0</v>
      </c>
      <c r="BT251">
        <v>1</v>
      </c>
      <c r="BU251" t="s">
        <v>139</v>
      </c>
      <c r="BV251" t="str">
        <f t="shared" si="186"/>
        <v>1</v>
      </c>
      <c r="BW251" t="str">
        <f t="shared" si="187"/>
        <v>0</v>
      </c>
      <c r="BX251" t="str">
        <f t="shared" si="188"/>
        <v>0</v>
      </c>
      <c r="BY251" t="s">
        <v>23</v>
      </c>
      <c r="BZ251" s="253">
        <f t="shared" si="189"/>
        <v>0</v>
      </c>
      <c r="CA251" s="253">
        <f t="shared" si="190"/>
        <v>0</v>
      </c>
      <c r="CB251" s="253">
        <f t="shared" si="191"/>
        <v>0</v>
      </c>
      <c r="CC251" s="253">
        <f t="shared" si="192"/>
        <v>0</v>
      </c>
      <c r="CD251" s="253">
        <f t="shared" si="193"/>
        <v>0</v>
      </c>
      <c r="CE251" s="253">
        <f t="shared" si="194"/>
        <v>0</v>
      </c>
      <c r="CF251" s="253">
        <f t="shared" si="195"/>
        <v>0</v>
      </c>
      <c r="CG251" s="253">
        <f t="shared" si="196"/>
        <v>0</v>
      </c>
      <c r="CH251" s="253">
        <f t="shared" si="197"/>
        <v>0</v>
      </c>
      <c r="CI251" s="253">
        <f t="shared" si="198"/>
        <v>0</v>
      </c>
      <c r="CJ251" s="253">
        <f t="shared" si="199"/>
        <v>0</v>
      </c>
      <c r="CK251" s="253">
        <f t="shared" si="200"/>
        <v>0</v>
      </c>
    </row>
    <row r="252" spans="2:89" ht="20.399999999999999" x14ac:dyDescent="0.3">
      <c r="B252" s="129">
        <v>169</v>
      </c>
      <c r="C252" s="146">
        <v>294011</v>
      </c>
      <c r="D252" s="161">
        <v>21410208</v>
      </c>
      <c r="E252" s="157" t="s">
        <v>269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10"/>
        <v>0</v>
      </c>
      <c r="L252" s="156" t="s">
        <v>20</v>
      </c>
      <c r="M252" s="104">
        <v>0</v>
      </c>
      <c r="N252" s="262">
        <f t="shared" si="201"/>
        <v>116</v>
      </c>
      <c r="O252" s="141">
        <v>116</v>
      </c>
      <c r="P252" s="110">
        <f t="shared" si="161"/>
        <v>0</v>
      </c>
      <c r="Q252" s="112" t="s">
        <v>139</v>
      </c>
      <c r="R252" s="113">
        <f t="shared" si="155"/>
        <v>0</v>
      </c>
      <c r="S252" s="114">
        <f t="shared" si="162"/>
        <v>0</v>
      </c>
      <c r="T252" s="113">
        <f t="shared" si="156"/>
        <v>0</v>
      </c>
      <c r="U252" s="115">
        <f t="shared" si="163"/>
        <v>0</v>
      </c>
      <c r="V252" s="113">
        <f t="shared" si="157"/>
        <v>0</v>
      </c>
      <c r="W252" s="115">
        <f t="shared" si="164"/>
        <v>0</v>
      </c>
      <c r="X252" s="113">
        <f t="shared" si="158"/>
        <v>0</v>
      </c>
      <c r="Y252" s="115">
        <f t="shared" si="165"/>
        <v>0</v>
      </c>
      <c r="Z252" s="116">
        <f t="shared" si="159"/>
        <v>0</v>
      </c>
      <c r="AA252" s="117" t="b">
        <f t="shared" si="160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66"/>
        <v>0</v>
      </c>
      <c r="AJ252" s="22">
        <v>0</v>
      </c>
      <c r="AK252" s="164">
        <f t="shared" si="167"/>
        <v>0</v>
      </c>
      <c r="AL252" s="22">
        <v>0</v>
      </c>
      <c r="AM252" s="164">
        <f t="shared" si="168"/>
        <v>0</v>
      </c>
      <c r="AN252" s="22">
        <v>0</v>
      </c>
      <c r="AO252" s="164">
        <f t="shared" si="169"/>
        <v>0</v>
      </c>
      <c r="AP252" s="22">
        <v>0</v>
      </c>
      <c r="AQ252" s="164">
        <f t="shared" si="170"/>
        <v>0</v>
      </c>
      <c r="AR252" s="22">
        <v>0</v>
      </c>
      <c r="AS252" s="164">
        <f t="shared" si="171"/>
        <v>0</v>
      </c>
      <c r="AT252" s="22">
        <v>0</v>
      </c>
      <c r="AU252" s="164">
        <f t="shared" si="172"/>
        <v>0</v>
      </c>
      <c r="AV252" s="22">
        <v>0</v>
      </c>
      <c r="AW252" s="164">
        <f t="shared" si="173"/>
        <v>0</v>
      </c>
      <c r="AX252" s="22">
        <v>0</v>
      </c>
      <c r="AY252" s="164">
        <f t="shared" si="174"/>
        <v>0</v>
      </c>
      <c r="AZ252" s="22">
        <v>0</v>
      </c>
      <c r="BA252" s="164">
        <f t="shared" si="175"/>
        <v>0</v>
      </c>
      <c r="BB252" s="22">
        <v>0</v>
      </c>
      <c r="BC252" s="164">
        <f t="shared" si="176"/>
        <v>0</v>
      </c>
      <c r="BD252" s="22">
        <v>0</v>
      </c>
      <c r="BE252" s="164">
        <f t="shared" si="177"/>
        <v>0</v>
      </c>
      <c r="BF252" s="253">
        <f t="shared" si="178"/>
        <v>0</v>
      </c>
      <c r="BG252" s="253">
        <f t="shared" si="202"/>
        <v>0</v>
      </c>
      <c r="BH252" s="10" t="b">
        <f t="shared" si="203"/>
        <v>1</v>
      </c>
      <c r="BI252" s="253">
        <f t="shared" si="204"/>
        <v>0</v>
      </c>
      <c r="BJ252" s="250">
        <f t="shared" si="180"/>
        <v>21410208</v>
      </c>
      <c r="BK252" s="251">
        <v>348</v>
      </c>
      <c r="BL252" s="251">
        <v>5</v>
      </c>
      <c r="BM252" s="252">
        <f t="shared" si="181"/>
        <v>0</v>
      </c>
      <c r="BN252" s="252">
        <f t="shared" si="182"/>
        <v>0</v>
      </c>
      <c r="BO252" s="252">
        <f t="shared" si="183"/>
        <v>0</v>
      </c>
      <c r="BP252" s="252">
        <f t="shared" si="184"/>
        <v>0</v>
      </c>
      <c r="BQ252" s="254">
        <f t="shared" si="185"/>
        <v>116</v>
      </c>
      <c r="BR252">
        <f t="shared" si="179"/>
        <v>0</v>
      </c>
      <c r="BS252">
        <v>0</v>
      </c>
      <c r="BT252">
        <v>1</v>
      </c>
      <c r="BU252" t="s">
        <v>139</v>
      </c>
      <c r="BV252" t="str">
        <f t="shared" si="186"/>
        <v>1</v>
      </c>
      <c r="BW252" t="str">
        <f t="shared" si="187"/>
        <v>0</v>
      </c>
      <c r="BX252" t="str">
        <f t="shared" si="188"/>
        <v>0</v>
      </c>
      <c r="BY252" t="s">
        <v>23</v>
      </c>
      <c r="BZ252" s="253">
        <f t="shared" si="189"/>
        <v>0</v>
      </c>
      <c r="CA252" s="253">
        <f t="shared" si="190"/>
        <v>0</v>
      </c>
      <c r="CB252" s="253">
        <f t="shared" si="191"/>
        <v>0</v>
      </c>
      <c r="CC252" s="253">
        <f t="shared" si="192"/>
        <v>0</v>
      </c>
      <c r="CD252" s="253">
        <f t="shared" si="193"/>
        <v>0</v>
      </c>
      <c r="CE252" s="253">
        <f t="shared" si="194"/>
        <v>0</v>
      </c>
      <c r="CF252" s="253">
        <f t="shared" si="195"/>
        <v>0</v>
      </c>
      <c r="CG252" s="253">
        <f t="shared" si="196"/>
        <v>0</v>
      </c>
      <c r="CH252" s="253">
        <f t="shared" si="197"/>
        <v>0</v>
      </c>
      <c r="CI252" s="253">
        <f t="shared" si="198"/>
        <v>0</v>
      </c>
      <c r="CJ252" s="253">
        <f t="shared" si="199"/>
        <v>0</v>
      </c>
      <c r="CK252" s="253">
        <f t="shared" si="200"/>
        <v>0</v>
      </c>
    </row>
    <row r="253" spans="2:89" ht="20.399999999999999" x14ac:dyDescent="0.3">
      <c r="B253" s="129">
        <v>170</v>
      </c>
      <c r="C253" s="146">
        <v>294011</v>
      </c>
      <c r="D253" s="161">
        <v>21410245</v>
      </c>
      <c r="E253" s="157" t="s">
        <v>270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10"/>
        <v>0</v>
      </c>
      <c r="L253" s="156" t="s">
        <v>20</v>
      </c>
      <c r="M253" s="104">
        <v>0</v>
      </c>
      <c r="N253" s="262">
        <f t="shared" si="201"/>
        <v>220.4</v>
      </c>
      <c r="O253" s="141">
        <v>220.4</v>
      </c>
      <c r="P253" s="110">
        <f t="shared" si="161"/>
        <v>0</v>
      </c>
      <c r="Q253" s="112" t="s">
        <v>139</v>
      </c>
      <c r="R253" s="113">
        <f t="shared" si="155"/>
        <v>0</v>
      </c>
      <c r="S253" s="114">
        <f t="shared" si="162"/>
        <v>0</v>
      </c>
      <c r="T253" s="113">
        <f t="shared" si="156"/>
        <v>0</v>
      </c>
      <c r="U253" s="115">
        <f t="shared" si="163"/>
        <v>0</v>
      </c>
      <c r="V253" s="113">
        <f t="shared" si="157"/>
        <v>0</v>
      </c>
      <c r="W253" s="115">
        <f t="shared" si="164"/>
        <v>0</v>
      </c>
      <c r="X253" s="113">
        <f t="shared" si="158"/>
        <v>0</v>
      </c>
      <c r="Y253" s="115">
        <f t="shared" si="165"/>
        <v>0</v>
      </c>
      <c r="Z253" s="116">
        <f t="shared" si="159"/>
        <v>0</v>
      </c>
      <c r="AA253" s="117" t="b">
        <f t="shared" si="160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66"/>
        <v>0</v>
      </c>
      <c r="AJ253" s="22">
        <v>0</v>
      </c>
      <c r="AK253" s="164">
        <f t="shared" si="167"/>
        <v>0</v>
      </c>
      <c r="AL253" s="22">
        <v>0</v>
      </c>
      <c r="AM253" s="164">
        <f t="shared" si="168"/>
        <v>0</v>
      </c>
      <c r="AN253" s="22">
        <v>0</v>
      </c>
      <c r="AO253" s="164">
        <f t="shared" si="169"/>
        <v>0</v>
      </c>
      <c r="AP253" s="22">
        <v>0</v>
      </c>
      <c r="AQ253" s="164">
        <f t="shared" si="170"/>
        <v>0</v>
      </c>
      <c r="AR253" s="22">
        <v>0</v>
      </c>
      <c r="AS253" s="164">
        <f t="shared" si="171"/>
        <v>0</v>
      </c>
      <c r="AT253" s="22">
        <v>0</v>
      </c>
      <c r="AU253" s="164">
        <f t="shared" si="172"/>
        <v>0</v>
      </c>
      <c r="AV253" s="22">
        <v>0</v>
      </c>
      <c r="AW253" s="164">
        <f t="shared" si="173"/>
        <v>0</v>
      </c>
      <c r="AX253" s="22">
        <v>0</v>
      </c>
      <c r="AY253" s="164">
        <f t="shared" si="174"/>
        <v>0</v>
      </c>
      <c r="AZ253" s="22">
        <v>0</v>
      </c>
      <c r="BA253" s="164">
        <f t="shared" si="175"/>
        <v>0</v>
      </c>
      <c r="BB253" s="22">
        <v>0</v>
      </c>
      <c r="BC253" s="164">
        <f t="shared" si="176"/>
        <v>0</v>
      </c>
      <c r="BD253" s="22">
        <v>0</v>
      </c>
      <c r="BE253" s="164">
        <f t="shared" si="177"/>
        <v>0</v>
      </c>
      <c r="BF253" s="253">
        <f t="shared" si="178"/>
        <v>0</v>
      </c>
      <c r="BG253" s="253">
        <f t="shared" si="202"/>
        <v>0</v>
      </c>
      <c r="BH253" s="10" t="b">
        <f t="shared" si="203"/>
        <v>1</v>
      </c>
      <c r="BI253" s="253">
        <f t="shared" si="204"/>
        <v>0</v>
      </c>
      <c r="BJ253" s="250">
        <f t="shared" si="180"/>
        <v>21410245</v>
      </c>
      <c r="BK253" s="251">
        <v>348</v>
      </c>
      <c r="BL253" s="251">
        <v>5</v>
      </c>
      <c r="BM253" s="252">
        <f t="shared" si="181"/>
        <v>0</v>
      </c>
      <c r="BN253" s="252">
        <f t="shared" si="182"/>
        <v>0</v>
      </c>
      <c r="BO253" s="252">
        <f t="shared" si="183"/>
        <v>0</v>
      </c>
      <c r="BP253" s="252">
        <f t="shared" si="184"/>
        <v>0</v>
      </c>
      <c r="BQ253" s="254">
        <f t="shared" si="185"/>
        <v>220.4</v>
      </c>
      <c r="BR253">
        <f t="shared" si="179"/>
        <v>0</v>
      </c>
      <c r="BS253">
        <v>0</v>
      </c>
      <c r="BT253">
        <v>1</v>
      </c>
      <c r="BU253" t="s">
        <v>139</v>
      </c>
      <c r="BV253" t="str">
        <f t="shared" si="186"/>
        <v>1</v>
      </c>
      <c r="BW253" t="str">
        <f t="shared" si="187"/>
        <v>0</v>
      </c>
      <c r="BX253" t="str">
        <f t="shared" si="188"/>
        <v>0</v>
      </c>
      <c r="BY253" t="s">
        <v>23</v>
      </c>
      <c r="BZ253" s="253">
        <f t="shared" si="189"/>
        <v>0</v>
      </c>
      <c r="CA253" s="253">
        <f t="shared" si="190"/>
        <v>0</v>
      </c>
      <c r="CB253" s="253">
        <f t="shared" si="191"/>
        <v>0</v>
      </c>
      <c r="CC253" s="253">
        <f t="shared" si="192"/>
        <v>0</v>
      </c>
      <c r="CD253" s="253">
        <f t="shared" si="193"/>
        <v>0</v>
      </c>
      <c r="CE253" s="253">
        <f t="shared" si="194"/>
        <v>0</v>
      </c>
      <c r="CF253" s="253">
        <f t="shared" si="195"/>
        <v>0</v>
      </c>
      <c r="CG253" s="253">
        <f t="shared" si="196"/>
        <v>0</v>
      </c>
      <c r="CH253" s="253">
        <f t="shared" si="197"/>
        <v>0</v>
      </c>
      <c r="CI253" s="253">
        <f t="shared" si="198"/>
        <v>0</v>
      </c>
      <c r="CJ253" s="253">
        <f t="shared" si="199"/>
        <v>0</v>
      </c>
      <c r="CK253" s="253">
        <f t="shared" si="200"/>
        <v>0</v>
      </c>
    </row>
    <row r="254" spans="2:89" ht="51" x14ac:dyDescent="0.3">
      <c r="B254" s="129">
        <v>171</v>
      </c>
      <c r="C254" s="146">
        <v>294011</v>
      </c>
      <c r="D254" s="161">
        <v>29419072</v>
      </c>
      <c r="E254" s="157" t="s">
        <v>271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10"/>
        <v>0</v>
      </c>
      <c r="L254" s="156" t="s">
        <v>20</v>
      </c>
      <c r="M254" s="104">
        <v>0</v>
      </c>
      <c r="N254" s="262">
        <f t="shared" si="201"/>
        <v>1533</v>
      </c>
      <c r="O254" s="141">
        <v>1533</v>
      </c>
      <c r="P254" s="110">
        <f t="shared" si="161"/>
        <v>0</v>
      </c>
      <c r="Q254" s="112" t="s">
        <v>139</v>
      </c>
      <c r="R254" s="113">
        <f t="shared" si="155"/>
        <v>0</v>
      </c>
      <c r="S254" s="114">
        <f t="shared" si="162"/>
        <v>0</v>
      </c>
      <c r="T254" s="113">
        <f t="shared" si="156"/>
        <v>0</v>
      </c>
      <c r="U254" s="115">
        <f t="shared" si="163"/>
        <v>0</v>
      </c>
      <c r="V254" s="113">
        <f t="shared" si="157"/>
        <v>0</v>
      </c>
      <c r="W254" s="115">
        <f t="shared" si="164"/>
        <v>0</v>
      </c>
      <c r="X254" s="113">
        <f t="shared" si="158"/>
        <v>0</v>
      </c>
      <c r="Y254" s="115">
        <f t="shared" si="165"/>
        <v>0</v>
      </c>
      <c r="Z254" s="116">
        <f t="shared" si="159"/>
        <v>0</v>
      </c>
      <c r="AA254" s="117" t="b">
        <f t="shared" ref="AA254:AA255" si="311">K254=(SUM(X254,V254,T254,R254))</f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66"/>
        <v>0</v>
      </c>
      <c r="AJ254" s="22">
        <v>0</v>
      </c>
      <c r="AK254" s="164">
        <f t="shared" si="167"/>
        <v>0</v>
      </c>
      <c r="AL254" s="22">
        <v>0</v>
      </c>
      <c r="AM254" s="164">
        <f t="shared" si="168"/>
        <v>0</v>
      </c>
      <c r="AN254" s="22">
        <v>0</v>
      </c>
      <c r="AO254" s="164">
        <f t="shared" si="169"/>
        <v>0</v>
      </c>
      <c r="AP254" s="22">
        <v>0</v>
      </c>
      <c r="AQ254" s="164">
        <f t="shared" si="170"/>
        <v>0</v>
      </c>
      <c r="AR254" s="22">
        <v>0</v>
      </c>
      <c r="AS254" s="164">
        <f t="shared" si="171"/>
        <v>0</v>
      </c>
      <c r="AT254" s="22">
        <v>0</v>
      </c>
      <c r="AU254" s="164">
        <f t="shared" si="172"/>
        <v>0</v>
      </c>
      <c r="AV254" s="22">
        <v>0</v>
      </c>
      <c r="AW254" s="164">
        <f t="shared" si="173"/>
        <v>0</v>
      </c>
      <c r="AX254" s="22">
        <v>0</v>
      </c>
      <c r="AY254" s="164">
        <f t="shared" si="174"/>
        <v>0</v>
      </c>
      <c r="AZ254" s="22">
        <v>0</v>
      </c>
      <c r="BA254" s="164">
        <f t="shared" si="175"/>
        <v>0</v>
      </c>
      <c r="BB254" s="22">
        <v>0</v>
      </c>
      <c r="BC254" s="164">
        <f t="shared" si="176"/>
        <v>0</v>
      </c>
      <c r="BD254" s="22">
        <v>0</v>
      </c>
      <c r="BE254" s="164">
        <f t="shared" si="177"/>
        <v>0</v>
      </c>
      <c r="BF254" s="253">
        <f t="shared" si="178"/>
        <v>0</v>
      </c>
      <c r="BG254" s="253">
        <f t="shared" si="202"/>
        <v>0</v>
      </c>
      <c r="BH254" s="10" t="b">
        <f t="shared" si="203"/>
        <v>1</v>
      </c>
      <c r="BI254" s="253">
        <f t="shared" si="204"/>
        <v>0</v>
      </c>
      <c r="BJ254" s="250">
        <f t="shared" si="180"/>
        <v>29419072</v>
      </c>
      <c r="BK254" s="251">
        <v>348</v>
      </c>
      <c r="BL254" s="251">
        <v>5</v>
      </c>
      <c r="BM254" s="252">
        <f t="shared" si="181"/>
        <v>0</v>
      </c>
      <c r="BN254" s="252">
        <f t="shared" si="182"/>
        <v>0</v>
      </c>
      <c r="BO254" s="252">
        <f t="shared" si="183"/>
        <v>0</v>
      </c>
      <c r="BP254" s="252">
        <f t="shared" si="184"/>
        <v>0</v>
      </c>
      <c r="BQ254" s="254">
        <f t="shared" si="185"/>
        <v>1533</v>
      </c>
      <c r="BR254">
        <f t="shared" si="179"/>
        <v>0</v>
      </c>
      <c r="BS254">
        <v>0</v>
      </c>
      <c r="BT254">
        <v>1</v>
      </c>
      <c r="BU254" t="s">
        <v>139</v>
      </c>
      <c r="BV254" t="str">
        <f t="shared" si="186"/>
        <v>1</v>
      </c>
      <c r="BW254" t="str">
        <f t="shared" si="187"/>
        <v>0</v>
      </c>
      <c r="BX254" t="str">
        <f t="shared" si="188"/>
        <v>0</v>
      </c>
      <c r="BY254" t="s">
        <v>23</v>
      </c>
      <c r="BZ254" s="253">
        <f t="shared" si="189"/>
        <v>0</v>
      </c>
      <c r="CA254" s="253">
        <f t="shared" si="190"/>
        <v>0</v>
      </c>
      <c r="CB254" s="253">
        <f t="shared" si="191"/>
        <v>0</v>
      </c>
      <c r="CC254" s="253">
        <f t="shared" si="192"/>
        <v>0</v>
      </c>
      <c r="CD254" s="253">
        <f t="shared" si="193"/>
        <v>0</v>
      </c>
      <c r="CE254" s="253">
        <f t="shared" si="194"/>
        <v>0</v>
      </c>
      <c r="CF254" s="253">
        <f t="shared" si="195"/>
        <v>0</v>
      </c>
      <c r="CG254" s="253">
        <f t="shared" si="196"/>
        <v>0</v>
      </c>
      <c r="CH254" s="253">
        <f t="shared" si="197"/>
        <v>0</v>
      </c>
      <c r="CI254" s="253">
        <f t="shared" si="198"/>
        <v>0</v>
      </c>
      <c r="CJ254" s="253">
        <f t="shared" si="199"/>
        <v>0</v>
      </c>
      <c r="CK254" s="253">
        <f t="shared" si="200"/>
        <v>0</v>
      </c>
    </row>
    <row r="255" spans="2:89" ht="20.399999999999999" x14ac:dyDescent="0.3">
      <c r="B255" s="129">
        <v>171</v>
      </c>
      <c r="C255" s="146">
        <v>294011</v>
      </c>
      <c r="D255" s="161">
        <v>29810029</v>
      </c>
      <c r="E255" s="157" t="s">
        <v>396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10"/>
        <v>0</v>
      </c>
      <c r="L255" s="156" t="s">
        <v>20</v>
      </c>
      <c r="M255" s="104">
        <v>0</v>
      </c>
      <c r="N255" s="262">
        <f t="shared" si="201"/>
        <v>643.79999999999995</v>
      </c>
      <c r="O255" s="141">
        <v>643.79999999999995</v>
      </c>
      <c r="P255" s="110">
        <f t="shared" si="161"/>
        <v>0</v>
      </c>
      <c r="Q255" s="112" t="s">
        <v>139</v>
      </c>
      <c r="R255" s="113">
        <f t="shared" si="155"/>
        <v>0</v>
      </c>
      <c r="S255" s="114">
        <f t="shared" si="162"/>
        <v>0</v>
      </c>
      <c r="T255" s="113">
        <f t="shared" si="156"/>
        <v>0</v>
      </c>
      <c r="U255" s="115">
        <f t="shared" si="163"/>
        <v>0</v>
      </c>
      <c r="V255" s="113">
        <f t="shared" si="157"/>
        <v>0</v>
      </c>
      <c r="W255" s="115">
        <f t="shared" si="164"/>
        <v>0</v>
      </c>
      <c r="X255" s="113">
        <f t="shared" si="158"/>
        <v>0</v>
      </c>
      <c r="Y255" s="115">
        <f t="shared" si="165"/>
        <v>0</v>
      </c>
      <c r="Z255" s="116">
        <f t="shared" si="159"/>
        <v>0</v>
      </c>
      <c r="AA255" s="117" t="b">
        <f t="shared" si="311"/>
        <v>1</v>
      </c>
      <c r="AB255" s="109" t="s">
        <v>22</v>
      </c>
      <c r="AC255" s="122"/>
      <c r="AD255" s="109"/>
      <c r="AE255" s="108" t="s">
        <v>23</v>
      </c>
      <c r="AF255" s="119"/>
      <c r="AG255" s="120"/>
      <c r="AH255" s="21">
        <v>0</v>
      </c>
      <c r="AI255" s="164">
        <f t="shared" si="166"/>
        <v>0</v>
      </c>
      <c r="AJ255" s="21">
        <v>0</v>
      </c>
      <c r="AK255" s="164">
        <f t="shared" si="167"/>
        <v>0</v>
      </c>
      <c r="AL255" s="21">
        <v>0</v>
      </c>
      <c r="AM255" s="164">
        <f t="shared" si="168"/>
        <v>0</v>
      </c>
      <c r="AN255" s="21">
        <v>0</v>
      </c>
      <c r="AO255" s="164">
        <f t="shared" si="169"/>
        <v>0</v>
      </c>
      <c r="AP255" s="21">
        <v>0</v>
      </c>
      <c r="AQ255" s="164">
        <f t="shared" si="170"/>
        <v>0</v>
      </c>
      <c r="AR255" s="21">
        <v>0</v>
      </c>
      <c r="AS255" s="164">
        <f t="shared" si="171"/>
        <v>0</v>
      </c>
      <c r="AT255" s="21">
        <v>0</v>
      </c>
      <c r="AU255" s="164">
        <f t="shared" si="172"/>
        <v>0</v>
      </c>
      <c r="AV255" s="21">
        <v>0</v>
      </c>
      <c r="AW255" s="164">
        <f t="shared" si="173"/>
        <v>0</v>
      </c>
      <c r="AX255" s="21">
        <v>0</v>
      </c>
      <c r="AY255" s="164">
        <f t="shared" si="174"/>
        <v>0</v>
      </c>
      <c r="AZ255" s="21">
        <v>0</v>
      </c>
      <c r="BA255" s="164">
        <f t="shared" si="175"/>
        <v>0</v>
      </c>
      <c r="BB255" s="21">
        <v>0</v>
      </c>
      <c r="BC255" s="164">
        <f t="shared" si="176"/>
        <v>0</v>
      </c>
      <c r="BD255" s="21">
        <v>0</v>
      </c>
      <c r="BE255" s="164">
        <f t="shared" si="177"/>
        <v>0</v>
      </c>
      <c r="BF255" s="253">
        <f t="shared" si="178"/>
        <v>0</v>
      </c>
      <c r="BG255" s="253">
        <f t="shared" si="202"/>
        <v>0</v>
      </c>
      <c r="BH255" s="10" t="b">
        <f t="shared" si="203"/>
        <v>1</v>
      </c>
      <c r="BI255" s="253">
        <f t="shared" si="204"/>
        <v>0</v>
      </c>
      <c r="BJ255" s="250">
        <f t="shared" si="180"/>
        <v>29810029</v>
      </c>
      <c r="BK255" s="251">
        <v>348</v>
      </c>
      <c r="BL255" s="251">
        <v>5</v>
      </c>
      <c r="BM255" s="252">
        <f t="shared" si="181"/>
        <v>0</v>
      </c>
      <c r="BN255" s="252">
        <f t="shared" si="182"/>
        <v>0</v>
      </c>
      <c r="BO255" s="252">
        <f t="shared" si="183"/>
        <v>0</v>
      </c>
      <c r="BP255" s="252">
        <f t="shared" si="184"/>
        <v>0</v>
      </c>
      <c r="BQ255" s="254">
        <f t="shared" si="185"/>
        <v>643.79999999999995</v>
      </c>
      <c r="BR255">
        <f t="shared" si="179"/>
        <v>0</v>
      </c>
      <c r="BS255">
        <v>0</v>
      </c>
      <c r="BT255">
        <v>1</v>
      </c>
      <c r="BU255" t="s">
        <v>139</v>
      </c>
      <c r="BV255" t="str">
        <f t="shared" si="186"/>
        <v>1</v>
      </c>
      <c r="BW255" t="str">
        <f t="shared" si="187"/>
        <v>0</v>
      </c>
      <c r="BX255" t="str">
        <f t="shared" si="188"/>
        <v>0</v>
      </c>
      <c r="BY255" t="s">
        <v>23</v>
      </c>
      <c r="BZ255" s="253">
        <f t="shared" si="189"/>
        <v>0</v>
      </c>
      <c r="CA255" s="253">
        <f t="shared" si="190"/>
        <v>0</v>
      </c>
      <c r="CB255" s="253">
        <f t="shared" si="191"/>
        <v>0</v>
      </c>
      <c r="CC255" s="253">
        <f t="shared" si="192"/>
        <v>0</v>
      </c>
      <c r="CD255" s="253">
        <f t="shared" si="193"/>
        <v>0</v>
      </c>
      <c r="CE255" s="253">
        <f t="shared" si="194"/>
        <v>0</v>
      </c>
      <c r="CF255" s="253">
        <f t="shared" si="195"/>
        <v>0</v>
      </c>
      <c r="CG255" s="253">
        <f t="shared" si="196"/>
        <v>0</v>
      </c>
      <c r="CH255" s="253">
        <f t="shared" si="197"/>
        <v>0</v>
      </c>
      <c r="CI255" s="253">
        <f t="shared" si="198"/>
        <v>0</v>
      </c>
      <c r="CJ255" s="253">
        <f t="shared" si="199"/>
        <v>0</v>
      </c>
      <c r="CK255" s="253">
        <f t="shared" si="200"/>
        <v>0</v>
      </c>
    </row>
    <row r="256" spans="2:89" ht="20.399999999999999" x14ac:dyDescent="0.3">
      <c r="B256" s="129">
        <v>173</v>
      </c>
      <c r="C256" s="107">
        <v>311011</v>
      </c>
      <c r="D256" s="107">
        <v>31110001</v>
      </c>
      <c r="E256" s="155" t="s">
        <v>272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>R256+T256+V256+X256</f>
        <v>35627.229999999996</v>
      </c>
      <c r="L256" s="112" t="s">
        <v>274</v>
      </c>
      <c r="M256" s="104">
        <v>0</v>
      </c>
      <c r="N256" s="262">
        <f t="shared" si="201"/>
        <v>1</v>
      </c>
      <c r="O256" s="141">
        <v>1</v>
      </c>
      <c r="P256" s="110">
        <f t="shared" si="161"/>
        <v>35627.229999999996</v>
      </c>
      <c r="Q256" s="112" t="s">
        <v>139</v>
      </c>
      <c r="R256" s="113">
        <f t="shared" si="155"/>
        <v>2643.23</v>
      </c>
      <c r="S256" s="114">
        <f t="shared" si="162"/>
        <v>2643.23</v>
      </c>
      <c r="T256" s="113">
        <f t="shared" si="156"/>
        <v>5201</v>
      </c>
      <c r="U256" s="115">
        <f t="shared" si="163"/>
        <v>5201</v>
      </c>
      <c r="V256" s="113">
        <f t="shared" si="157"/>
        <v>19733</v>
      </c>
      <c r="W256" s="115">
        <f t="shared" si="164"/>
        <v>19733</v>
      </c>
      <c r="X256" s="113">
        <f t="shared" si="158"/>
        <v>8050</v>
      </c>
      <c r="Y256" s="115">
        <f t="shared" si="165"/>
        <v>8050</v>
      </c>
      <c r="Z256" s="116">
        <f t="shared" si="159"/>
        <v>35627.229999999996</v>
      </c>
      <c r="AA256" s="117" t="b">
        <f>K256=(SUM(X256,V256,T256,R256))</f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1061.23</v>
      </c>
      <c r="AI256" s="164">
        <f t="shared" si="166"/>
        <v>1061.23</v>
      </c>
      <c r="AJ256" s="22">
        <v>0</v>
      </c>
      <c r="AK256" s="164">
        <f t="shared" si="167"/>
        <v>0</v>
      </c>
      <c r="AL256" s="22">
        <v>1582</v>
      </c>
      <c r="AM256" s="164">
        <f t="shared" si="168"/>
        <v>1582</v>
      </c>
      <c r="AN256" s="22">
        <v>0</v>
      </c>
      <c r="AO256" s="164">
        <f t="shared" si="169"/>
        <v>0</v>
      </c>
      <c r="AP256" s="22">
        <v>5201</v>
      </c>
      <c r="AQ256" s="164">
        <f t="shared" si="170"/>
        <v>5201</v>
      </c>
      <c r="AR256" s="22">
        <v>0</v>
      </c>
      <c r="AS256" s="164">
        <f t="shared" si="171"/>
        <v>0</v>
      </c>
      <c r="AT256" s="22">
        <v>8995</v>
      </c>
      <c r="AU256" s="164">
        <f t="shared" si="172"/>
        <v>8995</v>
      </c>
      <c r="AV256" s="22">
        <v>0</v>
      </c>
      <c r="AW256" s="164">
        <f t="shared" si="173"/>
        <v>0</v>
      </c>
      <c r="AX256" s="22">
        <v>10738</v>
      </c>
      <c r="AY256" s="164">
        <f t="shared" si="174"/>
        <v>10738</v>
      </c>
      <c r="AZ256" s="22">
        <v>0</v>
      </c>
      <c r="BA256" s="164">
        <f t="shared" si="175"/>
        <v>0</v>
      </c>
      <c r="BB256" s="22">
        <v>0</v>
      </c>
      <c r="BC256" s="164">
        <f t="shared" si="176"/>
        <v>0</v>
      </c>
      <c r="BD256" s="22">
        <v>8050</v>
      </c>
      <c r="BE256" s="164">
        <f t="shared" si="177"/>
        <v>8050</v>
      </c>
      <c r="BF256" s="253">
        <f t="shared" si="178"/>
        <v>35627.229999999996</v>
      </c>
      <c r="BG256" s="253">
        <f t="shared" si="202"/>
        <v>35627.230000000003</v>
      </c>
      <c r="BH256" s="10" t="b">
        <f t="shared" si="203"/>
        <v>1</v>
      </c>
      <c r="BI256" s="253">
        <f t="shared" si="204"/>
        <v>0</v>
      </c>
      <c r="BJ256" s="250">
        <f t="shared" si="180"/>
        <v>31110001</v>
      </c>
      <c r="BK256" s="251">
        <v>348</v>
      </c>
      <c r="BL256" s="251">
        <v>5</v>
      </c>
      <c r="BM256" s="252">
        <f t="shared" si="181"/>
        <v>2643.23</v>
      </c>
      <c r="BN256" s="252">
        <f t="shared" si="182"/>
        <v>5201</v>
      </c>
      <c r="BO256" s="252">
        <f t="shared" si="183"/>
        <v>19733</v>
      </c>
      <c r="BP256" s="252">
        <f t="shared" si="184"/>
        <v>8050</v>
      </c>
      <c r="BQ256" s="254">
        <f t="shared" si="185"/>
        <v>1</v>
      </c>
      <c r="BR256">
        <f t="shared" si="179"/>
        <v>0</v>
      </c>
      <c r="BS256">
        <v>0</v>
      </c>
      <c r="BT256">
        <v>1</v>
      </c>
      <c r="BU256" t="s">
        <v>139</v>
      </c>
      <c r="BV256" t="str">
        <f t="shared" si="186"/>
        <v>1</v>
      </c>
      <c r="BW256" t="str">
        <f t="shared" si="187"/>
        <v>0</v>
      </c>
      <c r="BX256" t="str">
        <f t="shared" si="188"/>
        <v>0</v>
      </c>
      <c r="BY256" t="s">
        <v>23</v>
      </c>
      <c r="BZ256" s="253">
        <f t="shared" si="189"/>
        <v>1061.23</v>
      </c>
      <c r="CA256" s="253">
        <f t="shared" si="190"/>
        <v>0</v>
      </c>
      <c r="CB256" s="253">
        <f t="shared" si="191"/>
        <v>1582</v>
      </c>
      <c r="CC256" s="253">
        <f t="shared" si="192"/>
        <v>0</v>
      </c>
      <c r="CD256" s="253">
        <f t="shared" si="193"/>
        <v>5201</v>
      </c>
      <c r="CE256" s="253">
        <f t="shared" si="194"/>
        <v>0</v>
      </c>
      <c r="CF256" s="253">
        <f t="shared" si="195"/>
        <v>8995</v>
      </c>
      <c r="CG256" s="253">
        <f t="shared" si="196"/>
        <v>0</v>
      </c>
      <c r="CH256" s="253">
        <f t="shared" si="197"/>
        <v>10738</v>
      </c>
      <c r="CI256" s="253">
        <f t="shared" si="198"/>
        <v>0</v>
      </c>
      <c r="CJ256" s="253">
        <f t="shared" si="199"/>
        <v>0</v>
      </c>
      <c r="CK256" s="253">
        <f t="shared" si="200"/>
        <v>8050</v>
      </c>
    </row>
    <row r="257" spans="2:89" ht="20.399999999999999" x14ac:dyDescent="0.3">
      <c r="B257" s="129">
        <v>174</v>
      </c>
      <c r="C257" s="107">
        <v>311011</v>
      </c>
      <c r="D257" s="107">
        <v>31110001</v>
      </c>
      <c r="E257" s="155" t="s">
        <v>273</v>
      </c>
      <c r="F257" s="108" t="s">
        <v>344</v>
      </c>
      <c r="G257" s="108" t="s">
        <v>345</v>
      </c>
      <c r="H257" s="109" t="s">
        <v>18</v>
      </c>
      <c r="I257" s="110"/>
      <c r="J257" s="109" t="s">
        <v>19</v>
      </c>
      <c r="K257" s="111">
        <f>R257+T257+V257+X257</f>
        <v>0</v>
      </c>
      <c r="L257" s="112" t="s">
        <v>274</v>
      </c>
      <c r="M257" s="104">
        <v>0</v>
      </c>
      <c r="N257" s="262">
        <f t="shared" si="201"/>
        <v>1</v>
      </c>
      <c r="O257" s="137">
        <v>1</v>
      </c>
      <c r="P257" s="110">
        <f t="shared" si="161"/>
        <v>0</v>
      </c>
      <c r="Q257" s="112" t="s">
        <v>139</v>
      </c>
      <c r="R257" s="113">
        <f t="shared" si="155"/>
        <v>0</v>
      </c>
      <c r="S257" s="114">
        <f t="shared" si="162"/>
        <v>0</v>
      </c>
      <c r="T257" s="113">
        <f t="shared" si="156"/>
        <v>0</v>
      </c>
      <c r="U257" s="115">
        <f t="shared" si="163"/>
        <v>0</v>
      </c>
      <c r="V257" s="113">
        <f t="shared" si="157"/>
        <v>0</v>
      </c>
      <c r="W257" s="115">
        <f t="shared" si="164"/>
        <v>0</v>
      </c>
      <c r="X257" s="113">
        <f t="shared" si="158"/>
        <v>0</v>
      </c>
      <c r="Y257" s="115">
        <f t="shared" si="165"/>
        <v>0</v>
      </c>
      <c r="Z257" s="116">
        <f t="shared" si="159"/>
        <v>0</v>
      </c>
      <c r="AA257" s="117" t="b">
        <f>K257=(SUM(X257,V257,T257,R257))</f>
        <v>1</v>
      </c>
      <c r="AB257" s="109" t="s">
        <v>22</v>
      </c>
      <c r="AC257" s="122"/>
      <c r="AD257" s="109"/>
      <c r="AE257" s="108" t="s">
        <v>23</v>
      </c>
      <c r="AF257" s="119"/>
      <c r="AG257" s="120"/>
      <c r="AH257" s="21">
        <v>0</v>
      </c>
      <c r="AI257" s="164">
        <f t="shared" si="166"/>
        <v>0</v>
      </c>
      <c r="AJ257" s="21">
        <v>0</v>
      </c>
      <c r="AK257" s="164">
        <f t="shared" si="167"/>
        <v>0</v>
      </c>
      <c r="AL257" s="21">
        <v>0</v>
      </c>
      <c r="AM257" s="164">
        <f t="shared" si="168"/>
        <v>0</v>
      </c>
      <c r="AN257" s="21">
        <v>0</v>
      </c>
      <c r="AO257" s="164">
        <f t="shared" si="169"/>
        <v>0</v>
      </c>
      <c r="AP257" s="21">
        <v>0</v>
      </c>
      <c r="AQ257" s="164">
        <f t="shared" si="170"/>
        <v>0</v>
      </c>
      <c r="AR257" s="21">
        <v>0</v>
      </c>
      <c r="AS257" s="164">
        <f t="shared" si="171"/>
        <v>0</v>
      </c>
      <c r="AT257" s="21">
        <v>0</v>
      </c>
      <c r="AU257" s="164">
        <f t="shared" si="172"/>
        <v>0</v>
      </c>
      <c r="AV257" s="21">
        <v>0</v>
      </c>
      <c r="AW257" s="164">
        <f t="shared" si="173"/>
        <v>0</v>
      </c>
      <c r="AX257" s="21">
        <v>0</v>
      </c>
      <c r="AY257" s="164">
        <f t="shared" si="174"/>
        <v>0</v>
      </c>
      <c r="AZ257" s="21">
        <v>0</v>
      </c>
      <c r="BA257" s="164">
        <f t="shared" si="175"/>
        <v>0</v>
      </c>
      <c r="BB257" s="21">
        <v>0</v>
      </c>
      <c r="BC257" s="164">
        <f t="shared" si="176"/>
        <v>0</v>
      </c>
      <c r="BD257" s="21">
        <v>0</v>
      </c>
      <c r="BE257" s="164">
        <f t="shared" si="177"/>
        <v>0</v>
      </c>
      <c r="BF257" s="253">
        <f t="shared" si="178"/>
        <v>0</v>
      </c>
      <c r="BG257" s="253">
        <f t="shared" si="202"/>
        <v>0</v>
      </c>
      <c r="BH257" s="10" t="b">
        <f t="shared" si="203"/>
        <v>1</v>
      </c>
      <c r="BI257" s="253">
        <f t="shared" si="204"/>
        <v>0</v>
      </c>
      <c r="BJ257" s="250">
        <f t="shared" si="180"/>
        <v>31110001</v>
      </c>
      <c r="BK257" s="251">
        <v>348</v>
      </c>
      <c r="BL257" s="251">
        <v>5</v>
      </c>
      <c r="BM257" s="252">
        <f t="shared" si="181"/>
        <v>0</v>
      </c>
      <c r="BN257" s="252">
        <f t="shared" si="182"/>
        <v>0</v>
      </c>
      <c r="BO257" s="252">
        <f t="shared" si="183"/>
        <v>0</v>
      </c>
      <c r="BP257" s="252">
        <f t="shared" si="184"/>
        <v>0</v>
      </c>
      <c r="BQ257" s="254">
        <f t="shared" si="185"/>
        <v>1</v>
      </c>
      <c r="BR257">
        <f t="shared" si="179"/>
        <v>0</v>
      </c>
      <c r="BS257">
        <v>0</v>
      </c>
      <c r="BT257">
        <v>1</v>
      </c>
      <c r="BU257" t="s">
        <v>139</v>
      </c>
      <c r="BV257" t="str">
        <f t="shared" si="186"/>
        <v>1</v>
      </c>
      <c r="BW257" t="str">
        <f t="shared" si="187"/>
        <v>0</v>
      </c>
      <c r="BX257" t="str">
        <f t="shared" si="188"/>
        <v>0</v>
      </c>
      <c r="BY257" t="s">
        <v>23</v>
      </c>
      <c r="BZ257" s="253">
        <f t="shared" si="189"/>
        <v>0</v>
      </c>
      <c r="CA257" s="253">
        <f t="shared" si="190"/>
        <v>0</v>
      </c>
      <c r="CB257" s="253">
        <f t="shared" si="191"/>
        <v>0</v>
      </c>
      <c r="CC257" s="253">
        <f t="shared" si="192"/>
        <v>0</v>
      </c>
      <c r="CD257" s="253">
        <f t="shared" si="193"/>
        <v>0</v>
      </c>
      <c r="CE257" s="253">
        <f t="shared" si="194"/>
        <v>0</v>
      </c>
      <c r="CF257" s="253">
        <f t="shared" si="195"/>
        <v>0</v>
      </c>
      <c r="CG257" s="253">
        <f t="shared" si="196"/>
        <v>0</v>
      </c>
      <c r="CH257" s="253">
        <f t="shared" si="197"/>
        <v>0</v>
      </c>
      <c r="CI257" s="253">
        <f t="shared" si="198"/>
        <v>0</v>
      </c>
      <c r="CJ257" s="253">
        <f t="shared" si="199"/>
        <v>0</v>
      </c>
      <c r="CK257" s="253">
        <f t="shared" si="200"/>
        <v>0</v>
      </c>
    </row>
    <row r="258" spans="2:89" ht="20.399999999999999" x14ac:dyDescent="0.3">
      <c r="B258" s="129">
        <v>175</v>
      </c>
      <c r="C258" s="107">
        <v>313011</v>
      </c>
      <c r="D258" s="107">
        <v>31310001</v>
      </c>
      <c r="E258" s="155" t="s">
        <v>51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>R258+T258+V258+X258</f>
        <v>0</v>
      </c>
      <c r="L258" s="112" t="s">
        <v>274</v>
      </c>
      <c r="M258" s="104">
        <v>0</v>
      </c>
      <c r="N258" s="262">
        <f t="shared" si="201"/>
        <v>1</v>
      </c>
      <c r="O258" s="141">
        <v>1</v>
      </c>
      <c r="P258" s="110">
        <f t="shared" si="161"/>
        <v>0</v>
      </c>
      <c r="Q258" s="112" t="s">
        <v>139</v>
      </c>
      <c r="R258" s="113">
        <f t="shared" si="155"/>
        <v>0</v>
      </c>
      <c r="S258" s="114">
        <f t="shared" si="162"/>
        <v>0</v>
      </c>
      <c r="T258" s="113">
        <f t="shared" si="156"/>
        <v>0</v>
      </c>
      <c r="U258" s="115">
        <f t="shared" si="163"/>
        <v>0</v>
      </c>
      <c r="V258" s="113">
        <f t="shared" si="157"/>
        <v>0</v>
      </c>
      <c r="W258" s="115">
        <f t="shared" si="164"/>
        <v>0</v>
      </c>
      <c r="X258" s="113">
        <f t="shared" si="158"/>
        <v>0</v>
      </c>
      <c r="Y258" s="115">
        <f t="shared" si="165"/>
        <v>0</v>
      </c>
      <c r="Z258" s="116">
        <f t="shared" si="159"/>
        <v>0</v>
      </c>
      <c r="AA258" s="117" t="b">
        <f>K258=(SUM(X258,V258,T258,R258))</f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66"/>
        <v>0</v>
      </c>
      <c r="AJ258" s="22">
        <v>0</v>
      </c>
      <c r="AK258" s="164">
        <f t="shared" si="167"/>
        <v>0</v>
      </c>
      <c r="AL258" s="22">
        <v>0</v>
      </c>
      <c r="AM258" s="164">
        <f t="shared" si="168"/>
        <v>0</v>
      </c>
      <c r="AN258" s="22">
        <v>0</v>
      </c>
      <c r="AO258" s="164">
        <f t="shared" si="169"/>
        <v>0</v>
      </c>
      <c r="AP258" s="22">
        <v>0</v>
      </c>
      <c r="AQ258" s="164">
        <f t="shared" si="170"/>
        <v>0</v>
      </c>
      <c r="AR258" s="22">
        <v>0</v>
      </c>
      <c r="AS258" s="164">
        <f t="shared" si="171"/>
        <v>0</v>
      </c>
      <c r="AT258" s="22">
        <v>0</v>
      </c>
      <c r="AU258" s="164">
        <f t="shared" si="172"/>
        <v>0</v>
      </c>
      <c r="AV258" s="22">
        <v>0</v>
      </c>
      <c r="AW258" s="164">
        <f t="shared" si="173"/>
        <v>0</v>
      </c>
      <c r="AX258" s="22">
        <v>0</v>
      </c>
      <c r="AY258" s="164">
        <f t="shared" si="174"/>
        <v>0</v>
      </c>
      <c r="AZ258" s="22">
        <v>0</v>
      </c>
      <c r="BA258" s="164">
        <f t="shared" si="175"/>
        <v>0</v>
      </c>
      <c r="BB258" s="22">
        <v>0</v>
      </c>
      <c r="BC258" s="164">
        <f t="shared" si="176"/>
        <v>0</v>
      </c>
      <c r="BD258" s="22">
        <v>0</v>
      </c>
      <c r="BE258" s="164">
        <f t="shared" si="177"/>
        <v>0</v>
      </c>
      <c r="BF258" s="253">
        <f t="shared" si="178"/>
        <v>0</v>
      </c>
      <c r="BG258" s="253">
        <f t="shared" si="202"/>
        <v>0</v>
      </c>
      <c r="BH258" s="10" t="b">
        <f t="shared" si="203"/>
        <v>1</v>
      </c>
      <c r="BI258" s="253">
        <f t="shared" si="204"/>
        <v>0</v>
      </c>
      <c r="BJ258" s="250">
        <f t="shared" si="180"/>
        <v>31310001</v>
      </c>
      <c r="BK258" s="251">
        <v>348</v>
      </c>
      <c r="BL258" s="251">
        <v>5</v>
      </c>
      <c r="BM258" s="252">
        <f t="shared" si="181"/>
        <v>0</v>
      </c>
      <c r="BN258" s="252">
        <f t="shared" si="182"/>
        <v>0</v>
      </c>
      <c r="BO258" s="252">
        <f t="shared" si="183"/>
        <v>0</v>
      </c>
      <c r="BP258" s="252">
        <f t="shared" si="184"/>
        <v>0</v>
      </c>
      <c r="BQ258" s="254">
        <f t="shared" si="185"/>
        <v>1</v>
      </c>
      <c r="BR258">
        <f t="shared" si="179"/>
        <v>0</v>
      </c>
      <c r="BS258">
        <v>0</v>
      </c>
      <c r="BT258">
        <v>1</v>
      </c>
      <c r="BU258" t="s">
        <v>139</v>
      </c>
      <c r="BV258" t="str">
        <f t="shared" si="186"/>
        <v>1</v>
      </c>
      <c r="BW258" t="str">
        <f t="shared" si="187"/>
        <v>0</v>
      </c>
      <c r="BX258" t="str">
        <f t="shared" si="188"/>
        <v>0</v>
      </c>
      <c r="BY258" t="s">
        <v>23</v>
      </c>
      <c r="BZ258" s="253">
        <f t="shared" si="189"/>
        <v>0</v>
      </c>
      <c r="CA258" s="253">
        <f t="shared" si="190"/>
        <v>0</v>
      </c>
      <c r="CB258" s="253">
        <f t="shared" si="191"/>
        <v>0</v>
      </c>
      <c r="CC258" s="253">
        <f t="shared" si="192"/>
        <v>0</v>
      </c>
      <c r="CD258" s="253">
        <f t="shared" si="193"/>
        <v>0</v>
      </c>
      <c r="CE258" s="253">
        <f t="shared" si="194"/>
        <v>0</v>
      </c>
      <c r="CF258" s="253">
        <f t="shared" si="195"/>
        <v>0</v>
      </c>
      <c r="CG258" s="253">
        <f t="shared" si="196"/>
        <v>0</v>
      </c>
      <c r="CH258" s="253">
        <f t="shared" si="197"/>
        <v>0</v>
      </c>
      <c r="CI258" s="253">
        <f t="shared" si="198"/>
        <v>0</v>
      </c>
      <c r="CJ258" s="253">
        <f t="shared" si="199"/>
        <v>0</v>
      </c>
      <c r="CK258" s="253">
        <f t="shared" si="200"/>
        <v>0</v>
      </c>
    </row>
    <row r="259" spans="2:89" ht="20.399999999999999" x14ac:dyDescent="0.3">
      <c r="B259" s="129">
        <v>176</v>
      </c>
      <c r="C259" s="107">
        <v>313011</v>
      </c>
      <c r="D259" s="107">
        <v>31310001</v>
      </c>
      <c r="E259" s="155" t="s">
        <v>275</v>
      </c>
      <c r="F259" s="108" t="s">
        <v>344</v>
      </c>
      <c r="G259" s="108" t="s">
        <v>345</v>
      </c>
      <c r="H259" s="109" t="s">
        <v>18</v>
      </c>
      <c r="I259" s="110"/>
      <c r="J259" s="109" t="s">
        <v>19</v>
      </c>
      <c r="K259" s="111">
        <f>R259+T259+V259+X259</f>
        <v>430</v>
      </c>
      <c r="L259" s="112" t="s">
        <v>274</v>
      </c>
      <c r="M259" s="104">
        <v>0</v>
      </c>
      <c r="N259" s="262">
        <f t="shared" si="201"/>
        <v>1</v>
      </c>
      <c r="O259" s="137">
        <v>1</v>
      </c>
      <c r="P259" s="110">
        <f t="shared" si="161"/>
        <v>430</v>
      </c>
      <c r="Q259" s="112" t="s">
        <v>139</v>
      </c>
      <c r="R259" s="113">
        <f t="shared" si="155"/>
        <v>430</v>
      </c>
      <c r="S259" s="114">
        <f t="shared" si="162"/>
        <v>430</v>
      </c>
      <c r="T259" s="113">
        <f t="shared" si="156"/>
        <v>0</v>
      </c>
      <c r="U259" s="115">
        <f t="shared" si="163"/>
        <v>0</v>
      </c>
      <c r="V259" s="113">
        <f t="shared" si="157"/>
        <v>0</v>
      </c>
      <c r="W259" s="115">
        <f t="shared" si="164"/>
        <v>0</v>
      </c>
      <c r="X259" s="113">
        <f t="shared" si="158"/>
        <v>0</v>
      </c>
      <c r="Y259" s="115">
        <f t="shared" si="165"/>
        <v>0</v>
      </c>
      <c r="Z259" s="116">
        <f t="shared" si="159"/>
        <v>430</v>
      </c>
      <c r="AA259" s="117" t="b">
        <f>K259=(SUM(X259,V259,T259,R259))</f>
        <v>1</v>
      </c>
      <c r="AB259" s="109" t="s">
        <v>22</v>
      </c>
      <c r="AC259" s="122"/>
      <c r="AD259" s="109"/>
      <c r="AE259" s="108" t="s">
        <v>23</v>
      </c>
      <c r="AF259" s="119"/>
      <c r="AG259" s="120"/>
      <c r="AH259" s="21">
        <v>430</v>
      </c>
      <c r="AI259" s="164">
        <f t="shared" si="166"/>
        <v>430</v>
      </c>
      <c r="AJ259" s="21">
        <v>0</v>
      </c>
      <c r="AK259" s="164">
        <f t="shared" si="167"/>
        <v>0</v>
      </c>
      <c r="AL259" s="21">
        <v>0</v>
      </c>
      <c r="AM259" s="164">
        <f t="shared" si="168"/>
        <v>0</v>
      </c>
      <c r="AN259" s="21">
        <v>0</v>
      </c>
      <c r="AO259" s="164">
        <f t="shared" si="169"/>
        <v>0</v>
      </c>
      <c r="AP259" s="21">
        <v>0</v>
      </c>
      <c r="AQ259" s="164">
        <f t="shared" si="170"/>
        <v>0</v>
      </c>
      <c r="AR259" s="21">
        <v>0</v>
      </c>
      <c r="AS259" s="164">
        <f t="shared" si="171"/>
        <v>0</v>
      </c>
      <c r="AT259" s="21">
        <v>0</v>
      </c>
      <c r="AU259" s="164">
        <f t="shared" si="172"/>
        <v>0</v>
      </c>
      <c r="AV259" s="21">
        <v>0</v>
      </c>
      <c r="AW259" s="164">
        <f t="shared" si="173"/>
        <v>0</v>
      </c>
      <c r="AX259" s="21">
        <v>0</v>
      </c>
      <c r="AY259" s="164">
        <f t="shared" si="174"/>
        <v>0</v>
      </c>
      <c r="AZ259" s="21">
        <v>0</v>
      </c>
      <c r="BA259" s="164">
        <f t="shared" si="175"/>
        <v>0</v>
      </c>
      <c r="BB259" s="21">
        <v>0</v>
      </c>
      <c r="BC259" s="164">
        <f t="shared" si="176"/>
        <v>0</v>
      </c>
      <c r="BD259" s="21">
        <v>0</v>
      </c>
      <c r="BE259" s="164">
        <f t="shared" si="177"/>
        <v>0</v>
      </c>
      <c r="BF259" s="253">
        <f t="shared" si="178"/>
        <v>430</v>
      </c>
      <c r="BG259" s="253">
        <f t="shared" si="202"/>
        <v>430</v>
      </c>
      <c r="BH259" s="10" t="b">
        <f t="shared" si="203"/>
        <v>1</v>
      </c>
      <c r="BI259" s="253">
        <f t="shared" si="204"/>
        <v>0</v>
      </c>
      <c r="BJ259" s="250">
        <f t="shared" si="180"/>
        <v>31310001</v>
      </c>
      <c r="BK259" s="251">
        <v>348</v>
      </c>
      <c r="BL259" s="251">
        <v>5</v>
      </c>
      <c r="BM259" s="252">
        <f t="shared" si="181"/>
        <v>430</v>
      </c>
      <c r="BN259" s="252">
        <f t="shared" si="182"/>
        <v>0</v>
      </c>
      <c r="BO259" s="252">
        <f t="shared" si="183"/>
        <v>0</v>
      </c>
      <c r="BP259" s="252">
        <f t="shared" si="184"/>
        <v>0</v>
      </c>
      <c r="BQ259" s="254">
        <f t="shared" si="185"/>
        <v>1</v>
      </c>
      <c r="BR259">
        <f t="shared" si="179"/>
        <v>0</v>
      </c>
      <c r="BS259">
        <v>0</v>
      </c>
      <c r="BT259">
        <v>1</v>
      </c>
      <c r="BU259" t="s">
        <v>139</v>
      </c>
      <c r="BV259" t="str">
        <f t="shared" si="186"/>
        <v>1</v>
      </c>
      <c r="BW259" t="str">
        <f t="shared" si="187"/>
        <v>0</v>
      </c>
      <c r="BX259" t="str">
        <f t="shared" si="188"/>
        <v>0</v>
      </c>
      <c r="BY259" t="s">
        <v>23</v>
      </c>
      <c r="BZ259" s="253">
        <f t="shared" si="189"/>
        <v>430</v>
      </c>
      <c r="CA259" s="253">
        <f t="shared" si="190"/>
        <v>0</v>
      </c>
      <c r="CB259" s="253">
        <f t="shared" si="191"/>
        <v>0</v>
      </c>
      <c r="CC259" s="253">
        <f t="shared" si="192"/>
        <v>0</v>
      </c>
      <c r="CD259" s="253">
        <f t="shared" si="193"/>
        <v>0</v>
      </c>
      <c r="CE259" s="253">
        <f t="shared" si="194"/>
        <v>0</v>
      </c>
      <c r="CF259" s="253">
        <f t="shared" si="195"/>
        <v>0</v>
      </c>
      <c r="CG259" s="253">
        <f t="shared" si="196"/>
        <v>0</v>
      </c>
      <c r="CH259" s="253">
        <f t="shared" si="197"/>
        <v>0</v>
      </c>
      <c r="CI259" s="253">
        <f t="shared" si="198"/>
        <v>0</v>
      </c>
      <c r="CJ259" s="253">
        <f t="shared" si="199"/>
        <v>0</v>
      </c>
      <c r="CK259" s="253">
        <f t="shared" si="200"/>
        <v>0</v>
      </c>
    </row>
    <row r="260" spans="2:89" s="228" customFormat="1" ht="20.399999999999999" x14ac:dyDescent="0.3">
      <c r="B260" s="227">
        <v>177</v>
      </c>
      <c r="C260" s="193">
        <v>314011</v>
      </c>
      <c r="D260" s="161">
        <v>31410001</v>
      </c>
      <c r="E260" s="157" t="s">
        <v>280</v>
      </c>
      <c r="F260" s="229" t="s">
        <v>344</v>
      </c>
      <c r="G260" s="229" t="s">
        <v>345</v>
      </c>
      <c r="H260" s="230" t="s">
        <v>18</v>
      </c>
      <c r="I260" s="234"/>
      <c r="J260" s="230" t="s">
        <v>19</v>
      </c>
      <c r="K260" s="232">
        <f t="shared" ref="K260" si="312">R260+T260+V260+X260</f>
        <v>3846</v>
      </c>
      <c r="L260" s="160" t="s">
        <v>274</v>
      </c>
      <c r="M260" s="105">
        <v>0</v>
      </c>
      <c r="N260" s="370">
        <f t="shared" si="201"/>
        <v>1</v>
      </c>
      <c r="O260" s="242">
        <v>1</v>
      </c>
      <c r="P260" s="234">
        <f t="shared" si="161"/>
        <v>3846</v>
      </c>
      <c r="Q260" s="160" t="s">
        <v>139</v>
      </c>
      <c r="R260" s="235">
        <f t="shared" si="155"/>
        <v>2880</v>
      </c>
      <c r="S260" s="234">
        <f t="shared" si="162"/>
        <v>2880</v>
      </c>
      <c r="T260" s="235">
        <f t="shared" si="156"/>
        <v>960</v>
      </c>
      <c r="U260" s="234">
        <f t="shared" si="163"/>
        <v>960</v>
      </c>
      <c r="V260" s="235">
        <f t="shared" si="157"/>
        <v>3</v>
      </c>
      <c r="W260" s="234">
        <f t="shared" si="164"/>
        <v>3</v>
      </c>
      <c r="X260" s="235">
        <f t="shared" si="158"/>
        <v>3</v>
      </c>
      <c r="Y260" s="234">
        <f t="shared" si="165"/>
        <v>3</v>
      </c>
      <c r="Z260" s="234">
        <f t="shared" si="159"/>
        <v>3846</v>
      </c>
      <c r="AA260" s="236" t="b">
        <f t="shared" ref="AA260" si="313">K260=(SUM(X260,V260,T260,R260))</f>
        <v>1</v>
      </c>
      <c r="AB260" s="230" t="s">
        <v>22</v>
      </c>
      <c r="AC260" s="243"/>
      <c r="AD260" s="230"/>
      <c r="AE260" s="229" t="s">
        <v>23</v>
      </c>
      <c r="AF260" s="244"/>
      <c r="AG260" s="245"/>
      <c r="AH260" s="240">
        <v>960</v>
      </c>
      <c r="AI260" s="373">
        <f t="shared" si="166"/>
        <v>960</v>
      </c>
      <c r="AJ260" s="240">
        <v>960</v>
      </c>
      <c r="AK260" s="373">
        <f t="shared" si="167"/>
        <v>960</v>
      </c>
      <c r="AL260" s="240">
        <v>960</v>
      </c>
      <c r="AM260" s="373">
        <f t="shared" si="168"/>
        <v>960</v>
      </c>
      <c r="AN260" s="240">
        <v>960</v>
      </c>
      <c r="AO260" s="373">
        <f t="shared" si="169"/>
        <v>960</v>
      </c>
      <c r="AP260" s="240">
        <v>0</v>
      </c>
      <c r="AQ260" s="373">
        <f t="shared" si="170"/>
        <v>0</v>
      </c>
      <c r="AR260" s="240">
        <v>0</v>
      </c>
      <c r="AS260" s="373">
        <f t="shared" si="171"/>
        <v>0</v>
      </c>
      <c r="AT260" s="240">
        <v>1</v>
      </c>
      <c r="AU260" s="373">
        <f t="shared" si="172"/>
        <v>1</v>
      </c>
      <c r="AV260" s="240">
        <v>1</v>
      </c>
      <c r="AW260" s="373">
        <f t="shared" si="173"/>
        <v>1</v>
      </c>
      <c r="AX260" s="240">
        <v>1</v>
      </c>
      <c r="AY260" s="373">
        <f t="shared" si="174"/>
        <v>1</v>
      </c>
      <c r="AZ260" s="240">
        <v>1</v>
      </c>
      <c r="BA260" s="373">
        <f t="shared" si="175"/>
        <v>1</v>
      </c>
      <c r="BB260" s="240">
        <v>1</v>
      </c>
      <c r="BC260" s="373">
        <f t="shared" si="176"/>
        <v>1</v>
      </c>
      <c r="BD260" s="240">
        <v>1</v>
      </c>
      <c r="BE260" s="373">
        <f t="shared" si="177"/>
        <v>1</v>
      </c>
      <c r="BF260" s="387">
        <f t="shared" si="178"/>
        <v>3846</v>
      </c>
      <c r="BG260" s="387">
        <f t="shared" si="202"/>
        <v>3846</v>
      </c>
      <c r="BH260" s="390" t="b">
        <f t="shared" si="203"/>
        <v>1</v>
      </c>
      <c r="BI260" s="387">
        <f t="shared" si="204"/>
        <v>0</v>
      </c>
      <c r="BJ260" s="376">
        <f t="shared" si="180"/>
        <v>31410001</v>
      </c>
      <c r="BK260" s="384">
        <v>348</v>
      </c>
      <c r="BL260" s="384">
        <v>5</v>
      </c>
      <c r="BM260" s="385">
        <f t="shared" si="181"/>
        <v>2880</v>
      </c>
      <c r="BN260" s="385">
        <f t="shared" si="182"/>
        <v>960</v>
      </c>
      <c r="BO260" s="385">
        <f t="shared" si="183"/>
        <v>3</v>
      </c>
      <c r="BP260" s="385">
        <f t="shared" si="184"/>
        <v>3</v>
      </c>
      <c r="BQ260" s="386">
        <f t="shared" si="185"/>
        <v>1</v>
      </c>
      <c r="BR260" s="228">
        <f t="shared" si="179"/>
        <v>0</v>
      </c>
      <c r="BS260" s="228">
        <v>0</v>
      </c>
      <c r="BT260" s="228">
        <v>1</v>
      </c>
      <c r="BU260" s="228" t="s">
        <v>139</v>
      </c>
      <c r="BV260" s="228" t="str">
        <f t="shared" si="186"/>
        <v>1</v>
      </c>
      <c r="BW260" s="228" t="str">
        <f t="shared" si="187"/>
        <v>0</v>
      </c>
      <c r="BX260" s="228" t="str">
        <f t="shared" si="188"/>
        <v>0</v>
      </c>
      <c r="BY260" s="228" t="s">
        <v>23</v>
      </c>
      <c r="BZ260" s="387">
        <f t="shared" si="189"/>
        <v>960</v>
      </c>
      <c r="CA260" s="387">
        <f t="shared" si="190"/>
        <v>960</v>
      </c>
      <c r="CB260" s="387">
        <f t="shared" si="191"/>
        <v>960</v>
      </c>
      <c r="CC260" s="387">
        <f t="shared" si="192"/>
        <v>960</v>
      </c>
      <c r="CD260" s="387">
        <f t="shared" si="193"/>
        <v>0</v>
      </c>
      <c r="CE260" s="387">
        <f t="shared" si="194"/>
        <v>0</v>
      </c>
      <c r="CF260" s="387">
        <f t="shared" si="195"/>
        <v>1</v>
      </c>
      <c r="CG260" s="387">
        <f t="shared" si="196"/>
        <v>1</v>
      </c>
      <c r="CH260" s="387">
        <f t="shared" si="197"/>
        <v>1</v>
      </c>
      <c r="CI260" s="387">
        <f t="shared" si="198"/>
        <v>1</v>
      </c>
      <c r="CJ260" s="387">
        <f t="shared" si="199"/>
        <v>1</v>
      </c>
      <c r="CK260" s="387">
        <f t="shared" si="200"/>
        <v>1</v>
      </c>
    </row>
    <row r="261" spans="2:89" s="228" customFormat="1" ht="20.399999999999999" x14ac:dyDescent="0.3">
      <c r="B261" s="227">
        <v>178</v>
      </c>
      <c r="C261" s="193">
        <v>317011</v>
      </c>
      <c r="D261" s="193">
        <v>31710001</v>
      </c>
      <c r="E261" s="157" t="s">
        <v>281</v>
      </c>
      <c r="F261" s="229" t="s">
        <v>344</v>
      </c>
      <c r="G261" s="229" t="s">
        <v>345</v>
      </c>
      <c r="H261" s="230" t="s">
        <v>18</v>
      </c>
      <c r="I261" s="234"/>
      <c r="J261" s="230" t="s">
        <v>19</v>
      </c>
      <c r="K261" s="232">
        <f>R261+T261+V261+X261</f>
        <v>2530</v>
      </c>
      <c r="L261" s="160" t="s">
        <v>274</v>
      </c>
      <c r="M261" s="105">
        <v>0</v>
      </c>
      <c r="N261" s="370">
        <f t="shared" si="201"/>
        <v>1</v>
      </c>
      <c r="O261" s="242">
        <v>1</v>
      </c>
      <c r="P261" s="234">
        <f t="shared" si="161"/>
        <v>2530</v>
      </c>
      <c r="Q261" s="160" t="s">
        <v>139</v>
      </c>
      <c r="R261" s="235">
        <f t="shared" si="155"/>
        <v>980</v>
      </c>
      <c r="S261" s="234">
        <f t="shared" si="162"/>
        <v>980</v>
      </c>
      <c r="T261" s="235">
        <f t="shared" si="156"/>
        <v>470</v>
      </c>
      <c r="U261" s="234">
        <f t="shared" si="163"/>
        <v>470</v>
      </c>
      <c r="V261" s="235">
        <f t="shared" si="157"/>
        <v>540</v>
      </c>
      <c r="W261" s="234">
        <f t="shared" si="164"/>
        <v>540</v>
      </c>
      <c r="X261" s="235">
        <f t="shared" si="158"/>
        <v>540</v>
      </c>
      <c r="Y261" s="234">
        <f t="shared" si="165"/>
        <v>540</v>
      </c>
      <c r="Z261" s="234">
        <f t="shared" si="159"/>
        <v>2530</v>
      </c>
      <c r="AA261" s="236" t="b">
        <f>K261=(SUM(X261,V261,T261,R261))</f>
        <v>1</v>
      </c>
      <c r="AB261" s="230" t="s">
        <v>22</v>
      </c>
      <c r="AC261" s="243"/>
      <c r="AD261" s="230"/>
      <c r="AE261" s="229" t="s">
        <v>23</v>
      </c>
      <c r="AF261" s="244"/>
      <c r="AG261" s="245"/>
      <c r="AH261" s="240">
        <v>430</v>
      </c>
      <c r="AI261" s="373">
        <f t="shared" si="166"/>
        <v>430</v>
      </c>
      <c r="AJ261" s="240">
        <v>160</v>
      </c>
      <c r="AK261" s="373">
        <f t="shared" si="167"/>
        <v>160</v>
      </c>
      <c r="AL261" s="240">
        <v>390</v>
      </c>
      <c r="AM261" s="373">
        <f t="shared" si="168"/>
        <v>390</v>
      </c>
      <c r="AN261" s="240">
        <v>110</v>
      </c>
      <c r="AO261" s="373">
        <f t="shared" si="169"/>
        <v>110</v>
      </c>
      <c r="AP261" s="240">
        <v>180</v>
      </c>
      <c r="AQ261" s="373">
        <f t="shared" si="170"/>
        <v>180</v>
      </c>
      <c r="AR261" s="240">
        <v>180</v>
      </c>
      <c r="AS261" s="373">
        <f t="shared" si="171"/>
        <v>180</v>
      </c>
      <c r="AT261" s="240">
        <v>180</v>
      </c>
      <c r="AU261" s="373">
        <f t="shared" si="172"/>
        <v>180</v>
      </c>
      <c r="AV261" s="240">
        <v>180</v>
      </c>
      <c r="AW261" s="373">
        <f t="shared" si="173"/>
        <v>180</v>
      </c>
      <c r="AX261" s="240">
        <v>180</v>
      </c>
      <c r="AY261" s="373">
        <f t="shared" si="174"/>
        <v>180</v>
      </c>
      <c r="AZ261" s="240">
        <v>180</v>
      </c>
      <c r="BA261" s="373">
        <f t="shared" si="175"/>
        <v>180</v>
      </c>
      <c r="BB261" s="240">
        <v>180</v>
      </c>
      <c r="BC261" s="373">
        <f t="shared" si="176"/>
        <v>180</v>
      </c>
      <c r="BD261" s="240">
        <v>180</v>
      </c>
      <c r="BE261" s="373">
        <f t="shared" si="177"/>
        <v>180</v>
      </c>
      <c r="BF261" s="387">
        <f t="shared" si="178"/>
        <v>2530</v>
      </c>
      <c r="BG261" s="387">
        <f t="shared" si="202"/>
        <v>2530</v>
      </c>
      <c r="BH261" s="390" t="b">
        <f t="shared" si="203"/>
        <v>1</v>
      </c>
      <c r="BI261" s="387">
        <f t="shared" si="204"/>
        <v>0</v>
      </c>
      <c r="BJ261" s="376">
        <f t="shared" si="180"/>
        <v>31710001</v>
      </c>
      <c r="BK261" s="384">
        <v>348</v>
      </c>
      <c r="BL261" s="384">
        <v>5</v>
      </c>
      <c r="BM261" s="385">
        <f t="shared" si="181"/>
        <v>980</v>
      </c>
      <c r="BN261" s="385">
        <f t="shared" si="182"/>
        <v>470</v>
      </c>
      <c r="BO261" s="385">
        <f t="shared" si="183"/>
        <v>540</v>
      </c>
      <c r="BP261" s="385">
        <f t="shared" si="184"/>
        <v>540</v>
      </c>
      <c r="BQ261" s="386">
        <f t="shared" si="185"/>
        <v>1</v>
      </c>
      <c r="BR261" s="228">
        <f t="shared" si="179"/>
        <v>0</v>
      </c>
      <c r="BS261" s="228">
        <v>0</v>
      </c>
      <c r="BT261" s="228">
        <v>1</v>
      </c>
      <c r="BU261" s="228" t="s">
        <v>139</v>
      </c>
      <c r="BV261" s="228" t="str">
        <f t="shared" si="186"/>
        <v>1</v>
      </c>
      <c r="BW261" s="228" t="str">
        <f t="shared" si="187"/>
        <v>0</v>
      </c>
      <c r="BX261" s="228" t="str">
        <f t="shared" si="188"/>
        <v>0</v>
      </c>
      <c r="BY261" s="228" t="s">
        <v>23</v>
      </c>
      <c r="BZ261" s="387">
        <f t="shared" si="189"/>
        <v>430</v>
      </c>
      <c r="CA261" s="387">
        <f t="shared" si="190"/>
        <v>160</v>
      </c>
      <c r="CB261" s="387">
        <f t="shared" si="191"/>
        <v>390</v>
      </c>
      <c r="CC261" s="387">
        <f t="shared" si="192"/>
        <v>110</v>
      </c>
      <c r="CD261" s="387">
        <f t="shared" si="193"/>
        <v>180</v>
      </c>
      <c r="CE261" s="387">
        <f t="shared" si="194"/>
        <v>180</v>
      </c>
      <c r="CF261" s="387">
        <f t="shared" si="195"/>
        <v>180</v>
      </c>
      <c r="CG261" s="387">
        <f t="shared" si="196"/>
        <v>180</v>
      </c>
      <c r="CH261" s="387">
        <f t="shared" si="197"/>
        <v>180</v>
      </c>
      <c r="CI261" s="387">
        <f t="shared" si="198"/>
        <v>180</v>
      </c>
      <c r="CJ261" s="387">
        <f t="shared" si="199"/>
        <v>180</v>
      </c>
      <c r="CK261" s="387">
        <f t="shared" si="200"/>
        <v>180</v>
      </c>
    </row>
    <row r="262" spans="2:89" ht="20.399999999999999" x14ac:dyDescent="0.3">
      <c r="B262" s="129">
        <v>180</v>
      </c>
      <c r="C262" s="159">
        <v>322011</v>
      </c>
      <c r="D262" s="159">
        <v>32210001</v>
      </c>
      <c r="E262" s="155" t="s">
        <v>283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ref="K262:K273" si="314">R262+T262+V262+X262</f>
        <v>0</v>
      </c>
      <c r="L262" s="156" t="s">
        <v>296</v>
      </c>
      <c r="M262" s="104">
        <v>0</v>
      </c>
      <c r="N262" s="262">
        <f t="shared" si="201"/>
        <v>14040</v>
      </c>
      <c r="O262" s="141">
        <v>14040</v>
      </c>
      <c r="P262" s="110">
        <f t="shared" si="161"/>
        <v>0</v>
      </c>
      <c r="Q262" s="112" t="s">
        <v>139</v>
      </c>
      <c r="R262" s="113">
        <f t="shared" ref="R262:R325" si="315">AH262+AJ262+AL262</f>
        <v>0</v>
      </c>
      <c r="S262" s="114">
        <f t="shared" si="162"/>
        <v>0</v>
      </c>
      <c r="T262" s="113">
        <f t="shared" ref="T262:T325" si="316">AN262+AP262+AR262</f>
        <v>0</v>
      </c>
      <c r="U262" s="115">
        <f t="shared" si="163"/>
        <v>0</v>
      </c>
      <c r="V262" s="113">
        <f t="shared" ref="V262:V325" si="317">AT262+AV262+AX262</f>
        <v>0</v>
      </c>
      <c r="W262" s="115">
        <f t="shared" si="164"/>
        <v>0</v>
      </c>
      <c r="X262" s="113">
        <f t="shared" ref="X262:X325" si="318">AZ262+BB262+BD262</f>
        <v>0</v>
      </c>
      <c r="Y262" s="115">
        <f t="shared" si="165"/>
        <v>0</v>
      </c>
      <c r="Z262" s="116">
        <f t="shared" ref="Z262:Z325" si="319">S262+U262+W262+Y262</f>
        <v>0</v>
      </c>
      <c r="AA262" s="117" t="b">
        <f t="shared" ref="AA262:AA273" si="320">K262=(SUM(X262,V262,T262,R262))</f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 t="shared" si="166"/>
        <v>0</v>
      </c>
      <c r="AJ262" s="22">
        <v>0</v>
      </c>
      <c r="AK262" s="164">
        <f t="shared" si="167"/>
        <v>0</v>
      </c>
      <c r="AL262" s="22">
        <v>0</v>
      </c>
      <c r="AM262" s="164">
        <f t="shared" si="168"/>
        <v>0</v>
      </c>
      <c r="AN262" s="22">
        <v>0</v>
      </c>
      <c r="AO262" s="164">
        <f t="shared" si="169"/>
        <v>0</v>
      </c>
      <c r="AP262" s="22">
        <v>0</v>
      </c>
      <c r="AQ262" s="164">
        <f t="shared" si="170"/>
        <v>0</v>
      </c>
      <c r="AR262" s="22">
        <v>0</v>
      </c>
      <c r="AS262" s="164">
        <f t="shared" si="171"/>
        <v>0</v>
      </c>
      <c r="AT262" s="22">
        <v>0</v>
      </c>
      <c r="AU262" s="164">
        <f t="shared" si="172"/>
        <v>0</v>
      </c>
      <c r="AV262" s="22">
        <v>0</v>
      </c>
      <c r="AW262" s="164">
        <f t="shared" si="173"/>
        <v>0</v>
      </c>
      <c r="AX262" s="22">
        <v>0</v>
      </c>
      <c r="AY262" s="164">
        <f t="shared" si="174"/>
        <v>0</v>
      </c>
      <c r="AZ262" s="22">
        <v>0</v>
      </c>
      <c r="BA262" s="164">
        <f t="shared" si="175"/>
        <v>0</v>
      </c>
      <c r="BB262" s="22">
        <v>0</v>
      </c>
      <c r="BC262" s="164">
        <f t="shared" si="176"/>
        <v>0</v>
      </c>
      <c r="BD262" s="22">
        <v>0</v>
      </c>
      <c r="BE262" s="164">
        <f t="shared" si="177"/>
        <v>0</v>
      </c>
      <c r="BF262" s="253">
        <f t="shared" si="178"/>
        <v>0</v>
      </c>
      <c r="BG262" s="253">
        <f t="shared" si="202"/>
        <v>0</v>
      </c>
      <c r="BH262" s="10" t="b">
        <f t="shared" si="203"/>
        <v>1</v>
      </c>
      <c r="BI262" s="253">
        <f t="shared" si="204"/>
        <v>0</v>
      </c>
      <c r="BJ262" s="250">
        <f t="shared" si="180"/>
        <v>32210001</v>
      </c>
      <c r="BK262" s="251">
        <v>348</v>
      </c>
      <c r="BL262" s="251">
        <v>5</v>
      </c>
      <c r="BM262" s="252">
        <f t="shared" si="181"/>
        <v>0</v>
      </c>
      <c r="BN262" s="252">
        <f t="shared" si="182"/>
        <v>0</v>
      </c>
      <c r="BO262" s="252">
        <f t="shared" si="183"/>
        <v>0</v>
      </c>
      <c r="BP262" s="252">
        <f t="shared" si="184"/>
        <v>0</v>
      </c>
      <c r="BQ262" s="254">
        <f t="shared" si="185"/>
        <v>14040</v>
      </c>
      <c r="BR262">
        <f t="shared" si="179"/>
        <v>0</v>
      </c>
      <c r="BS262">
        <v>0</v>
      </c>
      <c r="BT262">
        <v>1</v>
      </c>
      <c r="BU262" t="s">
        <v>139</v>
      </c>
      <c r="BV262" t="str">
        <f t="shared" si="186"/>
        <v>1</v>
      </c>
      <c r="BW262" t="str">
        <f t="shared" si="187"/>
        <v>0</v>
      </c>
      <c r="BX262" t="str">
        <f t="shared" si="188"/>
        <v>0</v>
      </c>
      <c r="BY262" t="s">
        <v>23</v>
      </c>
      <c r="BZ262" s="253">
        <f t="shared" si="189"/>
        <v>0</v>
      </c>
      <c r="CA262" s="253">
        <f t="shared" si="190"/>
        <v>0</v>
      </c>
      <c r="CB262" s="253">
        <f t="shared" si="191"/>
        <v>0</v>
      </c>
      <c r="CC262" s="253">
        <f t="shared" si="192"/>
        <v>0</v>
      </c>
      <c r="CD262" s="253">
        <f t="shared" si="193"/>
        <v>0</v>
      </c>
      <c r="CE262" s="253">
        <f t="shared" si="194"/>
        <v>0</v>
      </c>
      <c r="CF262" s="253">
        <f t="shared" si="195"/>
        <v>0</v>
      </c>
      <c r="CG262" s="253">
        <f t="shared" si="196"/>
        <v>0</v>
      </c>
      <c r="CH262" s="253">
        <f t="shared" si="197"/>
        <v>0</v>
      </c>
      <c r="CI262" s="253">
        <f t="shared" si="198"/>
        <v>0</v>
      </c>
      <c r="CJ262" s="253">
        <f t="shared" si="199"/>
        <v>0</v>
      </c>
      <c r="CK262" s="253">
        <f t="shared" si="200"/>
        <v>0</v>
      </c>
    </row>
    <row r="263" spans="2:89" ht="20.399999999999999" x14ac:dyDescent="0.3">
      <c r="B263" s="129">
        <v>182</v>
      </c>
      <c r="C263" s="159">
        <v>322011</v>
      </c>
      <c r="D263" s="159">
        <v>32210001</v>
      </c>
      <c r="E263" s="155" t="s">
        <v>285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si="314"/>
        <v>0</v>
      </c>
      <c r="L263" s="156" t="s">
        <v>296</v>
      </c>
      <c r="M263" s="104">
        <v>0</v>
      </c>
      <c r="N263" s="262">
        <f t="shared" si="201"/>
        <v>57123.040000000001</v>
      </c>
      <c r="O263" s="141">
        <v>57123.040000000001</v>
      </c>
      <c r="P263" s="110">
        <f t="shared" ref="P263:P326" si="321">(O263*(M263/100+1))*K263</f>
        <v>0</v>
      </c>
      <c r="Q263" s="112" t="s">
        <v>139</v>
      </c>
      <c r="R263" s="113">
        <f t="shared" si="315"/>
        <v>0</v>
      </c>
      <c r="S263" s="114">
        <f t="shared" ref="S263:S326" si="322">R263*(O263*(M263/100+1))</f>
        <v>0</v>
      </c>
      <c r="T263" s="113">
        <f t="shared" si="316"/>
        <v>0</v>
      </c>
      <c r="U263" s="115">
        <f t="shared" ref="U263:U326" si="323">T263*(O263*(M263/100+1))</f>
        <v>0</v>
      </c>
      <c r="V263" s="113">
        <f t="shared" si="317"/>
        <v>0</v>
      </c>
      <c r="W263" s="115">
        <f t="shared" ref="W263:W326" si="324">V263*(O263*(M263/100+1))</f>
        <v>0</v>
      </c>
      <c r="X263" s="113">
        <f t="shared" si="318"/>
        <v>0</v>
      </c>
      <c r="Y263" s="115">
        <f t="shared" ref="Y263:Y326" si="325">X263*(O263*(M263/100+1))</f>
        <v>0</v>
      </c>
      <c r="Z263" s="116">
        <f t="shared" si="319"/>
        <v>0</v>
      </c>
      <c r="AA263" s="117" t="b">
        <f t="shared" si="320"/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ref="AI263:AI326" si="326">AH263*(O263*(M263/100+1))</f>
        <v>0</v>
      </c>
      <c r="AJ263" s="22">
        <v>0</v>
      </c>
      <c r="AK263" s="164">
        <f t="shared" ref="AK263:AK326" si="327">AJ263*(O263*(M263/100+1))</f>
        <v>0</v>
      </c>
      <c r="AL263" s="22">
        <v>0</v>
      </c>
      <c r="AM263" s="164">
        <f t="shared" ref="AM263:AM326" si="328">AL263*(O263*(M263/100+1))</f>
        <v>0</v>
      </c>
      <c r="AN263" s="22">
        <v>0</v>
      </c>
      <c r="AO263" s="164">
        <f t="shared" ref="AO263:AO326" si="329">AN263*(O263*(M263/100+1))</f>
        <v>0</v>
      </c>
      <c r="AP263" s="22">
        <v>0</v>
      </c>
      <c r="AQ263" s="164">
        <f t="shared" ref="AQ263:AQ326" si="330">AP263*(O263*(M263/100+1))</f>
        <v>0</v>
      </c>
      <c r="AR263" s="22">
        <v>0</v>
      </c>
      <c r="AS263" s="164">
        <f t="shared" ref="AS263:AS326" si="331">AR263*(O263*(M263/100+1))</f>
        <v>0</v>
      </c>
      <c r="AT263" s="22">
        <v>0</v>
      </c>
      <c r="AU263" s="164">
        <f t="shared" ref="AU263:AU326" si="332">AT263*(O263*(M263/100+1))</f>
        <v>0</v>
      </c>
      <c r="AV263" s="22">
        <v>0</v>
      </c>
      <c r="AW263" s="164">
        <f t="shared" ref="AW263:AW326" si="333">AV263*(O263*(M263/100+1))</f>
        <v>0</v>
      </c>
      <c r="AX263" s="22">
        <v>0</v>
      </c>
      <c r="AY263" s="164">
        <f t="shared" ref="AY263:AY326" si="334">AX263*(O263*(M263/100+1))</f>
        <v>0</v>
      </c>
      <c r="AZ263" s="22">
        <v>0</v>
      </c>
      <c r="BA263" s="164">
        <f t="shared" ref="BA263:BA326" si="335">AZ263*(O263*(M263/100+1))</f>
        <v>0</v>
      </c>
      <c r="BB263" s="22">
        <v>0</v>
      </c>
      <c r="BC263" s="164">
        <f t="shared" ref="BC263:BC326" si="336">BB263*(O263*(M263/100+1))</f>
        <v>0</v>
      </c>
      <c r="BD263" s="22">
        <v>0</v>
      </c>
      <c r="BE263" s="164">
        <f t="shared" ref="BE263:BE326" si="337">BD263*(O263*(M263/100+1))</f>
        <v>0</v>
      </c>
      <c r="BF263" s="253">
        <f t="shared" ref="BF263:BF326" si="338">SUM(R263,T263,V263,X263)*(O263*(M263/100+1))</f>
        <v>0</v>
      </c>
      <c r="BG263" s="253">
        <f t="shared" si="202"/>
        <v>0</v>
      </c>
      <c r="BH263" s="10" t="b">
        <f t="shared" si="203"/>
        <v>1</v>
      </c>
      <c r="BI263" s="253">
        <f t="shared" si="204"/>
        <v>0</v>
      </c>
      <c r="BJ263" s="250">
        <f t="shared" si="180"/>
        <v>32210001</v>
      </c>
      <c r="BK263" s="251">
        <v>348</v>
      </c>
      <c r="BL263" s="251">
        <v>5</v>
      </c>
      <c r="BM263" s="252">
        <f t="shared" si="181"/>
        <v>0</v>
      </c>
      <c r="BN263" s="252">
        <f t="shared" si="182"/>
        <v>0</v>
      </c>
      <c r="BO263" s="252">
        <f t="shared" si="183"/>
        <v>0</v>
      </c>
      <c r="BP263" s="252">
        <f t="shared" si="184"/>
        <v>0</v>
      </c>
      <c r="BQ263" s="254">
        <f t="shared" si="185"/>
        <v>57123.040000000001</v>
      </c>
      <c r="BR263">
        <f t="shared" ref="BR263:BR326" si="339">M263</f>
        <v>0</v>
      </c>
      <c r="BS263">
        <v>0</v>
      </c>
      <c r="BT263">
        <v>1</v>
      </c>
      <c r="BU263" t="s">
        <v>139</v>
      </c>
      <c r="BV263" t="str">
        <f t="shared" si="186"/>
        <v>1</v>
      </c>
      <c r="BW263" t="str">
        <f t="shared" si="187"/>
        <v>0</v>
      </c>
      <c r="BX263" t="str">
        <f t="shared" si="188"/>
        <v>0</v>
      </c>
      <c r="BY263" t="s">
        <v>23</v>
      </c>
      <c r="BZ263" s="253">
        <f t="shared" si="189"/>
        <v>0</v>
      </c>
      <c r="CA263" s="253">
        <f t="shared" si="190"/>
        <v>0</v>
      </c>
      <c r="CB263" s="253">
        <f t="shared" si="191"/>
        <v>0</v>
      </c>
      <c r="CC263" s="253">
        <f t="shared" si="192"/>
        <v>0</v>
      </c>
      <c r="CD263" s="253">
        <f t="shared" si="193"/>
        <v>0</v>
      </c>
      <c r="CE263" s="253">
        <f t="shared" si="194"/>
        <v>0</v>
      </c>
      <c r="CF263" s="253">
        <f t="shared" si="195"/>
        <v>0</v>
      </c>
      <c r="CG263" s="253">
        <f t="shared" si="196"/>
        <v>0</v>
      </c>
      <c r="CH263" s="253">
        <f t="shared" si="197"/>
        <v>0</v>
      </c>
      <c r="CI263" s="253">
        <f t="shared" si="198"/>
        <v>0</v>
      </c>
      <c r="CJ263" s="253">
        <f t="shared" si="199"/>
        <v>0</v>
      </c>
      <c r="CK263" s="253">
        <f t="shared" si="200"/>
        <v>0</v>
      </c>
    </row>
    <row r="264" spans="2:89" ht="20.399999999999999" x14ac:dyDescent="0.3">
      <c r="B264" s="129">
        <v>184</v>
      </c>
      <c r="C264" s="159">
        <v>322011</v>
      </c>
      <c r="D264" s="159">
        <v>32210001</v>
      </c>
      <c r="E264" s="155" t="s">
        <v>287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314"/>
        <v>0</v>
      </c>
      <c r="L264" s="156" t="s">
        <v>296</v>
      </c>
      <c r="M264" s="104">
        <v>0</v>
      </c>
      <c r="N264" s="262">
        <f t="shared" si="201"/>
        <v>20880</v>
      </c>
      <c r="O264" s="141">
        <v>20880</v>
      </c>
      <c r="P264" s="110">
        <f t="shared" si="321"/>
        <v>0</v>
      </c>
      <c r="Q264" s="112" t="s">
        <v>139</v>
      </c>
      <c r="R264" s="113">
        <f t="shared" si="315"/>
        <v>0</v>
      </c>
      <c r="S264" s="114">
        <f t="shared" si="322"/>
        <v>0</v>
      </c>
      <c r="T264" s="113">
        <f t="shared" si="316"/>
        <v>0</v>
      </c>
      <c r="U264" s="115">
        <f t="shared" si="323"/>
        <v>0</v>
      </c>
      <c r="V264" s="113">
        <f t="shared" si="317"/>
        <v>0</v>
      </c>
      <c r="W264" s="115">
        <f t="shared" si="324"/>
        <v>0</v>
      </c>
      <c r="X264" s="113">
        <f t="shared" si="318"/>
        <v>0</v>
      </c>
      <c r="Y264" s="115">
        <f t="shared" si="325"/>
        <v>0</v>
      </c>
      <c r="Z264" s="116">
        <f t="shared" si="319"/>
        <v>0</v>
      </c>
      <c r="AA264" s="117" t="b">
        <f t="shared" si="320"/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 t="shared" si="326"/>
        <v>0</v>
      </c>
      <c r="AJ264" s="22">
        <v>0</v>
      </c>
      <c r="AK264" s="164">
        <f t="shared" si="327"/>
        <v>0</v>
      </c>
      <c r="AL264" s="22">
        <v>0</v>
      </c>
      <c r="AM264" s="164">
        <f t="shared" si="328"/>
        <v>0</v>
      </c>
      <c r="AN264" s="22">
        <v>0</v>
      </c>
      <c r="AO264" s="164">
        <f t="shared" si="329"/>
        <v>0</v>
      </c>
      <c r="AP264" s="22">
        <v>0</v>
      </c>
      <c r="AQ264" s="164">
        <f t="shared" si="330"/>
        <v>0</v>
      </c>
      <c r="AR264" s="22">
        <v>0</v>
      </c>
      <c r="AS264" s="164">
        <f t="shared" si="331"/>
        <v>0</v>
      </c>
      <c r="AT264" s="22">
        <v>0</v>
      </c>
      <c r="AU264" s="164">
        <f t="shared" si="332"/>
        <v>0</v>
      </c>
      <c r="AV264" s="22">
        <v>0</v>
      </c>
      <c r="AW264" s="164">
        <f t="shared" si="333"/>
        <v>0</v>
      </c>
      <c r="AX264" s="22">
        <v>0</v>
      </c>
      <c r="AY264" s="164">
        <f t="shared" si="334"/>
        <v>0</v>
      </c>
      <c r="AZ264" s="22">
        <v>0</v>
      </c>
      <c r="BA264" s="164">
        <f t="shared" si="335"/>
        <v>0</v>
      </c>
      <c r="BB264" s="22">
        <v>0</v>
      </c>
      <c r="BC264" s="164">
        <f t="shared" si="336"/>
        <v>0</v>
      </c>
      <c r="BD264" s="22">
        <v>0</v>
      </c>
      <c r="BE264" s="164">
        <f t="shared" si="337"/>
        <v>0</v>
      </c>
      <c r="BF264" s="253">
        <f t="shared" si="338"/>
        <v>0</v>
      </c>
      <c r="BG264" s="253">
        <f t="shared" si="202"/>
        <v>0</v>
      </c>
      <c r="BH264" s="10" t="b">
        <f t="shared" si="203"/>
        <v>1</v>
      </c>
      <c r="BI264" s="253">
        <f t="shared" si="204"/>
        <v>0</v>
      </c>
      <c r="BJ264" s="250">
        <f t="shared" ref="BJ264:BJ327" si="340">D264</f>
        <v>32210001</v>
      </c>
      <c r="BK264" s="251">
        <v>348</v>
      </c>
      <c r="BL264" s="251">
        <v>5</v>
      </c>
      <c r="BM264" s="252">
        <f t="shared" ref="BM264:BM327" si="341">R264</f>
        <v>0</v>
      </c>
      <c r="BN264" s="252">
        <f t="shared" ref="BN264:BN327" si="342">T264</f>
        <v>0</v>
      </c>
      <c r="BO264" s="252">
        <f t="shared" ref="BO264:BO327" si="343">V264</f>
        <v>0</v>
      </c>
      <c r="BP264" s="252">
        <f t="shared" ref="BP264:BP327" si="344">X264</f>
        <v>0</v>
      </c>
      <c r="BQ264" s="254">
        <f t="shared" ref="BQ264:BQ327" si="345">N264</f>
        <v>20880</v>
      </c>
      <c r="BR264">
        <f t="shared" si="339"/>
        <v>0</v>
      </c>
      <c r="BS264">
        <v>0</v>
      </c>
      <c r="BT264">
        <v>1</v>
      </c>
      <c r="BU264" t="s">
        <v>139</v>
      </c>
      <c r="BV264" t="str">
        <f t="shared" ref="BV264:BV327" si="346">IF(AB264 = "X", "1", "0")</f>
        <v>1</v>
      </c>
      <c r="BW264" t="str">
        <f t="shared" ref="BW264:BW327" si="347">IF(AC264 = "X", "1", "0")</f>
        <v>0</v>
      </c>
      <c r="BX264" t="str">
        <f t="shared" ref="BX264:BX327" si="348">IF(AD264 = "X", "1", "0")</f>
        <v>0</v>
      </c>
      <c r="BY264" t="s">
        <v>23</v>
      </c>
      <c r="BZ264" s="253">
        <f t="shared" ref="BZ264:BZ327" si="349">AI264</f>
        <v>0</v>
      </c>
      <c r="CA264" s="253">
        <f t="shared" ref="CA264:CA327" si="350">AK264</f>
        <v>0</v>
      </c>
      <c r="CB264" s="253">
        <f t="shared" ref="CB264:CB327" si="351">AM264</f>
        <v>0</v>
      </c>
      <c r="CC264" s="253">
        <f t="shared" ref="CC264:CC327" si="352">AO264</f>
        <v>0</v>
      </c>
      <c r="CD264" s="253">
        <f t="shared" ref="CD264:CD327" si="353">AQ264</f>
        <v>0</v>
      </c>
      <c r="CE264" s="253">
        <f t="shared" ref="CE264:CE327" si="354">AS264</f>
        <v>0</v>
      </c>
      <c r="CF264" s="253">
        <f t="shared" ref="CF264:CF327" si="355">AU264</f>
        <v>0</v>
      </c>
      <c r="CG264" s="253">
        <f t="shared" ref="CG264:CG327" si="356">AW264</f>
        <v>0</v>
      </c>
      <c r="CH264" s="253">
        <f t="shared" ref="CH264:CH327" si="357">AY264</f>
        <v>0</v>
      </c>
      <c r="CI264" s="253">
        <f t="shared" ref="CI264:CI327" si="358">BA264</f>
        <v>0</v>
      </c>
      <c r="CJ264" s="253">
        <f t="shared" ref="CJ264:CJ327" si="359">BC264</f>
        <v>0</v>
      </c>
      <c r="CK264" s="253">
        <f t="shared" ref="CK264:CK327" si="360">BE264</f>
        <v>0</v>
      </c>
    </row>
    <row r="265" spans="2:89" ht="20.399999999999999" x14ac:dyDescent="0.3">
      <c r="B265" s="129">
        <v>185</v>
      </c>
      <c r="C265" s="159">
        <v>322011</v>
      </c>
      <c r="D265" s="159">
        <v>32210001</v>
      </c>
      <c r="E265" s="155" t="s">
        <v>288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si="314"/>
        <v>0</v>
      </c>
      <c r="L265" s="156" t="s">
        <v>296</v>
      </c>
      <c r="M265" s="104">
        <v>0</v>
      </c>
      <c r="N265" s="262">
        <f t="shared" ref="N265:N327" si="361">ROUND(O265,2)</f>
        <v>9099</v>
      </c>
      <c r="O265" s="141">
        <v>9099</v>
      </c>
      <c r="P265" s="110">
        <f t="shared" si="321"/>
        <v>0</v>
      </c>
      <c r="Q265" s="112" t="s">
        <v>139</v>
      </c>
      <c r="R265" s="113">
        <f t="shared" si="315"/>
        <v>0</v>
      </c>
      <c r="S265" s="114">
        <f t="shared" si="322"/>
        <v>0</v>
      </c>
      <c r="T265" s="113">
        <f t="shared" si="316"/>
        <v>0</v>
      </c>
      <c r="U265" s="115">
        <f t="shared" si="323"/>
        <v>0</v>
      </c>
      <c r="V265" s="113">
        <f t="shared" si="317"/>
        <v>0</v>
      </c>
      <c r="W265" s="115">
        <f t="shared" si="324"/>
        <v>0</v>
      </c>
      <c r="X265" s="113">
        <f t="shared" si="318"/>
        <v>0</v>
      </c>
      <c r="Y265" s="115">
        <f t="shared" si="325"/>
        <v>0</v>
      </c>
      <c r="Z265" s="116">
        <f t="shared" si="319"/>
        <v>0</v>
      </c>
      <c r="AA265" s="117" t="b">
        <f t="shared" si="320"/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si="326"/>
        <v>0</v>
      </c>
      <c r="AJ265" s="22">
        <v>0</v>
      </c>
      <c r="AK265" s="164">
        <f t="shared" si="327"/>
        <v>0</v>
      </c>
      <c r="AL265" s="22">
        <v>0</v>
      </c>
      <c r="AM265" s="164">
        <f t="shared" si="328"/>
        <v>0</v>
      </c>
      <c r="AN265" s="22">
        <v>0</v>
      </c>
      <c r="AO265" s="164">
        <f t="shared" si="329"/>
        <v>0</v>
      </c>
      <c r="AP265" s="22">
        <v>0</v>
      </c>
      <c r="AQ265" s="164">
        <f t="shared" si="330"/>
        <v>0</v>
      </c>
      <c r="AR265" s="22">
        <v>0</v>
      </c>
      <c r="AS265" s="164">
        <f t="shared" si="331"/>
        <v>0</v>
      </c>
      <c r="AT265" s="22">
        <v>0</v>
      </c>
      <c r="AU265" s="164">
        <f t="shared" si="332"/>
        <v>0</v>
      </c>
      <c r="AV265" s="22">
        <v>0</v>
      </c>
      <c r="AW265" s="164">
        <f t="shared" si="333"/>
        <v>0</v>
      </c>
      <c r="AX265" s="22">
        <v>0</v>
      </c>
      <c r="AY265" s="164">
        <f t="shared" si="334"/>
        <v>0</v>
      </c>
      <c r="AZ265" s="22">
        <v>0</v>
      </c>
      <c r="BA265" s="164">
        <f t="shared" si="335"/>
        <v>0</v>
      </c>
      <c r="BB265" s="22">
        <v>0</v>
      </c>
      <c r="BC265" s="164">
        <f t="shared" si="336"/>
        <v>0</v>
      </c>
      <c r="BD265" s="22">
        <v>0</v>
      </c>
      <c r="BE265" s="164">
        <f t="shared" si="337"/>
        <v>0</v>
      </c>
      <c r="BF265" s="253">
        <f t="shared" si="338"/>
        <v>0</v>
      </c>
      <c r="BG265" s="253">
        <f t="shared" si="202"/>
        <v>0</v>
      </c>
      <c r="BH265" s="10" t="b">
        <f t="shared" si="203"/>
        <v>1</v>
      </c>
      <c r="BI265" s="253">
        <f t="shared" si="204"/>
        <v>0</v>
      </c>
      <c r="BJ265" s="250">
        <f t="shared" si="340"/>
        <v>32210001</v>
      </c>
      <c r="BK265" s="251">
        <v>348</v>
      </c>
      <c r="BL265" s="251">
        <v>5</v>
      </c>
      <c r="BM265" s="252">
        <f t="shared" si="341"/>
        <v>0</v>
      </c>
      <c r="BN265" s="252">
        <f t="shared" si="342"/>
        <v>0</v>
      </c>
      <c r="BO265" s="252">
        <f t="shared" si="343"/>
        <v>0</v>
      </c>
      <c r="BP265" s="252">
        <f t="shared" si="344"/>
        <v>0</v>
      </c>
      <c r="BQ265" s="254">
        <f t="shared" si="345"/>
        <v>9099</v>
      </c>
      <c r="BR265">
        <f t="shared" si="339"/>
        <v>0</v>
      </c>
      <c r="BS265">
        <v>0</v>
      </c>
      <c r="BT265">
        <v>1</v>
      </c>
      <c r="BU265" t="s">
        <v>139</v>
      </c>
      <c r="BV265" t="str">
        <f t="shared" si="346"/>
        <v>1</v>
      </c>
      <c r="BW265" t="str">
        <f t="shared" si="347"/>
        <v>0</v>
      </c>
      <c r="BX265" t="str">
        <f t="shared" si="348"/>
        <v>0</v>
      </c>
      <c r="BY265" t="s">
        <v>23</v>
      </c>
      <c r="BZ265" s="253">
        <f t="shared" si="349"/>
        <v>0</v>
      </c>
      <c r="CA265" s="253">
        <f t="shared" si="350"/>
        <v>0</v>
      </c>
      <c r="CB265" s="253">
        <f t="shared" si="351"/>
        <v>0</v>
      </c>
      <c r="CC265" s="253">
        <f t="shared" si="352"/>
        <v>0</v>
      </c>
      <c r="CD265" s="253">
        <f t="shared" si="353"/>
        <v>0</v>
      </c>
      <c r="CE265" s="253">
        <f t="shared" si="354"/>
        <v>0</v>
      </c>
      <c r="CF265" s="253">
        <f t="shared" si="355"/>
        <v>0</v>
      </c>
      <c r="CG265" s="253">
        <f t="shared" si="356"/>
        <v>0</v>
      </c>
      <c r="CH265" s="253">
        <f t="shared" si="357"/>
        <v>0</v>
      </c>
      <c r="CI265" s="253">
        <f t="shared" si="358"/>
        <v>0</v>
      </c>
      <c r="CJ265" s="253">
        <f t="shared" si="359"/>
        <v>0</v>
      </c>
      <c r="CK265" s="253">
        <f t="shared" si="360"/>
        <v>0</v>
      </c>
    </row>
    <row r="266" spans="2:89" ht="30.6" x14ac:dyDescent="0.3">
      <c r="B266" s="129">
        <v>186</v>
      </c>
      <c r="C266" s="159">
        <v>322011</v>
      </c>
      <c r="D266" s="159">
        <v>32210001</v>
      </c>
      <c r="E266" s="155" t="s">
        <v>289</v>
      </c>
      <c r="F266" s="108" t="s">
        <v>344</v>
      </c>
      <c r="G266" s="108" t="s">
        <v>345</v>
      </c>
      <c r="H266" s="109" t="s">
        <v>18</v>
      </c>
      <c r="I266" s="123"/>
      <c r="J266" s="109" t="s">
        <v>19</v>
      </c>
      <c r="K266" s="111">
        <f t="shared" si="314"/>
        <v>0</v>
      </c>
      <c r="L266" s="156" t="s">
        <v>296</v>
      </c>
      <c r="M266" s="104">
        <v>0</v>
      </c>
      <c r="N266" s="262">
        <f t="shared" si="361"/>
        <v>150800</v>
      </c>
      <c r="O266" s="141">
        <v>150800</v>
      </c>
      <c r="P266" s="110">
        <f t="shared" si="321"/>
        <v>0</v>
      </c>
      <c r="Q266" s="112" t="s">
        <v>139</v>
      </c>
      <c r="R266" s="113">
        <f t="shared" si="315"/>
        <v>0</v>
      </c>
      <c r="S266" s="114">
        <f t="shared" si="322"/>
        <v>0</v>
      </c>
      <c r="T266" s="113">
        <f t="shared" si="316"/>
        <v>0</v>
      </c>
      <c r="U266" s="115">
        <f t="shared" si="323"/>
        <v>0</v>
      </c>
      <c r="V266" s="113">
        <f t="shared" si="317"/>
        <v>0</v>
      </c>
      <c r="W266" s="115">
        <f t="shared" si="324"/>
        <v>0</v>
      </c>
      <c r="X266" s="113">
        <f t="shared" si="318"/>
        <v>0</v>
      </c>
      <c r="Y266" s="115">
        <f t="shared" si="325"/>
        <v>0</v>
      </c>
      <c r="Z266" s="116">
        <f t="shared" si="319"/>
        <v>0</v>
      </c>
      <c r="AA266" s="117" t="b">
        <f t="shared" si="320"/>
        <v>1</v>
      </c>
      <c r="AB266" s="109" t="s">
        <v>22</v>
      </c>
      <c r="AC266" s="124"/>
      <c r="AD266" s="123"/>
      <c r="AE266" s="108" t="s">
        <v>23</v>
      </c>
      <c r="AF266" s="125"/>
      <c r="AG266" s="126"/>
      <c r="AH266" s="22">
        <v>0</v>
      </c>
      <c r="AI266" s="164">
        <f t="shared" si="326"/>
        <v>0</v>
      </c>
      <c r="AJ266" s="22">
        <v>0</v>
      </c>
      <c r="AK266" s="164">
        <f t="shared" si="327"/>
        <v>0</v>
      </c>
      <c r="AL266" s="22">
        <v>0</v>
      </c>
      <c r="AM266" s="164">
        <f t="shared" si="328"/>
        <v>0</v>
      </c>
      <c r="AN266" s="22">
        <v>0</v>
      </c>
      <c r="AO266" s="164">
        <f t="shared" si="329"/>
        <v>0</v>
      </c>
      <c r="AP266" s="22">
        <v>0</v>
      </c>
      <c r="AQ266" s="164">
        <f t="shared" si="330"/>
        <v>0</v>
      </c>
      <c r="AR266" s="22">
        <v>0</v>
      </c>
      <c r="AS266" s="164">
        <f t="shared" si="331"/>
        <v>0</v>
      </c>
      <c r="AT266" s="22">
        <v>0</v>
      </c>
      <c r="AU266" s="164">
        <f t="shared" si="332"/>
        <v>0</v>
      </c>
      <c r="AV266" s="22">
        <v>0</v>
      </c>
      <c r="AW266" s="164">
        <f t="shared" si="333"/>
        <v>0</v>
      </c>
      <c r="AX266" s="22">
        <v>0</v>
      </c>
      <c r="AY266" s="164">
        <f t="shared" si="334"/>
        <v>0</v>
      </c>
      <c r="AZ266" s="22">
        <v>0</v>
      </c>
      <c r="BA266" s="164">
        <f t="shared" si="335"/>
        <v>0</v>
      </c>
      <c r="BB266" s="22">
        <v>0</v>
      </c>
      <c r="BC266" s="164">
        <f t="shared" si="336"/>
        <v>0</v>
      </c>
      <c r="BD266" s="22">
        <v>0</v>
      </c>
      <c r="BE266" s="164">
        <f t="shared" si="337"/>
        <v>0</v>
      </c>
      <c r="BF266" s="253">
        <f t="shared" si="338"/>
        <v>0</v>
      </c>
      <c r="BG266" s="253">
        <f t="shared" ref="BG266:BG327" si="362">SUM(BE266,BC266,BA266,AY266,AW266,AU266,AS266,AQ266,AO266,AM266,AK266,AI266)</f>
        <v>0</v>
      </c>
      <c r="BH266" s="10" t="b">
        <f t="shared" ref="BH266:BH327" si="363">BF266=BG266</f>
        <v>1</v>
      </c>
      <c r="BI266" s="253">
        <f t="shared" ref="BI266:BI327" si="364">BF266-BG266</f>
        <v>0</v>
      </c>
      <c r="BJ266" s="250">
        <f t="shared" si="340"/>
        <v>32210001</v>
      </c>
      <c r="BK266" s="251">
        <v>348</v>
      </c>
      <c r="BL266" s="251">
        <v>5</v>
      </c>
      <c r="BM266" s="252">
        <f t="shared" si="341"/>
        <v>0</v>
      </c>
      <c r="BN266" s="252">
        <f t="shared" si="342"/>
        <v>0</v>
      </c>
      <c r="BO266" s="252">
        <f t="shared" si="343"/>
        <v>0</v>
      </c>
      <c r="BP266" s="252">
        <f t="shared" si="344"/>
        <v>0</v>
      </c>
      <c r="BQ266" s="254">
        <f t="shared" si="345"/>
        <v>150800</v>
      </c>
      <c r="BR266">
        <f t="shared" si="339"/>
        <v>0</v>
      </c>
      <c r="BS266">
        <v>0</v>
      </c>
      <c r="BT266">
        <v>1</v>
      </c>
      <c r="BU266" t="s">
        <v>139</v>
      </c>
      <c r="BV266" t="str">
        <f t="shared" si="346"/>
        <v>1</v>
      </c>
      <c r="BW266" t="str">
        <f t="shared" si="347"/>
        <v>0</v>
      </c>
      <c r="BX266" t="str">
        <f t="shared" si="348"/>
        <v>0</v>
      </c>
      <c r="BY266" t="s">
        <v>23</v>
      </c>
      <c r="BZ266" s="253">
        <f t="shared" si="349"/>
        <v>0</v>
      </c>
      <c r="CA266" s="253">
        <f t="shared" si="350"/>
        <v>0</v>
      </c>
      <c r="CB266" s="253">
        <f t="shared" si="351"/>
        <v>0</v>
      </c>
      <c r="CC266" s="253">
        <f t="shared" si="352"/>
        <v>0</v>
      </c>
      <c r="CD266" s="253">
        <f t="shared" si="353"/>
        <v>0</v>
      </c>
      <c r="CE266" s="253">
        <f t="shared" si="354"/>
        <v>0</v>
      </c>
      <c r="CF266" s="253">
        <f t="shared" si="355"/>
        <v>0</v>
      </c>
      <c r="CG266" s="253">
        <f t="shared" si="356"/>
        <v>0</v>
      </c>
      <c r="CH266" s="253">
        <f t="shared" si="357"/>
        <v>0</v>
      </c>
      <c r="CI266" s="253">
        <f t="shared" si="358"/>
        <v>0</v>
      </c>
      <c r="CJ266" s="253">
        <f t="shared" si="359"/>
        <v>0</v>
      </c>
      <c r="CK266" s="253">
        <f t="shared" si="360"/>
        <v>0</v>
      </c>
    </row>
    <row r="267" spans="2:89" ht="20.399999999999999" x14ac:dyDescent="0.3">
      <c r="B267" s="129">
        <v>187</v>
      </c>
      <c r="C267" s="159">
        <v>322011</v>
      </c>
      <c r="D267" s="159">
        <v>32210001</v>
      </c>
      <c r="E267" s="155" t="s">
        <v>290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 t="shared" si="314"/>
        <v>0</v>
      </c>
      <c r="L267" s="156" t="s">
        <v>296</v>
      </c>
      <c r="M267" s="104">
        <v>0</v>
      </c>
      <c r="N267" s="262">
        <f t="shared" si="361"/>
        <v>8456</v>
      </c>
      <c r="O267" s="141">
        <v>8456</v>
      </c>
      <c r="P267" s="110">
        <f t="shared" si="321"/>
        <v>0</v>
      </c>
      <c r="Q267" s="112" t="s">
        <v>139</v>
      </c>
      <c r="R267" s="113">
        <f t="shared" si="315"/>
        <v>0</v>
      </c>
      <c r="S267" s="114">
        <f t="shared" si="322"/>
        <v>0</v>
      </c>
      <c r="T267" s="113">
        <f t="shared" si="316"/>
        <v>0</v>
      </c>
      <c r="U267" s="115">
        <f t="shared" si="323"/>
        <v>0</v>
      </c>
      <c r="V267" s="113">
        <f t="shared" si="317"/>
        <v>0</v>
      </c>
      <c r="W267" s="115">
        <f t="shared" si="324"/>
        <v>0</v>
      </c>
      <c r="X267" s="113">
        <f t="shared" si="318"/>
        <v>0</v>
      </c>
      <c r="Y267" s="115">
        <f t="shared" si="325"/>
        <v>0</v>
      </c>
      <c r="Z267" s="116">
        <f t="shared" si="319"/>
        <v>0</v>
      </c>
      <c r="AA267" s="117" t="b">
        <f t="shared" si="320"/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si="326"/>
        <v>0</v>
      </c>
      <c r="AJ267" s="22">
        <v>0</v>
      </c>
      <c r="AK267" s="164">
        <f t="shared" si="327"/>
        <v>0</v>
      </c>
      <c r="AL267" s="22">
        <v>0</v>
      </c>
      <c r="AM267" s="164">
        <f t="shared" si="328"/>
        <v>0</v>
      </c>
      <c r="AN267" s="22">
        <v>0</v>
      </c>
      <c r="AO267" s="164">
        <f t="shared" si="329"/>
        <v>0</v>
      </c>
      <c r="AP267" s="22">
        <v>0</v>
      </c>
      <c r="AQ267" s="164">
        <f t="shared" si="330"/>
        <v>0</v>
      </c>
      <c r="AR267" s="22">
        <v>0</v>
      </c>
      <c r="AS267" s="164">
        <f t="shared" si="331"/>
        <v>0</v>
      </c>
      <c r="AT267" s="22">
        <v>0</v>
      </c>
      <c r="AU267" s="164">
        <f t="shared" si="332"/>
        <v>0</v>
      </c>
      <c r="AV267" s="22">
        <v>0</v>
      </c>
      <c r="AW267" s="164">
        <f t="shared" si="333"/>
        <v>0</v>
      </c>
      <c r="AX267" s="22">
        <v>0</v>
      </c>
      <c r="AY267" s="164">
        <f t="shared" si="334"/>
        <v>0</v>
      </c>
      <c r="AZ267" s="22">
        <v>0</v>
      </c>
      <c r="BA267" s="164">
        <f t="shared" si="335"/>
        <v>0</v>
      </c>
      <c r="BB267" s="22">
        <v>0</v>
      </c>
      <c r="BC267" s="164">
        <f t="shared" si="336"/>
        <v>0</v>
      </c>
      <c r="BD267" s="22">
        <v>0</v>
      </c>
      <c r="BE267" s="164">
        <f t="shared" si="337"/>
        <v>0</v>
      </c>
      <c r="BF267" s="253">
        <f t="shared" si="338"/>
        <v>0</v>
      </c>
      <c r="BG267" s="253">
        <f t="shared" si="362"/>
        <v>0</v>
      </c>
      <c r="BH267" s="10" t="b">
        <f t="shared" si="363"/>
        <v>1</v>
      </c>
      <c r="BI267" s="253">
        <f t="shared" si="364"/>
        <v>0</v>
      </c>
      <c r="BJ267" s="250">
        <f t="shared" si="340"/>
        <v>32210001</v>
      </c>
      <c r="BK267" s="251">
        <v>348</v>
      </c>
      <c r="BL267" s="251">
        <v>5</v>
      </c>
      <c r="BM267" s="252">
        <f t="shared" si="341"/>
        <v>0</v>
      </c>
      <c r="BN267" s="252">
        <f t="shared" si="342"/>
        <v>0</v>
      </c>
      <c r="BO267" s="252">
        <f t="shared" si="343"/>
        <v>0</v>
      </c>
      <c r="BP267" s="252">
        <f t="shared" si="344"/>
        <v>0</v>
      </c>
      <c r="BQ267" s="254">
        <f t="shared" si="345"/>
        <v>8456</v>
      </c>
      <c r="BR267">
        <f t="shared" si="339"/>
        <v>0</v>
      </c>
      <c r="BS267">
        <v>0</v>
      </c>
      <c r="BT267">
        <v>1</v>
      </c>
      <c r="BU267" t="s">
        <v>139</v>
      </c>
      <c r="BV267" t="str">
        <f t="shared" si="346"/>
        <v>1</v>
      </c>
      <c r="BW267" t="str">
        <f t="shared" si="347"/>
        <v>0</v>
      </c>
      <c r="BX267" t="str">
        <f t="shared" si="348"/>
        <v>0</v>
      </c>
      <c r="BY267" t="s">
        <v>23</v>
      </c>
      <c r="BZ267" s="253">
        <f t="shared" si="349"/>
        <v>0</v>
      </c>
      <c r="CA267" s="253">
        <f t="shared" si="350"/>
        <v>0</v>
      </c>
      <c r="CB267" s="253">
        <f t="shared" si="351"/>
        <v>0</v>
      </c>
      <c r="CC267" s="253">
        <f t="shared" si="352"/>
        <v>0</v>
      </c>
      <c r="CD267" s="253">
        <f t="shared" si="353"/>
        <v>0</v>
      </c>
      <c r="CE267" s="253">
        <f t="shared" si="354"/>
        <v>0</v>
      </c>
      <c r="CF267" s="253">
        <f t="shared" si="355"/>
        <v>0</v>
      </c>
      <c r="CG267" s="253">
        <f t="shared" si="356"/>
        <v>0</v>
      </c>
      <c r="CH267" s="253">
        <f t="shared" si="357"/>
        <v>0</v>
      </c>
      <c r="CI267" s="253">
        <f t="shared" si="358"/>
        <v>0</v>
      </c>
      <c r="CJ267" s="253">
        <f t="shared" si="359"/>
        <v>0</v>
      </c>
      <c r="CK267" s="253">
        <f t="shared" si="360"/>
        <v>0</v>
      </c>
    </row>
    <row r="268" spans="2:89" ht="20.399999999999999" x14ac:dyDescent="0.3">
      <c r="B268" s="129">
        <v>188</v>
      </c>
      <c r="C268" s="159">
        <v>322011</v>
      </c>
      <c r="D268" s="159">
        <v>32210001</v>
      </c>
      <c r="E268" s="155" t="s">
        <v>291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314"/>
        <v>0</v>
      </c>
      <c r="L268" s="156" t="s">
        <v>296</v>
      </c>
      <c r="M268" s="104">
        <v>0</v>
      </c>
      <c r="N268" s="262">
        <f t="shared" si="361"/>
        <v>6150.9</v>
      </c>
      <c r="O268" s="141">
        <v>6150.9</v>
      </c>
      <c r="P268" s="110">
        <f t="shared" si="321"/>
        <v>0</v>
      </c>
      <c r="Q268" s="112" t="s">
        <v>139</v>
      </c>
      <c r="R268" s="113">
        <f t="shared" si="315"/>
        <v>0</v>
      </c>
      <c r="S268" s="114">
        <f t="shared" si="322"/>
        <v>0</v>
      </c>
      <c r="T268" s="113">
        <f t="shared" si="316"/>
        <v>0</v>
      </c>
      <c r="U268" s="115">
        <f t="shared" si="323"/>
        <v>0</v>
      </c>
      <c r="V268" s="113">
        <f t="shared" si="317"/>
        <v>0</v>
      </c>
      <c r="W268" s="115">
        <f t="shared" si="324"/>
        <v>0</v>
      </c>
      <c r="X268" s="113">
        <f t="shared" si="318"/>
        <v>0</v>
      </c>
      <c r="Y268" s="115">
        <f t="shared" si="325"/>
        <v>0</v>
      </c>
      <c r="Z268" s="116">
        <f t="shared" si="319"/>
        <v>0</v>
      </c>
      <c r="AA268" s="117" t="b">
        <f t="shared" si="320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>
        <v>0</v>
      </c>
      <c r="AI268" s="164">
        <f t="shared" si="326"/>
        <v>0</v>
      </c>
      <c r="AJ268" s="22">
        <v>0</v>
      </c>
      <c r="AK268" s="164">
        <f t="shared" si="327"/>
        <v>0</v>
      </c>
      <c r="AL268" s="22">
        <v>0</v>
      </c>
      <c r="AM268" s="164">
        <f t="shared" si="328"/>
        <v>0</v>
      </c>
      <c r="AN268" s="22">
        <v>0</v>
      </c>
      <c r="AO268" s="164">
        <f t="shared" si="329"/>
        <v>0</v>
      </c>
      <c r="AP268" s="22">
        <v>0</v>
      </c>
      <c r="AQ268" s="164">
        <f t="shared" si="330"/>
        <v>0</v>
      </c>
      <c r="AR268" s="22">
        <v>0</v>
      </c>
      <c r="AS268" s="164">
        <f t="shared" si="331"/>
        <v>0</v>
      </c>
      <c r="AT268" s="22">
        <v>0</v>
      </c>
      <c r="AU268" s="164">
        <f t="shared" si="332"/>
        <v>0</v>
      </c>
      <c r="AV268" s="22">
        <v>0</v>
      </c>
      <c r="AW268" s="164">
        <f t="shared" si="333"/>
        <v>0</v>
      </c>
      <c r="AX268" s="22">
        <v>0</v>
      </c>
      <c r="AY268" s="164">
        <f t="shared" si="334"/>
        <v>0</v>
      </c>
      <c r="AZ268" s="22">
        <v>0</v>
      </c>
      <c r="BA268" s="164">
        <f t="shared" si="335"/>
        <v>0</v>
      </c>
      <c r="BB268" s="22">
        <v>0</v>
      </c>
      <c r="BC268" s="164">
        <f t="shared" si="336"/>
        <v>0</v>
      </c>
      <c r="BD268" s="22">
        <v>0</v>
      </c>
      <c r="BE268" s="164">
        <f t="shared" si="337"/>
        <v>0</v>
      </c>
      <c r="BF268" s="253">
        <f t="shared" si="338"/>
        <v>0</v>
      </c>
      <c r="BG268" s="253">
        <f t="shared" si="362"/>
        <v>0</v>
      </c>
      <c r="BH268" s="10" t="b">
        <f t="shared" si="363"/>
        <v>1</v>
      </c>
      <c r="BI268" s="253">
        <f t="shared" si="364"/>
        <v>0</v>
      </c>
      <c r="BJ268" s="250">
        <f t="shared" si="340"/>
        <v>32210001</v>
      </c>
      <c r="BK268" s="251">
        <v>348</v>
      </c>
      <c r="BL268" s="251">
        <v>5</v>
      </c>
      <c r="BM268" s="252">
        <f t="shared" si="341"/>
        <v>0</v>
      </c>
      <c r="BN268" s="252">
        <f t="shared" si="342"/>
        <v>0</v>
      </c>
      <c r="BO268" s="252">
        <f t="shared" si="343"/>
        <v>0</v>
      </c>
      <c r="BP268" s="252">
        <f t="shared" si="344"/>
        <v>0</v>
      </c>
      <c r="BQ268" s="254">
        <f t="shared" si="345"/>
        <v>6150.9</v>
      </c>
      <c r="BR268">
        <f t="shared" si="339"/>
        <v>0</v>
      </c>
      <c r="BS268">
        <v>0</v>
      </c>
      <c r="BT268">
        <v>1</v>
      </c>
      <c r="BU268" t="s">
        <v>139</v>
      </c>
      <c r="BV268" t="str">
        <f t="shared" si="346"/>
        <v>1</v>
      </c>
      <c r="BW268" t="str">
        <f t="shared" si="347"/>
        <v>0</v>
      </c>
      <c r="BX268" t="str">
        <f t="shared" si="348"/>
        <v>0</v>
      </c>
      <c r="BY268" t="s">
        <v>23</v>
      </c>
      <c r="BZ268" s="253">
        <f t="shared" si="349"/>
        <v>0</v>
      </c>
      <c r="CA268" s="253">
        <f t="shared" si="350"/>
        <v>0</v>
      </c>
      <c r="CB268" s="253">
        <f t="shared" si="351"/>
        <v>0</v>
      </c>
      <c r="CC268" s="253">
        <f t="shared" si="352"/>
        <v>0</v>
      </c>
      <c r="CD268" s="253">
        <f t="shared" si="353"/>
        <v>0</v>
      </c>
      <c r="CE268" s="253">
        <f t="shared" si="354"/>
        <v>0</v>
      </c>
      <c r="CF268" s="253">
        <f t="shared" si="355"/>
        <v>0</v>
      </c>
      <c r="CG268" s="253">
        <f t="shared" si="356"/>
        <v>0</v>
      </c>
      <c r="CH268" s="253">
        <f t="shared" si="357"/>
        <v>0</v>
      </c>
      <c r="CI268" s="253">
        <f t="shared" si="358"/>
        <v>0</v>
      </c>
      <c r="CJ268" s="253">
        <f t="shared" si="359"/>
        <v>0</v>
      </c>
      <c r="CK268" s="253">
        <f t="shared" si="360"/>
        <v>0</v>
      </c>
    </row>
    <row r="269" spans="2:89" ht="20.399999999999999" x14ac:dyDescent="0.3">
      <c r="B269" s="129">
        <v>189</v>
      </c>
      <c r="C269" s="159">
        <v>322011</v>
      </c>
      <c r="D269" s="159">
        <v>32210001</v>
      </c>
      <c r="E269" s="155" t="s">
        <v>292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314"/>
        <v>0</v>
      </c>
      <c r="L269" s="156" t="s">
        <v>296</v>
      </c>
      <c r="M269" s="104">
        <v>0</v>
      </c>
      <c r="N269" s="262">
        <f t="shared" si="361"/>
        <v>9298</v>
      </c>
      <c r="O269" s="141">
        <v>9298</v>
      </c>
      <c r="P269" s="110">
        <f t="shared" si="321"/>
        <v>0</v>
      </c>
      <c r="Q269" s="112" t="s">
        <v>139</v>
      </c>
      <c r="R269" s="113">
        <f t="shared" si="315"/>
        <v>0</v>
      </c>
      <c r="S269" s="114">
        <f t="shared" si="322"/>
        <v>0</v>
      </c>
      <c r="T269" s="113">
        <f t="shared" si="316"/>
        <v>0</v>
      </c>
      <c r="U269" s="115">
        <f t="shared" si="323"/>
        <v>0</v>
      </c>
      <c r="V269" s="113">
        <f t="shared" si="317"/>
        <v>0</v>
      </c>
      <c r="W269" s="115">
        <f t="shared" si="324"/>
        <v>0</v>
      </c>
      <c r="X269" s="113">
        <f t="shared" si="318"/>
        <v>0</v>
      </c>
      <c r="Y269" s="115">
        <f t="shared" si="325"/>
        <v>0</v>
      </c>
      <c r="Z269" s="116">
        <f t="shared" si="319"/>
        <v>0</v>
      </c>
      <c r="AA269" s="117" t="b">
        <f t="shared" si="320"/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0</v>
      </c>
      <c r="AI269" s="164">
        <f t="shared" si="326"/>
        <v>0</v>
      </c>
      <c r="AJ269" s="22">
        <v>0</v>
      </c>
      <c r="AK269" s="164">
        <f t="shared" si="327"/>
        <v>0</v>
      </c>
      <c r="AL269" s="22">
        <v>0</v>
      </c>
      <c r="AM269" s="164">
        <f t="shared" si="328"/>
        <v>0</v>
      </c>
      <c r="AN269" s="22">
        <v>0</v>
      </c>
      <c r="AO269" s="164">
        <f t="shared" si="329"/>
        <v>0</v>
      </c>
      <c r="AP269" s="22">
        <v>0</v>
      </c>
      <c r="AQ269" s="164">
        <f t="shared" si="330"/>
        <v>0</v>
      </c>
      <c r="AR269" s="22">
        <v>0</v>
      </c>
      <c r="AS269" s="164">
        <f t="shared" si="331"/>
        <v>0</v>
      </c>
      <c r="AT269" s="22">
        <v>0</v>
      </c>
      <c r="AU269" s="164">
        <f t="shared" si="332"/>
        <v>0</v>
      </c>
      <c r="AV269" s="22">
        <v>0</v>
      </c>
      <c r="AW269" s="164">
        <f t="shared" si="333"/>
        <v>0</v>
      </c>
      <c r="AX269" s="22">
        <v>0</v>
      </c>
      <c r="AY269" s="164">
        <f t="shared" si="334"/>
        <v>0</v>
      </c>
      <c r="AZ269" s="22">
        <v>0</v>
      </c>
      <c r="BA269" s="164">
        <f t="shared" si="335"/>
        <v>0</v>
      </c>
      <c r="BB269" s="22">
        <v>0</v>
      </c>
      <c r="BC269" s="164">
        <f t="shared" si="336"/>
        <v>0</v>
      </c>
      <c r="BD269" s="22">
        <v>0</v>
      </c>
      <c r="BE269" s="164">
        <f t="shared" si="337"/>
        <v>0</v>
      </c>
      <c r="BF269" s="253">
        <f t="shared" si="338"/>
        <v>0</v>
      </c>
      <c r="BG269" s="253">
        <f t="shared" si="362"/>
        <v>0</v>
      </c>
      <c r="BH269" s="10" t="b">
        <f t="shared" si="363"/>
        <v>1</v>
      </c>
      <c r="BI269" s="253">
        <f t="shared" si="364"/>
        <v>0</v>
      </c>
      <c r="BJ269" s="250">
        <f t="shared" si="340"/>
        <v>32210001</v>
      </c>
      <c r="BK269" s="251">
        <v>348</v>
      </c>
      <c r="BL269" s="251">
        <v>5</v>
      </c>
      <c r="BM269" s="252">
        <f t="shared" si="341"/>
        <v>0</v>
      </c>
      <c r="BN269" s="252">
        <f t="shared" si="342"/>
        <v>0</v>
      </c>
      <c r="BO269" s="252">
        <f t="shared" si="343"/>
        <v>0</v>
      </c>
      <c r="BP269" s="252">
        <f t="shared" si="344"/>
        <v>0</v>
      </c>
      <c r="BQ269" s="254">
        <f t="shared" si="345"/>
        <v>9298</v>
      </c>
      <c r="BR269">
        <f t="shared" si="339"/>
        <v>0</v>
      </c>
      <c r="BS269">
        <v>0</v>
      </c>
      <c r="BT269">
        <v>1</v>
      </c>
      <c r="BU269" t="s">
        <v>139</v>
      </c>
      <c r="BV269" t="str">
        <f t="shared" si="346"/>
        <v>1</v>
      </c>
      <c r="BW269" t="str">
        <f t="shared" si="347"/>
        <v>0</v>
      </c>
      <c r="BX269" t="str">
        <f t="shared" si="348"/>
        <v>0</v>
      </c>
      <c r="BY269" t="s">
        <v>23</v>
      </c>
      <c r="BZ269" s="253">
        <f t="shared" si="349"/>
        <v>0</v>
      </c>
      <c r="CA269" s="253">
        <f t="shared" si="350"/>
        <v>0</v>
      </c>
      <c r="CB269" s="253">
        <f t="shared" si="351"/>
        <v>0</v>
      </c>
      <c r="CC269" s="253">
        <f t="shared" si="352"/>
        <v>0</v>
      </c>
      <c r="CD269" s="253">
        <f t="shared" si="353"/>
        <v>0</v>
      </c>
      <c r="CE269" s="253">
        <f t="shared" si="354"/>
        <v>0</v>
      </c>
      <c r="CF269" s="253">
        <f t="shared" si="355"/>
        <v>0</v>
      </c>
      <c r="CG269" s="253">
        <f t="shared" si="356"/>
        <v>0</v>
      </c>
      <c r="CH269" s="253">
        <f t="shared" si="357"/>
        <v>0</v>
      </c>
      <c r="CI269" s="253">
        <f t="shared" si="358"/>
        <v>0</v>
      </c>
      <c r="CJ269" s="253">
        <f t="shared" si="359"/>
        <v>0</v>
      </c>
      <c r="CK269" s="253">
        <f t="shared" si="360"/>
        <v>0</v>
      </c>
    </row>
    <row r="270" spans="2:89" ht="20.399999999999999" x14ac:dyDescent="0.3">
      <c r="B270" s="129">
        <v>190</v>
      </c>
      <c r="C270" s="159">
        <v>322011</v>
      </c>
      <c r="D270" s="159">
        <v>32210001</v>
      </c>
      <c r="E270" s="155" t="s">
        <v>293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14"/>
        <v>0</v>
      </c>
      <c r="L270" s="156" t="s">
        <v>296</v>
      </c>
      <c r="M270" s="104">
        <v>0</v>
      </c>
      <c r="N270" s="262">
        <f t="shared" si="361"/>
        <v>50093.120000000003</v>
      </c>
      <c r="O270" s="141">
        <v>50093.120000000003</v>
      </c>
      <c r="P270" s="110">
        <f t="shared" si="321"/>
        <v>0</v>
      </c>
      <c r="Q270" s="112" t="s">
        <v>139</v>
      </c>
      <c r="R270" s="113">
        <f t="shared" si="315"/>
        <v>0</v>
      </c>
      <c r="S270" s="114">
        <f t="shared" si="322"/>
        <v>0</v>
      </c>
      <c r="T270" s="113">
        <f t="shared" si="316"/>
        <v>0</v>
      </c>
      <c r="U270" s="115">
        <f t="shared" si="323"/>
        <v>0</v>
      </c>
      <c r="V270" s="113">
        <f t="shared" si="317"/>
        <v>0</v>
      </c>
      <c r="W270" s="115">
        <f t="shared" si="324"/>
        <v>0</v>
      </c>
      <c r="X270" s="113">
        <f t="shared" si="318"/>
        <v>0</v>
      </c>
      <c r="Y270" s="115">
        <f t="shared" si="325"/>
        <v>0</v>
      </c>
      <c r="Z270" s="116">
        <f t="shared" si="319"/>
        <v>0</v>
      </c>
      <c r="AA270" s="117" t="b">
        <f t="shared" si="320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326"/>
        <v>0</v>
      </c>
      <c r="AJ270" s="22">
        <v>0</v>
      </c>
      <c r="AK270" s="164">
        <f t="shared" si="327"/>
        <v>0</v>
      </c>
      <c r="AL270" s="22">
        <v>0</v>
      </c>
      <c r="AM270" s="164">
        <f t="shared" si="328"/>
        <v>0</v>
      </c>
      <c r="AN270" s="22">
        <v>0</v>
      </c>
      <c r="AO270" s="164">
        <f t="shared" si="329"/>
        <v>0</v>
      </c>
      <c r="AP270" s="22">
        <v>0</v>
      </c>
      <c r="AQ270" s="164">
        <f t="shared" si="330"/>
        <v>0</v>
      </c>
      <c r="AR270" s="22">
        <v>0</v>
      </c>
      <c r="AS270" s="164">
        <f t="shared" si="331"/>
        <v>0</v>
      </c>
      <c r="AT270" s="22">
        <v>0</v>
      </c>
      <c r="AU270" s="164">
        <f t="shared" si="332"/>
        <v>0</v>
      </c>
      <c r="AV270" s="22">
        <v>0</v>
      </c>
      <c r="AW270" s="164">
        <f t="shared" si="333"/>
        <v>0</v>
      </c>
      <c r="AX270" s="22">
        <v>0</v>
      </c>
      <c r="AY270" s="164">
        <f t="shared" si="334"/>
        <v>0</v>
      </c>
      <c r="AZ270" s="22">
        <v>0</v>
      </c>
      <c r="BA270" s="164">
        <f t="shared" si="335"/>
        <v>0</v>
      </c>
      <c r="BB270" s="22">
        <v>0</v>
      </c>
      <c r="BC270" s="164">
        <f t="shared" si="336"/>
        <v>0</v>
      </c>
      <c r="BD270" s="22">
        <v>0</v>
      </c>
      <c r="BE270" s="164">
        <f t="shared" si="337"/>
        <v>0</v>
      </c>
      <c r="BF270" s="253">
        <f t="shared" si="338"/>
        <v>0</v>
      </c>
      <c r="BG270" s="253">
        <f t="shared" si="362"/>
        <v>0</v>
      </c>
      <c r="BH270" s="10" t="b">
        <f t="shared" si="363"/>
        <v>1</v>
      </c>
      <c r="BI270" s="253">
        <f t="shared" si="364"/>
        <v>0</v>
      </c>
      <c r="BJ270" s="250">
        <f t="shared" si="340"/>
        <v>32210001</v>
      </c>
      <c r="BK270" s="251">
        <v>348</v>
      </c>
      <c r="BL270" s="251">
        <v>5</v>
      </c>
      <c r="BM270" s="252">
        <f t="shared" si="341"/>
        <v>0</v>
      </c>
      <c r="BN270" s="252">
        <f t="shared" si="342"/>
        <v>0</v>
      </c>
      <c r="BO270" s="252">
        <f t="shared" si="343"/>
        <v>0</v>
      </c>
      <c r="BP270" s="252">
        <f t="shared" si="344"/>
        <v>0</v>
      </c>
      <c r="BQ270" s="254">
        <f t="shared" si="345"/>
        <v>50093.120000000003</v>
      </c>
      <c r="BR270">
        <f t="shared" si="339"/>
        <v>0</v>
      </c>
      <c r="BS270">
        <v>0</v>
      </c>
      <c r="BT270">
        <v>1</v>
      </c>
      <c r="BU270" t="s">
        <v>139</v>
      </c>
      <c r="BV270" t="str">
        <f t="shared" si="346"/>
        <v>1</v>
      </c>
      <c r="BW270" t="str">
        <f t="shared" si="347"/>
        <v>0</v>
      </c>
      <c r="BX270" t="str">
        <f t="shared" si="348"/>
        <v>0</v>
      </c>
      <c r="BY270" t="s">
        <v>23</v>
      </c>
      <c r="BZ270" s="253">
        <f t="shared" si="349"/>
        <v>0</v>
      </c>
      <c r="CA270" s="253">
        <f t="shared" si="350"/>
        <v>0</v>
      </c>
      <c r="CB270" s="253">
        <f t="shared" si="351"/>
        <v>0</v>
      </c>
      <c r="CC270" s="253">
        <f t="shared" si="352"/>
        <v>0</v>
      </c>
      <c r="CD270" s="253">
        <f t="shared" si="353"/>
        <v>0</v>
      </c>
      <c r="CE270" s="253">
        <f t="shared" si="354"/>
        <v>0</v>
      </c>
      <c r="CF270" s="253">
        <f t="shared" si="355"/>
        <v>0</v>
      </c>
      <c r="CG270" s="253">
        <f t="shared" si="356"/>
        <v>0</v>
      </c>
      <c r="CH270" s="253">
        <f t="shared" si="357"/>
        <v>0</v>
      </c>
      <c r="CI270" s="253">
        <f t="shared" si="358"/>
        <v>0</v>
      </c>
      <c r="CJ270" s="253">
        <f t="shared" si="359"/>
        <v>0</v>
      </c>
      <c r="CK270" s="253">
        <f t="shared" si="360"/>
        <v>0</v>
      </c>
    </row>
    <row r="271" spans="2:89" ht="20.399999999999999" x14ac:dyDescent="0.3">
      <c r="B271" s="129">
        <v>191</v>
      </c>
      <c r="C271" s="159">
        <v>322011</v>
      </c>
      <c r="D271" s="159">
        <v>32210001</v>
      </c>
      <c r="E271" s="155" t="s">
        <v>294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14"/>
        <v>0</v>
      </c>
      <c r="L271" s="156" t="s">
        <v>296</v>
      </c>
      <c r="M271" s="104">
        <v>0</v>
      </c>
      <c r="N271" s="262">
        <f t="shared" si="361"/>
        <v>29000</v>
      </c>
      <c r="O271" s="141">
        <v>29000</v>
      </c>
      <c r="P271" s="110">
        <f t="shared" si="321"/>
        <v>0</v>
      </c>
      <c r="Q271" s="112" t="s">
        <v>139</v>
      </c>
      <c r="R271" s="113">
        <f t="shared" si="315"/>
        <v>0</v>
      </c>
      <c r="S271" s="114">
        <f t="shared" si="322"/>
        <v>0</v>
      </c>
      <c r="T271" s="113">
        <f t="shared" si="316"/>
        <v>0</v>
      </c>
      <c r="U271" s="115">
        <f t="shared" si="323"/>
        <v>0</v>
      </c>
      <c r="V271" s="113">
        <f t="shared" si="317"/>
        <v>0</v>
      </c>
      <c r="W271" s="115">
        <f t="shared" si="324"/>
        <v>0</v>
      </c>
      <c r="X271" s="113">
        <f t="shared" si="318"/>
        <v>0</v>
      </c>
      <c r="Y271" s="115">
        <f t="shared" si="325"/>
        <v>0</v>
      </c>
      <c r="Z271" s="116">
        <f t="shared" si="319"/>
        <v>0</v>
      </c>
      <c r="AA271" s="117" t="b">
        <f t="shared" si="320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326"/>
        <v>0</v>
      </c>
      <c r="AJ271" s="22">
        <v>0</v>
      </c>
      <c r="AK271" s="164">
        <f t="shared" si="327"/>
        <v>0</v>
      </c>
      <c r="AL271" s="22">
        <v>0</v>
      </c>
      <c r="AM271" s="164">
        <f t="shared" si="328"/>
        <v>0</v>
      </c>
      <c r="AN271" s="22">
        <v>0</v>
      </c>
      <c r="AO271" s="164">
        <f t="shared" si="329"/>
        <v>0</v>
      </c>
      <c r="AP271" s="22">
        <v>0</v>
      </c>
      <c r="AQ271" s="164">
        <f t="shared" si="330"/>
        <v>0</v>
      </c>
      <c r="AR271" s="22">
        <v>0</v>
      </c>
      <c r="AS271" s="164">
        <f t="shared" si="331"/>
        <v>0</v>
      </c>
      <c r="AT271" s="22">
        <v>0</v>
      </c>
      <c r="AU271" s="164">
        <f t="shared" si="332"/>
        <v>0</v>
      </c>
      <c r="AV271" s="22">
        <v>0</v>
      </c>
      <c r="AW271" s="164">
        <f t="shared" si="333"/>
        <v>0</v>
      </c>
      <c r="AX271" s="22">
        <v>0</v>
      </c>
      <c r="AY271" s="164">
        <f t="shared" si="334"/>
        <v>0</v>
      </c>
      <c r="AZ271" s="22">
        <v>0</v>
      </c>
      <c r="BA271" s="164">
        <f t="shared" si="335"/>
        <v>0</v>
      </c>
      <c r="BB271" s="22">
        <v>0</v>
      </c>
      <c r="BC271" s="164">
        <f t="shared" si="336"/>
        <v>0</v>
      </c>
      <c r="BD271" s="22">
        <v>0</v>
      </c>
      <c r="BE271" s="164">
        <f t="shared" si="337"/>
        <v>0</v>
      </c>
      <c r="BF271" s="253">
        <f t="shared" si="338"/>
        <v>0</v>
      </c>
      <c r="BG271" s="253">
        <f t="shared" si="362"/>
        <v>0</v>
      </c>
      <c r="BH271" s="10" t="b">
        <f t="shared" si="363"/>
        <v>1</v>
      </c>
      <c r="BI271" s="253">
        <f t="shared" si="364"/>
        <v>0</v>
      </c>
      <c r="BJ271" s="250">
        <f t="shared" si="340"/>
        <v>32210001</v>
      </c>
      <c r="BK271" s="251">
        <v>348</v>
      </c>
      <c r="BL271" s="251">
        <v>5</v>
      </c>
      <c r="BM271" s="252">
        <f t="shared" si="341"/>
        <v>0</v>
      </c>
      <c r="BN271" s="252">
        <f t="shared" si="342"/>
        <v>0</v>
      </c>
      <c r="BO271" s="252">
        <f t="shared" si="343"/>
        <v>0</v>
      </c>
      <c r="BP271" s="252">
        <f t="shared" si="344"/>
        <v>0</v>
      </c>
      <c r="BQ271" s="254">
        <f t="shared" si="345"/>
        <v>29000</v>
      </c>
      <c r="BR271">
        <f t="shared" si="339"/>
        <v>0</v>
      </c>
      <c r="BS271">
        <v>0</v>
      </c>
      <c r="BT271">
        <v>1</v>
      </c>
      <c r="BU271" t="s">
        <v>139</v>
      </c>
      <c r="BV271" t="str">
        <f t="shared" si="346"/>
        <v>1</v>
      </c>
      <c r="BW271" t="str">
        <f t="shared" si="347"/>
        <v>0</v>
      </c>
      <c r="BX271" t="str">
        <f t="shared" si="348"/>
        <v>0</v>
      </c>
      <c r="BY271" t="s">
        <v>23</v>
      </c>
      <c r="BZ271" s="253">
        <f t="shared" si="349"/>
        <v>0</v>
      </c>
      <c r="CA271" s="253">
        <f t="shared" si="350"/>
        <v>0</v>
      </c>
      <c r="CB271" s="253">
        <f t="shared" si="351"/>
        <v>0</v>
      </c>
      <c r="CC271" s="253">
        <f t="shared" si="352"/>
        <v>0</v>
      </c>
      <c r="CD271" s="253">
        <f t="shared" si="353"/>
        <v>0</v>
      </c>
      <c r="CE271" s="253">
        <f t="shared" si="354"/>
        <v>0</v>
      </c>
      <c r="CF271" s="253">
        <f t="shared" si="355"/>
        <v>0</v>
      </c>
      <c r="CG271" s="253">
        <f t="shared" si="356"/>
        <v>0</v>
      </c>
      <c r="CH271" s="253">
        <f t="shared" si="357"/>
        <v>0</v>
      </c>
      <c r="CI271" s="253">
        <f t="shared" si="358"/>
        <v>0</v>
      </c>
      <c r="CJ271" s="253">
        <f t="shared" si="359"/>
        <v>0</v>
      </c>
      <c r="CK271" s="253">
        <f t="shared" si="360"/>
        <v>0</v>
      </c>
    </row>
    <row r="272" spans="2:89" ht="20.399999999999999" x14ac:dyDescent="0.3">
      <c r="B272" s="129">
        <v>192</v>
      </c>
      <c r="C272" s="159">
        <v>322011</v>
      </c>
      <c r="D272" s="159">
        <v>32210001</v>
      </c>
      <c r="E272" s="155" t="s">
        <v>295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14"/>
        <v>0</v>
      </c>
      <c r="L272" s="156" t="s">
        <v>296</v>
      </c>
      <c r="M272" s="104">
        <v>0</v>
      </c>
      <c r="N272" s="262">
        <f t="shared" si="361"/>
        <v>18878</v>
      </c>
      <c r="O272" s="141">
        <v>18878</v>
      </c>
      <c r="P272" s="110">
        <f t="shared" si="321"/>
        <v>0</v>
      </c>
      <c r="Q272" s="112" t="s">
        <v>139</v>
      </c>
      <c r="R272" s="113">
        <f t="shared" si="315"/>
        <v>0</v>
      </c>
      <c r="S272" s="114">
        <f t="shared" si="322"/>
        <v>0</v>
      </c>
      <c r="T272" s="113">
        <f t="shared" si="316"/>
        <v>0</v>
      </c>
      <c r="U272" s="115">
        <f t="shared" si="323"/>
        <v>0</v>
      </c>
      <c r="V272" s="113">
        <f t="shared" si="317"/>
        <v>0</v>
      </c>
      <c r="W272" s="115">
        <f t="shared" si="324"/>
        <v>0</v>
      </c>
      <c r="X272" s="113">
        <f t="shared" si="318"/>
        <v>0</v>
      </c>
      <c r="Y272" s="115">
        <f t="shared" si="325"/>
        <v>0</v>
      </c>
      <c r="Z272" s="116">
        <f t="shared" si="319"/>
        <v>0</v>
      </c>
      <c r="AA272" s="117" t="b">
        <f t="shared" si="320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326"/>
        <v>0</v>
      </c>
      <c r="AJ272" s="22">
        <v>0</v>
      </c>
      <c r="AK272" s="164">
        <f t="shared" si="327"/>
        <v>0</v>
      </c>
      <c r="AL272" s="22">
        <v>0</v>
      </c>
      <c r="AM272" s="164">
        <f t="shared" si="328"/>
        <v>0</v>
      </c>
      <c r="AN272" s="22">
        <v>0</v>
      </c>
      <c r="AO272" s="164">
        <f t="shared" si="329"/>
        <v>0</v>
      </c>
      <c r="AP272" s="22">
        <v>0</v>
      </c>
      <c r="AQ272" s="164">
        <f t="shared" si="330"/>
        <v>0</v>
      </c>
      <c r="AR272" s="22">
        <v>0</v>
      </c>
      <c r="AS272" s="164">
        <f t="shared" si="331"/>
        <v>0</v>
      </c>
      <c r="AT272" s="22">
        <v>0</v>
      </c>
      <c r="AU272" s="164">
        <f t="shared" si="332"/>
        <v>0</v>
      </c>
      <c r="AV272" s="22">
        <v>0</v>
      </c>
      <c r="AW272" s="164">
        <f t="shared" si="333"/>
        <v>0</v>
      </c>
      <c r="AX272" s="22">
        <v>0</v>
      </c>
      <c r="AY272" s="164">
        <f t="shared" si="334"/>
        <v>0</v>
      </c>
      <c r="AZ272" s="22">
        <v>0</v>
      </c>
      <c r="BA272" s="164">
        <f t="shared" si="335"/>
        <v>0</v>
      </c>
      <c r="BB272" s="22">
        <v>0</v>
      </c>
      <c r="BC272" s="164">
        <f t="shared" si="336"/>
        <v>0</v>
      </c>
      <c r="BD272" s="22">
        <v>0</v>
      </c>
      <c r="BE272" s="164">
        <f t="shared" si="337"/>
        <v>0</v>
      </c>
      <c r="BF272" s="253">
        <f t="shared" si="338"/>
        <v>0</v>
      </c>
      <c r="BG272" s="253">
        <f t="shared" si="362"/>
        <v>0</v>
      </c>
      <c r="BH272" s="10" t="b">
        <f t="shared" si="363"/>
        <v>1</v>
      </c>
      <c r="BI272" s="253">
        <f t="shared" si="364"/>
        <v>0</v>
      </c>
      <c r="BJ272" s="250">
        <f t="shared" si="340"/>
        <v>32210001</v>
      </c>
      <c r="BK272" s="251">
        <v>348</v>
      </c>
      <c r="BL272" s="251">
        <v>5</v>
      </c>
      <c r="BM272" s="252">
        <f t="shared" si="341"/>
        <v>0</v>
      </c>
      <c r="BN272" s="252">
        <f t="shared" si="342"/>
        <v>0</v>
      </c>
      <c r="BO272" s="252">
        <f t="shared" si="343"/>
        <v>0</v>
      </c>
      <c r="BP272" s="252">
        <f t="shared" si="344"/>
        <v>0</v>
      </c>
      <c r="BQ272" s="254">
        <f t="shared" si="345"/>
        <v>18878</v>
      </c>
      <c r="BR272">
        <f t="shared" si="339"/>
        <v>0</v>
      </c>
      <c r="BS272">
        <v>0</v>
      </c>
      <c r="BT272">
        <v>1</v>
      </c>
      <c r="BU272" t="s">
        <v>139</v>
      </c>
      <c r="BV272" t="str">
        <f t="shared" si="346"/>
        <v>1</v>
      </c>
      <c r="BW272" t="str">
        <f t="shared" si="347"/>
        <v>0</v>
      </c>
      <c r="BX272" t="str">
        <f t="shared" si="348"/>
        <v>0</v>
      </c>
      <c r="BY272" t="s">
        <v>23</v>
      </c>
      <c r="BZ272" s="253">
        <f t="shared" si="349"/>
        <v>0</v>
      </c>
      <c r="CA272" s="253">
        <f t="shared" si="350"/>
        <v>0</v>
      </c>
      <c r="CB272" s="253">
        <f t="shared" si="351"/>
        <v>0</v>
      </c>
      <c r="CC272" s="253">
        <f t="shared" si="352"/>
        <v>0</v>
      </c>
      <c r="CD272" s="253">
        <f t="shared" si="353"/>
        <v>0</v>
      </c>
      <c r="CE272" s="253">
        <f t="shared" si="354"/>
        <v>0</v>
      </c>
      <c r="CF272" s="253">
        <f t="shared" si="355"/>
        <v>0</v>
      </c>
      <c r="CG272" s="253">
        <f t="shared" si="356"/>
        <v>0</v>
      </c>
      <c r="CH272" s="253">
        <f t="shared" si="357"/>
        <v>0</v>
      </c>
      <c r="CI272" s="253">
        <f t="shared" si="358"/>
        <v>0</v>
      </c>
      <c r="CJ272" s="253">
        <f t="shared" si="359"/>
        <v>0</v>
      </c>
      <c r="CK272" s="253">
        <f t="shared" si="360"/>
        <v>0</v>
      </c>
    </row>
    <row r="273" spans="2:89" ht="20.399999999999999" x14ac:dyDescent="0.3">
      <c r="B273" s="129">
        <v>193</v>
      </c>
      <c r="C273" s="159">
        <v>322011</v>
      </c>
      <c r="D273" s="159">
        <v>32210001</v>
      </c>
      <c r="E273" s="155" t="s">
        <v>361</v>
      </c>
      <c r="F273" s="108" t="s">
        <v>344</v>
      </c>
      <c r="G273" s="108" t="s">
        <v>345</v>
      </c>
      <c r="H273" s="109" t="s">
        <v>18</v>
      </c>
      <c r="I273" s="110"/>
      <c r="J273" s="109" t="s">
        <v>19</v>
      </c>
      <c r="K273" s="111">
        <f t="shared" si="314"/>
        <v>0</v>
      </c>
      <c r="L273" s="156" t="s">
        <v>296</v>
      </c>
      <c r="M273" s="104">
        <v>0</v>
      </c>
      <c r="N273" s="262">
        <f t="shared" si="361"/>
        <v>9858</v>
      </c>
      <c r="O273" s="137">
        <v>9858</v>
      </c>
      <c r="P273" s="110">
        <f t="shared" si="321"/>
        <v>0</v>
      </c>
      <c r="Q273" s="112" t="s">
        <v>139</v>
      </c>
      <c r="R273" s="113">
        <f t="shared" si="315"/>
        <v>0</v>
      </c>
      <c r="S273" s="114">
        <f t="shared" si="322"/>
        <v>0</v>
      </c>
      <c r="T273" s="113">
        <f t="shared" si="316"/>
        <v>0</v>
      </c>
      <c r="U273" s="115">
        <f t="shared" si="323"/>
        <v>0</v>
      </c>
      <c r="V273" s="113">
        <f t="shared" si="317"/>
        <v>0</v>
      </c>
      <c r="W273" s="115">
        <f t="shared" si="324"/>
        <v>0</v>
      </c>
      <c r="X273" s="113">
        <f t="shared" si="318"/>
        <v>0</v>
      </c>
      <c r="Y273" s="115">
        <f t="shared" si="325"/>
        <v>0</v>
      </c>
      <c r="Z273" s="116">
        <f t="shared" si="319"/>
        <v>0</v>
      </c>
      <c r="AA273" s="117" t="b">
        <f t="shared" si="320"/>
        <v>1</v>
      </c>
      <c r="AB273" s="109" t="s">
        <v>22</v>
      </c>
      <c r="AC273" s="122"/>
      <c r="AD273" s="109"/>
      <c r="AE273" s="108" t="s">
        <v>23</v>
      </c>
      <c r="AF273" s="119"/>
      <c r="AG273" s="120"/>
      <c r="AH273" s="22">
        <v>0</v>
      </c>
      <c r="AI273" s="164">
        <f t="shared" si="326"/>
        <v>0</v>
      </c>
      <c r="AJ273" s="21">
        <v>0</v>
      </c>
      <c r="AK273" s="164">
        <f t="shared" si="327"/>
        <v>0</v>
      </c>
      <c r="AL273" s="21">
        <v>0</v>
      </c>
      <c r="AM273" s="164">
        <f t="shared" si="328"/>
        <v>0</v>
      </c>
      <c r="AN273" s="21">
        <v>0</v>
      </c>
      <c r="AO273" s="164">
        <f t="shared" si="329"/>
        <v>0</v>
      </c>
      <c r="AP273" s="21">
        <v>0</v>
      </c>
      <c r="AQ273" s="164">
        <f t="shared" si="330"/>
        <v>0</v>
      </c>
      <c r="AR273" s="21">
        <v>0</v>
      </c>
      <c r="AS273" s="164">
        <f t="shared" si="331"/>
        <v>0</v>
      </c>
      <c r="AT273" s="21">
        <v>0</v>
      </c>
      <c r="AU273" s="164">
        <f t="shared" si="332"/>
        <v>0</v>
      </c>
      <c r="AV273" s="21">
        <v>0</v>
      </c>
      <c r="AW273" s="164">
        <f t="shared" si="333"/>
        <v>0</v>
      </c>
      <c r="AX273" s="21">
        <v>0</v>
      </c>
      <c r="AY273" s="164">
        <f t="shared" si="334"/>
        <v>0</v>
      </c>
      <c r="AZ273" s="21">
        <v>0</v>
      </c>
      <c r="BA273" s="164">
        <f t="shared" si="335"/>
        <v>0</v>
      </c>
      <c r="BB273" s="21">
        <v>0</v>
      </c>
      <c r="BC273" s="164">
        <f t="shared" si="336"/>
        <v>0</v>
      </c>
      <c r="BD273" s="21">
        <v>0</v>
      </c>
      <c r="BE273" s="164">
        <f t="shared" si="337"/>
        <v>0</v>
      </c>
      <c r="BF273" s="253">
        <f t="shared" si="338"/>
        <v>0</v>
      </c>
      <c r="BG273" s="253">
        <f t="shared" si="362"/>
        <v>0</v>
      </c>
      <c r="BH273" s="10" t="b">
        <f t="shared" si="363"/>
        <v>1</v>
      </c>
      <c r="BI273" s="253">
        <f t="shared" si="364"/>
        <v>0</v>
      </c>
      <c r="BJ273" s="250">
        <f t="shared" si="340"/>
        <v>32210001</v>
      </c>
      <c r="BK273" s="251">
        <v>348</v>
      </c>
      <c r="BL273" s="251">
        <v>5</v>
      </c>
      <c r="BM273" s="252">
        <f t="shared" si="341"/>
        <v>0</v>
      </c>
      <c r="BN273" s="252">
        <f t="shared" si="342"/>
        <v>0</v>
      </c>
      <c r="BO273" s="252">
        <f t="shared" si="343"/>
        <v>0</v>
      </c>
      <c r="BP273" s="252">
        <f t="shared" si="344"/>
        <v>0</v>
      </c>
      <c r="BQ273" s="254">
        <f t="shared" si="345"/>
        <v>9858</v>
      </c>
      <c r="BR273">
        <f t="shared" si="339"/>
        <v>0</v>
      </c>
      <c r="BS273">
        <v>0</v>
      </c>
      <c r="BT273">
        <v>1</v>
      </c>
      <c r="BU273" t="s">
        <v>139</v>
      </c>
      <c r="BV273" t="str">
        <f t="shared" si="346"/>
        <v>1</v>
      </c>
      <c r="BW273" t="str">
        <f t="shared" si="347"/>
        <v>0</v>
      </c>
      <c r="BX273" t="str">
        <f t="shared" si="348"/>
        <v>0</v>
      </c>
      <c r="BY273" t="s">
        <v>23</v>
      </c>
      <c r="BZ273" s="253">
        <f t="shared" si="349"/>
        <v>0</v>
      </c>
      <c r="CA273" s="253">
        <f t="shared" si="350"/>
        <v>0</v>
      </c>
      <c r="CB273" s="253">
        <f t="shared" si="351"/>
        <v>0</v>
      </c>
      <c r="CC273" s="253">
        <f t="shared" si="352"/>
        <v>0</v>
      </c>
      <c r="CD273" s="253">
        <f t="shared" si="353"/>
        <v>0</v>
      </c>
      <c r="CE273" s="253">
        <f t="shared" si="354"/>
        <v>0</v>
      </c>
      <c r="CF273" s="253">
        <f t="shared" si="355"/>
        <v>0</v>
      </c>
      <c r="CG273" s="253">
        <f t="shared" si="356"/>
        <v>0</v>
      </c>
      <c r="CH273" s="253">
        <f t="shared" si="357"/>
        <v>0</v>
      </c>
      <c r="CI273" s="253">
        <f t="shared" si="358"/>
        <v>0</v>
      </c>
      <c r="CJ273" s="253">
        <f t="shared" si="359"/>
        <v>0</v>
      </c>
      <c r="CK273" s="253">
        <f t="shared" si="360"/>
        <v>0</v>
      </c>
    </row>
    <row r="274" spans="2:89" ht="30.6" x14ac:dyDescent="0.3">
      <c r="B274" s="129">
        <v>194</v>
      </c>
      <c r="C274" s="107">
        <v>323011</v>
      </c>
      <c r="D274" s="107">
        <v>32310001</v>
      </c>
      <c r="E274" s="155" t="s">
        <v>362</v>
      </c>
      <c r="F274" s="108" t="s">
        <v>344</v>
      </c>
      <c r="G274" s="108" t="s">
        <v>345</v>
      </c>
      <c r="H274" s="109" t="s">
        <v>18</v>
      </c>
      <c r="I274" s="110"/>
      <c r="J274" s="109" t="s">
        <v>19</v>
      </c>
      <c r="K274" s="111">
        <f t="shared" ref="K274:K283" si="365">R274+T274+V274+X274</f>
        <v>0</v>
      </c>
      <c r="L274" s="112" t="s">
        <v>274</v>
      </c>
      <c r="M274" s="104">
        <v>0</v>
      </c>
      <c r="N274" s="262">
        <f t="shared" si="361"/>
        <v>1400</v>
      </c>
      <c r="O274" s="137">
        <v>1400</v>
      </c>
      <c r="P274" s="110">
        <f t="shared" si="321"/>
        <v>0</v>
      </c>
      <c r="Q274" s="112" t="s">
        <v>139</v>
      </c>
      <c r="R274" s="113">
        <f t="shared" si="315"/>
        <v>0</v>
      </c>
      <c r="S274" s="114">
        <f t="shared" si="322"/>
        <v>0</v>
      </c>
      <c r="T274" s="113">
        <f t="shared" si="316"/>
        <v>0</v>
      </c>
      <c r="U274" s="115">
        <f t="shared" si="323"/>
        <v>0</v>
      </c>
      <c r="V274" s="113">
        <f t="shared" si="317"/>
        <v>0</v>
      </c>
      <c r="W274" s="115">
        <f t="shared" si="324"/>
        <v>0</v>
      </c>
      <c r="X274" s="113">
        <f t="shared" si="318"/>
        <v>0</v>
      </c>
      <c r="Y274" s="115">
        <f t="shared" si="325"/>
        <v>0</v>
      </c>
      <c r="Z274" s="116">
        <f t="shared" si="319"/>
        <v>0</v>
      </c>
      <c r="AA274" s="117" t="b">
        <f t="shared" ref="AA274:AA283" si="366">K274=(SUM(X274,V274,T274,R274))</f>
        <v>1</v>
      </c>
      <c r="AB274" s="109" t="s">
        <v>22</v>
      </c>
      <c r="AC274" s="122"/>
      <c r="AD274" s="109"/>
      <c r="AE274" s="108" t="s">
        <v>23</v>
      </c>
      <c r="AF274" s="119"/>
      <c r="AG274" s="120"/>
      <c r="AH274" s="21">
        <v>0</v>
      </c>
      <c r="AI274" s="164">
        <f t="shared" si="326"/>
        <v>0</v>
      </c>
      <c r="AJ274" s="21">
        <v>0</v>
      </c>
      <c r="AK274" s="164">
        <f t="shared" si="327"/>
        <v>0</v>
      </c>
      <c r="AL274" s="21">
        <v>0</v>
      </c>
      <c r="AM274" s="164">
        <f t="shared" si="328"/>
        <v>0</v>
      </c>
      <c r="AN274" s="21">
        <v>0</v>
      </c>
      <c r="AO274" s="164">
        <f t="shared" si="329"/>
        <v>0</v>
      </c>
      <c r="AP274" s="21">
        <v>0</v>
      </c>
      <c r="AQ274" s="164">
        <f t="shared" si="330"/>
        <v>0</v>
      </c>
      <c r="AR274" s="21">
        <v>0</v>
      </c>
      <c r="AS274" s="164">
        <f t="shared" si="331"/>
        <v>0</v>
      </c>
      <c r="AT274" s="21">
        <v>0</v>
      </c>
      <c r="AU274" s="164">
        <f t="shared" si="332"/>
        <v>0</v>
      </c>
      <c r="AV274" s="21">
        <v>0</v>
      </c>
      <c r="AW274" s="164">
        <f t="shared" si="333"/>
        <v>0</v>
      </c>
      <c r="AX274" s="21">
        <v>0</v>
      </c>
      <c r="AY274" s="164">
        <f t="shared" si="334"/>
        <v>0</v>
      </c>
      <c r="AZ274" s="21">
        <v>0</v>
      </c>
      <c r="BA274" s="164">
        <f t="shared" si="335"/>
        <v>0</v>
      </c>
      <c r="BB274" s="21">
        <v>0</v>
      </c>
      <c r="BC274" s="164">
        <f t="shared" si="336"/>
        <v>0</v>
      </c>
      <c r="BD274" s="21">
        <v>0</v>
      </c>
      <c r="BE274" s="164">
        <f t="shared" si="337"/>
        <v>0</v>
      </c>
      <c r="BF274" s="253">
        <f t="shared" si="338"/>
        <v>0</v>
      </c>
      <c r="BG274" s="253">
        <f t="shared" si="362"/>
        <v>0</v>
      </c>
      <c r="BH274" s="10" t="b">
        <f t="shared" si="363"/>
        <v>1</v>
      </c>
      <c r="BI274" s="253">
        <f t="shared" si="364"/>
        <v>0</v>
      </c>
      <c r="BJ274" s="250">
        <f t="shared" si="340"/>
        <v>32310001</v>
      </c>
      <c r="BK274" s="251">
        <v>348</v>
      </c>
      <c r="BL274" s="251">
        <v>5</v>
      </c>
      <c r="BM274" s="252">
        <f t="shared" si="341"/>
        <v>0</v>
      </c>
      <c r="BN274" s="252">
        <f t="shared" si="342"/>
        <v>0</v>
      </c>
      <c r="BO274" s="252">
        <f t="shared" si="343"/>
        <v>0</v>
      </c>
      <c r="BP274" s="252">
        <f t="shared" si="344"/>
        <v>0</v>
      </c>
      <c r="BQ274" s="254">
        <f t="shared" si="345"/>
        <v>1400</v>
      </c>
      <c r="BR274">
        <f t="shared" si="339"/>
        <v>0</v>
      </c>
      <c r="BS274">
        <v>0</v>
      </c>
      <c r="BT274">
        <v>1</v>
      </c>
      <c r="BU274" t="s">
        <v>139</v>
      </c>
      <c r="BV274" t="str">
        <f t="shared" si="346"/>
        <v>1</v>
      </c>
      <c r="BW274" t="str">
        <f t="shared" si="347"/>
        <v>0</v>
      </c>
      <c r="BX274" t="str">
        <f t="shared" si="348"/>
        <v>0</v>
      </c>
      <c r="BY274" t="s">
        <v>23</v>
      </c>
      <c r="BZ274" s="253">
        <f t="shared" si="349"/>
        <v>0</v>
      </c>
      <c r="CA274" s="253">
        <f t="shared" si="350"/>
        <v>0</v>
      </c>
      <c r="CB274" s="253">
        <f t="shared" si="351"/>
        <v>0</v>
      </c>
      <c r="CC274" s="253">
        <f t="shared" si="352"/>
        <v>0</v>
      </c>
      <c r="CD274" s="253">
        <f t="shared" si="353"/>
        <v>0</v>
      </c>
      <c r="CE274" s="253">
        <f t="shared" si="354"/>
        <v>0</v>
      </c>
      <c r="CF274" s="253">
        <f t="shared" si="355"/>
        <v>0</v>
      </c>
      <c r="CG274" s="253">
        <f t="shared" si="356"/>
        <v>0</v>
      </c>
      <c r="CH274" s="253">
        <f t="shared" si="357"/>
        <v>0</v>
      </c>
      <c r="CI274" s="253">
        <f t="shared" si="358"/>
        <v>0</v>
      </c>
      <c r="CJ274" s="253">
        <f t="shared" si="359"/>
        <v>0</v>
      </c>
      <c r="CK274" s="253">
        <f t="shared" si="360"/>
        <v>0</v>
      </c>
    </row>
    <row r="275" spans="2:89" ht="20.399999999999999" x14ac:dyDescent="0.3">
      <c r="B275" s="129">
        <v>195</v>
      </c>
      <c r="C275" s="159">
        <v>333011</v>
      </c>
      <c r="D275" s="107">
        <v>33310001</v>
      </c>
      <c r="E275" s="149" t="s">
        <v>297</v>
      </c>
      <c r="F275" s="108" t="s">
        <v>344</v>
      </c>
      <c r="G275" s="108" t="s">
        <v>345</v>
      </c>
      <c r="H275" s="109" t="s">
        <v>18</v>
      </c>
      <c r="I275" s="110"/>
      <c r="J275" s="109" t="s">
        <v>19</v>
      </c>
      <c r="K275" s="111">
        <f t="shared" si="365"/>
        <v>0</v>
      </c>
      <c r="L275" s="112" t="s">
        <v>298</v>
      </c>
      <c r="M275" s="104">
        <v>0</v>
      </c>
      <c r="N275" s="262">
        <f t="shared" si="361"/>
        <v>268905.27</v>
      </c>
      <c r="O275" s="137">
        <v>268905.27</v>
      </c>
      <c r="P275" s="110">
        <f t="shared" si="321"/>
        <v>0</v>
      </c>
      <c r="Q275" s="112" t="s">
        <v>139</v>
      </c>
      <c r="R275" s="113">
        <f t="shared" si="315"/>
        <v>0</v>
      </c>
      <c r="S275" s="114">
        <f t="shared" si="322"/>
        <v>0</v>
      </c>
      <c r="T275" s="113">
        <f t="shared" si="316"/>
        <v>0</v>
      </c>
      <c r="U275" s="115">
        <f t="shared" si="323"/>
        <v>0</v>
      </c>
      <c r="V275" s="113">
        <f t="shared" si="317"/>
        <v>0</v>
      </c>
      <c r="W275" s="115">
        <f t="shared" si="324"/>
        <v>0</v>
      </c>
      <c r="X275" s="113">
        <f t="shared" si="318"/>
        <v>0</v>
      </c>
      <c r="Y275" s="115">
        <f t="shared" si="325"/>
        <v>0</v>
      </c>
      <c r="Z275" s="116">
        <f t="shared" si="319"/>
        <v>0</v>
      </c>
      <c r="AA275" s="117" t="b">
        <f t="shared" si="366"/>
        <v>1</v>
      </c>
      <c r="AB275" s="109" t="s">
        <v>22</v>
      </c>
      <c r="AC275" s="122"/>
      <c r="AD275" s="109"/>
      <c r="AE275" s="108" t="s">
        <v>23</v>
      </c>
      <c r="AF275" s="119"/>
      <c r="AG275" s="120"/>
      <c r="AH275" s="21">
        <v>0</v>
      </c>
      <c r="AI275" s="164">
        <f t="shared" si="326"/>
        <v>0</v>
      </c>
      <c r="AJ275" s="21">
        <v>0</v>
      </c>
      <c r="AK275" s="164">
        <f t="shared" si="327"/>
        <v>0</v>
      </c>
      <c r="AL275" s="21">
        <v>0</v>
      </c>
      <c r="AM275" s="164">
        <f t="shared" si="328"/>
        <v>0</v>
      </c>
      <c r="AN275" s="21">
        <v>0</v>
      </c>
      <c r="AO275" s="164">
        <f t="shared" si="329"/>
        <v>0</v>
      </c>
      <c r="AP275" s="21">
        <v>0</v>
      </c>
      <c r="AQ275" s="164">
        <f t="shared" si="330"/>
        <v>0</v>
      </c>
      <c r="AR275" s="21">
        <v>0</v>
      </c>
      <c r="AS275" s="164">
        <f t="shared" si="331"/>
        <v>0</v>
      </c>
      <c r="AT275" s="21">
        <v>0</v>
      </c>
      <c r="AU275" s="164">
        <f t="shared" si="332"/>
        <v>0</v>
      </c>
      <c r="AV275" s="21">
        <v>0</v>
      </c>
      <c r="AW275" s="164">
        <f t="shared" si="333"/>
        <v>0</v>
      </c>
      <c r="AX275" s="21">
        <v>0</v>
      </c>
      <c r="AY275" s="164">
        <f t="shared" si="334"/>
        <v>0</v>
      </c>
      <c r="AZ275" s="21">
        <v>0</v>
      </c>
      <c r="BA275" s="164">
        <f t="shared" si="335"/>
        <v>0</v>
      </c>
      <c r="BB275" s="21">
        <v>0</v>
      </c>
      <c r="BC275" s="164">
        <f t="shared" si="336"/>
        <v>0</v>
      </c>
      <c r="BD275" s="21">
        <v>0</v>
      </c>
      <c r="BE275" s="164">
        <f t="shared" si="337"/>
        <v>0</v>
      </c>
      <c r="BF275" s="253">
        <f t="shared" si="338"/>
        <v>0</v>
      </c>
      <c r="BG275" s="253">
        <f t="shared" si="362"/>
        <v>0</v>
      </c>
      <c r="BH275" s="10" t="b">
        <f t="shared" si="363"/>
        <v>1</v>
      </c>
      <c r="BI275" s="253">
        <f t="shared" si="364"/>
        <v>0</v>
      </c>
      <c r="BJ275" s="250">
        <f t="shared" si="340"/>
        <v>33310001</v>
      </c>
      <c r="BK275" s="251">
        <v>348</v>
      </c>
      <c r="BL275" s="251">
        <v>5</v>
      </c>
      <c r="BM275" s="252">
        <f t="shared" si="341"/>
        <v>0</v>
      </c>
      <c r="BN275" s="252">
        <f t="shared" si="342"/>
        <v>0</v>
      </c>
      <c r="BO275" s="252">
        <f t="shared" si="343"/>
        <v>0</v>
      </c>
      <c r="BP275" s="252">
        <f t="shared" si="344"/>
        <v>0</v>
      </c>
      <c r="BQ275" s="254">
        <f t="shared" si="345"/>
        <v>268905.27</v>
      </c>
      <c r="BR275">
        <f t="shared" si="339"/>
        <v>0</v>
      </c>
      <c r="BS275">
        <v>0</v>
      </c>
      <c r="BT275">
        <v>1</v>
      </c>
      <c r="BU275" t="s">
        <v>139</v>
      </c>
      <c r="BV275" t="str">
        <f t="shared" si="346"/>
        <v>1</v>
      </c>
      <c r="BW275" t="str">
        <f t="shared" si="347"/>
        <v>0</v>
      </c>
      <c r="BX275" t="str">
        <f t="shared" si="348"/>
        <v>0</v>
      </c>
      <c r="BY275" t="s">
        <v>23</v>
      </c>
      <c r="BZ275" s="253">
        <f t="shared" si="349"/>
        <v>0</v>
      </c>
      <c r="CA275" s="253">
        <f t="shared" si="350"/>
        <v>0</v>
      </c>
      <c r="CB275" s="253">
        <f t="shared" si="351"/>
        <v>0</v>
      </c>
      <c r="CC275" s="253">
        <f t="shared" si="352"/>
        <v>0</v>
      </c>
      <c r="CD275" s="253">
        <f t="shared" si="353"/>
        <v>0</v>
      </c>
      <c r="CE275" s="253">
        <f t="shared" si="354"/>
        <v>0</v>
      </c>
      <c r="CF275" s="253">
        <f t="shared" si="355"/>
        <v>0</v>
      </c>
      <c r="CG275" s="253">
        <f t="shared" si="356"/>
        <v>0</v>
      </c>
      <c r="CH275" s="253">
        <f t="shared" si="357"/>
        <v>0</v>
      </c>
      <c r="CI275" s="253">
        <f t="shared" si="358"/>
        <v>0</v>
      </c>
      <c r="CJ275" s="253">
        <f t="shared" si="359"/>
        <v>0</v>
      </c>
      <c r="CK275" s="253">
        <f t="shared" si="360"/>
        <v>0</v>
      </c>
    </row>
    <row r="276" spans="2:89" ht="20.399999999999999" x14ac:dyDescent="0.3">
      <c r="B276" s="129">
        <v>196</v>
      </c>
      <c r="C276" s="159">
        <v>336031</v>
      </c>
      <c r="D276" s="107">
        <v>33630001</v>
      </c>
      <c r="E276" s="149" t="s">
        <v>385</v>
      </c>
      <c r="F276" s="108" t="s">
        <v>344</v>
      </c>
      <c r="G276" s="108" t="s">
        <v>345</v>
      </c>
      <c r="H276" s="109" t="s">
        <v>18</v>
      </c>
      <c r="I276" s="110"/>
      <c r="J276" s="109" t="s">
        <v>19</v>
      </c>
      <c r="K276" s="111">
        <f t="shared" si="365"/>
        <v>40</v>
      </c>
      <c r="L276" s="112" t="s">
        <v>298</v>
      </c>
      <c r="M276" s="104">
        <v>0</v>
      </c>
      <c r="N276" s="262">
        <f t="shared" si="361"/>
        <v>500</v>
      </c>
      <c r="O276" s="137">
        <v>500</v>
      </c>
      <c r="P276" s="110">
        <f t="shared" si="321"/>
        <v>20000</v>
      </c>
      <c r="Q276" s="112" t="s">
        <v>139</v>
      </c>
      <c r="R276" s="113">
        <f t="shared" si="315"/>
        <v>0</v>
      </c>
      <c r="S276" s="114">
        <f t="shared" si="322"/>
        <v>0</v>
      </c>
      <c r="T276" s="113">
        <f t="shared" si="316"/>
        <v>10</v>
      </c>
      <c r="U276" s="115">
        <f t="shared" si="323"/>
        <v>5000</v>
      </c>
      <c r="V276" s="113">
        <f t="shared" si="317"/>
        <v>15</v>
      </c>
      <c r="W276" s="115">
        <f t="shared" si="324"/>
        <v>7500</v>
      </c>
      <c r="X276" s="113">
        <f t="shared" si="318"/>
        <v>15</v>
      </c>
      <c r="Y276" s="115">
        <f t="shared" si="325"/>
        <v>7500</v>
      </c>
      <c r="Z276" s="116">
        <f t="shared" si="319"/>
        <v>20000</v>
      </c>
      <c r="AA276" s="117" t="b">
        <f t="shared" si="366"/>
        <v>1</v>
      </c>
      <c r="AB276" s="109" t="s">
        <v>22</v>
      </c>
      <c r="AC276" s="122"/>
      <c r="AD276" s="109"/>
      <c r="AE276" s="108" t="s">
        <v>23</v>
      </c>
      <c r="AF276" s="119"/>
      <c r="AG276" s="120"/>
      <c r="AH276" s="21">
        <v>0</v>
      </c>
      <c r="AI276" s="164">
        <f t="shared" si="326"/>
        <v>0</v>
      </c>
      <c r="AJ276" s="21">
        <v>0</v>
      </c>
      <c r="AK276" s="164">
        <f t="shared" si="327"/>
        <v>0</v>
      </c>
      <c r="AL276" s="21">
        <v>0</v>
      </c>
      <c r="AM276" s="164">
        <f t="shared" si="328"/>
        <v>0</v>
      </c>
      <c r="AN276" s="21">
        <v>0</v>
      </c>
      <c r="AO276" s="164">
        <f t="shared" si="329"/>
        <v>0</v>
      </c>
      <c r="AP276" s="21">
        <v>5</v>
      </c>
      <c r="AQ276" s="164">
        <f t="shared" si="330"/>
        <v>2500</v>
      </c>
      <c r="AR276" s="21">
        <v>5</v>
      </c>
      <c r="AS276" s="164">
        <f t="shared" si="331"/>
        <v>2500</v>
      </c>
      <c r="AT276" s="21">
        <v>5</v>
      </c>
      <c r="AU276" s="164">
        <f t="shared" si="332"/>
        <v>2500</v>
      </c>
      <c r="AV276" s="21">
        <v>5</v>
      </c>
      <c r="AW276" s="164">
        <f t="shared" si="333"/>
        <v>2500</v>
      </c>
      <c r="AX276" s="21">
        <v>5</v>
      </c>
      <c r="AY276" s="164">
        <f t="shared" si="334"/>
        <v>2500</v>
      </c>
      <c r="AZ276" s="21">
        <v>5</v>
      </c>
      <c r="BA276" s="164">
        <f t="shared" si="335"/>
        <v>2500</v>
      </c>
      <c r="BB276" s="21">
        <v>5</v>
      </c>
      <c r="BC276" s="164">
        <f t="shared" si="336"/>
        <v>2500</v>
      </c>
      <c r="BD276" s="21">
        <v>5</v>
      </c>
      <c r="BE276" s="164">
        <f t="shared" si="337"/>
        <v>2500</v>
      </c>
      <c r="BF276" s="253">
        <f t="shared" si="338"/>
        <v>20000</v>
      </c>
      <c r="BG276" s="253">
        <f t="shared" si="362"/>
        <v>20000</v>
      </c>
      <c r="BH276" s="10" t="b">
        <f t="shared" si="363"/>
        <v>1</v>
      </c>
      <c r="BI276" s="253">
        <f t="shared" si="364"/>
        <v>0</v>
      </c>
      <c r="BJ276" s="250">
        <f t="shared" si="340"/>
        <v>33630001</v>
      </c>
      <c r="BK276" s="251">
        <v>348</v>
      </c>
      <c r="BL276" s="251">
        <v>5</v>
      </c>
      <c r="BM276" s="252">
        <f t="shared" si="341"/>
        <v>0</v>
      </c>
      <c r="BN276" s="252">
        <f t="shared" si="342"/>
        <v>10</v>
      </c>
      <c r="BO276" s="252">
        <f t="shared" si="343"/>
        <v>15</v>
      </c>
      <c r="BP276" s="252">
        <f t="shared" si="344"/>
        <v>15</v>
      </c>
      <c r="BQ276" s="254">
        <f t="shared" si="345"/>
        <v>500</v>
      </c>
      <c r="BR276">
        <f t="shared" si="339"/>
        <v>0</v>
      </c>
      <c r="BS276">
        <v>0</v>
      </c>
      <c r="BT276">
        <v>1</v>
      </c>
      <c r="BU276" t="s">
        <v>139</v>
      </c>
      <c r="BV276" t="str">
        <f t="shared" si="346"/>
        <v>1</v>
      </c>
      <c r="BW276" t="str">
        <f t="shared" si="347"/>
        <v>0</v>
      </c>
      <c r="BX276" t="str">
        <f t="shared" si="348"/>
        <v>0</v>
      </c>
      <c r="BY276" t="s">
        <v>23</v>
      </c>
      <c r="BZ276" s="253">
        <f t="shared" si="349"/>
        <v>0</v>
      </c>
      <c r="CA276" s="253">
        <f t="shared" si="350"/>
        <v>0</v>
      </c>
      <c r="CB276" s="253">
        <f t="shared" si="351"/>
        <v>0</v>
      </c>
      <c r="CC276" s="253">
        <f t="shared" si="352"/>
        <v>0</v>
      </c>
      <c r="CD276" s="253">
        <f t="shared" si="353"/>
        <v>2500</v>
      </c>
      <c r="CE276" s="253">
        <f t="shared" si="354"/>
        <v>2500</v>
      </c>
      <c r="CF276" s="253">
        <f t="shared" si="355"/>
        <v>2500</v>
      </c>
      <c r="CG276" s="253">
        <f t="shared" si="356"/>
        <v>2500</v>
      </c>
      <c r="CH276" s="253">
        <f t="shared" si="357"/>
        <v>2500</v>
      </c>
      <c r="CI276" s="253">
        <f t="shared" si="358"/>
        <v>2500</v>
      </c>
      <c r="CJ276" s="253">
        <f t="shared" si="359"/>
        <v>2500</v>
      </c>
      <c r="CK276" s="253">
        <f t="shared" si="360"/>
        <v>2500</v>
      </c>
    </row>
    <row r="277" spans="2:89" ht="20.399999999999999" x14ac:dyDescent="0.3">
      <c r="B277" s="129">
        <v>197</v>
      </c>
      <c r="C277" s="159">
        <v>345011</v>
      </c>
      <c r="D277" s="159">
        <v>34510001</v>
      </c>
      <c r="E277" s="149" t="s">
        <v>55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365"/>
        <v>0</v>
      </c>
      <c r="L277" s="112" t="s">
        <v>300</v>
      </c>
      <c r="M277" s="104">
        <v>0</v>
      </c>
      <c r="N277" s="262">
        <f t="shared" si="361"/>
        <v>1</v>
      </c>
      <c r="O277" s="141">
        <v>1</v>
      </c>
      <c r="P277" s="110">
        <f t="shared" si="321"/>
        <v>0</v>
      </c>
      <c r="Q277" s="112" t="s">
        <v>139</v>
      </c>
      <c r="R277" s="113">
        <f t="shared" si="315"/>
        <v>0</v>
      </c>
      <c r="S277" s="114">
        <f t="shared" si="322"/>
        <v>0</v>
      </c>
      <c r="T277" s="113">
        <f t="shared" si="316"/>
        <v>0</v>
      </c>
      <c r="U277" s="115">
        <f t="shared" si="323"/>
        <v>0</v>
      </c>
      <c r="V277" s="113">
        <f t="shared" si="317"/>
        <v>0</v>
      </c>
      <c r="W277" s="115">
        <f t="shared" si="324"/>
        <v>0</v>
      </c>
      <c r="X277" s="113">
        <f t="shared" si="318"/>
        <v>0</v>
      </c>
      <c r="Y277" s="115">
        <f t="shared" si="325"/>
        <v>0</v>
      </c>
      <c r="Z277" s="116">
        <f t="shared" si="319"/>
        <v>0</v>
      </c>
      <c r="AA277" s="117" t="b">
        <f t="shared" si="366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326"/>
        <v>0</v>
      </c>
      <c r="AJ277" s="22">
        <v>0</v>
      </c>
      <c r="AK277" s="164">
        <f t="shared" si="327"/>
        <v>0</v>
      </c>
      <c r="AL277" s="22">
        <v>0</v>
      </c>
      <c r="AM277" s="164">
        <f t="shared" si="328"/>
        <v>0</v>
      </c>
      <c r="AN277" s="22">
        <v>0</v>
      </c>
      <c r="AO277" s="164">
        <f t="shared" si="329"/>
        <v>0</v>
      </c>
      <c r="AP277" s="22">
        <v>0</v>
      </c>
      <c r="AQ277" s="164">
        <f t="shared" si="330"/>
        <v>0</v>
      </c>
      <c r="AR277" s="22">
        <v>0</v>
      </c>
      <c r="AS277" s="164">
        <f t="shared" si="331"/>
        <v>0</v>
      </c>
      <c r="AT277" s="22">
        <v>0</v>
      </c>
      <c r="AU277" s="164">
        <f t="shared" si="332"/>
        <v>0</v>
      </c>
      <c r="AV277" s="22">
        <v>0</v>
      </c>
      <c r="AW277" s="164">
        <f t="shared" si="333"/>
        <v>0</v>
      </c>
      <c r="AX277" s="22">
        <v>0</v>
      </c>
      <c r="AY277" s="164">
        <f t="shared" si="334"/>
        <v>0</v>
      </c>
      <c r="AZ277" s="22">
        <v>0</v>
      </c>
      <c r="BA277" s="164">
        <f t="shared" si="335"/>
        <v>0</v>
      </c>
      <c r="BB277" s="22">
        <v>0</v>
      </c>
      <c r="BC277" s="164">
        <f t="shared" si="336"/>
        <v>0</v>
      </c>
      <c r="BD277" s="22">
        <v>0</v>
      </c>
      <c r="BE277" s="164">
        <f t="shared" si="337"/>
        <v>0</v>
      </c>
      <c r="BF277" s="253">
        <f t="shared" si="338"/>
        <v>0</v>
      </c>
      <c r="BG277" s="253">
        <f t="shared" si="362"/>
        <v>0</v>
      </c>
      <c r="BH277" s="10" t="b">
        <f t="shared" si="363"/>
        <v>1</v>
      </c>
      <c r="BI277" s="253">
        <f t="shared" si="364"/>
        <v>0</v>
      </c>
      <c r="BJ277" s="250">
        <f t="shared" si="340"/>
        <v>34510001</v>
      </c>
      <c r="BK277" s="251">
        <v>348</v>
      </c>
      <c r="BL277" s="251">
        <v>5</v>
      </c>
      <c r="BM277" s="252">
        <f t="shared" si="341"/>
        <v>0</v>
      </c>
      <c r="BN277" s="252">
        <f t="shared" si="342"/>
        <v>0</v>
      </c>
      <c r="BO277" s="252">
        <f t="shared" si="343"/>
        <v>0</v>
      </c>
      <c r="BP277" s="252">
        <f t="shared" si="344"/>
        <v>0</v>
      </c>
      <c r="BQ277" s="254">
        <f t="shared" si="345"/>
        <v>1</v>
      </c>
      <c r="BR277">
        <f t="shared" si="339"/>
        <v>0</v>
      </c>
      <c r="BS277">
        <v>0</v>
      </c>
      <c r="BT277">
        <v>1</v>
      </c>
      <c r="BU277" t="s">
        <v>139</v>
      </c>
      <c r="BV277" t="str">
        <f t="shared" si="346"/>
        <v>1</v>
      </c>
      <c r="BW277" t="str">
        <f t="shared" si="347"/>
        <v>0</v>
      </c>
      <c r="BX277" t="str">
        <f t="shared" si="348"/>
        <v>0</v>
      </c>
      <c r="BY277" t="s">
        <v>23</v>
      </c>
      <c r="BZ277" s="253">
        <f t="shared" si="349"/>
        <v>0</v>
      </c>
      <c r="CA277" s="253">
        <f t="shared" si="350"/>
        <v>0</v>
      </c>
      <c r="CB277" s="253">
        <f t="shared" si="351"/>
        <v>0</v>
      </c>
      <c r="CC277" s="253">
        <f t="shared" si="352"/>
        <v>0</v>
      </c>
      <c r="CD277" s="253">
        <f t="shared" si="353"/>
        <v>0</v>
      </c>
      <c r="CE277" s="253">
        <f t="shared" si="354"/>
        <v>0</v>
      </c>
      <c r="CF277" s="253">
        <f t="shared" si="355"/>
        <v>0</v>
      </c>
      <c r="CG277" s="253">
        <f t="shared" si="356"/>
        <v>0</v>
      </c>
      <c r="CH277" s="253">
        <f t="shared" si="357"/>
        <v>0</v>
      </c>
      <c r="CI277" s="253">
        <f t="shared" si="358"/>
        <v>0</v>
      </c>
      <c r="CJ277" s="253">
        <f t="shared" si="359"/>
        <v>0</v>
      </c>
      <c r="CK277" s="253">
        <f t="shared" si="360"/>
        <v>0</v>
      </c>
    </row>
    <row r="278" spans="2:89" ht="20.399999999999999" x14ac:dyDescent="0.3">
      <c r="B278" s="129">
        <v>198</v>
      </c>
      <c r="C278" s="159">
        <v>345011</v>
      </c>
      <c r="D278" s="159">
        <v>34510001</v>
      </c>
      <c r="E278" s="149" t="s">
        <v>299</v>
      </c>
      <c r="F278" s="108" t="s">
        <v>344</v>
      </c>
      <c r="G278" s="108" t="s">
        <v>345</v>
      </c>
      <c r="H278" s="109" t="s">
        <v>18</v>
      </c>
      <c r="I278" s="110"/>
      <c r="J278" s="109" t="s">
        <v>19</v>
      </c>
      <c r="K278" s="111">
        <f t="shared" si="365"/>
        <v>0</v>
      </c>
      <c r="L278" s="112" t="s">
        <v>300</v>
      </c>
      <c r="M278" s="104">
        <v>0</v>
      </c>
      <c r="N278" s="262">
        <f t="shared" si="361"/>
        <v>1</v>
      </c>
      <c r="O278" s="137">
        <v>1</v>
      </c>
      <c r="P278" s="110">
        <f t="shared" si="321"/>
        <v>0</v>
      </c>
      <c r="Q278" s="112" t="s">
        <v>139</v>
      </c>
      <c r="R278" s="113">
        <f t="shared" si="315"/>
        <v>0</v>
      </c>
      <c r="S278" s="114">
        <f t="shared" si="322"/>
        <v>0</v>
      </c>
      <c r="T278" s="113">
        <f t="shared" si="316"/>
        <v>0</v>
      </c>
      <c r="U278" s="115">
        <f t="shared" si="323"/>
        <v>0</v>
      </c>
      <c r="V278" s="113">
        <f t="shared" si="317"/>
        <v>0</v>
      </c>
      <c r="W278" s="115">
        <f t="shared" si="324"/>
        <v>0</v>
      </c>
      <c r="X278" s="113">
        <f t="shared" si="318"/>
        <v>0</v>
      </c>
      <c r="Y278" s="115">
        <f t="shared" si="325"/>
        <v>0</v>
      </c>
      <c r="Z278" s="116">
        <f t="shared" si="319"/>
        <v>0</v>
      </c>
      <c r="AA278" s="117" t="b">
        <f t="shared" si="366"/>
        <v>1</v>
      </c>
      <c r="AB278" s="109" t="s">
        <v>22</v>
      </c>
      <c r="AC278" s="122"/>
      <c r="AD278" s="109"/>
      <c r="AE278" s="108" t="s">
        <v>23</v>
      </c>
      <c r="AF278" s="119"/>
      <c r="AG278" s="120"/>
      <c r="AH278" s="21">
        <v>0</v>
      </c>
      <c r="AI278" s="164">
        <f t="shared" si="326"/>
        <v>0</v>
      </c>
      <c r="AJ278" s="21">
        <v>0</v>
      </c>
      <c r="AK278" s="164">
        <f t="shared" si="327"/>
        <v>0</v>
      </c>
      <c r="AL278" s="21">
        <v>0</v>
      </c>
      <c r="AM278" s="164">
        <f t="shared" si="328"/>
        <v>0</v>
      </c>
      <c r="AN278" s="21">
        <v>0</v>
      </c>
      <c r="AO278" s="164">
        <f t="shared" si="329"/>
        <v>0</v>
      </c>
      <c r="AP278" s="21">
        <v>0</v>
      </c>
      <c r="AQ278" s="164">
        <f t="shared" si="330"/>
        <v>0</v>
      </c>
      <c r="AR278" s="21">
        <v>0</v>
      </c>
      <c r="AS278" s="164">
        <f t="shared" si="331"/>
        <v>0</v>
      </c>
      <c r="AT278" s="21">
        <v>0</v>
      </c>
      <c r="AU278" s="164">
        <f t="shared" si="332"/>
        <v>0</v>
      </c>
      <c r="AV278" s="21">
        <v>0</v>
      </c>
      <c r="AW278" s="164">
        <f t="shared" si="333"/>
        <v>0</v>
      </c>
      <c r="AX278" s="21">
        <v>0</v>
      </c>
      <c r="AY278" s="164">
        <f t="shared" si="334"/>
        <v>0</v>
      </c>
      <c r="AZ278" s="21">
        <v>0</v>
      </c>
      <c r="BA278" s="164">
        <f t="shared" si="335"/>
        <v>0</v>
      </c>
      <c r="BB278" s="21">
        <v>0</v>
      </c>
      <c r="BC278" s="164">
        <f t="shared" si="336"/>
        <v>0</v>
      </c>
      <c r="BD278" s="21">
        <v>0</v>
      </c>
      <c r="BE278" s="164">
        <f t="shared" si="337"/>
        <v>0</v>
      </c>
      <c r="BF278" s="253">
        <f t="shared" si="338"/>
        <v>0</v>
      </c>
      <c r="BG278" s="253">
        <f t="shared" si="362"/>
        <v>0</v>
      </c>
      <c r="BH278" s="10" t="b">
        <f t="shared" si="363"/>
        <v>1</v>
      </c>
      <c r="BI278" s="253">
        <f t="shared" si="364"/>
        <v>0</v>
      </c>
      <c r="BJ278" s="250">
        <f t="shared" si="340"/>
        <v>34510001</v>
      </c>
      <c r="BK278" s="251">
        <v>348</v>
      </c>
      <c r="BL278" s="251">
        <v>5</v>
      </c>
      <c r="BM278" s="252">
        <f t="shared" si="341"/>
        <v>0</v>
      </c>
      <c r="BN278" s="252">
        <f t="shared" si="342"/>
        <v>0</v>
      </c>
      <c r="BO278" s="252">
        <f t="shared" si="343"/>
        <v>0</v>
      </c>
      <c r="BP278" s="252">
        <f t="shared" si="344"/>
        <v>0</v>
      </c>
      <c r="BQ278" s="254">
        <f t="shared" si="345"/>
        <v>1</v>
      </c>
      <c r="BR278">
        <f t="shared" si="339"/>
        <v>0</v>
      </c>
      <c r="BS278">
        <v>0</v>
      </c>
      <c r="BT278">
        <v>1</v>
      </c>
      <c r="BU278" t="s">
        <v>139</v>
      </c>
      <c r="BV278" t="str">
        <f t="shared" si="346"/>
        <v>1</v>
      </c>
      <c r="BW278" t="str">
        <f t="shared" si="347"/>
        <v>0</v>
      </c>
      <c r="BX278" t="str">
        <f t="shared" si="348"/>
        <v>0</v>
      </c>
      <c r="BY278" t="s">
        <v>23</v>
      </c>
      <c r="BZ278" s="253">
        <f t="shared" si="349"/>
        <v>0</v>
      </c>
      <c r="CA278" s="253">
        <f t="shared" si="350"/>
        <v>0</v>
      </c>
      <c r="CB278" s="253">
        <f t="shared" si="351"/>
        <v>0</v>
      </c>
      <c r="CC278" s="253">
        <f t="shared" si="352"/>
        <v>0</v>
      </c>
      <c r="CD278" s="253">
        <f t="shared" si="353"/>
        <v>0</v>
      </c>
      <c r="CE278" s="253">
        <f t="shared" si="354"/>
        <v>0</v>
      </c>
      <c r="CF278" s="253">
        <f t="shared" si="355"/>
        <v>0</v>
      </c>
      <c r="CG278" s="253">
        <f t="shared" si="356"/>
        <v>0</v>
      </c>
      <c r="CH278" s="253">
        <f t="shared" si="357"/>
        <v>0</v>
      </c>
      <c r="CI278" s="253">
        <f t="shared" si="358"/>
        <v>0</v>
      </c>
      <c r="CJ278" s="253">
        <f t="shared" si="359"/>
        <v>0</v>
      </c>
      <c r="CK278" s="253">
        <f t="shared" si="360"/>
        <v>0</v>
      </c>
    </row>
    <row r="279" spans="2:89" ht="40.799999999999997" x14ac:dyDescent="0.3">
      <c r="B279" s="129">
        <v>199</v>
      </c>
      <c r="C279" s="107">
        <v>353021</v>
      </c>
      <c r="D279" s="107">
        <v>35320001</v>
      </c>
      <c r="E279" s="155" t="s">
        <v>363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365"/>
        <v>0</v>
      </c>
      <c r="L279" s="156" t="s">
        <v>274</v>
      </c>
      <c r="M279" s="104">
        <v>0</v>
      </c>
      <c r="N279" s="262">
        <f t="shared" si="361"/>
        <v>2200</v>
      </c>
      <c r="O279" s="141">
        <v>2200</v>
      </c>
      <c r="P279" s="110">
        <f t="shared" si="321"/>
        <v>0</v>
      </c>
      <c r="Q279" s="112" t="s">
        <v>139</v>
      </c>
      <c r="R279" s="113">
        <f t="shared" si="315"/>
        <v>0</v>
      </c>
      <c r="S279" s="114">
        <f t="shared" si="322"/>
        <v>0</v>
      </c>
      <c r="T279" s="113">
        <f t="shared" si="316"/>
        <v>0</v>
      </c>
      <c r="U279" s="115">
        <f t="shared" si="323"/>
        <v>0</v>
      </c>
      <c r="V279" s="113">
        <f t="shared" si="317"/>
        <v>0</v>
      </c>
      <c r="W279" s="115">
        <f t="shared" si="324"/>
        <v>0</v>
      </c>
      <c r="X279" s="113">
        <f t="shared" si="318"/>
        <v>0</v>
      </c>
      <c r="Y279" s="115">
        <f t="shared" si="325"/>
        <v>0</v>
      </c>
      <c r="Z279" s="116">
        <f t="shared" si="319"/>
        <v>0</v>
      </c>
      <c r="AA279" s="117" t="b">
        <f t="shared" si="366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326"/>
        <v>0</v>
      </c>
      <c r="AJ279" s="22">
        <v>0</v>
      </c>
      <c r="AK279" s="164">
        <f t="shared" si="327"/>
        <v>0</v>
      </c>
      <c r="AL279" s="22">
        <v>0</v>
      </c>
      <c r="AM279" s="164">
        <f t="shared" si="328"/>
        <v>0</v>
      </c>
      <c r="AN279" s="22">
        <v>0</v>
      </c>
      <c r="AO279" s="164">
        <f t="shared" si="329"/>
        <v>0</v>
      </c>
      <c r="AP279" s="22">
        <v>0</v>
      </c>
      <c r="AQ279" s="164">
        <f t="shared" si="330"/>
        <v>0</v>
      </c>
      <c r="AR279" s="22">
        <v>0</v>
      </c>
      <c r="AS279" s="164">
        <f t="shared" si="331"/>
        <v>0</v>
      </c>
      <c r="AT279" s="22">
        <v>0</v>
      </c>
      <c r="AU279" s="164">
        <f t="shared" si="332"/>
        <v>0</v>
      </c>
      <c r="AV279" s="22">
        <v>0</v>
      </c>
      <c r="AW279" s="164">
        <f t="shared" si="333"/>
        <v>0</v>
      </c>
      <c r="AX279" s="22">
        <v>0</v>
      </c>
      <c r="AY279" s="164">
        <f t="shared" si="334"/>
        <v>0</v>
      </c>
      <c r="AZ279" s="22">
        <v>0</v>
      </c>
      <c r="BA279" s="164">
        <f t="shared" si="335"/>
        <v>0</v>
      </c>
      <c r="BB279" s="22">
        <v>0</v>
      </c>
      <c r="BC279" s="164">
        <f t="shared" si="336"/>
        <v>0</v>
      </c>
      <c r="BD279" s="22">
        <v>0</v>
      </c>
      <c r="BE279" s="164">
        <f t="shared" si="337"/>
        <v>0</v>
      </c>
      <c r="BF279" s="253">
        <f t="shared" si="338"/>
        <v>0</v>
      </c>
      <c r="BG279" s="253">
        <f t="shared" si="362"/>
        <v>0</v>
      </c>
      <c r="BH279" s="10" t="b">
        <f t="shared" si="363"/>
        <v>1</v>
      </c>
      <c r="BI279" s="253">
        <f t="shared" si="364"/>
        <v>0</v>
      </c>
      <c r="BJ279" s="250">
        <f t="shared" si="340"/>
        <v>35320001</v>
      </c>
      <c r="BK279" s="251">
        <v>348</v>
      </c>
      <c r="BL279" s="251">
        <v>5</v>
      </c>
      <c r="BM279" s="252">
        <f t="shared" si="341"/>
        <v>0</v>
      </c>
      <c r="BN279" s="252">
        <f t="shared" si="342"/>
        <v>0</v>
      </c>
      <c r="BO279" s="252">
        <f t="shared" si="343"/>
        <v>0</v>
      </c>
      <c r="BP279" s="252">
        <f t="shared" si="344"/>
        <v>0</v>
      </c>
      <c r="BQ279" s="254">
        <f t="shared" si="345"/>
        <v>2200</v>
      </c>
      <c r="BR279">
        <f t="shared" si="339"/>
        <v>0</v>
      </c>
      <c r="BS279">
        <v>0</v>
      </c>
      <c r="BT279">
        <v>1</v>
      </c>
      <c r="BU279" t="s">
        <v>139</v>
      </c>
      <c r="BV279" t="str">
        <f t="shared" si="346"/>
        <v>1</v>
      </c>
      <c r="BW279" t="str">
        <f t="shared" si="347"/>
        <v>0</v>
      </c>
      <c r="BX279" t="str">
        <f t="shared" si="348"/>
        <v>0</v>
      </c>
      <c r="BY279" t="s">
        <v>23</v>
      </c>
      <c r="BZ279" s="253">
        <f t="shared" si="349"/>
        <v>0</v>
      </c>
      <c r="CA279" s="253">
        <f t="shared" si="350"/>
        <v>0</v>
      </c>
      <c r="CB279" s="253">
        <f t="shared" si="351"/>
        <v>0</v>
      </c>
      <c r="CC279" s="253">
        <f t="shared" si="352"/>
        <v>0</v>
      </c>
      <c r="CD279" s="253">
        <f t="shared" si="353"/>
        <v>0</v>
      </c>
      <c r="CE279" s="253">
        <f t="shared" si="354"/>
        <v>0</v>
      </c>
      <c r="CF279" s="253">
        <f t="shared" si="355"/>
        <v>0</v>
      </c>
      <c r="CG279" s="253">
        <f t="shared" si="356"/>
        <v>0</v>
      </c>
      <c r="CH279" s="253">
        <f t="shared" si="357"/>
        <v>0</v>
      </c>
      <c r="CI279" s="253">
        <f t="shared" si="358"/>
        <v>0</v>
      </c>
      <c r="CJ279" s="253">
        <f t="shared" si="359"/>
        <v>0</v>
      </c>
      <c r="CK279" s="253">
        <f t="shared" si="360"/>
        <v>0</v>
      </c>
    </row>
    <row r="280" spans="2:89" ht="20.399999999999999" x14ac:dyDescent="0.3">
      <c r="B280" s="129">
        <v>200</v>
      </c>
      <c r="C280" s="107">
        <v>353021</v>
      </c>
      <c r="D280" s="107">
        <v>35320001</v>
      </c>
      <c r="E280" s="155" t="s">
        <v>301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365"/>
        <v>0</v>
      </c>
      <c r="L280" s="156" t="s">
        <v>274</v>
      </c>
      <c r="M280" s="104">
        <v>0</v>
      </c>
      <c r="N280" s="262">
        <f t="shared" si="361"/>
        <v>1700</v>
      </c>
      <c r="O280" s="141">
        <v>1700</v>
      </c>
      <c r="P280" s="110">
        <f t="shared" si="321"/>
        <v>0</v>
      </c>
      <c r="Q280" s="112" t="s">
        <v>139</v>
      </c>
      <c r="R280" s="113">
        <f t="shared" si="315"/>
        <v>0</v>
      </c>
      <c r="S280" s="114">
        <f t="shared" si="322"/>
        <v>0</v>
      </c>
      <c r="T280" s="113">
        <f t="shared" si="316"/>
        <v>0</v>
      </c>
      <c r="U280" s="115">
        <f t="shared" si="323"/>
        <v>0</v>
      </c>
      <c r="V280" s="113">
        <f t="shared" si="317"/>
        <v>0</v>
      </c>
      <c r="W280" s="115">
        <f t="shared" si="324"/>
        <v>0</v>
      </c>
      <c r="X280" s="113">
        <f t="shared" si="318"/>
        <v>0</v>
      </c>
      <c r="Y280" s="115">
        <f t="shared" si="325"/>
        <v>0</v>
      </c>
      <c r="Z280" s="116">
        <f t="shared" si="319"/>
        <v>0</v>
      </c>
      <c r="AA280" s="117" t="b">
        <f t="shared" si="366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326"/>
        <v>0</v>
      </c>
      <c r="AJ280" s="22">
        <v>0</v>
      </c>
      <c r="AK280" s="164">
        <f t="shared" si="327"/>
        <v>0</v>
      </c>
      <c r="AL280" s="22">
        <v>0</v>
      </c>
      <c r="AM280" s="164">
        <f t="shared" si="328"/>
        <v>0</v>
      </c>
      <c r="AN280" s="22">
        <v>0</v>
      </c>
      <c r="AO280" s="164">
        <f t="shared" si="329"/>
        <v>0</v>
      </c>
      <c r="AP280" s="22">
        <v>0</v>
      </c>
      <c r="AQ280" s="164">
        <f t="shared" si="330"/>
        <v>0</v>
      </c>
      <c r="AR280" s="22">
        <v>0</v>
      </c>
      <c r="AS280" s="164">
        <f t="shared" si="331"/>
        <v>0</v>
      </c>
      <c r="AT280" s="22">
        <v>0</v>
      </c>
      <c r="AU280" s="164">
        <f t="shared" si="332"/>
        <v>0</v>
      </c>
      <c r="AV280" s="22">
        <v>0</v>
      </c>
      <c r="AW280" s="164">
        <f t="shared" si="333"/>
        <v>0</v>
      </c>
      <c r="AX280" s="22">
        <v>0</v>
      </c>
      <c r="AY280" s="164">
        <f t="shared" si="334"/>
        <v>0</v>
      </c>
      <c r="AZ280" s="22">
        <v>0</v>
      </c>
      <c r="BA280" s="164">
        <f t="shared" si="335"/>
        <v>0</v>
      </c>
      <c r="BB280" s="22">
        <v>0</v>
      </c>
      <c r="BC280" s="164">
        <f t="shared" si="336"/>
        <v>0</v>
      </c>
      <c r="BD280" s="22">
        <v>0</v>
      </c>
      <c r="BE280" s="164">
        <f t="shared" si="337"/>
        <v>0</v>
      </c>
      <c r="BF280" s="253">
        <f t="shared" si="338"/>
        <v>0</v>
      </c>
      <c r="BG280" s="253">
        <f t="shared" si="362"/>
        <v>0</v>
      </c>
      <c r="BH280" s="10" t="b">
        <f t="shared" si="363"/>
        <v>1</v>
      </c>
      <c r="BI280" s="253">
        <f t="shared" si="364"/>
        <v>0</v>
      </c>
      <c r="BJ280" s="250">
        <f t="shared" si="340"/>
        <v>35320001</v>
      </c>
      <c r="BK280" s="251">
        <v>348</v>
      </c>
      <c r="BL280" s="251">
        <v>5</v>
      </c>
      <c r="BM280" s="252">
        <f t="shared" si="341"/>
        <v>0</v>
      </c>
      <c r="BN280" s="252">
        <f t="shared" si="342"/>
        <v>0</v>
      </c>
      <c r="BO280" s="252">
        <f t="shared" si="343"/>
        <v>0</v>
      </c>
      <c r="BP280" s="252">
        <f t="shared" si="344"/>
        <v>0</v>
      </c>
      <c r="BQ280" s="254">
        <f t="shared" si="345"/>
        <v>1700</v>
      </c>
      <c r="BR280">
        <f t="shared" si="339"/>
        <v>0</v>
      </c>
      <c r="BS280">
        <v>0</v>
      </c>
      <c r="BT280">
        <v>1</v>
      </c>
      <c r="BU280" t="s">
        <v>139</v>
      </c>
      <c r="BV280" t="str">
        <f t="shared" si="346"/>
        <v>1</v>
      </c>
      <c r="BW280" t="str">
        <f t="shared" si="347"/>
        <v>0</v>
      </c>
      <c r="BX280" t="str">
        <f t="shared" si="348"/>
        <v>0</v>
      </c>
      <c r="BY280" t="s">
        <v>23</v>
      </c>
      <c r="BZ280" s="253">
        <f t="shared" si="349"/>
        <v>0</v>
      </c>
      <c r="CA280" s="253">
        <f t="shared" si="350"/>
        <v>0</v>
      </c>
      <c r="CB280" s="253">
        <f t="shared" si="351"/>
        <v>0</v>
      </c>
      <c r="CC280" s="253">
        <f t="shared" si="352"/>
        <v>0</v>
      </c>
      <c r="CD280" s="253">
        <f t="shared" si="353"/>
        <v>0</v>
      </c>
      <c r="CE280" s="253">
        <f t="shared" si="354"/>
        <v>0</v>
      </c>
      <c r="CF280" s="253">
        <f t="shared" si="355"/>
        <v>0</v>
      </c>
      <c r="CG280" s="253">
        <f t="shared" si="356"/>
        <v>0</v>
      </c>
      <c r="CH280" s="253">
        <f t="shared" si="357"/>
        <v>0</v>
      </c>
      <c r="CI280" s="253">
        <f t="shared" si="358"/>
        <v>0</v>
      </c>
      <c r="CJ280" s="253">
        <f t="shared" si="359"/>
        <v>0</v>
      </c>
      <c r="CK280" s="253">
        <f t="shared" si="360"/>
        <v>0</v>
      </c>
    </row>
    <row r="281" spans="2:89" ht="40.799999999999997" x14ac:dyDescent="0.3">
      <c r="B281" s="129">
        <v>201</v>
      </c>
      <c r="C281" s="107">
        <v>353021</v>
      </c>
      <c r="D281" s="107">
        <v>35320001</v>
      </c>
      <c r="E281" s="155" t="s">
        <v>302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65"/>
        <v>9</v>
      </c>
      <c r="L281" s="156" t="s">
        <v>274</v>
      </c>
      <c r="M281" s="104">
        <v>0</v>
      </c>
      <c r="N281" s="262">
        <f t="shared" si="361"/>
        <v>2000</v>
      </c>
      <c r="O281" s="141">
        <v>2000</v>
      </c>
      <c r="P281" s="110">
        <f t="shared" si="321"/>
        <v>18000</v>
      </c>
      <c r="Q281" s="112" t="s">
        <v>139</v>
      </c>
      <c r="R281" s="113">
        <f t="shared" si="315"/>
        <v>1</v>
      </c>
      <c r="S281" s="114">
        <f t="shared" si="322"/>
        <v>2000</v>
      </c>
      <c r="T281" s="113">
        <f t="shared" si="316"/>
        <v>2</v>
      </c>
      <c r="U281" s="115">
        <f t="shared" si="323"/>
        <v>4000</v>
      </c>
      <c r="V281" s="113">
        <f t="shared" si="317"/>
        <v>3</v>
      </c>
      <c r="W281" s="115">
        <f t="shared" si="324"/>
        <v>6000</v>
      </c>
      <c r="X281" s="113">
        <f t="shared" si="318"/>
        <v>3</v>
      </c>
      <c r="Y281" s="115">
        <f t="shared" si="325"/>
        <v>6000</v>
      </c>
      <c r="Z281" s="116">
        <f t="shared" si="319"/>
        <v>18000</v>
      </c>
      <c r="AA281" s="117" t="b">
        <f t="shared" si="366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326"/>
        <v>0</v>
      </c>
      <c r="AJ281" s="22">
        <v>0</v>
      </c>
      <c r="AK281" s="164">
        <f t="shared" si="327"/>
        <v>0</v>
      </c>
      <c r="AL281" s="22">
        <v>1</v>
      </c>
      <c r="AM281" s="164">
        <f t="shared" si="328"/>
        <v>2000</v>
      </c>
      <c r="AN281" s="22">
        <v>0</v>
      </c>
      <c r="AO281" s="164">
        <f t="shared" si="329"/>
        <v>0</v>
      </c>
      <c r="AP281" s="22">
        <v>1</v>
      </c>
      <c r="AQ281" s="164">
        <f t="shared" si="330"/>
        <v>2000</v>
      </c>
      <c r="AR281" s="22">
        <v>1</v>
      </c>
      <c r="AS281" s="164">
        <f t="shared" si="331"/>
        <v>2000</v>
      </c>
      <c r="AT281" s="22">
        <v>1</v>
      </c>
      <c r="AU281" s="164">
        <f t="shared" si="332"/>
        <v>2000</v>
      </c>
      <c r="AV281" s="22">
        <v>1</v>
      </c>
      <c r="AW281" s="164">
        <f t="shared" si="333"/>
        <v>2000</v>
      </c>
      <c r="AX281" s="22">
        <v>1</v>
      </c>
      <c r="AY281" s="164">
        <f t="shared" si="334"/>
        <v>2000</v>
      </c>
      <c r="AZ281" s="22">
        <v>1</v>
      </c>
      <c r="BA281" s="164">
        <f t="shared" si="335"/>
        <v>2000</v>
      </c>
      <c r="BB281" s="22">
        <v>1</v>
      </c>
      <c r="BC281" s="164">
        <f t="shared" si="336"/>
        <v>2000</v>
      </c>
      <c r="BD281" s="22">
        <v>1</v>
      </c>
      <c r="BE281" s="164">
        <f t="shared" si="337"/>
        <v>2000</v>
      </c>
      <c r="BF281" s="253">
        <f t="shared" si="338"/>
        <v>18000</v>
      </c>
      <c r="BG281" s="253">
        <f t="shared" si="362"/>
        <v>18000</v>
      </c>
      <c r="BH281" s="10" t="b">
        <f t="shared" si="363"/>
        <v>1</v>
      </c>
      <c r="BI281" s="253">
        <f t="shared" si="364"/>
        <v>0</v>
      </c>
      <c r="BJ281" s="250">
        <f t="shared" si="340"/>
        <v>35320001</v>
      </c>
      <c r="BK281" s="251">
        <v>348</v>
      </c>
      <c r="BL281" s="251">
        <v>5</v>
      </c>
      <c r="BM281" s="252">
        <f t="shared" si="341"/>
        <v>1</v>
      </c>
      <c r="BN281" s="252">
        <f t="shared" si="342"/>
        <v>2</v>
      </c>
      <c r="BO281" s="252">
        <f t="shared" si="343"/>
        <v>3</v>
      </c>
      <c r="BP281" s="252">
        <f t="shared" si="344"/>
        <v>3</v>
      </c>
      <c r="BQ281" s="254">
        <f t="shared" si="345"/>
        <v>2000</v>
      </c>
      <c r="BR281">
        <f t="shared" si="339"/>
        <v>0</v>
      </c>
      <c r="BS281">
        <v>0</v>
      </c>
      <c r="BT281">
        <v>1</v>
      </c>
      <c r="BU281" t="s">
        <v>139</v>
      </c>
      <c r="BV281" t="str">
        <f t="shared" si="346"/>
        <v>1</v>
      </c>
      <c r="BW281" t="str">
        <f t="shared" si="347"/>
        <v>0</v>
      </c>
      <c r="BX281" t="str">
        <f t="shared" si="348"/>
        <v>0</v>
      </c>
      <c r="BY281" t="s">
        <v>23</v>
      </c>
      <c r="BZ281" s="253">
        <f t="shared" si="349"/>
        <v>0</v>
      </c>
      <c r="CA281" s="253">
        <f t="shared" si="350"/>
        <v>0</v>
      </c>
      <c r="CB281" s="253">
        <f t="shared" si="351"/>
        <v>2000</v>
      </c>
      <c r="CC281" s="253">
        <f t="shared" si="352"/>
        <v>0</v>
      </c>
      <c r="CD281" s="253">
        <f t="shared" si="353"/>
        <v>2000</v>
      </c>
      <c r="CE281" s="253">
        <f t="shared" si="354"/>
        <v>2000</v>
      </c>
      <c r="CF281" s="253">
        <f t="shared" si="355"/>
        <v>2000</v>
      </c>
      <c r="CG281" s="253">
        <f t="shared" si="356"/>
        <v>2000</v>
      </c>
      <c r="CH281" s="253">
        <f t="shared" si="357"/>
        <v>2000</v>
      </c>
      <c r="CI281" s="253">
        <f t="shared" si="358"/>
        <v>2000</v>
      </c>
      <c r="CJ281" s="253">
        <f t="shared" si="359"/>
        <v>2000</v>
      </c>
      <c r="CK281" s="253">
        <f t="shared" si="360"/>
        <v>2000</v>
      </c>
    </row>
    <row r="282" spans="2:89" ht="20.399999999999999" x14ac:dyDescent="0.3">
      <c r="B282" s="129">
        <v>202</v>
      </c>
      <c r="C282" s="107">
        <v>353021</v>
      </c>
      <c r="D282" s="107">
        <v>35320001</v>
      </c>
      <c r="E282" s="155" t="s">
        <v>303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 t="shared" si="365"/>
        <v>0</v>
      </c>
      <c r="L282" s="156" t="s">
        <v>274</v>
      </c>
      <c r="M282" s="104">
        <v>0</v>
      </c>
      <c r="N282" s="262">
        <f t="shared" si="361"/>
        <v>500</v>
      </c>
      <c r="O282" s="141">
        <v>500</v>
      </c>
      <c r="P282" s="110">
        <f t="shared" si="321"/>
        <v>0</v>
      </c>
      <c r="Q282" s="112" t="s">
        <v>139</v>
      </c>
      <c r="R282" s="113">
        <f t="shared" si="315"/>
        <v>0</v>
      </c>
      <c r="S282" s="114">
        <f t="shared" si="322"/>
        <v>0</v>
      </c>
      <c r="T282" s="113">
        <f t="shared" si="316"/>
        <v>0</v>
      </c>
      <c r="U282" s="115">
        <f t="shared" si="323"/>
        <v>0</v>
      </c>
      <c r="V282" s="113">
        <f t="shared" si="317"/>
        <v>0</v>
      </c>
      <c r="W282" s="115">
        <f t="shared" si="324"/>
        <v>0</v>
      </c>
      <c r="X282" s="113">
        <f t="shared" si="318"/>
        <v>0</v>
      </c>
      <c r="Y282" s="115">
        <f t="shared" si="325"/>
        <v>0</v>
      </c>
      <c r="Z282" s="116">
        <f t="shared" si="319"/>
        <v>0</v>
      </c>
      <c r="AA282" s="117" t="b">
        <f t="shared" si="366"/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>
        <v>0</v>
      </c>
      <c r="AI282" s="164">
        <f t="shared" si="326"/>
        <v>0</v>
      </c>
      <c r="AJ282" s="22">
        <v>0</v>
      </c>
      <c r="AK282" s="164">
        <f t="shared" si="327"/>
        <v>0</v>
      </c>
      <c r="AL282" s="22">
        <v>0</v>
      </c>
      <c r="AM282" s="164">
        <f t="shared" si="328"/>
        <v>0</v>
      </c>
      <c r="AN282" s="22">
        <v>0</v>
      </c>
      <c r="AO282" s="164">
        <f t="shared" si="329"/>
        <v>0</v>
      </c>
      <c r="AP282" s="22">
        <v>0</v>
      </c>
      <c r="AQ282" s="164">
        <f t="shared" si="330"/>
        <v>0</v>
      </c>
      <c r="AR282" s="22">
        <v>0</v>
      </c>
      <c r="AS282" s="164">
        <f t="shared" si="331"/>
        <v>0</v>
      </c>
      <c r="AT282" s="22">
        <v>0</v>
      </c>
      <c r="AU282" s="164">
        <f t="shared" si="332"/>
        <v>0</v>
      </c>
      <c r="AV282" s="22">
        <v>0</v>
      </c>
      <c r="AW282" s="164">
        <f t="shared" si="333"/>
        <v>0</v>
      </c>
      <c r="AX282" s="22">
        <v>0</v>
      </c>
      <c r="AY282" s="164">
        <f t="shared" si="334"/>
        <v>0</v>
      </c>
      <c r="AZ282" s="22">
        <v>0</v>
      </c>
      <c r="BA282" s="164">
        <f t="shared" si="335"/>
        <v>0</v>
      </c>
      <c r="BB282" s="22">
        <v>0</v>
      </c>
      <c r="BC282" s="164">
        <f t="shared" si="336"/>
        <v>0</v>
      </c>
      <c r="BD282" s="22">
        <v>0</v>
      </c>
      <c r="BE282" s="164">
        <f t="shared" si="337"/>
        <v>0</v>
      </c>
      <c r="BF282" s="253">
        <f t="shared" si="338"/>
        <v>0</v>
      </c>
      <c r="BG282" s="253">
        <f t="shared" si="362"/>
        <v>0</v>
      </c>
      <c r="BH282" s="10" t="b">
        <f t="shared" si="363"/>
        <v>1</v>
      </c>
      <c r="BI282" s="253">
        <f t="shared" si="364"/>
        <v>0</v>
      </c>
      <c r="BJ282" s="250">
        <f t="shared" si="340"/>
        <v>35320001</v>
      </c>
      <c r="BK282" s="251">
        <v>348</v>
      </c>
      <c r="BL282" s="251">
        <v>5</v>
      </c>
      <c r="BM282" s="252">
        <f t="shared" si="341"/>
        <v>0</v>
      </c>
      <c r="BN282" s="252">
        <f t="shared" si="342"/>
        <v>0</v>
      </c>
      <c r="BO282" s="252">
        <f t="shared" si="343"/>
        <v>0</v>
      </c>
      <c r="BP282" s="252">
        <f t="shared" si="344"/>
        <v>0</v>
      </c>
      <c r="BQ282" s="254">
        <f t="shared" si="345"/>
        <v>500</v>
      </c>
      <c r="BR282">
        <f t="shared" si="339"/>
        <v>0</v>
      </c>
      <c r="BS282">
        <v>0</v>
      </c>
      <c r="BT282">
        <v>1</v>
      </c>
      <c r="BU282" t="s">
        <v>139</v>
      </c>
      <c r="BV282" t="str">
        <f t="shared" si="346"/>
        <v>1</v>
      </c>
      <c r="BW282" t="str">
        <f t="shared" si="347"/>
        <v>0</v>
      </c>
      <c r="BX282" t="str">
        <f t="shared" si="348"/>
        <v>0</v>
      </c>
      <c r="BY282" t="s">
        <v>23</v>
      </c>
      <c r="BZ282" s="253">
        <f t="shared" si="349"/>
        <v>0</v>
      </c>
      <c r="CA282" s="253">
        <f t="shared" si="350"/>
        <v>0</v>
      </c>
      <c r="CB282" s="253">
        <f t="shared" si="351"/>
        <v>0</v>
      </c>
      <c r="CC282" s="253">
        <f t="shared" si="352"/>
        <v>0</v>
      </c>
      <c r="CD282" s="253">
        <f t="shared" si="353"/>
        <v>0</v>
      </c>
      <c r="CE282" s="253">
        <f t="shared" si="354"/>
        <v>0</v>
      </c>
      <c r="CF282" s="253">
        <f t="shared" si="355"/>
        <v>0</v>
      </c>
      <c r="CG282" s="253">
        <f t="shared" si="356"/>
        <v>0</v>
      </c>
      <c r="CH282" s="253">
        <f t="shared" si="357"/>
        <v>0</v>
      </c>
      <c r="CI282" s="253">
        <f t="shared" si="358"/>
        <v>0</v>
      </c>
      <c r="CJ282" s="253">
        <f t="shared" si="359"/>
        <v>0</v>
      </c>
      <c r="CK282" s="253">
        <f t="shared" si="360"/>
        <v>0</v>
      </c>
    </row>
    <row r="283" spans="2:89" ht="30.6" x14ac:dyDescent="0.3">
      <c r="B283" s="129">
        <v>203</v>
      </c>
      <c r="C283" s="107">
        <v>353021</v>
      </c>
      <c r="D283" s="107">
        <v>35320001</v>
      </c>
      <c r="E283" s="155" t="s">
        <v>304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si="365"/>
        <v>0</v>
      </c>
      <c r="L283" s="156" t="s">
        <v>274</v>
      </c>
      <c r="M283" s="104">
        <v>0</v>
      </c>
      <c r="N283" s="262">
        <f t="shared" si="361"/>
        <v>480</v>
      </c>
      <c r="O283" s="137">
        <v>480</v>
      </c>
      <c r="P283" s="110">
        <f t="shared" si="321"/>
        <v>0</v>
      </c>
      <c r="Q283" s="112" t="s">
        <v>139</v>
      </c>
      <c r="R283" s="113">
        <f t="shared" si="315"/>
        <v>0</v>
      </c>
      <c r="S283" s="114">
        <f t="shared" si="322"/>
        <v>0</v>
      </c>
      <c r="T283" s="113">
        <f t="shared" si="316"/>
        <v>0</v>
      </c>
      <c r="U283" s="115">
        <f t="shared" si="323"/>
        <v>0</v>
      </c>
      <c r="V283" s="113">
        <f t="shared" si="317"/>
        <v>0</v>
      </c>
      <c r="W283" s="115">
        <f t="shared" si="324"/>
        <v>0</v>
      </c>
      <c r="X283" s="113">
        <f t="shared" si="318"/>
        <v>0</v>
      </c>
      <c r="Y283" s="115">
        <f t="shared" si="325"/>
        <v>0</v>
      </c>
      <c r="Z283" s="116">
        <f t="shared" si="319"/>
        <v>0</v>
      </c>
      <c r="AA283" s="117" t="b">
        <f t="shared" si="366"/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1">
        <v>0</v>
      </c>
      <c r="AI283" s="164">
        <f t="shared" si="326"/>
        <v>0</v>
      </c>
      <c r="AJ283" s="21">
        <v>0</v>
      </c>
      <c r="AK283" s="164">
        <f t="shared" si="327"/>
        <v>0</v>
      </c>
      <c r="AL283" s="21">
        <v>0</v>
      </c>
      <c r="AM283" s="164">
        <f t="shared" si="328"/>
        <v>0</v>
      </c>
      <c r="AN283" s="21">
        <v>0</v>
      </c>
      <c r="AO283" s="164">
        <f t="shared" si="329"/>
        <v>0</v>
      </c>
      <c r="AP283" s="21">
        <v>0</v>
      </c>
      <c r="AQ283" s="164">
        <f t="shared" si="330"/>
        <v>0</v>
      </c>
      <c r="AR283" s="21">
        <v>0</v>
      </c>
      <c r="AS283" s="164">
        <f t="shared" si="331"/>
        <v>0</v>
      </c>
      <c r="AT283" s="21">
        <v>0</v>
      </c>
      <c r="AU283" s="164">
        <f t="shared" si="332"/>
        <v>0</v>
      </c>
      <c r="AV283" s="21">
        <v>0</v>
      </c>
      <c r="AW283" s="164">
        <f t="shared" si="333"/>
        <v>0</v>
      </c>
      <c r="AX283" s="21">
        <v>0</v>
      </c>
      <c r="AY283" s="164">
        <f t="shared" si="334"/>
        <v>0</v>
      </c>
      <c r="AZ283" s="21">
        <v>0</v>
      </c>
      <c r="BA283" s="164">
        <f t="shared" si="335"/>
        <v>0</v>
      </c>
      <c r="BB283" s="21">
        <v>0</v>
      </c>
      <c r="BC283" s="164">
        <f t="shared" si="336"/>
        <v>0</v>
      </c>
      <c r="BD283" s="21">
        <v>0</v>
      </c>
      <c r="BE283" s="164">
        <f t="shared" si="337"/>
        <v>0</v>
      </c>
      <c r="BF283" s="253">
        <f t="shared" si="338"/>
        <v>0</v>
      </c>
      <c r="BG283" s="253">
        <f t="shared" si="362"/>
        <v>0</v>
      </c>
      <c r="BH283" s="10" t="b">
        <f t="shared" si="363"/>
        <v>1</v>
      </c>
      <c r="BI283" s="253">
        <f t="shared" si="364"/>
        <v>0</v>
      </c>
      <c r="BJ283" s="250">
        <f t="shared" si="340"/>
        <v>35320001</v>
      </c>
      <c r="BK283" s="251">
        <v>348</v>
      </c>
      <c r="BL283" s="251">
        <v>5</v>
      </c>
      <c r="BM283" s="252">
        <f t="shared" si="341"/>
        <v>0</v>
      </c>
      <c r="BN283" s="252">
        <f t="shared" si="342"/>
        <v>0</v>
      </c>
      <c r="BO283" s="252">
        <f t="shared" si="343"/>
        <v>0</v>
      </c>
      <c r="BP283" s="252">
        <f t="shared" si="344"/>
        <v>0</v>
      </c>
      <c r="BQ283" s="254">
        <f t="shared" si="345"/>
        <v>480</v>
      </c>
      <c r="BR283">
        <f t="shared" si="339"/>
        <v>0</v>
      </c>
      <c r="BS283">
        <v>0</v>
      </c>
      <c r="BT283">
        <v>1</v>
      </c>
      <c r="BU283" t="s">
        <v>139</v>
      </c>
      <c r="BV283" t="str">
        <f t="shared" si="346"/>
        <v>1</v>
      </c>
      <c r="BW283" t="str">
        <f t="shared" si="347"/>
        <v>0</v>
      </c>
      <c r="BX283" t="str">
        <f t="shared" si="348"/>
        <v>0</v>
      </c>
      <c r="BY283" t="s">
        <v>23</v>
      </c>
      <c r="BZ283" s="253">
        <f t="shared" si="349"/>
        <v>0</v>
      </c>
      <c r="CA283" s="253">
        <f t="shared" si="350"/>
        <v>0</v>
      </c>
      <c r="CB283" s="253">
        <f t="shared" si="351"/>
        <v>0</v>
      </c>
      <c r="CC283" s="253">
        <f t="shared" si="352"/>
        <v>0</v>
      </c>
      <c r="CD283" s="253">
        <f t="shared" si="353"/>
        <v>0</v>
      </c>
      <c r="CE283" s="253">
        <f t="shared" si="354"/>
        <v>0</v>
      </c>
      <c r="CF283" s="253">
        <f t="shared" si="355"/>
        <v>0</v>
      </c>
      <c r="CG283" s="253">
        <f t="shared" si="356"/>
        <v>0</v>
      </c>
      <c r="CH283" s="253">
        <f t="shared" si="357"/>
        <v>0</v>
      </c>
      <c r="CI283" s="253">
        <f t="shared" si="358"/>
        <v>0</v>
      </c>
      <c r="CJ283" s="253">
        <f t="shared" si="359"/>
        <v>0</v>
      </c>
      <c r="CK283" s="253">
        <f t="shared" si="360"/>
        <v>0</v>
      </c>
    </row>
    <row r="284" spans="2:89" ht="20.399999999999999" x14ac:dyDescent="0.3">
      <c r="B284" s="129">
        <v>204</v>
      </c>
      <c r="C284" s="107">
        <v>355011</v>
      </c>
      <c r="D284" s="107">
        <v>35510001</v>
      </c>
      <c r="E284" s="155" t="s">
        <v>305</v>
      </c>
      <c r="F284" s="108" t="s">
        <v>344</v>
      </c>
      <c r="G284" s="108" t="s">
        <v>345</v>
      </c>
      <c r="H284" s="109" t="s">
        <v>18</v>
      </c>
      <c r="I284" s="130"/>
      <c r="J284" s="109" t="s">
        <v>19</v>
      </c>
      <c r="K284" s="111">
        <f t="shared" ref="K284:K305" si="367">R284+T284+V284+X284</f>
        <v>3</v>
      </c>
      <c r="L284" s="156" t="s">
        <v>274</v>
      </c>
      <c r="M284" s="104">
        <v>0</v>
      </c>
      <c r="N284" s="262">
        <f t="shared" si="361"/>
        <v>1357</v>
      </c>
      <c r="O284" s="106">
        <v>1357</v>
      </c>
      <c r="P284" s="110">
        <f t="shared" si="321"/>
        <v>4071</v>
      </c>
      <c r="Q284" s="112" t="s">
        <v>139</v>
      </c>
      <c r="R284" s="113">
        <f t="shared" si="315"/>
        <v>0</v>
      </c>
      <c r="S284" s="114">
        <f t="shared" si="322"/>
        <v>0</v>
      </c>
      <c r="T284" s="113">
        <f t="shared" si="316"/>
        <v>1</v>
      </c>
      <c r="U284" s="115">
        <f t="shared" si="323"/>
        <v>1357</v>
      </c>
      <c r="V284" s="113">
        <f t="shared" si="317"/>
        <v>1</v>
      </c>
      <c r="W284" s="115">
        <f t="shared" si="324"/>
        <v>1357</v>
      </c>
      <c r="X284" s="113">
        <f t="shared" si="318"/>
        <v>1</v>
      </c>
      <c r="Y284" s="115">
        <f t="shared" si="325"/>
        <v>1357</v>
      </c>
      <c r="Z284" s="116">
        <f t="shared" si="319"/>
        <v>4071</v>
      </c>
      <c r="AA284" s="117" t="b">
        <f t="shared" ref="AA284:AA305" si="368">K284=(SUM(X284,V284,T284,R284))</f>
        <v>1</v>
      </c>
      <c r="AB284" s="130"/>
      <c r="AC284" s="132"/>
      <c r="AD284" s="109" t="s">
        <v>22</v>
      </c>
      <c r="AE284" s="108" t="s">
        <v>23</v>
      </c>
      <c r="AF284" s="133"/>
      <c r="AG284" s="134"/>
      <c r="AH284" s="171">
        <v>0</v>
      </c>
      <c r="AI284" s="164">
        <f t="shared" si="326"/>
        <v>0</v>
      </c>
      <c r="AJ284" s="21">
        <v>0</v>
      </c>
      <c r="AK284" s="164">
        <f t="shared" si="327"/>
        <v>0</v>
      </c>
      <c r="AL284" s="21">
        <v>0</v>
      </c>
      <c r="AM284" s="164">
        <f t="shared" si="328"/>
        <v>0</v>
      </c>
      <c r="AN284" s="21">
        <v>0</v>
      </c>
      <c r="AO284" s="164">
        <f t="shared" si="329"/>
        <v>0</v>
      </c>
      <c r="AP284" s="21">
        <v>1</v>
      </c>
      <c r="AQ284" s="164">
        <f t="shared" si="330"/>
        <v>1357</v>
      </c>
      <c r="AR284" s="21">
        <v>0</v>
      </c>
      <c r="AS284" s="164">
        <f t="shared" si="331"/>
        <v>0</v>
      </c>
      <c r="AT284" s="21">
        <v>0</v>
      </c>
      <c r="AU284" s="164">
        <f t="shared" si="332"/>
        <v>0</v>
      </c>
      <c r="AV284" s="21">
        <v>1</v>
      </c>
      <c r="AW284" s="164">
        <f t="shared" si="333"/>
        <v>1357</v>
      </c>
      <c r="AX284" s="21">
        <v>0</v>
      </c>
      <c r="AY284" s="164">
        <f t="shared" si="334"/>
        <v>0</v>
      </c>
      <c r="AZ284" s="21">
        <v>0</v>
      </c>
      <c r="BA284" s="164">
        <f t="shared" si="335"/>
        <v>0</v>
      </c>
      <c r="BB284" s="21">
        <v>1</v>
      </c>
      <c r="BC284" s="164">
        <f t="shared" si="336"/>
        <v>1357</v>
      </c>
      <c r="BD284" s="21">
        <v>0</v>
      </c>
      <c r="BE284" s="164">
        <f t="shared" si="337"/>
        <v>0</v>
      </c>
      <c r="BF284" s="253">
        <f t="shared" si="338"/>
        <v>4071</v>
      </c>
      <c r="BG284" s="253">
        <f t="shared" si="362"/>
        <v>4071</v>
      </c>
      <c r="BH284" s="10" t="b">
        <f t="shared" si="363"/>
        <v>1</v>
      </c>
      <c r="BI284" s="253">
        <f t="shared" si="364"/>
        <v>0</v>
      </c>
      <c r="BJ284" s="250">
        <f t="shared" si="340"/>
        <v>35510001</v>
      </c>
      <c r="BK284" s="251">
        <v>348</v>
      </c>
      <c r="BL284" s="251">
        <v>5</v>
      </c>
      <c r="BM284" s="252">
        <f t="shared" si="341"/>
        <v>0</v>
      </c>
      <c r="BN284" s="252">
        <f t="shared" si="342"/>
        <v>1</v>
      </c>
      <c r="BO284" s="252">
        <f t="shared" si="343"/>
        <v>1</v>
      </c>
      <c r="BP284" s="252">
        <f t="shared" si="344"/>
        <v>1</v>
      </c>
      <c r="BQ284" s="254">
        <f t="shared" si="345"/>
        <v>1357</v>
      </c>
      <c r="BR284">
        <f t="shared" si="339"/>
        <v>0</v>
      </c>
      <c r="BS284">
        <v>0</v>
      </c>
      <c r="BT284">
        <v>1</v>
      </c>
      <c r="BU284" t="s">
        <v>139</v>
      </c>
      <c r="BV284" t="str">
        <f t="shared" si="346"/>
        <v>0</v>
      </c>
      <c r="BW284" t="str">
        <f t="shared" si="347"/>
        <v>0</v>
      </c>
      <c r="BX284" t="str">
        <f t="shared" si="348"/>
        <v>1</v>
      </c>
      <c r="BY284" t="s">
        <v>23</v>
      </c>
      <c r="BZ284" s="253">
        <f t="shared" si="349"/>
        <v>0</v>
      </c>
      <c r="CA284" s="253">
        <f t="shared" si="350"/>
        <v>0</v>
      </c>
      <c r="CB284" s="253">
        <f t="shared" si="351"/>
        <v>0</v>
      </c>
      <c r="CC284" s="253">
        <f t="shared" si="352"/>
        <v>0</v>
      </c>
      <c r="CD284" s="253">
        <f t="shared" si="353"/>
        <v>1357</v>
      </c>
      <c r="CE284" s="253">
        <f t="shared" si="354"/>
        <v>0</v>
      </c>
      <c r="CF284" s="253">
        <f t="shared" si="355"/>
        <v>0</v>
      </c>
      <c r="CG284" s="253">
        <f t="shared" si="356"/>
        <v>1357</v>
      </c>
      <c r="CH284" s="253">
        <f t="shared" si="357"/>
        <v>0</v>
      </c>
      <c r="CI284" s="253">
        <f t="shared" si="358"/>
        <v>0</v>
      </c>
      <c r="CJ284" s="253">
        <f t="shared" si="359"/>
        <v>1357</v>
      </c>
      <c r="CK284" s="253">
        <f t="shared" si="360"/>
        <v>0</v>
      </c>
    </row>
    <row r="285" spans="2:89" ht="20.399999999999999" x14ac:dyDescent="0.3">
      <c r="B285" s="129">
        <v>205</v>
      </c>
      <c r="C285" s="107">
        <v>355011</v>
      </c>
      <c r="D285" s="107">
        <v>35510001</v>
      </c>
      <c r="E285" s="155" t="s">
        <v>306</v>
      </c>
      <c r="F285" s="108" t="s">
        <v>344</v>
      </c>
      <c r="G285" s="108" t="s">
        <v>345</v>
      </c>
      <c r="H285" s="109" t="s">
        <v>18</v>
      </c>
      <c r="I285" s="130"/>
      <c r="J285" s="109" t="s">
        <v>19</v>
      </c>
      <c r="K285" s="111">
        <f t="shared" si="367"/>
        <v>0</v>
      </c>
      <c r="L285" s="156" t="s">
        <v>274</v>
      </c>
      <c r="M285" s="104">
        <v>0</v>
      </c>
      <c r="N285" s="262">
        <f t="shared" si="361"/>
        <v>2146</v>
      </c>
      <c r="O285" s="106">
        <v>2146</v>
      </c>
      <c r="P285" s="110">
        <f t="shared" si="321"/>
        <v>0</v>
      </c>
      <c r="Q285" s="112" t="s">
        <v>139</v>
      </c>
      <c r="R285" s="113">
        <f t="shared" si="315"/>
        <v>0</v>
      </c>
      <c r="S285" s="114">
        <f t="shared" si="322"/>
        <v>0</v>
      </c>
      <c r="T285" s="113">
        <f t="shared" si="316"/>
        <v>0</v>
      </c>
      <c r="U285" s="115">
        <f t="shared" si="323"/>
        <v>0</v>
      </c>
      <c r="V285" s="113">
        <f t="shared" si="317"/>
        <v>0</v>
      </c>
      <c r="W285" s="115">
        <f t="shared" si="324"/>
        <v>0</v>
      </c>
      <c r="X285" s="113">
        <f t="shared" si="318"/>
        <v>0</v>
      </c>
      <c r="Y285" s="115">
        <f t="shared" si="325"/>
        <v>0</v>
      </c>
      <c r="Z285" s="116">
        <f t="shared" si="319"/>
        <v>0</v>
      </c>
      <c r="AA285" s="117" t="b">
        <f t="shared" si="368"/>
        <v>1</v>
      </c>
      <c r="AB285" s="130"/>
      <c r="AC285" s="132"/>
      <c r="AD285" s="109" t="s">
        <v>22</v>
      </c>
      <c r="AE285" s="108" t="s">
        <v>23</v>
      </c>
      <c r="AF285" s="133"/>
      <c r="AG285" s="134"/>
      <c r="AH285" s="171">
        <v>0</v>
      </c>
      <c r="AI285" s="164">
        <f t="shared" si="326"/>
        <v>0</v>
      </c>
      <c r="AJ285" s="21">
        <v>0</v>
      </c>
      <c r="AK285" s="164">
        <f t="shared" si="327"/>
        <v>0</v>
      </c>
      <c r="AL285" s="21">
        <v>0</v>
      </c>
      <c r="AM285" s="164">
        <f t="shared" si="328"/>
        <v>0</v>
      </c>
      <c r="AN285" s="21">
        <v>0</v>
      </c>
      <c r="AO285" s="164">
        <f t="shared" si="329"/>
        <v>0</v>
      </c>
      <c r="AP285" s="21">
        <v>0</v>
      </c>
      <c r="AQ285" s="164">
        <f t="shared" si="330"/>
        <v>0</v>
      </c>
      <c r="AR285" s="21">
        <v>0</v>
      </c>
      <c r="AS285" s="164">
        <f t="shared" si="331"/>
        <v>0</v>
      </c>
      <c r="AT285" s="21">
        <v>0</v>
      </c>
      <c r="AU285" s="164">
        <f t="shared" si="332"/>
        <v>0</v>
      </c>
      <c r="AV285" s="21">
        <v>0</v>
      </c>
      <c r="AW285" s="164">
        <f t="shared" si="333"/>
        <v>0</v>
      </c>
      <c r="AX285" s="21">
        <v>0</v>
      </c>
      <c r="AY285" s="164">
        <f t="shared" si="334"/>
        <v>0</v>
      </c>
      <c r="AZ285" s="21">
        <v>0</v>
      </c>
      <c r="BA285" s="164">
        <f t="shared" si="335"/>
        <v>0</v>
      </c>
      <c r="BB285" s="21">
        <v>0</v>
      </c>
      <c r="BC285" s="164">
        <f t="shared" si="336"/>
        <v>0</v>
      </c>
      <c r="BD285" s="21">
        <v>0</v>
      </c>
      <c r="BE285" s="164">
        <f t="shared" si="337"/>
        <v>0</v>
      </c>
      <c r="BF285" s="253">
        <f t="shared" si="338"/>
        <v>0</v>
      </c>
      <c r="BG285" s="253">
        <f t="shared" si="362"/>
        <v>0</v>
      </c>
      <c r="BH285" s="10" t="b">
        <f t="shared" si="363"/>
        <v>1</v>
      </c>
      <c r="BI285" s="253">
        <f t="shared" si="364"/>
        <v>0</v>
      </c>
      <c r="BJ285" s="250">
        <f t="shared" si="340"/>
        <v>35510001</v>
      </c>
      <c r="BK285" s="251">
        <v>348</v>
      </c>
      <c r="BL285" s="251">
        <v>5</v>
      </c>
      <c r="BM285" s="252">
        <f t="shared" si="341"/>
        <v>0</v>
      </c>
      <c r="BN285" s="252">
        <f t="shared" si="342"/>
        <v>0</v>
      </c>
      <c r="BO285" s="252">
        <f t="shared" si="343"/>
        <v>0</v>
      </c>
      <c r="BP285" s="252">
        <f t="shared" si="344"/>
        <v>0</v>
      </c>
      <c r="BQ285" s="254">
        <f t="shared" si="345"/>
        <v>2146</v>
      </c>
      <c r="BR285">
        <f t="shared" si="339"/>
        <v>0</v>
      </c>
      <c r="BS285">
        <v>0</v>
      </c>
      <c r="BT285">
        <v>1</v>
      </c>
      <c r="BU285" t="s">
        <v>139</v>
      </c>
      <c r="BV285" t="str">
        <f t="shared" si="346"/>
        <v>0</v>
      </c>
      <c r="BW285" t="str">
        <f t="shared" si="347"/>
        <v>0</v>
      </c>
      <c r="BX285" t="str">
        <f t="shared" si="348"/>
        <v>1</v>
      </c>
      <c r="BY285" t="s">
        <v>23</v>
      </c>
      <c r="BZ285" s="253">
        <f t="shared" si="349"/>
        <v>0</v>
      </c>
      <c r="CA285" s="253">
        <f t="shared" si="350"/>
        <v>0</v>
      </c>
      <c r="CB285" s="253">
        <f t="shared" si="351"/>
        <v>0</v>
      </c>
      <c r="CC285" s="253">
        <f t="shared" si="352"/>
        <v>0</v>
      </c>
      <c r="CD285" s="253">
        <f t="shared" si="353"/>
        <v>0</v>
      </c>
      <c r="CE285" s="253">
        <f t="shared" si="354"/>
        <v>0</v>
      </c>
      <c r="CF285" s="253">
        <f t="shared" si="355"/>
        <v>0</v>
      </c>
      <c r="CG285" s="253">
        <f t="shared" si="356"/>
        <v>0</v>
      </c>
      <c r="CH285" s="253">
        <f t="shared" si="357"/>
        <v>0</v>
      </c>
      <c r="CI285" s="253">
        <f t="shared" si="358"/>
        <v>0</v>
      </c>
      <c r="CJ285" s="253">
        <f t="shared" si="359"/>
        <v>0</v>
      </c>
      <c r="CK285" s="253">
        <f t="shared" si="360"/>
        <v>0</v>
      </c>
    </row>
    <row r="286" spans="2:89" ht="30.6" x14ac:dyDescent="0.3">
      <c r="B286" s="129">
        <v>206</v>
      </c>
      <c r="C286" s="107">
        <v>355011</v>
      </c>
      <c r="D286" s="107">
        <v>35510001</v>
      </c>
      <c r="E286" s="155" t="s">
        <v>307</v>
      </c>
      <c r="F286" s="108" t="s">
        <v>344</v>
      </c>
      <c r="G286" s="108" t="s">
        <v>345</v>
      </c>
      <c r="H286" s="109" t="s">
        <v>18</v>
      </c>
      <c r="I286" s="130"/>
      <c r="J286" s="109" t="s">
        <v>19</v>
      </c>
      <c r="K286" s="111">
        <f t="shared" si="367"/>
        <v>4</v>
      </c>
      <c r="L286" s="156" t="s">
        <v>274</v>
      </c>
      <c r="M286" s="104">
        <v>0</v>
      </c>
      <c r="N286" s="262">
        <f t="shared" si="361"/>
        <v>1800</v>
      </c>
      <c r="O286" s="106">
        <v>1800</v>
      </c>
      <c r="P286" s="110">
        <f t="shared" si="321"/>
        <v>7200</v>
      </c>
      <c r="Q286" s="112" t="s">
        <v>139</v>
      </c>
      <c r="R286" s="113">
        <f t="shared" si="315"/>
        <v>1</v>
      </c>
      <c r="S286" s="114">
        <f t="shared" si="322"/>
        <v>1800</v>
      </c>
      <c r="T286" s="113">
        <f t="shared" si="316"/>
        <v>1</v>
      </c>
      <c r="U286" s="115">
        <f t="shared" si="323"/>
        <v>1800</v>
      </c>
      <c r="V286" s="113">
        <f t="shared" si="317"/>
        <v>1</v>
      </c>
      <c r="W286" s="115">
        <f t="shared" si="324"/>
        <v>1800</v>
      </c>
      <c r="X286" s="113">
        <f t="shared" si="318"/>
        <v>1</v>
      </c>
      <c r="Y286" s="115">
        <f t="shared" si="325"/>
        <v>1800</v>
      </c>
      <c r="Z286" s="116">
        <f t="shared" si="319"/>
        <v>7200</v>
      </c>
      <c r="AA286" s="117" t="b">
        <f t="shared" si="368"/>
        <v>1</v>
      </c>
      <c r="AB286" s="130"/>
      <c r="AC286" s="132"/>
      <c r="AD286" s="109" t="s">
        <v>22</v>
      </c>
      <c r="AE286" s="108" t="s">
        <v>23</v>
      </c>
      <c r="AF286" s="133"/>
      <c r="AG286" s="134"/>
      <c r="AH286" s="171">
        <v>0</v>
      </c>
      <c r="AI286" s="164">
        <f t="shared" si="326"/>
        <v>0</v>
      </c>
      <c r="AJ286" s="21">
        <v>0</v>
      </c>
      <c r="AK286" s="164">
        <f t="shared" si="327"/>
        <v>0</v>
      </c>
      <c r="AL286" s="21">
        <v>1</v>
      </c>
      <c r="AM286" s="164">
        <f t="shared" si="328"/>
        <v>1800</v>
      </c>
      <c r="AN286" s="21">
        <v>0</v>
      </c>
      <c r="AO286" s="164">
        <f t="shared" si="329"/>
        <v>0</v>
      </c>
      <c r="AP286" s="21">
        <v>0</v>
      </c>
      <c r="AQ286" s="164">
        <f t="shared" si="330"/>
        <v>0</v>
      </c>
      <c r="AR286" s="21">
        <v>1</v>
      </c>
      <c r="AS286" s="164">
        <f t="shared" si="331"/>
        <v>1800</v>
      </c>
      <c r="AT286" s="21">
        <v>0</v>
      </c>
      <c r="AU286" s="164">
        <f t="shared" si="332"/>
        <v>0</v>
      </c>
      <c r="AV286" s="21">
        <v>0</v>
      </c>
      <c r="AW286" s="164">
        <f t="shared" si="333"/>
        <v>0</v>
      </c>
      <c r="AX286" s="21">
        <v>1</v>
      </c>
      <c r="AY286" s="164">
        <f t="shared" si="334"/>
        <v>1800</v>
      </c>
      <c r="AZ286" s="21">
        <v>0</v>
      </c>
      <c r="BA286" s="164">
        <f t="shared" si="335"/>
        <v>0</v>
      </c>
      <c r="BB286" s="21">
        <v>0</v>
      </c>
      <c r="BC286" s="164">
        <f t="shared" si="336"/>
        <v>0</v>
      </c>
      <c r="BD286" s="21">
        <v>1</v>
      </c>
      <c r="BE286" s="164">
        <f t="shared" si="337"/>
        <v>1800</v>
      </c>
      <c r="BF286" s="253">
        <f t="shared" si="338"/>
        <v>7200</v>
      </c>
      <c r="BG286" s="253">
        <f t="shared" si="362"/>
        <v>7200</v>
      </c>
      <c r="BH286" s="10" t="b">
        <f t="shared" si="363"/>
        <v>1</v>
      </c>
      <c r="BI286" s="253">
        <f t="shared" si="364"/>
        <v>0</v>
      </c>
      <c r="BJ286" s="250">
        <f t="shared" si="340"/>
        <v>35510001</v>
      </c>
      <c r="BK286" s="251">
        <v>348</v>
      </c>
      <c r="BL286" s="251">
        <v>5</v>
      </c>
      <c r="BM286" s="252">
        <f t="shared" si="341"/>
        <v>1</v>
      </c>
      <c r="BN286" s="252">
        <f t="shared" si="342"/>
        <v>1</v>
      </c>
      <c r="BO286" s="252">
        <f t="shared" si="343"/>
        <v>1</v>
      </c>
      <c r="BP286" s="252">
        <f t="shared" si="344"/>
        <v>1</v>
      </c>
      <c r="BQ286" s="254">
        <f t="shared" si="345"/>
        <v>1800</v>
      </c>
      <c r="BR286">
        <f t="shared" si="339"/>
        <v>0</v>
      </c>
      <c r="BS286">
        <v>0</v>
      </c>
      <c r="BT286">
        <v>1</v>
      </c>
      <c r="BU286" t="s">
        <v>139</v>
      </c>
      <c r="BV286" t="str">
        <f t="shared" si="346"/>
        <v>0</v>
      </c>
      <c r="BW286" t="str">
        <f t="shared" si="347"/>
        <v>0</v>
      </c>
      <c r="BX286" t="str">
        <f t="shared" si="348"/>
        <v>1</v>
      </c>
      <c r="BY286" t="s">
        <v>23</v>
      </c>
      <c r="BZ286" s="253">
        <f t="shared" si="349"/>
        <v>0</v>
      </c>
      <c r="CA286" s="253">
        <f t="shared" si="350"/>
        <v>0</v>
      </c>
      <c r="CB286" s="253">
        <f t="shared" si="351"/>
        <v>1800</v>
      </c>
      <c r="CC286" s="253">
        <f t="shared" si="352"/>
        <v>0</v>
      </c>
      <c r="CD286" s="253">
        <f t="shared" si="353"/>
        <v>0</v>
      </c>
      <c r="CE286" s="253">
        <f t="shared" si="354"/>
        <v>1800</v>
      </c>
      <c r="CF286" s="253">
        <f t="shared" si="355"/>
        <v>0</v>
      </c>
      <c r="CG286" s="253">
        <f t="shared" si="356"/>
        <v>0</v>
      </c>
      <c r="CH286" s="253">
        <f t="shared" si="357"/>
        <v>1800</v>
      </c>
      <c r="CI286" s="253">
        <f t="shared" si="358"/>
        <v>0</v>
      </c>
      <c r="CJ286" s="253">
        <f t="shared" si="359"/>
        <v>0</v>
      </c>
      <c r="CK286" s="253">
        <f t="shared" si="360"/>
        <v>1800</v>
      </c>
    </row>
    <row r="287" spans="2:89" ht="30.6" x14ac:dyDescent="0.3">
      <c r="B287" s="129">
        <v>207</v>
      </c>
      <c r="C287" s="107">
        <v>355011</v>
      </c>
      <c r="D287" s="107">
        <v>35510001</v>
      </c>
      <c r="E287" s="155" t="s">
        <v>308</v>
      </c>
      <c r="F287" s="108" t="s">
        <v>344</v>
      </c>
      <c r="G287" s="108" t="s">
        <v>345</v>
      </c>
      <c r="H287" s="109" t="s">
        <v>18</v>
      </c>
      <c r="I287" s="130"/>
      <c r="J287" s="109" t="s">
        <v>19</v>
      </c>
      <c r="K287" s="111">
        <f t="shared" si="367"/>
        <v>4</v>
      </c>
      <c r="L287" s="156" t="s">
        <v>274</v>
      </c>
      <c r="M287" s="104">
        <v>0</v>
      </c>
      <c r="N287" s="262">
        <f t="shared" si="361"/>
        <v>1798</v>
      </c>
      <c r="O287" s="106">
        <v>1798</v>
      </c>
      <c r="P287" s="110">
        <f t="shared" si="321"/>
        <v>7192</v>
      </c>
      <c r="Q287" s="112" t="s">
        <v>139</v>
      </c>
      <c r="R287" s="113">
        <f t="shared" si="315"/>
        <v>1</v>
      </c>
      <c r="S287" s="114">
        <f t="shared" si="322"/>
        <v>1798</v>
      </c>
      <c r="T287" s="113">
        <f t="shared" si="316"/>
        <v>1</v>
      </c>
      <c r="U287" s="115">
        <f t="shared" si="323"/>
        <v>1798</v>
      </c>
      <c r="V287" s="113">
        <f t="shared" si="317"/>
        <v>1</v>
      </c>
      <c r="W287" s="115">
        <f t="shared" si="324"/>
        <v>1798</v>
      </c>
      <c r="X287" s="113">
        <f t="shared" si="318"/>
        <v>1</v>
      </c>
      <c r="Y287" s="115">
        <f t="shared" si="325"/>
        <v>1798</v>
      </c>
      <c r="Z287" s="116">
        <f t="shared" si="319"/>
        <v>7192</v>
      </c>
      <c r="AA287" s="117" t="b">
        <f t="shared" si="368"/>
        <v>1</v>
      </c>
      <c r="AB287" s="130"/>
      <c r="AC287" s="132"/>
      <c r="AD287" s="109" t="s">
        <v>22</v>
      </c>
      <c r="AE287" s="108" t="s">
        <v>23</v>
      </c>
      <c r="AF287" s="133"/>
      <c r="AG287" s="134"/>
      <c r="AH287" s="171">
        <v>0</v>
      </c>
      <c r="AI287" s="164">
        <f t="shared" si="326"/>
        <v>0</v>
      </c>
      <c r="AJ287" s="21">
        <v>0</v>
      </c>
      <c r="AK287" s="164">
        <f t="shared" si="327"/>
        <v>0</v>
      </c>
      <c r="AL287" s="21">
        <v>1</v>
      </c>
      <c r="AM287" s="164">
        <f t="shared" si="328"/>
        <v>1798</v>
      </c>
      <c r="AN287" s="21">
        <v>0</v>
      </c>
      <c r="AO287" s="164">
        <f t="shared" si="329"/>
        <v>0</v>
      </c>
      <c r="AP287" s="21">
        <v>0</v>
      </c>
      <c r="AQ287" s="164">
        <f t="shared" si="330"/>
        <v>0</v>
      </c>
      <c r="AR287" s="21">
        <v>1</v>
      </c>
      <c r="AS287" s="164">
        <f t="shared" si="331"/>
        <v>1798</v>
      </c>
      <c r="AT287" s="21">
        <v>0</v>
      </c>
      <c r="AU287" s="164">
        <f t="shared" si="332"/>
        <v>0</v>
      </c>
      <c r="AV287" s="21">
        <v>0</v>
      </c>
      <c r="AW287" s="164">
        <f t="shared" si="333"/>
        <v>0</v>
      </c>
      <c r="AX287" s="21">
        <v>1</v>
      </c>
      <c r="AY287" s="164">
        <f t="shared" si="334"/>
        <v>1798</v>
      </c>
      <c r="AZ287" s="21">
        <v>0</v>
      </c>
      <c r="BA287" s="164">
        <f t="shared" si="335"/>
        <v>0</v>
      </c>
      <c r="BB287" s="21">
        <v>0</v>
      </c>
      <c r="BC287" s="164">
        <f t="shared" si="336"/>
        <v>0</v>
      </c>
      <c r="BD287" s="21">
        <v>1</v>
      </c>
      <c r="BE287" s="164">
        <f t="shared" si="337"/>
        <v>1798</v>
      </c>
      <c r="BF287" s="253">
        <f t="shared" si="338"/>
        <v>7192</v>
      </c>
      <c r="BG287" s="253">
        <f t="shared" si="362"/>
        <v>7192</v>
      </c>
      <c r="BH287" s="10" t="b">
        <f t="shared" si="363"/>
        <v>1</v>
      </c>
      <c r="BI287" s="253">
        <f t="shared" si="364"/>
        <v>0</v>
      </c>
      <c r="BJ287" s="250">
        <f t="shared" si="340"/>
        <v>35510001</v>
      </c>
      <c r="BK287" s="251">
        <v>348</v>
      </c>
      <c r="BL287" s="251">
        <v>5</v>
      </c>
      <c r="BM287" s="252">
        <f t="shared" si="341"/>
        <v>1</v>
      </c>
      <c r="BN287" s="252">
        <f t="shared" si="342"/>
        <v>1</v>
      </c>
      <c r="BO287" s="252">
        <f t="shared" si="343"/>
        <v>1</v>
      </c>
      <c r="BP287" s="252">
        <f t="shared" si="344"/>
        <v>1</v>
      </c>
      <c r="BQ287" s="254">
        <f t="shared" si="345"/>
        <v>1798</v>
      </c>
      <c r="BR287">
        <f t="shared" si="339"/>
        <v>0</v>
      </c>
      <c r="BS287">
        <v>0</v>
      </c>
      <c r="BT287">
        <v>1</v>
      </c>
      <c r="BU287" t="s">
        <v>139</v>
      </c>
      <c r="BV287" t="str">
        <f t="shared" si="346"/>
        <v>0</v>
      </c>
      <c r="BW287" t="str">
        <f t="shared" si="347"/>
        <v>0</v>
      </c>
      <c r="BX287" t="str">
        <f t="shared" si="348"/>
        <v>1</v>
      </c>
      <c r="BY287" t="s">
        <v>23</v>
      </c>
      <c r="BZ287" s="253">
        <f t="shared" si="349"/>
        <v>0</v>
      </c>
      <c r="CA287" s="253">
        <f t="shared" si="350"/>
        <v>0</v>
      </c>
      <c r="CB287" s="253">
        <f t="shared" si="351"/>
        <v>1798</v>
      </c>
      <c r="CC287" s="253">
        <f t="shared" si="352"/>
        <v>0</v>
      </c>
      <c r="CD287" s="253">
        <f t="shared" si="353"/>
        <v>0</v>
      </c>
      <c r="CE287" s="253">
        <f t="shared" si="354"/>
        <v>1798</v>
      </c>
      <c r="CF287" s="253">
        <f t="shared" si="355"/>
        <v>0</v>
      </c>
      <c r="CG287" s="253">
        <f t="shared" si="356"/>
        <v>0</v>
      </c>
      <c r="CH287" s="253">
        <f t="shared" si="357"/>
        <v>1798</v>
      </c>
      <c r="CI287" s="253">
        <f t="shared" si="358"/>
        <v>0</v>
      </c>
      <c r="CJ287" s="253">
        <f t="shared" si="359"/>
        <v>0</v>
      </c>
      <c r="CK287" s="253">
        <f t="shared" si="360"/>
        <v>1798</v>
      </c>
    </row>
    <row r="288" spans="2:89" ht="20.399999999999999" x14ac:dyDescent="0.3">
      <c r="B288" s="129">
        <v>208</v>
      </c>
      <c r="C288" s="107">
        <v>355011</v>
      </c>
      <c r="D288" s="107">
        <v>35510001</v>
      </c>
      <c r="E288" s="155" t="s">
        <v>309</v>
      </c>
      <c r="F288" s="108" t="s">
        <v>344</v>
      </c>
      <c r="G288" s="108" t="s">
        <v>345</v>
      </c>
      <c r="H288" s="109" t="s">
        <v>18</v>
      </c>
      <c r="I288" s="130"/>
      <c r="J288" s="109" t="s">
        <v>19</v>
      </c>
      <c r="K288" s="111">
        <f t="shared" si="367"/>
        <v>2</v>
      </c>
      <c r="L288" s="156" t="s">
        <v>274</v>
      </c>
      <c r="M288" s="104">
        <v>0</v>
      </c>
      <c r="N288" s="262">
        <f t="shared" si="361"/>
        <v>1589.4</v>
      </c>
      <c r="O288" s="106">
        <v>1589.4</v>
      </c>
      <c r="P288" s="110">
        <f t="shared" si="321"/>
        <v>3178.8</v>
      </c>
      <c r="Q288" s="112" t="s">
        <v>139</v>
      </c>
      <c r="R288" s="113">
        <f t="shared" si="315"/>
        <v>0</v>
      </c>
      <c r="S288" s="114">
        <f t="shared" si="322"/>
        <v>0</v>
      </c>
      <c r="T288" s="113">
        <f t="shared" si="316"/>
        <v>0</v>
      </c>
      <c r="U288" s="115">
        <f t="shared" si="323"/>
        <v>0</v>
      </c>
      <c r="V288" s="113">
        <f t="shared" si="317"/>
        <v>1</v>
      </c>
      <c r="W288" s="115">
        <f t="shared" si="324"/>
        <v>1589.4</v>
      </c>
      <c r="X288" s="113">
        <f t="shared" si="318"/>
        <v>1</v>
      </c>
      <c r="Y288" s="115">
        <f t="shared" si="325"/>
        <v>1589.4</v>
      </c>
      <c r="Z288" s="116">
        <f t="shared" si="319"/>
        <v>3178.8</v>
      </c>
      <c r="AA288" s="117" t="b">
        <f t="shared" si="368"/>
        <v>1</v>
      </c>
      <c r="AB288" s="130"/>
      <c r="AC288" s="132"/>
      <c r="AD288" s="109" t="s">
        <v>22</v>
      </c>
      <c r="AE288" s="108" t="s">
        <v>23</v>
      </c>
      <c r="AF288" s="133"/>
      <c r="AG288" s="134"/>
      <c r="AH288" s="171">
        <v>0</v>
      </c>
      <c r="AI288" s="164">
        <f t="shared" si="326"/>
        <v>0</v>
      </c>
      <c r="AJ288" s="21">
        <v>0</v>
      </c>
      <c r="AK288" s="164">
        <f t="shared" si="327"/>
        <v>0</v>
      </c>
      <c r="AL288" s="21">
        <v>0</v>
      </c>
      <c r="AM288" s="164">
        <f t="shared" si="328"/>
        <v>0</v>
      </c>
      <c r="AN288" s="21">
        <v>0</v>
      </c>
      <c r="AO288" s="164">
        <f t="shared" si="329"/>
        <v>0</v>
      </c>
      <c r="AP288" s="21">
        <v>0</v>
      </c>
      <c r="AQ288" s="164">
        <f t="shared" si="330"/>
        <v>0</v>
      </c>
      <c r="AR288" s="21">
        <v>0</v>
      </c>
      <c r="AS288" s="164">
        <f t="shared" si="331"/>
        <v>0</v>
      </c>
      <c r="AT288" s="21">
        <v>1</v>
      </c>
      <c r="AU288" s="164">
        <f t="shared" si="332"/>
        <v>1589.4</v>
      </c>
      <c r="AV288" s="21">
        <v>0</v>
      </c>
      <c r="AW288" s="164">
        <f t="shared" si="333"/>
        <v>0</v>
      </c>
      <c r="AX288" s="21">
        <v>0</v>
      </c>
      <c r="AY288" s="164">
        <f t="shared" si="334"/>
        <v>0</v>
      </c>
      <c r="AZ288" s="21">
        <v>1</v>
      </c>
      <c r="BA288" s="164">
        <f t="shared" si="335"/>
        <v>1589.4</v>
      </c>
      <c r="BB288" s="21">
        <v>0</v>
      </c>
      <c r="BC288" s="164">
        <f t="shared" si="336"/>
        <v>0</v>
      </c>
      <c r="BD288" s="21">
        <v>0</v>
      </c>
      <c r="BE288" s="164">
        <f t="shared" si="337"/>
        <v>0</v>
      </c>
      <c r="BF288" s="253">
        <f t="shared" si="338"/>
        <v>3178.8</v>
      </c>
      <c r="BG288" s="253">
        <f t="shared" si="362"/>
        <v>3178.8</v>
      </c>
      <c r="BH288" s="10" t="b">
        <f t="shared" si="363"/>
        <v>1</v>
      </c>
      <c r="BI288" s="253">
        <f t="shared" si="364"/>
        <v>0</v>
      </c>
      <c r="BJ288" s="250">
        <f t="shared" si="340"/>
        <v>35510001</v>
      </c>
      <c r="BK288" s="251">
        <v>348</v>
      </c>
      <c r="BL288" s="251">
        <v>5</v>
      </c>
      <c r="BM288" s="252">
        <f t="shared" si="341"/>
        <v>0</v>
      </c>
      <c r="BN288" s="252">
        <f t="shared" si="342"/>
        <v>0</v>
      </c>
      <c r="BO288" s="252">
        <f t="shared" si="343"/>
        <v>1</v>
      </c>
      <c r="BP288" s="252">
        <f t="shared" si="344"/>
        <v>1</v>
      </c>
      <c r="BQ288" s="254">
        <f t="shared" si="345"/>
        <v>1589.4</v>
      </c>
      <c r="BR288">
        <f t="shared" si="339"/>
        <v>0</v>
      </c>
      <c r="BS288">
        <v>0</v>
      </c>
      <c r="BT288">
        <v>1</v>
      </c>
      <c r="BU288" t="s">
        <v>139</v>
      </c>
      <c r="BV288" t="str">
        <f t="shared" si="346"/>
        <v>0</v>
      </c>
      <c r="BW288" t="str">
        <f t="shared" si="347"/>
        <v>0</v>
      </c>
      <c r="BX288" t="str">
        <f t="shared" si="348"/>
        <v>1</v>
      </c>
      <c r="BY288" t="s">
        <v>23</v>
      </c>
      <c r="BZ288" s="253">
        <f t="shared" si="349"/>
        <v>0</v>
      </c>
      <c r="CA288" s="253">
        <f t="shared" si="350"/>
        <v>0</v>
      </c>
      <c r="CB288" s="253">
        <f t="shared" si="351"/>
        <v>0</v>
      </c>
      <c r="CC288" s="253">
        <f t="shared" si="352"/>
        <v>0</v>
      </c>
      <c r="CD288" s="253">
        <f t="shared" si="353"/>
        <v>0</v>
      </c>
      <c r="CE288" s="253">
        <f t="shared" si="354"/>
        <v>0</v>
      </c>
      <c r="CF288" s="253">
        <f t="shared" si="355"/>
        <v>1589.4</v>
      </c>
      <c r="CG288" s="253">
        <f t="shared" si="356"/>
        <v>0</v>
      </c>
      <c r="CH288" s="253">
        <f t="shared" si="357"/>
        <v>0</v>
      </c>
      <c r="CI288" s="253">
        <f t="shared" si="358"/>
        <v>1589.4</v>
      </c>
      <c r="CJ288" s="253">
        <f t="shared" si="359"/>
        <v>0</v>
      </c>
      <c r="CK288" s="253">
        <f t="shared" si="360"/>
        <v>0</v>
      </c>
    </row>
    <row r="289" spans="1:89" ht="20.399999999999999" x14ac:dyDescent="0.3">
      <c r="B289" s="129">
        <v>209</v>
      </c>
      <c r="C289" s="107">
        <v>355011</v>
      </c>
      <c r="D289" s="107">
        <v>35510001</v>
      </c>
      <c r="E289" s="155" t="s">
        <v>310</v>
      </c>
      <c r="F289" s="108" t="s">
        <v>344</v>
      </c>
      <c r="G289" s="108" t="s">
        <v>345</v>
      </c>
      <c r="H289" s="109" t="s">
        <v>18</v>
      </c>
      <c r="I289" s="130"/>
      <c r="J289" s="109" t="s">
        <v>19</v>
      </c>
      <c r="K289" s="111">
        <f t="shared" si="367"/>
        <v>3</v>
      </c>
      <c r="L289" s="156" t="s">
        <v>274</v>
      </c>
      <c r="M289" s="104">
        <v>0</v>
      </c>
      <c r="N289" s="262">
        <f t="shared" si="361"/>
        <v>3200</v>
      </c>
      <c r="O289" s="106">
        <v>3200</v>
      </c>
      <c r="P289" s="110">
        <f t="shared" si="321"/>
        <v>9600</v>
      </c>
      <c r="Q289" s="112" t="s">
        <v>139</v>
      </c>
      <c r="R289" s="113">
        <f t="shared" si="315"/>
        <v>0</v>
      </c>
      <c r="S289" s="114">
        <f t="shared" si="322"/>
        <v>0</v>
      </c>
      <c r="T289" s="113">
        <f t="shared" si="316"/>
        <v>1</v>
      </c>
      <c r="U289" s="115">
        <f t="shared" si="323"/>
        <v>3200</v>
      </c>
      <c r="V289" s="113">
        <f t="shared" si="317"/>
        <v>1</v>
      </c>
      <c r="W289" s="115">
        <f t="shared" si="324"/>
        <v>3200</v>
      </c>
      <c r="X289" s="113">
        <f t="shared" si="318"/>
        <v>1</v>
      </c>
      <c r="Y289" s="115">
        <f t="shared" si="325"/>
        <v>3200</v>
      </c>
      <c r="Z289" s="116">
        <f t="shared" si="319"/>
        <v>9600</v>
      </c>
      <c r="AA289" s="117" t="b">
        <f t="shared" si="368"/>
        <v>1</v>
      </c>
      <c r="AB289" s="130"/>
      <c r="AC289" s="132"/>
      <c r="AD289" s="109" t="s">
        <v>22</v>
      </c>
      <c r="AE289" s="108" t="s">
        <v>23</v>
      </c>
      <c r="AF289" s="133"/>
      <c r="AG289" s="134"/>
      <c r="AH289" s="171">
        <v>0</v>
      </c>
      <c r="AI289" s="164">
        <f t="shared" si="326"/>
        <v>0</v>
      </c>
      <c r="AJ289" s="21">
        <v>0</v>
      </c>
      <c r="AK289" s="164">
        <f t="shared" si="327"/>
        <v>0</v>
      </c>
      <c r="AL289" s="21">
        <v>0</v>
      </c>
      <c r="AM289" s="164">
        <f t="shared" si="328"/>
        <v>0</v>
      </c>
      <c r="AN289" s="21">
        <v>0</v>
      </c>
      <c r="AO289" s="164">
        <f t="shared" si="329"/>
        <v>0</v>
      </c>
      <c r="AP289" s="21">
        <v>1</v>
      </c>
      <c r="AQ289" s="164">
        <f t="shared" si="330"/>
        <v>3200</v>
      </c>
      <c r="AR289" s="21">
        <v>0</v>
      </c>
      <c r="AS289" s="164">
        <f t="shared" si="331"/>
        <v>0</v>
      </c>
      <c r="AT289" s="21">
        <v>0</v>
      </c>
      <c r="AU289" s="164">
        <f t="shared" si="332"/>
        <v>0</v>
      </c>
      <c r="AV289" s="21">
        <v>1</v>
      </c>
      <c r="AW289" s="164">
        <f t="shared" si="333"/>
        <v>3200</v>
      </c>
      <c r="AX289" s="21">
        <v>0</v>
      </c>
      <c r="AY289" s="164">
        <f t="shared" si="334"/>
        <v>0</v>
      </c>
      <c r="AZ289" s="21">
        <v>0</v>
      </c>
      <c r="BA289" s="164">
        <f t="shared" si="335"/>
        <v>0</v>
      </c>
      <c r="BB289" s="21">
        <v>1</v>
      </c>
      <c r="BC289" s="164">
        <f t="shared" si="336"/>
        <v>3200</v>
      </c>
      <c r="BD289" s="21">
        <v>0</v>
      </c>
      <c r="BE289" s="164">
        <f t="shared" si="337"/>
        <v>0</v>
      </c>
      <c r="BF289" s="253">
        <f t="shared" si="338"/>
        <v>9600</v>
      </c>
      <c r="BG289" s="253">
        <f t="shared" si="362"/>
        <v>9600</v>
      </c>
      <c r="BH289" s="10" t="b">
        <f t="shared" si="363"/>
        <v>1</v>
      </c>
      <c r="BI289" s="253">
        <f t="shared" si="364"/>
        <v>0</v>
      </c>
      <c r="BJ289" s="250">
        <f t="shared" si="340"/>
        <v>35510001</v>
      </c>
      <c r="BK289" s="251">
        <v>348</v>
      </c>
      <c r="BL289" s="251">
        <v>5</v>
      </c>
      <c r="BM289" s="252">
        <f t="shared" si="341"/>
        <v>0</v>
      </c>
      <c r="BN289" s="252">
        <f t="shared" si="342"/>
        <v>1</v>
      </c>
      <c r="BO289" s="252">
        <f t="shared" si="343"/>
        <v>1</v>
      </c>
      <c r="BP289" s="252">
        <f t="shared" si="344"/>
        <v>1</v>
      </c>
      <c r="BQ289" s="254">
        <f t="shared" si="345"/>
        <v>3200</v>
      </c>
      <c r="BR289">
        <f t="shared" si="339"/>
        <v>0</v>
      </c>
      <c r="BS289">
        <v>0</v>
      </c>
      <c r="BT289">
        <v>1</v>
      </c>
      <c r="BU289" t="s">
        <v>139</v>
      </c>
      <c r="BV289" t="str">
        <f t="shared" si="346"/>
        <v>0</v>
      </c>
      <c r="BW289" t="str">
        <f t="shared" si="347"/>
        <v>0</v>
      </c>
      <c r="BX289" t="str">
        <f t="shared" si="348"/>
        <v>1</v>
      </c>
      <c r="BY289" t="s">
        <v>23</v>
      </c>
      <c r="BZ289" s="253">
        <f t="shared" si="349"/>
        <v>0</v>
      </c>
      <c r="CA289" s="253">
        <f t="shared" si="350"/>
        <v>0</v>
      </c>
      <c r="CB289" s="253">
        <f t="shared" si="351"/>
        <v>0</v>
      </c>
      <c r="CC289" s="253">
        <f t="shared" si="352"/>
        <v>0</v>
      </c>
      <c r="CD289" s="253">
        <f t="shared" si="353"/>
        <v>3200</v>
      </c>
      <c r="CE289" s="253">
        <f t="shared" si="354"/>
        <v>0</v>
      </c>
      <c r="CF289" s="253">
        <f t="shared" si="355"/>
        <v>0</v>
      </c>
      <c r="CG289" s="253">
        <f t="shared" si="356"/>
        <v>3200</v>
      </c>
      <c r="CH289" s="253">
        <f t="shared" si="357"/>
        <v>0</v>
      </c>
      <c r="CI289" s="253">
        <f t="shared" si="358"/>
        <v>0</v>
      </c>
      <c r="CJ289" s="253">
        <f t="shared" si="359"/>
        <v>3200</v>
      </c>
      <c r="CK289" s="253">
        <f t="shared" si="360"/>
        <v>0</v>
      </c>
    </row>
    <row r="290" spans="1:89" ht="20.399999999999999" x14ac:dyDescent="0.3">
      <c r="B290" s="129">
        <v>210</v>
      </c>
      <c r="C290" s="107">
        <v>355011</v>
      </c>
      <c r="D290" s="107">
        <v>35510001</v>
      </c>
      <c r="E290" s="155" t="s">
        <v>311</v>
      </c>
      <c r="F290" s="108" t="s">
        <v>344</v>
      </c>
      <c r="G290" s="108" t="s">
        <v>345</v>
      </c>
      <c r="H290" s="109" t="s">
        <v>18</v>
      </c>
      <c r="I290" s="130"/>
      <c r="J290" s="109" t="s">
        <v>19</v>
      </c>
      <c r="K290" s="111">
        <f t="shared" si="367"/>
        <v>0</v>
      </c>
      <c r="L290" s="156" t="s">
        <v>274</v>
      </c>
      <c r="M290" s="104">
        <v>0</v>
      </c>
      <c r="N290" s="262">
        <f t="shared" si="361"/>
        <v>4000</v>
      </c>
      <c r="O290" s="106">
        <v>4000</v>
      </c>
      <c r="P290" s="110">
        <f t="shared" si="321"/>
        <v>0</v>
      </c>
      <c r="Q290" s="112" t="s">
        <v>139</v>
      </c>
      <c r="R290" s="113">
        <f t="shared" si="315"/>
        <v>0</v>
      </c>
      <c r="S290" s="114">
        <f t="shared" si="322"/>
        <v>0</v>
      </c>
      <c r="T290" s="113">
        <f t="shared" si="316"/>
        <v>0</v>
      </c>
      <c r="U290" s="115">
        <f t="shared" si="323"/>
        <v>0</v>
      </c>
      <c r="V290" s="113">
        <f t="shared" si="317"/>
        <v>0</v>
      </c>
      <c r="W290" s="115">
        <f t="shared" si="324"/>
        <v>0</v>
      </c>
      <c r="X290" s="113">
        <f t="shared" si="318"/>
        <v>0</v>
      </c>
      <c r="Y290" s="115">
        <f t="shared" si="325"/>
        <v>0</v>
      </c>
      <c r="Z290" s="116">
        <f t="shared" si="319"/>
        <v>0</v>
      </c>
      <c r="AA290" s="117" t="b">
        <f t="shared" si="368"/>
        <v>1</v>
      </c>
      <c r="AB290" s="130"/>
      <c r="AC290" s="132"/>
      <c r="AD290" s="109" t="s">
        <v>22</v>
      </c>
      <c r="AE290" s="108" t="s">
        <v>23</v>
      </c>
      <c r="AF290" s="133"/>
      <c r="AG290" s="134"/>
      <c r="AH290" s="171">
        <v>0</v>
      </c>
      <c r="AI290" s="164">
        <f t="shared" si="326"/>
        <v>0</v>
      </c>
      <c r="AJ290" s="21">
        <v>0</v>
      </c>
      <c r="AK290" s="164">
        <f t="shared" si="327"/>
        <v>0</v>
      </c>
      <c r="AL290" s="21">
        <v>0</v>
      </c>
      <c r="AM290" s="164">
        <f t="shared" si="328"/>
        <v>0</v>
      </c>
      <c r="AN290" s="21">
        <v>0</v>
      </c>
      <c r="AO290" s="164">
        <f t="shared" si="329"/>
        <v>0</v>
      </c>
      <c r="AP290" s="21">
        <v>0</v>
      </c>
      <c r="AQ290" s="164">
        <f t="shared" si="330"/>
        <v>0</v>
      </c>
      <c r="AR290" s="21">
        <v>0</v>
      </c>
      <c r="AS290" s="164">
        <f t="shared" si="331"/>
        <v>0</v>
      </c>
      <c r="AT290" s="21">
        <v>0</v>
      </c>
      <c r="AU290" s="164">
        <f t="shared" si="332"/>
        <v>0</v>
      </c>
      <c r="AV290" s="21">
        <v>0</v>
      </c>
      <c r="AW290" s="164">
        <f t="shared" si="333"/>
        <v>0</v>
      </c>
      <c r="AX290" s="21">
        <v>0</v>
      </c>
      <c r="AY290" s="164">
        <f t="shared" si="334"/>
        <v>0</v>
      </c>
      <c r="AZ290" s="21">
        <v>0</v>
      </c>
      <c r="BA290" s="164">
        <f t="shared" si="335"/>
        <v>0</v>
      </c>
      <c r="BB290" s="21">
        <v>0</v>
      </c>
      <c r="BC290" s="164">
        <f t="shared" si="336"/>
        <v>0</v>
      </c>
      <c r="BD290" s="21">
        <v>0</v>
      </c>
      <c r="BE290" s="164">
        <f t="shared" si="337"/>
        <v>0</v>
      </c>
      <c r="BF290" s="253">
        <f t="shared" si="338"/>
        <v>0</v>
      </c>
      <c r="BG290" s="253">
        <f t="shared" si="362"/>
        <v>0</v>
      </c>
      <c r="BH290" s="10" t="b">
        <f t="shared" si="363"/>
        <v>1</v>
      </c>
      <c r="BI290" s="253">
        <f t="shared" si="364"/>
        <v>0</v>
      </c>
      <c r="BJ290" s="250">
        <f t="shared" si="340"/>
        <v>35510001</v>
      </c>
      <c r="BK290" s="251">
        <v>348</v>
      </c>
      <c r="BL290" s="251">
        <v>5</v>
      </c>
      <c r="BM290" s="252">
        <f t="shared" si="341"/>
        <v>0</v>
      </c>
      <c r="BN290" s="252">
        <f t="shared" si="342"/>
        <v>0</v>
      </c>
      <c r="BO290" s="252">
        <f t="shared" si="343"/>
        <v>0</v>
      </c>
      <c r="BP290" s="252">
        <f t="shared" si="344"/>
        <v>0</v>
      </c>
      <c r="BQ290" s="254">
        <f t="shared" si="345"/>
        <v>4000</v>
      </c>
      <c r="BR290">
        <f t="shared" si="339"/>
        <v>0</v>
      </c>
      <c r="BS290">
        <v>0</v>
      </c>
      <c r="BT290">
        <v>1</v>
      </c>
      <c r="BU290" t="s">
        <v>139</v>
      </c>
      <c r="BV290" t="str">
        <f t="shared" si="346"/>
        <v>0</v>
      </c>
      <c r="BW290" t="str">
        <f t="shared" si="347"/>
        <v>0</v>
      </c>
      <c r="BX290" t="str">
        <f t="shared" si="348"/>
        <v>1</v>
      </c>
      <c r="BY290" t="s">
        <v>23</v>
      </c>
      <c r="BZ290" s="253">
        <f t="shared" si="349"/>
        <v>0</v>
      </c>
      <c r="CA290" s="253">
        <f t="shared" si="350"/>
        <v>0</v>
      </c>
      <c r="CB290" s="253">
        <f t="shared" si="351"/>
        <v>0</v>
      </c>
      <c r="CC290" s="253">
        <f t="shared" si="352"/>
        <v>0</v>
      </c>
      <c r="CD290" s="253">
        <f t="shared" si="353"/>
        <v>0</v>
      </c>
      <c r="CE290" s="253">
        <f t="shared" si="354"/>
        <v>0</v>
      </c>
      <c r="CF290" s="253">
        <f t="shared" si="355"/>
        <v>0</v>
      </c>
      <c r="CG290" s="253">
        <f t="shared" si="356"/>
        <v>0</v>
      </c>
      <c r="CH290" s="253">
        <f t="shared" si="357"/>
        <v>0</v>
      </c>
      <c r="CI290" s="253">
        <f t="shared" si="358"/>
        <v>0</v>
      </c>
      <c r="CJ290" s="253">
        <f t="shared" si="359"/>
        <v>0</v>
      </c>
      <c r="CK290" s="253">
        <f t="shared" si="360"/>
        <v>0</v>
      </c>
    </row>
    <row r="291" spans="1:89" ht="20.399999999999999" x14ac:dyDescent="0.3">
      <c r="B291" s="129">
        <v>211</v>
      </c>
      <c r="C291" s="107">
        <v>355011</v>
      </c>
      <c r="D291" s="107">
        <v>35510001</v>
      </c>
      <c r="E291" s="155" t="s">
        <v>312</v>
      </c>
      <c r="F291" s="108" t="s">
        <v>344</v>
      </c>
      <c r="G291" s="108" t="s">
        <v>345</v>
      </c>
      <c r="H291" s="109" t="s">
        <v>18</v>
      </c>
      <c r="I291" s="130"/>
      <c r="J291" s="109" t="s">
        <v>19</v>
      </c>
      <c r="K291" s="111">
        <f t="shared" si="367"/>
        <v>0</v>
      </c>
      <c r="L291" s="156" t="s">
        <v>274</v>
      </c>
      <c r="M291" s="104">
        <v>0</v>
      </c>
      <c r="N291" s="262">
        <f t="shared" si="361"/>
        <v>4200</v>
      </c>
      <c r="O291" s="106">
        <v>4200</v>
      </c>
      <c r="P291" s="110">
        <f t="shared" si="321"/>
        <v>0</v>
      </c>
      <c r="Q291" s="112" t="s">
        <v>139</v>
      </c>
      <c r="R291" s="113">
        <f t="shared" si="315"/>
        <v>0</v>
      </c>
      <c r="S291" s="114">
        <f t="shared" si="322"/>
        <v>0</v>
      </c>
      <c r="T291" s="113">
        <f t="shared" si="316"/>
        <v>0</v>
      </c>
      <c r="U291" s="115">
        <f t="shared" si="323"/>
        <v>0</v>
      </c>
      <c r="V291" s="113">
        <f t="shared" si="317"/>
        <v>0</v>
      </c>
      <c r="W291" s="115">
        <f t="shared" si="324"/>
        <v>0</v>
      </c>
      <c r="X291" s="113">
        <f t="shared" si="318"/>
        <v>0</v>
      </c>
      <c r="Y291" s="115">
        <f t="shared" si="325"/>
        <v>0</v>
      </c>
      <c r="Z291" s="116">
        <f t="shared" si="319"/>
        <v>0</v>
      </c>
      <c r="AA291" s="117" t="b">
        <f t="shared" si="368"/>
        <v>1</v>
      </c>
      <c r="AB291" s="130"/>
      <c r="AC291" s="132"/>
      <c r="AD291" s="109" t="s">
        <v>22</v>
      </c>
      <c r="AE291" s="108" t="s">
        <v>23</v>
      </c>
      <c r="AF291" s="133"/>
      <c r="AG291" s="134"/>
      <c r="AH291" s="171">
        <v>0</v>
      </c>
      <c r="AI291" s="164">
        <f t="shared" si="326"/>
        <v>0</v>
      </c>
      <c r="AJ291" s="21">
        <v>0</v>
      </c>
      <c r="AK291" s="164">
        <f t="shared" si="327"/>
        <v>0</v>
      </c>
      <c r="AL291" s="21">
        <v>0</v>
      </c>
      <c r="AM291" s="164">
        <f t="shared" si="328"/>
        <v>0</v>
      </c>
      <c r="AN291" s="21">
        <v>0</v>
      </c>
      <c r="AO291" s="164">
        <f t="shared" si="329"/>
        <v>0</v>
      </c>
      <c r="AP291" s="21">
        <v>0</v>
      </c>
      <c r="AQ291" s="164">
        <f t="shared" si="330"/>
        <v>0</v>
      </c>
      <c r="AR291" s="21">
        <v>0</v>
      </c>
      <c r="AS291" s="164">
        <f t="shared" si="331"/>
        <v>0</v>
      </c>
      <c r="AT291" s="21">
        <v>0</v>
      </c>
      <c r="AU291" s="164">
        <f t="shared" si="332"/>
        <v>0</v>
      </c>
      <c r="AV291" s="21">
        <v>0</v>
      </c>
      <c r="AW291" s="164">
        <f t="shared" si="333"/>
        <v>0</v>
      </c>
      <c r="AX291" s="21">
        <v>0</v>
      </c>
      <c r="AY291" s="164">
        <f t="shared" si="334"/>
        <v>0</v>
      </c>
      <c r="AZ291" s="21">
        <v>0</v>
      </c>
      <c r="BA291" s="164">
        <f t="shared" si="335"/>
        <v>0</v>
      </c>
      <c r="BB291" s="21">
        <v>0</v>
      </c>
      <c r="BC291" s="164">
        <f t="shared" si="336"/>
        <v>0</v>
      </c>
      <c r="BD291" s="21">
        <v>0</v>
      </c>
      <c r="BE291" s="164">
        <f t="shared" si="337"/>
        <v>0</v>
      </c>
      <c r="BF291" s="253">
        <f t="shared" si="338"/>
        <v>0</v>
      </c>
      <c r="BG291" s="253">
        <f t="shared" si="362"/>
        <v>0</v>
      </c>
      <c r="BH291" s="10" t="b">
        <f t="shared" si="363"/>
        <v>1</v>
      </c>
      <c r="BI291" s="253">
        <f t="shared" si="364"/>
        <v>0</v>
      </c>
      <c r="BJ291" s="250">
        <f t="shared" si="340"/>
        <v>35510001</v>
      </c>
      <c r="BK291" s="251">
        <v>348</v>
      </c>
      <c r="BL291" s="251">
        <v>5</v>
      </c>
      <c r="BM291" s="252">
        <f t="shared" si="341"/>
        <v>0</v>
      </c>
      <c r="BN291" s="252">
        <f t="shared" si="342"/>
        <v>0</v>
      </c>
      <c r="BO291" s="252">
        <f t="shared" si="343"/>
        <v>0</v>
      </c>
      <c r="BP291" s="252">
        <f t="shared" si="344"/>
        <v>0</v>
      </c>
      <c r="BQ291" s="254">
        <f t="shared" si="345"/>
        <v>4200</v>
      </c>
      <c r="BR291">
        <f t="shared" si="339"/>
        <v>0</v>
      </c>
      <c r="BS291">
        <v>0</v>
      </c>
      <c r="BT291">
        <v>1</v>
      </c>
      <c r="BU291" t="s">
        <v>139</v>
      </c>
      <c r="BV291" t="str">
        <f t="shared" si="346"/>
        <v>0</v>
      </c>
      <c r="BW291" t="str">
        <f t="shared" si="347"/>
        <v>0</v>
      </c>
      <c r="BX291" t="str">
        <f t="shared" si="348"/>
        <v>1</v>
      </c>
      <c r="BY291" t="s">
        <v>23</v>
      </c>
      <c r="BZ291" s="253">
        <f t="shared" si="349"/>
        <v>0</v>
      </c>
      <c r="CA291" s="253">
        <f t="shared" si="350"/>
        <v>0</v>
      </c>
      <c r="CB291" s="253">
        <f t="shared" si="351"/>
        <v>0</v>
      </c>
      <c r="CC291" s="253">
        <f t="shared" si="352"/>
        <v>0</v>
      </c>
      <c r="CD291" s="253">
        <f t="shared" si="353"/>
        <v>0</v>
      </c>
      <c r="CE291" s="253">
        <f t="shared" si="354"/>
        <v>0</v>
      </c>
      <c r="CF291" s="253">
        <f t="shared" si="355"/>
        <v>0</v>
      </c>
      <c r="CG291" s="253">
        <f t="shared" si="356"/>
        <v>0</v>
      </c>
      <c r="CH291" s="253">
        <f t="shared" si="357"/>
        <v>0</v>
      </c>
      <c r="CI291" s="253">
        <f t="shared" si="358"/>
        <v>0</v>
      </c>
      <c r="CJ291" s="253">
        <f t="shared" si="359"/>
        <v>0</v>
      </c>
      <c r="CK291" s="253">
        <f t="shared" si="360"/>
        <v>0</v>
      </c>
    </row>
    <row r="292" spans="1:89" ht="30.6" x14ac:dyDescent="0.3">
      <c r="B292" s="129">
        <v>212</v>
      </c>
      <c r="C292" s="107">
        <v>355011</v>
      </c>
      <c r="D292" s="107">
        <v>35510001</v>
      </c>
      <c r="E292" s="155" t="s">
        <v>313</v>
      </c>
      <c r="F292" s="108" t="s">
        <v>344</v>
      </c>
      <c r="G292" s="108" t="s">
        <v>345</v>
      </c>
      <c r="H292" s="109" t="s">
        <v>18</v>
      </c>
      <c r="I292" s="130"/>
      <c r="J292" s="109" t="s">
        <v>19</v>
      </c>
      <c r="K292" s="111">
        <f t="shared" si="367"/>
        <v>4</v>
      </c>
      <c r="L292" s="156" t="s">
        <v>274</v>
      </c>
      <c r="M292" s="104">
        <v>0</v>
      </c>
      <c r="N292" s="262">
        <f t="shared" si="361"/>
        <v>5600</v>
      </c>
      <c r="O292" s="106">
        <v>5600</v>
      </c>
      <c r="P292" s="110">
        <f t="shared" si="321"/>
        <v>22400</v>
      </c>
      <c r="Q292" s="112" t="s">
        <v>139</v>
      </c>
      <c r="R292" s="113">
        <f t="shared" si="315"/>
        <v>1</v>
      </c>
      <c r="S292" s="114">
        <f t="shared" si="322"/>
        <v>5600</v>
      </c>
      <c r="T292" s="113">
        <f t="shared" si="316"/>
        <v>1</v>
      </c>
      <c r="U292" s="115">
        <f t="shared" si="323"/>
        <v>5600</v>
      </c>
      <c r="V292" s="113">
        <f t="shared" si="317"/>
        <v>1</v>
      </c>
      <c r="W292" s="115">
        <f t="shared" si="324"/>
        <v>5600</v>
      </c>
      <c r="X292" s="113">
        <f t="shared" si="318"/>
        <v>1</v>
      </c>
      <c r="Y292" s="115">
        <f t="shared" si="325"/>
        <v>5600</v>
      </c>
      <c r="Z292" s="116">
        <f t="shared" si="319"/>
        <v>22400</v>
      </c>
      <c r="AA292" s="117" t="b">
        <f t="shared" si="368"/>
        <v>1</v>
      </c>
      <c r="AB292" s="130"/>
      <c r="AC292" s="132"/>
      <c r="AD292" s="109" t="s">
        <v>22</v>
      </c>
      <c r="AE292" s="108" t="s">
        <v>23</v>
      </c>
      <c r="AF292" s="133"/>
      <c r="AG292" s="134"/>
      <c r="AH292" s="171">
        <v>0</v>
      </c>
      <c r="AI292" s="164">
        <f t="shared" si="326"/>
        <v>0</v>
      </c>
      <c r="AJ292" s="21">
        <v>0</v>
      </c>
      <c r="AK292" s="164">
        <f t="shared" si="327"/>
        <v>0</v>
      </c>
      <c r="AL292" s="21">
        <v>1</v>
      </c>
      <c r="AM292" s="164">
        <f t="shared" si="328"/>
        <v>5600</v>
      </c>
      <c r="AN292" s="21">
        <v>0</v>
      </c>
      <c r="AO292" s="164">
        <f t="shared" si="329"/>
        <v>0</v>
      </c>
      <c r="AP292" s="21">
        <v>0</v>
      </c>
      <c r="AQ292" s="164">
        <f t="shared" si="330"/>
        <v>0</v>
      </c>
      <c r="AR292" s="21">
        <v>1</v>
      </c>
      <c r="AS292" s="164">
        <f t="shared" si="331"/>
        <v>5600</v>
      </c>
      <c r="AT292" s="21">
        <v>0</v>
      </c>
      <c r="AU292" s="164">
        <f t="shared" si="332"/>
        <v>0</v>
      </c>
      <c r="AV292" s="21">
        <v>0</v>
      </c>
      <c r="AW292" s="164">
        <f t="shared" si="333"/>
        <v>0</v>
      </c>
      <c r="AX292" s="21">
        <v>1</v>
      </c>
      <c r="AY292" s="164">
        <f t="shared" si="334"/>
        <v>5600</v>
      </c>
      <c r="AZ292" s="21">
        <v>0</v>
      </c>
      <c r="BA292" s="164">
        <f t="shared" si="335"/>
        <v>0</v>
      </c>
      <c r="BB292" s="21">
        <v>0</v>
      </c>
      <c r="BC292" s="164">
        <f t="shared" si="336"/>
        <v>0</v>
      </c>
      <c r="BD292" s="21">
        <v>1</v>
      </c>
      <c r="BE292" s="164">
        <f t="shared" si="337"/>
        <v>5600</v>
      </c>
      <c r="BF292" s="253">
        <f t="shared" si="338"/>
        <v>22400</v>
      </c>
      <c r="BG292" s="253">
        <f t="shared" si="362"/>
        <v>22400</v>
      </c>
      <c r="BH292" s="10" t="b">
        <f t="shared" si="363"/>
        <v>1</v>
      </c>
      <c r="BI292" s="253">
        <f t="shared" si="364"/>
        <v>0</v>
      </c>
      <c r="BJ292" s="250">
        <f t="shared" si="340"/>
        <v>35510001</v>
      </c>
      <c r="BK292" s="251">
        <v>348</v>
      </c>
      <c r="BL292" s="251">
        <v>5</v>
      </c>
      <c r="BM292" s="252">
        <f t="shared" si="341"/>
        <v>1</v>
      </c>
      <c r="BN292" s="252">
        <f t="shared" si="342"/>
        <v>1</v>
      </c>
      <c r="BO292" s="252">
        <f t="shared" si="343"/>
        <v>1</v>
      </c>
      <c r="BP292" s="252">
        <f t="shared" si="344"/>
        <v>1</v>
      </c>
      <c r="BQ292" s="254">
        <f t="shared" si="345"/>
        <v>5600</v>
      </c>
      <c r="BR292">
        <f t="shared" si="339"/>
        <v>0</v>
      </c>
      <c r="BS292">
        <v>0</v>
      </c>
      <c r="BT292">
        <v>1</v>
      </c>
      <c r="BU292" t="s">
        <v>139</v>
      </c>
      <c r="BV292" t="str">
        <f t="shared" si="346"/>
        <v>0</v>
      </c>
      <c r="BW292" t="str">
        <f t="shared" si="347"/>
        <v>0</v>
      </c>
      <c r="BX292" t="str">
        <f t="shared" si="348"/>
        <v>1</v>
      </c>
      <c r="BY292" t="s">
        <v>23</v>
      </c>
      <c r="BZ292" s="253">
        <f t="shared" si="349"/>
        <v>0</v>
      </c>
      <c r="CA292" s="253">
        <f t="shared" si="350"/>
        <v>0</v>
      </c>
      <c r="CB292" s="253">
        <f t="shared" si="351"/>
        <v>5600</v>
      </c>
      <c r="CC292" s="253">
        <f t="shared" si="352"/>
        <v>0</v>
      </c>
      <c r="CD292" s="253">
        <f t="shared" si="353"/>
        <v>0</v>
      </c>
      <c r="CE292" s="253">
        <f t="shared" si="354"/>
        <v>5600</v>
      </c>
      <c r="CF292" s="253">
        <f t="shared" si="355"/>
        <v>0</v>
      </c>
      <c r="CG292" s="253">
        <f t="shared" si="356"/>
        <v>0</v>
      </c>
      <c r="CH292" s="253">
        <f t="shared" si="357"/>
        <v>5600</v>
      </c>
      <c r="CI292" s="253">
        <f t="shared" si="358"/>
        <v>0</v>
      </c>
      <c r="CJ292" s="253">
        <f t="shared" si="359"/>
        <v>0</v>
      </c>
      <c r="CK292" s="253">
        <f t="shared" si="360"/>
        <v>5600</v>
      </c>
    </row>
    <row r="293" spans="1:89" ht="30.6" x14ac:dyDescent="0.3">
      <c r="B293" s="129">
        <v>213</v>
      </c>
      <c r="C293" s="107">
        <v>355011</v>
      </c>
      <c r="D293" s="107">
        <v>35510001</v>
      </c>
      <c r="E293" s="155" t="s">
        <v>314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si="367"/>
        <v>3</v>
      </c>
      <c r="L293" s="156" t="s">
        <v>274</v>
      </c>
      <c r="M293" s="104">
        <v>0</v>
      </c>
      <c r="N293" s="262">
        <f t="shared" si="361"/>
        <v>1647.2</v>
      </c>
      <c r="O293" s="106">
        <v>1647.2</v>
      </c>
      <c r="P293" s="110">
        <f t="shared" si="321"/>
        <v>4941.6000000000004</v>
      </c>
      <c r="Q293" s="112" t="s">
        <v>139</v>
      </c>
      <c r="R293" s="113">
        <f t="shared" si="315"/>
        <v>0</v>
      </c>
      <c r="S293" s="114">
        <f t="shared" si="322"/>
        <v>0</v>
      </c>
      <c r="T293" s="113">
        <f t="shared" si="316"/>
        <v>1</v>
      </c>
      <c r="U293" s="115">
        <f t="shared" si="323"/>
        <v>1647.2</v>
      </c>
      <c r="V293" s="113">
        <f t="shared" si="317"/>
        <v>1</v>
      </c>
      <c r="W293" s="115">
        <f t="shared" si="324"/>
        <v>1647.2</v>
      </c>
      <c r="X293" s="113">
        <f t="shared" si="318"/>
        <v>1</v>
      </c>
      <c r="Y293" s="115">
        <f t="shared" si="325"/>
        <v>1647.2</v>
      </c>
      <c r="Z293" s="116">
        <f t="shared" si="319"/>
        <v>4941.6000000000004</v>
      </c>
      <c r="AA293" s="117" t="b">
        <f t="shared" si="368"/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171">
        <v>0</v>
      </c>
      <c r="AI293" s="164">
        <f t="shared" si="326"/>
        <v>0</v>
      </c>
      <c r="AJ293" s="21">
        <v>0</v>
      </c>
      <c r="AK293" s="164">
        <f t="shared" si="327"/>
        <v>0</v>
      </c>
      <c r="AL293" s="21">
        <v>0</v>
      </c>
      <c r="AM293" s="164">
        <f t="shared" si="328"/>
        <v>0</v>
      </c>
      <c r="AN293" s="21">
        <v>0</v>
      </c>
      <c r="AO293" s="164">
        <f t="shared" si="329"/>
        <v>0</v>
      </c>
      <c r="AP293" s="21">
        <v>1</v>
      </c>
      <c r="AQ293" s="164">
        <f t="shared" si="330"/>
        <v>1647.2</v>
      </c>
      <c r="AR293" s="21">
        <v>0</v>
      </c>
      <c r="AS293" s="164">
        <f t="shared" si="331"/>
        <v>0</v>
      </c>
      <c r="AT293" s="21">
        <v>0</v>
      </c>
      <c r="AU293" s="164">
        <f t="shared" si="332"/>
        <v>0</v>
      </c>
      <c r="AV293" s="21">
        <v>1</v>
      </c>
      <c r="AW293" s="164">
        <f t="shared" si="333"/>
        <v>1647.2</v>
      </c>
      <c r="AX293" s="21">
        <v>0</v>
      </c>
      <c r="AY293" s="164">
        <f t="shared" si="334"/>
        <v>0</v>
      </c>
      <c r="AZ293" s="21">
        <v>0</v>
      </c>
      <c r="BA293" s="164">
        <f t="shared" si="335"/>
        <v>0</v>
      </c>
      <c r="BB293" s="21">
        <v>1</v>
      </c>
      <c r="BC293" s="164">
        <f t="shared" si="336"/>
        <v>1647.2</v>
      </c>
      <c r="BD293" s="21">
        <v>0</v>
      </c>
      <c r="BE293" s="164">
        <f t="shared" si="337"/>
        <v>0</v>
      </c>
      <c r="BF293" s="253">
        <f t="shared" si="338"/>
        <v>4941.6000000000004</v>
      </c>
      <c r="BG293" s="253">
        <f t="shared" si="362"/>
        <v>4941.6000000000004</v>
      </c>
      <c r="BH293" s="10" t="b">
        <f t="shared" si="363"/>
        <v>1</v>
      </c>
      <c r="BI293" s="253">
        <f t="shared" si="364"/>
        <v>0</v>
      </c>
      <c r="BJ293" s="250">
        <f t="shared" si="340"/>
        <v>35510001</v>
      </c>
      <c r="BK293" s="251">
        <v>348</v>
      </c>
      <c r="BL293" s="251">
        <v>5</v>
      </c>
      <c r="BM293" s="252">
        <f t="shared" si="341"/>
        <v>0</v>
      </c>
      <c r="BN293" s="252">
        <f t="shared" si="342"/>
        <v>1</v>
      </c>
      <c r="BO293" s="252">
        <f t="shared" si="343"/>
        <v>1</v>
      </c>
      <c r="BP293" s="252">
        <f t="shared" si="344"/>
        <v>1</v>
      </c>
      <c r="BQ293" s="254">
        <f t="shared" si="345"/>
        <v>1647.2</v>
      </c>
      <c r="BR293">
        <f t="shared" si="339"/>
        <v>0</v>
      </c>
      <c r="BS293">
        <v>0</v>
      </c>
      <c r="BT293">
        <v>1</v>
      </c>
      <c r="BU293" t="s">
        <v>139</v>
      </c>
      <c r="BV293" t="str">
        <f t="shared" si="346"/>
        <v>0</v>
      </c>
      <c r="BW293" t="str">
        <f t="shared" si="347"/>
        <v>0</v>
      </c>
      <c r="BX293" t="str">
        <f t="shared" si="348"/>
        <v>1</v>
      </c>
      <c r="BY293" t="s">
        <v>23</v>
      </c>
      <c r="BZ293" s="253">
        <f t="shared" si="349"/>
        <v>0</v>
      </c>
      <c r="CA293" s="253">
        <f t="shared" si="350"/>
        <v>0</v>
      </c>
      <c r="CB293" s="253">
        <f t="shared" si="351"/>
        <v>0</v>
      </c>
      <c r="CC293" s="253">
        <f t="shared" si="352"/>
        <v>0</v>
      </c>
      <c r="CD293" s="253">
        <f t="shared" si="353"/>
        <v>1647.2</v>
      </c>
      <c r="CE293" s="253">
        <f t="shared" si="354"/>
        <v>0</v>
      </c>
      <c r="CF293" s="253">
        <f t="shared" si="355"/>
        <v>0</v>
      </c>
      <c r="CG293" s="253">
        <f t="shared" si="356"/>
        <v>1647.2</v>
      </c>
      <c r="CH293" s="253">
        <f t="shared" si="357"/>
        <v>0</v>
      </c>
      <c r="CI293" s="253">
        <f t="shared" si="358"/>
        <v>0</v>
      </c>
      <c r="CJ293" s="253">
        <f t="shared" si="359"/>
        <v>1647.2</v>
      </c>
      <c r="CK293" s="253">
        <f t="shared" si="360"/>
        <v>0</v>
      </c>
    </row>
    <row r="294" spans="1:89" ht="30.6" x14ac:dyDescent="0.3">
      <c r="B294" s="129">
        <v>214</v>
      </c>
      <c r="C294" s="107">
        <v>355011</v>
      </c>
      <c r="D294" s="107">
        <v>35510001</v>
      </c>
      <c r="E294" s="155" t="s">
        <v>390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367"/>
        <v>2</v>
      </c>
      <c r="L294" s="156" t="s">
        <v>274</v>
      </c>
      <c r="M294" s="104">
        <v>0</v>
      </c>
      <c r="N294" s="262">
        <f t="shared" si="361"/>
        <v>1334</v>
      </c>
      <c r="O294" s="106">
        <v>1334</v>
      </c>
      <c r="P294" s="110">
        <f t="shared" si="321"/>
        <v>2668</v>
      </c>
      <c r="Q294" s="112" t="s">
        <v>139</v>
      </c>
      <c r="R294" s="113">
        <f t="shared" si="315"/>
        <v>0</v>
      </c>
      <c r="S294" s="114">
        <f t="shared" si="322"/>
        <v>0</v>
      </c>
      <c r="T294" s="113">
        <f t="shared" si="316"/>
        <v>0</v>
      </c>
      <c r="U294" s="115">
        <f t="shared" si="323"/>
        <v>0</v>
      </c>
      <c r="V294" s="113">
        <f t="shared" si="317"/>
        <v>1</v>
      </c>
      <c r="W294" s="115">
        <f t="shared" si="324"/>
        <v>1334</v>
      </c>
      <c r="X294" s="113">
        <f t="shared" si="318"/>
        <v>1</v>
      </c>
      <c r="Y294" s="115">
        <f t="shared" si="325"/>
        <v>1334</v>
      </c>
      <c r="Z294" s="116">
        <f t="shared" si="319"/>
        <v>2668</v>
      </c>
      <c r="AA294" s="117" t="b">
        <f t="shared" si="368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171">
        <v>0</v>
      </c>
      <c r="AI294" s="164">
        <f t="shared" si="326"/>
        <v>0</v>
      </c>
      <c r="AJ294" s="21">
        <v>0</v>
      </c>
      <c r="AK294" s="164">
        <f t="shared" si="327"/>
        <v>0</v>
      </c>
      <c r="AL294" s="21">
        <v>0</v>
      </c>
      <c r="AM294" s="164">
        <f t="shared" si="328"/>
        <v>0</v>
      </c>
      <c r="AN294" s="21">
        <v>0</v>
      </c>
      <c r="AO294" s="164">
        <f t="shared" si="329"/>
        <v>0</v>
      </c>
      <c r="AP294" s="21">
        <v>0</v>
      </c>
      <c r="AQ294" s="164">
        <f t="shared" si="330"/>
        <v>0</v>
      </c>
      <c r="AR294" s="21">
        <v>0</v>
      </c>
      <c r="AS294" s="164">
        <f t="shared" si="331"/>
        <v>0</v>
      </c>
      <c r="AT294" s="21">
        <v>1</v>
      </c>
      <c r="AU294" s="164">
        <f t="shared" si="332"/>
        <v>1334</v>
      </c>
      <c r="AV294" s="21">
        <v>0</v>
      </c>
      <c r="AW294" s="164">
        <f t="shared" si="333"/>
        <v>0</v>
      </c>
      <c r="AX294" s="21">
        <v>0</v>
      </c>
      <c r="AY294" s="164">
        <f t="shared" si="334"/>
        <v>0</v>
      </c>
      <c r="AZ294" s="21">
        <v>1</v>
      </c>
      <c r="BA294" s="164">
        <f t="shared" si="335"/>
        <v>1334</v>
      </c>
      <c r="BB294" s="21">
        <v>0</v>
      </c>
      <c r="BC294" s="164">
        <f t="shared" si="336"/>
        <v>0</v>
      </c>
      <c r="BD294" s="21">
        <v>0</v>
      </c>
      <c r="BE294" s="164">
        <f t="shared" si="337"/>
        <v>0</v>
      </c>
      <c r="BF294" s="253">
        <f t="shared" si="338"/>
        <v>2668</v>
      </c>
      <c r="BG294" s="253">
        <f t="shared" si="362"/>
        <v>2668</v>
      </c>
      <c r="BH294" s="10" t="b">
        <f t="shared" si="363"/>
        <v>1</v>
      </c>
      <c r="BI294" s="253">
        <f t="shared" si="364"/>
        <v>0</v>
      </c>
      <c r="BJ294" s="250">
        <f t="shared" si="340"/>
        <v>35510001</v>
      </c>
      <c r="BK294" s="251">
        <v>348</v>
      </c>
      <c r="BL294" s="251">
        <v>5</v>
      </c>
      <c r="BM294" s="252">
        <f t="shared" si="341"/>
        <v>0</v>
      </c>
      <c r="BN294" s="252">
        <f t="shared" si="342"/>
        <v>0</v>
      </c>
      <c r="BO294" s="252">
        <f t="shared" si="343"/>
        <v>1</v>
      </c>
      <c r="BP294" s="252">
        <f t="shared" si="344"/>
        <v>1</v>
      </c>
      <c r="BQ294" s="254">
        <f t="shared" si="345"/>
        <v>1334</v>
      </c>
      <c r="BR294">
        <f t="shared" si="339"/>
        <v>0</v>
      </c>
      <c r="BS294">
        <v>0</v>
      </c>
      <c r="BT294">
        <v>1</v>
      </c>
      <c r="BU294" t="s">
        <v>139</v>
      </c>
      <c r="BV294" t="str">
        <f t="shared" si="346"/>
        <v>0</v>
      </c>
      <c r="BW294" t="str">
        <f t="shared" si="347"/>
        <v>0</v>
      </c>
      <c r="BX294" t="str">
        <f t="shared" si="348"/>
        <v>1</v>
      </c>
      <c r="BY294" t="s">
        <v>23</v>
      </c>
      <c r="BZ294" s="253">
        <f t="shared" si="349"/>
        <v>0</v>
      </c>
      <c r="CA294" s="253">
        <f t="shared" si="350"/>
        <v>0</v>
      </c>
      <c r="CB294" s="253">
        <f t="shared" si="351"/>
        <v>0</v>
      </c>
      <c r="CC294" s="253">
        <f t="shared" si="352"/>
        <v>0</v>
      </c>
      <c r="CD294" s="253">
        <f t="shared" si="353"/>
        <v>0</v>
      </c>
      <c r="CE294" s="253">
        <f t="shared" si="354"/>
        <v>0</v>
      </c>
      <c r="CF294" s="253">
        <f t="shared" si="355"/>
        <v>1334</v>
      </c>
      <c r="CG294" s="253">
        <f t="shared" si="356"/>
        <v>0</v>
      </c>
      <c r="CH294" s="253">
        <f t="shared" si="357"/>
        <v>0</v>
      </c>
      <c r="CI294" s="253">
        <f t="shared" si="358"/>
        <v>1334</v>
      </c>
      <c r="CJ294" s="253">
        <f t="shared" si="359"/>
        <v>0</v>
      </c>
      <c r="CK294" s="253">
        <f t="shared" si="360"/>
        <v>0</v>
      </c>
    </row>
    <row r="295" spans="1:89" ht="30.6" x14ac:dyDescent="0.3">
      <c r="B295" s="129">
        <v>215</v>
      </c>
      <c r="C295" s="107">
        <v>355011</v>
      </c>
      <c r="D295" s="107">
        <v>35510001</v>
      </c>
      <c r="E295" s="155" t="s">
        <v>391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367"/>
        <v>2</v>
      </c>
      <c r="L295" s="156" t="s">
        <v>274</v>
      </c>
      <c r="M295" s="104">
        <v>0</v>
      </c>
      <c r="N295" s="262">
        <f t="shared" si="361"/>
        <v>1421</v>
      </c>
      <c r="O295" s="106">
        <v>1421</v>
      </c>
      <c r="P295" s="110">
        <f t="shared" si="321"/>
        <v>2842</v>
      </c>
      <c r="Q295" s="112" t="s">
        <v>139</v>
      </c>
      <c r="R295" s="113">
        <f t="shared" si="315"/>
        <v>0</v>
      </c>
      <c r="S295" s="114">
        <f t="shared" si="322"/>
        <v>0</v>
      </c>
      <c r="T295" s="113">
        <f t="shared" si="316"/>
        <v>0</v>
      </c>
      <c r="U295" s="115">
        <f t="shared" si="323"/>
        <v>0</v>
      </c>
      <c r="V295" s="113">
        <f t="shared" si="317"/>
        <v>1</v>
      </c>
      <c r="W295" s="115">
        <f t="shared" si="324"/>
        <v>1421</v>
      </c>
      <c r="X295" s="113">
        <f t="shared" si="318"/>
        <v>1</v>
      </c>
      <c r="Y295" s="115">
        <f t="shared" si="325"/>
        <v>1421</v>
      </c>
      <c r="Z295" s="116">
        <f t="shared" si="319"/>
        <v>2842</v>
      </c>
      <c r="AA295" s="117" t="b">
        <f t="shared" si="368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171">
        <v>0</v>
      </c>
      <c r="AI295" s="164">
        <f t="shared" si="326"/>
        <v>0</v>
      </c>
      <c r="AJ295" s="21">
        <v>0</v>
      </c>
      <c r="AK295" s="164">
        <f t="shared" si="327"/>
        <v>0</v>
      </c>
      <c r="AL295" s="21">
        <v>0</v>
      </c>
      <c r="AM295" s="164">
        <f t="shared" si="328"/>
        <v>0</v>
      </c>
      <c r="AN295" s="21">
        <v>0</v>
      </c>
      <c r="AO295" s="164">
        <f t="shared" si="329"/>
        <v>0</v>
      </c>
      <c r="AP295" s="21">
        <v>0</v>
      </c>
      <c r="AQ295" s="164">
        <f t="shared" si="330"/>
        <v>0</v>
      </c>
      <c r="AR295" s="21">
        <v>0</v>
      </c>
      <c r="AS295" s="164">
        <f t="shared" si="331"/>
        <v>0</v>
      </c>
      <c r="AT295" s="21">
        <v>1</v>
      </c>
      <c r="AU295" s="164">
        <f t="shared" si="332"/>
        <v>1421</v>
      </c>
      <c r="AV295" s="21">
        <v>0</v>
      </c>
      <c r="AW295" s="164">
        <f t="shared" si="333"/>
        <v>0</v>
      </c>
      <c r="AX295" s="21">
        <v>0</v>
      </c>
      <c r="AY295" s="164">
        <f t="shared" si="334"/>
        <v>0</v>
      </c>
      <c r="AZ295" s="21">
        <v>1</v>
      </c>
      <c r="BA295" s="164">
        <f t="shared" si="335"/>
        <v>1421</v>
      </c>
      <c r="BB295" s="21">
        <v>0</v>
      </c>
      <c r="BC295" s="164">
        <f t="shared" si="336"/>
        <v>0</v>
      </c>
      <c r="BD295" s="21">
        <v>0</v>
      </c>
      <c r="BE295" s="164">
        <f t="shared" si="337"/>
        <v>0</v>
      </c>
      <c r="BF295" s="253">
        <f t="shared" si="338"/>
        <v>2842</v>
      </c>
      <c r="BG295" s="253">
        <f t="shared" si="362"/>
        <v>2842</v>
      </c>
      <c r="BH295" s="10" t="b">
        <f t="shared" si="363"/>
        <v>1</v>
      </c>
      <c r="BI295" s="253">
        <f t="shared" si="364"/>
        <v>0</v>
      </c>
      <c r="BJ295" s="250">
        <f t="shared" si="340"/>
        <v>35510001</v>
      </c>
      <c r="BK295" s="251">
        <v>348</v>
      </c>
      <c r="BL295" s="251">
        <v>5</v>
      </c>
      <c r="BM295" s="252">
        <f t="shared" si="341"/>
        <v>0</v>
      </c>
      <c r="BN295" s="252">
        <f t="shared" si="342"/>
        <v>0</v>
      </c>
      <c r="BO295" s="252">
        <f t="shared" si="343"/>
        <v>1</v>
      </c>
      <c r="BP295" s="252">
        <f t="shared" si="344"/>
        <v>1</v>
      </c>
      <c r="BQ295" s="254">
        <f t="shared" si="345"/>
        <v>1421</v>
      </c>
      <c r="BR295">
        <f t="shared" si="339"/>
        <v>0</v>
      </c>
      <c r="BS295">
        <v>0</v>
      </c>
      <c r="BT295">
        <v>1</v>
      </c>
      <c r="BU295" t="s">
        <v>139</v>
      </c>
      <c r="BV295" t="str">
        <f t="shared" si="346"/>
        <v>0</v>
      </c>
      <c r="BW295" t="str">
        <f t="shared" si="347"/>
        <v>0</v>
      </c>
      <c r="BX295" t="str">
        <f t="shared" si="348"/>
        <v>1</v>
      </c>
      <c r="BY295" t="s">
        <v>23</v>
      </c>
      <c r="BZ295" s="253">
        <f t="shared" si="349"/>
        <v>0</v>
      </c>
      <c r="CA295" s="253">
        <f t="shared" si="350"/>
        <v>0</v>
      </c>
      <c r="CB295" s="253">
        <f t="shared" si="351"/>
        <v>0</v>
      </c>
      <c r="CC295" s="253">
        <f t="shared" si="352"/>
        <v>0</v>
      </c>
      <c r="CD295" s="253">
        <f t="shared" si="353"/>
        <v>0</v>
      </c>
      <c r="CE295" s="253">
        <f t="shared" si="354"/>
        <v>0</v>
      </c>
      <c r="CF295" s="253">
        <f t="shared" si="355"/>
        <v>1421</v>
      </c>
      <c r="CG295" s="253">
        <f t="shared" si="356"/>
        <v>0</v>
      </c>
      <c r="CH295" s="253">
        <f t="shared" si="357"/>
        <v>0</v>
      </c>
      <c r="CI295" s="253">
        <f t="shared" si="358"/>
        <v>1421</v>
      </c>
      <c r="CJ295" s="253">
        <f t="shared" si="359"/>
        <v>0</v>
      </c>
      <c r="CK295" s="253">
        <f t="shared" si="360"/>
        <v>0</v>
      </c>
    </row>
    <row r="296" spans="1:89" ht="30.6" x14ac:dyDescent="0.3">
      <c r="B296" s="129">
        <v>216</v>
      </c>
      <c r="C296" s="107">
        <v>355011</v>
      </c>
      <c r="D296" s="107">
        <v>35510001</v>
      </c>
      <c r="E296" s="155" t="s">
        <v>316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367"/>
        <v>4</v>
      </c>
      <c r="L296" s="156" t="s">
        <v>274</v>
      </c>
      <c r="M296" s="104">
        <v>0</v>
      </c>
      <c r="N296" s="262">
        <f t="shared" si="361"/>
        <v>2900</v>
      </c>
      <c r="O296" s="106">
        <v>2900</v>
      </c>
      <c r="P296" s="110">
        <f t="shared" si="321"/>
        <v>11600</v>
      </c>
      <c r="Q296" s="112" t="s">
        <v>139</v>
      </c>
      <c r="R296" s="113">
        <f t="shared" si="315"/>
        <v>1</v>
      </c>
      <c r="S296" s="114">
        <f t="shared" si="322"/>
        <v>2900</v>
      </c>
      <c r="T296" s="113">
        <f t="shared" si="316"/>
        <v>1</v>
      </c>
      <c r="U296" s="115">
        <f t="shared" si="323"/>
        <v>2900</v>
      </c>
      <c r="V296" s="113">
        <f t="shared" si="317"/>
        <v>1</v>
      </c>
      <c r="W296" s="115">
        <f t="shared" si="324"/>
        <v>2900</v>
      </c>
      <c r="X296" s="113">
        <f t="shared" si="318"/>
        <v>1</v>
      </c>
      <c r="Y296" s="115">
        <f t="shared" si="325"/>
        <v>2900</v>
      </c>
      <c r="Z296" s="116">
        <f t="shared" si="319"/>
        <v>11600</v>
      </c>
      <c r="AA296" s="117" t="b">
        <f t="shared" si="368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171">
        <v>0</v>
      </c>
      <c r="AI296" s="164">
        <f t="shared" si="326"/>
        <v>0</v>
      </c>
      <c r="AJ296" s="21">
        <v>0</v>
      </c>
      <c r="AK296" s="164">
        <f t="shared" si="327"/>
        <v>0</v>
      </c>
      <c r="AL296" s="21">
        <v>1</v>
      </c>
      <c r="AM296" s="164">
        <f t="shared" si="328"/>
        <v>2900</v>
      </c>
      <c r="AN296" s="21">
        <v>0</v>
      </c>
      <c r="AO296" s="164">
        <f t="shared" si="329"/>
        <v>0</v>
      </c>
      <c r="AP296" s="21">
        <v>0</v>
      </c>
      <c r="AQ296" s="164">
        <f t="shared" si="330"/>
        <v>0</v>
      </c>
      <c r="AR296" s="21">
        <v>1</v>
      </c>
      <c r="AS296" s="164">
        <f t="shared" si="331"/>
        <v>2900</v>
      </c>
      <c r="AT296" s="21">
        <v>0</v>
      </c>
      <c r="AU296" s="164">
        <f t="shared" si="332"/>
        <v>0</v>
      </c>
      <c r="AV296" s="21">
        <v>0</v>
      </c>
      <c r="AW296" s="164">
        <f t="shared" si="333"/>
        <v>0</v>
      </c>
      <c r="AX296" s="21">
        <v>1</v>
      </c>
      <c r="AY296" s="164">
        <f t="shared" si="334"/>
        <v>2900</v>
      </c>
      <c r="AZ296" s="21">
        <v>0</v>
      </c>
      <c r="BA296" s="164">
        <f t="shared" si="335"/>
        <v>0</v>
      </c>
      <c r="BB296" s="21">
        <v>0</v>
      </c>
      <c r="BC296" s="164">
        <f t="shared" si="336"/>
        <v>0</v>
      </c>
      <c r="BD296" s="21">
        <v>1</v>
      </c>
      <c r="BE296" s="164">
        <f t="shared" si="337"/>
        <v>2900</v>
      </c>
      <c r="BF296" s="253">
        <f t="shared" si="338"/>
        <v>11600</v>
      </c>
      <c r="BG296" s="253">
        <f t="shared" si="362"/>
        <v>11600</v>
      </c>
      <c r="BH296" s="10" t="b">
        <f t="shared" si="363"/>
        <v>1</v>
      </c>
      <c r="BI296" s="253">
        <f t="shared" si="364"/>
        <v>0</v>
      </c>
      <c r="BJ296" s="250">
        <f t="shared" si="340"/>
        <v>35510001</v>
      </c>
      <c r="BK296" s="251">
        <v>348</v>
      </c>
      <c r="BL296" s="251">
        <v>5</v>
      </c>
      <c r="BM296" s="252">
        <f t="shared" si="341"/>
        <v>1</v>
      </c>
      <c r="BN296" s="252">
        <f t="shared" si="342"/>
        <v>1</v>
      </c>
      <c r="BO296" s="252">
        <f t="shared" si="343"/>
        <v>1</v>
      </c>
      <c r="BP296" s="252">
        <f t="shared" si="344"/>
        <v>1</v>
      </c>
      <c r="BQ296" s="254">
        <f t="shared" si="345"/>
        <v>2900</v>
      </c>
      <c r="BR296">
        <f t="shared" si="339"/>
        <v>0</v>
      </c>
      <c r="BS296">
        <v>0</v>
      </c>
      <c r="BT296">
        <v>1</v>
      </c>
      <c r="BU296" t="s">
        <v>139</v>
      </c>
      <c r="BV296" t="str">
        <f t="shared" si="346"/>
        <v>0</v>
      </c>
      <c r="BW296" t="str">
        <f t="shared" si="347"/>
        <v>0</v>
      </c>
      <c r="BX296" t="str">
        <f t="shared" si="348"/>
        <v>1</v>
      </c>
      <c r="BY296" t="s">
        <v>23</v>
      </c>
      <c r="BZ296" s="253">
        <f t="shared" si="349"/>
        <v>0</v>
      </c>
      <c r="CA296" s="253">
        <f t="shared" si="350"/>
        <v>0</v>
      </c>
      <c r="CB296" s="253">
        <f t="shared" si="351"/>
        <v>2900</v>
      </c>
      <c r="CC296" s="253">
        <f t="shared" si="352"/>
        <v>0</v>
      </c>
      <c r="CD296" s="253">
        <f t="shared" si="353"/>
        <v>0</v>
      </c>
      <c r="CE296" s="253">
        <f t="shared" si="354"/>
        <v>2900</v>
      </c>
      <c r="CF296" s="253">
        <f t="shared" si="355"/>
        <v>0</v>
      </c>
      <c r="CG296" s="253">
        <f t="shared" si="356"/>
        <v>0</v>
      </c>
      <c r="CH296" s="253">
        <f t="shared" si="357"/>
        <v>2900</v>
      </c>
      <c r="CI296" s="253">
        <f t="shared" si="358"/>
        <v>0</v>
      </c>
      <c r="CJ296" s="253">
        <f t="shared" si="359"/>
        <v>0</v>
      </c>
      <c r="CK296" s="253">
        <f t="shared" si="360"/>
        <v>2900</v>
      </c>
    </row>
    <row r="297" spans="1:89" ht="30.6" x14ac:dyDescent="0.3">
      <c r="B297" s="129">
        <v>217</v>
      </c>
      <c r="C297" s="107">
        <v>355011</v>
      </c>
      <c r="D297" s="107">
        <v>35510001</v>
      </c>
      <c r="E297" s="155" t="s">
        <v>317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367"/>
        <v>2</v>
      </c>
      <c r="L297" s="156" t="s">
        <v>274</v>
      </c>
      <c r="M297" s="104">
        <v>0</v>
      </c>
      <c r="N297" s="262">
        <f t="shared" si="361"/>
        <v>4616.8</v>
      </c>
      <c r="O297" s="106">
        <v>4616.8</v>
      </c>
      <c r="P297" s="110">
        <f t="shared" si="321"/>
        <v>9233.6</v>
      </c>
      <c r="Q297" s="112" t="s">
        <v>139</v>
      </c>
      <c r="R297" s="113">
        <f t="shared" si="315"/>
        <v>0</v>
      </c>
      <c r="S297" s="114">
        <f t="shared" si="322"/>
        <v>0</v>
      </c>
      <c r="T297" s="113">
        <f t="shared" si="316"/>
        <v>0</v>
      </c>
      <c r="U297" s="115">
        <f t="shared" si="323"/>
        <v>0</v>
      </c>
      <c r="V297" s="113">
        <f t="shared" si="317"/>
        <v>1</v>
      </c>
      <c r="W297" s="115">
        <f t="shared" si="324"/>
        <v>4616.8</v>
      </c>
      <c r="X297" s="113">
        <f t="shared" si="318"/>
        <v>1</v>
      </c>
      <c r="Y297" s="115">
        <f t="shared" si="325"/>
        <v>4616.8</v>
      </c>
      <c r="Z297" s="116">
        <f t="shared" si="319"/>
        <v>9233.6</v>
      </c>
      <c r="AA297" s="117" t="b">
        <f t="shared" si="368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171">
        <v>0</v>
      </c>
      <c r="AI297" s="164">
        <f t="shared" si="326"/>
        <v>0</v>
      </c>
      <c r="AJ297" s="21">
        <v>0</v>
      </c>
      <c r="AK297" s="164">
        <f t="shared" si="327"/>
        <v>0</v>
      </c>
      <c r="AL297" s="21">
        <v>0</v>
      </c>
      <c r="AM297" s="164">
        <f t="shared" si="328"/>
        <v>0</v>
      </c>
      <c r="AN297" s="21">
        <v>0</v>
      </c>
      <c r="AO297" s="164">
        <f t="shared" si="329"/>
        <v>0</v>
      </c>
      <c r="AP297" s="21">
        <v>0</v>
      </c>
      <c r="AQ297" s="164">
        <f t="shared" si="330"/>
        <v>0</v>
      </c>
      <c r="AR297" s="21">
        <v>0</v>
      </c>
      <c r="AS297" s="164">
        <f t="shared" si="331"/>
        <v>0</v>
      </c>
      <c r="AT297" s="21">
        <v>1</v>
      </c>
      <c r="AU297" s="164">
        <f t="shared" si="332"/>
        <v>4616.8</v>
      </c>
      <c r="AV297" s="21">
        <v>0</v>
      </c>
      <c r="AW297" s="164">
        <f t="shared" si="333"/>
        <v>0</v>
      </c>
      <c r="AX297" s="21">
        <v>0</v>
      </c>
      <c r="AY297" s="164">
        <f t="shared" si="334"/>
        <v>0</v>
      </c>
      <c r="AZ297" s="21">
        <v>1</v>
      </c>
      <c r="BA297" s="164">
        <f t="shared" si="335"/>
        <v>4616.8</v>
      </c>
      <c r="BB297" s="21">
        <v>0</v>
      </c>
      <c r="BC297" s="164">
        <f t="shared" si="336"/>
        <v>0</v>
      </c>
      <c r="BD297" s="21">
        <v>0</v>
      </c>
      <c r="BE297" s="164">
        <f t="shared" si="337"/>
        <v>0</v>
      </c>
      <c r="BF297" s="253">
        <f t="shared" si="338"/>
        <v>9233.6</v>
      </c>
      <c r="BG297" s="253">
        <f t="shared" si="362"/>
        <v>9233.6</v>
      </c>
      <c r="BH297" s="10" t="b">
        <f t="shared" si="363"/>
        <v>1</v>
      </c>
      <c r="BI297" s="253">
        <f t="shared" si="364"/>
        <v>0</v>
      </c>
      <c r="BJ297" s="250">
        <f t="shared" si="340"/>
        <v>35510001</v>
      </c>
      <c r="BK297" s="251">
        <v>348</v>
      </c>
      <c r="BL297" s="251">
        <v>5</v>
      </c>
      <c r="BM297" s="252">
        <f t="shared" si="341"/>
        <v>0</v>
      </c>
      <c r="BN297" s="252">
        <f t="shared" si="342"/>
        <v>0</v>
      </c>
      <c r="BO297" s="252">
        <f t="shared" si="343"/>
        <v>1</v>
      </c>
      <c r="BP297" s="252">
        <f t="shared" si="344"/>
        <v>1</v>
      </c>
      <c r="BQ297" s="254">
        <f t="shared" si="345"/>
        <v>4616.8</v>
      </c>
      <c r="BR297">
        <f t="shared" si="339"/>
        <v>0</v>
      </c>
      <c r="BS297">
        <v>0</v>
      </c>
      <c r="BT297">
        <v>1</v>
      </c>
      <c r="BU297" t="s">
        <v>139</v>
      </c>
      <c r="BV297" t="str">
        <f t="shared" si="346"/>
        <v>0</v>
      </c>
      <c r="BW297" t="str">
        <f t="shared" si="347"/>
        <v>0</v>
      </c>
      <c r="BX297" t="str">
        <f t="shared" si="348"/>
        <v>1</v>
      </c>
      <c r="BY297" t="s">
        <v>23</v>
      </c>
      <c r="BZ297" s="253">
        <f t="shared" si="349"/>
        <v>0</v>
      </c>
      <c r="CA297" s="253">
        <f t="shared" si="350"/>
        <v>0</v>
      </c>
      <c r="CB297" s="253">
        <f t="shared" si="351"/>
        <v>0</v>
      </c>
      <c r="CC297" s="253">
        <f t="shared" si="352"/>
        <v>0</v>
      </c>
      <c r="CD297" s="253">
        <f t="shared" si="353"/>
        <v>0</v>
      </c>
      <c r="CE297" s="253">
        <f t="shared" si="354"/>
        <v>0</v>
      </c>
      <c r="CF297" s="253">
        <f t="shared" si="355"/>
        <v>4616.8</v>
      </c>
      <c r="CG297" s="253">
        <f t="shared" si="356"/>
        <v>0</v>
      </c>
      <c r="CH297" s="253">
        <f t="shared" si="357"/>
        <v>0</v>
      </c>
      <c r="CI297" s="253">
        <f t="shared" si="358"/>
        <v>4616.8</v>
      </c>
      <c r="CJ297" s="253">
        <f t="shared" si="359"/>
        <v>0</v>
      </c>
      <c r="CK297" s="253">
        <f t="shared" si="360"/>
        <v>0</v>
      </c>
    </row>
    <row r="298" spans="1:89" ht="30.6" x14ac:dyDescent="0.3">
      <c r="B298" s="129">
        <v>218</v>
      </c>
      <c r="C298" s="107">
        <v>355011</v>
      </c>
      <c r="D298" s="107">
        <v>35510001</v>
      </c>
      <c r="E298" s="155" t="s">
        <v>318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367"/>
        <v>0</v>
      </c>
      <c r="L298" s="156" t="s">
        <v>274</v>
      </c>
      <c r="M298" s="104">
        <v>0</v>
      </c>
      <c r="N298" s="262">
        <f t="shared" si="361"/>
        <v>3300</v>
      </c>
      <c r="O298" s="106">
        <v>3300</v>
      </c>
      <c r="P298" s="110">
        <f t="shared" si="321"/>
        <v>0</v>
      </c>
      <c r="Q298" s="112" t="s">
        <v>139</v>
      </c>
      <c r="R298" s="113">
        <f t="shared" si="315"/>
        <v>0</v>
      </c>
      <c r="S298" s="114">
        <f t="shared" si="322"/>
        <v>0</v>
      </c>
      <c r="T298" s="113">
        <f t="shared" si="316"/>
        <v>0</v>
      </c>
      <c r="U298" s="115">
        <f t="shared" si="323"/>
        <v>0</v>
      </c>
      <c r="V298" s="113">
        <f t="shared" si="317"/>
        <v>0</v>
      </c>
      <c r="W298" s="115">
        <f t="shared" si="324"/>
        <v>0</v>
      </c>
      <c r="X298" s="113">
        <f t="shared" si="318"/>
        <v>0</v>
      </c>
      <c r="Y298" s="115">
        <f t="shared" si="325"/>
        <v>0</v>
      </c>
      <c r="Z298" s="116">
        <f t="shared" si="319"/>
        <v>0</v>
      </c>
      <c r="AA298" s="117" t="b">
        <f t="shared" si="368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171">
        <v>0</v>
      </c>
      <c r="AI298" s="164">
        <f t="shared" si="326"/>
        <v>0</v>
      </c>
      <c r="AJ298" s="21">
        <v>0</v>
      </c>
      <c r="AK298" s="164">
        <f t="shared" si="327"/>
        <v>0</v>
      </c>
      <c r="AL298" s="21">
        <v>0</v>
      </c>
      <c r="AM298" s="164">
        <f t="shared" si="328"/>
        <v>0</v>
      </c>
      <c r="AN298" s="21">
        <v>0</v>
      </c>
      <c r="AO298" s="164">
        <f t="shared" si="329"/>
        <v>0</v>
      </c>
      <c r="AP298" s="21">
        <v>0</v>
      </c>
      <c r="AQ298" s="164">
        <f t="shared" si="330"/>
        <v>0</v>
      </c>
      <c r="AR298" s="21">
        <v>0</v>
      </c>
      <c r="AS298" s="164">
        <f t="shared" si="331"/>
        <v>0</v>
      </c>
      <c r="AT298" s="21">
        <v>0</v>
      </c>
      <c r="AU298" s="164">
        <f t="shared" si="332"/>
        <v>0</v>
      </c>
      <c r="AV298" s="21">
        <v>0</v>
      </c>
      <c r="AW298" s="164">
        <f t="shared" si="333"/>
        <v>0</v>
      </c>
      <c r="AX298" s="21">
        <v>0</v>
      </c>
      <c r="AY298" s="164">
        <f t="shared" si="334"/>
        <v>0</v>
      </c>
      <c r="AZ298" s="21">
        <v>0</v>
      </c>
      <c r="BA298" s="164">
        <f t="shared" si="335"/>
        <v>0</v>
      </c>
      <c r="BB298" s="21">
        <v>0</v>
      </c>
      <c r="BC298" s="164">
        <f t="shared" si="336"/>
        <v>0</v>
      </c>
      <c r="BD298" s="21">
        <v>0</v>
      </c>
      <c r="BE298" s="164">
        <f t="shared" si="337"/>
        <v>0</v>
      </c>
      <c r="BF298" s="253">
        <f t="shared" si="338"/>
        <v>0</v>
      </c>
      <c r="BG298" s="253">
        <f t="shared" si="362"/>
        <v>0</v>
      </c>
      <c r="BH298" s="10" t="b">
        <f t="shared" si="363"/>
        <v>1</v>
      </c>
      <c r="BI298" s="253">
        <f t="shared" si="364"/>
        <v>0</v>
      </c>
      <c r="BJ298" s="250">
        <f t="shared" si="340"/>
        <v>35510001</v>
      </c>
      <c r="BK298" s="251">
        <v>348</v>
      </c>
      <c r="BL298" s="251">
        <v>5</v>
      </c>
      <c r="BM298" s="252">
        <f t="shared" si="341"/>
        <v>0</v>
      </c>
      <c r="BN298" s="252">
        <f t="shared" si="342"/>
        <v>0</v>
      </c>
      <c r="BO298" s="252">
        <f t="shared" si="343"/>
        <v>0</v>
      </c>
      <c r="BP298" s="252">
        <f t="shared" si="344"/>
        <v>0</v>
      </c>
      <c r="BQ298" s="254">
        <f t="shared" si="345"/>
        <v>3300</v>
      </c>
      <c r="BR298">
        <f t="shared" si="339"/>
        <v>0</v>
      </c>
      <c r="BS298">
        <v>0</v>
      </c>
      <c r="BT298">
        <v>1</v>
      </c>
      <c r="BU298" t="s">
        <v>139</v>
      </c>
      <c r="BV298" t="str">
        <f t="shared" si="346"/>
        <v>0</v>
      </c>
      <c r="BW298" t="str">
        <f t="shared" si="347"/>
        <v>0</v>
      </c>
      <c r="BX298" t="str">
        <f t="shared" si="348"/>
        <v>1</v>
      </c>
      <c r="BY298" t="s">
        <v>23</v>
      </c>
      <c r="BZ298" s="253">
        <f t="shared" si="349"/>
        <v>0</v>
      </c>
      <c r="CA298" s="253">
        <f t="shared" si="350"/>
        <v>0</v>
      </c>
      <c r="CB298" s="253">
        <f t="shared" si="351"/>
        <v>0</v>
      </c>
      <c r="CC298" s="253">
        <f t="shared" si="352"/>
        <v>0</v>
      </c>
      <c r="CD298" s="253">
        <f t="shared" si="353"/>
        <v>0</v>
      </c>
      <c r="CE298" s="253">
        <f t="shared" si="354"/>
        <v>0</v>
      </c>
      <c r="CF298" s="253">
        <f t="shared" si="355"/>
        <v>0</v>
      </c>
      <c r="CG298" s="253">
        <f t="shared" si="356"/>
        <v>0</v>
      </c>
      <c r="CH298" s="253">
        <f t="shared" si="357"/>
        <v>0</v>
      </c>
      <c r="CI298" s="253">
        <f t="shared" si="358"/>
        <v>0</v>
      </c>
      <c r="CJ298" s="253">
        <f t="shared" si="359"/>
        <v>0</v>
      </c>
      <c r="CK298" s="253">
        <f t="shared" si="360"/>
        <v>0</v>
      </c>
    </row>
    <row r="299" spans="1:89" ht="30.6" x14ac:dyDescent="0.3">
      <c r="B299" s="129">
        <v>219</v>
      </c>
      <c r="C299" s="107">
        <v>355011</v>
      </c>
      <c r="D299" s="107">
        <v>35510001</v>
      </c>
      <c r="E299" s="155" t="s">
        <v>319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367"/>
        <v>2</v>
      </c>
      <c r="L299" s="156" t="s">
        <v>274</v>
      </c>
      <c r="M299" s="104">
        <v>0</v>
      </c>
      <c r="N299" s="262">
        <f t="shared" si="361"/>
        <v>3000</v>
      </c>
      <c r="O299" s="106">
        <v>3000</v>
      </c>
      <c r="P299" s="110">
        <f t="shared" si="321"/>
        <v>6000</v>
      </c>
      <c r="Q299" s="112" t="s">
        <v>139</v>
      </c>
      <c r="R299" s="113">
        <f t="shared" si="315"/>
        <v>0</v>
      </c>
      <c r="S299" s="114">
        <f t="shared" si="322"/>
        <v>0</v>
      </c>
      <c r="T299" s="113">
        <f t="shared" si="316"/>
        <v>0</v>
      </c>
      <c r="U299" s="115">
        <f t="shared" si="323"/>
        <v>0</v>
      </c>
      <c r="V299" s="113">
        <f t="shared" si="317"/>
        <v>1</v>
      </c>
      <c r="W299" s="115">
        <f t="shared" si="324"/>
        <v>3000</v>
      </c>
      <c r="X299" s="113">
        <f t="shared" si="318"/>
        <v>1</v>
      </c>
      <c r="Y299" s="115">
        <f t="shared" si="325"/>
        <v>3000</v>
      </c>
      <c r="Z299" s="116">
        <f t="shared" si="319"/>
        <v>6000</v>
      </c>
      <c r="AA299" s="117" t="b">
        <f t="shared" si="368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171">
        <v>0</v>
      </c>
      <c r="AI299" s="164">
        <f t="shared" si="326"/>
        <v>0</v>
      </c>
      <c r="AJ299" s="21">
        <v>0</v>
      </c>
      <c r="AK299" s="164">
        <f t="shared" si="327"/>
        <v>0</v>
      </c>
      <c r="AL299" s="21">
        <v>0</v>
      </c>
      <c r="AM299" s="164">
        <f t="shared" si="328"/>
        <v>0</v>
      </c>
      <c r="AN299" s="21">
        <v>0</v>
      </c>
      <c r="AO299" s="164">
        <f t="shared" si="329"/>
        <v>0</v>
      </c>
      <c r="AP299" s="21">
        <v>0</v>
      </c>
      <c r="AQ299" s="164">
        <f t="shared" si="330"/>
        <v>0</v>
      </c>
      <c r="AR299" s="21">
        <v>0</v>
      </c>
      <c r="AS299" s="164">
        <f t="shared" si="331"/>
        <v>0</v>
      </c>
      <c r="AT299" s="21">
        <v>1</v>
      </c>
      <c r="AU299" s="164">
        <f t="shared" si="332"/>
        <v>3000</v>
      </c>
      <c r="AV299" s="21">
        <v>0</v>
      </c>
      <c r="AW299" s="164">
        <f t="shared" si="333"/>
        <v>0</v>
      </c>
      <c r="AX299" s="21">
        <v>0</v>
      </c>
      <c r="AY299" s="164">
        <f t="shared" si="334"/>
        <v>0</v>
      </c>
      <c r="AZ299" s="21">
        <v>1</v>
      </c>
      <c r="BA299" s="164">
        <f t="shared" si="335"/>
        <v>3000</v>
      </c>
      <c r="BB299" s="21">
        <v>0</v>
      </c>
      <c r="BC299" s="164">
        <f t="shared" si="336"/>
        <v>0</v>
      </c>
      <c r="BD299" s="21">
        <v>0</v>
      </c>
      <c r="BE299" s="164">
        <f t="shared" si="337"/>
        <v>0</v>
      </c>
      <c r="BF299" s="253">
        <f t="shared" si="338"/>
        <v>6000</v>
      </c>
      <c r="BG299" s="253">
        <f t="shared" si="362"/>
        <v>6000</v>
      </c>
      <c r="BH299" s="10" t="b">
        <f t="shared" si="363"/>
        <v>1</v>
      </c>
      <c r="BI299" s="253">
        <f t="shared" si="364"/>
        <v>0</v>
      </c>
      <c r="BJ299" s="250">
        <f t="shared" si="340"/>
        <v>35510001</v>
      </c>
      <c r="BK299" s="251">
        <v>348</v>
      </c>
      <c r="BL299" s="251">
        <v>5</v>
      </c>
      <c r="BM299" s="252">
        <f t="shared" si="341"/>
        <v>0</v>
      </c>
      <c r="BN299" s="252">
        <f t="shared" si="342"/>
        <v>0</v>
      </c>
      <c r="BO299" s="252">
        <f t="shared" si="343"/>
        <v>1</v>
      </c>
      <c r="BP299" s="252">
        <f t="shared" si="344"/>
        <v>1</v>
      </c>
      <c r="BQ299" s="254">
        <f t="shared" si="345"/>
        <v>3000</v>
      </c>
      <c r="BR299">
        <f t="shared" si="339"/>
        <v>0</v>
      </c>
      <c r="BS299">
        <v>0</v>
      </c>
      <c r="BT299">
        <v>1</v>
      </c>
      <c r="BU299" t="s">
        <v>139</v>
      </c>
      <c r="BV299" t="str">
        <f t="shared" si="346"/>
        <v>0</v>
      </c>
      <c r="BW299" t="str">
        <f t="shared" si="347"/>
        <v>0</v>
      </c>
      <c r="BX299" t="str">
        <f t="shared" si="348"/>
        <v>1</v>
      </c>
      <c r="BY299" t="s">
        <v>23</v>
      </c>
      <c r="BZ299" s="253">
        <f t="shared" si="349"/>
        <v>0</v>
      </c>
      <c r="CA299" s="253">
        <f t="shared" si="350"/>
        <v>0</v>
      </c>
      <c r="CB299" s="253">
        <f t="shared" si="351"/>
        <v>0</v>
      </c>
      <c r="CC299" s="253">
        <f t="shared" si="352"/>
        <v>0</v>
      </c>
      <c r="CD299" s="253">
        <f t="shared" si="353"/>
        <v>0</v>
      </c>
      <c r="CE299" s="253">
        <f t="shared" si="354"/>
        <v>0</v>
      </c>
      <c r="CF299" s="253">
        <f t="shared" si="355"/>
        <v>3000</v>
      </c>
      <c r="CG299" s="253">
        <f t="shared" si="356"/>
        <v>0</v>
      </c>
      <c r="CH299" s="253">
        <f t="shared" si="357"/>
        <v>0</v>
      </c>
      <c r="CI299" s="253">
        <f t="shared" si="358"/>
        <v>3000</v>
      </c>
      <c r="CJ299" s="253">
        <f t="shared" si="359"/>
        <v>0</v>
      </c>
      <c r="CK299" s="253">
        <f t="shared" si="360"/>
        <v>0</v>
      </c>
    </row>
    <row r="300" spans="1:89" ht="30.6" x14ac:dyDescent="0.3">
      <c r="B300" s="129">
        <v>220</v>
      </c>
      <c r="C300" s="107">
        <v>355011</v>
      </c>
      <c r="D300" s="107">
        <v>35510001</v>
      </c>
      <c r="E300" s="155" t="s">
        <v>392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v>0</v>
      </c>
      <c r="L300" s="156" t="s">
        <v>274</v>
      </c>
      <c r="M300" s="104">
        <v>0</v>
      </c>
      <c r="N300" s="262">
        <f t="shared" si="361"/>
        <v>3306</v>
      </c>
      <c r="O300" s="106">
        <v>3306</v>
      </c>
      <c r="P300" s="110">
        <f t="shared" si="321"/>
        <v>0</v>
      </c>
      <c r="Q300" s="112" t="s">
        <v>139</v>
      </c>
      <c r="R300" s="113">
        <f t="shared" si="315"/>
        <v>0</v>
      </c>
      <c r="S300" s="114">
        <f t="shared" si="322"/>
        <v>0</v>
      </c>
      <c r="T300" s="113">
        <f t="shared" si="316"/>
        <v>0</v>
      </c>
      <c r="U300" s="115">
        <f t="shared" si="323"/>
        <v>0</v>
      </c>
      <c r="V300" s="113">
        <f t="shared" si="317"/>
        <v>0</v>
      </c>
      <c r="W300" s="115">
        <f t="shared" si="324"/>
        <v>0</v>
      </c>
      <c r="X300" s="113">
        <f t="shared" si="318"/>
        <v>0</v>
      </c>
      <c r="Y300" s="115">
        <f t="shared" si="325"/>
        <v>0</v>
      </c>
      <c r="Z300" s="116">
        <f t="shared" si="319"/>
        <v>0</v>
      </c>
      <c r="AA300" s="117" t="b">
        <f t="shared" si="368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171">
        <v>0</v>
      </c>
      <c r="AI300" s="164">
        <f t="shared" si="326"/>
        <v>0</v>
      </c>
      <c r="AJ300" s="21">
        <v>0</v>
      </c>
      <c r="AK300" s="164">
        <f t="shared" si="327"/>
        <v>0</v>
      </c>
      <c r="AL300" s="21">
        <v>0</v>
      </c>
      <c r="AM300" s="164">
        <f t="shared" si="328"/>
        <v>0</v>
      </c>
      <c r="AN300" s="21">
        <v>0</v>
      </c>
      <c r="AO300" s="164">
        <f t="shared" si="329"/>
        <v>0</v>
      </c>
      <c r="AP300" s="21">
        <v>0</v>
      </c>
      <c r="AQ300" s="164">
        <f t="shared" si="330"/>
        <v>0</v>
      </c>
      <c r="AR300" s="21">
        <v>0</v>
      </c>
      <c r="AS300" s="164">
        <f t="shared" si="331"/>
        <v>0</v>
      </c>
      <c r="AT300" s="21">
        <v>0</v>
      </c>
      <c r="AU300" s="164">
        <f t="shared" si="332"/>
        <v>0</v>
      </c>
      <c r="AV300" s="21">
        <v>0</v>
      </c>
      <c r="AW300" s="164">
        <f t="shared" si="333"/>
        <v>0</v>
      </c>
      <c r="AX300" s="21">
        <v>0</v>
      </c>
      <c r="AY300" s="164">
        <f t="shared" si="334"/>
        <v>0</v>
      </c>
      <c r="AZ300" s="21">
        <v>0</v>
      </c>
      <c r="BA300" s="164">
        <f t="shared" si="335"/>
        <v>0</v>
      </c>
      <c r="BB300" s="21">
        <v>0</v>
      </c>
      <c r="BC300" s="164">
        <f t="shared" si="336"/>
        <v>0</v>
      </c>
      <c r="BD300" s="21">
        <v>0</v>
      </c>
      <c r="BE300" s="164">
        <f t="shared" si="337"/>
        <v>0</v>
      </c>
      <c r="BF300" s="253">
        <f t="shared" si="338"/>
        <v>0</v>
      </c>
      <c r="BG300" s="253">
        <f t="shared" si="362"/>
        <v>0</v>
      </c>
      <c r="BH300" s="10" t="b">
        <f t="shared" si="363"/>
        <v>1</v>
      </c>
      <c r="BI300" s="253">
        <f t="shared" si="364"/>
        <v>0</v>
      </c>
      <c r="BJ300" s="250">
        <f t="shared" si="340"/>
        <v>35510001</v>
      </c>
      <c r="BK300" s="251">
        <v>348</v>
      </c>
      <c r="BL300" s="251">
        <v>5</v>
      </c>
      <c r="BM300" s="252">
        <f t="shared" si="341"/>
        <v>0</v>
      </c>
      <c r="BN300" s="252">
        <f t="shared" si="342"/>
        <v>0</v>
      </c>
      <c r="BO300" s="252">
        <f t="shared" si="343"/>
        <v>0</v>
      </c>
      <c r="BP300" s="252">
        <f t="shared" si="344"/>
        <v>0</v>
      </c>
      <c r="BQ300" s="254">
        <f t="shared" si="345"/>
        <v>3306</v>
      </c>
      <c r="BR300">
        <f t="shared" si="339"/>
        <v>0</v>
      </c>
      <c r="BS300">
        <v>0</v>
      </c>
      <c r="BT300">
        <v>1</v>
      </c>
      <c r="BU300" t="s">
        <v>139</v>
      </c>
      <c r="BV300" t="str">
        <f t="shared" si="346"/>
        <v>0</v>
      </c>
      <c r="BW300" t="str">
        <f t="shared" si="347"/>
        <v>0</v>
      </c>
      <c r="BX300" t="str">
        <f t="shared" si="348"/>
        <v>1</v>
      </c>
      <c r="BY300" t="s">
        <v>23</v>
      </c>
      <c r="BZ300" s="253">
        <f t="shared" si="349"/>
        <v>0</v>
      </c>
      <c r="CA300" s="253">
        <f t="shared" si="350"/>
        <v>0</v>
      </c>
      <c r="CB300" s="253">
        <f t="shared" si="351"/>
        <v>0</v>
      </c>
      <c r="CC300" s="253">
        <f t="shared" si="352"/>
        <v>0</v>
      </c>
      <c r="CD300" s="253">
        <f t="shared" si="353"/>
        <v>0</v>
      </c>
      <c r="CE300" s="253">
        <f t="shared" si="354"/>
        <v>0</v>
      </c>
      <c r="CF300" s="253">
        <f t="shared" si="355"/>
        <v>0</v>
      </c>
      <c r="CG300" s="253">
        <f t="shared" si="356"/>
        <v>0</v>
      </c>
      <c r="CH300" s="253">
        <f t="shared" si="357"/>
        <v>0</v>
      </c>
      <c r="CI300" s="253">
        <f t="shared" si="358"/>
        <v>0</v>
      </c>
      <c r="CJ300" s="253">
        <f t="shared" si="359"/>
        <v>0</v>
      </c>
      <c r="CK300" s="253">
        <f t="shared" si="360"/>
        <v>0</v>
      </c>
    </row>
    <row r="301" spans="1:89" ht="30.6" x14ac:dyDescent="0.3">
      <c r="B301" s="129">
        <v>221</v>
      </c>
      <c r="C301" s="107">
        <v>355011</v>
      </c>
      <c r="D301" s="107">
        <v>35510001</v>
      </c>
      <c r="E301" s="155" t="s">
        <v>393</v>
      </c>
      <c r="F301" s="108" t="s">
        <v>344</v>
      </c>
      <c r="G301" s="108" t="s">
        <v>345</v>
      </c>
      <c r="H301" s="109" t="s">
        <v>18</v>
      </c>
      <c r="I301" s="110"/>
      <c r="J301" s="109" t="s">
        <v>19</v>
      </c>
      <c r="K301" s="111">
        <f t="shared" si="367"/>
        <v>5</v>
      </c>
      <c r="L301" s="156" t="s">
        <v>274</v>
      </c>
      <c r="M301" s="104">
        <v>0</v>
      </c>
      <c r="N301" s="262">
        <f t="shared" si="361"/>
        <v>1849.04</v>
      </c>
      <c r="O301" s="106">
        <v>1849.04</v>
      </c>
      <c r="P301" s="110">
        <f t="shared" si="321"/>
        <v>9245.2000000000007</v>
      </c>
      <c r="Q301" s="112" t="s">
        <v>139</v>
      </c>
      <c r="R301" s="113">
        <f t="shared" si="315"/>
        <v>0</v>
      </c>
      <c r="S301" s="114">
        <f t="shared" si="322"/>
        <v>0</v>
      </c>
      <c r="T301" s="113">
        <f t="shared" si="316"/>
        <v>1</v>
      </c>
      <c r="U301" s="115">
        <f t="shared" si="323"/>
        <v>1849.04</v>
      </c>
      <c r="V301" s="113">
        <f t="shared" si="317"/>
        <v>2</v>
      </c>
      <c r="W301" s="115">
        <f t="shared" si="324"/>
        <v>3698.08</v>
      </c>
      <c r="X301" s="113">
        <f t="shared" si="318"/>
        <v>2</v>
      </c>
      <c r="Y301" s="115">
        <f t="shared" si="325"/>
        <v>3698.08</v>
      </c>
      <c r="Z301" s="116">
        <f t="shared" si="319"/>
        <v>9245.2000000000007</v>
      </c>
      <c r="AA301" s="117" t="b">
        <f t="shared" si="368"/>
        <v>1</v>
      </c>
      <c r="AB301" s="130"/>
      <c r="AC301" s="132"/>
      <c r="AD301" s="109" t="s">
        <v>22</v>
      </c>
      <c r="AE301" s="108" t="s">
        <v>23</v>
      </c>
      <c r="AF301" s="119"/>
      <c r="AG301" s="120"/>
      <c r="AH301" s="171">
        <v>0</v>
      </c>
      <c r="AI301" s="164">
        <f t="shared" si="326"/>
        <v>0</v>
      </c>
      <c r="AJ301" s="21">
        <v>0</v>
      </c>
      <c r="AK301" s="164">
        <f t="shared" si="327"/>
        <v>0</v>
      </c>
      <c r="AL301" s="21">
        <v>0</v>
      </c>
      <c r="AM301" s="164">
        <f t="shared" si="328"/>
        <v>0</v>
      </c>
      <c r="AN301" s="21">
        <v>0</v>
      </c>
      <c r="AO301" s="164">
        <f t="shared" si="329"/>
        <v>0</v>
      </c>
      <c r="AP301" s="21">
        <v>1</v>
      </c>
      <c r="AQ301" s="164">
        <f t="shared" si="330"/>
        <v>1849.04</v>
      </c>
      <c r="AR301" s="21">
        <v>0</v>
      </c>
      <c r="AS301" s="164">
        <f t="shared" si="331"/>
        <v>0</v>
      </c>
      <c r="AT301" s="21">
        <v>1</v>
      </c>
      <c r="AU301" s="164">
        <f t="shared" si="332"/>
        <v>1849.04</v>
      </c>
      <c r="AV301" s="21">
        <v>1</v>
      </c>
      <c r="AW301" s="164">
        <f t="shared" si="333"/>
        <v>1849.04</v>
      </c>
      <c r="AX301" s="21">
        <v>0</v>
      </c>
      <c r="AY301" s="164">
        <f t="shared" si="334"/>
        <v>0</v>
      </c>
      <c r="AZ301" s="21">
        <v>1</v>
      </c>
      <c r="BA301" s="164">
        <f t="shared" si="335"/>
        <v>1849.04</v>
      </c>
      <c r="BB301" s="21">
        <v>1</v>
      </c>
      <c r="BC301" s="164">
        <f t="shared" si="336"/>
        <v>1849.04</v>
      </c>
      <c r="BD301" s="21">
        <v>0</v>
      </c>
      <c r="BE301" s="164">
        <f t="shared" si="337"/>
        <v>0</v>
      </c>
      <c r="BF301" s="253">
        <f t="shared" si="338"/>
        <v>9245.2000000000007</v>
      </c>
      <c r="BG301" s="253">
        <f t="shared" si="362"/>
        <v>9245.2000000000007</v>
      </c>
      <c r="BH301" s="10" t="b">
        <f t="shared" si="363"/>
        <v>1</v>
      </c>
      <c r="BI301" s="253">
        <f t="shared" si="364"/>
        <v>0</v>
      </c>
      <c r="BJ301" s="250">
        <f t="shared" si="340"/>
        <v>35510001</v>
      </c>
      <c r="BK301" s="251">
        <v>348</v>
      </c>
      <c r="BL301" s="251">
        <v>5</v>
      </c>
      <c r="BM301" s="252">
        <f t="shared" si="341"/>
        <v>0</v>
      </c>
      <c r="BN301" s="252">
        <f t="shared" si="342"/>
        <v>1</v>
      </c>
      <c r="BO301" s="252">
        <f t="shared" si="343"/>
        <v>2</v>
      </c>
      <c r="BP301" s="252">
        <f t="shared" si="344"/>
        <v>2</v>
      </c>
      <c r="BQ301" s="254">
        <f t="shared" si="345"/>
        <v>1849.04</v>
      </c>
      <c r="BR301">
        <f t="shared" si="339"/>
        <v>0</v>
      </c>
      <c r="BS301">
        <v>0</v>
      </c>
      <c r="BT301">
        <v>1</v>
      </c>
      <c r="BU301" t="s">
        <v>139</v>
      </c>
      <c r="BV301" t="str">
        <f t="shared" si="346"/>
        <v>0</v>
      </c>
      <c r="BW301" t="str">
        <f t="shared" si="347"/>
        <v>0</v>
      </c>
      <c r="BX301" t="str">
        <f t="shared" si="348"/>
        <v>1</v>
      </c>
      <c r="BY301" t="s">
        <v>23</v>
      </c>
      <c r="BZ301" s="253">
        <f t="shared" si="349"/>
        <v>0</v>
      </c>
      <c r="CA301" s="253">
        <f t="shared" si="350"/>
        <v>0</v>
      </c>
      <c r="CB301" s="253">
        <f t="shared" si="351"/>
        <v>0</v>
      </c>
      <c r="CC301" s="253">
        <f t="shared" si="352"/>
        <v>0</v>
      </c>
      <c r="CD301" s="253">
        <f t="shared" si="353"/>
        <v>1849.04</v>
      </c>
      <c r="CE301" s="253">
        <f t="shared" si="354"/>
        <v>0</v>
      </c>
      <c r="CF301" s="253">
        <f t="shared" si="355"/>
        <v>1849.04</v>
      </c>
      <c r="CG301" s="253">
        <f t="shared" si="356"/>
        <v>1849.04</v>
      </c>
      <c r="CH301" s="253">
        <f t="shared" si="357"/>
        <v>0</v>
      </c>
      <c r="CI301" s="253">
        <f t="shared" si="358"/>
        <v>1849.04</v>
      </c>
      <c r="CJ301" s="253">
        <f t="shared" si="359"/>
        <v>1849.04</v>
      </c>
      <c r="CK301" s="253">
        <f t="shared" si="360"/>
        <v>0</v>
      </c>
    </row>
    <row r="302" spans="1:89" s="165" customFormat="1" ht="30.6" x14ac:dyDescent="0.3">
      <c r="A302"/>
      <c r="B302" s="129">
        <v>222</v>
      </c>
      <c r="C302" s="107">
        <v>355011</v>
      </c>
      <c r="D302" s="107">
        <v>35510001</v>
      </c>
      <c r="E302" s="155" t="s">
        <v>386</v>
      </c>
      <c r="F302" s="108" t="s">
        <v>344</v>
      </c>
      <c r="G302" s="108" t="s">
        <v>345</v>
      </c>
      <c r="H302" s="109" t="s">
        <v>18</v>
      </c>
      <c r="I302" s="110"/>
      <c r="J302" s="109" t="s">
        <v>19</v>
      </c>
      <c r="K302" s="111">
        <f t="shared" si="367"/>
        <v>0</v>
      </c>
      <c r="L302" s="156" t="s">
        <v>274</v>
      </c>
      <c r="M302" s="104">
        <v>0</v>
      </c>
      <c r="N302" s="262">
        <f t="shared" si="361"/>
        <v>852.6</v>
      </c>
      <c r="O302" s="106">
        <v>852.6</v>
      </c>
      <c r="P302" s="110">
        <f t="shared" si="321"/>
        <v>0</v>
      </c>
      <c r="Q302" s="112" t="s">
        <v>139</v>
      </c>
      <c r="R302" s="113">
        <f t="shared" si="315"/>
        <v>0</v>
      </c>
      <c r="S302" s="114">
        <f t="shared" si="322"/>
        <v>0</v>
      </c>
      <c r="T302" s="113">
        <f t="shared" si="316"/>
        <v>0</v>
      </c>
      <c r="U302" s="115">
        <f t="shared" si="323"/>
        <v>0</v>
      </c>
      <c r="V302" s="113">
        <f t="shared" si="317"/>
        <v>0</v>
      </c>
      <c r="W302" s="115">
        <f t="shared" si="324"/>
        <v>0</v>
      </c>
      <c r="X302" s="113">
        <f t="shared" si="318"/>
        <v>0</v>
      </c>
      <c r="Y302" s="115">
        <f t="shared" si="325"/>
        <v>0</v>
      </c>
      <c r="Z302" s="116">
        <f t="shared" si="319"/>
        <v>0</v>
      </c>
      <c r="AA302" s="117" t="b">
        <f t="shared" si="368"/>
        <v>1</v>
      </c>
      <c r="AB302" s="109"/>
      <c r="AC302" s="122"/>
      <c r="AD302" s="109" t="s">
        <v>22</v>
      </c>
      <c r="AE302" s="108" t="s">
        <v>23</v>
      </c>
      <c r="AF302" s="119"/>
      <c r="AG302" s="120"/>
      <c r="AH302" s="171">
        <v>0</v>
      </c>
      <c r="AI302" s="164">
        <f t="shared" si="326"/>
        <v>0</v>
      </c>
      <c r="AJ302" s="21">
        <v>0</v>
      </c>
      <c r="AK302" s="164">
        <f t="shared" si="327"/>
        <v>0</v>
      </c>
      <c r="AL302" s="21">
        <v>0</v>
      </c>
      <c r="AM302" s="164">
        <f t="shared" si="328"/>
        <v>0</v>
      </c>
      <c r="AN302" s="21">
        <v>0</v>
      </c>
      <c r="AO302" s="164">
        <f t="shared" si="329"/>
        <v>0</v>
      </c>
      <c r="AP302" s="21">
        <v>0</v>
      </c>
      <c r="AQ302" s="164">
        <f t="shared" si="330"/>
        <v>0</v>
      </c>
      <c r="AR302" s="21">
        <v>0</v>
      </c>
      <c r="AS302" s="164">
        <f t="shared" si="331"/>
        <v>0</v>
      </c>
      <c r="AT302" s="21">
        <v>0</v>
      </c>
      <c r="AU302" s="164">
        <f t="shared" si="332"/>
        <v>0</v>
      </c>
      <c r="AV302" s="21">
        <v>0</v>
      </c>
      <c r="AW302" s="164">
        <f t="shared" si="333"/>
        <v>0</v>
      </c>
      <c r="AX302" s="21">
        <v>0</v>
      </c>
      <c r="AY302" s="164">
        <f t="shared" si="334"/>
        <v>0</v>
      </c>
      <c r="AZ302" s="21">
        <v>0</v>
      </c>
      <c r="BA302" s="164">
        <f t="shared" si="335"/>
        <v>0</v>
      </c>
      <c r="BB302" s="21">
        <v>0</v>
      </c>
      <c r="BC302" s="164">
        <f t="shared" si="336"/>
        <v>0</v>
      </c>
      <c r="BD302" s="21">
        <v>0</v>
      </c>
      <c r="BE302" s="164">
        <f t="shared" si="337"/>
        <v>0</v>
      </c>
      <c r="BF302" s="253">
        <f t="shared" si="338"/>
        <v>0</v>
      </c>
      <c r="BG302" s="253">
        <f t="shared" si="362"/>
        <v>0</v>
      </c>
      <c r="BH302" s="10" t="b">
        <f t="shared" si="363"/>
        <v>1</v>
      </c>
      <c r="BI302" s="253">
        <f t="shared" si="364"/>
        <v>0</v>
      </c>
      <c r="BJ302" s="250">
        <f t="shared" si="340"/>
        <v>35510001</v>
      </c>
      <c r="BK302" s="251">
        <v>348</v>
      </c>
      <c r="BL302" s="251">
        <v>5</v>
      </c>
      <c r="BM302" s="252">
        <f t="shared" si="341"/>
        <v>0</v>
      </c>
      <c r="BN302" s="252">
        <f t="shared" si="342"/>
        <v>0</v>
      </c>
      <c r="BO302" s="252">
        <f t="shared" si="343"/>
        <v>0</v>
      </c>
      <c r="BP302" s="252">
        <f t="shared" si="344"/>
        <v>0</v>
      </c>
      <c r="BQ302" s="254">
        <f t="shared" si="345"/>
        <v>852.6</v>
      </c>
      <c r="BR302">
        <f t="shared" si="339"/>
        <v>0</v>
      </c>
      <c r="BS302">
        <v>0</v>
      </c>
      <c r="BT302">
        <v>1</v>
      </c>
      <c r="BU302" t="s">
        <v>139</v>
      </c>
      <c r="BV302" t="str">
        <f t="shared" si="346"/>
        <v>0</v>
      </c>
      <c r="BW302" t="str">
        <f t="shared" si="347"/>
        <v>0</v>
      </c>
      <c r="BX302" t="str">
        <f t="shared" si="348"/>
        <v>1</v>
      </c>
      <c r="BY302" t="s">
        <v>23</v>
      </c>
      <c r="BZ302" s="253">
        <f t="shared" si="349"/>
        <v>0</v>
      </c>
      <c r="CA302" s="253">
        <f t="shared" si="350"/>
        <v>0</v>
      </c>
      <c r="CB302" s="253">
        <f t="shared" si="351"/>
        <v>0</v>
      </c>
      <c r="CC302" s="253">
        <f t="shared" si="352"/>
        <v>0</v>
      </c>
      <c r="CD302" s="253">
        <f t="shared" si="353"/>
        <v>0</v>
      </c>
      <c r="CE302" s="253">
        <f t="shared" si="354"/>
        <v>0</v>
      </c>
      <c r="CF302" s="253">
        <f t="shared" si="355"/>
        <v>0</v>
      </c>
      <c r="CG302" s="253">
        <f t="shared" si="356"/>
        <v>0</v>
      </c>
      <c r="CH302" s="253">
        <f t="shared" si="357"/>
        <v>0</v>
      </c>
      <c r="CI302" s="253">
        <f t="shared" si="358"/>
        <v>0</v>
      </c>
      <c r="CJ302" s="253">
        <f t="shared" si="359"/>
        <v>0</v>
      </c>
      <c r="CK302" s="253">
        <f t="shared" si="360"/>
        <v>0</v>
      </c>
    </row>
    <row r="303" spans="1:89" ht="30.6" x14ac:dyDescent="0.3">
      <c r="B303" s="129">
        <v>223</v>
      </c>
      <c r="C303" s="107">
        <v>355011</v>
      </c>
      <c r="D303" s="107">
        <v>35510001</v>
      </c>
      <c r="E303" s="155" t="s">
        <v>387</v>
      </c>
      <c r="F303" s="108" t="s">
        <v>344</v>
      </c>
      <c r="G303" s="108" t="s">
        <v>345</v>
      </c>
      <c r="H303" s="109" t="s">
        <v>18</v>
      </c>
      <c r="I303" s="110"/>
      <c r="J303" s="109" t="s">
        <v>19</v>
      </c>
      <c r="K303" s="111">
        <f t="shared" si="367"/>
        <v>0</v>
      </c>
      <c r="L303" s="156" t="s">
        <v>274</v>
      </c>
      <c r="M303" s="104">
        <v>0</v>
      </c>
      <c r="N303" s="262">
        <f t="shared" si="361"/>
        <v>562.54</v>
      </c>
      <c r="O303" s="106">
        <v>562.54</v>
      </c>
      <c r="P303" s="110">
        <f t="shared" si="321"/>
        <v>0</v>
      </c>
      <c r="Q303" s="112" t="s">
        <v>139</v>
      </c>
      <c r="R303" s="113">
        <f t="shared" si="315"/>
        <v>0</v>
      </c>
      <c r="S303" s="114">
        <f t="shared" si="322"/>
        <v>0</v>
      </c>
      <c r="T303" s="113">
        <f t="shared" si="316"/>
        <v>0</v>
      </c>
      <c r="U303" s="115">
        <f t="shared" si="323"/>
        <v>0</v>
      </c>
      <c r="V303" s="113">
        <f t="shared" si="317"/>
        <v>0</v>
      </c>
      <c r="W303" s="115">
        <f t="shared" si="324"/>
        <v>0</v>
      </c>
      <c r="X303" s="113">
        <f t="shared" si="318"/>
        <v>0</v>
      </c>
      <c r="Y303" s="115">
        <f t="shared" si="325"/>
        <v>0</v>
      </c>
      <c r="Z303" s="116">
        <f t="shared" si="319"/>
        <v>0</v>
      </c>
      <c r="AA303" s="117" t="b">
        <f t="shared" si="368"/>
        <v>1</v>
      </c>
      <c r="AB303" s="109"/>
      <c r="AC303" s="122"/>
      <c r="AD303" s="109" t="s">
        <v>22</v>
      </c>
      <c r="AE303" s="108" t="s">
        <v>23</v>
      </c>
      <c r="AF303" s="119"/>
      <c r="AG303" s="120"/>
      <c r="AH303" s="171">
        <v>0</v>
      </c>
      <c r="AI303" s="164">
        <f t="shared" si="326"/>
        <v>0</v>
      </c>
      <c r="AJ303" s="21">
        <v>0</v>
      </c>
      <c r="AK303" s="164">
        <f t="shared" si="327"/>
        <v>0</v>
      </c>
      <c r="AL303" s="21">
        <v>0</v>
      </c>
      <c r="AM303" s="164">
        <f t="shared" si="328"/>
        <v>0</v>
      </c>
      <c r="AN303" s="21">
        <v>0</v>
      </c>
      <c r="AO303" s="164">
        <f t="shared" si="329"/>
        <v>0</v>
      </c>
      <c r="AP303" s="21">
        <v>0</v>
      </c>
      <c r="AQ303" s="164">
        <f t="shared" si="330"/>
        <v>0</v>
      </c>
      <c r="AR303" s="21">
        <v>0</v>
      </c>
      <c r="AS303" s="164">
        <f t="shared" si="331"/>
        <v>0</v>
      </c>
      <c r="AT303" s="21">
        <v>0</v>
      </c>
      <c r="AU303" s="164">
        <f t="shared" si="332"/>
        <v>0</v>
      </c>
      <c r="AV303" s="21">
        <v>0</v>
      </c>
      <c r="AW303" s="164">
        <f t="shared" si="333"/>
        <v>0</v>
      </c>
      <c r="AX303" s="21">
        <v>0</v>
      </c>
      <c r="AY303" s="164">
        <f t="shared" si="334"/>
        <v>0</v>
      </c>
      <c r="AZ303" s="21">
        <v>0</v>
      </c>
      <c r="BA303" s="164">
        <f t="shared" si="335"/>
        <v>0</v>
      </c>
      <c r="BB303" s="21">
        <v>0</v>
      </c>
      <c r="BC303" s="164">
        <f t="shared" si="336"/>
        <v>0</v>
      </c>
      <c r="BD303" s="21">
        <v>0</v>
      </c>
      <c r="BE303" s="164">
        <f t="shared" si="337"/>
        <v>0</v>
      </c>
      <c r="BF303" s="253">
        <f t="shared" si="338"/>
        <v>0</v>
      </c>
      <c r="BG303" s="253">
        <f t="shared" si="362"/>
        <v>0</v>
      </c>
      <c r="BH303" s="10" t="b">
        <f t="shared" si="363"/>
        <v>1</v>
      </c>
      <c r="BI303" s="253">
        <f t="shared" si="364"/>
        <v>0</v>
      </c>
      <c r="BJ303" s="250">
        <f t="shared" si="340"/>
        <v>35510001</v>
      </c>
      <c r="BK303" s="251">
        <v>348</v>
      </c>
      <c r="BL303" s="251">
        <v>5</v>
      </c>
      <c r="BM303" s="252">
        <f t="shared" si="341"/>
        <v>0</v>
      </c>
      <c r="BN303" s="252">
        <f t="shared" si="342"/>
        <v>0</v>
      </c>
      <c r="BO303" s="252">
        <f t="shared" si="343"/>
        <v>0</v>
      </c>
      <c r="BP303" s="252">
        <f t="shared" si="344"/>
        <v>0</v>
      </c>
      <c r="BQ303" s="254">
        <f t="shared" si="345"/>
        <v>562.54</v>
      </c>
      <c r="BR303">
        <f t="shared" si="339"/>
        <v>0</v>
      </c>
      <c r="BS303">
        <v>0</v>
      </c>
      <c r="BT303">
        <v>1</v>
      </c>
      <c r="BU303" t="s">
        <v>139</v>
      </c>
      <c r="BV303" t="str">
        <f t="shared" si="346"/>
        <v>0</v>
      </c>
      <c r="BW303" t="str">
        <f t="shared" si="347"/>
        <v>0</v>
      </c>
      <c r="BX303" t="str">
        <f t="shared" si="348"/>
        <v>1</v>
      </c>
      <c r="BY303" t="s">
        <v>23</v>
      </c>
      <c r="BZ303" s="253">
        <f t="shared" si="349"/>
        <v>0</v>
      </c>
      <c r="CA303" s="253">
        <f t="shared" si="350"/>
        <v>0</v>
      </c>
      <c r="CB303" s="253">
        <f t="shared" si="351"/>
        <v>0</v>
      </c>
      <c r="CC303" s="253">
        <f t="shared" si="352"/>
        <v>0</v>
      </c>
      <c r="CD303" s="253">
        <f t="shared" si="353"/>
        <v>0</v>
      </c>
      <c r="CE303" s="253">
        <f t="shared" si="354"/>
        <v>0</v>
      </c>
      <c r="CF303" s="253">
        <f t="shared" si="355"/>
        <v>0</v>
      </c>
      <c r="CG303" s="253">
        <f t="shared" si="356"/>
        <v>0</v>
      </c>
      <c r="CH303" s="253">
        <f t="shared" si="357"/>
        <v>0</v>
      </c>
      <c r="CI303" s="253">
        <f t="shared" si="358"/>
        <v>0</v>
      </c>
      <c r="CJ303" s="253">
        <f t="shared" si="359"/>
        <v>0</v>
      </c>
      <c r="CK303" s="253">
        <f t="shared" si="360"/>
        <v>0</v>
      </c>
    </row>
    <row r="304" spans="1:89" ht="30.6" x14ac:dyDescent="0.3">
      <c r="B304" s="129">
        <v>224</v>
      </c>
      <c r="C304" s="107">
        <v>355011</v>
      </c>
      <c r="D304" s="107">
        <v>35510001</v>
      </c>
      <c r="E304" s="155" t="s">
        <v>388</v>
      </c>
      <c r="F304" s="108" t="s">
        <v>344</v>
      </c>
      <c r="G304" s="108" t="s">
        <v>345</v>
      </c>
      <c r="H304" s="109" t="s">
        <v>18</v>
      </c>
      <c r="I304" s="110"/>
      <c r="J304" s="109" t="s">
        <v>19</v>
      </c>
      <c r="K304" s="111">
        <f t="shared" si="367"/>
        <v>0</v>
      </c>
      <c r="L304" s="156" t="s">
        <v>274</v>
      </c>
      <c r="M304" s="104">
        <v>0</v>
      </c>
      <c r="N304" s="262">
        <f t="shared" si="361"/>
        <v>2030</v>
      </c>
      <c r="O304" s="106">
        <v>2030</v>
      </c>
      <c r="P304" s="110">
        <f t="shared" si="321"/>
        <v>0</v>
      </c>
      <c r="Q304" s="112" t="s">
        <v>139</v>
      </c>
      <c r="R304" s="113">
        <f t="shared" si="315"/>
        <v>0</v>
      </c>
      <c r="S304" s="114">
        <f t="shared" si="322"/>
        <v>0</v>
      </c>
      <c r="T304" s="113">
        <f t="shared" si="316"/>
        <v>0</v>
      </c>
      <c r="U304" s="115">
        <f t="shared" si="323"/>
        <v>0</v>
      </c>
      <c r="V304" s="113">
        <f t="shared" si="317"/>
        <v>0</v>
      </c>
      <c r="W304" s="115">
        <f t="shared" si="324"/>
        <v>0</v>
      </c>
      <c r="X304" s="113">
        <f t="shared" si="318"/>
        <v>0</v>
      </c>
      <c r="Y304" s="115">
        <f t="shared" si="325"/>
        <v>0</v>
      </c>
      <c r="Z304" s="116">
        <f t="shared" si="319"/>
        <v>0</v>
      </c>
      <c r="AA304" s="117" t="b">
        <f t="shared" si="368"/>
        <v>1</v>
      </c>
      <c r="AB304" s="109"/>
      <c r="AC304" s="122"/>
      <c r="AD304" s="109" t="s">
        <v>22</v>
      </c>
      <c r="AE304" s="108" t="s">
        <v>23</v>
      </c>
      <c r="AF304" s="119"/>
      <c r="AG304" s="120"/>
      <c r="AH304" s="171">
        <v>0</v>
      </c>
      <c r="AI304" s="164">
        <f t="shared" si="326"/>
        <v>0</v>
      </c>
      <c r="AJ304" s="21">
        <v>0</v>
      </c>
      <c r="AK304" s="164">
        <f t="shared" si="327"/>
        <v>0</v>
      </c>
      <c r="AL304" s="21">
        <v>0</v>
      </c>
      <c r="AM304" s="164">
        <f t="shared" si="328"/>
        <v>0</v>
      </c>
      <c r="AN304" s="21">
        <v>0</v>
      </c>
      <c r="AO304" s="164">
        <f t="shared" si="329"/>
        <v>0</v>
      </c>
      <c r="AP304" s="21">
        <v>0</v>
      </c>
      <c r="AQ304" s="164">
        <f t="shared" si="330"/>
        <v>0</v>
      </c>
      <c r="AR304" s="21">
        <v>0</v>
      </c>
      <c r="AS304" s="164">
        <f t="shared" si="331"/>
        <v>0</v>
      </c>
      <c r="AT304" s="21">
        <v>0</v>
      </c>
      <c r="AU304" s="164">
        <f t="shared" si="332"/>
        <v>0</v>
      </c>
      <c r="AV304" s="21">
        <v>0</v>
      </c>
      <c r="AW304" s="164">
        <f t="shared" si="333"/>
        <v>0</v>
      </c>
      <c r="AX304" s="21">
        <v>0</v>
      </c>
      <c r="AY304" s="164">
        <f t="shared" si="334"/>
        <v>0</v>
      </c>
      <c r="AZ304" s="21">
        <v>0</v>
      </c>
      <c r="BA304" s="164">
        <f t="shared" si="335"/>
        <v>0</v>
      </c>
      <c r="BB304" s="21">
        <v>0</v>
      </c>
      <c r="BC304" s="164">
        <f t="shared" si="336"/>
        <v>0</v>
      </c>
      <c r="BD304" s="21">
        <v>0</v>
      </c>
      <c r="BE304" s="164">
        <f t="shared" si="337"/>
        <v>0</v>
      </c>
      <c r="BF304" s="253">
        <f t="shared" si="338"/>
        <v>0</v>
      </c>
      <c r="BG304" s="253">
        <f t="shared" si="362"/>
        <v>0</v>
      </c>
      <c r="BH304" s="10" t="b">
        <f t="shared" si="363"/>
        <v>1</v>
      </c>
      <c r="BI304" s="253">
        <f t="shared" si="364"/>
        <v>0</v>
      </c>
      <c r="BJ304" s="250">
        <f t="shared" si="340"/>
        <v>35510001</v>
      </c>
      <c r="BK304" s="251">
        <v>348</v>
      </c>
      <c r="BL304" s="251">
        <v>5</v>
      </c>
      <c r="BM304" s="252">
        <f t="shared" si="341"/>
        <v>0</v>
      </c>
      <c r="BN304" s="252">
        <f t="shared" si="342"/>
        <v>0</v>
      </c>
      <c r="BO304" s="252">
        <f t="shared" si="343"/>
        <v>0</v>
      </c>
      <c r="BP304" s="252">
        <f t="shared" si="344"/>
        <v>0</v>
      </c>
      <c r="BQ304" s="254">
        <f t="shared" si="345"/>
        <v>2030</v>
      </c>
      <c r="BR304">
        <f t="shared" si="339"/>
        <v>0</v>
      </c>
      <c r="BS304">
        <v>0</v>
      </c>
      <c r="BT304">
        <v>1</v>
      </c>
      <c r="BU304" t="s">
        <v>139</v>
      </c>
      <c r="BV304" t="str">
        <f t="shared" si="346"/>
        <v>0</v>
      </c>
      <c r="BW304" t="str">
        <f t="shared" si="347"/>
        <v>0</v>
      </c>
      <c r="BX304" t="str">
        <f t="shared" si="348"/>
        <v>1</v>
      </c>
      <c r="BY304" t="s">
        <v>23</v>
      </c>
      <c r="BZ304" s="253">
        <f t="shared" si="349"/>
        <v>0</v>
      </c>
      <c r="CA304" s="253">
        <f t="shared" si="350"/>
        <v>0</v>
      </c>
      <c r="CB304" s="253">
        <f t="shared" si="351"/>
        <v>0</v>
      </c>
      <c r="CC304" s="253">
        <f t="shared" si="352"/>
        <v>0</v>
      </c>
      <c r="CD304" s="253">
        <f t="shared" si="353"/>
        <v>0</v>
      </c>
      <c r="CE304" s="253">
        <f t="shared" si="354"/>
        <v>0</v>
      </c>
      <c r="CF304" s="253">
        <f t="shared" si="355"/>
        <v>0</v>
      </c>
      <c r="CG304" s="253">
        <f t="shared" si="356"/>
        <v>0</v>
      </c>
      <c r="CH304" s="253">
        <f t="shared" si="357"/>
        <v>0</v>
      </c>
      <c r="CI304" s="253">
        <f t="shared" si="358"/>
        <v>0</v>
      </c>
      <c r="CJ304" s="253">
        <f t="shared" si="359"/>
        <v>0</v>
      </c>
      <c r="CK304" s="253">
        <f t="shared" si="360"/>
        <v>0</v>
      </c>
    </row>
    <row r="305" spans="2:89" ht="30.6" x14ac:dyDescent="0.3">
      <c r="B305" s="129">
        <v>225</v>
      </c>
      <c r="C305" s="107">
        <v>355011</v>
      </c>
      <c r="D305" s="107">
        <v>35510001</v>
      </c>
      <c r="E305" s="155" t="s">
        <v>389</v>
      </c>
      <c r="F305" s="108" t="s">
        <v>344</v>
      </c>
      <c r="G305" s="108" t="s">
        <v>345</v>
      </c>
      <c r="H305" s="109" t="s">
        <v>18</v>
      </c>
      <c r="I305" s="110"/>
      <c r="J305" s="109" t="s">
        <v>19</v>
      </c>
      <c r="K305" s="111">
        <f t="shared" si="367"/>
        <v>0</v>
      </c>
      <c r="L305" s="156" t="s">
        <v>274</v>
      </c>
      <c r="M305" s="104">
        <v>0</v>
      </c>
      <c r="N305" s="262">
        <f t="shared" si="361"/>
        <v>7250</v>
      </c>
      <c r="O305" s="106">
        <v>7250</v>
      </c>
      <c r="P305" s="110">
        <f t="shared" si="321"/>
        <v>0</v>
      </c>
      <c r="Q305" s="112" t="s">
        <v>139</v>
      </c>
      <c r="R305" s="113">
        <f t="shared" si="315"/>
        <v>0</v>
      </c>
      <c r="S305" s="114">
        <f t="shared" si="322"/>
        <v>0</v>
      </c>
      <c r="T305" s="113">
        <f t="shared" si="316"/>
        <v>0</v>
      </c>
      <c r="U305" s="115">
        <f t="shared" si="323"/>
        <v>0</v>
      </c>
      <c r="V305" s="113">
        <f t="shared" si="317"/>
        <v>0</v>
      </c>
      <c r="W305" s="115">
        <f t="shared" si="324"/>
        <v>0</v>
      </c>
      <c r="X305" s="113">
        <f t="shared" si="318"/>
        <v>0</v>
      </c>
      <c r="Y305" s="115">
        <f t="shared" si="325"/>
        <v>0</v>
      </c>
      <c r="Z305" s="116">
        <f t="shared" si="319"/>
        <v>0</v>
      </c>
      <c r="AA305" s="117" t="b">
        <f t="shared" si="368"/>
        <v>1</v>
      </c>
      <c r="AB305" s="109"/>
      <c r="AC305" s="122"/>
      <c r="AD305" s="109" t="s">
        <v>22</v>
      </c>
      <c r="AE305" s="108" t="s">
        <v>23</v>
      </c>
      <c r="AF305" s="119"/>
      <c r="AG305" s="120"/>
      <c r="AH305" s="171">
        <v>0</v>
      </c>
      <c r="AI305" s="164">
        <f t="shared" si="326"/>
        <v>0</v>
      </c>
      <c r="AJ305" s="21">
        <v>0</v>
      </c>
      <c r="AK305" s="164">
        <f t="shared" si="327"/>
        <v>0</v>
      </c>
      <c r="AL305" s="21">
        <v>0</v>
      </c>
      <c r="AM305" s="164">
        <f t="shared" si="328"/>
        <v>0</v>
      </c>
      <c r="AN305" s="21">
        <v>0</v>
      </c>
      <c r="AO305" s="164">
        <f t="shared" si="329"/>
        <v>0</v>
      </c>
      <c r="AP305" s="21">
        <v>0</v>
      </c>
      <c r="AQ305" s="164">
        <f t="shared" si="330"/>
        <v>0</v>
      </c>
      <c r="AR305" s="21">
        <v>0</v>
      </c>
      <c r="AS305" s="164">
        <f t="shared" si="331"/>
        <v>0</v>
      </c>
      <c r="AT305" s="21">
        <v>0</v>
      </c>
      <c r="AU305" s="164">
        <f t="shared" si="332"/>
        <v>0</v>
      </c>
      <c r="AV305" s="21">
        <v>0</v>
      </c>
      <c r="AW305" s="164">
        <f t="shared" si="333"/>
        <v>0</v>
      </c>
      <c r="AX305" s="21">
        <v>0</v>
      </c>
      <c r="AY305" s="164">
        <f t="shared" si="334"/>
        <v>0</v>
      </c>
      <c r="AZ305" s="21">
        <v>0</v>
      </c>
      <c r="BA305" s="164">
        <f t="shared" si="335"/>
        <v>0</v>
      </c>
      <c r="BB305" s="21">
        <v>0</v>
      </c>
      <c r="BC305" s="164">
        <f t="shared" si="336"/>
        <v>0</v>
      </c>
      <c r="BD305" s="21">
        <v>0</v>
      </c>
      <c r="BE305" s="164">
        <f t="shared" si="337"/>
        <v>0</v>
      </c>
      <c r="BF305" s="253">
        <f t="shared" si="338"/>
        <v>0</v>
      </c>
      <c r="BG305" s="253">
        <f t="shared" si="362"/>
        <v>0</v>
      </c>
      <c r="BH305" s="10" t="b">
        <f t="shared" si="363"/>
        <v>1</v>
      </c>
      <c r="BI305" s="253">
        <f t="shared" si="364"/>
        <v>0</v>
      </c>
      <c r="BJ305" s="250">
        <f t="shared" si="340"/>
        <v>35510001</v>
      </c>
      <c r="BK305" s="251">
        <v>348</v>
      </c>
      <c r="BL305" s="251">
        <v>5</v>
      </c>
      <c r="BM305" s="252">
        <f t="shared" si="341"/>
        <v>0</v>
      </c>
      <c r="BN305" s="252">
        <f t="shared" si="342"/>
        <v>0</v>
      </c>
      <c r="BO305" s="252">
        <f t="shared" si="343"/>
        <v>0</v>
      </c>
      <c r="BP305" s="252">
        <f t="shared" si="344"/>
        <v>0</v>
      </c>
      <c r="BQ305" s="254">
        <f t="shared" si="345"/>
        <v>7250</v>
      </c>
      <c r="BR305">
        <f t="shared" si="339"/>
        <v>0</v>
      </c>
      <c r="BS305">
        <v>0</v>
      </c>
      <c r="BT305">
        <v>1</v>
      </c>
      <c r="BU305" t="s">
        <v>139</v>
      </c>
      <c r="BV305" t="str">
        <f t="shared" si="346"/>
        <v>0</v>
      </c>
      <c r="BW305" t="str">
        <f t="shared" si="347"/>
        <v>0</v>
      </c>
      <c r="BX305" t="str">
        <f t="shared" si="348"/>
        <v>1</v>
      </c>
      <c r="BY305" t="s">
        <v>23</v>
      </c>
      <c r="BZ305" s="253">
        <f t="shared" si="349"/>
        <v>0</v>
      </c>
      <c r="CA305" s="253">
        <f t="shared" si="350"/>
        <v>0</v>
      </c>
      <c r="CB305" s="253">
        <f t="shared" si="351"/>
        <v>0</v>
      </c>
      <c r="CC305" s="253">
        <f t="shared" si="352"/>
        <v>0</v>
      </c>
      <c r="CD305" s="253">
        <f t="shared" si="353"/>
        <v>0</v>
      </c>
      <c r="CE305" s="253">
        <f t="shared" si="354"/>
        <v>0</v>
      </c>
      <c r="CF305" s="253">
        <f t="shared" si="355"/>
        <v>0</v>
      </c>
      <c r="CG305" s="253">
        <f t="shared" si="356"/>
        <v>0</v>
      </c>
      <c r="CH305" s="253">
        <f t="shared" si="357"/>
        <v>0</v>
      </c>
      <c r="CI305" s="253">
        <f t="shared" si="358"/>
        <v>0</v>
      </c>
      <c r="CJ305" s="253">
        <f t="shared" si="359"/>
        <v>0</v>
      </c>
      <c r="CK305" s="253">
        <f t="shared" si="360"/>
        <v>0</v>
      </c>
    </row>
    <row r="306" spans="2:89" ht="40.799999999999997" x14ac:dyDescent="0.3">
      <c r="B306" s="129">
        <v>222</v>
      </c>
      <c r="C306" s="107">
        <v>358011</v>
      </c>
      <c r="D306" s="107">
        <v>35910003</v>
      </c>
      <c r="E306" s="155" t="s">
        <v>323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ref="K306:K322" si="369">R306+T306+V306+X306</f>
        <v>0</v>
      </c>
      <c r="L306" s="156" t="s">
        <v>274</v>
      </c>
      <c r="M306" s="104">
        <v>0</v>
      </c>
      <c r="N306" s="262">
        <f t="shared" si="361"/>
        <v>750</v>
      </c>
      <c r="O306" s="106">
        <v>750</v>
      </c>
      <c r="P306" s="110">
        <f t="shared" si="321"/>
        <v>0</v>
      </c>
      <c r="Q306" s="112" t="s">
        <v>139</v>
      </c>
      <c r="R306" s="113">
        <f t="shared" si="315"/>
        <v>0</v>
      </c>
      <c r="S306" s="114">
        <f t="shared" si="322"/>
        <v>0</v>
      </c>
      <c r="T306" s="113">
        <f t="shared" si="316"/>
        <v>0</v>
      </c>
      <c r="U306" s="115">
        <f t="shared" si="323"/>
        <v>0</v>
      </c>
      <c r="V306" s="113">
        <f t="shared" si="317"/>
        <v>0</v>
      </c>
      <c r="W306" s="115">
        <f t="shared" si="324"/>
        <v>0</v>
      </c>
      <c r="X306" s="113">
        <f t="shared" si="318"/>
        <v>0</v>
      </c>
      <c r="Y306" s="115">
        <f t="shared" si="325"/>
        <v>0</v>
      </c>
      <c r="Z306" s="116">
        <f t="shared" si="319"/>
        <v>0</v>
      </c>
      <c r="AA306" s="117" t="b">
        <f t="shared" ref="AA306:AA322" si="370">K306=(SUM(X306,V306,T306,R306))</f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21">
        <v>0</v>
      </c>
      <c r="AI306" s="164">
        <f t="shared" si="326"/>
        <v>0</v>
      </c>
      <c r="AJ306" s="21">
        <v>0</v>
      </c>
      <c r="AK306" s="164">
        <f t="shared" si="327"/>
        <v>0</v>
      </c>
      <c r="AL306" s="21">
        <v>0</v>
      </c>
      <c r="AM306" s="164">
        <f t="shared" si="328"/>
        <v>0</v>
      </c>
      <c r="AN306" s="21">
        <v>0</v>
      </c>
      <c r="AO306" s="164">
        <f t="shared" si="329"/>
        <v>0</v>
      </c>
      <c r="AP306" s="21">
        <v>0</v>
      </c>
      <c r="AQ306" s="164">
        <f t="shared" si="330"/>
        <v>0</v>
      </c>
      <c r="AR306" s="21">
        <v>0</v>
      </c>
      <c r="AS306" s="164">
        <f t="shared" si="331"/>
        <v>0</v>
      </c>
      <c r="AT306" s="21">
        <v>0</v>
      </c>
      <c r="AU306" s="164">
        <f t="shared" si="332"/>
        <v>0</v>
      </c>
      <c r="AV306" s="21">
        <v>0</v>
      </c>
      <c r="AW306" s="164">
        <f t="shared" si="333"/>
        <v>0</v>
      </c>
      <c r="AX306" s="21">
        <v>0</v>
      </c>
      <c r="AY306" s="164">
        <f t="shared" si="334"/>
        <v>0</v>
      </c>
      <c r="AZ306" s="21">
        <v>0</v>
      </c>
      <c r="BA306" s="164">
        <f t="shared" si="335"/>
        <v>0</v>
      </c>
      <c r="BB306" s="21">
        <v>0</v>
      </c>
      <c r="BC306" s="164">
        <f t="shared" si="336"/>
        <v>0</v>
      </c>
      <c r="BD306" s="21">
        <v>0</v>
      </c>
      <c r="BE306" s="164">
        <f t="shared" si="337"/>
        <v>0</v>
      </c>
      <c r="BF306" s="253">
        <f t="shared" si="338"/>
        <v>0</v>
      </c>
      <c r="BG306" s="253">
        <f t="shared" si="362"/>
        <v>0</v>
      </c>
      <c r="BH306" s="10" t="b">
        <f t="shared" si="363"/>
        <v>1</v>
      </c>
      <c r="BI306" s="253">
        <f t="shared" si="364"/>
        <v>0</v>
      </c>
      <c r="BJ306" s="250">
        <f t="shared" si="340"/>
        <v>35910003</v>
      </c>
      <c r="BK306" s="251">
        <v>348</v>
      </c>
      <c r="BL306" s="251">
        <v>5</v>
      </c>
      <c r="BM306" s="252">
        <f t="shared" si="341"/>
        <v>0</v>
      </c>
      <c r="BN306" s="252">
        <f t="shared" si="342"/>
        <v>0</v>
      </c>
      <c r="BO306" s="252">
        <f t="shared" si="343"/>
        <v>0</v>
      </c>
      <c r="BP306" s="252">
        <f t="shared" si="344"/>
        <v>0</v>
      </c>
      <c r="BQ306" s="254">
        <f t="shared" si="345"/>
        <v>750</v>
      </c>
      <c r="BR306">
        <f t="shared" si="339"/>
        <v>0</v>
      </c>
      <c r="BS306">
        <v>0</v>
      </c>
      <c r="BT306">
        <v>1</v>
      </c>
      <c r="BU306" t="s">
        <v>139</v>
      </c>
      <c r="BV306" t="str">
        <f t="shared" si="346"/>
        <v>0</v>
      </c>
      <c r="BW306" t="str">
        <f t="shared" si="347"/>
        <v>0</v>
      </c>
      <c r="BX306" t="str">
        <f t="shared" si="348"/>
        <v>1</v>
      </c>
      <c r="BY306" t="s">
        <v>23</v>
      </c>
      <c r="BZ306" s="253">
        <f t="shared" si="349"/>
        <v>0</v>
      </c>
      <c r="CA306" s="253">
        <f t="shared" si="350"/>
        <v>0</v>
      </c>
      <c r="CB306" s="253">
        <f t="shared" si="351"/>
        <v>0</v>
      </c>
      <c r="CC306" s="253">
        <f t="shared" si="352"/>
        <v>0</v>
      </c>
      <c r="CD306" s="253">
        <f t="shared" si="353"/>
        <v>0</v>
      </c>
      <c r="CE306" s="253">
        <f t="shared" si="354"/>
        <v>0</v>
      </c>
      <c r="CF306" s="253">
        <f t="shared" si="355"/>
        <v>0</v>
      </c>
      <c r="CG306" s="253">
        <f t="shared" si="356"/>
        <v>0</v>
      </c>
      <c r="CH306" s="253">
        <f t="shared" si="357"/>
        <v>0</v>
      </c>
      <c r="CI306" s="253">
        <f t="shared" si="358"/>
        <v>0</v>
      </c>
      <c r="CJ306" s="253">
        <f t="shared" si="359"/>
        <v>0</v>
      </c>
      <c r="CK306" s="253">
        <f t="shared" si="360"/>
        <v>0</v>
      </c>
    </row>
    <row r="307" spans="2:89" ht="30.6" x14ac:dyDescent="0.3">
      <c r="B307" s="129">
        <v>223</v>
      </c>
      <c r="C307" s="107">
        <v>358011</v>
      </c>
      <c r="D307" s="107">
        <v>35910003</v>
      </c>
      <c r="E307" s="155" t="s">
        <v>324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369"/>
        <v>0</v>
      </c>
      <c r="L307" s="156" t="s">
        <v>274</v>
      </c>
      <c r="M307" s="104">
        <v>0</v>
      </c>
      <c r="N307" s="262">
        <f t="shared" si="361"/>
        <v>675</v>
      </c>
      <c r="O307" s="106">
        <v>675</v>
      </c>
      <c r="P307" s="110">
        <f t="shared" si="321"/>
        <v>0</v>
      </c>
      <c r="Q307" s="112" t="s">
        <v>139</v>
      </c>
      <c r="R307" s="113">
        <f t="shared" si="315"/>
        <v>0</v>
      </c>
      <c r="S307" s="114">
        <f t="shared" si="322"/>
        <v>0</v>
      </c>
      <c r="T307" s="113">
        <f t="shared" si="316"/>
        <v>0</v>
      </c>
      <c r="U307" s="115">
        <f t="shared" si="323"/>
        <v>0</v>
      </c>
      <c r="V307" s="113">
        <f t="shared" si="317"/>
        <v>0</v>
      </c>
      <c r="W307" s="115">
        <f t="shared" si="324"/>
        <v>0</v>
      </c>
      <c r="X307" s="113">
        <f t="shared" si="318"/>
        <v>0</v>
      </c>
      <c r="Y307" s="115">
        <f t="shared" si="325"/>
        <v>0</v>
      </c>
      <c r="Z307" s="116">
        <f t="shared" si="319"/>
        <v>0</v>
      </c>
      <c r="AA307" s="117" t="b">
        <f t="shared" si="370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21">
        <v>0</v>
      </c>
      <c r="AI307" s="164">
        <f t="shared" si="326"/>
        <v>0</v>
      </c>
      <c r="AJ307" s="21">
        <v>0</v>
      </c>
      <c r="AK307" s="164">
        <f t="shared" si="327"/>
        <v>0</v>
      </c>
      <c r="AL307" s="21">
        <v>0</v>
      </c>
      <c r="AM307" s="164">
        <f t="shared" si="328"/>
        <v>0</v>
      </c>
      <c r="AN307" s="21">
        <v>0</v>
      </c>
      <c r="AO307" s="164">
        <f t="shared" si="329"/>
        <v>0</v>
      </c>
      <c r="AP307" s="21">
        <v>0</v>
      </c>
      <c r="AQ307" s="164">
        <f t="shared" si="330"/>
        <v>0</v>
      </c>
      <c r="AR307" s="21">
        <v>0</v>
      </c>
      <c r="AS307" s="164">
        <f t="shared" si="331"/>
        <v>0</v>
      </c>
      <c r="AT307" s="21">
        <v>0</v>
      </c>
      <c r="AU307" s="164">
        <f t="shared" si="332"/>
        <v>0</v>
      </c>
      <c r="AV307" s="21">
        <v>0</v>
      </c>
      <c r="AW307" s="164">
        <f t="shared" si="333"/>
        <v>0</v>
      </c>
      <c r="AX307" s="21">
        <v>0</v>
      </c>
      <c r="AY307" s="164">
        <f t="shared" si="334"/>
        <v>0</v>
      </c>
      <c r="AZ307" s="21">
        <v>0</v>
      </c>
      <c r="BA307" s="164">
        <f t="shared" si="335"/>
        <v>0</v>
      </c>
      <c r="BB307" s="21">
        <v>0</v>
      </c>
      <c r="BC307" s="164">
        <f t="shared" si="336"/>
        <v>0</v>
      </c>
      <c r="BD307" s="21">
        <v>0</v>
      </c>
      <c r="BE307" s="164">
        <f t="shared" si="337"/>
        <v>0</v>
      </c>
      <c r="BF307" s="253">
        <f t="shared" si="338"/>
        <v>0</v>
      </c>
      <c r="BG307" s="253">
        <f t="shared" si="362"/>
        <v>0</v>
      </c>
      <c r="BH307" s="10" t="b">
        <f t="shared" si="363"/>
        <v>1</v>
      </c>
      <c r="BI307" s="253">
        <f t="shared" si="364"/>
        <v>0</v>
      </c>
      <c r="BJ307" s="250">
        <f t="shared" si="340"/>
        <v>35910003</v>
      </c>
      <c r="BK307" s="251">
        <v>348</v>
      </c>
      <c r="BL307" s="251">
        <v>5</v>
      </c>
      <c r="BM307" s="252">
        <f t="shared" si="341"/>
        <v>0</v>
      </c>
      <c r="BN307" s="252">
        <f t="shared" si="342"/>
        <v>0</v>
      </c>
      <c r="BO307" s="252">
        <f t="shared" si="343"/>
        <v>0</v>
      </c>
      <c r="BP307" s="252">
        <f t="shared" si="344"/>
        <v>0</v>
      </c>
      <c r="BQ307" s="254">
        <f t="shared" si="345"/>
        <v>675</v>
      </c>
      <c r="BR307">
        <f t="shared" si="339"/>
        <v>0</v>
      </c>
      <c r="BS307">
        <v>0</v>
      </c>
      <c r="BT307">
        <v>1</v>
      </c>
      <c r="BU307" t="s">
        <v>139</v>
      </c>
      <c r="BV307" t="str">
        <f t="shared" si="346"/>
        <v>0</v>
      </c>
      <c r="BW307" t="str">
        <f t="shared" si="347"/>
        <v>0</v>
      </c>
      <c r="BX307" t="str">
        <f t="shared" si="348"/>
        <v>1</v>
      </c>
      <c r="BY307" t="s">
        <v>23</v>
      </c>
      <c r="BZ307" s="253">
        <f t="shared" si="349"/>
        <v>0</v>
      </c>
      <c r="CA307" s="253">
        <f t="shared" si="350"/>
        <v>0</v>
      </c>
      <c r="CB307" s="253">
        <f t="shared" si="351"/>
        <v>0</v>
      </c>
      <c r="CC307" s="253">
        <f t="shared" si="352"/>
        <v>0</v>
      </c>
      <c r="CD307" s="253">
        <f t="shared" si="353"/>
        <v>0</v>
      </c>
      <c r="CE307" s="253">
        <f t="shared" si="354"/>
        <v>0</v>
      </c>
      <c r="CF307" s="253">
        <f t="shared" si="355"/>
        <v>0</v>
      </c>
      <c r="CG307" s="253">
        <f t="shared" si="356"/>
        <v>0</v>
      </c>
      <c r="CH307" s="253">
        <f t="shared" si="357"/>
        <v>0</v>
      </c>
      <c r="CI307" s="253">
        <f t="shared" si="358"/>
        <v>0</v>
      </c>
      <c r="CJ307" s="253">
        <f t="shared" si="359"/>
        <v>0</v>
      </c>
      <c r="CK307" s="253">
        <f t="shared" si="360"/>
        <v>0</v>
      </c>
    </row>
    <row r="308" spans="2:89" ht="20.399999999999999" x14ac:dyDescent="0.3">
      <c r="B308" s="129">
        <v>224</v>
      </c>
      <c r="C308" s="107">
        <v>358011</v>
      </c>
      <c r="D308" s="107">
        <v>35910003</v>
      </c>
      <c r="E308" s="155" t="s">
        <v>325</v>
      </c>
      <c r="F308" s="108" t="s">
        <v>344</v>
      </c>
      <c r="G308" s="108" t="s">
        <v>345</v>
      </c>
      <c r="H308" s="109" t="s">
        <v>18</v>
      </c>
      <c r="I308" s="130"/>
      <c r="J308" s="109" t="s">
        <v>19</v>
      </c>
      <c r="K308" s="111">
        <f t="shared" si="369"/>
        <v>0</v>
      </c>
      <c r="L308" s="156" t="s">
        <v>274</v>
      </c>
      <c r="M308" s="104">
        <v>0</v>
      </c>
      <c r="N308" s="262">
        <f t="shared" si="361"/>
        <v>900</v>
      </c>
      <c r="O308" s="106">
        <v>900</v>
      </c>
      <c r="P308" s="110">
        <f t="shared" si="321"/>
        <v>0</v>
      </c>
      <c r="Q308" s="112" t="s">
        <v>139</v>
      </c>
      <c r="R308" s="113">
        <f t="shared" si="315"/>
        <v>0</v>
      </c>
      <c r="S308" s="114">
        <f t="shared" si="322"/>
        <v>0</v>
      </c>
      <c r="T308" s="113">
        <f t="shared" si="316"/>
        <v>0</v>
      </c>
      <c r="U308" s="115">
        <f t="shared" si="323"/>
        <v>0</v>
      </c>
      <c r="V308" s="113">
        <f t="shared" si="317"/>
        <v>0</v>
      </c>
      <c r="W308" s="115">
        <f t="shared" si="324"/>
        <v>0</v>
      </c>
      <c r="X308" s="113">
        <f t="shared" si="318"/>
        <v>0</v>
      </c>
      <c r="Y308" s="115">
        <f t="shared" si="325"/>
        <v>0</v>
      </c>
      <c r="Z308" s="116">
        <f t="shared" si="319"/>
        <v>0</v>
      </c>
      <c r="AA308" s="117" t="b">
        <f t="shared" si="370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21">
        <v>0</v>
      </c>
      <c r="AI308" s="164">
        <f t="shared" si="326"/>
        <v>0</v>
      </c>
      <c r="AJ308" s="21">
        <v>0</v>
      </c>
      <c r="AK308" s="164">
        <f t="shared" si="327"/>
        <v>0</v>
      </c>
      <c r="AL308" s="21">
        <v>0</v>
      </c>
      <c r="AM308" s="164">
        <f t="shared" si="328"/>
        <v>0</v>
      </c>
      <c r="AN308" s="21">
        <v>0</v>
      </c>
      <c r="AO308" s="164">
        <f t="shared" si="329"/>
        <v>0</v>
      </c>
      <c r="AP308" s="21">
        <v>0</v>
      </c>
      <c r="AQ308" s="164">
        <f t="shared" si="330"/>
        <v>0</v>
      </c>
      <c r="AR308" s="21">
        <v>0</v>
      </c>
      <c r="AS308" s="164">
        <f t="shared" si="331"/>
        <v>0</v>
      </c>
      <c r="AT308" s="21">
        <v>0</v>
      </c>
      <c r="AU308" s="164">
        <f t="shared" si="332"/>
        <v>0</v>
      </c>
      <c r="AV308" s="21">
        <v>0</v>
      </c>
      <c r="AW308" s="164">
        <f t="shared" si="333"/>
        <v>0</v>
      </c>
      <c r="AX308" s="21">
        <v>0</v>
      </c>
      <c r="AY308" s="164">
        <f t="shared" si="334"/>
        <v>0</v>
      </c>
      <c r="AZ308" s="21">
        <v>0</v>
      </c>
      <c r="BA308" s="164">
        <f t="shared" si="335"/>
        <v>0</v>
      </c>
      <c r="BB308" s="21">
        <v>0</v>
      </c>
      <c r="BC308" s="164">
        <f t="shared" si="336"/>
        <v>0</v>
      </c>
      <c r="BD308" s="21">
        <v>0</v>
      </c>
      <c r="BE308" s="164">
        <f t="shared" si="337"/>
        <v>0</v>
      </c>
      <c r="BF308" s="253">
        <f t="shared" si="338"/>
        <v>0</v>
      </c>
      <c r="BG308" s="253">
        <f t="shared" si="362"/>
        <v>0</v>
      </c>
      <c r="BH308" s="10" t="b">
        <f t="shared" si="363"/>
        <v>1</v>
      </c>
      <c r="BI308" s="253">
        <f t="shared" si="364"/>
        <v>0</v>
      </c>
      <c r="BJ308" s="250">
        <f t="shared" si="340"/>
        <v>35910003</v>
      </c>
      <c r="BK308" s="251">
        <v>348</v>
      </c>
      <c r="BL308" s="251">
        <v>5</v>
      </c>
      <c r="BM308" s="252">
        <f t="shared" si="341"/>
        <v>0</v>
      </c>
      <c r="BN308" s="252">
        <f t="shared" si="342"/>
        <v>0</v>
      </c>
      <c r="BO308" s="252">
        <f t="shared" si="343"/>
        <v>0</v>
      </c>
      <c r="BP308" s="252">
        <f t="shared" si="344"/>
        <v>0</v>
      </c>
      <c r="BQ308" s="254">
        <f t="shared" si="345"/>
        <v>900</v>
      </c>
      <c r="BR308">
        <f t="shared" si="339"/>
        <v>0</v>
      </c>
      <c r="BS308">
        <v>0</v>
      </c>
      <c r="BT308">
        <v>1</v>
      </c>
      <c r="BU308" t="s">
        <v>139</v>
      </c>
      <c r="BV308" t="str">
        <f t="shared" si="346"/>
        <v>0</v>
      </c>
      <c r="BW308" t="str">
        <f t="shared" si="347"/>
        <v>0</v>
      </c>
      <c r="BX308" t="str">
        <f t="shared" si="348"/>
        <v>1</v>
      </c>
      <c r="BY308" t="s">
        <v>23</v>
      </c>
      <c r="BZ308" s="253">
        <f t="shared" si="349"/>
        <v>0</v>
      </c>
      <c r="CA308" s="253">
        <f t="shared" si="350"/>
        <v>0</v>
      </c>
      <c r="CB308" s="253">
        <f t="shared" si="351"/>
        <v>0</v>
      </c>
      <c r="CC308" s="253">
        <f t="shared" si="352"/>
        <v>0</v>
      </c>
      <c r="CD308" s="253">
        <f t="shared" si="353"/>
        <v>0</v>
      </c>
      <c r="CE308" s="253">
        <f t="shared" si="354"/>
        <v>0</v>
      </c>
      <c r="CF308" s="253">
        <f t="shared" si="355"/>
        <v>0</v>
      </c>
      <c r="CG308" s="253">
        <f t="shared" si="356"/>
        <v>0</v>
      </c>
      <c r="CH308" s="253">
        <f t="shared" si="357"/>
        <v>0</v>
      </c>
      <c r="CI308" s="253">
        <f t="shared" si="358"/>
        <v>0</v>
      </c>
      <c r="CJ308" s="253">
        <f t="shared" si="359"/>
        <v>0</v>
      </c>
      <c r="CK308" s="253">
        <f t="shared" si="360"/>
        <v>0</v>
      </c>
    </row>
    <row r="309" spans="2:89" ht="30.6" x14ac:dyDescent="0.3">
      <c r="B309" s="129">
        <v>225</v>
      </c>
      <c r="C309" s="107">
        <v>358011</v>
      </c>
      <c r="D309" s="107">
        <v>35910003</v>
      </c>
      <c r="E309" s="155" t="s">
        <v>326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si="369"/>
        <v>0</v>
      </c>
      <c r="L309" s="156" t="s">
        <v>274</v>
      </c>
      <c r="M309" s="104">
        <v>0</v>
      </c>
      <c r="N309" s="262">
        <f t="shared" si="361"/>
        <v>2700</v>
      </c>
      <c r="O309" s="106">
        <v>2700</v>
      </c>
      <c r="P309" s="110">
        <f t="shared" si="321"/>
        <v>0</v>
      </c>
      <c r="Q309" s="112" t="s">
        <v>139</v>
      </c>
      <c r="R309" s="113">
        <f t="shared" si="315"/>
        <v>0</v>
      </c>
      <c r="S309" s="114">
        <f t="shared" si="322"/>
        <v>0</v>
      </c>
      <c r="T309" s="113">
        <f t="shared" si="316"/>
        <v>0</v>
      </c>
      <c r="U309" s="115">
        <f t="shared" si="323"/>
        <v>0</v>
      </c>
      <c r="V309" s="113">
        <f t="shared" si="317"/>
        <v>0</v>
      </c>
      <c r="W309" s="115">
        <f t="shared" si="324"/>
        <v>0</v>
      </c>
      <c r="X309" s="113">
        <f t="shared" si="318"/>
        <v>0</v>
      </c>
      <c r="Y309" s="115">
        <f t="shared" si="325"/>
        <v>0</v>
      </c>
      <c r="Z309" s="116">
        <f t="shared" si="319"/>
        <v>0</v>
      </c>
      <c r="AA309" s="117" t="b">
        <f t="shared" si="370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21">
        <v>0</v>
      </c>
      <c r="AI309" s="164">
        <f t="shared" si="326"/>
        <v>0</v>
      </c>
      <c r="AJ309" s="21">
        <v>0</v>
      </c>
      <c r="AK309" s="164">
        <f t="shared" si="327"/>
        <v>0</v>
      </c>
      <c r="AL309" s="21">
        <v>0</v>
      </c>
      <c r="AM309" s="164">
        <f t="shared" si="328"/>
        <v>0</v>
      </c>
      <c r="AN309" s="21">
        <v>0</v>
      </c>
      <c r="AO309" s="164">
        <f t="shared" si="329"/>
        <v>0</v>
      </c>
      <c r="AP309" s="21">
        <v>0</v>
      </c>
      <c r="AQ309" s="164">
        <f t="shared" si="330"/>
        <v>0</v>
      </c>
      <c r="AR309" s="21">
        <v>0</v>
      </c>
      <c r="AS309" s="164">
        <f t="shared" si="331"/>
        <v>0</v>
      </c>
      <c r="AT309" s="21">
        <v>0</v>
      </c>
      <c r="AU309" s="164">
        <f t="shared" si="332"/>
        <v>0</v>
      </c>
      <c r="AV309" s="21">
        <v>0</v>
      </c>
      <c r="AW309" s="164">
        <f t="shared" si="333"/>
        <v>0</v>
      </c>
      <c r="AX309" s="21">
        <v>0</v>
      </c>
      <c r="AY309" s="164">
        <f t="shared" si="334"/>
        <v>0</v>
      </c>
      <c r="AZ309" s="21">
        <v>0</v>
      </c>
      <c r="BA309" s="164">
        <f t="shared" si="335"/>
        <v>0</v>
      </c>
      <c r="BB309" s="21">
        <v>0</v>
      </c>
      <c r="BC309" s="164">
        <f t="shared" si="336"/>
        <v>0</v>
      </c>
      <c r="BD309" s="21">
        <v>0</v>
      </c>
      <c r="BE309" s="164">
        <f t="shared" si="337"/>
        <v>0</v>
      </c>
      <c r="BF309" s="253">
        <f t="shared" si="338"/>
        <v>0</v>
      </c>
      <c r="BG309" s="253">
        <f t="shared" si="362"/>
        <v>0</v>
      </c>
      <c r="BH309" s="10" t="b">
        <f t="shared" si="363"/>
        <v>1</v>
      </c>
      <c r="BI309" s="253">
        <f t="shared" si="364"/>
        <v>0</v>
      </c>
      <c r="BJ309" s="250">
        <f t="shared" si="340"/>
        <v>35910003</v>
      </c>
      <c r="BK309" s="251">
        <v>348</v>
      </c>
      <c r="BL309" s="251">
        <v>5</v>
      </c>
      <c r="BM309" s="252">
        <f t="shared" si="341"/>
        <v>0</v>
      </c>
      <c r="BN309" s="252">
        <f t="shared" si="342"/>
        <v>0</v>
      </c>
      <c r="BO309" s="252">
        <f t="shared" si="343"/>
        <v>0</v>
      </c>
      <c r="BP309" s="252">
        <f t="shared" si="344"/>
        <v>0</v>
      </c>
      <c r="BQ309" s="254">
        <f t="shared" si="345"/>
        <v>2700</v>
      </c>
      <c r="BR309">
        <f t="shared" si="339"/>
        <v>0</v>
      </c>
      <c r="BS309">
        <v>0</v>
      </c>
      <c r="BT309">
        <v>1</v>
      </c>
      <c r="BU309" t="s">
        <v>139</v>
      </c>
      <c r="BV309" t="str">
        <f t="shared" si="346"/>
        <v>0</v>
      </c>
      <c r="BW309" t="str">
        <f t="shared" si="347"/>
        <v>0</v>
      </c>
      <c r="BX309" t="str">
        <f t="shared" si="348"/>
        <v>1</v>
      </c>
      <c r="BY309" t="s">
        <v>23</v>
      </c>
      <c r="BZ309" s="253">
        <f t="shared" si="349"/>
        <v>0</v>
      </c>
      <c r="CA309" s="253">
        <f t="shared" si="350"/>
        <v>0</v>
      </c>
      <c r="CB309" s="253">
        <f t="shared" si="351"/>
        <v>0</v>
      </c>
      <c r="CC309" s="253">
        <f t="shared" si="352"/>
        <v>0</v>
      </c>
      <c r="CD309" s="253">
        <f t="shared" si="353"/>
        <v>0</v>
      </c>
      <c r="CE309" s="253">
        <f t="shared" si="354"/>
        <v>0</v>
      </c>
      <c r="CF309" s="253">
        <f t="shared" si="355"/>
        <v>0</v>
      </c>
      <c r="CG309" s="253">
        <f t="shared" si="356"/>
        <v>0</v>
      </c>
      <c r="CH309" s="253">
        <f t="shared" si="357"/>
        <v>0</v>
      </c>
      <c r="CI309" s="253">
        <f t="shared" si="358"/>
        <v>0</v>
      </c>
      <c r="CJ309" s="253">
        <f t="shared" si="359"/>
        <v>0</v>
      </c>
      <c r="CK309" s="253">
        <f t="shared" si="360"/>
        <v>0</v>
      </c>
    </row>
    <row r="310" spans="2:89" ht="40.799999999999997" x14ac:dyDescent="0.3">
      <c r="B310" s="129">
        <v>226</v>
      </c>
      <c r="C310" s="107">
        <v>358011</v>
      </c>
      <c r="D310" s="107">
        <v>35910003</v>
      </c>
      <c r="E310" s="155" t="s">
        <v>364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369"/>
        <v>0</v>
      </c>
      <c r="L310" s="156" t="s">
        <v>274</v>
      </c>
      <c r="M310" s="104">
        <v>0</v>
      </c>
      <c r="N310" s="262">
        <f t="shared" si="361"/>
        <v>760</v>
      </c>
      <c r="O310" s="106">
        <v>760</v>
      </c>
      <c r="P310" s="110">
        <f t="shared" si="321"/>
        <v>0</v>
      </c>
      <c r="Q310" s="112" t="s">
        <v>139</v>
      </c>
      <c r="R310" s="113">
        <f t="shared" si="315"/>
        <v>0</v>
      </c>
      <c r="S310" s="114">
        <f t="shared" si="322"/>
        <v>0</v>
      </c>
      <c r="T310" s="113">
        <f t="shared" si="316"/>
        <v>0</v>
      </c>
      <c r="U310" s="115">
        <f t="shared" si="323"/>
        <v>0</v>
      </c>
      <c r="V310" s="113">
        <f t="shared" si="317"/>
        <v>0</v>
      </c>
      <c r="W310" s="115">
        <f t="shared" si="324"/>
        <v>0</v>
      </c>
      <c r="X310" s="113">
        <f t="shared" si="318"/>
        <v>0</v>
      </c>
      <c r="Y310" s="115">
        <f t="shared" si="325"/>
        <v>0</v>
      </c>
      <c r="Z310" s="116">
        <f t="shared" si="319"/>
        <v>0</v>
      </c>
      <c r="AA310" s="117" t="b">
        <f t="shared" si="370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1">
        <v>0</v>
      </c>
      <c r="AI310" s="164">
        <f t="shared" si="326"/>
        <v>0</v>
      </c>
      <c r="AJ310" s="21">
        <v>0</v>
      </c>
      <c r="AK310" s="164">
        <f t="shared" si="327"/>
        <v>0</v>
      </c>
      <c r="AL310" s="21">
        <v>0</v>
      </c>
      <c r="AM310" s="164">
        <f t="shared" si="328"/>
        <v>0</v>
      </c>
      <c r="AN310" s="21">
        <v>0</v>
      </c>
      <c r="AO310" s="164">
        <f t="shared" si="329"/>
        <v>0</v>
      </c>
      <c r="AP310" s="21">
        <v>0</v>
      </c>
      <c r="AQ310" s="164">
        <f t="shared" si="330"/>
        <v>0</v>
      </c>
      <c r="AR310" s="21">
        <v>0</v>
      </c>
      <c r="AS310" s="164">
        <f t="shared" si="331"/>
        <v>0</v>
      </c>
      <c r="AT310" s="21">
        <v>0</v>
      </c>
      <c r="AU310" s="164">
        <f t="shared" si="332"/>
        <v>0</v>
      </c>
      <c r="AV310" s="21">
        <v>0</v>
      </c>
      <c r="AW310" s="164">
        <f t="shared" si="333"/>
        <v>0</v>
      </c>
      <c r="AX310" s="21">
        <v>0</v>
      </c>
      <c r="AY310" s="164">
        <f t="shared" si="334"/>
        <v>0</v>
      </c>
      <c r="AZ310" s="21">
        <v>0</v>
      </c>
      <c r="BA310" s="164">
        <f t="shared" si="335"/>
        <v>0</v>
      </c>
      <c r="BB310" s="21">
        <v>0</v>
      </c>
      <c r="BC310" s="164">
        <f t="shared" si="336"/>
        <v>0</v>
      </c>
      <c r="BD310" s="21">
        <v>0</v>
      </c>
      <c r="BE310" s="164">
        <f t="shared" si="337"/>
        <v>0</v>
      </c>
      <c r="BF310" s="253">
        <f t="shared" si="338"/>
        <v>0</v>
      </c>
      <c r="BG310" s="253">
        <f t="shared" si="362"/>
        <v>0</v>
      </c>
      <c r="BH310" s="10" t="b">
        <f t="shared" si="363"/>
        <v>1</v>
      </c>
      <c r="BI310" s="253">
        <f t="shared" si="364"/>
        <v>0</v>
      </c>
      <c r="BJ310" s="250">
        <f t="shared" si="340"/>
        <v>35910003</v>
      </c>
      <c r="BK310" s="251">
        <v>348</v>
      </c>
      <c r="BL310" s="251">
        <v>5</v>
      </c>
      <c r="BM310" s="252">
        <f t="shared" si="341"/>
        <v>0</v>
      </c>
      <c r="BN310" s="252">
        <f t="shared" si="342"/>
        <v>0</v>
      </c>
      <c r="BO310" s="252">
        <f t="shared" si="343"/>
        <v>0</v>
      </c>
      <c r="BP310" s="252">
        <f t="shared" si="344"/>
        <v>0</v>
      </c>
      <c r="BQ310" s="254">
        <f t="shared" si="345"/>
        <v>760</v>
      </c>
      <c r="BR310">
        <f t="shared" si="339"/>
        <v>0</v>
      </c>
      <c r="BS310">
        <v>0</v>
      </c>
      <c r="BT310">
        <v>1</v>
      </c>
      <c r="BU310" t="s">
        <v>139</v>
      </c>
      <c r="BV310" t="str">
        <f t="shared" si="346"/>
        <v>0</v>
      </c>
      <c r="BW310" t="str">
        <f t="shared" si="347"/>
        <v>0</v>
      </c>
      <c r="BX310" t="str">
        <f t="shared" si="348"/>
        <v>1</v>
      </c>
      <c r="BY310" t="s">
        <v>23</v>
      </c>
      <c r="BZ310" s="253">
        <f t="shared" si="349"/>
        <v>0</v>
      </c>
      <c r="CA310" s="253">
        <f t="shared" si="350"/>
        <v>0</v>
      </c>
      <c r="CB310" s="253">
        <f t="shared" si="351"/>
        <v>0</v>
      </c>
      <c r="CC310" s="253">
        <f t="shared" si="352"/>
        <v>0</v>
      </c>
      <c r="CD310" s="253">
        <f t="shared" si="353"/>
        <v>0</v>
      </c>
      <c r="CE310" s="253">
        <f t="shared" si="354"/>
        <v>0</v>
      </c>
      <c r="CF310" s="253">
        <f t="shared" si="355"/>
        <v>0</v>
      </c>
      <c r="CG310" s="253">
        <f t="shared" si="356"/>
        <v>0</v>
      </c>
      <c r="CH310" s="253">
        <f t="shared" si="357"/>
        <v>0</v>
      </c>
      <c r="CI310" s="253">
        <f t="shared" si="358"/>
        <v>0</v>
      </c>
      <c r="CJ310" s="253">
        <f t="shared" si="359"/>
        <v>0</v>
      </c>
      <c r="CK310" s="253">
        <f t="shared" si="360"/>
        <v>0</v>
      </c>
    </row>
    <row r="311" spans="2:89" ht="20.399999999999999" x14ac:dyDescent="0.3">
      <c r="B311" s="129">
        <v>227</v>
      </c>
      <c r="C311" s="107">
        <v>358011</v>
      </c>
      <c r="D311" s="107">
        <v>35910003</v>
      </c>
      <c r="E311" s="155" t="s">
        <v>327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369"/>
        <v>0</v>
      </c>
      <c r="L311" s="156" t="s">
        <v>274</v>
      </c>
      <c r="M311" s="104">
        <v>0</v>
      </c>
      <c r="N311" s="262">
        <f t="shared" si="361"/>
        <v>970</v>
      </c>
      <c r="O311" s="106">
        <v>970</v>
      </c>
      <c r="P311" s="110">
        <f t="shared" si="321"/>
        <v>0</v>
      </c>
      <c r="Q311" s="112" t="s">
        <v>139</v>
      </c>
      <c r="R311" s="113">
        <f t="shared" si="315"/>
        <v>0</v>
      </c>
      <c r="S311" s="114">
        <f t="shared" si="322"/>
        <v>0</v>
      </c>
      <c r="T311" s="113">
        <f t="shared" si="316"/>
        <v>0</v>
      </c>
      <c r="U311" s="115">
        <f t="shared" si="323"/>
        <v>0</v>
      </c>
      <c r="V311" s="113">
        <f t="shared" si="317"/>
        <v>0</v>
      </c>
      <c r="W311" s="115">
        <f t="shared" si="324"/>
        <v>0</v>
      </c>
      <c r="X311" s="113">
        <f t="shared" si="318"/>
        <v>0</v>
      </c>
      <c r="Y311" s="115">
        <f t="shared" si="325"/>
        <v>0</v>
      </c>
      <c r="Z311" s="116">
        <f t="shared" si="319"/>
        <v>0</v>
      </c>
      <c r="AA311" s="117" t="b">
        <f t="shared" si="370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326"/>
        <v>0</v>
      </c>
      <c r="AJ311" s="21">
        <v>0</v>
      </c>
      <c r="AK311" s="164">
        <f t="shared" si="327"/>
        <v>0</v>
      </c>
      <c r="AL311" s="21">
        <v>0</v>
      </c>
      <c r="AM311" s="164">
        <f t="shared" si="328"/>
        <v>0</v>
      </c>
      <c r="AN311" s="21">
        <v>0</v>
      </c>
      <c r="AO311" s="164">
        <f t="shared" si="329"/>
        <v>0</v>
      </c>
      <c r="AP311" s="21">
        <v>0</v>
      </c>
      <c r="AQ311" s="164">
        <f t="shared" si="330"/>
        <v>0</v>
      </c>
      <c r="AR311" s="21">
        <v>0</v>
      </c>
      <c r="AS311" s="164">
        <f t="shared" si="331"/>
        <v>0</v>
      </c>
      <c r="AT311" s="21">
        <v>0</v>
      </c>
      <c r="AU311" s="164">
        <f t="shared" si="332"/>
        <v>0</v>
      </c>
      <c r="AV311" s="21">
        <v>0</v>
      </c>
      <c r="AW311" s="164">
        <f t="shared" si="333"/>
        <v>0</v>
      </c>
      <c r="AX311" s="21">
        <v>0</v>
      </c>
      <c r="AY311" s="164">
        <f t="shared" si="334"/>
        <v>0</v>
      </c>
      <c r="AZ311" s="21">
        <v>0</v>
      </c>
      <c r="BA311" s="164">
        <f t="shared" si="335"/>
        <v>0</v>
      </c>
      <c r="BB311" s="21">
        <v>0</v>
      </c>
      <c r="BC311" s="164">
        <f t="shared" si="336"/>
        <v>0</v>
      </c>
      <c r="BD311" s="21">
        <v>0</v>
      </c>
      <c r="BE311" s="164">
        <f t="shared" si="337"/>
        <v>0</v>
      </c>
      <c r="BF311" s="253">
        <f t="shared" si="338"/>
        <v>0</v>
      </c>
      <c r="BG311" s="253">
        <f t="shared" si="362"/>
        <v>0</v>
      </c>
      <c r="BH311" s="10" t="b">
        <f t="shared" si="363"/>
        <v>1</v>
      </c>
      <c r="BI311" s="253">
        <f t="shared" si="364"/>
        <v>0</v>
      </c>
      <c r="BJ311" s="250">
        <f t="shared" si="340"/>
        <v>35910003</v>
      </c>
      <c r="BK311" s="251">
        <v>348</v>
      </c>
      <c r="BL311" s="251">
        <v>5</v>
      </c>
      <c r="BM311" s="252">
        <f t="shared" si="341"/>
        <v>0</v>
      </c>
      <c r="BN311" s="252">
        <f t="shared" si="342"/>
        <v>0</v>
      </c>
      <c r="BO311" s="252">
        <f t="shared" si="343"/>
        <v>0</v>
      </c>
      <c r="BP311" s="252">
        <f t="shared" si="344"/>
        <v>0</v>
      </c>
      <c r="BQ311" s="254">
        <f t="shared" si="345"/>
        <v>970</v>
      </c>
      <c r="BR311">
        <f t="shared" si="339"/>
        <v>0</v>
      </c>
      <c r="BS311">
        <v>0</v>
      </c>
      <c r="BT311">
        <v>1</v>
      </c>
      <c r="BU311" t="s">
        <v>139</v>
      </c>
      <c r="BV311" t="str">
        <f t="shared" si="346"/>
        <v>0</v>
      </c>
      <c r="BW311" t="str">
        <f t="shared" si="347"/>
        <v>0</v>
      </c>
      <c r="BX311" t="str">
        <f t="shared" si="348"/>
        <v>1</v>
      </c>
      <c r="BY311" t="s">
        <v>23</v>
      </c>
      <c r="BZ311" s="253">
        <f t="shared" si="349"/>
        <v>0</v>
      </c>
      <c r="CA311" s="253">
        <f t="shared" si="350"/>
        <v>0</v>
      </c>
      <c r="CB311" s="253">
        <f t="shared" si="351"/>
        <v>0</v>
      </c>
      <c r="CC311" s="253">
        <f t="shared" si="352"/>
        <v>0</v>
      </c>
      <c r="CD311" s="253">
        <f t="shared" si="353"/>
        <v>0</v>
      </c>
      <c r="CE311" s="253">
        <f t="shared" si="354"/>
        <v>0</v>
      </c>
      <c r="CF311" s="253">
        <f t="shared" si="355"/>
        <v>0</v>
      </c>
      <c r="CG311" s="253">
        <f t="shared" si="356"/>
        <v>0</v>
      </c>
      <c r="CH311" s="253">
        <f t="shared" si="357"/>
        <v>0</v>
      </c>
      <c r="CI311" s="253">
        <f t="shared" si="358"/>
        <v>0</v>
      </c>
      <c r="CJ311" s="253">
        <f t="shared" si="359"/>
        <v>0</v>
      </c>
      <c r="CK311" s="253">
        <f t="shared" si="360"/>
        <v>0</v>
      </c>
    </row>
    <row r="312" spans="2:89" ht="20.399999999999999" x14ac:dyDescent="0.3">
      <c r="B312" s="129">
        <v>228</v>
      </c>
      <c r="C312" s="107">
        <v>358011</v>
      </c>
      <c r="D312" s="107">
        <v>35910003</v>
      </c>
      <c r="E312" s="155" t="s">
        <v>328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369"/>
        <v>0</v>
      </c>
      <c r="L312" s="156" t="s">
        <v>274</v>
      </c>
      <c r="M312" s="104">
        <v>0</v>
      </c>
      <c r="N312" s="262">
        <f t="shared" si="361"/>
        <v>1065</v>
      </c>
      <c r="O312" s="106">
        <v>1065</v>
      </c>
      <c r="P312" s="110">
        <f t="shared" si="321"/>
        <v>0</v>
      </c>
      <c r="Q312" s="112" t="s">
        <v>139</v>
      </c>
      <c r="R312" s="113">
        <f t="shared" si="315"/>
        <v>0</v>
      </c>
      <c r="S312" s="114">
        <f t="shared" si="322"/>
        <v>0</v>
      </c>
      <c r="T312" s="113">
        <f t="shared" si="316"/>
        <v>0</v>
      </c>
      <c r="U312" s="115">
        <f t="shared" si="323"/>
        <v>0</v>
      </c>
      <c r="V312" s="113">
        <f t="shared" si="317"/>
        <v>0</v>
      </c>
      <c r="W312" s="115">
        <f t="shared" si="324"/>
        <v>0</v>
      </c>
      <c r="X312" s="113">
        <f t="shared" si="318"/>
        <v>0</v>
      </c>
      <c r="Y312" s="115">
        <f t="shared" si="325"/>
        <v>0</v>
      </c>
      <c r="Z312" s="116">
        <f t="shared" si="319"/>
        <v>0</v>
      </c>
      <c r="AA312" s="117" t="b">
        <f t="shared" si="370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326"/>
        <v>0</v>
      </c>
      <c r="AJ312" s="21">
        <v>0</v>
      </c>
      <c r="AK312" s="164">
        <f t="shared" si="327"/>
        <v>0</v>
      </c>
      <c r="AL312" s="21">
        <v>0</v>
      </c>
      <c r="AM312" s="164">
        <f t="shared" si="328"/>
        <v>0</v>
      </c>
      <c r="AN312" s="21">
        <v>0</v>
      </c>
      <c r="AO312" s="164">
        <f t="shared" si="329"/>
        <v>0</v>
      </c>
      <c r="AP312" s="21">
        <v>0</v>
      </c>
      <c r="AQ312" s="164">
        <f t="shared" si="330"/>
        <v>0</v>
      </c>
      <c r="AR312" s="21">
        <v>0</v>
      </c>
      <c r="AS312" s="164">
        <f t="shared" si="331"/>
        <v>0</v>
      </c>
      <c r="AT312" s="21">
        <v>0</v>
      </c>
      <c r="AU312" s="164">
        <f t="shared" si="332"/>
        <v>0</v>
      </c>
      <c r="AV312" s="21">
        <v>0</v>
      </c>
      <c r="AW312" s="164">
        <f t="shared" si="333"/>
        <v>0</v>
      </c>
      <c r="AX312" s="21">
        <v>0</v>
      </c>
      <c r="AY312" s="164">
        <f t="shared" si="334"/>
        <v>0</v>
      </c>
      <c r="AZ312" s="21">
        <v>0</v>
      </c>
      <c r="BA312" s="164">
        <f t="shared" si="335"/>
        <v>0</v>
      </c>
      <c r="BB312" s="21">
        <v>0</v>
      </c>
      <c r="BC312" s="164">
        <f t="shared" si="336"/>
        <v>0</v>
      </c>
      <c r="BD312" s="21">
        <v>0</v>
      </c>
      <c r="BE312" s="164">
        <f t="shared" si="337"/>
        <v>0</v>
      </c>
      <c r="BF312" s="253">
        <f t="shared" si="338"/>
        <v>0</v>
      </c>
      <c r="BG312" s="253">
        <f t="shared" si="362"/>
        <v>0</v>
      </c>
      <c r="BH312" s="10" t="b">
        <f t="shared" si="363"/>
        <v>1</v>
      </c>
      <c r="BI312" s="253">
        <f t="shared" si="364"/>
        <v>0</v>
      </c>
      <c r="BJ312" s="250">
        <f t="shared" si="340"/>
        <v>35910003</v>
      </c>
      <c r="BK312" s="251">
        <v>348</v>
      </c>
      <c r="BL312" s="251">
        <v>5</v>
      </c>
      <c r="BM312" s="252">
        <f t="shared" si="341"/>
        <v>0</v>
      </c>
      <c r="BN312" s="252">
        <f t="shared" si="342"/>
        <v>0</v>
      </c>
      <c r="BO312" s="252">
        <f t="shared" si="343"/>
        <v>0</v>
      </c>
      <c r="BP312" s="252">
        <f t="shared" si="344"/>
        <v>0</v>
      </c>
      <c r="BQ312" s="254">
        <f t="shared" si="345"/>
        <v>1065</v>
      </c>
      <c r="BR312">
        <f t="shared" si="339"/>
        <v>0</v>
      </c>
      <c r="BS312">
        <v>0</v>
      </c>
      <c r="BT312">
        <v>1</v>
      </c>
      <c r="BU312" t="s">
        <v>139</v>
      </c>
      <c r="BV312" t="str">
        <f t="shared" si="346"/>
        <v>0</v>
      </c>
      <c r="BW312" t="str">
        <f t="shared" si="347"/>
        <v>0</v>
      </c>
      <c r="BX312" t="str">
        <f t="shared" si="348"/>
        <v>1</v>
      </c>
      <c r="BY312" t="s">
        <v>23</v>
      </c>
      <c r="BZ312" s="253">
        <f t="shared" si="349"/>
        <v>0</v>
      </c>
      <c r="CA312" s="253">
        <f t="shared" si="350"/>
        <v>0</v>
      </c>
      <c r="CB312" s="253">
        <f t="shared" si="351"/>
        <v>0</v>
      </c>
      <c r="CC312" s="253">
        <f t="shared" si="352"/>
        <v>0</v>
      </c>
      <c r="CD312" s="253">
        <f t="shared" si="353"/>
        <v>0</v>
      </c>
      <c r="CE312" s="253">
        <f t="shared" si="354"/>
        <v>0</v>
      </c>
      <c r="CF312" s="253">
        <f t="shared" si="355"/>
        <v>0</v>
      </c>
      <c r="CG312" s="253">
        <f t="shared" si="356"/>
        <v>0</v>
      </c>
      <c r="CH312" s="253">
        <f t="shared" si="357"/>
        <v>0</v>
      </c>
      <c r="CI312" s="253">
        <f t="shared" si="358"/>
        <v>0</v>
      </c>
      <c r="CJ312" s="253">
        <f t="shared" si="359"/>
        <v>0</v>
      </c>
      <c r="CK312" s="253">
        <f t="shared" si="360"/>
        <v>0</v>
      </c>
    </row>
    <row r="313" spans="2:89" ht="20.399999999999999" x14ac:dyDescent="0.3">
      <c r="B313" s="129">
        <v>229</v>
      </c>
      <c r="C313" s="107">
        <v>358011</v>
      </c>
      <c r="D313" s="107">
        <v>35910003</v>
      </c>
      <c r="E313" s="155" t="s">
        <v>329</v>
      </c>
      <c r="F313" s="108" t="s">
        <v>344</v>
      </c>
      <c r="G313" s="108" t="s">
        <v>345</v>
      </c>
      <c r="H313" s="109" t="s">
        <v>18</v>
      </c>
      <c r="I313" s="130"/>
      <c r="J313" s="109" t="s">
        <v>19</v>
      </c>
      <c r="K313" s="111">
        <f t="shared" si="369"/>
        <v>0</v>
      </c>
      <c r="L313" s="156" t="s">
        <v>274</v>
      </c>
      <c r="M313" s="104">
        <v>0</v>
      </c>
      <c r="N313" s="262">
        <f t="shared" si="361"/>
        <v>2820.01</v>
      </c>
      <c r="O313" s="106">
        <v>2820.01</v>
      </c>
      <c r="P313" s="110">
        <f t="shared" si="321"/>
        <v>0</v>
      </c>
      <c r="Q313" s="112" t="s">
        <v>139</v>
      </c>
      <c r="R313" s="113">
        <f t="shared" si="315"/>
        <v>0</v>
      </c>
      <c r="S313" s="114">
        <f t="shared" si="322"/>
        <v>0</v>
      </c>
      <c r="T313" s="113">
        <f t="shared" si="316"/>
        <v>0</v>
      </c>
      <c r="U313" s="115">
        <f t="shared" si="323"/>
        <v>0</v>
      </c>
      <c r="V313" s="113">
        <f t="shared" si="317"/>
        <v>0</v>
      </c>
      <c r="W313" s="115">
        <f t="shared" si="324"/>
        <v>0</v>
      </c>
      <c r="X313" s="113">
        <f t="shared" si="318"/>
        <v>0</v>
      </c>
      <c r="Y313" s="115">
        <f t="shared" si="325"/>
        <v>0</v>
      </c>
      <c r="Z313" s="116">
        <f t="shared" si="319"/>
        <v>0</v>
      </c>
      <c r="AA313" s="117" t="b">
        <f t="shared" si="370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 t="shared" si="326"/>
        <v>0</v>
      </c>
      <c r="AJ313" s="21">
        <v>0</v>
      </c>
      <c r="AK313" s="164">
        <f t="shared" si="327"/>
        <v>0</v>
      </c>
      <c r="AL313" s="21">
        <v>0</v>
      </c>
      <c r="AM313" s="164">
        <f t="shared" si="328"/>
        <v>0</v>
      </c>
      <c r="AN313" s="21">
        <v>0</v>
      </c>
      <c r="AO313" s="164">
        <f t="shared" si="329"/>
        <v>0</v>
      </c>
      <c r="AP313" s="21">
        <v>0</v>
      </c>
      <c r="AQ313" s="164">
        <f t="shared" si="330"/>
        <v>0</v>
      </c>
      <c r="AR313" s="21">
        <v>0</v>
      </c>
      <c r="AS313" s="164">
        <f t="shared" si="331"/>
        <v>0</v>
      </c>
      <c r="AT313" s="21">
        <v>0</v>
      </c>
      <c r="AU313" s="164">
        <f t="shared" si="332"/>
        <v>0</v>
      </c>
      <c r="AV313" s="21">
        <v>0</v>
      </c>
      <c r="AW313" s="164">
        <f t="shared" si="333"/>
        <v>0</v>
      </c>
      <c r="AX313" s="21">
        <v>0</v>
      </c>
      <c r="AY313" s="164">
        <f t="shared" si="334"/>
        <v>0</v>
      </c>
      <c r="AZ313" s="21">
        <v>0</v>
      </c>
      <c r="BA313" s="164">
        <f t="shared" si="335"/>
        <v>0</v>
      </c>
      <c r="BB313" s="21">
        <v>0</v>
      </c>
      <c r="BC313" s="164">
        <f t="shared" si="336"/>
        <v>0</v>
      </c>
      <c r="BD313" s="21">
        <v>0</v>
      </c>
      <c r="BE313" s="164">
        <f t="shared" si="337"/>
        <v>0</v>
      </c>
      <c r="BF313" s="253">
        <f t="shared" si="338"/>
        <v>0</v>
      </c>
      <c r="BG313" s="253">
        <f t="shared" si="362"/>
        <v>0</v>
      </c>
      <c r="BH313" s="10" t="b">
        <f t="shared" si="363"/>
        <v>1</v>
      </c>
      <c r="BI313" s="253">
        <f t="shared" si="364"/>
        <v>0</v>
      </c>
      <c r="BJ313" s="250">
        <f t="shared" si="340"/>
        <v>35910003</v>
      </c>
      <c r="BK313" s="251">
        <v>348</v>
      </c>
      <c r="BL313" s="251">
        <v>5</v>
      </c>
      <c r="BM313" s="252">
        <f t="shared" si="341"/>
        <v>0</v>
      </c>
      <c r="BN313" s="252">
        <f t="shared" si="342"/>
        <v>0</v>
      </c>
      <c r="BO313" s="252">
        <f t="shared" si="343"/>
        <v>0</v>
      </c>
      <c r="BP313" s="252">
        <f t="shared" si="344"/>
        <v>0</v>
      </c>
      <c r="BQ313" s="254">
        <f t="shared" si="345"/>
        <v>2820.01</v>
      </c>
      <c r="BR313">
        <f t="shared" si="339"/>
        <v>0</v>
      </c>
      <c r="BS313">
        <v>0</v>
      </c>
      <c r="BT313">
        <v>1</v>
      </c>
      <c r="BU313" t="s">
        <v>139</v>
      </c>
      <c r="BV313" t="str">
        <f t="shared" si="346"/>
        <v>0</v>
      </c>
      <c r="BW313" t="str">
        <f t="shared" si="347"/>
        <v>0</v>
      </c>
      <c r="BX313" t="str">
        <f t="shared" si="348"/>
        <v>1</v>
      </c>
      <c r="BY313" t="s">
        <v>23</v>
      </c>
      <c r="BZ313" s="253">
        <f t="shared" si="349"/>
        <v>0</v>
      </c>
      <c r="CA313" s="253">
        <f t="shared" si="350"/>
        <v>0</v>
      </c>
      <c r="CB313" s="253">
        <f t="shared" si="351"/>
        <v>0</v>
      </c>
      <c r="CC313" s="253">
        <f t="shared" si="352"/>
        <v>0</v>
      </c>
      <c r="CD313" s="253">
        <f t="shared" si="353"/>
        <v>0</v>
      </c>
      <c r="CE313" s="253">
        <f t="shared" si="354"/>
        <v>0</v>
      </c>
      <c r="CF313" s="253">
        <f t="shared" si="355"/>
        <v>0</v>
      </c>
      <c r="CG313" s="253">
        <f t="shared" si="356"/>
        <v>0</v>
      </c>
      <c r="CH313" s="253">
        <f t="shared" si="357"/>
        <v>0</v>
      </c>
      <c r="CI313" s="253">
        <f t="shared" si="358"/>
        <v>0</v>
      </c>
      <c r="CJ313" s="253">
        <f t="shared" si="359"/>
        <v>0</v>
      </c>
      <c r="CK313" s="253">
        <f t="shared" si="360"/>
        <v>0</v>
      </c>
    </row>
    <row r="314" spans="2:89" ht="20.399999999999999" x14ac:dyDescent="0.3">
      <c r="B314" s="129">
        <v>230</v>
      </c>
      <c r="C314" s="107">
        <v>358011</v>
      </c>
      <c r="D314" s="107">
        <v>35910003</v>
      </c>
      <c r="E314" s="155" t="s">
        <v>330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369"/>
        <v>0</v>
      </c>
      <c r="L314" s="156" t="s">
        <v>274</v>
      </c>
      <c r="M314" s="104">
        <v>0</v>
      </c>
      <c r="N314" s="262">
        <f t="shared" si="361"/>
        <v>992</v>
      </c>
      <c r="O314" s="106">
        <v>992</v>
      </c>
      <c r="P314" s="110">
        <f t="shared" si="321"/>
        <v>0</v>
      </c>
      <c r="Q314" s="112" t="s">
        <v>139</v>
      </c>
      <c r="R314" s="113">
        <f t="shared" si="315"/>
        <v>0</v>
      </c>
      <c r="S314" s="114">
        <f t="shared" si="322"/>
        <v>0</v>
      </c>
      <c r="T314" s="113">
        <f t="shared" si="316"/>
        <v>0</v>
      </c>
      <c r="U314" s="115">
        <f t="shared" si="323"/>
        <v>0</v>
      </c>
      <c r="V314" s="113">
        <f t="shared" si="317"/>
        <v>0</v>
      </c>
      <c r="W314" s="115">
        <f t="shared" si="324"/>
        <v>0</v>
      </c>
      <c r="X314" s="113">
        <f t="shared" si="318"/>
        <v>0</v>
      </c>
      <c r="Y314" s="115">
        <f t="shared" si="325"/>
        <v>0</v>
      </c>
      <c r="Z314" s="116">
        <f t="shared" si="319"/>
        <v>0</v>
      </c>
      <c r="AA314" s="117" t="b">
        <f t="shared" si="370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326"/>
        <v>0</v>
      </c>
      <c r="AJ314" s="21">
        <v>0</v>
      </c>
      <c r="AK314" s="164">
        <f t="shared" si="327"/>
        <v>0</v>
      </c>
      <c r="AL314" s="21">
        <v>0</v>
      </c>
      <c r="AM314" s="164">
        <f t="shared" si="328"/>
        <v>0</v>
      </c>
      <c r="AN314" s="21">
        <v>0</v>
      </c>
      <c r="AO314" s="164">
        <f t="shared" si="329"/>
        <v>0</v>
      </c>
      <c r="AP314" s="21">
        <v>0</v>
      </c>
      <c r="AQ314" s="164">
        <f t="shared" si="330"/>
        <v>0</v>
      </c>
      <c r="AR314" s="21">
        <v>0</v>
      </c>
      <c r="AS314" s="164">
        <f t="shared" si="331"/>
        <v>0</v>
      </c>
      <c r="AT314" s="21">
        <v>0</v>
      </c>
      <c r="AU314" s="164">
        <f t="shared" si="332"/>
        <v>0</v>
      </c>
      <c r="AV314" s="21">
        <v>0</v>
      </c>
      <c r="AW314" s="164">
        <f t="shared" si="333"/>
        <v>0</v>
      </c>
      <c r="AX314" s="21">
        <v>0</v>
      </c>
      <c r="AY314" s="164">
        <f t="shared" si="334"/>
        <v>0</v>
      </c>
      <c r="AZ314" s="21">
        <v>0</v>
      </c>
      <c r="BA314" s="164">
        <f t="shared" si="335"/>
        <v>0</v>
      </c>
      <c r="BB314" s="21">
        <v>0</v>
      </c>
      <c r="BC314" s="164">
        <f t="shared" si="336"/>
        <v>0</v>
      </c>
      <c r="BD314" s="21">
        <v>0</v>
      </c>
      <c r="BE314" s="164">
        <f t="shared" si="337"/>
        <v>0</v>
      </c>
      <c r="BF314" s="253">
        <f t="shared" si="338"/>
        <v>0</v>
      </c>
      <c r="BG314" s="253">
        <f t="shared" si="362"/>
        <v>0</v>
      </c>
      <c r="BH314" s="10" t="b">
        <f t="shared" si="363"/>
        <v>1</v>
      </c>
      <c r="BI314" s="253">
        <f t="shared" si="364"/>
        <v>0</v>
      </c>
      <c r="BJ314" s="250">
        <f t="shared" si="340"/>
        <v>35910003</v>
      </c>
      <c r="BK314" s="251">
        <v>348</v>
      </c>
      <c r="BL314" s="251">
        <v>5</v>
      </c>
      <c r="BM314" s="252">
        <f t="shared" si="341"/>
        <v>0</v>
      </c>
      <c r="BN314" s="252">
        <f t="shared" si="342"/>
        <v>0</v>
      </c>
      <c r="BO314" s="252">
        <f t="shared" si="343"/>
        <v>0</v>
      </c>
      <c r="BP314" s="252">
        <f t="shared" si="344"/>
        <v>0</v>
      </c>
      <c r="BQ314" s="254">
        <f t="shared" si="345"/>
        <v>992</v>
      </c>
      <c r="BR314">
        <f t="shared" si="339"/>
        <v>0</v>
      </c>
      <c r="BS314">
        <v>0</v>
      </c>
      <c r="BT314">
        <v>1</v>
      </c>
      <c r="BU314" t="s">
        <v>139</v>
      </c>
      <c r="BV314" t="str">
        <f t="shared" si="346"/>
        <v>0</v>
      </c>
      <c r="BW314" t="str">
        <f t="shared" si="347"/>
        <v>0</v>
      </c>
      <c r="BX314" t="str">
        <f t="shared" si="348"/>
        <v>1</v>
      </c>
      <c r="BY314" t="s">
        <v>23</v>
      </c>
      <c r="BZ314" s="253">
        <f t="shared" si="349"/>
        <v>0</v>
      </c>
      <c r="CA314" s="253">
        <f t="shared" si="350"/>
        <v>0</v>
      </c>
      <c r="CB314" s="253">
        <f t="shared" si="351"/>
        <v>0</v>
      </c>
      <c r="CC314" s="253">
        <f t="shared" si="352"/>
        <v>0</v>
      </c>
      <c r="CD314" s="253">
        <f t="shared" si="353"/>
        <v>0</v>
      </c>
      <c r="CE314" s="253">
        <f t="shared" si="354"/>
        <v>0</v>
      </c>
      <c r="CF314" s="253">
        <f t="shared" si="355"/>
        <v>0</v>
      </c>
      <c r="CG314" s="253">
        <f t="shared" si="356"/>
        <v>0</v>
      </c>
      <c r="CH314" s="253">
        <f t="shared" si="357"/>
        <v>0</v>
      </c>
      <c r="CI314" s="253">
        <f t="shared" si="358"/>
        <v>0</v>
      </c>
      <c r="CJ314" s="253">
        <f t="shared" si="359"/>
        <v>0</v>
      </c>
      <c r="CK314" s="253">
        <f t="shared" si="360"/>
        <v>0</v>
      </c>
    </row>
    <row r="315" spans="2:89" ht="20.399999999999999" x14ac:dyDescent="0.3">
      <c r="B315" s="129">
        <v>231</v>
      </c>
      <c r="C315" s="107">
        <v>358011</v>
      </c>
      <c r="D315" s="107">
        <v>35910003</v>
      </c>
      <c r="E315" s="155" t="s">
        <v>331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369"/>
        <v>0</v>
      </c>
      <c r="L315" s="156" t="s">
        <v>274</v>
      </c>
      <c r="M315" s="104">
        <v>0</v>
      </c>
      <c r="N315" s="262">
        <f t="shared" si="361"/>
        <v>4274.99</v>
      </c>
      <c r="O315" s="106">
        <v>4274.99</v>
      </c>
      <c r="P315" s="110">
        <f t="shared" si="321"/>
        <v>0</v>
      </c>
      <c r="Q315" s="112" t="s">
        <v>139</v>
      </c>
      <c r="R315" s="113">
        <f t="shared" si="315"/>
        <v>0</v>
      </c>
      <c r="S315" s="114">
        <f t="shared" si="322"/>
        <v>0</v>
      </c>
      <c r="T315" s="113">
        <f t="shared" si="316"/>
        <v>0</v>
      </c>
      <c r="U315" s="115">
        <f t="shared" si="323"/>
        <v>0</v>
      </c>
      <c r="V315" s="113">
        <f t="shared" si="317"/>
        <v>0</v>
      </c>
      <c r="W315" s="115">
        <f t="shared" si="324"/>
        <v>0</v>
      </c>
      <c r="X315" s="113">
        <f t="shared" si="318"/>
        <v>0</v>
      </c>
      <c r="Y315" s="115">
        <f t="shared" si="325"/>
        <v>0</v>
      </c>
      <c r="Z315" s="116">
        <f t="shared" si="319"/>
        <v>0</v>
      </c>
      <c r="AA315" s="117" t="b">
        <f t="shared" si="370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326"/>
        <v>0</v>
      </c>
      <c r="AJ315" s="21">
        <v>0</v>
      </c>
      <c r="AK315" s="164">
        <f t="shared" si="327"/>
        <v>0</v>
      </c>
      <c r="AL315" s="21">
        <v>0</v>
      </c>
      <c r="AM315" s="164">
        <f t="shared" si="328"/>
        <v>0</v>
      </c>
      <c r="AN315" s="21">
        <v>0</v>
      </c>
      <c r="AO315" s="164">
        <f t="shared" si="329"/>
        <v>0</v>
      </c>
      <c r="AP315" s="21">
        <v>0</v>
      </c>
      <c r="AQ315" s="164">
        <f t="shared" si="330"/>
        <v>0</v>
      </c>
      <c r="AR315" s="21">
        <v>0</v>
      </c>
      <c r="AS315" s="164">
        <f t="shared" si="331"/>
        <v>0</v>
      </c>
      <c r="AT315" s="21">
        <v>0</v>
      </c>
      <c r="AU315" s="164">
        <f t="shared" si="332"/>
        <v>0</v>
      </c>
      <c r="AV315" s="21">
        <v>0</v>
      </c>
      <c r="AW315" s="164">
        <f t="shared" si="333"/>
        <v>0</v>
      </c>
      <c r="AX315" s="21">
        <v>0</v>
      </c>
      <c r="AY315" s="164">
        <f t="shared" si="334"/>
        <v>0</v>
      </c>
      <c r="AZ315" s="21">
        <v>0</v>
      </c>
      <c r="BA315" s="164">
        <f t="shared" si="335"/>
        <v>0</v>
      </c>
      <c r="BB315" s="21">
        <v>0</v>
      </c>
      <c r="BC315" s="164">
        <f t="shared" si="336"/>
        <v>0</v>
      </c>
      <c r="BD315" s="21">
        <v>0</v>
      </c>
      <c r="BE315" s="164">
        <f t="shared" si="337"/>
        <v>0</v>
      </c>
      <c r="BF315" s="253">
        <f t="shared" si="338"/>
        <v>0</v>
      </c>
      <c r="BG315" s="253">
        <f t="shared" si="362"/>
        <v>0</v>
      </c>
      <c r="BH315" s="10" t="b">
        <f t="shared" si="363"/>
        <v>1</v>
      </c>
      <c r="BI315" s="253">
        <f t="shared" si="364"/>
        <v>0</v>
      </c>
      <c r="BJ315" s="250">
        <f t="shared" si="340"/>
        <v>35910003</v>
      </c>
      <c r="BK315" s="251">
        <v>348</v>
      </c>
      <c r="BL315" s="251">
        <v>5</v>
      </c>
      <c r="BM315" s="252">
        <f t="shared" si="341"/>
        <v>0</v>
      </c>
      <c r="BN315" s="252">
        <f t="shared" si="342"/>
        <v>0</v>
      </c>
      <c r="BO315" s="252">
        <f t="shared" si="343"/>
        <v>0</v>
      </c>
      <c r="BP315" s="252">
        <f t="shared" si="344"/>
        <v>0</v>
      </c>
      <c r="BQ315" s="254">
        <f t="shared" si="345"/>
        <v>4274.99</v>
      </c>
      <c r="BR315">
        <f t="shared" si="339"/>
        <v>0</v>
      </c>
      <c r="BS315">
        <v>0</v>
      </c>
      <c r="BT315">
        <v>1</v>
      </c>
      <c r="BU315" t="s">
        <v>139</v>
      </c>
      <c r="BV315" t="str">
        <f t="shared" si="346"/>
        <v>0</v>
      </c>
      <c r="BW315" t="str">
        <f t="shared" si="347"/>
        <v>0</v>
      </c>
      <c r="BX315" t="str">
        <f t="shared" si="348"/>
        <v>1</v>
      </c>
      <c r="BY315" t="s">
        <v>23</v>
      </c>
      <c r="BZ315" s="253">
        <f t="shared" si="349"/>
        <v>0</v>
      </c>
      <c r="CA315" s="253">
        <f t="shared" si="350"/>
        <v>0</v>
      </c>
      <c r="CB315" s="253">
        <f t="shared" si="351"/>
        <v>0</v>
      </c>
      <c r="CC315" s="253">
        <f t="shared" si="352"/>
        <v>0</v>
      </c>
      <c r="CD315" s="253">
        <f t="shared" si="353"/>
        <v>0</v>
      </c>
      <c r="CE315" s="253">
        <f t="shared" si="354"/>
        <v>0</v>
      </c>
      <c r="CF315" s="253">
        <f t="shared" si="355"/>
        <v>0</v>
      </c>
      <c r="CG315" s="253">
        <f t="shared" si="356"/>
        <v>0</v>
      </c>
      <c r="CH315" s="253">
        <f t="shared" si="357"/>
        <v>0</v>
      </c>
      <c r="CI315" s="253">
        <f t="shared" si="358"/>
        <v>0</v>
      </c>
      <c r="CJ315" s="253">
        <f t="shared" si="359"/>
        <v>0</v>
      </c>
      <c r="CK315" s="253">
        <f t="shared" si="360"/>
        <v>0</v>
      </c>
    </row>
    <row r="316" spans="2:89" ht="20.399999999999999" x14ac:dyDescent="0.3">
      <c r="B316" s="129">
        <v>232</v>
      </c>
      <c r="C316" s="107">
        <v>358011</v>
      </c>
      <c r="D316" s="107">
        <v>35910003</v>
      </c>
      <c r="E316" s="155" t="s">
        <v>332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369"/>
        <v>0</v>
      </c>
      <c r="L316" s="156" t="s">
        <v>274</v>
      </c>
      <c r="M316" s="104">
        <v>0</v>
      </c>
      <c r="N316" s="262">
        <f t="shared" si="361"/>
        <v>2000</v>
      </c>
      <c r="O316" s="106">
        <v>2000</v>
      </c>
      <c r="P316" s="110">
        <f t="shared" si="321"/>
        <v>0</v>
      </c>
      <c r="Q316" s="112" t="s">
        <v>139</v>
      </c>
      <c r="R316" s="113">
        <f t="shared" si="315"/>
        <v>0</v>
      </c>
      <c r="S316" s="114">
        <f t="shared" si="322"/>
        <v>0</v>
      </c>
      <c r="T316" s="113">
        <f t="shared" si="316"/>
        <v>0</v>
      </c>
      <c r="U316" s="115">
        <f t="shared" si="323"/>
        <v>0</v>
      </c>
      <c r="V316" s="113">
        <f t="shared" si="317"/>
        <v>0</v>
      </c>
      <c r="W316" s="115">
        <f t="shared" si="324"/>
        <v>0</v>
      </c>
      <c r="X316" s="113">
        <f t="shared" si="318"/>
        <v>0</v>
      </c>
      <c r="Y316" s="115">
        <f t="shared" si="325"/>
        <v>0</v>
      </c>
      <c r="Z316" s="116">
        <f t="shared" si="319"/>
        <v>0</v>
      </c>
      <c r="AA316" s="117" t="b">
        <f t="shared" si="370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326"/>
        <v>0</v>
      </c>
      <c r="AJ316" s="21">
        <v>0</v>
      </c>
      <c r="AK316" s="164">
        <f t="shared" si="327"/>
        <v>0</v>
      </c>
      <c r="AL316" s="21">
        <v>0</v>
      </c>
      <c r="AM316" s="164">
        <f t="shared" si="328"/>
        <v>0</v>
      </c>
      <c r="AN316" s="21">
        <v>0</v>
      </c>
      <c r="AO316" s="164">
        <f t="shared" si="329"/>
        <v>0</v>
      </c>
      <c r="AP316" s="21">
        <v>0</v>
      </c>
      <c r="AQ316" s="164">
        <f t="shared" si="330"/>
        <v>0</v>
      </c>
      <c r="AR316" s="21">
        <v>0</v>
      </c>
      <c r="AS316" s="164">
        <f t="shared" si="331"/>
        <v>0</v>
      </c>
      <c r="AT316" s="21">
        <v>0</v>
      </c>
      <c r="AU316" s="164">
        <f t="shared" si="332"/>
        <v>0</v>
      </c>
      <c r="AV316" s="21">
        <v>0</v>
      </c>
      <c r="AW316" s="164">
        <f t="shared" si="333"/>
        <v>0</v>
      </c>
      <c r="AX316" s="21">
        <v>0</v>
      </c>
      <c r="AY316" s="164">
        <f t="shared" si="334"/>
        <v>0</v>
      </c>
      <c r="AZ316" s="21">
        <v>0</v>
      </c>
      <c r="BA316" s="164">
        <f t="shared" si="335"/>
        <v>0</v>
      </c>
      <c r="BB316" s="21">
        <v>0</v>
      </c>
      <c r="BC316" s="164">
        <f t="shared" si="336"/>
        <v>0</v>
      </c>
      <c r="BD316" s="21">
        <v>0</v>
      </c>
      <c r="BE316" s="164">
        <f t="shared" si="337"/>
        <v>0</v>
      </c>
      <c r="BF316" s="253">
        <f t="shared" si="338"/>
        <v>0</v>
      </c>
      <c r="BG316" s="253">
        <f t="shared" si="362"/>
        <v>0</v>
      </c>
      <c r="BH316" s="10" t="b">
        <f t="shared" si="363"/>
        <v>1</v>
      </c>
      <c r="BI316" s="253">
        <f t="shared" si="364"/>
        <v>0</v>
      </c>
      <c r="BJ316" s="250">
        <f t="shared" si="340"/>
        <v>35910003</v>
      </c>
      <c r="BK316" s="251">
        <v>348</v>
      </c>
      <c r="BL316" s="251">
        <v>5</v>
      </c>
      <c r="BM316" s="252">
        <f t="shared" si="341"/>
        <v>0</v>
      </c>
      <c r="BN316" s="252">
        <f t="shared" si="342"/>
        <v>0</v>
      </c>
      <c r="BO316" s="252">
        <f t="shared" si="343"/>
        <v>0</v>
      </c>
      <c r="BP316" s="252">
        <f t="shared" si="344"/>
        <v>0</v>
      </c>
      <c r="BQ316" s="254">
        <f t="shared" si="345"/>
        <v>2000</v>
      </c>
      <c r="BR316">
        <f t="shared" si="339"/>
        <v>0</v>
      </c>
      <c r="BS316">
        <v>0</v>
      </c>
      <c r="BT316">
        <v>1</v>
      </c>
      <c r="BU316" t="s">
        <v>139</v>
      </c>
      <c r="BV316" t="str">
        <f t="shared" si="346"/>
        <v>0</v>
      </c>
      <c r="BW316" t="str">
        <f t="shared" si="347"/>
        <v>0</v>
      </c>
      <c r="BX316" t="str">
        <f t="shared" si="348"/>
        <v>1</v>
      </c>
      <c r="BY316" t="s">
        <v>23</v>
      </c>
      <c r="BZ316" s="253">
        <f t="shared" si="349"/>
        <v>0</v>
      </c>
      <c r="CA316" s="253">
        <f t="shared" si="350"/>
        <v>0</v>
      </c>
      <c r="CB316" s="253">
        <f t="shared" si="351"/>
        <v>0</v>
      </c>
      <c r="CC316" s="253">
        <f t="shared" si="352"/>
        <v>0</v>
      </c>
      <c r="CD316" s="253">
        <f t="shared" si="353"/>
        <v>0</v>
      </c>
      <c r="CE316" s="253">
        <f t="shared" si="354"/>
        <v>0</v>
      </c>
      <c r="CF316" s="253">
        <f t="shared" si="355"/>
        <v>0</v>
      </c>
      <c r="CG316" s="253">
        <f t="shared" si="356"/>
        <v>0</v>
      </c>
      <c r="CH316" s="253">
        <f t="shared" si="357"/>
        <v>0</v>
      </c>
      <c r="CI316" s="253">
        <f t="shared" si="358"/>
        <v>0</v>
      </c>
      <c r="CJ316" s="253">
        <f t="shared" si="359"/>
        <v>0</v>
      </c>
      <c r="CK316" s="253">
        <f t="shared" si="360"/>
        <v>0</v>
      </c>
    </row>
    <row r="317" spans="2:89" ht="20.399999999999999" x14ac:dyDescent="0.3">
      <c r="B317" s="129">
        <v>233</v>
      </c>
      <c r="C317" s="107">
        <v>358011</v>
      </c>
      <c r="D317" s="107">
        <v>35910003</v>
      </c>
      <c r="E317" s="155" t="s">
        <v>333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369"/>
        <v>0</v>
      </c>
      <c r="L317" s="156" t="s">
        <v>274</v>
      </c>
      <c r="M317" s="104">
        <v>0</v>
      </c>
      <c r="N317" s="262">
        <f t="shared" si="361"/>
        <v>2300</v>
      </c>
      <c r="O317" s="106">
        <v>2300</v>
      </c>
      <c r="P317" s="110">
        <f t="shared" si="321"/>
        <v>0</v>
      </c>
      <c r="Q317" s="112" t="s">
        <v>139</v>
      </c>
      <c r="R317" s="113">
        <f t="shared" si="315"/>
        <v>0</v>
      </c>
      <c r="S317" s="114">
        <f t="shared" si="322"/>
        <v>0</v>
      </c>
      <c r="T317" s="113">
        <f t="shared" si="316"/>
        <v>0</v>
      </c>
      <c r="U317" s="115">
        <f t="shared" si="323"/>
        <v>0</v>
      </c>
      <c r="V317" s="113">
        <f t="shared" si="317"/>
        <v>0</v>
      </c>
      <c r="W317" s="115">
        <f t="shared" si="324"/>
        <v>0</v>
      </c>
      <c r="X317" s="113">
        <f t="shared" si="318"/>
        <v>0</v>
      </c>
      <c r="Y317" s="115">
        <f t="shared" si="325"/>
        <v>0</v>
      </c>
      <c r="Z317" s="116">
        <f t="shared" si="319"/>
        <v>0</v>
      </c>
      <c r="AA317" s="117" t="b">
        <f t="shared" si="370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326"/>
        <v>0</v>
      </c>
      <c r="AJ317" s="21">
        <v>0</v>
      </c>
      <c r="AK317" s="164">
        <f t="shared" si="327"/>
        <v>0</v>
      </c>
      <c r="AL317" s="21">
        <v>0</v>
      </c>
      <c r="AM317" s="164">
        <f t="shared" si="328"/>
        <v>0</v>
      </c>
      <c r="AN317" s="21">
        <v>0</v>
      </c>
      <c r="AO317" s="164">
        <f t="shared" si="329"/>
        <v>0</v>
      </c>
      <c r="AP317" s="21">
        <v>0</v>
      </c>
      <c r="AQ317" s="164">
        <f t="shared" si="330"/>
        <v>0</v>
      </c>
      <c r="AR317" s="21">
        <v>0</v>
      </c>
      <c r="AS317" s="164">
        <f t="shared" si="331"/>
        <v>0</v>
      </c>
      <c r="AT317" s="21">
        <v>0</v>
      </c>
      <c r="AU317" s="164">
        <f t="shared" si="332"/>
        <v>0</v>
      </c>
      <c r="AV317" s="21">
        <v>0</v>
      </c>
      <c r="AW317" s="164">
        <f t="shared" si="333"/>
        <v>0</v>
      </c>
      <c r="AX317" s="21">
        <v>0</v>
      </c>
      <c r="AY317" s="164">
        <f t="shared" si="334"/>
        <v>0</v>
      </c>
      <c r="AZ317" s="21">
        <v>0</v>
      </c>
      <c r="BA317" s="164">
        <f t="shared" si="335"/>
        <v>0</v>
      </c>
      <c r="BB317" s="21">
        <v>0</v>
      </c>
      <c r="BC317" s="164">
        <f t="shared" si="336"/>
        <v>0</v>
      </c>
      <c r="BD317" s="21">
        <v>0</v>
      </c>
      <c r="BE317" s="164">
        <f t="shared" si="337"/>
        <v>0</v>
      </c>
      <c r="BF317" s="253">
        <f t="shared" si="338"/>
        <v>0</v>
      </c>
      <c r="BG317" s="253">
        <f t="shared" si="362"/>
        <v>0</v>
      </c>
      <c r="BH317" s="10" t="b">
        <f t="shared" si="363"/>
        <v>1</v>
      </c>
      <c r="BI317" s="253">
        <f t="shared" si="364"/>
        <v>0</v>
      </c>
      <c r="BJ317" s="250">
        <f t="shared" si="340"/>
        <v>35910003</v>
      </c>
      <c r="BK317" s="251">
        <v>348</v>
      </c>
      <c r="BL317" s="251">
        <v>5</v>
      </c>
      <c r="BM317" s="252">
        <f t="shared" si="341"/>
        <v>0</v>
      </c>
      <c r="BN317" s="252">
        <f t="shared" si="342"/>
        <v>0</v>
      </c>
      <c r="BO317" s="252">
        <f t="shared" si="343"/>
        <v>0</v>
      </c>
      <c r="BP317" s="252">
        <f t="shared" si="344"/>
        <v>0</v>
      </c>
      <c r="BQ317" s="254">
        <f t="shared" si="345"/>
        <v>2300</v>
      </c>
      <c r="BR317">
        <f t="shared" si="339"/>
        <v>0</v>
      </c>
      <c r="BS317">
        <v>0</v>
      </c>
      <c r="BT317">
        <v>1</v>
      </c>
      <c r="BU317" t="s">
        <v>139</v>
      </c>
      <c r="BV317" t="str">
        <f t="shared" si="346"/>
        <v>0</v>
      </c>
      <c r="BW317" t="str">
        <f t="shared" si="347"/>
        <v>0</v>
      </c>
      <c r="BX317" t="str">
        <f t="shared" si="348"/>
        <v>1</v>
      </c>
      <c r="BY317" t="s">
        <v>23</v>
      </c>
      <c r="BZ317" s="253">
        <f t="shared" si="349"/>
        <v>0</v>
      </c>
      <c r="CA317" s="253">
        <f t="shared" si="350"/>
        <v>0</v>
      </c>
      <c r="CB317" s="253">
        <f t="shared" si="351"/>
        <v>0</v>
      </c>
      <c r="CC317" s="253">
        <f t="shared" si="352"/>
        <v>0</v>
      </c>
      <c r="CD317" s="253">
        <f t="shared" si="353"/>
        <v>0</v>
      </c>
      <c r="CE317" s="253">
        <f t="shared" si="354"/>
        <v>0</v>
      </c>
      <c r="CF317" s="253">
        <f t="shared" si="355"/>
        <v>0</v>
      </c>
      <c r="CG317" s="253">
        <f t="shared" si="356"/>
        <v>0</v>
      </c>
      <c r="CH317" s="253">
        <f t="shared" si="357"/>
        <v>0</v>
      </c>
      <c r="CI317" s="253">
        <f t="shared" si="358"/>
        <v>0</v>
      </c>
      <c r="CJ317" s="253">
        <f t="shared" si="359"/>
        <v>0</v>
      </c>
      <c r="CK317" s="253">
        <f t="shared" si="360"/>
        <v>0</v>
      </c>
    </row>
    <row r="318" spans="2:89" ht="20.399999999999999" x14ac:dyDescent="0.3">
      <c r="B318" s="129">
        <v>234</v>
      </c>
      <c r="C318" s="107">
        <v>358011</v>
      </c>
      <c r="D318" s="107">
        <v>35910003</v>
      </c>
      <c r="E318" s="155" t="s">
        <v>334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369"/>
        <v>0</v>
      </c>
      <c r="L318" s="156" t="s">
        <v>274</v>
      </c>
      <c r="M318" s="104">
        <v>0</v>
      </c>
      <c r="N318" s="262">
        <f t="shared" si="361"/>
        <v>3200</v>
      </c>
      <c r="O318" s="106">
        <v>3200</v>
      </c>
      <c r="P318" s="110">
        <f t="shared" si="321"/>
        <v>0</v>
      </c>
      <c r="Q318" s="112" t="s">
        <v>139</v>
      </c>
      <c r="R318" s="113">
        <f t="shared" si="315"/>
        <v>0</v>
      </c>
      <c r="S318" s="114">
        <f t="shared" si="322"/>
        <v>0</v>
      </c>
      <c r="T318" s="113">
        <f t="shared" si="316"/>
        <v>0</v>
      </c>
      <c r="U318" s="115">
        <f t="shared" si="323"/>
        <v>0</v>
      </c>
      <c r="V318" s="113">
        <f t="shared" si="317"/>
        <v>0</v>
      </c>
      <c r="W318" s="115">
        <f t="shared" si="324"/>
        <v>0</v>
      </c>
      <c r="X318" s="113">
        <f t="shared" si="318"/>
        <v>0</v>
      </c>
      <c r="Y318" s="115">
        <f t="shared" si="325"/>
        <v>0</v>
      </c>
      <c r="Z318" s="116">
        <f t="shared" si="319"/>
        <v>0</v>
      </c>
      <c r="AA318" s="117" t="b">
        <f t="shared" si="370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326"/>
        <v>0</v>
      </c>
      <c r="AJ318" s="21">
        <v>0</v>
      </c>
      <c r="AK318" s="164">
        <f t="shared" si="327"/>
        <v>0</v>
      </c>
      <c r="AL318" s="21">
        <v>0</v>
      </c>
      <c r="AM318" s="164">
        <f t="shared" si="328"/>
        <v>0</v>
      </c>
      <c r="AN318" s="21">
        <v>0</v>
      </c>
      <c r="AO318" s="164">
        <f t="shared" si="329"/>
        <v>0</v>
      </c>
      <c r="AP318" s="21">
        <v>0</v>
      </c>
      <c r="AQ318" s="164">
        <f t="shared" si="330"/>
        <v>0</v>
      </c>
      <c r="AR318" s="21">
        <v>0</v>
      </c>
      <c r="AS318" s="164">
        <f t="shared" si="331"/>
        <v>0</v>
      </c>
      <c r="AT318" s="21">
        <v>0</v>
      </c>
      <c r="AU318" s="164">
        <f t="shared" si="332"/>
        <v>0</v>
      </c>
      <c r="AV318" s="21">
        <v>0</v>
      </c>
      <c r="AW318" s="164">
        <f t="shared" si="333"/>
        <v>0</v>
      </c>
      <c r="AX318" s="21">
        <v>0</v>
      </c>
      <c r="AY318" s="164">
        <f t="shared" si="334"/>
        <v>0</v>
      </c>
      <c r="AZ318" s="21">
        <v>0</v>
      </c>
      <c r="BA318" s="164">
        <f t="shared" si="335"/>
        <v>0</v>
      </c>
      <c r="BB318" s="21">
        <v>0</v>
      </c>
      <c r="BC318" s="164">
        <f t="shared" si="336"/>
        <v>0</v>
      </c>
      <c r="BD318" s="21">
        <v>0</v>
      </c>
      <c r="BE318" s="164">
        <f t="shared" si="337"/>
        <v>0</v>
      </c>
      <c r="BF318" s="253">
        <f t="shared" si="338"/>
        <v>0</v>
      </c>
      <c r="BG318" s="253">
        <f t="shared" si="362"/>
        <v>0</v>
      </c>
      <c r="BH318" s="10" t="b">
        <f t="shared" si="363"/>
        <v>1</v>
      </c>
      <c r="BI318" s="253">
        <f t="shared" si="364"/>
        <v>0</v>
      </c>
      <c r="BJ318" s="250">
        <f t="shared" si="340"/>
        <v>35910003</v>
      </c>
      <c r="BK318" s="251">
        <v>348</v>
      </c>
      <c r="BL318" s="251">
        <v>5</v>
      </c>
      <c r="BM318" s="252">
        <f t="shared" si="341"/>
        <v>0</v>
      </c>
      <c r="BN318" s="252">
        <f t="shared" si="342"/>
        <v>0</v>
      </c>
      <c r="BO318" s="252">
        <f t="shared" si="343"/>
        <v>0</v>
      </c>
      <c r="BP318" s="252">
        <f t="shared" si="344"/>
        <v>0</v>
      </c>
      <c r="BQ318" s="254">
        <f t="shared" si="345"/>
        <v>3200</v>
      </c>
      <c r="BR318">
        <f t="shared" si="339"/>
        <v>0</v>
      </c>
      <c r="BS318">
        <v>0</v>
      </c>
      <c r="BT318">
        <v>1</v>
      </c>
      <c r="BU318" t="s">
        <v>139</v>
      </c>
      <c r="BV318" t="str">
        <f t="shared" si="346"/>
        <v>0</v>
      </c>
      <c r="BW318" t="str">
        <f t="shared" si="347"/>
        <v>0</v>
      </c>
      <c r="BX318" t="str">
        <f t="shared" si="348"/>
        <v>1</v>
      </c>
      <c r="BY318" t="s">
        <v>23</v>
      </c>
      <c r="BZ318" s="253">
        <f t="shared" si="349"/>
        <v>0</v>
      </c>
      <c r="CA318" s="253">
        <f t="shared" si="350"/>
        <v>0</v>
      </c>
      <c r="CB318" s="253">
        <f t="shared" si="351"/>
        <v>0</v>
      </c>
      <c r="CC318" s="253">
        <f t="shared" si="352"/>
        <v>0</v>
      </c>
      <c r="CD318" s="253">
        <f t="shared" si="353"/>
        <v>0</v>
      </c>
      <c r="CE318" s="253">
        <f t="shared" si="354"/>
        <v>0</v>
      </c>
      <c r="CF318" s="253">
        <f t="shared" si="355"/>
        <v>0</v>
      </c>
      <c r="CG318" s="253">
        <f t="shared" si="356"/>
        <v>0</v>
      </c>
      <c r="CH318" s="253">
        <f t="shared" si="357"/>
        <v>0</v>
      </c>
      <c r="CI318" s="253">
        <f t="shared" si="358"/>
        <v>0</v>
      </c>
      <c r="CJ318" s="253">
        <f t="shared" si="359"/>
        <v>0</v>
      </c>
      <c r="CK318" s="253">
        <f t="shared" si="360"/>
        <v>0</v>
      </c>
    </row>
    <row r="319" spans="2:89" ht="20.399999999999999" x14ac:dyDescent="0.3">
      <c r="B319" s="129">
        <v>235</v>
      </c>
      <c r="C319" s="107">
        <v>358011</v>
      </c>
      <c r="D319" s="107">
        <v>35910003</v>
      </c>
      <c r="E319" s="155" t="s">
        <v>335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369"/>
        <v>0</v>
      </c>
      <c r="L319" s="156" t="s">
        <v>274</v>
      </c>
      <c r="M319" s="104">
        <v>0</v>
      </c>
      <c r="N319" s="262">
        <f t="shared" si="361"/>
        <v>3590</v>
      </c>
      <c r="O319" s="106">
        <v>3590</v>
      </c>
      <c r="P319" s="110">
        <f t="shared" si="321"/>
        <v>0</v>
      </c>
      <c r="Q319" s="112" t="s">
        <v>139</v>
      </c>
      <c r="R319" s="113">
        <f t="shared" si="315"/>
        <v>0</v>
      </c>
      <c r="S319" s="114">
        <f t="shared" si="322"/>
        <v>0</v>
      </c>
      <c r="T319" s="113">
        <f t="shared" si="316"/>
        <v>0</v>
      </c>
      <c r="U319" s="115">
        <f t="shared" si="323"/>
        <v>0</v>
      </c>
      <c r="V319" s="113">
        <f t="shared" si="317"/>
        <v>0</v>
      </c>
      <c r="W319" s="115">
        <f t="shared" si="324"/>
        <v>0</v>
      </c>
      <c r="X319" s="113">
        <f t="shared" si="318"/>
        <v>0</v>
      </c>
      <c r="Y319" s="115">
        <f t="shared" si="325"/>
        <v>0</v>
      </c>
      <c r="Z319" s="116">
        <f t="shared" si="319"/>
        <v>0</v>
      </c>
      <c r="AA319" s="117" t="b">
        <f t="shared" si="370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326"/>
        <v>0</v>
      </c>
      <c r="AJ319" s="21">
        <v>0</v>
      </c>
      <c r="AK319" s="164">
        <f t="shared" si="327"/>
        <v>0</v>
      </c>
      <c r="AL319" s="21">
        <v>0</v>
      </c>
      <c r="AM319" s="164">
        <f t="shared" si="328"/>
        <v>0</v>
      </c>
      <c r="AN319" s="21">
        <v>0</v>
      </c>
      <c r="AO319" s="164">
        <f t="shared" si="329"/>
        <v>0</v>
      </c>
      <c r="AP319" s="21">
        <v>0</v>
      </c>
      <c r="AQ319" s="164">
        <f t="shared" si="330"/>
        <v>0</v>
      </c>
      <c r="AR319" s="21">
        <v>0</v>
      </c>
      <c r="AS319" s="164">
        <f t="shared" si="331"/>
        <v>0</v>
      </c>
      <c r="AT319" s="21">
        <v>0</v>
      </c>
      <c r="AU319" s="164">
        <f t="shared" si="332"/>
        <v>0</v>
      </c>
      <c r="AV319" s="21">
        <v>0</v>
      </c>
      <c r="AW319" s="164">
        <f t="shared" si="333"/>
        <v>0</v>
      </c>
      <c r="AX319" s="21">
        <v>0</v>
      </c>
      <c r="AY319" s="164">
        <f t="shared" si="334"/>
        <v>0</v>
      </c>
      <c r="AZ319" s="21">
        <v>0</v>
      </c>
      <c r="BA319" s="164">
        <f t="shared" si="335"/>
        <v>0</v>
      </c>
      <c r="BB319" s="21">
        <v>0</v>
      </c>
      <c r="BC319" s="164">
        <f t="shared" si="336"/>
        <v>0</v>
      </c>
      <c r="BD319" s="21">
        <v>0</v>
      </c>
      <c r="BE319" s="164">
        <f t="shared" si="337"/>
        <v>0</v>
      </c>
      <c r="BF319" s="253">
        <f t="shared" si="338"/>
        <v>0</v>
      </c>
      <c r="BG319" s="253">
        <f t="shared" si="362"/>
        <v>0</v>
      </c>
      <c r="BH319" s="10" t="b">
        <f t="shared" si="363"/>
        <v>1</v>
      </c>
      <c r="BI319" s="253">
        <f t="shared" si="364"/>
        <v>0</v>
      </c>
      <c r="BJ319" s="250">
        <f t="shared" si="340"/>
        <v>35910003</v>
      </c>
      <c r="BK319" s="251">
        <v>348</v>
      </c>
      <c r="BL319" s="251">
        <v>5</v>
      </c>
      <c r="BM319" s="252">
        <f t="shared" si="341"/>
        <v>0</v>
      </c>
      <c r="BN319" s="252">
        <f t="shared" si="342"/>
        <v>0</v>
      </c>
      <c r="BO319" s="252">
        <f t="shared" si="343"/>
        <v>0</v>
      </c>
      <c r="BP319" s="252">
        <f t="shared" si="344"/>
        <v>0</v>
      </c>
      <c r="BQ319" s="254">
        <f t="shared" si="345"/>
        <v>3590</v>
      </c>
      <c r="BR319">
        <f t="shared" si="339"/>
        <v>0</v>
      </c>
      <c r="BS319">
        <v>0</v>
      </c>
      <c r="BT319">
        <v>1</v>
      </c>
      <c r="BU319" t="s">
        <v>139</v>
      </c>
      <c r="BV319" t="str">
        <f t="shared" si="346"/>
        <v>0</v>
      </c>
      <c r="BW319" t="str">
        <f t="shared" si="347"/>
        <v>0</v>
      </c>
      <c r="BX319" t="str">
        <f t="shared" si="348"/>
        <v>1</v>
      </c>
      <c r="BY319" t="s">
        <v>23</v>
      </c>
      <c r="BZ319" s="253">
        <f t="shared" si="349"/>
        <v>0</v>
      </c>
      <c r="CA319" s="253">
        <f t="shared" si="350"/>
        <v>0</v>
      </c>
      <c r="CB319" s="253">
        <f t="shared" si="351"/>
        <v>0</v>
      </c>
      <c r="CC319" s="253">
        <f t="shared" si="352"/>
        <v>0</v>
      </c>
      <c r="CD319" s="253">
        <f t="shared" si="353"/>
        <v>0</v>
      </c>
      <c r="CE319" s="253">
        <f t="shared" si="354"/>
        <v>0</v>
      </c>
      <c r="CF319" s="253">
        <f t="shared" si="355"/>
        <v>0</v>
      </c>
      <c r="CG319" s="253">
        <f t="shared" si="356"/>
        <v>0</v>
      </c>
      <c r="CH319" s="253">
        <f t="shared" si="357"/>
        <v>0</v>
      </c>
      <c r="CI319" s="253">
        <f t="shared" si="358"/>
        <v>0</v>
      </c>
      <c r="CJ319" s="253">
        <f t="shared" si="359"/>
        <v>0</v>
      </c>
      <c r="CK319" s="253">
        <f t="shared" si="360"/>
        <v>0</v>
      </c>
    </row>
    <row r="320" spans="2:89" ht="20.399999999999999" x14ac:dyDescent="0.3">
      <c r="B320" s="129">
        <v>236</v>
      </c>
      <c r="C320" s="107">
        <v>358011</v>
      </c>
      <c r="D320" s="107">
        <v>35910003</v>
      </c>
      <c r="E320" s="155" t="s">
        <v>336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369"/>
        <v>0</v>
      </c>
      <c r="L320" s="156" t="s">
        <v>274</v>
      </c>
      <c r="M320" s="104">
        <v>0</v>
      </c>
      <c r="N320" s="262">
        <f t="shared" si="361"/>
        <v>1519.99</v>
      </c>
      <c r="O320" s="106">
        <v>1519.99</v>
      </c>
      <c r="P320" s="110">
        <f t="shared" si="321"/>
        <v>0</v>
      </c>
      <c r="Q320" s="112" t="s">
        <v>139</v>
      </c>
      <c r="R320" s="113">
        <f t="shared" si="315"/>
        <v>0</v>
      </c>
      <c r="S320" s="114">
        <f t="shared" si="322"/>
        <v>0</v>
      </c>
      <c r="T320" s="113">
        <f t="shared" si="316"/>
        <v>0</v>
      </c>
      <c r="U320" s="115">
        <f t="shared" si="323"/>
        <v>0</v>
      </c>
      <c r="V320" s="113">
        <f t="shared" si="317"/>
        <v>0</v>
      </c>
      <c r="W320" s="115">
        <f t="shared" si="324"/>
        <v>0</v>
      </c>
      <c r="X320" s="113">
        <f t="shared" si="318"/>
        <v>0</v>
      </c>
      <c r="Y320" s="115">
        <f t="shared" si="325"/>
        <v>0</v>
      </c>
      <c r="Z320" s="116">
        <f t="shared" si="319"/>
        <v>0</v>
      </c>
      <c r="AA320" s="117" t="b">
        <f t="shared" si="370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326"/>
        <v>0</v>
      </c>
      <c r="AJ320" s="21">
        <v>0</v>
      </c>
      <c r="AK320" s="164">
        <f t="shared" si="327"/>
        <v>0</v>
      </c>
      <c r="AL320" s="21">
        <v>0</v>
      </c>
      <c r="AM320" s="164">
        <f t="shared" si="328"/>
        <v>0</v>
      </c>
      <c r="AN320" s="21">
        <v>0</v>
      </c>
      <c r="AO320" s="164">
        <f t="shared" si="329"/>
        <v>0</v>
      </c>
      <c r="AP320" s="21">
        <v>0</v>
      </c>
      <c r="AQ320" s="164">
        <f t="shared" si="330"/>
        <v>0</v>
      </c>
      <c r="AR320" s="21">
        <v>0</v>
      </c>
      <c r="AS320" s="164">
        <f t="shared" si="331"/>
        <v>0</v>
      </c>
      <c r="AT320" s="21">
        <v>0</v>
      </c>
      <c r="AU320" s="164">
        <f t="shared" si="332"/>
        <v>0</v>
      </c>
      <c r="AV320" s="21">
        <v>0</v>
      </c>
      <c r="AW320" s="164">
        <f t="shared" si="333"/>
        <v>0</v>
      </c>
      <c r="AX320" s="21">
        <v>0</v>
      </c>
      <c r="AY320" s="164">
        <f t="shared" si="334"/>
        <v>0</v>
      </c>
      <c r="AZ320" s="21">
        <v>0</v>
      </c>
      <c r="BA320" s="164">
        <f t="shared" si="335"/>
        <v>0</v>
      </c>
      <c r="BB320" s="21">
        <v>0</v>
      </c>
      <c r="BC320" s="164">
        <f t="shared" si="336"/>
        <v>0</v>
      </c>
      <c r="BD320" s="21">
        <v>0</v>
      </c>
      <c r="BE320" s="164">
        <f t="shared" si="337"/>
        <v>0</v>
      </c>
      <c r="BF320" s="253">
        <f t="shared" si="338"/>
        <v>0</v>
      </c>
      <c r="BG320" s="253">
        <f t="shared" si="362"/>
        <v>0</v>
      </c>
      <c r="BH320" s="10" t="b">
        <f t="shared" si="363"/>
        <v>1</v>
      </c>
      <c r="BI320" s="253">
        <f t="shared" si="364"/>
        <v>0</v>
      </c>
      <c r="BJ320" s="250">
        <f t="shared" si="340"/>
        <v>35910003</v>
      </c>
      <c r="BK320" s="251">
        <v>348</v>
      </c>
      <c r="BL320" s="251">
        <v>5</v>
      </c>
      <c r="BM320" s="252">
        <f t="shared" si="341"/>
        <v>0</v>
      </c>
      <c r="BN320" s="252">
        <f t="shared" si="342"/>
        <v>0</v>
      </c>
      <c r="BO320" s="252">
        <f t="shared" si="343"/>
        <v>0</v>
      </c>
      <c r="BP320" s="252">
        <f t="shared" si="344"/>
        <v>0</v>
      </c>
      <c r="BQ320" s="254">
        <f t="shared" si="345"/>
        <v>1519.99</v>
      </c>
      <c r="BR320">
        <f t="shared" si="339"/>
        <v>0</v>
      </c>
      <c r="BS320">
        <v>0</v>
      </c>
      <c r="BT320">
        <v>1</v>
      </c>
      <c r="BU320" t="s">
        <v>139</v>
      </c>
      <c r="BV320" t="str">
        <f t="shared" si="346"/>
        <v>0</v>
      </c>
      <c r="BW320" t="str">
        <f t="shared" si="347"/>
        <v>0</v>
      </c>
      <c r="BX320" t="str">
        <f t="shared" si="348"/>
        <v>1</v>
      </c>
      <c r="BY320" t="s">
        <v>23</v>
      </c>
      <c r="BZ320" s="253">
        <f t="shared" si="349"/>
        <v>0</v>
      </c>
      <c r="CA320" s="253">
        <f t="shared" si="350"/>
        <v>0</v>
      </c>
      <c r="CB320" s="253">
        <f t="shared" si="351"/>
        <v>0</v>
      </c>
      <c r="CC320" s="253">
        <f t="shared" si="352"/>
        <v>0</v>
      </c>
      <c r="CD320" s="253">
        <f t="shared" si="353"/>
        <v>0</v>
      </c>
      <c r="CE320" s="253">
        <f t="shared" si="354"/>
        <v>0</v>
      </c>
      <c r="CF320" s="253">
        <f t="shared" si="355"/>
        <v>0</v>
      </c>
      <c r="CG320" s="253">
        <f t="shared" si="356"/>
        <v>0</v>
      </c>
      <c r="CH320" s="253">
        <f t="shared" si="357"/>
        <v>0</v>
      </c>
      <c r="CI320" s="253">
        <f t="shared" si="358"/>
        <v>0</v>
      </c>
      <c r="CJ320" s="253">
        <f t="shared" si="359"/>
        <v>0</v>
      </c>
      <c r="CK320" s="253">
        <f t="shared" si="360"/>
        <v>0</v>
      </c>
    </row>
    <row r="321" spans="2:89" ht="20.399999999999999" x14ac:dyDescent="0.3">
      <c r="B321" s="129">
        <v>237</v>
      </c>
      <c r="C321" s="107">
        <v>358011</v>
      </c>
      <c r="D321" s="107">
        <v>35910003</v>
      </c>
      <c r="E321" s="155" t="s">
        <v>337</v>
      </c>
      <c r="F321" s="108" t="s">
        <v>344</v>
      </c>
      <c r="G321" s="108" t="s">
        <v>345</v>
      </c>
      <c r="H321" s="109" t="s">
        <v>18</v>
      </c>
      <c r="I321" s="110"/>
      <c r="J321" s="109" t="s">
        <v>19</v>
      </c>
      <c r="K321" s="111">
        <f t="shared" si="369"/>
        <v>0</v>
      </c>
      <c r="L321" s="156" t="s">
        <v>274</v>
      </c>
      <c r="M321" s="104">
        <v>0</v>
      </c>
      <c r="N321" s="262">
        <f t="shared" si="361"/>
        <v>2300</v>
      </c>
      <c r="O321" s="106">
        <v>2300</v>
      </c>
      <c r="P321" s="110">
        <f t="shared" si="321"/>
        <v>0</v>
      </c>
      <c r="Q321" s="112" t="s">
        <v>139</v>
      </c>
      <c r="R321" s="113">
        <f t="shared" si="315"/>
        <v>0</v>
      </c>
      <c r="S321" s="114">
        <f t="shared" si="322"/>
        <v>0</v>
      </c>
      <c r="T321" s="113">
        <f t="shared" si="316"/>
        <v>0</v>
      </c>
      <c r="U321" s="115">
        <f t="shared" si="323"/>
        <v>0</v>
      </c>
      <c r="V321" s="113">
        <f t="shared" si="317"/>
        <v>0</v>
      </c>
      <c r="W321" s="115">
        <f t="shared" si="324"/>
        <v>0</v>
      </c>
      <c r="X321" s="113">
        <f t="shared" si="318"/>
        <v>0</v>
      </c>
      <c r="Y321" s="115">
        <f t="shared" si="325"/>
        <v>0</v>
      </c>
      <c r="Z321" s="116">
        <f t="shared" si="319"/>
        <v>0</v>
      </c>
      <c r="AA321" s="117" t="b">
        <f t="shared" si="370"/>
        <v>1</v>
      </c>
      <c r="AB321" s="130"/>
      <c r="AC321" s="132"/>
      <c r="AD321" s="109" t="s">
        <v>22</v>
      </c>
      <c r="AE321" s="108" t="s">
        <v>23</v>
      </c>
      <c r="AF321" s="119"/>
      <c r="AG321" s="120"/>
      <c r="AH321" s="21">
        <v>0</v>
      </c>
      <c r="AI321" s="164">
        <f t="shared" si="326"/>
        <v>0</v>
      </c>
      <c r="AJ321" s="21">
        <v>0</v>
      </c>
      <c r="AK321" s="164">
        <f t="shared" si="327"/>
        <v>0</v>
      </c>
      <c r="AL321" s="21">
        <v>0</v>
      </c>
      <c r="AM321" s="164">
        <f t="shared" si="328"/>
        <v>0</v>
      </c>
      <c r="AN321" s="21">
        <v>0</v>
      </c>
      <c r="AO321" s="164">
        <f t="shared" si="329"/>
        <v>0</v>
      </c>
      <c r="AP321" s="21">
        <v>0</v>
      </c>
      <c r="AQ321" s="164">
        <f t="shared" si="330"/>
        <v>0</v>
      </c>
      <c r="AR321" s="21">
        <v>0</v>
      </c>
      <c r="AS321" s="164">
        <f t="shared" si="331"/>
        <v>0</v>
      </c>
      <c r="AT321" s="21">
        <v>0</v>
      </c>
      <c r="AU321" s="164">
        <f t="shared" si="332"/>
        <v>0</v>
      </c>
      <c r="AV321" s="21">
        <v>0</v>
      </c>
      <c r="AW321" s="164">
        <f t="shared" si="333"/>
        <v>0</v>
      </c>
      <c r="AX321" s="21">
        <v>0</v>
      </c>
      <c r="AY321" s="164">
        <f t="shared" si="334"/>
        <v>0</v>
      </c>
      <c r="AZ321" s="21">
        <v>0</v>
      </c>
      <c r="BA321" s="164">
        <f t="shared" si="335"/>
        <v>0</v>
      </c>
      <c r="BB321" s="21">
        <v>0</v>
      </c>
      <c r="BC321" s="164">
        <f t="shared" si="336"/>
        <v>0</v>
      </c>
      <c r="BD321" s="21">
        <v>0</v>
      </c>
      <c r="BE321" s="164">
        <f t="shared" si="337"/>
        <v>0</v>
      </c>
      <c r="BF321" s="253">
        <f t="shared" si="338"/>
        <v>0</v>
      </c>
      <c r="BG321" s="253">
        <f t="shared" si="362"/>
        <v>0</v>
      </c>
      <c r="BH321" s="10" t="b">
        <f t="shared" si="363"/>
        <v>1</v>
      </c>
      <c r="BI321" s="253">
        <f t="shared" si="364"/>
        <v>0</v>
      </c>
      <c r="BJ321" s="250">
        <f t="shared" si="340"/>
        <v>35910003</v>
      </c>
      <c r="BK321" s="251">
        <v>348</v>
      </c>
      <c r="BL321" s="251">
        <v>5</v>
      </c>
      <c r="BM321" s="252">
        <f t="shared" si="341"/>
        <v>0</v>
      </c>
      <c r="BN321" s="252">
        <f t="shared" si="342"/>
        <v>0</v>
      </c>
      <c r="BO321" s="252">
        <f t="shared" si="343"/>
        <v>0</v>
      </c>
      <c r="BP321" s="252">
        <f t="shared" si="344"/>
        <v>0</v>
      </c>
      <c r="BQ321" s="254">
        <f t="shared" si="345"/>
        <v>2300</v>
      </c>
      <c r="BR321">
        <f t="shared" si="339"/>
        <v>0</v>
      </c>
      <c r="BS321">
        <v>0</v>
      </c>
      <c r="BT321">
        <v>1</v>
      </c>
      <c r="BU321" t="s">
        <v>139</v>
      </c>
      <c r="BV321" t="str">
        <f t="shared" si="346"/>
        <v>0</v>
      </c>
      <c r="BW321" t="str">
        <f t="shared" si="347"/>
        <v>0</v>
      </c>
      <c r="BX321" t="str">
        <f t="shared" si="348"/>
        <v>1</v>
      </c>
      <c r="BY321" t="s">
        <v>23</v>
      </c>
      <c r="BZ321" s="253">
        <f t="shared" si="349"/>
        <v>0</v>
      </c>
      <c r="CA321" s="253">
        <f t="shared" si="350"/>
        <v>0</v>
      </c>
      <c r="CB321" s="253">
        <f t="shared" si="351"/>
        <v>0</v>
      </c>
      <c r="CC321" s="253">
        <f t="shared" si="352"/>
        <v>0</v>
      </c>
      <c r="CD321" s="253">
        <f t="shared" si="353"/>
        <v>0</v>
      </c>
      <c r="CE321" s="253">
        <f t="shared" si="354"/>
        <v>0</v>
      </c>
      <c r="CF321" s="253">
        <f t="shared" si="355"/>
        <v>0</v>
      </c>
      <c r="CG321" s="253">
        <f t="shared" si="356"/>
        <v>0</v>
      </c>
      <c r="CH321" s="253">
        <f t="shared" si="357"/>
        <v>0</v>
      </c>
      <c r="CI321" s="253">
        <f t="shared" si="358"/>
        <v>0</v>
      </c>
      <c r="CJ321" s="253">
        <f t="shared" si="359"/>
        <v>0</v>
      </c>
      <c r="CK321" s="253">
        <f t="shared" si="360"/>
        <v>0</v>
      </c>
    </row>
    <row r="322" spans="2:89" ht="20.399999999999999" x14ac:dyDescent="0.3">
      <c r="B322" s="129">
        <v>238</v>
      </c>
      <c r="C322" s="107">
        <v>358011</v>
      </c>
      <c r="D322" s="192">
        <v>35810034</v>
      </c>
      <c r="E322" s="155" t="s">
        <v>377</v>
      </c>
      <c r="F322" s="108" t="s">
        <v>344</v>
      </c>
      <c r="G322" s="108" t="s">
        <v>345</v>
      </c>
      <c r="H322" s="109" t="s">
        <v>18</v>
      </c>
      <c r="I322" s="110"/>
      <c r="J322" s="109" t="s">
        <v>19</v>
      </c>
      <c r="K322" s="111">
        <f t="shared" si="369"/>
        <v>0</v>
      </c>
      <c r="L322" s="156" t="s">
        <v>274</v>
      </c>
      <c r="M322" s="104">
        <v>0</v>
      </c>
      <c r="N322" s="262">
        <f t="shared" si="361"/>
        <v>5984.7</v>
      </c>
      <c r="O322" s="106">
        <v>5984.7</v>
      </c>
      <c r="P322" s="110">
        <f t="shared" si="321"/>
        <v>0</v>
      </c>
      <c r="Q322" s="112" t="s">
        <v>139</v>
      </c>
      <c r="R322" s="113">
        <f t="shared" si="315"/>
        <v>0</v>
      </c>
      <c r="S322" s="114">
        <f t="shared" si="322"/>
        <v>0</v>
      </c>
      <c r="T322" s="113">
        <f t="shared" si="316"/>
        <v>0</v>
      </c>
      <c r="U322" s="115">
        <f t="shared" si="323"/>
        <v>0</v>
      </c>
      <c r="V322" s="113">
        <f t="shared" si="317"/>
        <v>0</v>
      </c>
      <c r="W322" s="115">
        <f t="shared" si="324"/>
        <v>0</v>
      </c>
      <c r="X322" s="113">
        <f t="shared" si="318"/>
        <v>0</v>
      </c>
      <c r="Y322" s="115">
        <f t="shared" si="325"/>
        <v>0</v>
      </c>
      <c r="Z322" s="116">
        <f t="shared" si="319"/>
        <v>0</v>
      </c>
      <c r="AA322" s="117" t="b">
        <f t="shared" si="370"/>
        <v>1</v>
      </c>
      <c r="AB322" s="109"/>
      <c r="AC322" s="122"/>
      <c r="AD322" s="109" t="s">
        <v>22</v>
      </c>
      <c r="AE322" s="108" t="s">
        <v>23</v>
      </c>
      <c r="AF322" s="119"/>
      <c r="AG322" s="120"/>
      <c r="AH322" s="21">
        <v>0</v>
      </c>
      <c r="AI322" s="164">
        <f t="shared" si="326"/>
        <v>0</v>
      </c>
      <c r="AJ322" s="21">
        <v>0</v>
      </c>
      <c r="AK322" s="164">
        <f t="shared" si="327"/>
        <v>0</v>
      </c>
      <c r="AL322" s="21">
        <v>0</v>
      </c>
      <c r="AM322" s="164">
        <f t="shared" si="328"/>
        <v>0</v>
      </c>
      <c r="AN322" s="21">
        <v>0</v>
      </c>
      <c r="AO322" s="164">
        <f t="shared" si="329"/>
        <v>0</v>
      </c>
      <c r="AP322" s="21">
        <v>0</v>
      </c>
      <c r="AQ322" s="164">
        <f t="shared" si="330"/>
        <v>0</v>
      </c>
      <c r="AR322" s="21">
        <v>0</v>
      </c>
      <c r="AS322" s="164">
        <f t="shared" si="331"/>
        <v>0</v>
      </c>
      <c r="AT322" s="21">
        <v>0</v>
      </c>
      <c r="AU322" s="164">
        <f t="shared" si="332"/>
        <v>0</v>
      </c>
      <c r="AV322" s="21">
        <v>0</v>
      </c>
      <c r="AW322" s="164">
        <f t="shared" si="333"/>
        <v>0</v>
      </c>
      <c r="AX322" s="21">
        <v>0</v>
      </c>
      <c r="AY322" s="164">
        <f t="shared" si="334"/>
        <v>0</v>
      </c>
      <c r="AZ322" s="21">
        <v>0</v>
      </c>
      <c r="BA322" s="164">
        <f t="shared" si="335"/>
        <v>0</v>
      </c>
      <c r="BB322" s="21">
        <v>0</v>
      </c>
      <c r="BC322" s="164">
        <f t="shared" si="336"/>
        <v>0</v>
      </c>
      <c r="BD322" s="21">
        <v>0</v>
      </c>
      <c r="BE322" s="164">
        <f t="shared" si="337"/>
        <v>0</v>
      </c>
      <c r="BF322" s="253">
        <f t="shared" si="338"/>
        <v>0</v>
      </c>
      <c r="BG322" s="253">
        <f t="shared" si="362"/>
        <v>0</v>
      </c>
      <c r="BH322" s="10" t="b">
        <f t="shared" si="363"/>
        <v>1</v>
      </c>
      <c r="BI322" s="253">
        <f t="shared" si="364"/>
        <v>0</v>
      </c>
      <c r="BJ322" s="250">
        <f t="shared" si="340"/>
        <v>35810034</v>
      </c>
      <c r="BK322" s="251">
        <v>348</v>
      </c>
      <c r="BL322" s="251">
        <v>5</v>
      </c>
      <c r="BM322" s="252">
        <f t="shared" si="341"/>
        <v>0</v>
      </c>
      <c r="BN322" s="252">
        <f t="shared" si="342"/>
        <v>0</v>
      </c>
      <c r="BO322" s="252">
        <f t="shared" si="343"/>
        <v>0</v>
      </c>
      <c r="BP322" s="252">
        <f t="shared" si="344"/>
        <v>0</v>
      </c>
      <c r="BQ322" s="254">
        <f t="shared" si="345"/>
        <v>5984.7</v>
      </c>
      <c r="BR322">
        <f t="shared" si="339"/>
        <v>0</v>
      </c>
      <c r="BS322">
        <v>0</v>
      </c>
      <c r="BT322">
        <v>1</v>
      </c>
      <c r="BU322" t="s">
        <v>139</v>
      </c>
      <c r="BV322" t="str">
        <f t="shared" si="346"/>
        <v>0</v>
      </c>
      <c r="BW322" t="str">
        <f t="shared" si="347"/>
        <v>0</v>
      </c>
      <c r="BX322" t="str">
        <f t="shared" si="348"/>
        <v>1</v>
      </c>
      <c r="BY322" t="s">
        <v>23</v>
      </c>
      <c r="BZ322" s="253">
        <f t="shared" si="349"/>
        <v>0</v>
      </c>
      <c r="CA322" s="253">
        <f t="shared" si="350"/>
        <v>0</v>
      </c>
      <c r="CB322" s="253">
        <f t="shared" si="351"/>
        <v>0</v>
      </c>
      <c r="CC322" s="253">
        <f t="shared" si="352"/>
        <v>0</v>
      </c>
      <c r="CD322" s="253">
        <f t="shared" si="353"/>
        <v>0</v>
      </c>
      <c r="CE322" s="253">
        <f t="shared" si="354"/>
        <v>0</v>
      </c>
      <c r="CF322" s="253">
        <f t="shared" si="355"/>
        <v>0</v>
      </c>
      <c r="CG322" s="253">
        <f t="shared" si="356"/>
        <v>0</v>
      </c>
      <c r="CH322" s="253">
        <f t="shared" si="357"/>
        <v>0</v>
      </c>
      <c r="CI322" s="253">
        <f t="shared" si="358"/>
        <v>0</v>
      </c>
      <c r="CJ322" s="253">
        <f t="shared" si="359"/>
        <v>0</v>
      </c>
      <c r="CK322" s="253">
        <f t="shared" si="360"/>
        <v>0</v>
      </c>
    </row>
    <row r="323" spans="2:89" ht="20.399999999999999" x14ac:dyDescent="0.3">
      <c r="B323" s="129">
        <v>239</v>
      </c>
      <c r="C323" s="107">
        <v>371011</v>
      </c>
      <c r="D323" s="107">
        <v>37110001</v>
      </c>
      <c r="E323" s="155" t="s">
        <v>60</v>
      </c>
      <c r="F323" s="108" t="s">
        <v>344</v>
      </c>
      <c r="G323" s="108" t="s">
        <v>345</v>
      </c>
      <c r="H323" s="109" t="s">
        <v>18</v>
      </c>
      <c r="I323" s="110"/>
      <c r="J323" s="109" t="s">
        <v>19</v>
      </c>
      <c r="K323" s="111">
        <f>R323+T323+V323+X323</f>
        <v>0</v>
      </c>
      <c r="L323" s="112" t="s">
        <v>338</v>
      </c>
      <c r="M323" s="104">
        <v>0</v>
      </c>
      <c r="N323" s="262">
        <f t="shared" si="361"/>
        <v>15000</v>
      </c>
      <c r="O323" s="137">
        <v>15000</v>
      </c>
      <c r="P323" s="110">
        <f t="shared" si="321"/>
        <v>0</v>
      </c>
      <c r="Q323" s="112" t="s">
        <v>139</v>
      </c>
      <c r="R323" s="113">
        <f t="shared" si="315"/>
        <v>0</v>
      </c>
      <c r="S323" s="114">
        <f t="shared" si="322"/>
        <v>0</v>
      </c>
      <c r="T323" s="113">
        <f t="shared" si="316"/>
        <v>0</v>
      </c>
      <c r="U323" s="115">
        <f t="shared" si="323"/>
        <v>0</v>
      </c>
      <c r="V323" s="113">
        <f t="shared" si="317"/>
        <v>0</v>
      </c>
      <c r="W323" s="115">
        <f t="shared" si="324"/>
        <v>0</v>
      </c>
      <c r="X323" s="113">
        <f t="shared" si="318"/>
        <v>0</v>
      </c>
      <c r="Y323" s="115">
        <f t="shared" si="325"/>
        <v>0</v>
      </c>
      <c r="Z323" s="116">
        <f t="shared" si="319"/>
        <v>0</v>
      </c>
      <c r="AA323" s="117" t="b">
        <f>K323=(SUM(X323,V323,T323,R323))</f>
        <v>1</v>
      </c>
      <c r="AB323" s="109" t="s">
        <v>22</v>
      </c>
      <c r="AC323" s="122"/>
      <c r="AD323" s="109"/>
      <c r="AE323" s="108" t="s">
        <v>23</v>
      </c>
      <c r="AF323" s="119"/>
      <c r="AG323" s="120"/>
      <c r="AH323" s="21">
        <v>0</v>
      </c>
      <c r="AI323" s="164">
        <f t="shared" si="326"/>
        <v>0</v>
      </c>
      <c r="AJ323" s="21">
        <v>0</v>
      </c>
      <c r="AK323" s="164">
        <f t="shared" si="327"/>
        <v>0</v>
      </c>
      <c r="AL323" s="21">
        <v>0</v>
      </c>
      <c r="AM323" s="164">
        <f t="shared" si="328"/>
        <v>0</v>
      </c>
      <c r="AN323" s="21">
        <v>0</v>
      </c>
      <c r="AO323" s="164">
        <f t="shared" si="329"/>
        <v>0</v>
      </c>
      <c r="AP323" s="21">
        <v>0</v>
      </c>
      <c r="AQ323" s="164">
        <f t="shared" si="330"/>
        <v>0</v>
      </c>
      <c r="AR323" s="21">
        <v>0</v>
      </c>
      <c r="AS323" s="164">
        <f t="shared" si="331"/>
        <v>0</v>
      </c>
      <c r="AT323" s="21">
        <v>0</v>
      </c>
      <c r="AU323" s="164">
        <f t="shared" si="332"/>
        <v>0</v>
      </c>
      <c r="AV323" s="21">
        <v>0</v>
      </c>
      <c r="AW323" s="164">
        <f t="shared" si="333"/>
        <v>0</v>
      </c>
      <c r="AX323" s="21">
        <v>0</v>
      </c>
      <c r="AY323" s="164">
        <f t="shared" si="334"/>
        <v>0</v>
      </c>
      <c r="AZ323" s="21">
        <v>0</v>
      </c>
      <c r="BA323" s="164">
        <f t="shared" si="335"/>
        <v>0</v>
      </c>
      <c r="BB323" s="21">
        <v>0</v>
      </c>
      <c r="BC323" s="164">
        <f t="shared" si="336"/>
        <v>0</v>
      </c>
      <c r="BD323" s="21">
        <v>0</v>
      </c>
      <c r="BE323" s="164">
        <f t="shared" si="337"/>
        <v>0</v>
      </c>
      <c r="BF323" s="253">
        <f t="shared" si="338"/>
        <v>0</v>
      </c>
      <c r="BG323" s="253">
        <f t="shared" si="362"/>
        <v>0</v>
      </c>
      <c r="BH323" s="10" t="b">
        <f t="shared" si="363"/>
        <v>1</v>
      </c>
      <c r="BI323" s="253">
        <f t="shared" si="364"/>
        <v>0</v>
      </c>
      <c r="BJ323" s="250">
        <f t="shared" si="340"/>
        <v>37110001</v>
      </c>
      <c r="BK323" s="251">
        <v>348</v>
      </c>
      <c r="BL323" s="251">
        <v>5</v>
      </c>
      <c r="BM323" s="252">
        <f t="shared" si="341"/>
        <v>0</v>
      </c>
      <c r="BN323" s="252">
        <f t="shared" si="342"/>
        <v>0</v>
      </c>
      <c r="BO323" s="252">
        <f t="shared" si="343"/>
        <v>0</v>
      </c>
      <c r="BP323" s="252">
        <f t="shared" si="344"/>
        <v>0</v>
      </c>
      <c r="BQ323" s="254">
        <f t="shared" si="345"/>
        <v>15000</v>
      </c>
      <c r="BR323">
        <f t="shared" si="339"/>
        <v>0</v>
      </c>
      <c r="BS323">
        <v>0</v>
      </c>
      <c r="BT323">
        <v>1</v>
      </c>
      <c r="BU323" t="s">
        <v>139</v>
      </c>
      <c r="BV323" t="str">
        <f t="shared" si="346"/>
        <v>1</v>
      </c>
      <c r="BW323" t="str">
        <f t="shared" si="347"/>
        <v>0</v>
      </c>
      <c r="BX323" t="str">
        <f t="shared" si="348"/>
        <v>0</v>
      </c>
      <c r="BY323" t="s">
        <v>23</v>
      </c>
      <c r="BZ323" s="253">
        <f t="shared" si="349"/>
        <v>0</v>
      </c>
      <c r="CA323" s="253">
        <f t="shared" si="350"/>
        <v>0</v>
      </c>
      <c r="CB323" s="253">
        <f t="shared" si="351"/>
        <v>0</v>
      </c>
      <c r="CC323" s="253">
        <f t="shared" si="352"/>
        <v>0</v>
      </c>
      <c r="CD323" s="253">
        <f t="shared" si="353"/>
        <v>0</v>
      </c>
      <c r="CE323" s="253">
        <f t="shared" si="354"/>
        <v>0</v>
      </c>
      <c r="CF323" s="253">
        <f t="shared" si="355"/>
        <v>0</v>
      </c>
      <c r="CG323" s="253">
        <f t="shared" si="356"/>
        <v>0</v>
      </c>
      <c r="CH323" s="253">
        <f t="shared" si="357"/>
        <v>0</v>
      </c>
      <c r="CI323" s="253">
        <f t="shared" si="358"/>
        <v>0</v>
      </c>
      <c r="CJ323" s="253">
        <f t="shared" si="359"/>
        <v>0</v>
      </c>
      <c r="CK323" s="253">
        <f t="shared" si="360"/>
        <v>0</v>
      </c>
    </row>
    <row r="324" spans="2:89" ht="20.399999999999999" x14ac:dyDescent="0.3">
      <c r="B324" s="129">
        <v>240</v>
      </c>
      <c r="C324" s="107">
        <v>375011</v>
      </c>
      <c r="D324" s="146">
        <v>37510001</v>
      </c>
      <c r="E324" s="157" t="s">
        <v>340</v>
      </c>
      <c r="F324" s="108" t="s">
        <v>344</v>
      </c>
      <c r="G324" s="108" t="s">
        <v>345</v>
      </c>
      <c r="H324" s="109" t="s">
        <v>18</v>
      </c>
      <c r="I324" s="110"/>
      <c r="J324" s="109" t="s">
        <v>19</v>
      </c>
      <c r="K324" s="111">
        <f>R324+T324+V324+X324</f>
        <v>34</v>
      </c>
      <c r="L324" s="112" t="s">
        <v>339</v>
      </c>
      <c r="M324" s="104">
        <v>0</v>
      </c>
      <c r="N324" s="262">
        <f t="shared" si="361"/>
        <v>1000</v>
      </c>
      <c r="O324" s="137">
        <v>1000</v>
      </c>
      <c r="P324" s="110">
        <f t="shared" si="321"/>
        <v>34000</v>
      </c>
      <c r="Q324" s="112" t="s">
        <v>139</v>
      </c>
      <c r="R324" s="113">
        <f t="shared" si="315"/>
        <v>5</v>
      </c>
      <c r="S324" s="114">
        <f t="shared" si="322"/>
        <v>5000</v>
      </c>
      <c r="T324" s="113">
        <f t="shared" si="316"/>
        <v>8</v>
      </c>
      <c r="U324" s="115">
        <f t="shared" si="323"/>
        <v>8000</v>
      </c>
      <c r="V324" s="113">
        <f t="shared" si="317"/>
        <v>12</v>
      </c>
      <c r="W324" s="115">
        <f t="shared" si="324"/>
        <v>12000</v>
      </c>
      <c r="X324" s="113">
        <f t="shared" si="318"/>
        <v>9</v>
      </c>
      <c r="Y324" s="115">
        <f t="shared" si="325"/>
        <v>9000</v>
      </c>
      <c r="Z324" s="116">
        <f t="shared" si="319"/>
        <v>34000</v>
      </c>
      <c r="AA324" s="117" t="b">
        <f>K324=(SUM(X324,V324,T324,R324))</f>
        <v>1</v>
      </c>
      <c r="AB324" s="109" t="s">
        <v>22</v>
      </c>
      <c r="AC324" s="122"/>
      <c r="AD324" s="109"/>
      <c r="AE324" s="108" t="s">
        <v>23</v>
      </c>
      <c r="AF324" s="119"/>
      <c r="AG324" s="120"/>
      <c r="AH324" s="21">
        <v>1</v>
      </c>
      <c r="AI324" s="164">
        <f t="shared" si="326"/>
        <v>1000</v>
      </c>
      <c r="AJ324" s="21">
        <v>0</v>
      </c>
      <c r="AK324" s="164">
        <f t="shared" si="327"/>
        <v>0</v>
      </c>
      <c r="AL324" s="21">
        <v>4</v>
      </c>
      <c r="AM324" s="164">
        <f t="shared" si="328"/>
        <v>4000</v>
      </c>
      <c r="AN324" s="21">
        <v>0</v>
      </c>
      <c r="AO324" s="164">
        <f t="shared" si="329"/>
        <v>0</v>
      </c>
      <c r="AP324" s="21">
        <v>4</v>
      </c>
      <c r="AQ324" s="164">
        <f t="shared" si="330"/>
        <v>4000</v>
      </c>
      <c r="AR324" s="21">
        <v>4</v>
      </c>
      <c r="AS324" s="164">
        <f t="shared" si="331"/>
        <v>4000</v>
      </c>
      <c r="AT324" s="21">
        <v>4</v>
      </c>
      <c r="AU324" s="164">
        <f t="shared" si="332"/>
        <v>4000</v>
      </c>
      <c r="AV324" s="21">
        <v>4</v>
      </c>
      <c r="AW324" s="164">
        <f t="shared" si="333"/>
        <v>4000</v>
      </c>
      <c r="AX324" s="21">
        <v>4</v>
      </c>
      <c r="AY324" s="164">
        <f t="shared" si="334"/>
        <v>4000</v>
      </c>
      <c r="AZ324" s="21">
        <v>4</v>
      </c>
      <c r="BA324" s="164">
        <f t="shared" si="335"/>
        <v>4000</v>
      </c>
      <c r="BB324" s="21">
        <v>4</v>
      </c>
      <c r="BC324" s="164">
        <f t="shared" si="336"/>
        <v>4000</v>
      </c>
      <c r="BD324" s="21">
        <v>1</v>
      </c>
      <c r="BE324" s="164">
        <f t="shared" si="337"/>
        <v>1000</v>
      </c>
      <c r="BF324" s="253">
        <f t="shared" si="338"/>
        <v>34000</v>
      </c>
      <c r="BG324" s="253">
        <f t="shared" si="362"/>
        <v>34000</v>
      </c>
      <c r="BH324" s="10" t="b">
        <f t="shared" si="363"/>
        <v>1</v>
      </c>
      <c r="BI324" s="253">
        <f t="shared" si="364"/>
        <v>0</v>
      </c>
      <c r="BJ324" s="250">
        <f t="shared" si="340"/>
        <v>37510001</v>
      </c>
      <c r="BK324" s="251">
        <v>348</v>
      </c>
      <c r="BL324" s="251">
        <v>5</v>
      </c>
      <c r="BM324" s="252">
        <f t="shared" si="341"/>
        <v>5</v>
      </c>
      <c r="BN324" s="252">
        <f t="shared" si="342"/>
        <v>8</v>
      </c>
      <c r="BO324" s="252">
        <f t="shared" si="343"/>
        <v>12</v>
      </c>
      <c r="BP324" s="252">
        <f t="shared" si="344"/>
        <v>9</v>
      </c>
      <c r="BQ324" s="254">
        <f t="shared" si="345"/>
        <v>1000</v>
      </c>
      <c r="BR324">
        <f t="shared" si="339"/>
        <v>0</v>
      </c>
      <c r="BS324">
        <v>0</v>
      </c>
      <c r="BT324">
        <v>1</v>
      </c>
      <c r="BU324" t="s">
        <v>139</v>
      </c>
      <c r="BV324" t="str">
        <f t="shared" si="346"/>
        <v>1</v>
      </c>
      <c r="BW324" t="str">
        <f t="shared" si="347"/>
        <v>0</v>
      </c>
      <c r="BX324" t="str">
        <f t="shared" si="348"/>
        <v>0</v>
      </c>
      <c r="BY324" t="s">
        <v>23</v>
      </c>
      <c r="BZ324" s="253">
        <f t="shared" si="349"/>
        <v>1000</v>
      </c>
      <c r="CA324" s="253">
        <f t="shared" si="350"/>
        <v>0</v>
      </c>
      <c r="CB324" s="253">
        <f t="shared" si="351"/>
        <v>4000</v>
      </c>
      <c r="CC324" s="253">
        <f t="shared" si="352"/>
        <v>0</v>
      </c>
      <c r="CD324" s="253">
        <f t="shared" si="353"/>
        <v>4000</v>
      </c>
      <c r="CE324" s="253">
        <f t="shared" si="354"/>
        <v>4000</v>
      </c>
      <c r="CF324" s="253">
        <f t="shared" si="355"/>
        <v>4000</v>
      </c>
      <c r="CG324" s="253">
        <f t="shared" si="356"/>
        <v>4000</v>
      </c>
      <c r="CH324" s="253">
        <f t="shared" si="357"/>
        <v>4000</v>
      </c>
      <c r="CI324" s="253">
        <f t="shared" si="358"/>
        <v>4000</v>
      </c>
      <c r="CJ324" s="253">
        <f t="shared" si="359"/>
        <v>4000</v>
      </c>
      <c r="CK324" s="253">
        <f t="shared" si="360"/>
        <v>1000</v>
      </c>
    </row>
    <row r="325" spans="2:89" ht="20.399999999999999" x14ac:dyDescent="0.3">
      <c r="B325" s="129">
        <v>241</v>
      </c>
      <c r="C325" s="107">
        <v>375021</v>
      </c>
      <c r="D325" s="146">
        <v>37520001</v>
      </c>
      <c r="E325" s="157" t="s">
        <v>62</v>
      </c>
      <c r="F325" s="108" t="s">
        <v>344</v>
      </c>
      <c r="G325" s="108" t="s">
        <v>345</v>
      </c>
      <c r="H325" s="109" t="s">
        <v>18</v>
      </c>
      <c r="I325" s="110"/>
      <c r="J325" s="109" t="s">
        <v>19</v>
      </c>
      <c r="K325" s="111">
        <f>R325+T325+V325+X325</f>
        <v>16</v>
      </c>
      <c r="L325" s="112" t="s">
        <v>62</v>
      </c>
      <c r="M325" s="104">
        <v>0</v>
      </c>
      <c r="N325" s="262">
        <f t="shared" si="361"/>
        <v>1000</v>
      </c>
      <c r="O325" s="137">
        <v>1000</v>
      </c>
      <c r="P325" s="110">
        <f t="shared" si="321"/>
        <v>16000</v>
      </c>
      <c r="Q325" s="112" t="s">
        <v>139</v>
      </c>
      <c r="R325" s="113">
        <f t="shared" si="315"/>
        <v>2</v>
      </c>
      <c r="S325" s="114">
        <f t="shared" si="322"/>
        <v>2000</v>
      </c>
      <c r="T325" s="113">
        <f t="shared" si="316"/>
        <v>4</v>
      </c>
      <c r="U325" s="115">
        <f t="shared" si="323"/>
        <v>4000</v>
      </c>
      <c r="V325" s="113">
        <f t="shared" si="317"/>
        <v>6</v>
      </c>
      <c r="W325" s="115">
        <f t="shared" si="324"/>
        <v>6000</v>
      </c>
      <c r="X325" s="113">
        <f t="shared" si="318"/>
        <v>4</v>
      </c>
      <c r="Y325" s="115">
        <f t="shared" si="325"/>
        <v>4000</v>
      </c>
      <c r="Z325" s="116">
        <f t="shared" si="319"/>
        <v>16000</v>
      </c>
      <c r="AA325" s="117" t="b">
        <f>K325=(SUM(X325,V325,T325,R325))</f>
        <v>1</v>
      </c>
      <c r="AB325" s="109" t="s">
        <v>22</v>
      </c>
      <c r="AC325" s="122"/>
      <c r="AD325" s="109"/>
      <c r="AE325" s="108" t="s">
        <v>23</v>
      </c>
      <c r="AF325" s="119"/>
      <c r="AG325" s="120"/>
      <c r="AH325" s="21">
        <v>0</v>
      </c>
      <c r="AI325" s="164">
        <f t="shared" si="326"/>
        <v>0</v>
      </c>
      <c r="AJ325" s="21">
        <v>0</v>
      </c>
      <c r="AK325" s="164">
        <f t="shared" si="327"/>
        <v>0</v>
      </c>
      <c r="AL325" s="21">
        <v>2</v>
      </c>
      <c r="AM325" s="164">
        <f t="shared" si="328"/>
        <v>2000</v>
      </c>
      <c r="AN325" s="21">
        <v>0</v>
      </c>
      <c r="AO325" s="164">
        <f t="shared" si="329"/>
        <v>0</v>
      </c>
      <c r="AP325" s="21">
        <v>2</v>
      </c>
      <c r="AQ325" s="164">
        <f t="shared" si="330"/>
        <v>2000</v>
      </c>
      <c r="AR325" s="21">
        <v>2</v>
      </c>
      <c r="AS325" s="164">
        <f t="shared" si="331"/>
        <v>2000</v>
      </c>
      <c r="AT325" s="21">
        <v>2</v>
      </c>
      <c r="AU325" s="164">
        <f t="shared" si="332"/>
        <v>2000</v>
      </c>
      <c r="AV325" s="21">
        <v>2</v>
      </c>
      <c r="AW325" s="164">
        <f t="shared" si="333"/>
        <v>2000</v>
      </c>
      <c r="AX325" s="21">
        <v>2</v>
      </c>
      <c r="AY325" s="164">
        <f t="shared" si="334"/>
        <v>2000</v>
      </c>
      <c r="AZ325" s="21">
        <v>2</v>
      </c>
      <c r="BA325" s="164">
        <f t="shared" si="335"/>
        <v>2000</v>
      </c>
      <c r="BB325" s="21">
        <v>2</v>
      </c>
      <c r="BC325" s="164">
        <f t="shared" si="336"/>
        <v>2000</v>
      </c>
      <c r="BD325" s="21">
        <v>0</v>
      </c>
      <c r="BE325" s="164">
        <f t="shared" si="337"/>
        <v>0</v>
      </c>
      <c r="BF325" s="253">
        <f t="shared" si="338"/>
        <v>16000</v>
      </c>
      <c r="BG325" s="253">
        <f t="shared" si="362"/>
        <v>16000</v>
      </c>
      <c r="BH325" s="10" t="b">
        <f t="shared" si="363"/>
        <v>1</v>
      </c>
      <c r="BI325" s="253">
        <f t="shared" si="364"/>
        <v>0</v>
      </c>
      <c r="BJ325" s="250">
        <f t="shared" si="340"/>
        <v>37520001</v>
      </c>
      <c r="BK325" s="251">
        <v>348</v>
      </c>
      <c r="BL325" s="251">
        <v>5</v>
      </c>
      <c r="BM325" s="252">
        <f t="shared" si="341"/>
        <v>2</v>
      </c>
      <c r="BN325" s="252">
        <f t="shared" si="342"/>
        <v>4</v>
      </c>
      <c r="BO325" s="252">
        <f t="shared" si="343"/>
        <v>6</v>
      </c>
      <c r="BP325" s="252">
        <f t="shared" si="344"/>
        <v>4</v>
      </c>
      <c r="BQ325" s="254">
        <f t="shared" si="345"/>
        <v>1000</v>
      </c>
      <c r="BR325">
        <f t="shared" si="339"/>
        <v>0</v>
      </c>
      <c r="BS325">
        <v>0</v>
      </c>
      <c r="BT325">
        <v>1</v>
      </c>
      <c r="BU325" t="s">
        <v>139</v>
      </c>
      <c r="BV325" t="str">
        <f t="shared" si="346"/>
        <v>1</v>
      </c>
      <c r="BW325" t="str">
        <f t="shared" si="347"/>
        <v>0</v>
      </c>
      <c r="BX325" t="str">
        <f t="shared" si="348"/>
        <v>0</v>
      </c>
      <c r="BY325" t="s">
        <v>23</v>
      </c>
      <c r="BZ325" s="253">
        <f t="shared" si="349"/>
        <v>0</v>
      </c>
      <c r="CA325" s="253">
        <f t="shared" si="350"/>
        <v>0</v>
      </c>
      <c r="CB325" s="253">
        <f t="shared" si="351"/>
        <v>2000</v>
      </c>
      <c r="CC325" s="253">
        <f t="shared" si="352"/>
        <v>0</v>
      </c>
      <c r="CD325" s="253">
        <f t="shared" si="353"/>
        <v>2000</v>
      </c>
      <c r="CE325" s="253">
        <f t="shared" si="354"/>
        <v>2000</v>
      </c>
      <c r="CF325" s="253">
        <f t="shared" si="355"/>
        <v>2000</v>
      </c>
      <c r="CG325" s="253">
        <f t="shared" si="356"/>
        <v>2000</v>
      </c>
      <c r="CH325" s="253">
        <f t="shared" si="357"/>
        <v>2000</v>
      </c>
      <c r="CI325" s="253">
        <f t="shared" si="358"/>
        <v>2000</v>
      </c>
      <c r="CJ325" s="253">
        <f t="shared" si="359"/>
        <v>2000</v>
      </c>
      <c r="CK325" s="253">
        <f t="shared" si="360"/>
        <v>0</v>
      </c>
    </row>
    <row r="326" spans="2:89" ht="20.399999999999999" x14ac:dyDescent="0.3">
      <c r="B326" s="129">
        <v>242</v>
      </c>
      <c r="C326" s="107">
        <v>379011</v>
      </c>
      <c r="D326" s="107">
        <v>37910001</v>
      </c>
      <c r="E326" s="155" t="s">
        <v>63</v>
      </c>
      <c r="F326" s="108" t="s">
        <v>344</v>
      </c>
      <c r="G326" s="108" t="s">
        <v>345</v>
      </c>
      <c r="H326" s="109" t="s">
        <v>18</v>
      </c>
      <c r="I326" s="110"/>
      <c r="J326" s="109" t="s">
        <v>19</v>
      </c>
      <c r="K326" s="111">
        <f>R326+T326+V326+X326</f>
        <v>0</v>
      </c>
      <c r="L326" s="112" t="s">
        <v>341</v>
      </c>
      <c r="M326" s="104">
        <v>0</v>
      </c>
      <c r="N326" s="262">
        <f t="shared" si="361"/>
        <v>125</v>
      </c>
      <c r="O326" s="137">
        <v>125</v>
      </c>
      <c r="P326" s="110">
        <f t="shared" si="321"/>
        <v>0</v>
      </c>
      <c r="Q326" s="112" t="s">
        <v>139</v>
      </c>
      <c r="R326" s="113">
        <f t="shared" ref="R326:R327" si="371">AH326+AJ326+AL326</f>
        <v>0</v>
      </c>
      <c r="S326" s="114">
        <f t="shared" si="322"/>
        <v>0</v>
      </c>
      <c r="T326" s="113">
        <f t="shared" ref="T326:T327" si="372">AN326+AP326+AR326</f>
        <v>0</v>
      </c>
      <c r="U326" s="115">
        <f t="shared" si="323"/>
        <v>0</v>
      </c>
      <c r="V326" s="113">
        <f t="shared" ref="V326:V327" si="373">AT326+AV326+AX326</f>
        <v>0</v>
      </c>
      <c r="W326" s="115">
        <f t="shared" si="324"/>
        <v>0</v>
      </c>
      <c r="X326" s="113">
        <f t="shared" ref="X326:X327" si="374">AZ326+BB326+BD326</f>
        <v>0</v>
      </c>
      <c r="Y326" s="115">
        <f t="shared" si="325"/>
        <v>0</v>
      </c>
      <c r="Z326" s="116">
        <f t="shared" ref="Z326:Z327" si="375">S326+U326+W326+Y326</f>
        <v>0</v>
      </c>
      <c r="AA326" s="117" t="b">
        <f>K326=(SUM(X326,V326,T326,R326))</f>
        <v>1</v>
      </c>
      <c r="AB326" s="109" t="s">
        <v>22</v>
      </c>
      <c r="AC326" s="122"/>
      <c r="AD326" s="109"/>
      <c r="AE326" s="108" t="s">
        <v>23</v>
      </c>
      <c r="AF326" s="119"/>
      <c r="AG326" s="120"/>
      <c r="AH326" s="21">
        <v>0</v>
      </c>
      <c r="AI326" s="164">
        <f t="shared" si="326"/>
        <v>0</v>
      </c>
      <c r="AJ326" s="21">
        <v>0</v>
      </c>
      <c r="AK326" s="164">
        <f t="shared" si="327"/>
        <v>0</v>
      </c>
      <c r="AL326" s="21">
        <v>0</v>
      </c>
      <c r="AM326" s="164">
        <f t="shared" si="328"/>
        <v>0</v>
      </c>
      <c r="AN326" s="21">
        <v>0</v>
      </c>
      <c r="AO326" s="164">
        <f t="shared" si="329"/>
        <v>0</v>
      </c>
      <c r="AP326" s="21">
        <v>0</v>
      </c>
      <c r="AQ326" s="164">
        <f t="shared" si="330"/>
        <v>0</v>
      </c>
      <c r="AR326" s="21">
        <v>0</v>
      </c>
      <c r="AS326" s="164">
        <f t="shared" si="331"/>
        <v>0</v>
      </c>
      <c r="AT326" s="21">
        <v>0</v>
      </c>
      <c r="AU326" s="164">
        <f t="shared" si="332"/>
        <v>0</v>
      </c>
      <c r="AV326" s="21">
        <v>0</v>
      </c>
      <c r="AW326" s="164">
        <f t="shared" si="333"/>
        <v>0</v>
      </c>
      <c r="AX326" s="21">
        <v>0</v>
      </c>
      <c r="AY326" s="164">
        <f t="shared" si="334"/>
        <v>0</v>
      </c>
      <c r="AZ326" s="21">
        <v>0</v>
      </c>
      <c r="BA326" s="164">
        <f t="shared" si="335"/>
        <v>0</v>
      </c>
      <c r="BB326" s="21">
        <v>0</v>
      </c>
      <c r="BC326" s="164">
        <f t="shared" si="336"/>
        <v>0</v>
      </c>
      <c r="BD326" s="21">
        <v>0</v>
      </c>
      <c r="BE326" s="164">
        <f t="shared" si="337"/>
        <v>0</v>
      </c>
      <c r="BF326" s="253">
        <f t="shared" si="338"/>
        <v>0</v>
      </c>
      <c r="BG326" s="253">
        <f t="shared" si="362"/>
        <v>0</v>
      </c>
      <c r="BH326" s="10" t="b">
        <f t="shared" si="363"/>
        <v>1</v>
      </c>
      <c r="BI326" s="253">
        <f t="shared" si="364"/>
        <v>0</v>
      </c>
      <c r="BJ326" s="250">
        <f t="shared" si="340"/>
        <v>37910001</v>
      </c>
      <c r="BK326" s="251">
        <v>348</v>
      </c>
      <c r="BL326" s="251">
        <v>5</v>
      </c>
      <c r="BM326" s="252">
        <f t="shared" si="341"/>
        <v>0</v>
      </c>
      <c r="BN326" s="252">
        <f t="shared" si="342"/>
        <v>0</v>
      </c>
      <c r="BO326" s="252">
        <f t="shared" si="343"/>
        <v>0</v>
      </c>
      <c r="BP326" s="252">
        <f t="shared" si="344"/>
        <v>0</v>
      </c>
      <c r="BQ326" s="254">
        <f t="shared" si="345"/>
        <v>125</v>
      </c>
      <c r="BR326">
        <f t="shared" si="339"/>
        <v>0</v>
      </c>
      <c r="BS326">
        <v>0</v>
      </c>
      <c r="BT326">
        <v>1</v>
      </c>
      <c r="BU326" t="s">
        <v>139</v>
      </c>
      <c r="BV326" t="str">
        <f t="shared" si="346"/>
        <v>1</v>
      </c>
      <c r="BW326" t="str">
        <f t="shared" si="347"/>
        <v>0</v>
      </c>
      <c r="BX326" t="str">
        <f t="shared" si="348"/>
        <v>0</v>
      </c>
      <c r="BY326" t="s">
        <v>23</v>
      </c>
      <c r="BZ326" s="253">
        <f t="shared" si="349"/>
        <v>0</v>
      </c>
      <c r="CA326" s="253">
        <f t="shared" si="350"/>
        <v>0</v>
      </c>
      <c r="CB326" s="253">
        <f t="shared" si="351"/>
        <v>0</v>
      </c>
      <c r="CC326" s="253">
        <f t="shared" si="352"/>
        <v>0</v>
      </c>
      <c r="CD326" s="253">
        <f t="shared" si="353"/>
        <v>0</v>
      </c>
      <c r="CE326" s="253">
        <f t="shared" si="354"/>
        <v>0</v>
      </c>
      <c r="CF326" s="253">
        <f t="shared" si="355"/>
        <v>0</v>
      </c>
      <c r="CG326" s="253">
        <f t="shared" si="356"/>
        <v>0</v>
      </c>
      <c r="CH326" s="253">
        <f t="shared" si="357"/>
        <v>0</v>
      </c>
      <c r="CI326" s="253">
        <f t="shared" si="358"/>
        <v>0</v>
      </c>
      <c r="CJ326" s="253">
        <f t="shared" si="359"/>
        <v>0</v>
      </c>
      <c r="CK326" s="253">
        <f t="shared" si="360"/>
        <v>0</v>
      </c>
    </row>
    <row r="327" spans="2:89" ht="23.25" customHeight="1" x14ac:dyDescent="0.3">
      <c r="B327" s="129">
        <v>243</v>
      </c>
      <c r="C327" s="107">
        <v>392011</v>
      </c>
      <c r="D327" s="107">
        <v>39210001</v>
      </c>
      <c r="E327" s="149" t="s">
        <v>342</v>
      </c>
      <c r="F327" s="108" t="s">
        <v>344</v>
      </c>
      <c r="G327" s="108" t="s">
        <v>345</v>
      </c>
      <c r="H327" s="109" t="s">
        <v>18</v>
      </c>
      <c r="I327" s="110"/>
      <c r="J327" s="109" t="s">
        <v>19</v>
      </c>
      <c r="K327" s="111">
        <f>R327+T327+V327+X327</f>
        <v>0</v>
      </c>
      <c r="L327" s="112" t="s">
        <v>343</v>
      </c>
      <c r="M327" s="104">
        <v>0</v>
      </c>
      <c r="N327" s="262">
        <f t="shared" si="361"/>
        <v>1515.15</v>
      </c>
      <c r="O327" s="137">
        <v>1515.15</v>
      </c>
      <c r="P327" s="110">
        <f t="shared" ref="P327" si="376">(O327*(M327/100+1))*K327</f>
        <v>0</v>
      </c>
      <c r="Q327" s="112" t="s">
        <v>139</v>
      </c>
      <c r="R327" s="113">
        <f t="shared" si="371"/>
        <v>0</v>
      </c>
      <c r="S327" s="114">
        <f t="shared" ref="S327" si="377">R327*(O327*(M327/100+1))</f>
        <v>0</v>
      </c>
      <c r="T327" s="113">
        <f t="shared" si="372"/>
        <v>0</v>
      </c>
      <c r="U327" s="115">
        <f t="shared" ref="U327" si="378">T327*(O327*(M327/100+1))</f>
        <v>0</v>
      </c>
      <c r="V327" s="113">
        <f t="shared" si="373"/>
        <v>0</v>
      </c>
      <c r="W327" s="115">
        <f t="shared" ref="W327" si="379">V327*(O327*(M327/100+1))</f>
        <v>0</v>
      </c>
      <c r="X327" s="113">
        <f t="shared" si="374"/>
        <v>0</v>
      </c>
      <c r="Y327" s="115">
        <f t="shared" ref="Y327" si="380">X327*(O327*(M327/100+1))</f>
        <v>0</v>
      </c>
      <c r="Z327" s="116">
        <f t="shared" si="375"/>
        <v>0</v>
      </c>
      <c r="AA327" s="117" t="b">
        <f>K327=(SUM(X327,V327,T327,R327))</f>
        <v>1</v>
      </c>
      <c r="AB327" s="109" t="s">
        <v>22</v>
      </c>
      <c r="AC327" s="122"/>
      <c r="AD327" s="109"/>
      <c r="AE327" s="108" t="s">
        <v>23</v>
      </c>
      <c r="AF327" s="119"/>
      <c r="AG327" s="120"/>
      <c r="AH327" s="21">
        <v>0</v>
      </c>
      <c r="AI327" s="164">
        <f t="shared" ref="AI327" si="381">AH327*(O327*(M327/100+1))</f>
        <v>0</v>
      </c>
      <c r="AJ327" s="21">
        <v>0</v>
      </c>
      <c r="AK327" s="164">
        <f t="shared" ref="AK327" si="382">AJ327*(O327*(M327/100+1))</f>
        <v>0</v>
      </c>
      <c r="AL327" s="21">
        <v>0</v>
      </c>
      <c r="AM327" s="164">
        <f t="shared" ref="AM327" si="383">AL327*(O327*(M327/100+1))</f>
        <v>0</v>
      </c>
      <c r="AN327" s="21">
        <v>0</v>
      </c>
      <c r="AO327" s="164">
        <f t="shared" ref="AO327" si="384">AN327*(O327*(M327/100+1))</f>
        <v>0</v>
      </c>
      <c r="AP327" s="21">
        <v>0</v>
      </c>
      <c r="AQ327" s="164">
        <f t="shared" ref="AQ327" si="385">AP327*(O327*(M327/100+1))</f>
        <v>0</v>
      </c>
      <c r="AR327" s="21">
        <v>0</v>
      </c>
      <c r="AS327" s="164">
        <f t="shared" ref="AS327" si="386">AR327*(O327*(M327/100+1))</f>
        <v>0</v>
      </c>
      <c r="AT327" s="21">
        <v>0</v>
      </c>
      <c r="AU327" s="164">
        <f t="shared" ref="AU327" si="387">AT327*(O327*(M327/100+1))</f>
        <v>0</v>
      </c>
      <c r="AV327" s="21">
        <v>0</v>
      </c>
      <c r="AW327" s="164">
        <f t="shared" ref="AW327" si="388">AV327*(O327*(M327/100+1))</f>
        <v>0</v>
      </c>
      <c r="AX327" s="21">
        <v>0</v>
      </c>
      <c r="AY327" s="164">
        <f t="shared" ref="AY327" si="389">AX327*(O327*(M327/100+1))</f>
        <v>0</v>
      </c>
      <c r="AZ327" s="21">
        <v>0</v>
      </c>
      <c r="BA327" s="164">
        <f t="shared" ref="BA327" si="390">AZ327*(O327*(M327/100+1))</f>
        <v>0</v>
      </c>
      <c r="BB327" s="21">
        <v>0</v>
      </c>
      <c r="BC327" s="164">
        <f t="shared" ref="BC327" si="391">BB327*(O327*(M327/100+1))</f>
        <v>0</v>
      </c>
      <c r="BD327" s="21">
        <v>0</v>
      </c>
      <c r="BE327" s="164">
        <f t="shared" ref="BE327" si="392">BD327*(O327*(M327/100+1))</f>
        <v>0</v>
      </c>
      <c r="BF327" s="253">
        <f t="shared" ref="BF327" si="393">SUM(R327,T327,V327,X327)*(O327*(M327/100+1))</f>
        <v>0</v>
      </c>
      <c r="BG327" s="253">
        <f t="shared" si="362"/>
        <v>0</v>
      </c>
      <c r="BH327" s="10" t="b">
        <f t="shared" si="363"/>
        <v>1</v>
      </c>
      <c r="BI327" s="253">
        <f t="shared" si="364"/>
        <v>0</v>
      </c>
      <c r="BJ327" s="250">
        <f t="shared" si="340"/>
        <v>39210001</v>
      </c>
      <c r="BK327" s="251">
        <v>348</v>
      </c>
      <c r="BL327" s="251">
        <v>5</v>
      </c>
      <c r="BM327" s="252">
        <f t="shared" si="341"/>
        <v>0</v>
      </c>
      <c r="BN327" s="252">
        <f t="shared" si="342"/>
        <v>0</v>
      </c>
      <c r="BO327" s="252">
        <f t="shared" si="343"/>
        <v>0</v>
      </c>
      <c r="BP327" s="252">
        <f t="shared" si="344"/>
        <v>0</v>
      </c>
      <c r="BQ327" s="254">
        <f t="shared" si="345"/>
        <v>1515.15</v>
      </c>
      <c r="BR327">
        <f t="shared" ref="BR327" si="394">M327</f>
        <v>0</v>
      </c>
      <c r="BS327">
        <v>0</v>
      </c>
      <c r="BT327">
        <v>1</v>
      </c>
      <c r="BU327" t="s">
        <v>139</v>
      </c>
      <c r="BV327" t="str">
        <f t="shared" si="346"/>
        <v>1</v>
      </c>
      <c r="BW327" t="str">
        <f t="shared" si="347"/>
        <v>0</v>
      </c>
      <c r="BX327" t="str">
        <f t="shared" si="348"/>
        <v>0</v>
      </c>
      <c r="BY327" t="s">
        <v>23</v>
      </c>
      <c r="BZ327" s="253">
        <f t="shared" si="349"/>
        <v>0</v>
      </c>
      <c r="CA327" s="253">
        <f t="shared" si="350"/>
        <v>0</v>
      </c>
      <c r="CB327" s="253">
        <f t="shared" si="351"/>
        <v>0</v>
      </c>
      <c r="CC327" s="253">
        <f t="shared" si="352"/>
        <v>0</v>
      </c>
      <c r="CD327" s="253">
        <f t="shared" si="353"/>
        <v>0</v>
      </c>
      <c r="CE327" s="253">
        <f t="shared" si="354"/>
        <v>0</v>
      </c>
      <c r="CF327" s="253">
        <f t="shared" si="355"/>
        <v>0</v>
      </c>
      <c r="CG327" s="253">
        <f t="shared" si="356"/>
        <v>0</v>
      </c>
      <c r="CH327" s="253">
        <f t="shared" si="357"/>
        <v>0</v>
      </c>
      <c r="CI327" s="253">
        <f t="shared" si="358"/>
        <v>0</v>
      </c>
      <c r="CJ327" s="253">
        <f t="shared" si="359"/>
        <v>0</v>
      </c>
      <c r="CK327" s="253">
        <f t="shared" si="360"/>
        <v>0</v>
      </c>
    </row>
    <row r="328" spans="2:89" ht="15" thickBot="1" x14ac:dyDescent="0.35">
      <c r="Y328" s="11" t="s">
        <v>24</v>
      </c>
      <c r="Z328" s="162" t="e">
        <f>SUM(#REF!,#REF!,#REF!,#REF!,#REF!,#REF!,#REF!,#REF!,#REF!,#REF!,#REF!,#REF!,#REF!,#REF!,#REF!,#REF!,#REF!,#REF!,#REF!,#REF!,#REF!,#REF!,#REF!,#REF!,#REF!,#REF!,#REF!,#REF!,#REF!,#REF!)</f>
        <v>#REF!</v>
      </c>
    </row>
    <row r="329" spans="2:89" ht="15" thickTop="1" x14ac:dyDescent="0.3"/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K363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5" sqref="A5"/>
      <selection pane="bottomRight" activeCell="A219" sqref="A211:XFD219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1.44140625" style="3"/>
    <col min="38" max="38" width="11.44140625" style="3"/>
    <col min="39" max="39" width="13.44140625" bestFit="1" customWidth="1"/>
    <col min="40" max="40" width="11.44140625" style="3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" si="1">AH4+AJ4+AL4</f>
        <v>0</v>
      </c>
      <c r="S4" s="114">
        <f>R4*(O4*(M4/100+1))</f>
        <v>0</v>
      </c>
      <c r="T4" s="113">
        <f t="shared" ref="T4" si="2">AN4+AP4+AR4</f>
        <v>0</v>
      </c>
      <c r="U4" s="115">
        <f>T4*(O4*(M4/100+1))</f>
        <v>0</v>
      </c>
      <c r="V4" s="113">
        <f t="shared" ref="V4" si="3">AT4+AV4+AX4</f>
        <v>0</v>
      </c>
      <c r="W4" s="115">
        <f>V4*(O4*(M4/100+1))</f>
        <v>0</v>
      </c>
      <c r="X4" s="113">
        <f t="shared" ref="X4" si="4">AZ4+BB4+BD4</f>
        <v>0</v>
      </c>
      <c r="Y4" s="115">
        <f>X4*(O4*(M4/100+1))</f>
        <v>0</v>
      </c>
      <c r="Z4" s="116">
        <f t="shared" ref="Z4" si="5">S4+U4+W4+Y4</f>
        <v>0</v>
      </c>
      <c r="AA4" s="117" t="b">
        <f t="shared" ref="AA4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 t="shared" ref="N5:N68" si="8">ROUND(O5,2)</f>
        <v>151.69</v>
      </c>
      <c r="O5" s="202">
        <v>151.69</v>
      </c>
      <c r="P5" s="110">
        <f t="shared" ref="P5:P68" si="9">(O5*(M5/100+1))*K5</f>
        <v>0</v>
      </c>
      <c r="Q5" s="204" t="s">
        <v>139</v>
      </c>
      <c r="R5" s="113">
        <f t="shared" ref="R5:R68" si="10">AH5+AJ5+AL5</f>
        <v>0</v>
      </c>
      <c r="S5" s="114">
        <f t="shared" ref="S5:S68" si="11">R5*(O5*(M5/100+1))</f>
        <v>0</v>
      </c>
      <c r="T5" s="113">
        <f t="shared" ref="T5:T68" si="12">AN5+AP5+AR5</f>
        <v>0</v>
      </c>
      <c r="U5" s="115">
        <f t="shared" ref="U5:U68" si="13">T5*(O5*(M5/100+1))</f>
        <v>0</v>
      </c>
      <c r="V5" s="113">
        <f t="shared" ref="V5:V68" si="14">AT5+AV5+AX5</f>
        <v>0</v>
      </c>
      <c r="W5" s="115">
        <f t="shared" ref="W5:W68" si="15">V5*(O5*(M5/100+1))</f>
        <v>0</v>
      </c>
      <c r="X5" s="113">
        <f t="shared" ref="X5:X68" si="16">AZ5+BB5+BD5</f>
        <v>0</v>
      </c>
      <c r="Y5" s="115">
        <f t="shared" ref="Y5:Y68" si="17">X5*(O5*(M5/100+1))</f>
        <v>0</v>
      </c>
      <c r="Z5" s="116">
        <f t="shared" ref="Z5:Z68" si="18">S5+U5+W5+Y5</f>
        <v>0</v>
      </c>
      <c r="AA5" s="117" t="b">
        <f t="shared" ref="AA5:AA68" si="19">K5=(SUM(X5,V5,T5,R5))</f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20">AH5*(O5*(M5/100+1))</f>
        <v>0</v>
      </c>
      <c r="AJ5" s="210"/>
      <c r="AK5" s="164">
        <f t="shared" ref="AK5:AK68" si="21">AJ5*(O5*(M5/100+1))</f>
        <v>0</v>
      </c>
      <c r="AL5" s="210">
        <v>0</v>
      </c>
      <c r="AM5" s="164">
        <f t="shared" ref="AM5:AM68" si="22">AL5*(O5*(M5/100+1))</f>
        <v>0</v>
      </c>
      <c r="AN5" s="210">
        <v>0</v>
      </c>
      <c r="AO5" s="164">
        <f t="shared" ref="AO5:AO68" si="23">AN5*(O5*(M5/100+1))</f>
        <v>0</v>
      </c>
      <c r="AP5" s="210">
        <v>0</v>
      </c>
      <c r="AQ5" s="164">
        <f t="shared" ref="AQ5:AQ68" si="24">AP5*(O5*(M5/100+1))</f>
        <v>0</v>
      </c>
      <c r="AR5" s="210">
        <v>0</v>
      </c>
      <c r="AS5" s="164">
        <f t="shared" ref="AS5:AS68" si="25">AR5*(O5*(M5/100+1))</f>
        <v>0</v>
      </c>
      <c r="AT5" s="210">
        <v>0</v>
      </c>
      <c r="AU5" s="164">
        <f t="shared" ref="AU5:AU68" si="26">AT5*(O5*(M5/100+1))</f>
        <v>0</v>
      </c>
      <c r="AV5" s="210">
        <v>0</v>
      </c>
      <c r="AW5" s="164">
        <f t="shared" ref="AW5:AW68" si="27">AV5*(O5*(M5/100+1))</f>
        <v>0</v>
      </c>
      <c r="AX5" s="210">
        <v>0</v>
      </c>
      <c r="AY5" s="164">
        <f t="shared" ref="AY5:AY68" si="28">AX5*(O5*(M5/100+1))</f>
        <v>0</v>
      </c>
      <c r="AZ5" s="210">
        <v>0</v>
      </c>
      <c r="BA5" s="164">
        <f t="shared" ref="BA5:BA68" si="29">AZ5*(O5*(M5/100+1))</f>
        <v>0</v>
      </c>
      <c r="BB5" s="210">
        <v>0</v>
      </c>
      <c r="BC5" s="164">
        <f t="shared" ref="BC5:BC68" si="30">BB5*(O5*(M5/100+1))</f>
        <v>0</v>
      </c>
      <c r="BD5" s="210">
        <v>0</v>
      </c>
      <c r="BE5" s="164">
        <f t="shared" ref="BE5:BE68" si="31">BD5*(O5*(M5/100+1))</f>
        <v>0</v>
      </c>
      <c r="BF5" s="253">
        <f t="shared" ref="BF5:BF68" si="32">SUM(R5,T5,V5,X5)*(O5*(M5/100+1))</f>
        <v>0</v>
      </c>
      <c r="BG5" s="253">
        <f>SUM(BE5,BC5,BA5,AY5,AW5,AU5,AS5,AQ5,AO5,AM5,AK5,AI5)</f>
        <v>0</v>
      </c>
      <c r="BH5" s="10" t="b">
        <f>BF5=BG5</f>
        <v>1</v>
      </c>
      <c r="BI5" s="253">
        <f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33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4</v>
      </c>
      <c r="L6" s="104" t="s">
        <v>20</v>
      </c>
      <c r="M6" s="104">
        <v>16</v>
      </c>
      <c r="N6" s="262">
        <f t="shared" si="8"/>
        <v>18.13</v>
      </c>
      <c r="O6" s="106">
        <v>18.13</v>
      </c>
      <c r="P6" s="110">
        <f t="shared" si="9"/>
        <v>84.123199999999983</v>
      </c>
      <c r="Q6" s="112" t="s">
        <v>139</v>
      </c>
      <c r="R6" s="113">
        <f t="shared" si="10"/>
        <v>4</v>
      </c>
      <c r="S6" s="114">
        <f t="shared" si="11"/>
        <v>84.123199999999983</v>
      </c>
      <c r="T6" s="113">
        <f t="shared" si="12"/>
        <v>0</v>
      </c>
      <c r="U6" s="115">
        <f t="shared" si="13"/>
        <v>0</v>
      </c>
      <c r="V6" s="113">
        <f t="shared" si="14"/>
        <v>0</v>
      </c>
      <c r="W6" s="115">
        <f t="shared" si="15"/>
        <v>0</v>
      </c>
      <c r="X6" s="113">
        <f t="shared" si="16"/>
        <v>0</v>
      </c>
      <c r="Y6" s="115">
        <f t="shared" si="17"/>
        <v>0</v>
      </c>
      <c r="Z6" s="116">
        <f t="shared" si="18"/>
        <v>84.123199999999983</v>
      </c>
      <c r="AA6" s="117" t="b">
        <f t="shared" si="19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20"/>
        <v>0</v>
      </c>
      <c r="AJ6" s="121">
        <v>4</v>
      </c>
      <c r="AK6" s="164">
        <f t="shared" si="21"/>
        <v>84.123199999999983</v>
      </c>
      <c r="AL6" s="121"/>
      <c r="AM6" s="164">
        <f t="shared" si="22"/>
        <v>0</v>
      </c>
      <c r="AN6" s="121"/>
      <c r="AO6" s="164">
        <f t="shared" si="23"/>
        <v>0</v>
      </c>
      <c r="AP6" s="121"/>
      <c r="AQ6" s="164">
        <f t="shared" si="24"/>
        <v>0</v>
      </c>
      <c r="AR6" s="121"/>
      <c r="AS6" s="164">
        <f t="shared" si="25"/>
        <v>0</v>
      </c>
      <c r="AT6" s="121"/>
      <c r="AU6" s="164">
        <f t="shared" si="26"/>
        <v>0</v>
      </c>
      <c r="AV6" s="121"/>
      <c r="AW6" s="164">
        <f t="shared" si="27"/>
        <v>0</v>
      </c>
      <c r="AX6" s="121"/>
      <c r="AY6" s="164">
        <f t="shared" si="28"/>
        <v>0</v>
      </c>
      <c r="AZ6" s="121"/>
      <c r="BA6" s="164">
        <f t="shared" si="29"/>
        <v>0</v>
      </c>
      <c r="BB6" s="121"/>
      <c r="BC6" s="164">
        <f t="shared" si="30"/>
        <v>0</v>
      </c>
      <c r="BD6" s="121"/>
      <c r="BE6" s="164">
        <f t="shared" si="31"/>
        <v>0</v>
      </c>
      <c r="BF6" s="253">
        <f t="shared" si="32"/>
        <v>84.123199999999983</v>
      </c>
      <c r="BG6" s="253">
        <f>SUM(BE6,BC6,BA6,AY6,AW6,AU6,AS6,AQ6,AO6,AM6,AK6,AI6)</f>
        <v>84.123199999999983</v>
      </c>
      <c r="BH6" s="10" t="b">
        <f>BF6=BG6</f>
        <v>1</v>
      </c>
      <c r="BI6" s="253">
        <f>BF6-BG6</f>
        <v>0</v>
      </c>
      <c r="BJ6" s="250">
        <f t="shared" ref="BJ6:BJ69" si="34">D6</f>
        <v>21110016</v>
      </c>
      <c r="BK6" s="251">
        <v>348</v>
      </c>
      <c r="BL6" s="251">
        <v>5</v>
      </c>
      <c r="BM6" s="252">
        <f t="shared" ref="BM6:BM69" si="35">R6</f>
        <v>4</v>
      </c>
      <c r="BN6" s="252">
        <f t="shared" ref="BN6:BN69" si="36">T6</f>
        <v>0</v>
      </c>
      <c r="BO6" s="252">
        <f t="shared" ref="BO6:BO69" si="37">V6</f>
        <v>0</v>
      </c>
      <c r="BP6" s="252">
        <f t="shared" ref="BP6:BP69" si="38">X6</f>
        <v>0</v>
      </c>
      <c r="BQ6" s="254">
        <f t="shared" ref="BQ6:BQ69" si="39">N6</f>
        <v>18.13</v>
      </c>
      <c r="BR6">
        <f t="shared" si="33"/>
        <v>16</v>
      </c>
      <c r="BS6">
        <v>0</v>
      </c>
      <c r="BT6">
        <v>1</v>
      </c>
      <c r="BU6" t="s">
        <v>139</v>
      </c>
      <c r="BV6" t="str">
        <f t="shared" ref="BV6:BV69" si="40">IF(AB6 = "X", "1", "0")</f>
        <v>0</v>
      </c>
      <c r="BW6" t="str">
        <f t="shared" ref="BW6:BW69" si="41">IF(AC6 = "X", "1", "0")</f>
        <v>0</v>
      </c>
      <c r="BX6" t="str">
        <f t="shared" ref="BX6:BX69" si="42">IF(AD6 = "X", "1", "0")</f>
        <v>1</v>
      </c>
      <c r="BY6" t="s">
        <v>23</v>
      </c>
      <c r="BZ6" s="253">
        <f t="shared" ref="BZ6:BZ69" si="43">AI6</f>
        <v>0</v>
      </c>
      <c r="CA6" s="253">
        <f t="shared" ref="CA6:CA69" si="44">AK6</f>
        <v>84.123199999999983</v>
      </c>
      <c r="CB6" s="253">
        <f t="shared" ref="CB6:CB69" si="45">AM6</f>
        <v>0</v>
      </c>
      <c r="CC6" s="253">
        <f t="shared" ref="CC6:CC69" si="46">AO6</f>
        <v>0</v>
      </c>
      <c r="CD6" s="253">
        <f t="shared" ref="CD6:CD69" si="47">AQ6</f>
        <v>0</v>
      </c>
      <c r="CE6" s="253">
        <f t="shared" ref="CE6:CE69" si="48">AS6</f>
        <v>0</v>
      </c>
      <c r="CF6" s="253">
        <f t="shared" ref="CF6:CF69" si="49">AU6</f>
        <v>0</v>
      </c>
      <c r="CG6" s="253">
        <f t="shared" ref="CG6:CG69" si="50">AW6</f>
        <v>0</v>
      </c>
      <c r="CH6" s="253">
        <f t="shared" ref="CH6:CH69" si="51">AY6</f>
        <v>0</v>
      </c>
      <c r="CI6" s="253">
        <f t="shared" ref="CI6:CI69" si="52">BA6</f>
        <v>0</v>
      </c>
      <c r="CJ6" s="253">
        <f t="shared" ref="CJ6:CJ69" si="53">BC6</f>
        <v>0</v>
      </c>
      <c r="CK6" s="253">
        <f t="shared" ref="CK6:CK69" si="54"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24</v>
      </c>
      <c r="L7" s="201" t="s">
        <v>20</v>
      </c>
      <c r="M7" s="104">
        <v>16</v>
      </c>
      <c r="N7" s="262">
        <f t="shared" si="8"/>
        <v>18.75</v>
      </c>
      <c r="O7" s="202">
        <v>18.75</v>
      </c>
      <c r="P7" s="110">
        <f t="shared" si="9"/>
        <v>522</v>
      </c>
      <c r="Q7" s="204" t="s">
        <v>139</v>
      </c>
      <c r="R7" s="113">
        <f t="shared" si="10"/>
        <v>4</v>
      </c>
      <c r="S7" s="114">
        <f t="shared" si="11"/>
        <v>87</v>
      </c>
      <c r="T7" s="113">
        <f t="shared" si="12"/>
        <v>8</v>
      </c>
      <c r="U7" s="115">
        <f t="shared" si="13"/>
        <v>174</v>
      </c>
      <c r="V7" s="113">
        <f t="shared" si="14"/>
        <v>6</v>
      </c>
      <c r="W7" s="115">
        <f t="shared" si="15"/>
        <v>130.5</v>
      </c>
      <c r="X7" s="113">
        <f t="shared" si="16"/>
        <v>6</v>
      </c>
      <c r="Y7" s="115">
        <f t="shared" si="17"/>
        <v>130.5</v>
      </c>
      <c r="Z7" s="116">
        <f t="shared" si="18"/>
        <v>522</v>
      </c>
      <c r="AA7" s="117" t="b">
        <f t="shared" si="19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20"/>
        <v>0</v>
      </c>
      <c r="AJ7" s="210"/>
      <c r="AK7" s="164">
        <f t="shared" si="21"/>
        <v>0</v>
      </c>
      <c r="AL7" s="210">
        <v>4</v>
      </c>
      <c r="AM7" s="164">
        <f t="shared" si="22"/>
        <v>87</v>
      </c>
      <c r="AN7" s="210">
        <v>4</v>
      </c>
      <c r="AO7" s="164">
        <f t="shared" si="23"/>
        <v>87</v>
      </c>
      <c r="AP7" s="210">
        <v>2</v>
      </c>
      <c r="AQ7" s="164">
        <f t="shared" si="24"/>
        <v>43.5</v>
      </c>
      <c r="AR7" s="210">
        <v>2</v>
      </c>
      <c r="AS7" s="164">
        <f t="shared" si="25"/>
        <v>43.5</v>
      </c>
      <c r="AT7" s="210">
        <v>2</v>
      </c>
      <c r="AU7" s="164">
        <f t="shared" si="26"/>
        <v>43.5</v>
      </c>
      <c r="AV7" s="210">
        <v>2</v>
      </c>
      <c r="AW7" s="164">
        <f t="shared" si="27"/>
        <v>43.5</v>
      </c>
      <c r="AX7" s="210">
        <v>2</v>
      </c>
      <c r="AY7" s="164">
        <f t="shared" si="28"/>
        <v>43.5</v>
      </c>
      <c r="AZ7" s="210">
        <v>2</v>
      </c>
      <c r="BA7" s="164">
        <f t="shared" si="29"/>
        <v>43.5</v>
      </c>
      <c r="BB7" s="210">
        <v>2</v>
      </c>
      <c r="BC7" s="164">
        <f t="shared" si="30"/>
        <v>43.5</v>
      </c>
      <c r="BD7" s="210">
        <v>2</v>
      </c>
      <c r="BE7" s="164">
        <f t="shared" si="31"/>
        <v>43.5</v>
      </c>
      <c r="BF7" s="253">
        <f t="shared" si="32"/>
        <v>522</v>
      </c>
      <c r="BG7" s="253">
        <f>SUM(BE7,BC7,BA7,AY7,AW7,AU7,AS7,AQ7,AO7,AM7,AK7,AI7)</f>
        <v>522</v>
      </c>
      <c r="BH7" s="10" t="b">
        <f>BF7=BG7</f>
        <v>1</v>
      </c>
      <c r="BI7" s="253">
        <f>BF7-BG7</f>
        <v>0</v>
      </c>
      <c r="BJ7" s="250">
        <f t="shared" si="34"/>
        <v>21110016</v>
      </c>
      <c r="BK7" s="251">
        <v>348</v>
      </c>
      <c r="BL7" s="251">
        <v>5</v>
      </c>
      <c r="BM7" s="252">
        <f t="shared" si="35"/>
        <v>4</v>
      </c>
      <c r="BN7" s="252">
        <f t="shared" si="36"/>
        <v>8</v>
      </c>
      <c r="BO7" s="252">
        <f t="shared" si="37"/>
        <v>6</v>
      </c>
      <c r="BP7" s="252">
        <f t="shared" si="38"/>
        <v>6</v>
      </c>
      <c r="BQ7" s="254">
        <f t="shared" si="39"/>
        <v>18.75</v>
      </c>
      <c r="BR7">
        <f t="shared" si="33"/>
        <v>16</v>
      </c>
      <c r="BS7">
        <v>0</v>
      </c>
      <c r="BT7">
        <v>1</v>
      </c>
      <c r="BU7" t="s">
        <v>139</v>
      </c>
      <c r="BV7" t="str">
        <f t="shared" si="40"/>
        <v>0</v>
      </c>
      <c r="BW7" t="str">
        <f t="shared" si="41"/>
        <v>0</v>
      </c>
      <c r="BX7" t="str">
        <f t="shared" si="42"/>
        <v>1</v>
      </c>
      <c r="BY7" t="s">
        <v>23</v>
      </c>
      <c r="BZ7" s="253">
        <f t="shared" si="43"/>
        <v>0</v>
      </c>
      <c r="CA7" s="253">
        <f t="shared" si="44"/>
        <v>0</v>
      </c>
      <c r="CB7" s="253">
        <f t="shared" si="45"/>
        <v>87</v>
      </c>
      <c r="CC7" s="253">
        <f t="shared" si="46"/>
        <v>87</v>
      </c>
      <c r="CD7" s="253">
        <f t="shared" si="47"/>
        <v>43.5</v>
      </c>
      <c r="CE7" s="253">
        <f t="shared" si="48"/>
        <v>43.5</v>
      </c>
      <c r="CF7" s="253">
        <f t="shared" si="49"/>
        <v>43.5</v>
      </c>
      <c r="CG7" s="253">
        <f t="shared" si="50"/>
        <v>43.5</v>
      </c>
      <c r="CH7" s="253">
        <f t="shared" si="51"/>
        <v>43.5</v>
      </c>
      <c r="CI7" s="253">
        <f t="shared" si="52"/>
        <v>43.5</v>
      </c>
      <c r="CJ7" s="253">
        <f t="shared" si="53"/>
        <v>43.5</v>
      </c>
      <c r="CK7" s="253">
        <f t="shared" si="54"/>
        <v>43.5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3</v>
      </c>
      <c r="L8" s="104" t="s">
        <v>20</v>
      </c>
      <c r="M8" s="104">
        <v>16</v>
      </c>
      <c r="N8" s="262">
        <f t="shared" si="8"/>
        <v>4.4000000000000004</v>
      </c>
      <c r="O8" s="106">
        <v>4.4000000000000004</v>
      </c>
      <c r="P8" s="110">
        <f t="shared" si="9"/>
        <v>15.312000000000001</v>
      </c>
      <c r="Q8" s="112" t="s">
        <v>139</v>
      </c>
      <c r="R8" s="113">
        <f t="shared" si="10"/>
        <v>3</v>
      </c>
      <c r="S8" s="114">
        <f t="shared" si="11"/>
        <v>15.312000000000001</v>
      </c>
      <c r="T8" s="113">
        <f t="shared" si="12"/>
        <v>0</v>
      </c>
      <c r="U8" s="115">
        <f t="shared" si="13"/>
        <v>0</v>
      </c>
      <c r="V8" s="113">
        <f t="shared" si="14"/>
        <v>0</v>
      </c>
      <c r="W8" s="115">
        <f t="shared" si="15"/>
        <v>0</v>
      </c>
      <c r="X8" s="113">
        <f t="shared" si="16"/>
        <v>0</v>
      </c>
      <c r="Y8" s="115">
        <f t="shared" si="17"/>
        <v>0</v>
      </c>
      <c r="Z8" s="116">
        <f t="shared" si="18"/>
        <v>15.312000000000001</v>
      </c>
      <c r="AA8" s="117" t="b">
        <f t="shared" si="19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20"/>
        <v>0</v>
      </c>
      <c r="AJ8" s="121">
        <v>3</v>
      </c>
      <c r="AK8" s="164">
        <f t="shared" si="21"/>
        <v>15.312000000000001</v>
      </c>
      <c r="AL8" s="121"/>
      <c r="AM8" s="164">
        <f t="shared" si="22"/>
        <v>0</v>
      </c>
      <c r="AN8" s="121"/>
      <c r="AO8" s="164">
        <f t="shared" si="23"/>
        <v>0</v>
      </c>
      <c r="AP8" s="121"/>
      <c r="AQ8" s="164">
        <f t="shared" si="24"/>
        <v>0</v>
      </c>
      <c r="AR8" s="121"/>
      <c r="AS8" s="164">
        <f t="shared" si="25"/>
        <v>0</v>
      </c>
      <c r="AT8" s="121"/>
      <c r="AU8" s="164">
        <f t="shared" si="26"/>
        <v>0</v>
      </c>
      <c r="AV8" s="121"/>
      <c r="AW8" s="164">
        <f t="shared" si="27"/>
        <v>0</v>
      </c>
      <c r="AX8" s="121"/>
      <c r="AY8" s="164">
        <f t="shared" si="28"/>
        <v>0</v>
      </c>
      <c r="AZ8" s="121"/>
      <c r="BA8" s="164">
        <f t="shared" si="29"/>
        <v>0</v>
      </c>
      <c r="BB8" s="121"/>
      <c r="BC8" s="164">
        <f t="shared" si="30"/>
        <v>0</v>
      </c>
      <c r="BD8" s="121"/>
      <c r="BE8" s="164">
        <f t="shared" si="31"/>
        <v>0</v>
      </c>
      <c r="BF8" s="253">
        <f t="shared" si="32"/>
        <v>15.312000000000001</v>
      </c>
      <c r="BG8" s="253">
        <f t="shared" ref="BG8:BG71" si="55">SUM(BE8,BC8,BA8,AY8,AW8,AU8,AS8,AQ8,AO8,AM8,AK8,AI8)</f>
        <v>15.312000000000001</v>
      </c>
      <c r="BH8" s="10" t="b">
        <f t="shared" ref="BH8:BH71" si="56">BF8=BG8</f>
        <v>1</v>
      </c>
      <c r="BI8" s="253">
        <f t="shared" ref="BI8:BI71" si="57">BF8-BG8</f>
        <v>0</v>
      </c>
      <c r="BJ8" s="250">
        <f t="shared" si="34"/>
        <v>21110018</v>
      </c>
      <c r="BK8" s="251">
        <v>348</v>
      </c>
      <c r="BL8" s="251">
        <v>5</v>
      </c>
      <c r="BM8" s="252">
        <f t="shared" si="35"/>
        <v>3</v>
      </c>
      <c r="BN8" s="252">
        <f t="shared" si="36"/>
        <v>0</v>
      </c>
      <c r="BO8" s="252">
        <f t="shared" si="37"/>
        <v>0</v>
      </c>
      <c r="BP8" s="252">
        <f t="shared" si="38"/>
        <v>0</v>
      </c>
      <c r="BQ8" s="254">
        <f t="shared" si="39"/>
        <v>4.4000000000000004</v>
      </c>
      <c r="BR8">
        <f t="shared" si="33"/>
        <v>16</v>
      </c>
      <c r="BS8">
        <v>0</v>
      </c>
      <c r="BT8">
        <v>1</v>
      </c>
      <c r="BU8" t="s">
        <v>139</v>
      </c>
      <c r="BV8" t="str">
        <f t="shared" si="40"/>
        <v>0</v>
      </c>
      <c r="BW8" t="str">
        <f t="shared" si="41"/>
        <v>0</v>
      </c>
      <c r="BX8" t="str">
        <f t="shared" si="42"/>
        <v>1</v>
      </c>
      <c r="BY8" t="s">
        <v>23</v>
      </c>
      <c r="BZ8" s="253">
        <f t="shared" si="43"/>
        <v>0</v>
      </c>
      <c r="CA8" s="253">
        <f t="shared" si="44"/>
        <v>15.312000000000001</v>
      </c>
      <c r="CB8" s="253">
        <f t="shared" si="45"/>
        <v>0</v>
      </c>
      <c r="CC8" s="253">
        <f t="shared" si="46"/>
        <v>0</v>
      </c>
      <c r="CD8" s="253">
        <f t="shared" si="47"/>
        <v>0</v>
      </c>
      <c r="CE8" s="253">
        <f t="shared" si="48"/>
        <v>0</v>
      </c>
      <c r="CF8" s="253">
        <f t="shared" si="49"/>
        <v>0</v>
      </c>
      <c r="CG8" s="253">
        <f t="shared" si="50"/>
        <v>0</v>
      </c>
      <c r="CH8" s="253">
        <f t="shared" si="51"/>
        <v>0</v>
      </c>
      <c r="CI8" s="253">
        <f t="shared" si="52"/>
        <v>0</v>
      </c>
      <c r="CJ8" s="253">
        <f t="shared" si="53"/>
        <v>0</v>
      </c>
      <c r="CK8" s="253">
        <f t="shared" si="54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46</v>
      </c>
      <c r="L9" s="201" t="s">
        <v>20</v>
      </c>
      <c r="M9" s="104">
        <v>16</v>
      </c>
      <c r="N9" s="262">
        <f t="shared" si="8"/>
        <v>4.4400000000000004</v>
      </c>
      <c r="O9" s="202">
        <v>4.4400000000000004</v>
      </c>
      <c r="P9" s="110">
        <f t="shared" si="9"/>
        <v>236.91840000000002</v>
      </c>
      <c r="Q9" s="204" t="s">
        <v>139</v>
      </c>
      <c r="R9" s="113">
        <f t="shared" si="10"/>
        <v>3</v>
      </c>
      <c r="S9" s="114">
        <f t="shared" si="11"/>
        <v>15.4512</v>
      </c>
      <c r="T9" s="113">
        <f t="shared" si="12"/>
        <v>13</v>
      </c>
      <c r="U9" s="115">
        <f t="shared" si="13"/>
        <v>66.955200000000005</v>
      </c>
      <c r="V9" s="113">
        <f t="shared" si="14"/>
        <v>15</v>
      </c>
      <c r="W9" s="115">
        <f t="shared" si="15"/>
        <v>77.256</v>
      </c>
      <c r="X9" s="113">
        <f t="shared" si="16"/>
        <v>15</v>
      </c>
      <c r="Y9" s="115">
        <f t="shared" si="17"/>
        <v>77.256</v>
      </c>
      <c r="Z9" s="116">
        <f t="shared" si="18"/>
        <v>236.91839999999999</v>
      </c>
      <c r="AA9" s="117" t="b">
        <f t="shared" si="19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20"/>
        <v>0</v>
      </c>
      <c r="AJ9" s="210"/>
      <c r="AK9" s="164">
        <f t="shared" si="21"/>
        <v>0</v>
      </c>
      <c r="AL9" s="210">
        <v>3</v>
      </c>
      <c r="AM9" s="164">
        <f t="shared" si="22"/>
        <v>15.4512</v>
      </c>
      <c r="AN9" s="210">
        <v>3</v>
      </c>
      <c r="AO9" s="164">
        <f t="shared" si="23"/>
        <v>15.4512</v>
      </c>
      <c r="AP9" s="210">
        <v>5</v>
      </c>
      <c r="AQ9" s="164">
        <f t="shared" si="24"/>
        <v>25.752000000000002</v>
      </c>
      <c r="AR9" s="210">
        <v>5</v>
      </c>
      <c r="AS9" s="164">
        <f t="shared" si="25"/>
        <v>25.752000000000002</v>
      </c>
      <c r="AT9" s="210">
        <v>5</v>
      </c>
      <c r="AU9" s="164">
        <f t="shared" si="26"/>
        <v>25.752000000000002</v>
      </c>
      <c r="AV9" s="210">
        <v>5</v>
      </c>
      <c r="AW9" s="164">
        <f t="shared" si="27"/>
        <v>25.752000000000002</v>
      </c>
      <c r="AX9" s="210">
        <v>5</v>
      </c>
      <c r="AY9" s="164">
        <f t="shared" si="28"/>
        <v>25.752000000000002</v>
      </c>
      <c r="AZ9" s="210">
        <v>5</v>
      </c>
      <c r="BA9" s="164">
        <f t="shared" si="29"/>
        <v>25.752000000000002</v>
      </c>
      <c r="BB9" s="210">
        <v>5</v>
      </c>
      <c r="BC9" s="164">
        <f t="shared" si="30"/>
        <v>25.752000000000002</v>
      </c>
      <c r="BD9" s="210">
        <v>5</v>
      </c>
      <c r="BE9" s="164">
        <f t="shared" si="31"/>
        <v>25.752000000000002</v>
      </c>
      <c r="BF9" s="253">
        <f t="shared" si="32"/>
        <v>236.91840000000002</v>
      </c>
      <c r="BG9" s="253">
        <f t="shared" si="55"/>
        <v>236.91840000000005</v>
      </c>
      <c r="BH9" s="10" t="b">
        <f t="shared" si="56"/>
        <v>1</v>
      </c>
      <c r="BI9" s="253">
        <f t="shared" si="57"/>
        <v>0</v>
      </c>
      <c r="BJ9" s="250">
        <f t="shared" si="34"/>
        <v>21110018</v>
      </c>
      <c r="BK9" s="251">
        <v>348</v>
      </c>
      <c r="BL9" s="251">
        <v>5</v>
      </c>
      <c r="BM9" s="252">
        <f t="shared" si="35"/>
        <v>3</v>
      </c>
      <c r="BN9" s="252">
        <f t="shared" si="36"/>
        <v>13</v>
      </c>
      <c r="BO9" s="252">
        <f t="shared" si="37"/>
        <v>15</v>
      </c>
      <c r="BP9" s="252">
        <f t="shared" si="38"/>
        <v>15</v>
      </c>
      <c r="BQ9" s="254">
        <f t="shared" si="39"/>
        <v>4.4400000000000004</v>
      </c>
      <c r="BR9">
        <f t="shared" si="33"/>
        <v>16</v>
      </c>
      <c r="BS9">
        <v>0</v>
      </c>
      <c r="BT9">
        <v>1</v>
      </c>
      <c r="BU9" t="s">
        <v>139</v>
      </c>
      <c r="BV9" t="str">
        <f t="shared" si="40"/>
        <v>0</v>
      </c>
      <c r="BW9" t="str">
        <f t="shared" si="41"/>
        <v>0</v>
      </c>
      <c r="BX9" t="str">
        <f t="shared" si="42"/>
        <v>1</v>
      </c>
      <c r="BY9" t="s">
        <v>23</v>
      </c>
      <c r="BZ9" s="253">
        <f t="shared" si="43"/>
        <v>0</v>
      </c>
      <c r="CA9" s="253">
        <f t="shared" si="44"/>
        <v>0</v>
      </c>
      <c r="CB9" s="253">
        <f t="shared" si="45"/>
        <v>15.4512</v>
      </c>
      <c r="CC9" s="253">
        <f t="shared" si="46"/>
        <v>15.4512</v>
      </c>
      <c r="CD9" s="253">
        <f t="shared" si="47"/>
        <v>25.752000000000002</v>
      </c>
      <c r="CE9" s="253">
        <f t="shared" si="48"/>
        <v>25.752000000000002</v>
      </c>
      <c r="CF9" s="253">
        <f t="shared" si="49"/>
        <v>25.752000000000002</v>
      </c>
      <c r="CG9" s="253">
        <f t="shared" si="50"/>
        <v>25.752000000000002</v>
      </c>
      <c r="CH9" s="253">
        <f t="shared" si="51"/>
        <v>25.752000000000002</v>
      </c>
      <c r="CI9" s="253">
        <f t="shared" si="52"/>
        <v>25.752000000000002</v>
      </c>
      <c r="CJ9" s="253">
        <f t="shared" si="53"/>
        <v>25.752000000000002</v>
      </c>
      <c r="CK9" s="253">
        <f t="shared" si="54"/>
        <v>25.752000000000002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16</v>
      </c>
      <c r="L10" s="104" t="s">
        <v>138</v>
      </c>
      <c r="M10" s="104">
        <v>16</v>
      </c>
      <c r="N10" s="262">
        <f t="shared" si="8"/>
        <v>37.25</v>
      </c>
      <c r="O10" s="106">
        <v>37.25</v>
      </c>
      <c r="P10" s="110">
        <f t="shared" si="9"/>
        <v>691.3599999999999</v>
      </c>
      <c r="Q10" s="112" t="s">
        <v>139</v>
      </c>
      <c r="R10" s="113">
        <f t="shared" si="10"/>
        <v>16</v>
      </c>
      <c r="S10" s="114">
        <f t="shared" si="11"/>
        <v>691.3599999999999</v>
      </c>
      <c r="T10" s="113">
        <f t="shared" si="12"/>
        <v>0</v>
      </c>
      <c r="U10" s="115">
        <f t="shared" si="13"/>
        <v>0</v>
      </c>
      <c r="V10" s="113">
        <f t="shared" si="14"/>
        <v>0</v>
      </c>
      <c r="W10" s="115">
        <f t="shared" si="15"/>
        <v>0</v>
      </c>
      <c r="X10" s="113">
        <f t="shared" si="16"/>
        <v>0</v>
      </c>
      <c r="Y10" s="115">
        <f t="shared" si="17"/>
        <v>0</v>
      </c>
      <c r="Z10" s="116">
        <f t="shared" si="18"/>
        <v>691.3599999999999</v>
      </c>
      <c r="AA10" s="117" t="b">
        <f t="shared" si="19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20"/>
        <v>0</v>
      </c>
      <c r="AJ10" s="121">
        <v>16</v>
      </c>
      <c r="AK10" s="164">
        <f t="shared" si="21"/>
        <v>691.3599999999999</v>
      </c>
      <c r="AL10" s="127"/>
      <c r="AM10" s="164">
        <f t="shared" si="22"/>
        <v>0</v>
      </c>
      <c r="AN10" s="127"/>
      <c r="AO10" s="164">
        <f t="shared" si="23"/>
        <v>0</v>
      </c>
      <c r="AP10" s="127"/>
      <c r="AQ10" s="164">
        <f t="shared" si="24"/>
        <v>0</v>
      </c>
      <c r="AR10" s="127"/>
      <c r="AS10" s="164">
        <f t="shared" si="25"/>
        <v>0</v>
      </c>
      <c r="AT10" s="127"/>
      <c r="AU10" s="164">
        <f t="shared" si="26"/>
        <v>0</v>
      </c>
      <c r="AV10" s="127"/>
      <c r="AW10" s="164">
        <f t="shared" si="27"/>
        <v>0</v>
      </c>
      <c r="AX10" s="127"/>
      <c r="AY10" s="164">
        <f t="shared" si="28"/>
        <v>0</v>
      </c>
      <c r="AZ10" s="127"/>
      <c r="BA10" s="164">
        <f t="shared" si="29"/>
        <v>0</v>
      </c>
      <c r="BB10" s="127"/>
      <c r="BC10" s="164">
        <f t="shared" si="30"/>
        <v>0</v>
      </c>
      <c r="BD10" s="127"/>
      <c r="BE10" s="164">
        <f t="shared" si="31"/>
        <v>0</v>
      </c>
      <c r="BF10" s="253">
        <f t="shared" si="32"/>
        <v>691.3599999999999</v>
      </c>
      <c r="BG10" s="253">
        <f t="shared" si="55"/>
        <v>691.3599999999999</v>
      </c>
      <c r="BH10" s="10" t="b">
        <f t="shared" si="56"/>
        <v>1</v>
      </c>
      <c r="BI10" s="253">
        <f t="shared" si="57"/>
        <v>0</v>
      </c>
      <c r="BJ10" s="250">
        <f t="shared" si="34"/>
        <v>21110021</v>
      </c>
      <c r="BK10" s="251">
        <v>348</v>
      </c>
      <c r="BL10" s="251">
        <v>5</v>
      </c>
      <c r="BM10" s="252">
        <f t="shared" si="35"/>
        <v>16</v>
      </c>
      <c r="BN10" s="252">
        <f t="shared" si="36"/>
        <v>0</v>
      </c>
      <c r="BO10" s="252">
        <f t="shared" si="37"/>
        <v>0</v>
      </c>
      <c r="BP10" s="252">
        <f t="shared" si="38"/>
        <v>0</v>
      </c>
      <c r="BQ10" s="254">
        <f t="shared" si="39"/>
        <v>37.25</v>
      </c>
      <c r="BR10">
        <f t="shared" si="33"/>
        <v>16</v>
      </c>
      <c r="BS10">
        <v>0</v>
      </c>
      <c r="BT10">
        <v>1</v>
      </c>
      <c r="BU10" t="s">
        <v>139</v>
      </c>
      <c r="BV10" t="str">
        <f t="shared" si="40"/>
        <v>0</v>
      </c>
      <c r="BW10" t="str">
        <f t="shared" si="41"/>
        <v>0</v>
      </c>
      <c r="BX10" t="str">
        <f t="shared" si="42"/>
        <v>1</v>
      </c>
      <c r="BY10" t="s">
        <v>23</v>
      </c>
      <c r="BZ10" s="253">
        <f t="shared" si="43"/>
        <v>0</v>
      </c>
      <c r="CA10" s="253">
        <f t="shared" si="44"/>
        <v>691.3599999999999</v>
      </c>
      <c r="CB10" s="253">
        <f t="shared" si="45"/>
        <v>0</v>
      </c>
      <c r="CC10" s="253">
        <f t="shared" si="46"/>
        <v>0</v>
      </c>
      <c r="CD10" s="253">
        <f t="shared" si="47"/>
        <v>0</v>
      </c>
      <c r="CE10" s="253">
        <f t="shared" si="48"/>
        <v>0</v>
      </c>
      <c r="CF10" s="253">
        <f t="shared" si="49"/>
        <v>0</v>
      </c>
      <c r="CG10" s="253">
        <f t="shared" si="50"/>
        <v>0</v>
      </c>
      <c r="CH10" s="253">
        <f t="shared" si="51"/>
        <v>0</v>
      </c>
      <c r="CI10" s="253">
        <f t="shared" si="52"/>
        <v>0</v>
      </c>
      <c r="CJ10" s="253">
        <f t="shared" si="53"/>
        <v>0</v>
      </c>
      <c r="CK10" s="253">
        <f t="shared" si="54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18</v>
      </c>
      <c r="L11" s="201" t="s">
        <v>138</v>
      </c>
      <c r="M11" s="104">
        <v>16</v>
      </c>
      <c r="N11" s="262">
        <f t="shared" si="8"/>
        <v>34.28</v>
      </c>
      <c r="O11" s="202">
        <v>34.28</v>
      </c>
      <c r="P11" s="110">
        <f t="shared" si="9"/>
        <v>715.76639999999998</v>
      </c>
      <c r="Q11" s="204" t="s">
        <v>139</v>
      </c>
      <c r="R11" s="113">
        <f t="shared" si="10"/>
        <v>0</v>
      </c>
      <c r="S11" s="114">
        <f t="shared" si="11"/>
        <v>0</v>
      </c>
      <c r="T11" s="113">
        <f t="shared" si="12"/>
        <v>6</v>
      </c>
      <c r="U11" s="115">
        <f t="shared" si="13"/>
        <v>238.58879999999999</v>
      </c>
      <c r="V11" s="113">
        <f t="shared" si="14"/>
        <v>6</v>
      </c>
      <c r="W11" s="115">
        <f t="shared" si="15"/>
        <v>238.58879999999999</v>
      </c>
      <c r="X11" s="113">
        <f t="shared" si="16"/>
        <v>6</v>
      </c>
      <c r="Y11" s="115">
        <f t="shared" si="17"/>
        <v>238.58879999999999</v>
      </c>
      <c r="Z11" s="116">
        <f t="shared" si="18"/>
        <v>715.76639999999998</v>
      </c>
      <c r="AA11" s="117" t="b">
        <f t="shared" si="19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20"/>
        <v>0</v>
      </c>
      <c r="AJ11" s="210"/>
      <c r="AK11" s="164">
        <f t="shared" si="21"/>
        <v>0</v>
      </c>
      <c r="AL11" s="216">
        <v>0</v>
      </c>
      <c r="AM11" s="164">
        <f t="shared" si="22"/>
        <v>0</v>
      </c>
      <c r="AN11" s="216">
        <v>2</v>
      </c>
      <c r="AO11" s="164">
        <f t="shared" si="23"/>
        <v>79.529600000000002</v>
      </c>
      <c r="AP11" s="216">
        <v>2</v>
      </c>
      <c r="AQ11" s="164">
        <f t="shared" si="24"/>
        <v>79.529600000000002</v>
      </c>
      <c r="AR11" s="216">
        <v>2</v>
      </c>
      <c r="AS11" s="164">
        <f t="shared" si="25"/>
        <v>79.529600000000002</v>
      </c>
      <c r="AT11" s="216">
        <v>2</v>
      </c>
      <c r="AU11" s="164">
        <f t="shared" si="26"/>
        <v>79.529600000000002</v>
      </c>
      <c r="AV11" s="216">
        <v>2</v>
      </c>
      <c r="AW11" s="164">
        <f t="shared" si="27"/>
        <v>79.529600000000002</v>
      </c>
      <c r="AX11" s="216">
        <v>2</v>
      </c>
      <c r="AY11" s="164">
        <f t="shared" si="28"/>
        <v>79.529600000000002</v>
      </c>
      <c r="AZ11" s="216">
        <v>2</v>
      </c>
      <c r="BA11" s="164">
        <f t="shared" si="29"/>
        <v>79.529600000000002</v>
      </c>
      <c r="BB11" s="216">
        <v>2</v>
      </c>
      <c r="BC11" s="164">
        <f t="shared" si="30"/>
        <v>79.529600000000002</v>
      </c>
      <c r="BD11" s="216">
        <v>2</v>
      </c>
      <c r="BE11" s="164">
        <f t="shared" si="31"/>
        <v>79.529600000000002</v>
      </c>
      <c r="BF11" s="253">
        <f t="shared" si="32"/>
        <v>715.76639999999998</v>
      </c>
      <c r="BG11" s="253">
        <f t="shared" si="55"/>
        <v>715.76639999999998</v>
      </c>
      <c r="BH11" s="10" t="b">
        <f t="shared" si="56"/>
        <v>1</v>
      </c>
      <c r="BI11" s="253">
        <f t="shared" si="57"/>
        <v>0</v>
      </c>
      <c r="BJ11" s="250">
        <f t="shared" si="34"/>
        <v>21110021</v>
      </c>
      <c r="BK11" s="251">
        <v>348</v>
      </c>
      <c r="BL11" s="251">
        <v>5</v>
      </c>
      <c r="BM11" s="252">
        <f t="shared" si="35"/>
        <v>0</v>
      </c>
      <c r="BN11" s="252">
        <f t="shared" si="36"/>
        <v>6</v>
      </c>
      <c r="BO11" s="252">
        <f t="shared" si="37"/>
        <v>6</v>
      </c>
      <c r="BP11" s="252">
        <f t="shared" si="38"/>
        <v>6</v>
      </c>
      <c r="BQ11" s="254">
        <f t="shared" si="39"/>
        <v>34.28</v>
      </c>
      <c r="BR11">
        <f t="shared" si="33"/>
        <v>16</v>
      </c>
      <c r="BS11">
        <v>0</v>
      </c>
      <c r="BT11">
        <v>1</v>
      </c>
      <c r="BU11" t="s">
        <v>139</v>
      </c>
      <c r="BV11" t="str">
        <f t="shared" si="40"/>
        <v>0</v>
      </c>
      <c r="BW11" t="str">
        <f t="shared" si="41"/>
        <v>0</v>
      </c>
      <c r="BX11" t="str">
        <f t="shared" si="42"/>
        <v>1</v>
      </c>
      <c r="BY11" t="s">
        <v>23</v>
      </c>
      <c r="BZ11" s="253">
        <f t="shared" si="43"/>
        <v>0</v>
      </c>
      <c r="CA11" s="253">
        <f t="shared" si="44"/>
        <v>0</v>
      </c>
      <c r="CB11" s="253">
        <f t="shared" si="45"/>
        <v>0</v>
      </c>
      <c r="CC11" s="253">
        <f t="shared" si="46"/>
        <v>79.529600000000002</v>
      </c>
      <c r="CD11" s="253">
        <f t="shared" si="47"/>
        <v>79.529600000000002</v>
      </c>
      <c r="CE11" s="253">
        <f t="shared" si="48"/>
        <v>79.529600000000002</v>
      </c>
      <c r="CF11" s="253">
        <f t="shared" si="49"/>
        <v>79.529600000000002</v>
      </c>
      <c r="CG11" s="253">
        <f t="shared" si="50"/>
        <v>79.529600000000002</v>
      </c>
      <c r="CH11" s="253">
        <f t="shared" si="51"/>
        <v>79.529600000000002</v>
      </c>
      <c r="CI11" s="253">
        <f t="shared" si="52"/>
        <v>79.529600000000002</v>
      </c>
      <c r="CJ11" s="253">
        <f t="shared" si="53"/>
        <v>79.529600000000002</v>
      </c>
      <c r="CK11" s="253">
        <f t="shared" si="54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5</v>
      </c>
      <c r="L12" s="104" t="s">
        <v>20</v>
      </c>
      <c r="M12" s="104">
        <v>16</v>
      </c>
      <c r="N12" s="262">
        <f t="shared" si="8"/>
        <v>51.49</v>
      </c>
      <c r="O12" s="106">
        <v>51.49</v>
      </c>
      <c r="P12" s="110">
        <f t="shared" si="9"/>
        <v>298.642</v>
      </c>
      <c r="Q12" s="112" t="s">
        <v>139</v>
      </c>
      <c r="R12" s="113">
        <f t="shared" si="10"/>
        <v>5</v>
      </c>
      <c r="S12" s="114">
        <f t="shared" si="11"/>
        <v>298.642</v>
      </c>
      <c r="T12" s="113">
        <f t="shared" si="12"/>
        <v>0</v>
      </c>
      <c r="U12" s="115">
        <f t="shared" si="13"/>
        <v>0</v>
      </c>
      <c r="V12" s="113">
        <f t="shared" si="14"/>
        <v>0</v>
      </c>
      <c r="W12" s="115">
        <f t="shared" si="15"/>
        <v>0</v>
      </c>
      <c r="X12" s="113">
        <f t="shared" si="16"/>
        <v>0</v>
      </c>
      <c r="Y12" s="115">
        <f t="shared" si="17"/>
        <v>0</v>
      </c>
      <c r="Z12" s="116">
        <f t="shared" si="18"/>
        <v>298.642</v>
      </c>
      <c r="AA12" s="117" t="b">
        <f t="shared" si="19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20"/>
        <v>0</v>
      </c>
      <c r="AJ12" s="121">
        <v>5</v>
      </c>
      <c r="AK12" s="164">
        <f t="shared" si="21"/>
        <v>298.642</v>
      </c>
      <c r="AL12" s="127"/>
      <c r="AM12" s="164">
        <f t="shared" si="22"/>
        <v>0</v>
      </c>
      <c r="AN12" s="127"/>
      <c r="AO12" s="164">
        <f t="shared" si="23"/>
        <v>0</v>
      </c>
      <c r="AP12" s="127"/>
      <c r="AQ12" s="164">
        <f t="shared" si="24"/>
        <v>0</v>
      </c>
      <c r="AR12" s="127"/>
      <c r="AS12" s="164">
        <f t="shared" si="25"/>
        <v>0</v>
      </c>
      <c r="AT12" s="127"/>
      <c r="AU12" s="164">
        <f t="shared" si="26"/>
        <v>0</v>
      </c>
      <c r="AV12" s="127"/>
      <c r="AW12" s="164">
        <f t="shared" si="27"/>
        <v>0</v>
      </c>
      <c r="AX12" s="127"/>
      <c r="AY12" s="164">
        <f t="shared" si="28"/>
        <v>0</v>
      </c>
      <c r="AZ12" s="127"/>
      <c r="BA12" s="164">
        <f t="shared" si="29"/>
        <v>0</v>
      </c>
      <c r="BB12" s="127"/>
      <c r="BC12" s="164">
        <f t="shared" si="30"/>
        <v>0</v>
      </c>
      <c r="BD12" s="127"/>
      <c r="BE12" s="164">
        <f t="shared" si="31"/>
        <v>0</v>
      </c>
      <c r="BF12" s="253">
        <f t="shared" si="32"/>
        <v>298.642</v>
      </c>
      <c r="BG12" s="253">
        <f t="shared" si="55"/>
        <v>298.642</v>
      </c>
      <c r="BH12" s="10" t="b">
        <f t="shared" si="56"/>
        <v>1</v>
      </c>
      <c r="BI12" s="253">
        <f t="shared" si="57"/>
        <v>0</v>
      </c>
      <c r="BJ12" s="250">
        <f t="shared" si="34"/>
        <v>21110026</v>
      </c>
      <c r="BK12" s="251">
        <v>348</v>
      </c>
      <c r="BL12" s="251">
        <v>5</v>
      </c>
      <c r="BM12" s="252">
        <f t="shared" si="35"/>
        <v>5</v>
      </c>
      <c r="BN12" s="252">
        <f t="shared" si="36"/>
        <v>0</v>
      </c>
      <c r="BO12" s="252">
        <f t="shared" si="37"/>
        <v>0</v>
      </c>
      <c r="BP12" s="252">
        <f t="shared" si="38"/>
        <v>0</v>
      </c>
      <c r="BQ12" s="254">
        <f t="shared" si="39"/>
        <v>51.49</v>
      </c>
      <c r="BR12">
        <f t="shared" si="33"/>
        <v>16</v>
      </c>
      <c r="BS12">
        <v>0</v>
      </c>
      <c r="BT12">
        <v>1</v>
      </c>
      <c r="BU12" t="s">
        <v>139</v>
      </c>
      <c r="BV12" t="str">
        <f t="shared" si="40"/>
        <v>0</v>
      </c>
      <c r="BW12" t="str">
        <f t="shared" si="41"/>
        <v>0</v>
      </c>
      <c r="BX12" t="str">
        <f t="shared" si="42"/>
        <v>1</v>
      </c>
      <c r="BY12" t="s">
        <v>23</v>
      </c>
      <c r="BZ12" s="253">
        <f t="shared" si="43"/>
        <v>0</v>
      </c>
      <c r="CA12" s="253">
        <f t="shared" si="44"/>
        <v>298.642</v>
      </c>
      <c r="CB12" s="253">
        <f t="shared" si="45"/>
        <v>0</v>
      </c>
      <c r="CC12" s="253">
        <f t="shared" si="46"/>
        <v>0</v>
      </c>
      <c r="CD12" s="253">
        <f t="shared" si="47"/>
        <v>0</v>
      </c>
      <c r="CE12" s="253">
        <f t="shared" si="48"/>
        <v>0</v>
      </c>
      <c r="CF12" s="253">
        <f t="shared" si="49"/>
        <v>0</v>
      </c>
      <c r="CG12" s="253">
        <f t="shared" si="50"/>
        <v>0</v>
      </c>
      <c r="CH12" s="253">
        <f t="shared" si="51"/>
        <v>0</v>
      </c>
      <c r="CI12" s="253">
        <f t="shared" si="52"/>
        <v>0</v>
      </c>
      <c r="CJ12" s="253">
        <f t="shared" si="53"/>
        <v>0</v>
      </c>
      <c r="CK12" s="253">
        <f t="shared" si="54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18</v>
      </c>
      <c r="L13" s="201" t="s">
        <v>20</v>
      </c>
      <c r="M13" s="104">
        <v>16</v>
      </c>
      <c r="N13" s="262">
        <f t="shared" si="8"/>
        <v>54.04</v>
      </c>
      <c r="O13" s="202">
        <v>54.04</v>
      </c>
      <c r="P13" s="110">
        <f t="shared" si="9"/>
        <v>1128.3552</v>
      </c>
      <c r="Q13" s="204" t="s">
        <v>139</v>
      </c>
      <c r="R13" s="113">
        <f t="shared" si="10"/>
        <v>5</v>
      </c>
      <c r="S13" s="114">
        <f t="shared" si="11"/>
        <v>313.43199999999996</v>
      </c>
      <c r="T13" s="113">
        <f t="shared" si="12"/>
        <v>7</v>
      </c>
      <c r="U13" s="115">
        <f t="shared" si="13"/>
        <v>438.80479999999994</v>
      </c>
      <c r="V13" s="113">
        <f t="shared" si="14"/>
        <v>3</v>
      </c>
      <c r="W13" s="115">
        <f t="shared" si="15"/>
        <v>188.05919999999998</v>
      </c>
      <c r="X13" s="113">
        <f t="shared" si="16"/>
        <v>3</v>
      </c>
      <c r="Y13" s="115">
        <f t="shared" si="17"/>
        <v>188.05919999999998</v>
      </c>
      <c r="Z13" s="116">
        <f t="shared" si="18"/>
        <v>1128.3551999999997</v>
      </c>
      <c r="AA13" s="117" t="b">
        <f t="shared" si="19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20"/>
        <v>0</v>
      </c>
      <c r="AJ13" s="210"/>
      <c r="AK13" s="164">
        <f t="shared" si="21"/>
        <v>0</v>
      </c>
      <c r="AL13" s="216">
        <v>5</v>
      </c>
      <c r="AM13" s="164">
        <f t="shared" si="22"/>
        <v>313.43199999999996</v>
      </c>
      <c r="AN13" s="216">
        <v>5</v>
      </c>
      <c r="AO13" s="164">
        <f t="shared" si="23"/>
        <v>313.43199999999996</v>
      </c>
      <c r="AP13" s="216">
        <v>1</v>
      </c>
      <c r="AQ13" s="164">
        <f t="shared" si="24"/>
        <v>62.686399999999992</v>
      </c>
      <c r="AR13" s="216">
        <v>1</v>
      </c>
      <c r="AS13" s="164">
        <f t="shared" si="25"/>
        <v>62.686399999999992</v>
      </c>
      <c r="AT13" s="216">
        <v>1</v>
      </c>
      <c r="AU13" s="164">
        <f t="shared" si="26"/>
        <v>62.686399999999992</v>
      </c>
      <c r="AV13" s="216">
        <v>1</v>
      </c>
      <c r="AW13" s="164">
        <f t="shared" si="27"/>
        <v>62.686399999999992</v>
      </c>
      <c r="AX13" s="216">
        <v>1</v>
      </c>
      <c r="AY13" s="164">
        <f t="shared" si="28"/>
        <v>62.686399999999992</v>
      </c>
      <c r="AZ13" s="216">
        <v>1</v>
      </c>
      <c r="BA13" s="164">
        <f t="shared" si="29"/>
        <v>62.686399999999992</v>
      </c>
      <c r="BB13" s="216">
        <v>1</v>
      </c>
      <c r="BC13" s="164">
        <f t="shared" si="30"/>
        <v>62.686399999999992</v>
      </c>
      <c r="BD13" s="216">
        <v>1</v>
      </c>
      <c r="BE13" s="164">
        <f t="shared" si="31"/>
        <v>62.686399999999992</v>
      </c>
      <c r="BF13" s="253">
        <f t="shared" si="32"/>
        <v>1128.3552</v>
      </c>
      <c r="BG13" s="253">
        <f t="shared" si="55"/>
        <v>1128.3552</v>
      </c>
      <c r="BH13" s="10" t="b">
        <f t="shared" si="56"/>
        <v>1</v>
      </c>
      <c r="BI13" s="253">
        <f t="shared" si="57"/>
        <v>0</v>
      </c>
      <c r="BJ13" s="250">
        <f t="shared" si="34"/>
        <v>21110026</v>
      </c>
      <c r="BK13" s="251">
        <v>348</v>
      </c>
      <c r="BL13" s="251">
        <v>5</v>
      </c>
      <c r="BM13" s="252">
        <f t="shared" si="35"/>
        <v>5</v>
      </c>
      <c r="BN13" s="252">
        <f t="shared" si="36"/>
        <v>7</v>
      </c>
      <c r="BO13" s="252">
        <f t="shared" si="37"/>
        <v>3</v>
      </c>
      <c r="BP13" s="252">
        <f t="shared" si="38"/>
        <v>3</v>
      </c>
      <c r="BQ13" s="254">
        <f t="shared" si="39"/>
        <v>54.04</v>
      </c>
      <c r="BR13">
        <f t="shared" si="33"/>
        <v>16</v>
      </c>
      <c r="BS13">
        <v>0</v>
      </c>
      <c r="BT13">
        <v>1</v>
      </c>
      <c r="BU13" t="s">
        <v>139</v>
      </c>
      <c r="BV13" t="str">
        <f t="shared" si="40"/>
        <v>0</v>
      </c>
      <c r="BW13" t="str">
        <f t="shared" si="41"/>
        <v>0</v>
      </c>
      <c r="BX13" t="str">
        <f t="shared" si="42"/>
        <v>1</v>
      </c>
      <c r="BY13" t="s">
        <v>23</v>
      </c>
      <c r="BZ13" s="253">
        <f t="shared" si="43"/>
        <v>0</v>
      </c>
      <c r="CA13" s="253">
        <f t="shared" si="44"/>
        <v>0</v>
      </c>
      <c r="CB13" s="253">
        <f t="shared" si="45"/>
        <v>313.43199999999996</v>
      </c>
      <c r="CC13" s="253">
        <f t="shared" si="46"/>
        <v>313.43199999999996</v>
      </c>
      <c r="CD13" s="253">
        <f t="shared" si="47"/>
        <v>62.686399999999992</v>
      </c>
      <c r="CE13" s="253">
        <f t="shared" si="48"/>
        <v>62.686399999999992</v>
      </c>
      <c r="CF13" s="253">
        <f t="shared" si="49"/>
        <v>62.686399999999992</v>
      </c>
      <c r="CG13" s="253">
        <f t="shared" si="50"/>
        <v>62.686399999999992</v>
      </c>
      <c r="CH13" s="253">
        <f t="shared" si="51"/>
        <v>62.686399999999992</v>
      </c>
      <c r="CI13" s="253">
        <f t="shared" si="52"/>
        <v>62.686399999999992</v>
      </c>
      <c r="CJ13" s="253">
        <f t="shared" si="53"/>
        <v>62.686399999999992</v>
      </c>
      <c r="CK13" s="253">
        <f t="shared" si="54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7</v>
      </c>
      <c r="L14" s="104" t="s">
        <v>20</v>
      </c>
      <c r="M14" s="104">
        <v>16</v>
      </c>
      <c r="N14" s="262">
        <f t="shared" si="8"/>
        <v>31.6</v>
      </c>
      <c r="O14" s="106">
        <v>31.6</v>
      </c>
      <c r="P14" s="110">
        <f t="shared" si="9"/>
        <v>256.59199999999998</v>
      </c>
      <c r="Q14" s="112" t="s">
        <v>139</v>
      </c>
      <c r="R14" s="113">
        <f t="shared" si="10"/>
        <v>7</v>
      </c>
      <c r="S14" s="114">
        <f t="shared" si="11"/>
        <v>256.59199999999998</v>
      </c>
      <c r="T14" s="113">
        <f t="shared" si="12"/>
        <v>0</v>
      </c>
      <c r="U14" s="115">
        <f t="shared" si="13"/>
        <v>0</v>
      </c>
      <c r="V14" s="113">
        <f t="shared" si="14"/>
        <v>0</v>
      </c>
      <c r="W14" s="115">
        <f t="shared" si="15"/>
        <v>0</v>
      </c>
      <c r="X14" s="113">
        <f t="shared" si="16"/>
        <v>0</v>
      </c>
      <c r="Y14" s="115">
        <f t="shared" si="17"/>
        <v>0</v>
      </c>
      <c r="Z14" s="116">
        <f t="shared" si="18"/>
        <v>256.59199999999998</v>
      </c>
      <c r="AA14" s="117" t="b">
        <f t="shared" si="19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20"/>
        <v>0</v>
      </c>
      <c r="AJ14" s="121">
        <v>7</v>
      </c>
      <c r="AK14" s="164">
        <f t="shared" si="21"/>
        <v>256.59199999999998</v>
      </c>
      <c r="AL14" s="127"/>
      <c r="AM14" s="164">
        <f t="shared" si="22"/>
        <v>0</v>
      </c>
      <c r="AN14" s="127"/>
      <c r="AO14" s="164">
        <f t="shared" si="23"/>
        <v>0</v>
      </c>
      <c r="AP14" s="127"/>
      <c r="AQ14" s="164">
        <f t="shared" si="24"/>
        <v>0</v>
      </c>
      <c r="AR14" s="127"/>
      <c r="AS14" s="164">
        <f t="shared" si="25"/>
        <v>0</v>
      </c>
      <c r="AT14" s="127"/>
      <c r="AU14" s="164">
        <f t="shared" si="26"/>
        <v>0</v>
      </c>
      <c r="AV14" s="127"/>
      <c r="AW14" s="164">
        <f t="shared" si="27"/>
        <v>0</v>
      </c>
      <c r="AX14" s="127"/>
      <c r="AY14" s="164">
        <f t="shared" si="28"/>
        <v>0</v>
      </c>
      <c r="AZ14" s="127"/>
      <c r="BA14" s="164">
        <f t="shared" si="29"/>
        <v>0</v>
      </c>
      <c r="BB14" s="127"/>
      <c r="BC14" s="164">
        <f t="shared" si="30"/>
        <v>0</v>
      </c>
      <c r="BD14" s="127"/>
      <c r="BE14" s="164">
        <f t="shared" si="31"/>
        <v>0</v>
      </c>
      <c r="BF14" s="253">
        <f t="shared" si="32"/>
        <v>256.59199999999998</v>
      </c>
      <c r="BG14" s="253">
        <f t="shared" si="55"/>
        <v>256.59199999999998</v>
      </c>
      <c r="BH14" s="10" t="b">
        <f t="shared" si="56"/>
        <v>1</v>
      </c>
      <c r="BI14" s="253">
        <f t="shared" si="57"/>
        <v>0</v>
      </c>
      <c r="BJ14" s="250">
        <f t="shared" si="34"/>
        <v>21110028</v>
      </c>
      <c r="BK14" s="251">
        <v>348</v>
      </c>
      <c r="BL14" s="251">
        <v>5</v>
      </c>
      <c r="BM14" s="252">
        <f t="shared" si="35"/>
        <v>7</v>
      </c>
      <c r="BN14" s="252">
        <f t="shared" si="36"/>
        <v>0</v>
      </c>
      <c r="BO14" s="252">
        <f t="shared" si="37"/>
        <v>0</v>
      </c>
      <c r="BP14" s="252">
        <f t="shared" si="38"/>
        <v>0</v>
      </c>
      <c r="BQ14" s="254">
        <f t="shared" si="39"/>
        <v>31.6</v>
      </c>
      <c r="BR14">
        <f t="shared" si="33"/>
        <v>16</v>
      </c>
      <c r="BS14">
        <v>0</v>
      </c>
      <c r="BT14">
        <v>1</v>
      </c>
      <c r="BU14" t="s">
        <v>139</v>
      </c>
      <c r="BV14" t="str">
        <f t="shared" si="40"/>
        <v>0</v>
      </c>
      <c r="BW14" t="str">
        <f t="shared" si="41"/>
        <v>0</v>
      </c>
      <c r="BX14" t="str">
        <f t="shared" si="42"/>
        <v>1</v>
      </c>
      <c r="BY14" t="s">
        <v>23</v>
      </c>
      <c r="BZ14" s="253">
        <f t="shared" si="43"/>
        <v>0</v>
      </c>
      <c r="CA14" s="253">
        <f t="shared" si="44"/>
        <v>256.59199999999998</v>
      </c>
      <c r="CB14" s="253">
        <f t="shared" si="45"/>
        <v>0</v>
      </c>
      <c r="CC14" s="253">
        <f t="shared" si="46"/>
        <v>0</v>
      </c>
      <c r="CD14" s="253">
        <f t="shared" si="47"/>
        <v>0</v>
      </c>
      <c r="CE14" s="253">
        <f t="shared" si="48"/>
        <v>0</v>
      </c>
      <c r="CF14" s="253">
        <f t="shared" si="49"/>
        <v>0</v>
      </c>
      <c r="CG14" s="253">
        <f t="shared" si="50"/>
        <v>0</v>
      </c>
      <c r="CH14" s="253">
        <f t="shared" si="51"/>
        <v>0</v>
      </c>
      <c r="CI14" s="253">
        <f t="shared" si="52"/>
        <v>0</v>
      </c>
      <c r="CJ14" s="253">
        <f t="shared" si="53"/>
        <v>0</v>
      </c>
      <c r="CK14" s="253">
        <f t="shared" si="54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8</v>
      </c>
      <c r="L15" s="201" t="s">
        <v>20</v>
      </c>
      <c r="M15" s="104">
        <v>16</v>
      </c>
      <c r="N15" s="262">
        <f t="shared" si="8"/>
        <v>31.85</v>
      </c>
      <c r="O15" s="202">
        <v>31.85</v>
      </c>
      <c r="P15" s="110">
        <f t="shared" si="9"/>
        <v>295.56799999999998</v>
      </c>
      <c r="Q15" s="204" t="s">
        <v>139</v>
      </c>
      <c r="R15" s="113">
        <f t="shared" si="10"/>
        <v>0</v>
      </c>
      <c r="S15" s="114">
        <f t="shared" si="11"/>
        <v>0</v>
      </c>
      <c r="T15" s="113">
        <f t="shared" si="12"/>
        <v>2</v>
      </c>
      <c r="U15" s="115">
        <f t="shared" si="13"/>
        <v>73.891999999999996</v>
      </c>
      <c r="V15" s="113">
        <f t="shared" si="14"/>
        <v>3</v>
      </c>
      <c r="W15" s="115">
        <f t="shared" si="15"/>
        <v>110.83799999999999</v>
      </c>
      <c r="X15" s="113">
        <f t="shared" si="16"/>
        <v>3</v>
      </c>
      <c r="Y15" s="115">
        <f t="shared" si="17"/>
        <v>110.83799999999999</v>
      </c>
      <c r="Z15" s="116">
        <f t="shared" si="18"/>
        <v>295.56799999999998</v>
      </c>
      <c r="AA15" s="117" t="b">
        <f t="shared" si="19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20"/>
        <v>0</v>
      </c>
      <c r="AJ15" s="210"/>
      <c r="AK15" s="164">
        <f t="shared" si="21"/>
        <v>0</v>
      </c>
      <c r="AL15" s="216">
        <v>0</v>
      </c>
      <c r="AM15" s="164">
        <f t="shared" si="22"/>
        <v>0</v>
      </c>
      <c r="AN15" s="216">
        <v>0</v>
      </c>
      <c r="AO15" s="164">
        <f t="shared" si="23"/>
        <v>0</v>
      </c>
      <c r="AP15" s="216">
        <v>1</v>
      </c>
      <c r="AQ15" s="164">
        <f t="shared" si="24"/>
        <v>36.945999999999998</v>
      </c>
      <c r="AR15" s="216">
        <v>1</v>
      </c>
      <c r="AS15" s="164">
        <f t="shared" si="25"/>
        <v>36.945999999999998</v>
      </c>
      <c r="AT15" s="216">
        <v>1</v>
      </c>
      <c r="AU15" s="164">
        <f t="shared" si="26"/>
        <v>36.945999999999998</v>
      </c>
      <c r="AV15" s="216">
        <v>1</v>
      </c>
      <c r="AW15" s="164">
        <f t="shared" si="27"/>
        <v>36.945999999999998</v>
      </c>
      <c r="AX15" s="216">
        <v>1</v>
      </c>
      <c r="AY15" s="164">
        <f t="shared" si="28"/>
        <v>36.945999999999998</v>
      </c>
      <c r="AZ15" s="216">
        <v>1</v>
      </c>
      <c r="BA15" s="164">
        <f t="shared" si="29"/>
        <v>36.945999999999998</v>
      </c>
      <c r="BB15" s="216">
        <v>1</v>
      </c>
      <c r="BC15" s="164">
        <f t="shared" si="30"/>
        <v>36.945999999999998</v>
      </c>
      <c r="BD15" s="216">
        <v>1</v>
      </c>
      <c r="BE15" s="164">
        <f t="shared" si="31"/>
        <v>36.945999999999998</v>
      </c>
      <c r="BF15" s="253">
        <f t="shared" si="32"/>
        <v>295.56799999999998</v>
      </c>
      <c r="BG15" s="253">
        <f t="shared" si="55"/>
        <v>295.56799999999998</v>
      </c>
      <c r="BH15" s="10" t="b">
        <f t="shared" si="56"/>
        <v>1</v>
      </c>
      <c r="BI15" s="253">
        <f t="shared" si="57"/>
        <v>0</v>
      </c>
      <c r="BJ15" s="250">
        <f t="shared" si="34"/>
        <v>21110028</v>
      </c>
      <c r="BK15" s="251">
        <v>348</v>
      </c>
      <c r="BL15" s="251">
        <v>5</v>
      </c>
      <c r="BM15" s="252">
        <f t="shared" si="35"/>
        <v>0</v>
      </c>
      <c r="BN15" s="252">
        <f t="shared" si="36"/>
        <v>2</v>
      </c>
      <c r="BO15" s="252">
        <f t="shared" si="37"/>
        <v>3</v>
      </c>
      <c r="BP15" s="252">
        <f t="shared" si="38"/>
        <v>3</v>
      </c>
      <c r="BQ15" s="254">
        <f t="shared" si="39"/>
        <v>31.85</v>
      </c>
      <c r="BR15">
        <f t="shared" si="33"/>
        <v>16</v>
      </c>
      <c r="BS15">
        <v>0</v>
      </c>
      <c r="BT15">
        <v>1</v>
      </c>
      <c r="BU15" t="s">
        <v>139</v>
      </c>
      <c r="BV15" t="str">
        <f t="shared" si="40"/>
        <v>0</v>
      </c>
      <c r="BW15" t="str">
        <f t="shared" si="41"/>
        <v>0</v>
      </c>
      <c r="BX15" t="str">
        <f t="shared" si="42"/>
        <v>1</v>
      </c>
      <c r="BY15" t="s">
        <v>23</v>
      </c>
      <c r="BZ15" s="253">
        <f t="shared" si="43"/>
        <v>0</v>
      </c>
      <c r="CA15" s="253">
        <f t="shared" si="44"/>
        <v>0</v>
      </c>
      <c r="CB15" s="253">
        <f t="shared" si="45"/>
        <v>0</v>
      </c>
      <c r="CC15" s="253">
        <f t="shared" si="46"/>
        <v>0</v>
      </c>
      <c r="CD15" s="253">
        <f t="shared" si="47"/>
        <v>36.945999999999998</v>
      </c>
      <c r="CE15" s="253">
        <f t="shared" si="48"/>
        <v>36.945999999999998</v>
      </c>
      <c r="CF15" s="253">
        <f t="shared" si="49"/>
        <v>36.945999999999998</v>
      </c>
      <c r="CG15" s="253">
        <f t="shared" si="50"/>
        <v>36.945999999999998</v>
      </c>
      <c r="CH15" s="253">
        <f t="shared" si="51"/>
        <v>36.945999999999998</v>
      </c>
      <c r="CI15" s="253">
        <f t="shared" si="52"/>
        <v>36.945999999999998</v>
      </c>
      <c r="CJ15" s="253">
        <f t="shared" si="53"/>
        <v>36.945999999999998</v>
      </c>
      <c r="CK15" s="253">
        <f t="shared" si="54"/>
        <v>36.945999999999998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2</v>
      </c>
      <c r="L16" s="104" t="s">
        <v>20</v>
      </c>
      <c r="M16" s="104">
        <v>16</v>
      </c>
      <c r="N16" s="262">
        <f t="shared" si="8"/>
        <v>47.47</v>
      </c>
      <c r="O16" s="106">
        <v>47.47</v>
      </c>
      <c r="P16" s="110">
        <f t="shared" si="9"/>
        <v>110.13039999999999</v>
      </c>
      <c r="Q16" s="112" t="s">
        <v>139</v>
      </c>
      <c r="R16" s="113">
        <f t="shared" si="10"/>
        <v>2</v>
      </c>
      <c r="S16" s="114">
        <f t="shared" si="11"/>
        <v>110.13039999999999</v>
      </c>
      <c r="T16" s="113">
        <f t="shared" si="12"/>
        <v>0</v>
      </c>
      <c r="U16" s="115">
        <f t="shared" si="13"/>
        <v>0</v>
      </c>
      <c r="V16" s="113">
        <f t="shared" si="14"/>
        <v>0</v>
      </c>
      <c r="W16" s="115">
        <f t="shared" si="15"/>
        <v>0</v>
      </c>
      <c r="X16" s="113">
        <f t="shared" si="16"/>
        <v>0</v>
      </c>
      <c r="Y16" s="115">
        <f t="shared" si="17"/>
        <v>0</v>
      </c>
      <c r="Z16" s="116">
        <f t="shared" si="18"/>
        <v>110.13039999999999</v>
      </c>
      <c r="AA16" s="117" t="b">
        <f t="shared" si="19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20"/>
        <v>0</v>
      </c>
      <c r="AJ16" s="121">
        <v>2</v>
      </c>
      <c r="AK16" s="164">
        <f t="shared" si="21"/>
        <v>110.13039999999999</v>
      </c>
      <c r="AL16" s="127"/>
      <c r="AM16" s="164">
        <f t="shared" si="22"/>
        <v>0</v>
      </c>
      <c r="AN16" s="127"/>
      <c r="AO16" s="164">
        <f t="shared" si="23"/>
        <v>0</v>
      </c>
      <c r="AP16" s="127"/>
      <c r="AQ16" s="164">
        <f t="shared" si="24"/>
        <v>0</v>
      </c>
      <c r="AR16" s="127"/>
      <c r="AS16" s="164">
        <f t="shared" si="25"/>
        <v>0</v>
      </c>
      <c r="AT16" s="127"/>
      <c r="AU16" s="164">
        <f t="shared" si="26"/>
        <v>0</v>
      </c>
      <c r="AV16" s="127"/>
      <c r="AW16" s="164">
        <f t="shared" si="27"/>
        <v>0</v>
      </c>
      <c r="AX16" s="127"/>
      <c r="AY16" s="164">
        <f t="shared" si="28"/>
        <v>0</v>
      </c>
      <c r="AZ16" s="127"/>
      <c r="BA16" s="164">
        <f t="shared" si="29"/>
        <v>0</v>
      </c>
      <c r="BB16" s="127"/>
      <c r="BC16" s="164">
        <f t="shared" si="30"/>
        <v>0</v>
      </c>
      <c r="BD16" s="127"/>
      <c r="BE16" s="164">
        <f t="shared" si="31"/>
        <v>0</v>
      </c>
      <c r="BF16" s="253">
        <f t="shared" si="32"/>
        <v>110.13039999999999</v>
      </c>
      <c r="BG16" s="253">
        <f t="shared" si="55"/>
        <v>110.13039999999999</v>
      </c>
      <c r="BH16" s="10" t="b">
        <f t="shared" si="56"/>
        <v>1</v>
      </c>
      <c r="BI16" s="253">
        <f t="shared" si="57"/>
        <v>0</v>
      </c>
      <c r="BJ16" s="250">
        <f t="shared" si="34"/>
        <v>21110031</v>
      </c>
      <c r="BK16" s="251">
        <v>348</v>
      </c>
      <c r="BL16" s="251">
        <v>5</v>
      </c>
      <c r="BM16" s="252">
        <f t="shared" si="35"/>
        <v>2</v>
      </c>
      <c r="BN16" s="252">
        <f t="shared" si="36"/>
        <v>0</v>
      </c>
      <c r="BO16" s="252">
        <f t="shared" si="37"/>
        <v>0</v>
      </c>
      <c r="BP16" s="252">
        <f t="shared" si="38"/>
        <v>0</v>
      </c>
      <c r="BQ16" s="254">
        <f t="shared" si="39"/>
        <v>47.47</v>
      </c>
      <c r="BR16">
        <f t="shared" si="33"/>
        <v>16</v>
      </c>
      <c r="BS16">
        <v>0</v>
      </c>
      <c r="BT16">
        <v>1</v>
      </c>
      <c r="BU16" t="s">
        <v>139</v>
      </c>
      <c r="BV16" t="str">
        <f t="shared" si="40"/>
        <v>0</v>
      </c>
      <c r="BW16" t="str">
        <f t="shared" si="41"/>
        <v>0</v>
      </c>
      <c r="BX16" t="str">
        <f t="shared" si="42"/>
        <v>1</v>
      </c>
      <c r="BY16" t="s">
        <v>23</v>
      </c>
      <c r="BZ16" s="253">
        <f t="shared" si="43"/>
        <v>0</v>
      </c>
      <c r="CA16" s="253">
        <f t="shared" si="44"/>
        <v>110.13039999999999</v>
      </c>
      <c r="CB16" s="253">
        <f t="shared" si="45"/>
        <v>0</v>
      </c>
      <c r="CC16" s="253">
        <f t="shared" si="46"/>
        <v>0</v>
      </c>
      <c r="CD16" s="253">
        <f t="shared" si="47"/>
        <v>0</v>
      </c>
      <c r="CE16" s="253">
        <f t="shared" si="48"/>
        <v>0</v>
      </c>
      <c r="CF16" s="253">
        <f t="shared" si="49"/>
        <v>0</v>
      </c>
      <c r="CG16" s="253">
        <f t="shared" si="50"/>
        <v>0</v>
      </c>
      <c r="CH16" s="253">
        <f t="shared" si="51"/>
        <v>0</v>
      </c>
      <c r="CI16" s="253">
        <f t="shared" si="52"/>
        <v>0</v>
      </c>
      <c r="CJ16" s="253">
        <f t="shared" si="53"/>
        <v>0</v>
      </c>
      <c r="CK16" s="253">
        <f t="shared" si="54"/>
        <v>0</v>
      </c>
    </row>
    <row r="17" spans="2:89" s="211" customFormat="1" ht="20.25" customHeight="1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12</v>
      </c>
      <c r="L17" s="201" t="s">
        <v>20</v>
      </c>
      <c r="M17" s="104">
        <v>16</v>
      </c>
      <c r="N17" s="262">
        <f t="shared" si="8"/>
        <v>41.45</v>
      </c>
      <c r="O17" s="202">
        <v>41.45</v>
      </c>
      <c r="P17" s="110">
        <f t="shared" si="9"/>
        <v>576.98400000000004</v>
      </c>
      <c r="Q17" s="204" t="s">
        <v>139</v>
      </c>
      <c r="R17" s="113">
        <f t="shared" si="10"/>
        <v>2</v>
      </c>
      <c r="S17" s="114">
        <f t="shared" si="11"/>
        <v>96.164000000000001</v>
      </c>
      <c r="T17" s="113">
        <f t="shared" si="12"/>
        <v>4</v>
      </c>
      <c r="U17" s="115">
        <f t="shared" si="13"/>
        <v>192.328</v>
      </c>
      <c r="V17" s="113">
        <f t="shared" si="14"/>
        <v>3</v>
      </c>
      <c r="W17" s="115">
        <f t="shared" si="15"/>
        <v>144.24600000000001</v>
      </c>
      <c r="X17" s="113">
        <f t="shared" si="16"/>
        <v>3</v>
      </c>
      <c r="Y17" s="115">
        <f t="shared" si="17"/>
        <v>144.24600000000001</v>
      </c>
      <c r="Z17" s="116">
        <f t="shared" si="18"/>
        <v>576.98400000000004</v>
      </c>
      <c r="AA17" s="117" t="b">
        <f t="shared" si="19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20"/>
        <v>0</v>
      </c>
      <c r="AJ17" s="210"/>
      <c r="AK17" s="164">
        <f t="shared" si="21"/>
        <v>0</v>
      </c>
      <c r="AL17" s="216">
        <v>2</v>
      </c>
      <c r="AM17" s="164">
        <f t="shared" si="22"/>
        <v>96.164000000000001</v>
      </c>
      <c r="AN17" s="216">
        <v>2</v>
      </c>
      <c r="AO17" s="164">
        <f t="shared" si="23"/>
        <v>96.164000000000001</v>
      </c>
      <c r="AP17" s="216">
        <v>1</v>
      </c>
      <c r="AQ17" s="164">
        <f t="shared" si="24"/>
        <v>48.082000000000001</v>
      </c>
      <c r="AR17" s="216">
        <v>1</v>
      </c>
      <c r="AS17" s="164">
        <f t="shared" si="25"/>
        <v>48.082000000000001</v>
      </c>
      <c r="AT17" s="216">
        <v>1</v>
      </c>
      <c r="AU17" s="164">
        <f t="shared" si="26"/>
        <v>48.082000000000001</v>
      </c>
      <c r="AV17" s="216">
        <v>1</v>
      </c>
      <c r="AW17" s="164">
        <f t="shared" si="27"/>
        <v>48.082000000000001</v>
      </c>
      <c r="AX17" s="216">
        <v>1</v>
      </c>
      <c r="AY17" s="164">
        <f t="shared" si="28"/>
        <v>48.082000000000001</v>
      </c>
      <c r="AZ17" s="216">
        <v>1</v>
      </c>
      <c r="BA17" s="164">
        <f t="shared" si="29"/>
        <v>48.082000000000001</v>
      </c>
      <c r="BB17" s="216">
        <v>1</v>
      </c>
      <c r="BC17" s="164">
        <f t="shared" si="30"/>
        <v>48.082000000000001</v>
      </c>
      <c r="BD17" s="216">
        <v>1</v>
      </c>
      <c r="BE17" s="164">
        <f t="shared" si="31"/>
        <v>48.082000000000001</v>
      </c>
      <c r="BF17" s="253">
        <f t="shared" si="32"/>
        <v>576.98400000000004</v>
      </c>
      <c r="BG17" s="253">
        <f t="shared" si="55"/>
        <v>576.98400000000004</v>
      </c>
      <c r="BH17" s="10" t="b">
        <f t="shared" si="56"/>
        <v>1</v>
      </c>
      <c r="BI17" s="253">
        <f t="shared" si="57"/>
        <v>0</v>
      </c>
      <c r="BJ17" s="250">
        <f t="shared" si="34"/>
        <v>21110031</v>
      </c>
      <c r="BK17" s="251">
        <v>348</v>
      </c>
      <c r="BL17" s="251">
        <v>5</v>
      </c>
      <c r="BM17" s="252">
        <f t="shared" si="35"/>
        <v>2</v>
      </c>
      <c r="BN17" s="252">
        <f t="shared" si="36"/>
        <v>4</v>
      </c>
      <c r="BO17" s="252">
        <f t="shared" si="37"/>
        <v>3</v>
      </c>
      <c r="BP17" s="252">
        <f t="shared" si="38"/>
        <v>3</v>
      </c>
      <c r="BQ17" s="254">
        <f t="shared" si="39"/>
        <v>41.45</v>
      </c>
      <c r="BR17">
        <f t="shared" si="33"/>
        <v>16</v>
      </c>
      <c r="BS17">
        <v>0</v>
      </c>
      <c r="BT17">
        <v>1</v>
      </c>
      <c r="BU17" t="s">
        <v>139</v>
      </c>
      <c r="BV17" t="str">
        <f t="shared" si="40"/>
        <v>0</v>
      </c>
      <c r="BW17" t="str">
        <f t="shared" si="41"/>
        <v>0</v>
      </c>
      <c r="BX17" t="str">
        <f t="shared" si="42"/>
        <v>1</v>
      </c>
      <c r="BY17" t="s">
        <v>23</v>
      </c>
      <c r="BZ17" s="253">
        <f t="shared" si="43"/>
        <v>0</v>
      </c>
      <c r="CA17" s="253">
        <f t="shared" si="44"/>
        <v>0</v>
      </c>
      <c r="CB17" s="253">
        <f t="shared" si="45"/>
        <v>96.164000000000001</v>
      </c>
      <c r="CC17" s="253">
        <f t="shared" si="46"/>
        <v>96.164000000000001</v>
      </c>
      <c r="CD17" s="253">
        <f t="shared" si="47"/>
        <v>48.082000000000001</v>
      </c>
      <c r="CE17" s="253">
        <f t="shared" si="48"/>
        <v>48.082000000000001</v>
      </c>
      <c r="CF17" s="253">
        <f t="shared" si="49"/>
        <v>48.082000000000001</v>
      </c>
      <c r="CG17" s="253">
        <f t="shared" si="50"/>
        <v>48.082000000000001</v>
      </c>
      <c r="CH17" s="253">
        <f t="shared" si="51"/>
        <v>48.082000000000001</v>
      </c>
      <c r="CI17" s="253">
        <f t="shared" si="52"/>
        <v>48.082000000000001</v>
      </c>
      <c r="CJ17" s="253">
        <f t="shared" si="53"/>
        <v>48.082000000000001</v>
      </c>
      <c r="CK17" s="253">
        <f t="shared" si="54"/>
        <v>48.082000000000001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2</v>
      </c>
      <c r="L18" s="104" t="s">
        <v>20</v>
      </c>
      <c r="M18" s="104">
        <v>16</v>
      </c>
      <c r="N18" s="262">
        <f t="shared" si="8"/>
        <v>61.75</v>
      </c>
      <c r="O18" s="106">
        <v>61.75</v>
      </c>
      <c r="P18" s="110">
        <f t="shared" si="9"/>
        <v>143.26</v>
      </c>
      <c r="Q18" s="112" t="s">
        <v>139</v>
      </c>
      <c r="R18" s="113">
        <f t="shared" si="10"/>
        <v>2</v>
      </c>
      <c r="S18" s="114">
        <f t="shared" si="11"/>
        <v>143.26</v>
      </c>
      <c r="T18" s="113">
        <f t="shared" si="12"/>
        <v>0</v>
      </c>
      <c r="U18" s="115">
        <f t="shared" si="13"/>
        <v>0</v>
      </c>
      <c r="V18" s="113">
        <f t="shared" si="14"/>
        <v>0</v>
      </c>
      <c r="W18" s="115">
        <f t="shared" si="15"/>
        <v>0</v>
      </c>
      <c r="X18" s="113">
        <f t="shared" si="16"/>
        <v>0</v>
      </c>
      <c r="Y18" s="115">
        <f t="shared" si="17"/>
        <v>0</v>
      </c>
      <c r="Z18" s="116">
        <f t="shared" si="18"/>
        <v>143.26</v>
      </c>
      <c r="AA18" s="117" t="b">
        <f t="shared" si="19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20"/>
        <v>0</v>
      </c>
      <c r="AJ18" s="121">
        <v>2</v>
      </c>
      <c r="AK18" s="164">
        <f t="shared" si="21"/>
        <v>143.26</v>
      </c>
      <c r="AL18" s="127"/>
      <c r="AM18" s="164">
        <f t="shared" si="22"/>
        <v>0</v>
      </c>
      <c r="AN18" s="127"/>
      <c r="AO18" s="164">
        <f t="shared" si="23"/>
        <v>0</v>
      </c>
      <c r="AP18" s="127"/>
      <c r="AQ18" s="164">
        <f t="shared" si="24"/>
        <v>0</v>
      </c>
      <c r="AR18" s="127"/>
      <c r="AS18" s="164">
        <f t="shared" si="25"/>
        <v>0</v>
      </c>
      <c r="AT18" s="127"/>
      <c r="AU18" s="164">
        <f t="shared" si="26"/>
        <v>0</v>
      </c>
      <c r="AV18" s="127"/>
      <c r="AW18" s="164">
        <f t="shared" si="27"/>
        <v>0</v>
      </c>
      <c r="AX18" s="127"/>
      <c r="AY18" s="164">
        <f t="shared" si="28"/>
        <v>0</v>
      </c>
      <c r="AZ18" s="127"/>
      <c r="BA18" s="164">
        <f t="shared" si="29"/>
        <v>0</v>
      </c>
      <c r="BB18" s="127"/>
      <c r="BC18" s="164">
        <f t="shared" si="30"/>
        <v>0</v>
      </c>
      <c r="BD18" s="127"/>
      <c r="BE18" s="164">
        <f t="shared" si="31"/>
        <v>0</v>
      </c>
      <c r="BF18" s="253">
        <f t="shared" si="32"/>
        <v>143.26</v>
      </c>
      <c r="BG18" s="253">
        <f t="shared" si="55"/>
        <v>143.26</v>
      </c>
      <c r="BH18" s="10" t="b">
        <f t="shared" si="56"/>
        <v>1</v>
      </c>
      <c r="BI18" s="253">
        <f t="shared" si="57"/>
        <v>0</v>
      </c>
      <c r="BJ18" s="250">
        <f t="shared" si="34"/>
        <v>21110033</v>
      </c>
      <c r="BK18" s="251">
        <v>348</v>
      </c>
      <c r="BL18" s="251">
        <v>5</v>
      </c>
      <c r="BM18" s="252">
        <f t="shared" si="35"/>
        <v>2</v>
      </c>
      <c r="BN18" s="252">
        <f t="shared" si="36"/>
        <v>0</v>
      </c>
      <c r="BO18" s="252">
        <f t="shared" si="37"/>
        <v>0</v>
      </c>
      <c r="BP18" s="252">
        <f t="shared" si="38"/>
        <v>0</v>
      </c>
      <c r="BQ18" s="254">
        <f t="shared" si="39"/>
        <v>61.75</v>
      </c>
      <c r="BR18">
        <f t="shared" si="33"/>
        <v>16</v>
      </c>
      <c r="BS18">
        <v>0</v>
      </c>
      <c r="BT18">
        <v>1</v>
      </c>
      <c r="BU18" t="s">
        <v>139</v>
      </c>
      <c r="BV18" t="str">
        <f t="shared" si="40"/>
        <v>0</v>
      </c>
      <c r="BW18" t="str">
        <f t="shared" si="41"/>
        <v>0</v>
      </c>
      <c r="BX18" t="str">
        <f t="shared" si="42"/>
        <v>1</v>
      </c>
      <c r="BY18" t="s">
        <v>23</v>
      </c>
      <c r="BZ18" s="253">
        <f t="shared" si="43"/>
        <v>0</v>
      </c>
      <c r="CA18" s="253">
        <f t="shared" si="44"/>
        <v>143.26</v>
      </c>
      <c r="CB18" s="253">
        <f t="shared" si="45"/>
        <v>0</v>
      </c>
      <c r="CC18" s="253">
        <f t="shared" si="46"/>
        <v>0</v>
      </c>
      <c r="CD18" s="253">
        <f t="shared" si="47"/>
        <v>0</v>
      </c>
      <c r="CE18" s="253">
        <f t="shared" si="48"/>
        <v>0</v>
      </c>
      <c r="CF18" s="253">
        <f t="shared" si="49"/>
        <v>0</v>
      </c>
      <c r="CG18" s="253">
        <f t="shared" si="50"/>
        <v>0</v>
      </c>
      <c r="CH18" s="253">
        <f t="shared" si="51"/>
        <v>0</v>
      </c>
      <c r="CI18" s="253">
        <f t="shared" si="52"/>
        <v>0</v>
      </c>
      <c r="CJ18" s="253">
        <f t="shared" si="53"/>
        <v>0</v>
      </c>
      <c r="CK18" s="253">
        <f t="shared" si="54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12</v>
      </c>
      <c r="L19" s="201" t="s">
        <v>20</v>
      </c>
      <c r="M19" s="104">
        <v>16</v>
      </c>
      <c r="N19" s="262">
        <f t="shared" si="8"/>
        <v>51.94</v>
      </c>
      <c r="O19" s="202">
        <v>51.94</v>
      </c>
      <c r="P19" s="110">
        <f t="shared" si="9"/>
        <v>723.00479999999993</v>
      </c>
      <c r="Q19" s="204" t="s">
        <v>139</v>
      </c>
      <c r="R19" s="113">
        <f t="shared" si="10"/>
        <v>2</v>
      </c>
      <c r="S19" s="114">
        <f t="shared" si="11"/>
        <v>120.50079999999998</v>
      </c>
      <c r="T19" s="113">
        <f t="shared" si="12"/>
        <v>4</v>
      </c>
      <c r="U19" s="115">
        <f t="shared" si="13"/>
        <v>241.00159999999997</v>
      </c>
      <c r="V19" s="113">
        <f t="shared" si="14"/>
        <v>3</v>
      </c>
      <c r="W19" s="115">
        <f t="shared" si="15"/>
        <v>180.75119999999998</v>
      </c>
      <c r="X19" s="113">
        <f t="shared" si="16"/>
        <v>3</v>
      </c>
      <c r="Y19" s="115">
        <f t="shared" si="17"/>
        <v>180.75119999999998</v>
      </c>
      <c r="Z19" s="116">
        <f t="shared" si="18"/>
        <v>723.00479999999993</v>
      </c>
      <c r="AA19" s="117" t="b">
        <f t="shared" si="19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20"/>
        <v>0</v>
      </c>
      <c r="AJ19" s="210"/>
      <c r="AK19" s="164">
        <f t="shared" si="21"/>
        <v>0</v>
      </c>
      <c r="AL19" s="216">
        <v>2</v>
      </c>
      <c r="AM19" s="164">
        <f t="shared" si="22"/>
        <v>120.50079999999998</v>
      </c>
      <c r="AN19" s="216">
        <v>2</v>
      </c>
      <c r="AO19" s="164">
        <f t="shared" si="23"/>
        <v>120.50079999999998</v>
      </c>
      <c r="AP19" s="216">
        <v>1</v>
      </c>
      <c r="AQ19" s="164">
        <f t="shared" si="24"/>
        <v>60.250399999999992</v>
      </c>
      <c r="AR19" s="216">
        <v>1</v>
      </c>
      <c r="AS19" s="164">
        <f t="shared" si="25"/>
        <v>60.250399999999992</v>
      </c>
      <c r="AT19" s="216">
        <v>1</v>
      </c>
      <c r="AU19" s="164">
        <f t="shared" si="26"/>
        <v>60.250399999999992</v>
      </c>
      <c r="AV19" s="216">
        <v>1</v>
      </c>
      <c r="AW19" s="164">
        <f t="shared" si="27"/>
        <v>60.250399999999992</v>
      </c>
      <c r="AX19" s="216">
        <v>1</v>
      </c>
      <c r="AY19" s="164">
        <f t="shared" si="28"/>
        <v>60.250399999999992</v>
      </c>
      <c r="AZ19" s="216">
        <v>1</v>
      </c>
      <c r="BA19" s="164">
        <f t="shared" si="29"/>
        <v>60.250399999999992</v>
      </c>
      <c r="BB19" s="216">
        <v>1</v>
      </c>
      <c r="BC19" s="164">
        <f t="shared" si="30"/>
        <v>60.250399999999992</v>
      </c>
      <c r="BD19" s="216">
        <v>1</v>
      </c>
      <c r="BE19" s="164">
        <f t="shared" si="31"/>
        <v>60.250399999999992</v>
      </c>
      <c r="BF19" s="253">
        <f t="shared" si="32"/>
        <v>723.00479999999993</v>
      </c>
      <c r="BG19" s="253">
        <f t="shared" si="55"/>
        <v>723.00480000000005</v>
      </c>
      <c r="BH19" s="10" t="b">
        <f t="shared" si="56"/>
        <v>1</v>
      </c>
      <c r="BI19" s="253">
        <f t="shared" si="57"/>
        <v>0</v>
      </c>
      <c r="BJ19" s="250">
        <f t="shared" si="34"/>
        <v>21110033</v>
      </c>
      <c r="BK19" s="251">
        <v>348</v>
      </c>
      <c r="BL19" s="251">
        <v>5</v>
      </c>
      <c r="BM19" s="252">
        <f t="shared" si="35"/>
        <v>2</v>
      </c>
      <c r="BN19" s="252">
        <f t="shared" si="36"/>
        <v>4</v>
      </c>
      <c r="BO19" s="252">
        <f t="shared" si="37"/>
        <v>3</v>
      </c>
      <c r="BP19" s="252">
        <f t="shared" si="38"/>
        <v>3</v>
      </c>
      <c r="BQ19" s="254">
        <f t="shared" si="39"/>
        <v>51.94</v>
      </c>
      <c r="BR19">
        <f t="shared" si="33"/>
        <v>16</v>
      </c>
      <c r="BS19">
        <v>0</v>
      </c>
      <c r="BT19">
        <v>1</v>
      </c>
      <c r="BU19" t="s">
        <v>139</v>
      </c>
      <c r="BV19" t="str">
        <f t="shared" si="40"/>
        <v>0</v>
      </c>
      <c r="BW19" t="str">
        <f t="shared" si="41"/>
        <v>0</v>
      </c>
      <c r="BX19" t="str">
        <f t="shared" si="42"/>
        <v>1</v>
      </c>
      <c r="BY19" t="s">
        <v>23</v>
      </c>
      <c r="BZ19" s="253">
        <f t="shared" si="43"/>
        <v>0</v>
      </c>
      <c r="CA19" s="253">
        <f t="shared" si="44"/>
        <v>0</v>
      </c>
      <c r="CB19" s="253">
        <f t="shared" si="45"/>
        <v>120.50079999999998</v>
      </c>
      <c r="CC19" s="253">
        <f t="shared" si="46"/>
        <v>120.50079999999998</v>
      </c>
      <c r="CD19" s="253">
        <f t="shared" si="47"/>
        <v>60.250399999999992</v>
      </c>
      <c r="CE19" s="253">
        <f t="shared" si="48"/>
        <v>60.250399999999992</v>
      </c>
      <c r="CF19" s="253">
        <f t="shared" si="49"/>
        <v>60.250399999999992</v>
      </c>
      <c r="CG19" s="253">
        <f t="shared" si="50"/>
        <v>60.250399999999992</v>
      </c>
      <c r="CH19" s="253">
        <f t="shared" si="51"/>
        <v>60.250399999999992</v>
      </c>
      <c r="CI19" s="253">
        <f t="shared" si="52"/>
        <v>60.250399999999992</v>
      </c>
      <c r="CJ19" s="253">
        <f t="shared" si="53"/>
        <v>60.250399999999992</v>
      </c>
      <c r="CK19" s="253">
        <f t="shared" si="54"/>
        <v>60.250399999999992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8"/>
        <v>80.09</v>
      </c>
      <c r="O20" s="106">
        <v>80.09</v>
      </c>
      <c r="P20" s="110">
        <f t="shared" si="9"/>
        <v>0</v>
      </c>
      <c r="Q20" s="112" t="s">
        <v>139</v>
      </c>
      <c r="R20" s="113">
        <f t="shared" si="10"/>
        <v>0</v>
      </c>
      <c r="S20" s="114">
        <f t="shared" si="11"/>
        <v>0</v>
      </c>
      <c r="T20" s="113">
        <f t="shared" si="12"/>
        <v>0</v>
      </c>
      <c r="U20" s="115">
        <f t="shared" si="13"/>
        <v>0</v>
      </c>
      <c r="V20" s="113">
        <f t="shared" si="14"/>
        <v>0</v>
      </c>
      <c r="W20" s="115">
        <f t="shared" si="15"/>
        <v>0</v>
      </c>
      <c r="X20" s="113">
        <f t="shared" si="16"/>
        <v>0</v>
      </c>
      <c r="Y20" s="115">
        <f t="shared" si="17"/>
        <v>0</v>
      </c>
      <c r="Z20" s="116">
        <f t="shared" si="18"/>
        <v>0</v>
      </c>
      <c r="AA20" s="117" t="b">
        <f t="shared" si="19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20"/>
        <v>0</v>
      </c>
      <c r="AJ20" s="121">
        <v>0</v>
      </c>
      <c r="AK20" s="164">
        <f t="shared" si="21"/>
        <v>0</v>
      </c>
      <c r="AL20" s="127"/>
      <c r="AM20" s="164">
        <f t="shared" si="22"/>
        <v>0</v>
      </c>
      <c r="AN20" s="127"/>
      <c r="AO20" s="164">
        <f t="shared" si="23"/>
        <v>0</v>
      </c>
      <c r="AP20" s="127"/>
      <c r="AQ20" s="164">
        <f t="shared" si="24"/>
        <v>0</v>
      </c>
      <c r="AR20" s="127"/>
      <c r="AS20" s="164">
        <f t="shared" si="25"/>
        <v>0</v>
      </c>
      <c r="AT20" s="127"/>
      <c r="AU20" s="164">
        <f t="shared" si="26"/>
        <v>0</v>
      </c>
      <c r="AV20" s="127"/>
      <c r="AW20" s="164">
        <f t="shared" si="27"/>
        <v>0</v>
      </c>
      <c r="AX20" s="127"/>
      <c r="AY20" s="164">
        <f t="shared" si="28"/>
        <v>0</v>
      </c>
      <c r="AZ20" s="127"/>
      <c r="BA20" s="164">
        <f t="shared" si="29"/>
        <v>0</v>
      </c>
      <c r="BB20" s="127"/>
      <c r="BC20" s="164">
        <f t="shared" si="30"/>
        <v>0</v>
      </c>
      <c r="BD20" s="127"/>
      <c r="BE20" s="164">
        <f t="shared" si="31"/>
        <v>0</v>
      </c>
      <c r="BF20" s="253">
        <f t="shared" si="32"/>
        <v>0</v>
      </c>
      <c r="BG20" s="253">
        <f t="shared" si="55"/>
        <v>0</v>
      </c>
      <c r="BH20" s="10" t="b">
        <f t="shared" si="56"/>
        <v>1</v>
      </c>
      <c r="BI20" s="253">
        <f t="shared" si="57"/>
        <v>0</v>
      </c>
      <c r="BJ20" s="250">
        <f t="shared" si="34"/>
        <v>21110034</v>
      </c>
      <c r="BK20" s="251">
        <v>348</v>
      </c>
      <c r="BL20" s="251">
        <v>5</v>
      </c>
      <c r="BM20" s="252">
        <f t="shared" si="35"/>
        <v>0</v>
      </c>
      <c r="BN20" s="252">
        <f t="shared" si="36"/>
        <v>0</v>
      </c>
      <c r="BO20" s="252">
        <f t="shared" si="37"/>
        <v>0</v>
      </c>
      <c r="BP20" s="252">
        <f t="shared" si="38"/>
        <v>0</v>
      </c>
      <c r="BQ20" s="254">
        <f t="shared" si="39"/>
        <v>80.09</v>
      </c>
      <c r="BR20">
        <f t="shared" si="33"/>
        <v>16</v>
      </c>
      <c r="BS20">
        <v>0</v>
      </c>
      <c r="BT20">
        <v>1</v>
      </c>
      <c r="BU20" t="s">
        <v>139</v>
      </c>
      <c r="BV20" t="str">
        <f t="shared" si="40"/>
        <v>0</v>
      </c>
      <c r="BW20" t="str">
        <f t="shared" si="41"/>
        <v>0</v>
      </c>
      <c r="BX20" t="str">
        <f t="shared" si="42"/>
        <v>1</v>
      </c>
      <c r="BY20" t="s">
        <v>23</v>
      </c>
      <c r="BZ20" s="253">
        <f t="shared" si="43"/>
        <v>0</v>
      </c>
      <c r="CA20" s="253">
        <f t="shared" si="44"/>
        <v>0</v>
      </c>
      <c r="CB20" s="253">
        <f t="shared" si="45"/>
        <v>0</v>
      </c>
      <c r="CC20" s="253">
        <f t="shared" si="46"/>
        <v>0</v>
      </c>
      <c r="CD20" s="253">
        <f t="shared" si="47"/>
        <v>0</v>
      </c>
      <c r="CE20" s="253">
        <f t="shared" si="48"/>
        <v>0</v>
      </c>
      <c r="CF20" s="253">
        <f t="shared" si="49"/>
        <v>0</v>
      </c>
      <c r="CG20" s="253">
        <f t="shared" si="50"/>
        <v>0</v>
      </c>
      <c r="CH20" s="253">
        <f t="shared" si="51"/>
        <v>0</v>
      </c>
      <c r="CI20" s="253">
        <f t="shared" si="52"/>
        <v>0</v>
      </c>
      <c r="CJ20" s="253">
        <f t="shared" si="53"/>
        <v>0</v>
      </c>
      <c r="CK20" s="253">
        <f t="shared" si="54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8</v>
      </c>
      <c r="L21" s="201" t="s">
        <v>20</v>
      </c>
      <c r="M21" s="104">
        <v>16</v>
      </c>
      <c r="N21" s="262">
        <f t="shared" si="8"/>
        <v>74.94</v>
      </c>
      <c r="O21" s="202">
        <v>74.94</v>
      </c>
      <c r="P21" s="110">
        <f t="shared" si="9"/>
        <v>695.44319999999993</v>
      </c>
      <c r="Q21" s="204" t="s">
        <v>139</v>
      </c>
      <c r="R21" s="113">
        <f t="shared" si="10"/>
        <v>0</v>
      </c>
      <c r="S21" s="114">
        <f t="shared" si="11"/>
        <v>0</v>
      </c>
      <c r="T21" s="113">
        <f t="shared" si="12"/>
        <v>2</v>
      </c>
      <c r="U21" s="115">
        <f t="shared" si="13"/>
        <v>173.86079999999998</v>
      </c>
      <c r="V21" s="113">
        <f t="shared" si="14"/>
        <v>3</v>
      </c>
      <c r="W21" s="115">
        <f t="shared" si="15"/>
        <v>260.7912</v>
      </c>
      <c r="X21" s="113">
        <f t="shared" si="16"/>
        <v>3</v>
      </c>
      <c r="Y21" s="115">
        <f t="shared" si="17"/>
        <v>260.7912</v>
      </c>
      <c r="Z21" s="116">
        <f t="shared" si="18"/>
        <v>695.44319999999993</v>
      </c>
      <c r="AA21" s="117" t="b">
        <f t="shared" si="19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20"/>
        <v>0</v>
      </c>
      <c r="AJ21" s="210"/>
      <c r="AK21" s="164">
        <f t="shared" si="21"/>
        <v>0</v>
      </c>
      <c r="AL21" s="216">
        <v>0</v>
      </c>
      <c r="AM21" s="164">
        <f t="shared" si="22"/>
        <v>0</v>
      </c>
      <c r="AN21" s="216">
        <v>0</v>
      </c>
      <c r="AO21" s="164">
        <f t="shared" si="23"/>
        <v>0</v>
      </c>
      <c r="AP21" s="216">
        <v>1</v>
      </c>
      <c r="AQ21" s="164">
        <f t="shared" si="24"/>
        <v>86.930399999999992</v>
      </c>
      <c r="AR21" s="216">
        <v>1</v>
      </c>
      <c r="AS21" s="164">
        <f t="shared" si="25"/>
        <v>86.930399999999992</v>
      </c>
      <c r="AT21" s="216">
        <v>1</v>
      </c>
      <c r="AU21" s="164">
        <f t="shared" si="26"/>
        <v>86.930399999999992</v>
      </c>
      <c r="AV21" s="216">
        <v>1</v>
      </c>
      <c r="AW21" s="164">
        <f t="shared" si="27"/>
        <v>86.930399999999992</v>
      </c>
      <c r="AX21" s="216">
        <v>1</v>
      </c>
      <c r="AY21" s="164">
        <f t="shared" si="28"/>
        <v>86.930399999999992</v>
      </c>
      <c r="AZ21" s="216">
        <v>1</v>
      </c>
      <c r="BA21" s="164">
        <f t="shared" si="29"/>
        <v>86.930399999999992</v>
      </c>
      <c r="BB21" s="216">
        <v>1</v>
      </c>
      <c r="BC21" s="164">
        <f t="shared" si="30"/>
        <v>86.930399999999992</v>
      </c>
      <c r="BD21" s="216">
        <v>1</v>
      </c>
      <c r="BE21" s="164">
        <f t="shared" si="31"/>
        <v>86.930399999999992</v>
      </c>
      <c r="BF21" s="253">
        <f t="shared" si="32"/>
        <v>695.44319999999993</v>
      </c>
      <c r="BG21" s="253">
        <f t="shared" si="55"/>
        <v>695.44319999999982</v>
      </c>
      <c r="BH21" s="10" t="b">
        <f t="shared" si="56"/>
        <v>1</v>
      </c>
      <c r="BI21" s="253">
        <f t="shared" si="57"/>
        <v>0</v>
      </c>
      <c r="BJ21" s="250">
        <f t="shared" si="34"/>
        <v>21110034</v>
      </c>
      <c r="BK21" s="251">
        <v>348</v>
      </c>
      <c r="BL21" s="251">
        <v>5</v>
      </c>
      <c r="BM21" s="252">
        <f t="shared" si="35"/>
        <v>0</v>
      </c>
      <c r="BN21" s="252">
        <f t="shared" si="36"/>
        <v>2</v>
      </c>
      <c r="BO21" s="252">
        <f t="shared" si="37"/>
        <v>3</v>
      </c>
      <c r="BP21" s="252">
        <f t="shared" si="38"/>
        <v>3</v>
      </c>
      <c r="BQ21" s="254">
        <f t="shared" si="39"/>
        <v>74.94</v>
      </c>
      <c r="BR21">
        <f t="shared" si="33"/>
        <v>16</v>
      </c>
      <c r="BS21">
        <v>0</v>
      </c>
      <c r="BT21">
        <v>1</v>
      </c>
      <c r="BU21" t="s">
        <v>139</v>
      </c>
      <c r="BV21" t="str">
        <f t="shared" si="40"/>
        <v>0</v>
      </c>
      <c r="BW21" t="str">
        <f t="shared" si="41"/>
        <v>0</v>
      </c>
      <c r="BX21" t="str">
        <f t="shared" si="42"/>
        <v>1</v>
      </c>
      <c r="BY21" t="s">
        <v>23</v>
      </c>
      <c r="BZ21" s="253">
        <f t="shared" si="43"/>
        <v>0</v>
      </c>
      <c r="CA21" s="253">
        <f t="shared" si="44"/>
        <v>0</v>
      </c>
      <c r="CB21" s="253">
        <f t="shared" si="45"/>
        <v>0</v>
      </c>
      <c r="CC21" s="253">
        <f t="shared" si="46"/>
        <v>0</v>
      </c>
      <c r="CD21" s="253">
        <f t="shared" si="47"/>
        <v>86.930399999999992</v>
      </c>
      <c r="CE21" s="253">
        <f t="shared" si="48"/>
        <v>86.930399999999992</v>
      </c>
      <c r="CF21" s="253">
        <f t="shared" si="49"/>
        <v>86.930399999999992</v>
      </c>
      <c r="CG21" s="253">
        <f t="shared" si="50"/>
        <v>86.930399999999992</v>
      </c>
      <c r="CH21" s="253">
        <f t="shared" si="51"/>
        <v>86.930399999999992</v>
      </c>
      <c r="CI21" s="253">
        <f t="shared" si="52"/>
        <v>86.930399999999992</v>
      </c>
      <c r="CJ21" s="253">
        <f t="shared" si="53"/>
        <v>86.930399999999992</v>
      </c>
      <c r="CK21" s="253">
        <f t="shared" si="54"/>
        <v>86.930399999999992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8"/>
        <v>170.2</v>
      </c>
      <c r="O22" s="106">
        <v>170.2</v>
      </c>
      <c r="P22" s="110">
        <f t="shared" si="9"/>
        <v>0</v>
      </c>
      <c r="Q22" s="112" t="s">
        <v>139</v>
      </c>
      <c r="R22" s="113">
        <f t="shared" si="10"/>
        <v>0</v>
      </c>
      <c r="S22" s="114">
        <f t="shared" si="11"/>
        <v>0</v>
      </c>
      <c r="T22" s="113">
        <f t="shared" si="12"/>
        <v>0</v>
      </c>
      <c r="U22" s="115">
        <f t="shared" si="13"/>
        <v>0</v>
      </c>
      <c r="V22" s="113">
        <f t="shared" si="14"/>
        <v>0</v>
      </c>
      <c r="W22" s="115">
        <f t="shared" si="15"/>
        <v>0</v>
      </c>
      <c r="X22" s="113">
        <f t="shared" si="16"/>
        <v>0</v>
      </c>
      <c r="Y22" s="115">
        <f t="shared" si="17"/>
        <v>0</v>
      </c>
      <c r="Z22" s="116">
        <f t="shared" si="18"/>
        <v>0</v>
      </c>
      <c r="AA22" s="117" t="b">
        <f t="shared" si="19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20"/>
        <v>0</v>
      </c>
      <c r="AJ22" s="121">
        <v>0</v>
      </c>
      <c r="AK22" s="164">
        <f t="shared" si="21"/>
        <v>0</v>
      </c>
      <c r="AL22" s="127"/>
      <c r="AM22" s="164">
        <f t="shared" si="22"/>
        <v>0</v>
      </c>
      <c r="AN22" s="127"/>
      <c r="AO22" s="164">
        <f t="shared" si="23"/>
        <v>0</v>
      </c>
      <c r="AP22" s="127"/>
      <c r="AQ22" s="164">
        <f t="shared" si="24"/>
        <v>0</v>
      </c>
      <c r="AR22" s="127"/>
      <c r="AS22" s="164">
        <f t="shared" si="25"/>
        <v>0</v>
      </c>
      <c r="AT22" s="127"/>
      <c r="AU22" s="164">
        <f t="shared" si="26"/>
        <v>0</v>
      </c>
      <c r="AV22" s="127"/>
      <c r="AW22" s="164">
        <f t="shared" si="27"/>
        <v>0</v>
      </c>
      <c r="AX22" s="127"/>
      <c r="AY22" s="164">
        <f t="shared" si="28"/>
        <v>0</v>
      </c>
      <c r="AZ22" s="127"/>
      <c r="BA22" s="164">
        <f t="shared" si="29"/>
        <v>0</v>
      </c>
      <c r="BB22" s="127"/>
      <c r="BC22" s="164">
        <f t="shared" si="30"/>
        <v>0</v>
      </c>
      <c r="BD22" s="127"/>
      <c r="BE22" s="164">
        <f t="shared" si="31"/>
        <v>0</v>
      </c>
      <c r="BF22" s="253">
        <f t="shared" si="32"/>
        <v>0</v>
      </c>
      <c r="BG22" s="253">
        <f t="shared" si="55"/>
        <v>0</v>
      </c>
      <c r="BH22" s="10" t="b">
        <f t="shared" si="56"/>
        <v>1</v>
      </c>
      <c r="BI22" s="253">
        <f t="shared" si="57"/>
        <v>0</v>
      </c>
      <c r="BJ22" s="250">
        <f t="shared" si="34"/>
        <v>21110036</v>
      </c>
      <c r="BK22" s="251">
        <v>348</v>
      </c>
      <c r="BL22" s="251">
        <v>5</v>
      </c>
      <c r="BM22" s="252">
        <f t="shared" si="35"/>
        <v>0</v>
      </c>
      <c r="BN22" s="252">
        <f t="shared" si="36"/>
        <v>0</v>
      </c>
      <c r="BO22" s="252">
        <f t="shared" si="37"/>
        <v>0</v>
      </c>
      <c r="BP22" s="252">
        <f t="shared" si="38"/>
        <v>0</v>
      </c>
      <c r="BQ22" s="254">
        <f t="shared" si="39"/>
        <v>170.2</v>
      </c>
      <c r="BR22">
        <f t="shared" si="33"/>
        <v>16</v>
      </c>
      <c r="BS22">
        <v>0</v>
      </c>
      <c r="BT22">
        <v>1</v>
      </c>
      <c r="BU22" t="s">
        <v>139</v>
      </c>
      <c r="BV22" t="str">
        <f t="shared" si="40"/>
        <v>0</v>
      </c>
      <c r="BW22" t="str">
        <f t="shared" si="41"/>
        <v>0</v>
      </c>
      <c r="BX22" t="str">
        <f t="shared" si="42"/>
        <v>1</v>
      </c>
      <c r="BY22" t="s">
        <v>23</v>
      </c>
      <c r="BZ22" s="253">
        <f t="shared" si="43"/>
        <v>0</v>
      </c>
      <c r="CA22" s="253">
        <f t="shared" si="44"/>
        <v>0</v>
      </c>
      <c r="CB22" s="253">
        <f t="shared" si="45"/>
        <v>0</v>
      </c>
      <c r="CC22" s="253">
        <f t="shared" si="46"/>
        <v>0</v>
      </c>
      <c r="CD22" s="253">
        <f t="shared" si="47"/>
        <v>0</v>
      </c>
      <c r="CE22" s="253">
        <f t="shared" si="48"/>
        <v>0</v>
      </c>
      <c r="CF22" s="253">
        <f t="shared" si="49"/>
        <v>0</v>
      </c>
      <c r="CG22" s="253">
        <f t="shared" si="50"/>
        <v>0</v>
      </c>
      <c r="CH22" s="253">
        <f t="shared" si="51"/>
        <v>0</v>
      </c>
      <c r="CI22" s="253">
        <f t="shared" si="52"/>
        <v>0</v>
      </c>
      <c r="CJ22" s="253">
        <f t="shared" si="53"/>
        <v>0</v>
      </c>
      <c r="CK22" s="253">
        <f t="shared" si="54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8</v>
      </c>
      <c r="L23" s="201" t="s">
        <v>20</v>
      </c>
      <c r="M23" s="104">
        <v>16</v>
      </c>
      <c r="N23" s="262">
        <f t="shared" si="8"/>
        <v>167.16</v>
      </c>
      <c r="O23" s="202">
        <v>167.16</v>
      </c>
      <c r="P23" s="110">
        <f t="shared" si="9"/>
        <v>1551.2447999999999</v>
      </c>
      <c r="Q23" s="204" t="s">
        <v>139</v>
      </c>
      <c r="R23" s="113">
        <f t="shared" si="10"/>
        <v>0</v>
      </c>
      <c r="S23" s="114">
        <f t="shared" si="11"/>
        <v>0</v>
      </c>
      <c r="T23" s="113">
        <f t="shared" si="12"/>
        <v>2</v>
      </c>
      <c r="U23" s="115">
        <f t="shared" si="13"/>
        <v>387.81119999999999</v>
      </c>
      <c r="V23" s="113">
        <f t="shared" si="14"/>
        <v>3</v>
      </c>
      <c r="W23" s="115">
        <f t="shared" si="15"/>
        <v>581.71679999999992</v>
      </c>
      <c r="X23" s="113">
        <f t="shared" si="16"/>
        <v>3</v>
      </c>
      <c r="Y23" s="115">
        <f t="shared" si="17"/>
        <v>581.71679999999992</v>
      </c>
      <c r="Z23" s="116">
        <f t="shared" si="18"/>
        <v>1551.2447999999999</v>
      </c>
      <c r="AA23" s="117" t="b">
        <f t="shared" si="19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20"/>
        <v>0</v>
      </c>
      <c r="AJ23" s="210"/>
      <c r="AK23" s="164">
        <f t="shared" si="21"/>
        <v>0</v>
      </c>
      <c r="AL23" s="216">
        <v>0</v>
      </c>
      <c r="AM23" s="164">
        <f t="shared" si="22"/>
        <v>0</v>
      </c>
      <c r="AN23" s="216">
        <v>0</v>
      </c>
      <c r="AO23" s="164">
        <f t="shared" si="23"/>
        <v>0</v>
      </c>
      <c r="AP23" s="216">
        <v>1</v>
      </c>
      <c r="AQ23" s="164">
        <f t="shared" si="24"/>
        <v>193.90559999999999</v>
      </c>
      <c r="AR23" s="216">
        <v>1</v>
      </c>
      <c r="AS23" s="164">
        <f t="shared" si="25"/>
        <v>193.90559999999999</v>
      </c>
      <c r="AT23" s="216">
        <v>1</v>
      </c>
      <c r="AU23" s="164">
        <f t="shared" si="26"/>
        <v>193.90559999999999</v>
      </c>
      <c r="AV23" s="216">
        <v>1</v>
      </c>
      <c r="AW23" s="164">
        <f t="shared" si="27"/>
        <v>193.90559999999999</v>
      </c>
      <c r="AX23" s="216">
        <v>1</v>
      </c>
      <c r="AY23" s="164">
        <f t="shared" si="28"/>
        <v>193.90559999999999</v>
      </c>
      <c r="AZ23" s="216">
        <v>1</v>
      </c>
      <c r="BA23" s="164">
        <f t="shared" si="29"/>
        <v>193.90559999999999</v>
      </c>
      <c r="BB23" s="216">
        <v>1</v>
      </c>
      <c r="BC23" s="164">
        <f t="shared" si="30"/>
        <v>193.90559999999999</v>
      </c>
      <c r="BD23" s="216">
        <v>1</v>
      </c>
      <c r="BE23" s="164">
        <f t="shared" si="31"/>
        <v>193.90559999999999</v>
      </c>
      <c r="BF23" s="253">
        <f t="shared" si="32"/>
        <v>1551.2447999999999</v>
      </c>
      <c r="BG23" s="253">
        <f t="shared" si="55"/>
        <v>1551.2448000000002</v>
      </c>
      <c r="BH23" s="10" t="b">
        <f t="shared" si="56"/>
        <v>1</v>
      </c>
      <c r="BI23" s="253">
        <f t="shared" si="57"/>
        <v>0</v>
      </c>
      <c r="BJ23" s="250">
        <f t="shared" si="34"/>
        <v>21110036</v>
      </c>
      <c r="BK23" s="251">
        <v>348</v>
      </c>
      <c r="BL23" s="251">
        <v>5</v>
      </c>
      <c r="BM23" s="252">
        <f t="shared" si="35"/>
        <v>0</v>
      </c>
      <c r="BN23" s="252">
        <f t="shared" si="36"/>
        <v>2</v>
      </c>
      <c r="BO23" s="252">
        <f t="shared" si="37"/>
        <v>3</v>
      </c>
      <c r="BP23" s="252">
        <f t="shared" si="38"/>
        <v>3</v>
      </c>
      <c r="BQ23" s="254">
        <f t="shared" si="39"/>
        <v>167.16</v>
      </c>
      <c r="BR23">
        <f t="shared" si="33"/>
        <v>16</v>
      </c>
      <c r="BS23">
        <v>0</v>
      </c>
      <c r="BT23">
        <v>1</v>
      </c>
      <c r="BU23" t="s">
        <v>139</v>
      </c>
      <c r="BV23" t="str">
        <f t="shared" si="40"/>
        <v>0</v>
      </c>
      <c r="BW23" t="str">
        <f t="shared" si="41"/>
        <v>0</v>
      </c>
      <c r="BX23" t="str">
        <f t="shared" si="42"/>
        <v>1</v>
      </c>
      <c r="BY23" t="s">
        <v>23</v>
      </c>
      <c r="BZ23" s="253">
        <f t="shared" si="43"/>
        <v>0</v>
      </c>
      <c r="CA23" s="253">
        <f t="shared" si="44"/>
        <v>0</v>
      </c>
      <c r="CB23" s="253">
        <f t="shared" si="45"/>
        <v>0</v>
      </c>
      <c r="CC23" s="253">
        <f t="shared" si="46"/>
        <v>0</v>
      </c>
      <c r="CD23" s="253">
        <f t="shared" si="47"/>
        <v>193.90559999999999</v>
      </c>
      <c r="CE23" s="253">
        <f t="shared" si="48"/>
        <v>193.90559999999999</v>
      </c>
      <c r="CF23" s="253">
        <f t="shared" si="49"/>
        <v>193.90559999999999</v>
      </c>
      <c r="CG23" s="253">
        <f t="shared" si="50"/>
        <v>193.90559999999999</v>
      </c>
      <c r="CH23" s="253">
        <f t="shared" si="51"/>
        <v>193.90559999999999</v>
      </c>
      <c r="CI23" s="253">
        <f t="shared" si="52"/>
        <v>193.90559999999999</v>
      </c>
      <c r="CJ23" s="253">
        <f t="shared" si="53"/>
        <v>193.90559999999999</v>
      </c>
      <c r="CK23" s="253">
        <f t="shared" si="54"/>
        <v>193.90559999999999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5</v>
      </c>
      <c r="L24" s="104" t="s">
        <v>20</v>
      </c>
      <c r="M24" s="104">
        <v>16</v>
      </c>
      <c r="N24" s="262">
        <f t="shared" si="8"/>
        <v>16.489999999999998</v>
      </c>
      <c r="O24" s="106">
        <v>16.489999999999998</v>
      </c>
      <c r="P24" s="110">
        <f t="shared" si="9"/>
        <v>95.641999999999982</v>
      </c>
      <c r="Q24" s="112" t="s">
        <v>139</v>
      </c>
      <c r="R24" s="113">
        <f t="shared" si="10"/>
        <v>5</v>
      </c>
      <c r="S24" s="114">
        <f t="shared" si="11"/>
        <v>95.641999999999982</v>
      </c>
      <c r="T24" s="113">
        <f t="shared" si="12"/>
        <v>0</v>
      </c>
      <c r="U24" s="115">
        <f t="shared" si="13"/>
        <v>0</v>
      </c>
      <c r="V24" s="113">
        <f t="shared" si="14"/>
        <v>0</v>
      </c>
      <c r="W24" s="115">
        <f t="shared" si="15"/>
        <v>0</v>
      </c>
      <c r="X24" s="113">
        <f t="shared" si="16"/>
        <v>0</v>
      </c>
      <c r="Y24" s="115">
        <f t="shared" si="17"/>
        <v>0</v>
      </c>
      <c r="Z24" s="116">
        <f t="shared" si="18"/>
        <v>95.641999999999982</v>
      </c>
      <c r="AA24" s="117" t="b">
        <f t="shared" si="19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20"/>
        <v>0</v>
      </c>
      <c r="AJ24" s="121">
        <v>5</v>
      </c>
      <c r="AK24" s="164">
        <f t="shared" si="21"/>
        <v>95.641999999999982</v>
      </c>
      <c r="AL24" s="127"/>
      <c r="AM24" s="164">
        <f t="shared" si="22"/>
        <v>0</v>
      </c>
      <c r="AN24" s="127"/>
      <c r="AO24" s="164">
        <f t="shared" si="23"/>
        <v>0</v>
      </c>
      <c r="AP24" s="127"/>
      <c r="AQ24" s="164">
        <f t="shared" si="24"/>
        <v>0</v>
      </c>
      <c r="AR24" s="127"/>
      <c r="AS24" s="164">
        <f t="shared" si="25"/>
        <v>0</v>
      </c>
      <c r="AT24" s="127"/>
      <c r="AU24" s="164">
        <f t="shared" si="26"/>
        <v>0</v>
      </c>
      <c r="AV24" s="127"/>
      <c r="AW24" s="164">
        <f t="shared" si="27"/>
        <v>0</v>
      </c>
      <c r="AX24" s="127"/>
      <c r="AY24" s="164">
        <f t="shared" si="28"/>
        <v>0</v>
      </c>
      <c r="AZ24" s="127"/>
      <c r="BA24" s="164">
        <f t="shared" si="29"/>
        <v>0</v>
      </c>
      <c r="BB24" s="127"/>
      <c r="BC24" s="164">
        <f t="shared" si="30"/>
        <v>0</v>
      </c>
      <c r="BD24" s="127"/>
      <c r="BE24" s="164">
        <f t="shared" si="31"/>
        <v>0</v>
      </c>
      <c r="BF24" s="253">
        <f t="shared" si="32"/>
        <v>95.641999999999982</v>
      </c>
      <c r="BG24" s="253">
        <f t="shared" si="55"/>
        <v>95.641999999999982</v>
      </c>
      <c r="BH24" s="10" t="b">
        <f t="shared" si="56"/>
        <v>1</v>
      </c>
      <c r="BI24" s="253">
        <f t="shared" si="57"/>
        <v>0</v>
      </c>
      <c r="BJ24" s="250">
        <f t="shared" si="34"/>
        <v>21110046</v>
      </c>
      <c r="BK24" s="251">
        <v>348</v>
      </c>
      <c r="BL24" s="251">
        <v>5</v>
      </c>
      <c r="BM24" s="252">
        <f t="shared" si="35"/>
        <v>5</v>
      </c>
      <c r="BN24" s="252">
        <f t="shared" si="36"/>
        <v>0</v>
      </c>
      <c r="BO24" s="252">
        <f t="shared" si="37"/>
        <v>0</v>
      </c>
      <c r="BP24" s="252">
        <f t="shared" si="38"/>
        <v>0</v>
      </c>
      <c r="BQ24" s="254">
        <f t="shared" si="39"/>
        <v>16.489999999999998</v>
      </c>
      <c r="BR24">
        <f t="shared" si="33"/>
        <v>16</v>
      </c>
      <c r="BS24">
        <v>0</v>
      </c>
      <c r="BT24">
        <v>1</v>
      </c>
      <c r="BU24" t="s">
        <v>139</v>
      </c>
      <c r="BV24" t="str">
        <f t="shared" si="40"/>
        <v>0</v>
      </c>
      <c r="BW24" t="str">
        <f t="shared" si="41"/>
        <v>0</v>
      </c>
      <c r="BX24" t="str">
        <f t="shared" si="42"/>
        <v>1</v>
      </c>
      <c r="BY24" t="s">
        <v>23</v>
      </c>
      <c r="BZ24" s="253">
        <f t="shared" si="43"/>
        <v>0</v>
      </c>
      <c r="CA24" s="253">
        <f t="shared" si="44"/>
        <v>95.641999999999982</v>
      </c>
      <c r="CB24" s="253">
        <f t="shared" si="45"/>
        <v>0</v>
      </c>
      <c r="CC24" s="253">
        <f t="shared" si="46"/>
        <v>0</v>
      </c>
      <c r="CD24" s="253">
        <f t="shared" si="47"/>
        <v>0</v>
      </c>
      <c r="CE24" s="253">
        <f t="shared" si="48"/>
        <v>0</v>
      </c>
      <c r="CF24" s="253">
        <f t="shared" si="49"/>
        <v>0</v>
      </c>
      <c r="CG24" s="253">
        <f t="shared" si="50"/>
        <v>0</v>
      </c>
      <c r="CH24" s="253">
        <f t="shared" si="51"/>
        <v>0</v>
      </c>
      <c r="CI24" s="253">
        <f t="shared" si="52"/>
        <v>0</v>
      </c>
      <c r="CJ24" s="253">
        <f t="shared" si="53"/>
        <v>0</v>
      </c>
      <c r="CK24" s="253">
        <f t="shared" si="54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34</v>
      </c>
      <c r="L25" s="201" t="s">
        <v>20</v>
      </c>
      <c r="M25" s="104">
        <v>16</v>
      </c>
      <c r="N25" s="262">
        <f t="shared" si="8"/>
        <v>16.18</v>
      </c>
      <c r="O25" s="202">
        <v>16.18</v>
      </c>
      <c r="P25" s="110">
        <f t="shared" si="9"/>
        <v>638.13919999999996</v>
      </c>
      <c r="Q25" s="204" t="s">
        <v>139</v>
      </c>
      <c r="R25" s="113">
        <f t="shared" si="10"/>
        <v>5</v>
      </c>
      <c r="S25" s="114">
        <f t="shared" si="11"/>
        <v>93.843999999999994</v>
      </c>
      <c r="T25" s="113">
        <f t="shared" si="12"/>
        <v>11</v>
      </c>
      <c r="U25" s="115">
        <f t="shared" si="13"/>
        <v>206.45679999999999</v>
      </c>
      <c r="V25" s="113">
        <f t="shared" si="14"/>
        <v>9</v>
      </c>
      <c r="W25" s="115">
        <f t="shared" si="15"/>
        <v>168.91919999999999</v>
      </c>
      <c r="X25" s="113">
        <f t="shared" si="16"/>
        <v>9</v>
      </c>
      <c r="Y25" s="115">
        <f t="shared" si="17"/>
        <v>168.91919999999999</v>
      </c>
      <c r="Z25" s="116">
        <f t="shared" si="18"/>
        <v>638.13919999999996</v>
      </c>
      <c r="AA25" s="117" t="b">
        <f t="shared" si="19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20"/>
        <v>0</v>
      </c>
      <c r="AJ25" s="210"/>
      <c r="AK25" s="164">
        <f t="shared" si="21"/>
        <v>0</v>
      </c>
      <c r="AL25" s="216">
        <v>5</v>
      </c>
      <c r="AM25" s="164">
        <f t="shared" si="22"/>
        <v>93.843999999999994</v>
      </c>
      <c r="AN25" s="216">
        <v>5</v>
      </c>
      <c r="AO25" s="164">
        <f t="shared" si="23"/>
        <v>93.843999999999994</v>
      </c>
      <c r="AP25" s="216">
        <v>3</v>
      </c>
      <c r="AQ25" s="164">
        <f t="shared" si="24"/>
        <v>56.306399999999996</v>
      </c>
      <c r="AR25" s="216">
        <v>3</v>
      </c>
      <c r="AS25" s="164">
        <f t="shared" si="25"/>
        <v>56.306399999999996</v>
      </c>
      <c r="AT25" s="216">
        <v>3</v>
      </c>
      <c r="AU25" s="164">
        <f t="shared" si="26"/>
        <v>56.306399999999996</v>
      </c>
      <c r="AV25" s="216">
        <v>3</v>
      </c>
      <c r="AW25" s="164">
        <f t="shared" si="27"/>
        <v>56.306399999999996</v>
      </c>
      <c r="AX25" s="216">
        <v>3</v>
      </c>
      <c r="AY25" s="164">
        <f t="shared" si="28"/>
        <v>56.306399999999996</v>
      </c>
      <c r="AZ25" s="216">
        <v>3</v>
      </c>
      <c r="BA25" s="164">
        <f t="shared" si="29"/>
        <v>56.306399999999996</v>
      </c>
      <c r="BB25" s="216">
        <v>3</v>
      </c>
      <c r="BC25" s="164">
        <f t="shared" si="30"/>
        <v>56.306399999999996</v>
      </c>
      <c r="BD25" s="216">
        <v>3</v>
      </c>
      <c r="BE25" s="164">
        <f t="shared" si="31"/>
        <v>56.306399999999996</v>
      </c>
      <c r="BF25" s="253">
        <f t="shared" si="32"/>
        <v>638.13919999999996</v>
      </c>
      <c r="BG25" s="253">
        <f t="shared" si="55"/>
        <v>638.13920000000007</v>
      </c>
      <c r="BH25" s="10" t="b">
        <f t="shared" si="56"/>
        <v>1</v>
      </c>
      <c r="BI25" s="253">
        <f t="shared" si="57"/>
        <v>0</v>
      </c>
      <c r="BJ25" s="250">
        <f t="shared" si="34"/>
        <v>21110046</v>
      </c>
      <c r="BK25" s="251">
        <v>348</v>
      </c>
      <c r="BL25" s="251">
        <v>5</v>
      </c>
      <c r="BM25" s="252">
        <f t="shared" si="35"/>
        <v>5</v>
      </c>
      <c r="BN25" s="252">
        <f t="shared" si="36"/>
        <v>11</v>
      </c>
      <c r="BO25" s="252">
        <f t="shared" si="37"/>
        <v>9</v>
      </c>
      <c r="BP25" s="252">
        <f t="shared" si="38"/>
        <v>9</v>
      </c>
      <c r="BQ25" s="254">
        <f t="shared" si="39"/>
        <v>16.18</v>
      </c>
      <c r="BR25">
        <f t="shared" si="33"/>
        <v>16</v>
      </c>
      <c r="BS25">
        <v>0</v>
      </c>
      <c r="BT25">
        <v>1</v>
      </c>
      <c r="BU25" t="s">
        <v>139</v>
      </c>
      <c r="BV25" t="str">
        <f t="shared" si="40"/>
        <v>0</v>
      </c>
      <c r="BW25" t="str">
        <f t="shared" si="41"/>
        <v>0</v>
      </c>
      <c r="BX25" t="str">
        <f t="shared" si="42"/>
        <v>1</v>
      </c>
      <c r="BY25" t="s">
        <v>23</v>
      </c>
      <c r="BZ25" s="253">
        <f t="shared" si="43"/>
        <v>0</v>
      </c>
      <c r="CA25" s="253">
        <f t="shared" si="44"/>
        <v>0</v>
      </c>
      <c r="CB25" s="253">
        <f t="shared" si="45"/>
        <v>93.843999999999994</v>
      </c>
      <c r="CC25" s="253">
        <f t="shared" si="46"/>
        <v>93.843999999999994</v>
      </c>
      <c r="CD25" s="253">
        <f t="shared" si="47"/>
        <v>56.306399999999996</v>
      </c>
      <c r="CE25" s="253">
        <f t="shared" si="48"/>
        <v>56.306399999999996</v>
      </c>
      <c r="CF25" s="253">
        <f t="shared" si="49"/>
        <v>56.306399999999996</v>
      </c>
      <c r="CG25" s="253">
        <f t="shared" si="50"/>
        <v>56.306399999999996</v>
      </c>
      <c r="CH25" s="253">
        <f t="shared" si="51"/>
        <v>56.306399999999996</v>
      </c>
      <c r="CI25" s="253">
        <f t="shared" si="52"/>
        <v>56.306399999999996</v>
      </c>
      <c r="CJ25" s="253">
        <f t="shared" si="53"/>
        <v>56.306399999999996</v>
      </c>
      <c r="CK25" s="253">
        <f t="shared" si="54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4</v>
      </c>
      <c r="L26" s="104" t="s">
        <v>20</v>
      </c>
      <c r="M26" s="104">
        <v>16</v>
      </c>
      <c r="N26" s="262">
        <f t="shared" si="8"/>
        <v>15.63</v>
      </c>
      <c r="O26" s="106">
        <v>15.63</v>
      </c>
      <c r="P26" s="110">
        <f t="shared" si="9"/>
        <v>72.523200000000003</v>
      </c>
      <c r="Q26" s="112" t="s">
        <v>139</v>
      </c>
      <c r="R26" s="113">
        <f t="shared" si="10"/>
        <v>4</v>
      </c>
      <c r="S26" s="114">
        <f t="shared" si="11"/>
        <v>72.523200000000003</v>
      </c>
      <c r="T26" s="113">
        <f t="shared" si="12"/>
        <v>0</v>
      </c>
      <c r="U26" s="115">
        <f t="shared" si="13"/>
        <v>0</v>
      </c>
      <c r="V26" s="113">
        <f t="shared" si="14"/>
        <v>0</v>
      </c>
      <c r="W26" s="115">
        <f t="shared" si="15"/>
        <v>0</v>
      </c>
      <c r="X26" s="113">
        <f t="shared" si="16"/>
        <v>0</v>
      </c>
      <c r="Y26" s="115">
        <f t="shared" si="17"/>
        <v>0</v>
      </c>
      <c r="Z26" s="116">
        <f t="shared" si="18"/>
        <v>72.523200000000003</v>
      </c>
      <c r="AA26" s="117" t="b">
        <f t="shared" si="19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20"/>
        <v>0</v>
      </c>
      <c r="AJ26" s="121">
        <v>4</v>
      </c>
      <c r="AK26" s="164">
        <f t="shared" si="21"/>
        <v>72.523200000000003</v>
      </c>
      <c r="AL26" s="127"/>
      <c r="AM26" s="164">
        <f t="shared" si="22"/>
        <v>0</v>
      </c>
      <c r="AN26" s="127"/>
      <c r="AO26" s="164">
        <f t="shared" si="23"/>
        <v>0</v>
      </c>
      <c r="AP26" s="127"/>
      <c r="AQ26" s="164">
        <f t="shared" si="24"/>
        <v>0</v>
      </c>
      <c r="AR26" s="127"/>
      <c r="AS26" s="164">
        <f t="shared" si="25"/>
        <v>0</v>
      </c>
      <c r="AT26" s="127"/>
      <c r="AU26" s="164">
        <f t="shared" si="26"/>
        <v>0</v>
      </c>
      <c r="AV26" s="127"/>
      <c r="AW26" s="164">
        <f t="shared" si="27"/>
        <v>0</v>
      </c>
      <c r="AX26" s="127"/>
      <c r="AY26" s="164">
        <f t="shared" si="28"/>
        <v>0</v>
      </c>
      <c r="AZ26" s="127"/>
      <c r="BA26" s="164">
        <f t="shared" si="29"/>
        <v>0</v>
      </c>
      <c r="BB26" s="127"/>
      <c r="BC26" s="164">
        <f t="shared" si="30"/>
        <v>0</v>
      </c>
      <c r="BD26" s="127"/>
      <c r="BE26" s="164">
        <f t="shared" si="31"/>
        <v>0</v>
      </c>
      <c r="BF26" s="253">
        <f t="shared" si="32"/>
        <v>72.523200000000003</v>
      </c>
      <c r="BG26" s="253">
        <f t="shared" si="55"/>
        <v>72.523200000000003</v>
      </c>
      <c r="BH26" s="10" t="b">
        <f t="shared" si="56"/>
        <v>1</v>
      </c>
      <c r="BI26" s="253">
        <f t="shared" si="57"/>
        <v>0</v>
      </c>
      <c r="BJ26" s="250">
        <f t="shared" si="34"/>
        <v>21110049</v>
      </c>
      <c r="BK26" s="251">
        <v>348</v>
      </c>
      <c r="BL26" s="251">
        <v>5</v>
      </c>
      <c r="BM26" s="252">
        <f t="shared" si="35"/>
        <v>4</v>
      </c>
      <c r="BN26" s="252">
        <f t="shared" si="36"/>
        <v>0</v>
      </c>
      <c r="BO26" s="252">
        <f t="shared" si="37"/>
        <v>0</v>
      </c>
      <c r="BP26" s="252">
        <f t="shared" si="38"/>
        <v>0</v>
      </c>
      <c r="BQ26" s="254">
        <f t="shared" si="39"/>
        <v>15.63</v>
      </c>
      <c r="BR26">
        <f t="shared" si="33"/>
        <v>16</v>
      </c>
      <c r="BS26">
        <v>0</v>
      </c>
      <c r="BT26">
        <v>1</v>
      </c>
      <c r="BU26" t="s">
        <v>139</v>
      </c>
      <c r="BV26" t="str">
        <f t="shared" si="40"/>
        <v>0</v>
      </c>
      <c r="BW26" t="str">
        <f t="shared" si="41"/>
        <v>0</v>
      </c>
      <c r="BX26" t="str">
        <f t="shared" si="42"/>
        <v>1</v>
      </c>
      <c r="BY26" t="s">
        <v>23</v>
      </c>
      <c r="BZ26" s="253">
        <f t="shared" si="43"/>
        <v>0</v>
      </c>
      <c r="CA26" s="253">
        <f t="shared" si="44"/>
        <v>72.523200000000003</v>
      </c>
      <c r="CB26" s="253">
        <f t="shared" si="45"/>
        <v>0</v>
      </c>
      <c r="CC26" s="253">
        <f t="shared" si="46"/>
        <v>0</v>
      </c>
      <c r="CD26" s="253">
        <f t="shared" si="47"/>
        <v>0</v>
      </c>
      <c r="CE26" s="253">
        <f t="shared" si="48"/>
        <v>0</v>
      </c>
      <c r="CF26" s="253">
        <f t="shared" si="49"/>
        <v>0</v>
      </c>
      <c r="CG26" s="253">
        <f t="shared" si="50"/>
        <v>0</v>
      </c>
      <c r="CH26" s="253">
        <f t="shared" si="51"/>
        <v>0</v>
      </c>
      <c r="CI26" s="253">
        <f t="shared" si="52"/>
        <v>0</v>
      </c>
      <c r="CJ26" s="253">
        <f t="shared" si="53"/>
        <v>0</v>
      </c>
      <c r="CK26" s="253">
        <f t="shared" si="54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8</v>
      </c>
      <c r="L27" s="201" t="s">
        <v>20</v>
      </c>
      <c r="M27" s="104">
        <v>16</v>
      </c>
      <c r="N27" s="262">
        <f t="shared" si="8"/>
        <v>12.5</v>
      </c>
      <c r="O27" s="202">
        <v>12.5</v>
      </c>
      <c r="P27" s="110">
        <f t="shared" si="9"/>
        <v>115.99999999999999</v>
      </c>
      <c r="Q27" s="204" t="s">
        <v>139</v>
      </c>
      <c r="R27" s="113">
        <f t="shared" si="10"/>
        <v>0</v>
      </c>
      <c r="S27" s="114">
        <f t="shared" si="11"/>
        <v>0</v>
      </c>
      <c r="T27" s="113">
        <f t="shared" si="12"/>
        <v>2</v>
      </c>
      <c r="U27" s="115">
        <f t="shared" si="13"/>
        <v>28.999999999999996</v>
      </c>
      <c r="V27" s="113">
        <f t="shared" si="14"/>
        <v>3</v>
      </c>
      <c r="W27" s="115">
        <f t="shared" si="15"/>
        <v>43.499999999999993</v>
      </c>
      <c r="X27" s="113">
        <f t="shared" si="16"/>
        <v>3</v>
      </c>
      <c r="Y27" s="115">
        <f t="shared" si="17"/>
        <v>43.499999999999993</v>
      </c>
      <c r="Z27" s="116">
        <f t="shared" si="18"/>
        <v>115.99999999999997</v>
      </c>
      <c r="AA27" s="117" t="b">
        <f t="shared" si="19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20"/>
        <v>0</v>
      </c>
      <c r="AJ27" s="210"/>
      <c r="AK27" s="164">
        <f t="shared" si="21"/>
        <v>0</v>
      </c>
      <c r="AL27" s="216">
        <v>0</v>
      </c>
      <c r="AM27" s="164">
        <f t="shared" si="22"/>
        <v>0</v>
      </c>
      <c r="AN27" s="216">
        <v>0</v>
      </c>
      <c r="AO27" s="164">
        <f t="shared" si="23"/>
        <v>0</v>
      </c>
      <c r="AP27" s="216">
        <v>1</v>
      </c>
      <c r="AQ27" s="164">
        <f t="shared" si="24"/>
        <v>14.499999999999998</v>
      </c>
      <c r="AR27" s="216">
        <v>1</v>
      </c>
      <c r="AS27" s="164">
        <f t="shared" si="25"/>
        <v>14.499999999999998</v>
      </c>
      <c r="AT27" s="216">
        <v>1</v>
      </c>
      <c r="AU27" s="164">
        <f t="shared" si="26"/>
        <v>14.499999999999998</v>
      </c>
      <c r="AV27" s="216">
        <v>1</v>
      </c>
      <c r="AW27" s="164">
        <f t="shared" si="27"/>
        <v>14.499999999999998</v>
      </c>
      <c r="AX27" s="216">
        <v>1</v>
      </c>
      <c r="AY27" s="164">
        <f t="shared" si="28"/>
        <v>14.499999999999998</v>
      </c>
      <c r="AZ27" s="216">
        <v>1</v>
      </c>
      <c r="BA27" s="164">
        <f t="shared" si="29"/>
        <v>14.499999999999998</v>
      </c>
      <c r="BB27" s="216">
        <v>1</v>
      </c>
      <c r="BC27" s="164">
        <f t="shared" si="30"/>
        <v>14.499999999999998</v>
      </c>
      <c r="BD27" s="216">
        <v>1</v>
      </c>
      <c r="BE27" s="164">
        <f t="shared" si="31"/>
        <v>14.499999999999998</v>
      </c>
      <c r="BF27" s="253">
        <f t="shared" si="32"/>
        <v>115.99999999999999</v>
      </c>
      <c r="BG27" s="253">
        <f t="shared" si="55"/>
        <v>115.99999999999999</v>
      </c>
      <c r="BH27" s="10" t="b">
        <f t="shared" si="56"/>
        <v>1</v>
      </c>
      <c r="BI27" s="253">
        <f t="shared" si="57"/>
        <v>0</v>
      </c>
      <c r="BJ27" s="250">
        <f t="shared" si="34"/>
        <v>21110049</v>
      </c>
      <c r="BK27" s="251">
        <v>348</v>
      </c>
      <c r="BL27" s="251">
        <v>5</v>
      </c>
      <c r="BM27" s="252">
        <f t="shared" si="35"/>
        <v>0</v>
      </c>
      <c r="BN27" s="252">
        <f t="shared" si="36"/>
        <v>2</v>
      </c>
      <c r="BO27" s="252">
        <f t="shared" si="37"/>
        <v>3</v>
      </c>
      <c r="BP27" s="252">
        <f t="shared" si="38"/>
        <v>3</v>
      </c>
      <c r="BQ27" s="254">
        <f t="shared" si="39"/>
        <v>12.5</v>
      </c>
      <c r="BR27">
        <f t="shared" si="33"/>
        <v>16</v>
      </c>
      <c r="BS27">
        <v>0</v>
      </c>
      <c r="BT27">
        <v>1</v>
      </c>
      <c r="BU27" t="s">
        <v>139</v>
      </c>
      <c r="BV27" t="str">
        <f t="shared" si="40"/>
        <v>0</v>
      </c>
      <c r="BW27" t="str">
        <f t="shared" si="41"/>
        <v>0</v>
      </c>
      <c r="BX27" t="str">
        <f t="shared" si="42"/>
        <v>1</v>
      </c>
      <c r="BY27" t="s">
        <v>23</v>
      </c>
      <c r="BZ27" s="253">
        <f t="shared" si="43"/>
        <v>0</v>
      </c>
      <c r="CA27" s="253">
        <f t="shared" si="44"/>
        <v>0</v>
      </c>
      <c r="CB27" s="253">
        <f t="shared" si="45"/>
        <v>0</v>
      </c>
      <c r="CC27" s="253">
        <f t="shared" si="46"/>
        <v>0</v>
      </c>
      <c r="CD27" s="253">
        <f t="shared" si="47"/>
        <v>14.499999999999998</v>
      </c>
      <c r="CE27" s="253">
        <f t="shared" si="48"/>
        <v>14.499999999999998</v>
      </c>
      <c r="CF27" s="253">
        <f t="shared" si="49"/>
        <v>14.499999999999998</v>
      </c>
      <c r="CG27" s="253">
        <f t="shared" si="50"/>
        <v>14.499999999999998</v>
      </c>
      <c r="CH27" s="253">
        <f t="shared" si="51"/>
        <v>14.499999999999998</v>
      </c>
      <c r="CI27" s="253">
        <f t="shared" si="52"/>
        <v>14.499999999999998</v>
      </c>
      <c r="CJ27" s="253">
        <f t="shared" si="53"/>
        <v>14.499999999999998</v>
      </c>
      <c r="CK27" s="253">
        <f t="shared" si="54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5</v>
      </c>
      <c r="L28" s="104" t="s">
        <v>138</v>
      </c>
      <c r="M28" s="104">
        <v>16</v>
      </c>
      <c r="N28" s="262">
        <f t="shared" si="8"/>
        <v>5.43</v>
      </c>
      <c r="O28" s="106">
        <v>5.43</v>
      </c>
      <c r="P28" s="110">
        <f t="shared" si="9"/>
        <v>31.493999999999996</v>
      </c>
      <c r="Q28" s="112" t="s">
        <v>139</v>
      </c>
      <c r="R28" s="113">
        <f t="shared" si="10"/>
        <v>5</v>
      </c>
      <c r="S28" s="114">
        <f t="shared" si="11"/>
        <v>31.493999999999996</v>
      </c>
      <c r="T28" s="113">
        <f t="shared" si="12"/>
        <v>0</v>
      </c>
      <c r="U28" s="115">
        <f t="shared" si="13"/>
        <v>0</v>
      </c>
      <c r="V28" s="113">
        <f t="shared" si="14"/>
        <v>0</v>
      </c>
      <c r="W28" s="115">
        <f t="shared" si="15"/>
        <v>0</v>
      </c>
      <c r="X28" s="113">
        <f t="shared" si="16"/>
        <v>0</v>
      </c>
      <c r="Y28" s="115">
        <f t="shared" si="17"/>
        <v>0</v>
      </c>
      <c r="Z28" s="116">
        <f t="shared" si="18"/>
        <v>31.493999999999996</v>
      </c>
      <c r="AA28" s="117" t="b">
        <f t="shared" si="19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20"/>
        <v>0</v>
      </c>
      <c r="AJ28" s="121">
        <v>5</v>
      </c>
      <c r="AK28" s="164">
        <f t="shared" si="21"/>
        <v>31.493999999999996</v>
      </c>
      <c r="AL28" s="127"/>
      <c r="AM28" s="164">
        <f t="shared" si="22"/>
        <v>0</v>
      </c>
      <c r="AN28" s="127"/>
      <c r="AO28" s="164">
        <f t="shared" si="23"/>
        <v>0</v>
      </c>
      <c r="AP28" s="127"/>
      <c r="AQ28" s="164">
        <f t="shared" si="24"/>
        <v>0</v>
      </c>
      <c r="AR28" s="127"/>
      <c r="AS28" s="164">
        <f t="shared" si="25"/>
        <v>0</v>
      </c>
      <c r="AT28" s="127"/>
      <c r="AU28" s="164">
        <f t="shared" si="26"/>
        <v>0</v>
      </c>
      <c r="AV28" s="127"/>
      <c r="AW28" s="164">
        <f t="shared" si="27"/>
        <v>0</v>
      </c>
      <c r="AX28" s="127"/>
      <c r="AY28" s="164">
        <f t="shared" si="28"/>
        <v>0</v>
      </c>
      <c r="AZ28" s="127"/>
      <c r="BA28" s="164">
        <f t="shared" si="29"/>
        <v>0</v>
      </c>
      <c r="BB28" s="127"/>
      <c r="BC28" s="164">
        <f t="shared" si="30"/>
        <v>0</v>
      </c>
      <c r="BD28" s="127"/>
      <c r="BE28" s="164">
        <f t="shared" si="31"/>
        <v>0</v>
      </c>
      <c r="BF28" s="253">
        <f t="shared" si="32"/>
        <v>31.493999999999996</v>
      </c>
      <c r="BG28" s="253">
        <f t="shared" si="55"/>
        <v>31.493999999999996</v>
      </c>
      <c r="BH28" s="10" t="b">
        <f t="shared" si="56"/>
        <v>1</v>
      </c>
      <c r="BI28" s="253">
        <f t="shared" si="57"/>
        <v>0</v>
      </c>
      <c r="BJ28" s="250">
        <f t="shared" si="34"/>
        <v>21110056</v>
      </c>
      <c r="BK28" s="251">
        <v>348</v>
      </c>
      <c r="BL28" s="251">
        <v>5</v>
      </c>
      <c r="BM28" s="252">
        <f t="shared" si="35"/>
        <v>5</v>
      </c>
      <c r="BN28" s="252">
        <f t="shared" si="36"/>
        <v>0</v>
      </c>
      <c r="BO28" s="252">
        <f t="shared" si="37"/>
        <v>0</v>
      </c>
      <c r="BP28" s="252">
        <f t="shared" si="38"/>
        <v>0</v>
      </c>
      <c r="BQ28" s="254">
        <f t="shared" si="39"/>
        <v>5.43</v>
      </c>
      <c r="BR28">
        <f t="shared" si="33"/>
        <v>16</v>
      </c>
      <c r="BS28">
        <v>0</v>
      </c>
      <c r="BT28">
        <v>1</v>
      </c>
      <c r="BU28" t="s">
        <v>139</v>
      </c>
      <c r="BV28" t="str">
        <f t="shared" si="40"/>
        <v>0</v>
      </c>
      <c r="BW28" t="str">
        <f t="shared" si="41"/>
        <v>0</v>
      </c>
      <c r="BX28" t="str">
        <f t="shared" si="42"/>
        <v>1</v>
      </c>
      <c r="BY28" t="s">
        <v>23</v>
      </c>
      <c r="BZ28" s="253">
        <f t="shared" si="43"/>
        <v>0</v>
      </c>
      <c r="CA28" s="253">
        <f t="shared" si="44"/>
        <v>31.493999999999996</v>
      </c>
      <c r="CB28" s="253">
        <f t="shared" si="45"/>
        <v>0</v>
      </c>
      <c r="CC28" s="253">
        <f t="shared" si="46"/>
        <v>0</v>
      </c>
      <c r="CD28" s="253">
        <f t="shared" si="47"/>
        <v>0</v>
      </c>
      <c r="CE28" s="253">
        <f t="shared" si="48"/>
        <v>0</v>
      </c>
      <c r="CF28" s="253">
        <f t="shared" si="49"/>
        <v>0</v>
      </c>
      <c r="CG28" s="253">
        <f t="shared" si="50"/>
        <v>0</v>
      </c>
      <c r="CH28" s="253">
        <f t="shared" si="51"/>
        <v>0</v>
      </c>
      <c r="CI28" s="253">
        <f t="shared" si="52"/>
        <v>0</v>
      </c>
      <c r="CJ28" s="253">
        <f t="shared" si="53"/>
        <v>0</v>
      </c>
      <c r="CK28" s="253">
        <f t="shared" si="54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8</v>
      </c>
      <c r="L29" s="201" t="s">
        <v>138</v>
      </c>
      <c r="M29" s="104">
        <v>16</v>
      </c>
      <c r="N29" s="262">
        <f t="shared" si="8"/>
        <v>5.91</v>
      </c>
      <c r="O29" s="202">
        <v>5.91</v>
      </c>
      <c r="P29" s="110">
        <f t="shared" si="9"/>
        <v>54.844799999999999</v>
      </c>
      <c r="Q29" s="204" t="s">
        <v>139</v>
      </c>
      <c r="R29" s="113">
        <f t="shared" si="10"/>
        <v>0</v>
      </c>
      <c r="S29" s="114">
        <f t="shared" si="11"/>
        <v>0</v>
      </c>
      <c r="T29" s="113">
        <f t="shared" si="12"/>
        <v>2</v>
      </c>
      <c r="U29" s="115">
        <f t="shared" si="13"/>
        <v>13.7112</v>
      </c>
      <c r="V29" s="113">
        <f t="shared" si="14"/>
        <v>3</v>
      </c>
      <c r="W29" s="115">
        <f t="shared" si="15"/>
        <v>20.566800000000001</v>
      </c>
      <c r="X29" s="113">
        <f t="shared" si="16"/>
        <v>3</v>
      </c>
      <c r="Y29" s="115">
        <f t="shared" si="17"/>
        <v>20.566800000000001</v>
      </c>
      <c r="Z29" s="116">
        <f t="shared" si="18"/>
        <v>54.844799999999999</v>
      </c>
      <c r="AA29" s="117" t="b">
        <f t="shared" si="19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20"/>
        <v>0</v>
      </c>
      <c r="AJ29" s="210"/>
      <c r="AK29" s="164">
        <f t="shared" si="21"/>
        <v>0</v>
      </c>
      <c r="AL29" s="216">
        <v>0</v>
      </c>
      <c r="AM29" s="164">
        <f t="shared" si="22"/>
        <v>0</v>
      </c>
      <c r="AN29" s="216">
        <v>0</v>
      </c>
      <c r="AO29" s="164">
        <f t="shared" si="23"/>
        <v>0</v>
      </c>
      <c r="AP29" s="216">
        <v>1</v>
      </c>
      <c r="AQ29" s="164">
        <f t="shared" si="24"/>
        <v>6.8555999999999999</v>
      </c>
      <c r="AR29" s="216">
        <v>1</v>
      </c>
      <c r="AS29" s="164">
        <f t="shared" si="25"/>
        <v>6.8555999999999999</v>
      </c>
      <c r="AT29" s="216">
        <v>1</v>
      </c>
      <c r="AU29" s="164">
        <f t="shared" si="26"/>
        <v>6.8555999999999999</v>
      </c>
      <c r="AV29" s="216">
        <v>1</v>
      </c>
      <c r="AW29" s="164">
        <f t="shared" si="27"/>
        <v>6.8555999999999999</v>
      </c>
      <c r="AX29" s="216">
        <v>1</v>
      </c>
      <c r="AY29" s="164">
        <f t="shared" si="28"/>
        <v>6.8555999999999999</v>
      </c>
      <c r="AZ29" s="216">
        <v>1</v>
      </c>
      <c r="BA29" s="164">
        <f t="shared" si="29"/>
        <v>6.8555999999999999</v>
      </c>
      <c r="BB29" s="216">
        <v>1</v>
      </c>
      <c r="BC29" s="164">
        <f t="shared" si="30"/>
        <v>6.8555999999999999</v>
      </c>
      <c r="BD29" s="216">
        <v>1</v>
      </c>
      <c r="BE29" s="164">
        <f t="shared" si="31"/>
        <v>6.8555999999999999</v>
      </c>
      <c r="BF29" s="253">
        <f t="shared" si="32"/>
        <v>54.844799999999999</v>
      </c>
      <c r="BG29" s="253">
        <f t="shared" si="55"/>
        <v>54.844800000000006</v>
      </c>
      <c r="BH29" s="10" t="b">
        <f t="shared" si="56"/>
        <v>1</v>
      </c>
      <c r="BI29" s="253">
        <f t="shared" si="57"/>
        <v>0</v>
      </c>
      <c r="BJ29" s="250">
        <f t="shared" si="34"/>
        <v>21110056</v>
      </c>
      <c r="BK29" s="251">
        <v>348</v>
      </c>
      <c r="BL29" s="251">
        <v>5</v>
      </c>
      <c r="BM29" s="252">
        <f t="shared" si="35"/>
        <v>0</v>
      </c>
      <c r="BN29" s="252">
        <f t="shared" si="36"/>
        <v>2</v>
      </c>
      <c r="BO29" s="252">
        <f t="shared" si="37"/>
        <v>3</v>
      </c>
      <c r="BP29" s="252">
        <f t="shared" si="38"/>
        <v>3</v>
      </c>
      <c r="BQ29" s="254">
        <f t="shared" si="39"/>
        <v>5.91</v>
      </c>
      <c r="BR29">
        <f t="shared" si="33"/>
        <v>16</v>
      </c>
      <c r="BS29">
        <v>0</v>
      </c>
      <c r="BT29">
        <v>1</v>
      </c>
      <c r="BU29" t="s">
        <v>139</v>
      </c>
      <c r="BV29" t="str">
        <f t="shared" si="40"/>
        <v>0</v>
      </c>
      <c r="BW29" t="str">
        <f t="shared" si="41"/>
        <v>0</v>
      </c>
      <c r="BX29" t="str">
        <f t="shared" si="42"/>
        <v>1</v>
      </c>
      <c r="BY29" t="s">
        <v>23</v>
      </c>
      <c r="BZ29" s="253">
        <f t="shared" si="43"/>
        <v>0</v>
      </c>
      <c r="CA29" s="253">
        <f t="shared" si="44"/>
        <v>0</v>
      </c>
      <c r="CB29" s="253">
        <f t="shared" si="45"/>
        <v>0</v>
      </c>
      <c r="CC29" s="253">
        <f t="shared" si="46"/>
        <v>0</v>
      </c>
      <c r="CD29" s="253">
        <f t="shared" si="47"/>
        <v>6.8555999999999999</v>
      </c>
      <c r="CE29" s="253">
        <f t="shared" si="48"/>
        <v>6.8555999999999999</v>
      </c>
      <c r="CF29" s="253">
        <f t="shared" si="49"/>
        <v>6.8555999999999999</v>
      </c>
      <c r="CG29" s="253">
        <f t="shared" si="50"/>
        <v>6.8555999999999999</v>
      </c>
      <c r="CH29" s="253">
        <f t="shared" si="51"/>
        <v>6.8555999999999999</v>
      </c>
      <c r="CI29" s="253">
        <f t="shared" si="52"/>
        <v>6.8555999999999999</v>
      </c>
      <c r="CJ29" s="253">
        <f t="shared" si="53"/>
        <v>6.8555999999999999</v>
      </c>
      <c r="CK29" s="253">
        <f t="shared" si="54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2</v>
      </c>
      <c r="L30" s="104" t="s">
        <v>138</v>
      </c>
      <c r="M30" s="104">
        <v>16</v>
      </c>
      <c r="N30" s="262">
        <f t="shared" si="8"/>
        <v>9.82</v>
      </c>
      <c r="O30" s="106">
        <v>9.82</v>
      </c>
      <c r="P30" s="110">
        <f t="shared" si="9"/>
        <v>22.782399999999999</v>
      </c>
      <c r="Q30" s="112" t="s">
        <v>139</v>
      </c>
      <c r="R30" s="113">
        <f t="shared" si="10"/>
        <v>2</v>
      </c>
      <c r="S30" s="114">
        <f t="shared" si="11"/>
        <v>22.782399999999999</v>
      </c>
      <c r="T30" s="113">
        <f t="shared" si="12"/>
        <v>0</v>
      </c>
      <c r="U30" s="115">
        <f t="shared" si="13"/>
        <v>0</v>
      </c>
      <c r="V30" s="113">
        <f t="shared" si="14"/>
        <v>0</v>
      </c>
      <c r="W30" s="115">
        <f t="shared" si="15"/>
        <v>0</v>
      </c>
      <c r="X30" s="113">
        <f t="shared" si="16"/>
        <v>0</v>
      </c>
      <c r="Y30" s="115">
        <f t="shared" si="17"/>
        <v>0</v>
      </c>
      <c r="Z30" s="116">
        <f t="shared" si="18"/>
        <v>22.782399999999999</v>
      </c>
      <c r="AA30" s="117" t="b">
        <f t="shared" si="19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20"/>
        <v>0</v>
      </c>
      <c r="AJ30" s="121">
        <v>2</v>
      </c>
      <c r="AK30" s="164">
        <f t="shared" si="21"/>
        <v>22.782399999999999</v>
      </c>
      <c r="AL30" s="127"/>
      <c r="AM30" s="164">
        <f t="shared" si="22"/>
        <v>0</v>
      </c>
      <c r="AN30" s="127"/>
      <c r="AO30" s="164">
        <f t="shared" si="23"/>
        <v>0</v>
      </c>
      <c r="AP30" s="127"/>
      <c r="AQ30" s="164">
        <f t="shared" si="24"/>
        <v>0</v>
      </c>
      <c r="AR30" s="127"/>
      <c r="AS30" s="164">
        <f t="shared" si="25"/>
        <v>0</v>
      </c>
      <c r="AT30" s="127"/>
      <c r="AU30" s="164">
        <f t="shared" si="26"/>
        <v>0</v>
      </c>
      <c r="AV30" s="127"/>
      <c r="AW30" s="164">
        <f t="shared" si="27"/>
        <v>0</v>
      </c>
      <c r="AX30" s="127"/>
      <c r="AY30" s="164">
        <f t="shared" si="28"/>
        <v>0</v>
      </c>
      <c r="AZ30" s="127"/>
      <c r="BA30" s="164">
        <f t="shared" si="29"/>
        <v>0</v>
      </c>
      <c r="BB30" s="127"/>
      <c r="BC30" s="164">
        <f t="shared" si="30"/>
        <v>0</v>
      </c>
      <c r="BD30" s="127"/>
      <c r="BE30" s="164">
        <f t="shared" si="31"/>
        <v>0</v>
      </c>
      <c r="BF30" s="253">
        <f t="shared" si="32"/>
        <v>22.782399999999999</v>
      </c>
      <c r="BG30" s="253">
        <f t="shared" si="55"/>
        <v>22.782399999999999</v>
      </c>
      <c r="BH30" s="10" t="b">
        <f t="shared" si="56"/>
        <v>1</v>
      </c>
      <c r="BI30" s="253">
        <f t="shared" si="57"/>
        <v>0</v>
      </c>
      <c r="BJ30" s="250">
        <f t="shared" si="34"/>
        <v>21110059</v>
      </c>
      <c r="BK30" s="251">
        <v>348</v>
      </c>
      <c r="BL30" s="251">
        <v>5</v>
      </c>
      <c r="BM30" s="252">
        <f t="shared" si="35"/>
        <v>2</v>
      </c>
      <c r="BN30" s="252">
        <f t="shared" si="36"/>
        <v>0</v>
      </c>
      <c r="BO30" s="252">
        <f t="shared" si="37"/>
        <v>0</v>
      </c>
      <c r="BP30" s="252">
        <f t="shared" si="38"/>
        <v>0</v>
      </c>
      <c r="BQ30" s="254">
        <f t="shared" si="39"/>
        <v>9.82</v>
      </c>
      <c r="BR30">
        <f t="shared" si="33"/>
        <v>16</v>
      </c>
      <c r="BS30">
        <v>0</v>
      </c>
      <c r="BT30">
        <v>1</v>
      </c>
      <c r="BU30" t="s">
        <v>139</v>
      </c>
      <c r="BV30" t="str">
        <f t="shared" si="40"/>
        <v>0</v>
      </c>
      <c r="BW30" t="str">
        <f t="shared" si="41"/>
        <v>0</v>
      </c>
      <c r="BX30" t="str">
        <f t="shared" si="42"/>
        <v>1</v>
      </c>
      <c r="BY30" t="s">
        <v>23</v>
      </c>
      <c r="BZ30" s="253">
        <f t="shared" si="43"/>
        <v>0</v>
      </c>
      <c r="CA30" s="253">
        <f t="shared" si="44"/>
        <v>22.782399999999999</v>
      </c>
      <c r="CB30" s="253">
        <f t="shared" si="45"/>
        <v>0</v>
      </c>
      <c r="CC30" s="253">
        <f t="shared" si="46"/>
        <v>0</v>
      </c>
      <c r="CD30" s="253">
        <f t="shared" si="47"/>
        <v>0</v>
      </c>
      <c r="CE30" s="253">
        <f t="shared" si="48"/>
        <v>0</v>
      </c>
      <c r="CF30" s="253">
        <f t="shared" si="49"/>
        <v>0</v>
      </c>
      <c r="CG30" s="253">
        <f t="shared" si="50"/>
        <v>0</v>
      </c>
      <c r="CH30" s="253">
        <f t="shared" si="51"/>
        <v>0</v>
      </c>
      <c r="CI30" s="253">
        <f t="shared" si="52"/>
        <v>0</v>
      </c>
      <c r="CJ30" s="253">
        <f t="shared" si="53"/>
        <v>0</v>
      </c>
      <c r="CK30" s="253">
        <f t="shared" si="54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12</v>
      </c>
      <c r="L31" s="201" t="s">
        <v>138</v>
      </c>
      <c r="M31" s="104">
        <v>16</v>
      </c>
      <c r="N31" s="262">
        <f t="shared" si="8"/>
        <v>7.85</v>
      </c>
      <c r="O31" s="202">
        <v>7.85</v>
      </c>
      <c r="P31" s="110">
        <f t="shared" si="9"/>
        <v>109.27199999999998</v>
      </c>
      <c r="Q31" s="204" t="s">
        <v>139</v>
      </c>
      <c r="R31" s="113">
        <f t="shared" si="10"/>
        <v>2</v>
      </c>
      <c r="S31" s="114">
        <f t="shared" si="11"/>
        <v>18.211999999999996</v>
      </c>
      <c r="T31" s="113">
        <f t="shared" si="12"/>
        <v>4</v>
      </c>
      <c r="U31" s="115">
        <f t="shared" si="13"/>
        <v>36.423999999999992</v>
      </c>
      <c r="V31" s="113">
        <f t="shared" si="14"/>
        <v>3</v>
      </c>
      <c r="W31" s="115">
        <f t="shared" si="15"/>
        <v>27.317999999999994</v>
      </c>
      <c r="X31" s="113">
        <f t="shared" si="16"/>
        <v>3</v>
      </c>
      <c r="Y31" s="115">
        <f t="shared" si="17"/>
        <v>27.317999999999994</v>
      </c>
      <c r="Z31" s="116">
        <f t="shared" si="18"/>
        <v>109.27199999999998</v>
      </c>
      <c r="AA31" s="117" t="b">
        <f t="shared" si="19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20"/>
        <v>0</v>
      </c>
      <c r="AJ31" s="210"/>
      <c r="AK31" s="164">
        <f t="shared" si="21"/>
        <v>0</v>
      </c>
      <c r="AL31" s="216">
        <v>2</v>
      </c>
      <c r="AM31" s="164">
        <f t="shared" si="22"/>
        <v>18.211999999999996</v>
      </c>
      <c r="AN31" s="216">
        <v>2</v>
      </c>
      <c r="AO31" s="164">
        <f t="shared" si="23"/>
        <v>18.211999999999996</v>
      </c>
      <c r="AP31" s="216">
        <v>1</v>
      </c>
      <c r="AQ31" s="164">
        <f t="shared" si="24"/>
        <v>9.1059999999999981</v>
      </c>
      <c r="AR31" s="216">
        <v>1</v>
      </c>
      <c r="AS31" s="164">
        <f t="shared" si="25"/>
        <v>9.1059999999999981</v>
      </c>
      <c r="AT31" s="216">
        <v>1</v>
      </c>
      <c r="AU31" s="164">
        <f t="shared" si="26"/>
        <v>9.1059999999999981</v>
      </c>
      <c r="AV31" s="216">
        <v>1</v>
      </c>
      <c r="AW31" s="164">
        <f t="shared" si="27"/>
        <v>9.1059999999999981</v>
      </c>
      <c r="AX31" s="216">
        <v>1</v>
      </c>
      <c r="AY31" s="164">
        <f t="shared" si="28"/>
        <v>9.1059999999999981</v>
      </c>
      <c r="AZ31" s="216">
        <v>1</v>
      </c>
      <c r="BA31" s="164">
        <f t="shared" si="29"/>
        <v>9.1059999999999981</v>
      </c>
      <c r="BB31" s="216">
        <v>1</v>
      </c>
      <c r="BC31" s="164">
        <f t="shared" si="30"/>
        <v>9.1059999999999981</v>
      </c>
      <c r="BD31" s="216">
        <v>1</v>
      </c>
      <c r="BE31" s="164">
        <f t="shared" si="31"/>
        <v>9.1059999999999981</v>
      </c>
      <c r="BF31" s="253">
        <f t="shared" si="32"/>
        <v>109.27199999999998</v>
      </c>
      <c r="BG31" s="253">
        <f t="shared" si="55"/>
        <v>109.27199999999996</v>
      </c>
      <c r="BH31" s="10" t="b">
        <f t="shared" si="56"/>
        <v>1</v>
      </c>
      <c r="BI31" s="253">
        <f t="shared" si="57"/>
        <v>0</v>
      </c>
      <c r="BJ31" s="250">
        <f t="shared" si="34"/>
        <v>21110059</v>
      </c>
      <c r="BK31" s="251">
        <v>348</v>
      </c>
      <c r="BL31" s="251">
        <v>5</v>
      </c>
      <c r="BM31" s="252">
        <f t="shared" si="35"/>
        <v>2</v>
      </c>
      <c r="BN31" s="252">
        <f t="shared" si="36"/>
        <v>4</v>
      </c>
      <c r="BO31" s="252">
        <f t="shared" si="37"/>
        <v>3</v>
      </c>
      <c r="BP31" s="252">
        <f t="shared" si="38"/>
        <v>3</v>
      </c>
      <c r="BQ31" s="254">
        <f t="shared" si="39"/>
        <v>7.85</v>
      </c>
      <c r="BR31">
        <f t="shared" si="33"/>
        <v>16</v>
      </c>
      <c r="BS31">
        <v>0</v>
      </c>
      <c r="BT31">
        <v>1</v>
      </c>
      <c r="BU31" t="s">
        <v>139</v>
      </c>
      <c r="BV31" t="str">
        <f t="shared" si="40"/>
        <v>0</v>
      </c>
      <c r="BW31" t="str">
        <f t="shared" si="41"/>
        <v>0</v>
      </c>
      <c r="BX31" t="str">
        <f t="shared" si="42"/>
        <v>1</v>
      </c>
      <c r="BY31" t="s">
        <v>23</v>
      </c>
      <c r="BZ31" s="253">
        <f t="shared" si="43"/>
        <v>0</v>
      </c>
      <c r="CA31" s="253">
        <f t="shared" si="44"/>
        <v>0</v>
      </c>
      <c r="CB31" s="253">
        <f t="shared" si="45"/>
        <v>18.211999999999996</v>
      </c>
      <c r="CC31" s="253">
        <f t="shared" si="46"/>
        <v>18.211999999999996</v>
      </c>
      <c r="CD31" s="253">
        <f t="shared" si="47"/>
        <v>9.1059999999999981</v>
      </c>
      <c r="CE31" s="253">
        <f t="shared" si="48"/>
        <v>9.1059999999999981</v>
      </c>
      <c r="CF31" s="253">
        <f t="shared" si="49"/>
        <v>9.1059999999999981</v>
      </c>
      <c r="CG31" s="253">
        <f t="shared" si="50"/>
        <v>9.1059999999999981</v>
      </c>
      <c r="CH31" s="253">
        <f t="shared" si="51"/>
        <v>9.1059999999999981</v>
      </c>
      <c r="CI31" s="253">
        <f t="shared" si="52"/>
        <v>9.1059999999999981</v>
      </c>
      <c r="CJ31" s="253">
        <f t="shared" si="53"/>
        <v>9.1059999999999981</v>
      </c>
      <c r="CK31" s="253">
        <f t="shared" si="54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2</v>
      </c>
      <c r="L32" s="104" t="s">
        <v>138</v>
      </c>
      <c r="M32" s="104">
        <v>16</v>
      </c>
      <c r="N32" s="262">
        <f t="shared" si="8"/>
        <v>63.66</v>
      </c>
      <c r="O32" s="106">
        <v>63.66</v>
      </c>
      <c r="P32" s="110">
        <f t="shared" si="9"/>
        <v>147.69119999999998</v>
      </c>
      <c r="Q32" s="112" t="s">
        <v>139</v>
      </c>
      <c r="R32" s="113">
        <f t="shared" si="10"/>
        <v>2</v>
      </c>
      <c r="S32" s="114">
        <f t="shared" si="11"/>
        <v>147.69119999999998</v>
      </c>
      <c r="T32" s="113">
        <f t="shared" si="12"/>
        <v>0</v>
      </c>
      <c r="U32" s="115">
        <f t="shared" si="13"/>
        <v>0</v>
      </c>
      <c r="V32" s="113">
        <f t="shared" si="14"/>
        <v>0</v>
      </c>
      <c r="W32" s="115">
        <f t="shared" si="15"/>
        <v>0</v>
      </c>
      <c r="X32" s="113">
        <f t="shared" si="16"/>
        <v>0</v>
      </c>
      <c r="Y32" s="115">
        <f t="shared" si="17"/>
        <v>0</v>
      </c>
      <c r="Z32" s="116">
        <f t="shared" si="18"/>
        <v>147.69119999999998</v>
      </c>
      <c r="AA32" s="117" t="b">
        <f t="shared" si="19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20"/>
        <v>0</v>
      </c>
      <c r="AJ32" s="121">
        <v>2</v>
      </c>
      <c r="AK32" s="164">
        <f t="shared" si="21"/>
        <v>147.69119999999998</v>
      </c>
      <c r="AL32" s="127"/>
      <c r="AM32" s="164">
        <f t="shared" si="22"/>
        <v>0</v>
      </c>
      <c r="AN32" s="127"/>
      <c r="AO32" s="164">
        <f t="shared" si="23"/>
        <v>0</v>
      </c>
      <c r="AP32" s="127"/>
      <c r="AQ32" s="164">
        <f t="shared" si="24"/>
        <v>0</v>
      </c>
      <c r="AR32" s="127"/>
      <c r="AS32" s="164">
        <f t="shared" si="25"/>
        <v>0</v>
      </c>
      <c r="AT32" s="127"/>
      <c r="AU32" s="164">
        <f t="shared" si="26"/>
        <v>0</v>
      </c>
      <c r="AV32" s="127"/>
      <c r="AW32" s="164">
        <f t="shared" si="27"/>
        <v>0</v>
      </c>
      <c r="AX32" s="127"/>
      <c r="AY32" s="164">
        <f t="shared" si="28"/>
        <v>0</v>
      </c>
      <c r="AZ32" s="127"/>
      <c r="BA32" s="164">
        <f t="shared" si="29"/>
        <v>0</v>
      </c>
      <c r="BB32" s="127"/>
      <c r="BC32" s="164">
        <f t="shared" si="30"/>
        <v>0</v>
      </c>
      <c r="BD32" s="127"/>
      <c r="BE32" s="164">
        <f t="shared" si="31"/>
        <v>0</v>
      </c>
      <c r="BF32" s="253">
        <f t="shared" si="32"/>
        <v>147.69119999999998</v>
      </c>
      <c r="BG32" s="253">
        <f t="shared" si="55"/>
        <v>147.69119999999998</v>
      </c>
      <c r="BH32" s="10" t="b">
        <f t="shared" si="56"/>
        <v>1</v>
      </c>
      <c r="BI32" s="253">
        <f t="shared" si="57"/>
        <v>0</v>
      </c>
      <c r="BJ32" s="250">
        <f t="shared" si="34"/>
        <v>21110060</v>
      </c>
      <c r="BK32" s="251">
        <v>348</v>
      </c>
      <c r="BL32" s="251">
        <v>5</v>
      </c>
      <c r="BM32" s="252">
        <f t="shared" si="35"/>
        <v>2</v>
      </c>
      <c r="BN32" s="252">
        <f t="shared" si="36"/>
        <v>0</v>
      </c>
      <c r="BO32" s="252">
        <f t="shared" si="37"/>
        <v>0</v>
      </c>
      <c r="BP32" s="252">
        <f t="shared" si="38"/>
        <v>0</v>
      </c>
      <c r="BQ32" s="254">
        <f t="shared" si="39"/>
        <v>63.66</v>
      </c>
      <c r="BR32">
        <f t="shared" si="33"/>
        <v>16</v>
      </c>
      <c r="BS32">
        <v>0</v>
      </c>
      <c r="BT32">
        <v>1</v>
      </c>
      <c r="BU32" t="s">
        <v>139</v>
      </c>
      <c r="BV32" t="str">
        <f t="shared" si="40"/>
        <v>0</v>
      </c>
      <c r="BW32" t="str">
        <f t="shared" si="41"/>
        <v>0</v>
      </c>
      <c r="BX32" t="str">
        <f t="shared" si="42"/>
        <v>1</v>
      </c>
      <c r="BY32" t="s">
        <v>23</v>
      </c>
      <c r="BZ32" s="253">
        <f t="shared" si="43"/>
        <v>0</v>
      </c>
      <c r="CA32" s="253">
        <f t="shared" si="44"/>
        <v>147.69119999999998</v>
      </c>
      <c r="CB32" s="253">
        <f t="shared" si="45"/>
        <v>0</v>
      </c>
      <c r="CC32" s="253">
        <f t="shared" si="46"/>
        <v>0</v>
      </c>
      <c r="CD32" s="253">
        <f t="shared" si="47"/>
        <v>0</v>
      </c>
      <c r="CE32" s="253">
        <f t="shared" si="48"/>
        <v>0</v>
      </c>
      <c r="CF32" s="253">
        <f t="shared" si="49"/>
        <v>0</v>
      </c>
      <c r="CG32" s="253">
        <f t="shared" si="50"/>
        <v>0</v>
      </c>
      <c r="CH32" s="253">
        <f t="shared" si="51"/>
        <v>0</v>
      </c>
      <c r="CI32" s="253">
        <f t="shared" si="52"/>
        <v>0</v>
      </c>
      <c r="CJ32" s="253">
        <f t="shared" si="53"/>
        <v>0</v>
      </c>
      <c r="CK32" s="253">
        <f t="shared" si="54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12</v>
      </c>
      <c r="L33" s="201" t="s">
        <v>138</v>
      </c>
      <c r="M33" s="104">
        <v>16</v>
      </c>
      <c r="N33" s="262">
        <f t="shared" si="8"/>
        <v>42.72</v>
      </c>
      <c r="O33" s="202">
        <v>42.72</v>
      </c>
      <c r="P33" s="110">
        <f t="shared" si="9"/>
        <v>594.66239999999993</v>
      </c>
      <c r="Q33" s="204" t="s">
        <v>139</v>
      </c>
      <c r="R33" s="113">
        <f t="shared" si="10"/>
        <v>2</v>
      </c>
      <c r="S33" s="114">
        <f t="shared" si="11"/>
        <v>99.110399999999984</v>
      </c>
      <c r="T33" s="113">
        <f t="shared" si="12"/>
        <v>4</v>
      </c>
      <c r="U33" s="115">
        <f t="shared" si="13"/>
        <v>198.22079999999997</v>
      </c>
      <c r="V33" s="113">
        <f t="shared" si="14"/>
        <v>3</v>
      </c>
      <c r="W33" s="115">
        <f t="shared" si="15"/>
        <v>148.66559999999998</v>
      </c>
      <c r="X33" s="113">
        <f t="shared" si="16"/>
        <v>3</v>
      </c>
      <c r="Y33" s="115">
        <f t="shared" si="17"/>
        <v>148.66559999999998</v>
      </c>
      <c r="Z33" s="116">
        <f t="shared" si="18"/>
        <v>594.66239999999993</v>
      </c>
      <c r="AA33" s="117" t="b">
        <f t="shared" si="19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20"/>
        <v>0</v>
      </c>
      <c r="AJ33" s="210"/>
      <c r="AK33" s="164">
        <f t="shared" si="21"/>
        <v>0</v>
      </c>
      <c r="AL33" s="216">
        <v>2</v>
      </c>
      <c r="AM33" s="164">
        <f t="shared" si="22"/>
        <v>99.110399999999984</v>
      </c>
      <c r="AN33" s="216">
        <v>2</v>
      </c>
      <c r="AO33" s="164">
        <f t="shared" si="23"/>
        <v>99.110399999999984</v>
      </c>
      <c r="AP33" s="216">
        <v>1</v>
      </c>
      <c r="AQ33" s="164">
        <f t="shared" si="24"/>
        <v>49.555199999999992</v>
      </c>
      <c r="AR33" s="216">
        <v>1</v>
      </c>
      <c r="AS33" s="164">
        <f t="shared" si="25"/>
        <v>49.555199999999992</v>
      </c>
      <c r="AT33" s="216">
        <v>1</v>
      </c>
      <c r="AU33" s="164">
        <f t="shared" si="26"/>
        <v>49.555199999999992</v>
      </c>
      <c r="AV33" s="216">
        <v>1</v>
      </c>
      <c r="AW33" s="164">
        <f t="shared" si="27"/>
        <v>49.555199999999992</v>
      </c>
      <c r="AX33" s="216">
        <v>1</v>
      </c>
      <c r="AY33" s="164">
        <f t="shared" si="28"/>
        <v>49.555199999999992</v>
      </c>
      <c r="AZ33" s="216">
        <v>1</v>
      </c>
      <c r="BA33" s="164">
        <f t="shared" si="29"/>
        <v>49.555199999999992</v>
      </c>
      <c r="BB33" s="216">
        <v>1</v>
      </c>
      <c r="BC33" s="164">
        <f t="shared" si="30"/>
        <v>49.555199999999992</v>
      </c>
      <c r="BD33" s="216">
        <v>1</v>
      </c>
      <c r="BE33" s="164">
        <f t="shared" si="31"/>
        <v>49.555199999999992</v>
      </c>
      <c r="BF33" s="253">
        <f t="shared" si="32"/>
        <v>594.66239999999993</v>
      </c>
      <c r="BG33" s="253">
        <f t="shared" si="55"/>
        <v>594.66239999999993</v>
      </c>
      <c r="BH33" s="10" t="b">
        <f t="shared" si="56"/>
        <v>1</v>
      </c>
      <c r="BI33" s="253">
        <f t="shared" si="57"/>
        <v>0</v>
      </c>
      <c r="BJ33" s="250">
        <f t="shared" si="34"/>
        <v>21110060</v>
      </c>
      <c r="BK33" s="251">
        <v>348</v>
      </c>
      <c r="BL33" s="251">
        <v>5</v>
      </c>
      <c r="BM33" s="252">
        <f t="shared" si="35"/>
        <v>2</v>
      </c>
      <c r="BN33" s="252">
        <f t="shared" si="36"/>
        <v>4</v>
      </c>
      <c r="BO33" s="252">
        <f t="shared" si="37"/>
        <v>3</v>
      </c>
      <c r="BP33" s="252">
        <f t="shared" si="38"/>
        <v>3</v>
      </c>
      <c r="BQ33" s="254">
        <f t="shared" si="39"/>
        <v>42.72</v>
      </c>
      <c r="BR33">
        <f t="shared" si="33"/>
        <v>16</v>
      </c>
      <c r="BS33">
        <v>0</v>
      </c>
      <c r="BT33">
        <v>1</v>
      </c>
      <c r="BU33" t="s">
        <v>139</v>
      </c>
      <c r="BV33" t="str">
        <f t="shared" si="40"/>
        <v>0</v>
      </c>
      <c r="BW33" t="str">
        <f t="shared" si="41"/>
        <v>0</v>
      </c>
      <c r="BX33" t="str">
        <f t="shared" si="42"/>
        <v>1</v>
      </c>
      <c r="BY33" t="s">
        <v>23</v>
      </c>
      <c r="BZ33" s="253">
        <f t="shared" si="43"/>
        <v>0</v>
      </c>
      <c r="CA33" s="253">
        <f t="shared" si="44"/>
        <v>0</v>
      </c>
      <c r="CB33" s="253">
        <f t="shared" si="45"/>
        <v>99.110399999999984</v>
      </c>
      <c r="CC33" s="253">
        <f t="shared" si="46"/>
        <v>99.110399999999984</v>
      </c>
      <c r="CD33" s="253">
        <f t="shared" si="47"/>
        <v>49.555199999999992</v>
      </c>
      <c r="CE33" s="253">
        <f t="shared" si="48"/>
        <v>49.555199999999992</v>
      </c>
      <c r="CF33" s="253">
        <f t="shared" si="49"/>
        <v>49.555199999999992</v>
      </c>
      <c r="CG33" s="253">
        <f t="shared" si="50"/>
        <v>49.555199999999992</v>
      </c>
      <c r="CH33" s="253">
        <f t="shared" si="51"/>
        <v>49.555199999999992</v>
      </c>
      <c r="CI33" s="253">
        <f t="shared" si="52"/>
        <v>49.555199999999992</v>
      </c>
      <c r="CJ33" s="253">
        <f t="shared" si="53"/>
        <v>49.555199999999992</v>
      </c>
      <c r="CK33" s="253">
        <f t="shared" si="54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2</v>
      </c>
      <c r="L34" s="104" t="s">
        <v>138</v>
      </c>
      <c r="M34" s="104">
        <v>16</v>
      </c>
      <c r="N34" s="262">
        <f t="shared" si="8"/>
        <v>29.25</v>
      </c>
      <c r="O34" s="106">
        <v>29.25</v>
      </c>
      <c r="P34" s="110">
        <f t="shared" si="9"/>
        <v>67.86</v>
      </c>
      <c r="Q34" s="112" t="s">
        <v>139</v>
      </c>
      <c r="R34" s="113">
        <f t="shared" si="10"/>
        <v>2</v>
      </c>
      <c r="S34" s="114">
        <f t="shared" si="11"/>
        <v>67.86</v>
      </c>
      <c r="T34" s="113">
        <f t="shared" si="12"/>
        <v>0</v>
      </c>
      <c r="U34" s="115">
        <f t="shared" si="13"/>
        <v>0</v>
      </c>
      <c r="V34" s="113">
        <f t="shared" si="14"/>
        <v>0</v>
      </c>
      <c r="W34" s="115">
        <f t="shared" si="15"/>
        <v>0</v>
      </c>
      <c r="X34" s="113">
        <f t="shared" si="16"/>
        <v>0</v>
      </c>
      <c r="Y34" s="115">
        <f t="shared" si="17"/>
        <v>0</v>
      </c>
      <c r="Z34" s="116">
        <f t="shared" si="18"/>
        <v>67.86</v>
      </c>
      <c r="AA34" s="117" t="b">
        <f t="shared" si="19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20"/>
        <v>0</v>
      </c>
      <c r="AJ34" s="121">
        <v>2</v>
      </c>
      <c r="AK34" s="164">
        <f t="shared" si="21"/>
        <v>67.86</v>
      </c>
      <c r="AL34" s="127"/>
      <c r="AM34" s="164">
        <f t="shared" si="22"/>
        <v>0</v>
      </c>
      <c r="AN34" s="127"/>
      <c r="AO34" s="164">
        <f t="shared" si="23"/>
        <v>0</v>
      </c>
      <c r="AP34" s="127"/>
      <c r="AQ34" s="164">
        <f t="shared" si="24"/>
        <v>0</v>
      </c>
      <c r="AR34" s="127"/>
      <c r="AS34" s="164">
        <f t="shared" si="25"/>
        <v>0</v>
      </c>
      <c r="AT34" s="127"/>
      <c r="AU34" s="164">
        <f t="shared" si="26"/>
        <v>0</v>
      </c>
      <c r="AV34" s="127"/>
      <c r="AW34" s="164">
        <f t="shared" si="27"/>
        <v>0</v>
      </c>
      <c r="AX34" s="127"/>
      <c r="AY34" s="164">
        <f t="shared" si="28"/>
        <v>0</v>
      </c>
      <c r="AZ34" s="127"/>
      <c r="BA34" s="164">
        <f t="shared" si="29"/>
        <v>0</v>
      </c>
      <c r="BB34" s="127"/>
      <c r="BC34" s="164">
        <f t="shared" si="30"/>
        <v>0</v>
      </c>
      <c r="BD34" s="127"/>
      <c r="BE34" s="164">
        <f t="shared" si="31"/>
        <v>0</v>
      </c>
      <c r="BF34" s="253">
        <f t="shared" si="32"/>
        <v>67.86</v>
      </c>
      <c r="BG34" s="253">
        <f t="shared" si="55"/>
        <v>67.86</v>
      </c>
      <c r="BH34" s="10" t="b">
        <f t="shared" si="56"/>
        <v>1</v>
      </c>
      <c r="BI34" s="253">
        <f t="shared" si="57"/>
        <v>0</v>
      </c>
      <c r="BJ34" s="250">
        <f t="shared" si="34"/>
        <v>21110061</v>
      </c>
      <c r="BK34" s="251">
        <v>348</v>
      </c>
      <c r="BL34" s="251">
        <v>5</v>
      </c>
      <c r="BM34" s="252">
        <f t="shared" si="35"/>
        <v>2</v>
      </c>
      <c r="BN34" s="252">
        <f t="shared" si="36"/>
        <v>0</v>
      </c>
      <c r="BO34" s="252">
        <f t="shared" si="37"/>
        <v>0</v>
      </c>
      <c r="BP34" s="252">
        <f t="shared" si="38"/>
        <v>0</v>
      </c>
      <c r="BQ34" s="254">
        <f t="shared" si="39"/>
        <v>29.25</v>
      </c>
      <c r="BR34">
        <f t="shared" si="33"/>
        <v>16</v>
      </c>
      <c r="BS34">
        <v>0</v>
      </c>
      <c r="BT34">
        <v>1</v>
      </c>
      <c r="BU34" t="s">
        <v>139</v>
      </c>
      <c r="BV34" t="str">
        <f t="shared" si="40"/>
        <v>0</v>
      </c>
      <c r="BW34" t="str">
        <f t="shared" si="41"/>
        <v>0</v>
      </c>
      <c r="BX34" t="str">
        <f t="shared" si="42"/>
        <v>1</v>
      </c>
      <c r="BY34" t="s">
        <v>23</v>
      </c>
      <c r="BZ34" s="253">
        <f t="shared" si="43"/>
        <v>0</v>
      </c>
      <c r="CA34" s="253">
        <f t="shared" si="44"/>
        <v>67.86</v>
      </c>
      <c r="CB34" s="253">
        <f t="shared" si="45"/>
        <v>0</v>
      </c>
      <c r="CC34" s="253">
        <f t="shared" si="46"/>
        <v>0</v>
      </c>
      <c r="CD34" s="253">
        <f t="shared" si="47"/>
        <v>0</v>
      </c>
      <c r="CE34" s="253">
        <f t="shared" si="48"/>
        <v>0</v>
      </c>
      <c r="CF34" s="253">
        <f t="shared" si="49"/>
        <v>0</v>
      </c>
      <c r="CG34" s="253">
        <f t="shared" si="50"/>
        <v>0</v>
      </c>
      <c r="CH34" s="253">
        <f t="shared" si="51"/>
        <v>0</v>
      </c>
      <c r="CI34" s="253">
        <f t="shared" si="52"/>
        <v>0</v>
      </c>
      <c r="CJ34" s="253">
        <f t="shared" si="53"/>
        <v>0</v>
      </c>
      <c r="CK34" s="253">
        <f t="shared" si="54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12</v>
      </c>
      <c r="L35" s="201" t="s">
        <v>138</v>
      </c>
      <c r="M35" s="104">
        <v>16</v>
      </c>
      <c r="N35" s="262">
        <f t="shared" si="8"/>
        <v>16.57</v>
      </c>
      <c r="O35" s="202">
        <v>16.57</v>
      </c>
      <c r="P35" s="110">
        <f t="shared" si="9"/>
        <v>230.65440000000001</v>
      </c>
      <c r="Q35" s="204" t="s">
        <v>139</v>
      </c>
      <c r="R35" s="113">
        <f t="shared" si="10"/>
        <v>2</v>
      </c>
      <c r="S35" s="114">
        <f t="shared" si="11"/>
        <v>38.442399999999999</v>
      </c>
      <c r="T35" s="113">
        <f t="shared" si="12"/>
        <v>4</v>
      </c>
      <c r="U35" s="115">
        <f t="shared" si="13"/>
        <v>76.884799999999998</v>
      </c>
      <c r="V35" s="113">
        <f t="shared" si="14"/>
        <v>3</v>
      </c>
      <c r="W35" s="115">
        <f t="shared" si="15"/>
        <v>57.663600000000002</v>
      </c>
      <c r="X35" s="113">
        <f t="shared" si="16"/>
        <v>3</v>
      </c>
      <c r="Y35" s="115">
        <f t="shared" si="17"/>
        <v>57.663600000000002</v>
      </c>
      <c r="Z35" s="116">
        <f t="shared" si="18"/>
        <v>230.65440000000001</v>
      </c>
      <c r="AA35" s="117" t="b">
        <f t="shared" si="19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20"/>
        <v>0</v>
      </c>
      <c r="AJ35" s="210"/>
      <c r="AK35" s="164">
        <f t="shared" si="21"/>
        <v>0</v>
      </c>
      <c r="AL35" s="216">
        <v>2</v>
      </c>
      <c r="AM35" s="164">
        <f t="shared" si="22"/>
        <v>38.442399999999999</v>
      </c>
      <c r="AN35" s="216">
        <v>2</v>
      </c>
      <c r="AO35" s="164">
        <f t="shared" si="23"/>
        <v>38.442399999999999</v>
      </c>
      <c r="AP35" s="216">
        <v>1</v>
      </c>
      <c r="AQ35" s="164">
        <f t="shared" si="24"/>
        <v>19.2212</v>
      </c>
      <c r="AR35" s="216">
        <v>1</v>
      </c>
      <c r="AS35" s="164">
        <f t="shared" si="25"/>
        <v>19.2212</v>
      </c>
      <c r="AT35" s="216">
        <v>1</v>
      </c>
      <c r="AU35" s="164">
        <f t="shared" si="26"/>
        <v>19.2212</v>
      </c>
      <c r="AV35" s="216">
        <v>1</v>
      </c>
      <c r="AW35" s="164">
        <f t="shared" si="27"/>
        <v>19.2212</v>
      </c>
      <c r="AX35" s="216">
        <v>1</v>
      </c>
      <c r="AY35" s="164">
        <f t="shared" si="28"/>
        <v>19.2212</v>
      </c>
      <c r="AZ35" s="216">
        <v>1</v>
      </c>
      <c r="BA35" s="164">
        <f t="shared" si="29"/>
        <v>19.2212</v>
      </c>
      <c r="BB35" s="216">
        <v>1</v>
      </c>
      <c r="BC35" s="164">
        <f t="shared" si="30"/>
        <v>19.2212</v>
      </c>
      <c r="BD35" s="216">
        <v>1</v>
      </c>
      <c r="BE35" s="164">
        <f t="shared" si="31"/>
        <v>19.2212</v>
      </c>
      <c r="BF35" s="253">
        <f t="shared" si="32"/>
        <v>230.65440000000001</v>
      </c>
      <c r="BG35" s="253">
        <f t="shared" si="55"/>
        <v>230.65439999999998</v>
      </c>
      <c r="BH35" s="10" t="b">
        <f t="shared" si="56"/>
        <v>1</v>
      </c>
      <c r="BI35" s="253">
        <f t="shared" si="57"/>
        <v>0</v>
      </c>
      <c r="BJ35" s="250">
        <f t="shared" si="34"/>
        <v>21110061</v>
      </c>
      <c r="BK35" s="251">
        <v>348</v>
      </c>
      <c r="BL35" s="251">
        <v>5</v>
      </c>
      <c r="BM35" s="252">
        <f t="shared" si="35"/>
        <v>2</v>
      </c>
      <c r="BN35" s="252">
        <f t="shared" si="36"/>
        <v>4</v>
      </c>
      <c r="BO35" s="252">
        <f t="shared" si="37"/>
        <v>3</v>
      </c>
      <c r="BP35" s="252">
        <f t="shared" si="38"/>
        <v>3</v>
      </c>
      <c r="BQ35" s="254">
        <f t="shared" si="39"/>
        <v>16.57</v>
      </c>
      <c r="BR35">
        <f t="shared" si="33"/>
        <v>16</v>
      </c>
      <c r="BS35">
        <v>0</v>
      </c>
      <c r="BT35">
        <v>1</v>
      </c>
      <c r="BU35" t="s">
        <v>139</v>
      </c>
      <c r="BV35" t="str">
        <f t="shared" si="40"/>
        <v>0</v>
      </c>
      <c r="BW35" t="str">
        <f t="shared" si="41"/>
        <v>0</v>
      </c>
      <c r="BX35" t="str">
        <f t="shared" si="42"/>
        <v>1</v>
      </c>
      <c r="BY35" t="s">
        <v>23</v>
      </c>
      <c r="BZ35" s="253">
        <f t="shared" si="43"/>
        <v>0</v>
      </c>
      <c r="CA35" s="253">
        <f t="shared" si="44"/>
        <v>0</v>
      </c>
      <c r="CB35" s="253">
        <f t="shared" si="45"/>
        <v>38.442399999999999</v>
      </c>
      <c r="CC35" s="253">
        <f t="shared" si="46"/>
        <v>38.442399999999999</v>
      </c>
      <c r="CD35" s="253">
        <f t="shared" si="47"/>
        <v>19.2212</v>
      </c>
      <c r="CE35" s="253">
        <f t="shared" si="48"/>
        <v>19.2212</v>
      </c>
      <c r="CF35" s="253">
        <f t="shared" si="49"/>
        <v>19.2212</v>
      </c>
      <c r="CG35" s="253">
        <f t="shared" si="50"/>
        <v>19.2212</v>
      </c>
      <c r="CH35" s="253">
        <f t="shared" si="51"/>
        <v>19.2212</v>
      </c>
      <c r="CI35" s="253">
        <f t="shared" si="52"/>
        <v>19.2212</v>
      </c>
      <c r="CJ35" s="253">
        <f t="shared" si="53"/>
        <v>19.2212</v>
      </c>
      <c r="CK35" s="253">
        <f t="shared" si="54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8"/>
        <v>14.48</v>
      </c>
      <c r="O36" s="106">
        <v>14.48</v>
      </c>
      <c r="P36" s="110">
        <f t="shared" si="9"/>
        <v>33.593600000000002</v>
      </c>
      <c r="Q36" s="112" t="s">
        <v>139</v>
      </c>
      <c r="R36" s="113">
        <f t="shared" si="10"/>
        <v>2</v>
      </c>
      <c r="S36" s="114">
        <f t="shared" si="11"/>
        <v>33.593600000000002</v>
      </c>
      <c r="T36" s="113">
        <f t="shared" si="12"/>
        <v>0</v>
      </c>
      <c r="U36" s="115">
        <f t="shared" si="13"/>
        <v>0</v>
      </c>
      <c r="V36" s="113">
        <f t="shared" si="14"/>
        <v>0</v>
      </c>
      <c r="W36" s="115">
        <f t="shared" si="15"/>
        <v>0</v>
      </c>
      <c r="X36" s="113">
        <f t="shared" si="16"/>
        <v>0</v>
      </c>
      <c r="Y36" s="115">
        <f t="shared" si="17"/>
        <v>0</v>
      </c>
      <c r="Z36" s="116">
        <f t="shared" si="18"/>
        <v>33.593600000000002</v>
      </c>
      <c r="AA36" s="117" t="b">
        <f t="shared" si="19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20"/>
        <v>0</v>
      </c>
      <c r="AJ36" s="121">
        <v>2</v>
      </c>
      <c r="AK36" s="164">
        <f t="shared" si="21"/>
        <v>33.593600000000002</v>
      </c>
      <c r="AL36" s="127"/>
      <c r="AM36" s="164">
        <f t="shared" si="22"/>
        <v>0</v>
      </c>
      <c r="AN36" s="127"/>
      <c r="AO36" s="164">
        <f t="shared" si="23"/>
        <v>0</v>
      </c>
      <c r="AP36" s="127"/>
      <c r="AQ36" s="164">
        <f t="shared" si="24"/>
        <v>0</v>
      </c>
      <c r="AR36" s="127"/>
      <c r="AS36" s="164">
        <f t="shared" si="25"/>
        <v>0</v>
      </c>
      <c r="AT36" s="127"/>
      <c r="AU36" s="164">
        <f t="shared" si="26"/>
        <v>0</v>
      </c>
      <c r="AV36" s="127"/>
      <c r="AW36" s="164">
        <f t="shared" si="27"/>
        <v>0</v>
      </c>
      <c r="AX36" s="127"/>
      <c r="AY36" s="164">
        <f t="shared" si="28"/>
        <v>0</v>
      </c>
      <c r="AZ36" s="127"/>
      <c r="BA36" s="164">
        <f t="shared" si="29"/>
        <v>0</v>
      </c>
      <c r="BB36" s="127"/>
      <c r="BC36" s="164">
        <f t="shared" si="30"/>
        <v>0</v>
      </c>
      <c r="BD36" s="127"/>
      <c r="BE36" s="164">
        <f t="shared" si="31"/>
        <v>0</v>
      </c>
      <c r="BF36" s="253">
        <f t="shared" si="32"/>
        <v>33.593600000000002</v>
      </c>
      <c r="BG36" s="253">
        <f t="shared" si="55"/>
        <v>33.593600000000002</v>
      </c>
      <c r="BH36" s="10" t="b">
        <f t="shared" si="56"/>
        <v>1</v>
      </c>
      <c r="BI36" s="253">
        <f t="shared" si="57"/>
        <v>0</v>
      </c>
      <c r="BJ36" s="250">
        <f t="shared" si="34"/>
        <v>21110062</v>
      </c>
      <c r="BK36" s="251">
        <v>348</v>
      </c>
      <c r="BL36" s="251">
        <v>5</v>
      </c>
      <c r="BM36" s="252">
        <f t="shared" si="35"/>
        <v>2</v>
      </c>
      <c r="BN36" s="252">
        <f t="shared" si="36"/>
        <v>0</v>
      </c>
      <c r="BO36" s="252">
        <f t="shared" si="37"/>
        <v>0</v>
      </c>
      <c r="BP36" s="252">
        <f t="shared" si="38"/>
        <v>0</v>
      </c>
      <c r="BQ36" s="254">
        <f t="shared" si="39"/>
        <v>14.48</v>
      </c>
      <c r="BR36">
        <f t="shared" si="33"/>
        <v>16</v>
      </c>
      <c r="BS36">
        <v>0</v>
      </c>
      <c r="BT36">
        <v>1</v>
      </c>
      <c r="BU36" t="s">
        <v>139</v>
      </c>
      <c r="BV36" t="str">
        <f t="shared" si="40"/>
        <v>0</v>
      </c>
      <c r="BW36" t="str">
        <f t="shared" si="41"/>
        <v>0</v>
      </c>
      <c r="BX36" t="str">
        <f t="shared" si="42"/>
        <v>1</v>
      </c>
      <c r="BY36" t="s">
        <v>23</v>
      </c>
      <c r="BZ36" s="253">
        <f t="shared" si="43"/>
        <v>0</v>
      </c>
      <c r="CA36" s="253">
        <f t="shared" si="44"/>
        <v>33.593600000000002</v>
      </c>
      <c r="CB36" s="253">
        <f t="shared" si="45"/>
        <v>0</v>
      </c>
      <c r="CC36" s="253">
        <f t="shared" si="46"/>
        <v>0</v>
      </c>
      <c r="CD36" s="253">
        <f t="shared" si="47"/>
        <v>0</v>
      </c>
      <c r="CE36" s="253">
        <f t="shared" si="48"/>
        <v>0</v>
      </c>
      <c r="CF36" s="253">
        <f t="shared" si="49"/>
        <v>0</v>
      </c>
      <c r="CG36" s="253">
        <f t="shared" si="50"/>
        <v>0</v>
      </c>
      <c r="CH36" s="253">
        <f t="shared" si="51"/>
        <v>0</v>
      </c>
      <c r="CI36" s="253">
        <f t="shared" si="52"/>
        <v>0</v>
      </c>
      <c r="CJ36" s="253">
        <f t="shared" si="53"/>
        <v>0</v>
      </c>
      <c r="CK36" s="253">
        <f t="shared" si="54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12</v>
      </c>
      <c r="L37" s="201" t="s">
        <v>138</v>
      </c>
      <c r="M37" s="104">
        <v>16</v>
      </c>
      <c r="N37" s="262">
        <f t="shared" si="8"/>
        <v>14.39</v>
      </c>
      <c r="O37" s="202">
        <v>14.39</v>
      </c>
      <c r="P37" s="110">
        <f t="shared" si="9"/>
        <v>200.30879999999999</v>
      </c>
      <c r="Q37" s="204" t="s">
        <v>139</v>
      </c>
      <c r="R37" s="113">
        <f t="shared" si="10"/>
        <v>2</v>
      </c>
      <c r="S37" s="114">
        <f t="shared" si="11"/>
        <v>33.384799999999998</v>
      </c>
      <c r="T37" s="113">
        <f t="shared" si="12"/>
        <v>4</v>
      </c>
      <c r="U37" s="115">
        <f t="shared" si="13"/>
        <v>66.769599999999997</v>
      </c>
      <c r="V37" s="113">
        <f t="shared" si="14"/>
        <v>3</v>
      </c>
      <c r="W37" s="115">
        <f t="shared" si="15"/>
        <v>50.077199999999998</v>
      </c>
      <c r="X37" s="113">
        <f t="shared" si="16"/>
        <v>3</v>
      </c>
      <c r="Y37" s="115">
        <f t="shared" si="17"/>
        <v>50.077199999999998</v>
      </c>
      <c r="Z37" s="116">
        <f t="shared" si="18"/>
        <v>200.30879999999999</v>
      </c>
      <c r="AA37" s="117" t="b">
        <f t="shared" si="19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20"/>
        <v>0</v>
      </c>
      <c r="AJ37" s="210"/>
      <c r="AK37" s="164">
        <f t="shared" si="21"/>
        <v>0</v>
      </c>
      <c r="AL37" s="216">
        <v>2</v>
      </c>
      <c r="AM37" s="164">
        <f t="shared" si="22"/>
        <v>33.384799999999998</v>
      </c>
      <c r="AN37" s="216">
        <v>2</v>
      </c>
      <c r="AO37" s="164">
        <f t="shared" si="23"/>
        <v>33.384799999999998</v>
      </c>
      <c r="AP37" s="216">
        <v>1</v>
      </c>
      <c r="AQ37" s="164">
        <f t="shared" si="24"/>
        <v>16.692399999999999</v>
      </c>
      <c r="AR37" s="216">
        <v>1</v>
      </c>
      <c r="AS37" s="164">
        <f t="shared" si="25"/>
        <v>16.692399999999999</v>
      </c>
      <c r="AT37" s="216">
        <v>1</v>
      </c>
      <c r="AU37" s="164">
        <f t="shared" si="26"/>
        <v>16.692399999999999</v>
      </c>
      <c r="AV37" s="216">
        <v>1</v>
      </c>
      <c r="AW37" s="164">
        <f t="shared" si="27"/>
        <v>16.692399999999999</v>
      </c>
      <c r="AX37" s="216">
        <v>1</v>
      </c>
      <c r="AY37" s="164">
        <f t="shared" si="28"/>
        <v>16.692399999999999</v>
      </c>
      <c r="AZ37" s="216">
        <v>1</v>
      </c>
      <c r="BA37" s="164">
        <f t="shared" si="29"/>
        <v>16.692399999999999</v>
      </c>
      <c r="BB37" s="216">
        <v>1</v>
      </c>
      <c r="BC37" s="164">
        <f t="shared" si="30"/>
        <v>16.692399999999999</v>
      </c>
      <c r="BD37" s="216">
        <v>1</v>
      </c>
      <c r="BE37" s="164">
        <f t="shared" si="31"/>
        <v>16.692399999999999</v>
      </c>
      <c r="BF37" s="253">
        <f t="shared" si="32"/>
        <v>200.30879999999999</v>
      </c>
      <c r="BG37" s="253">
        <f t="shared" si="55"/>
        <v>200.30879999999996</v>
      </c>
      <c r="BH37" s="10" t="b">
        <f t="shared" si="56"/>
        <v>1</v>
      </c>
      <c r="BI37" s="253">
        <f t="shared" si="57"/>
        <v>0</v>
      </c>
      <c r="BJ37" s="250">
        <f t="shared" si="34"/>
        <v>21110062</v>
      </c>
      <c r="BK37" s="251">
        <v>348</v>
      </c>
      <c r="BL37" s="251">
        <v>5</v>
      </c>
      <c r="BM37" s="252">
        <f t="shared" si="35"/>
        <v>2</v>
      </c>
      <c r="BN37" s="252">
        <f t="shared" si="36"/>
        <v>4</v>
      </c>
      <c r="BO37" s="252">
        <f t="shared" si="37"/>
        <v>3</v>
      </c>
      <c r="BP37" s="252">
        <f t="shared" si="38"/>
        <v>3</v>
      </c>
      <c r="BQ37" s="254">
        <f t="shared" si="39"/>
        <v>14.39</v>
      </c>
      <c r="BR37">
        <f t="shared" si="33"/>
        <v>16</v>
      </c>
      <c r="BS37">
        <v>0</v>
      </c>
      <c r="BT37">
        <v>1</v>
      </c>
      <c r="BU37" t="s">
        <v>139</v>
      </c>
      <c r="BV37" t="str">
        <f t="shared" si="40"/>
        <v>0</v>
      </c>
      <c r="BW37" t="str">
        <f t="shared" si="41"/>
        <v>0</v>
      </c>
      <c r="BX37" t="str">
        <f t="shared" si="42"/>
        <v>1</v>
      </c>
      <c r="BY37" t="s">
        <v>23</v>
      </c>
      <c r="BZ37" s="253">
        <f t="shared" si="43"/>
        <v>0</v>
      </c>
      <c r="CA37" s="253">
        <f t="shared" si="44"/>
        <v>0</v>
      </c>
      <c r="CB37" s="253">
        <f t="shared" si="45"/>
        <v>33.384799999999998</v>
      </c>
      <c r="CC37" s="253">
        <f t="shared" si="46"/>
        <v>33.384799999999998</v>
      </c>
      <c r="CD37" s="253">
        <f t="shared" si="47"/>
        <v>16.692399999999999</v>
      </c>
      <c r="CE37" s="253">
        <f t="shared" si="48"/>
        <v>16.692399999999999</v>
      </c>
      <c r="CF37" s="253">
        <f t="shared" si="49"/>
        <v>16.692399999999999</v>
      </c>
      <c r="CG37" s="253">
        <f t="shared" si="50"/>
        <v>16.692399999999999</v>
      </c>
      <c r="CH37" s="253">
        <f t="shared" si="51"/>
        <v>16.692399999999999</v>
      </c>
      <c r="CI37" s="253">
        <f t="shared" si="52"/>
        <v>16.692399999999999</v>
      </c>
      <c r="CJ37" s="253">
        <f t="shared" si="53"/>
        <v>16.692399999999999</v>
      </c>
      <c r="CK37" s="253">
        <f t="shared" si="54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1</v>
      </c>
      <c r="L38" s="104" t="s">
        <v>138</v>
      </c>
      <c r="M38" s="104">
        <v>16</v>
      </c>
      <c r="N38" s="262">
        <f t="shared" si="8"/>
        <v>25.14</v>
      </c>
      <c r="O38" s="106">
        <v>25.14</v>
      </c>
      <c r="P38" s="110">
        <f t="shared" si="9"/>
        <v>29.162399999999998</v>
      </c>
      <c r="Q38" s="112" t="s">
        <v>139</v>
      </c>
      <c r="R38" s="113">
        <f t="shared" si="10"/>
        <v>1</v>
      </c>
      <c r="S38" s="114">
        <f t="shared" si="11"/>
        <v>29.162399999999998</v>
      </c>
      <c r="T38" s="113">
        <f t="shared" si="12"/>
        <v>0</v>
      </c>
      <c r="U38" s="115">
        <f t="shared" si="13"/>
        <v>0</v>
      </c>
      <c r="V38" s="113">
        <f t="shared" si="14"/>
        <v>0</v>
      </c>
      <c r="W38" s="115">
        <f t="shared" si="15"/>
        <v>0</v>
      </c>
      <c r="X38" s="113">
        <f t="shared" si="16"/>
        <v>0</v>
      </c>
      <c r="Y38" s="115">
        <f t="shared" si="17"/>
        <v>0</v>
      </c>
      <c r="Z38" s="116">
        <f t="shared" si="18"/>
        <v>29.162399999999998</v>
      </c>
      <c r="AA38" s="117" t="b">
        <f t="shared" si="19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20"/>
        <v>0</v>
      </c>
      <c r="AJ38" s="121">
        <v>1</v>
      </c>
      <c r="AK38" s="164">
        <f t="shared" si="21"/>
        <v>29.162399999999998</v>
      </c>
      <c r="AL38" s="127"/>
      <c r="AM38" s="164">
        <f t="shared" si="22"/>
        <v>0</v>
      </c>
      <c r="AN38" s="127"/>
      <c r="AO38" s="164">
        <f t="shared" si="23"/>
        <v>0</v>
      </c>
      <c r="AP38" s="127"/>
      <c r="AQ38" s="164">
        <f t="shared" si="24"/>
        <v>0</v>
      </c>
      <c r="AR38" s="127"/>
      <c r="AS38" s="164">
        <f t="shared" si="25"/>
        <v>0</v>
      </c>
      <c r="AT38" s="127"/>
      <c r="AU38" s="164">
        <f t="shared" si="26"/>
        <v>0</v>
      </c>
      <c r="AV38" s="127"/>
      <c r="AW38" s="164">
        <f t="shared" si="27"/>
        <v>0</v>
      </c>
      <c r="AX38" s="127"/>
      <c r="AY38" s="164">
        <f t="shared" si="28"/>
        <v>0</v>
      </c>
      <c r="AZ38" s="127"/>
      <c r="BA38" s="164">
        <f t="shared" si="29"/>
        <v>0</v>
      </c>
      <c r="BB38" s="127"/>
      <c r="BC38" s="164">
        <f t="shared" si="30"/>
        <v>0</v>
      </c>
      <c r="BD38" s="127"/>
      <c r="BE38" s="164">
        <f t="shared" si="31"/>
        <v>0</v>
      </c>
      <c r="BF38" s="253">
        <f t="shared" si="32"/>
        <v>29.162399999999998</v>
      </c>
      <c r="BG38" s="253">
        <f t="shared" si="55"/>
        <v>29.162399999999998</v>
      </c>
      <c r="BH38" s="10" t="b">
        <f t="shared" si="56"/>
        <v>1</v>
      </c>
      <c r="BI38" s="253">
        <f t="shared" si="57"/>
        <v>0</v>
      </c>
      <c r="BJ38" s="250">
        <f t="shared" si="34"/>
        <v>21110063</v>
      </c>
      <c r="BK38" s="251">
        <v>348</v>
      </c>
      <c r="BL38" s="251">
        <v>5</v>
      </c>
      <c r="BM38" s="252">
        <f t="shared" si="35"/>
        <v>1</v>
      </c>
      <c r="BN38" s="252">
        <f t="shared" si="36"/>
        <v>0</v>
      </c>
      <c r="BO38" s="252">
        <f t="shared" si="37"/>
        <v>0</v>
      </c>
      <c r="BP38" s="252">
        <f t="shared" si="38"/>
        <v>0</v>
      </c>
      <c r="BQ38" s="254">
        <f t="shared" si="39"/>
        <v>25.14</v>
      </c>
      <c r="BR38">
        <f t="shared" si="33"/>
        <v>16</v>
      </c>
      <c r="BS38">
        <v>0</v>
      </c>
      <c r="BT38">
        <v>1</v>
      </c>
      <c r="BU38" t="s">
        <v>139</v>
      </c>
      <c r="BV38" t="str">
        <f t="shared" si="40"/>
        <v>0</v>
      </c>
      <c r="BW38" t="str">
        <f t="shared" si="41"/>
        <v>0</v>
      </c>
      <c r="BX38" t="str">
        <f t="shared" si="42"/>
        <v>1</v>
      </c>
      <c r="BY38" t="s">
        <v>23</v>
      </c>
      <c r="BZ38" s="253">
        <f t="shared" si="43"/>
        <v>0</v>
      </c>
      <c r="CA38" s="253">
        <f t="shared" si="44"/>
        <v>29.162399999999998</v>
      </c>
      <c r="CB38" s="253">
        <f t="shared" si="45"/>
        <v>0</v>
      </c>
      <c r="CC38" s="253">
        <f t="shared" si="46"/>
        <v>0</v>
      </c>
      <c r="CD38" s="253">
        <f t="shared" si="47"/>
        <v>0</v>
      </c>
      <c r="CE38" s="253">
        <f t="shared" si="48"/>
        <v>0</v>
      </c>
      <c r="CF38" s="253">
        <f t="shared" si="49"/>
        <v>0</v>
      </c>
      <c r="CG38" s="253">
        <f t="shared" si="50"/>
        <v>0</v>
      </c>
      <c r="CH38" s="253">
        <f t="shared" si="51"/>
        <v>0</v>
      </c>
      <c r="CI38" s="253">
        <f t="shared" si="52"/>
        <v>0</v>
      </c>
      <c r="CJ38" s="253">
        <f t="shared" si="53"/>
        <v>0</v>
      </c>
      <c r="CK38" s="253">
        <f t="shared" si="54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10</v>
      </c>
      <c r="L39" s="201" t="s">
        <v>138</v>
      </c>
      <c r="M39" s="104">
        <v>16</v>
      </c>
      <c r="N39" s="262">
        <f t="shared" si="8"/>
        <v>24.81</v>
      </c>
      <c r="O39" s="202">
        <v>24.81</v>
      </c>
      <c r="P39" s="110">
        <f t="shared" si="9"/>
        <v>287.79599999999994</v>
      </c>
      <c r="Q39" s="204" t="s">
        <v>139</v>
      </c>
      <c r="R39" s="113">
        <f t="shared" si="10"/>
        <v>1</v>
      </c>
      <c r="S39" s="114">
        <f t="shared" si="11"/>
        <v>28.779599999999995</v>
      </c>
      <c r="T39" s="113">
        <f t="shared" si="12"/>
        <v>3</v>
      </c>
      <c r="U39" s="115">
        <f t="shared" si="13"/>
        <v>86.338799999999992</v>
      </c>
      <c r="V39" s="113">
        <f t="shared" si="14"/>
        <v>3</v>
      </c>
      <c r="W39" s="115">
        <f t="shared" si="15"/>
        <v>86.338799999999992</v>
      </c>
      <c r="X39" s="113">
        <f t="shared" si="16"/>
        <v>3</v>
      </c>
      <c r="Y39" s="115">
        <f t="shared" si="17"/>
        <v>86.338799999999992</v>
      </c>
      <c r="Z39" s="116">
        <f t="shared" si="18"/>
        <v>287.79599999999994</v>
      </c>
      <c r="AA39" s="117" t="b">
        <f t="shared" si="19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20"/>
        <v>0</v>
      </c>
      <c r="AJ39" s="210"/>
      <c r="AK39" s="164">
        <f t="shared" si="21"/>
        <v>0</v>
      </c>
      <c r="AL39" s="216">
        <v>1</v>
      </c>
      <c r="AM39" s="164">
        <f t="shared" si="22"/>
        <v>28.779599999999995</v>
      </c>
      <c r="AN39" s="216">
        <v>1</v>
      </c>
      <c r="AO39" s="164">
        <f t="shared" si="23"/>
        <v>28.779599999999995</v>
      </c>
      <c r="AP39" s="216">
        <v>1</v>
      </c>
      <c r="AQ39" s="164">
        <f t="shared" si="24"/>
        <v>28.779599999999995</v>
      </c>
      <c r="AR39" s="216">
        <v>1</v>
      </c>
      <c r="AS39" s="164">
        <f t="shared" si="25"/>
        <v>28.779599999999995</v>
      </c>
      <c r="AT39" s="216">
        <v>1</v>
      </c>
      <c r="AU39" s="164">
        <f t="shared" si="26"/>
        <v>28.779599999999995</v>
      </c>
      <c r="AV39" s="216">
        <v>1</v>
      </c>
      <c r="AW39" s="164">
        <f t="shared" si="27"/>
        <v>28.779599999999995</v>
      </c>
      <c r="AX39" s="216">
        <v>1</v>
      </c>
      <c r="AY39" s="164">
        <f t="shared" si="28"/>
        <v>28.779599999999995</v>
      </c>
      <c r="AZ39" s="216">
        <v>1</v>
      </c>
      <c r="BA39" s="164">
        <f t="shared" si="29"/>
        <v>28.779599999999995</v>
      </c>
      <c r="BB39" s="216">
        <v>1</v>
      </c>
      <c r="BC39" s="164">
        <f t="shared" si="30"/>
        <v>28.779599999999995</v>
      </c>
      <c r="BD39" s="216">
        <v>1</v>
      </c>
      <c r="BE39" s="164">
        <f t="shared" si="31"/>
        <v>28.779599999999995</v>
      </c>
      <c r="BF39" s="253">
        <f t="shared" si="32"/>
        <v>287.79599999999994</v>
      </c>
      <c r="BG39" s="253">
        <f t="shared" si="55"/>
        <v>287.79599999999994</v>
      </c>
      <c r="BH39" s="10" t="b">
        <f t="shared" si="56"/>
        <v>1</v>
      </c>
      <c r="BI39" s="253">
        <f t="shared" si="57"/>
        <v>0</v>
      </c>
      <c r="BJ39" s="250">
        <f t="shared" si="34"/>
        <v>21110063</v>
      </c>
      <c r="BK39" s="251">
        <v>348</v>
      </c>
      <c r="BL39" s="251">
        <v>5</v>
      </c>
      <c r="BM39" s="252">
        <f t="shared" si="35"/>
        <v>1</v>
      </c>
      <c r="BN39" s="252">
        <f t="shared" si="36"/>
        <v>3</v>
      </c>
      <c r="BO39" s="252">
        <f t="shared" si="37"/>
        <v>3</v>
      </c>
      <c r="BP39" s="252">
        <f t="shared" si="38"/>
        <v>3</v>
      </c>
      <c r="BQ39" s="254">
        <f t="shared" si="39"/>
        <v>24.81</v>
      </c>
      <c r="BR39">
        <f t="shared" si="33"/>
        <v>16</v>
      </c>
      <c r="BS39">
        <v>0</v>
      </c>
      <c r="BT39">
        <v>1</v>
      </c>
      <c r="BU39" t="s">
        <v>139</v>
      </c>
      <c r="BV39" t="str">
        <f t="shared" si="40"/>
        <v>0</v>
      </c>
      <c r="BW39" t="str">
        <f t="shared" si="41"/>
        <v>0</v>
      </c>
      <c r="BX39" t="str">
        <f t="shared" si="42"/>
        <v>1</v>
      </c>
      <c r="BY39" t="s">
        <v>23</v>
      </c>
      <c r="BZ39" s="253">
        <f t="shared" si="43"/>
        <v>0</v>
      </c>
      <c r="CA39" s="253">
        <f t="shared" si="44"/>
        <v>0</v>
      </c>
      <c r="CB39" s="253">
        <f t="shared" si="45"/>
        <v>28.779599999999995</v>
      </c>
      <c r="CC39" s="253">
        <f t="shared" si="46"/>
        <v>28.779599999999995</v>
      </c>
      <c r="CD39" s="253">
        <f t="shared" si="47"/>
        <v>28.779599999999995</v>
      </c>
      <c r="CE39" s="253">
        <f t="shared" si="48"/>
        <v>28.779599999999995</v>
      </c>
      <c r="CF39" s="253">
        <f t="shared" si="49"/>
        <v>28.779599999999995</v>
      </c>
      <c r="CG39" s="253">
        <f t="shared" si="50"/>
        <v>28.779599999999995</v>
      </c>
      <c r="CH39" s="253">
        <f t="shared" si="51"/>
        <v>28.779599999999995</v>
      </c>
      <c r="CI39" s="253">
        <f t="shared" si="52"/>
        <v>28.779599999999995</v>
      </c>
      <c r="CJ39" s="253">
        <f t="shared" si="53"/>
        <v>28.779599999999995</v>
      </c>
      <c r="CK39" s="253">
        <f t="shared" si="54"/>
        <v>28.779599999999995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8"/>
        <v>36.42</v>
      </c>
      <c r="O40" s="106">
        <v>36.42</v>
      </c>
      <c r="P40" s="110">
        <f t="shared" si="9"/>
        <v>84.494399999999999</v>
      </c>
      <c r="Q40" s="112" t="s">
        <v>139</v>
      </c>
      <c r="R40" s="113">
        <f t="shared" si="10"/>
        <v>2</v>
      </c>
      <c r="S40" s="114">
        <f t="shared" si="11"/>
        <v>84.494399999999999</v>
      </c>
      <c r="T40" s="113">
        <f t="shared" si="12"/>
        <v>0</v>
      </c>
      <c r="U40" s="115">
        <f t="shared" si="13"/>
        <v>0</v>
      </c>
      <c r="V40" s="113">
        <f t="shared" si="14"/>
        <v>0</v>
      </c>
      <c r="W40" s="115">
        <f t="shared" si="15"/>
        <v>0</v>
      </c>
      <c r="X40" s="113">
        <f t="shared" si="16"/>
        <v>0</v>
      </c>
      <c r="Y40" s="115">
        <f t="shared" si="17"/>
        <v>0</v>
      </c>
      <c r="Z40" s="116">
        <f t="shared" si="18"/>
        <v>84.494399999999999</v>
      </c>
      <c r="AA40" s="117" t="b">
        <f t="shared" si="19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20"/>
        <v>0</v>
      </c>
      <c r="AJ40" s="121">
        <v>2</v>
      </c>
      <c r="AK40" s="164">
        <f t="shared" si="21"/>
        <v>84.494399999999999</v>
      </c>
      <c r="AL40" s="127"/>
      <c r="AM40" s="164">
        <f t="shared" si="22"/>
        <v>0</v>
      </c>
      <c r="AN40" s="127"/>
      <c r="AO40" s="164">
        <f t="shared" si="23"/>
        <v>0</v>
      </c>
      <c r="AP40" s="127"/>
      <c r="AQ40" s="164">
        <f t="shared" si="24"/>
        <v>0</v>
      </c>
      <c r="AR40" s="127"/>
      <c r="AS40" s="164">
        <f t="shared" si="25"/>
        <v>0</v>
      </c>
      <c r="AT40" s="127"/>
      <c r="AU40" s="164">
        <f t="shared" si="26"/>
        <v>0</v>
      </c>
      <c r="AV40" s="127"/>
      <c r="AW40" s="164">
        <f t="shared" si="27"/>
        <v>0</v>
      </c>
      <c r="AX40" s="127"/>
      <c r="AY40" s="164">
        <f t="shared" si="28"/>
        <v>0</v>
      </c>
      <c r="AZ40" s="127"/>
      <c r="BA40" s="164">
        <f t="shared" si="29"/>
        <v>0</v>
      </c>
      <c r="BB40" s="127"/>
      <c r="BC40" s="164">
        <f t="shared" si="30"/>
        <v>0</v>
      </c>
      <c r="BD40" s="127"/>
      <c r="BE40" s="164">
        <f t="shared" si="31"/>
        <v>0</v>
      </c>
      <c r="BF40" s="253">
        <f t="shared" si="32"/>
        <v>84.494399999999999</v>
      </c>
      <c r="BG40" s="253">
        <f t="shared" si="55"/>
        <v>84.494399999999999</v>
      </c>
      <c r="BH40" s="10" t="b">
        <f t="shared" si="56"/>
        <v>1</v>
      </c>
      <c r="BI40" s="253">
        <f t="shared" si="57"/>
        <v>0</v>
      </c>
      <c r="BJ40" s="250">
        <f t="shared" si="34"/>
        <v>21110068</v>
      </c>
      <c r="BK40" s="251">
        <v>348</v>
      </c>
      <c r="BL40" s="251">
        <v>5</v>
      </c>
      <c r="BM40" s="252">
        <f t="shared" si="35"/>
        <v>2</v>
      </c>
      <c r="BN40" s="252">
        <f t="shared" si="36"/>
        <v>0</v>
      </c>
      <c r="BO40" s="252">
        <f t="shared" si="37"/>
        <v>0</v>
      </c>
      <c r="BP40" s="252">
        <f t="shared" si="38"/>
        <v>0</v>
      </c>
      <c r="BQ40" s="254">
        <f t="shared" si="39"/>
        <v>36.42</v>
      </c>
      <c r="BR40">
        <f t="shared" si="33"/>
        <v>16</v>
      </c>
      <c r="BS40">
        <v>0</v>
      </c>
      <c r="BT40">
        <v>1</v>
      </c>
      <c r="BU40" t="s">
        <v>139</v>
      </c>
      <c r="BV40" t="str">
        <f t="shared" si="40"/>
        <v>0</v>
      </c>
      <c r="BW40" t="str">
        <f t="shared" si="41"/>
        <v>0</v>
      </c>
      <c r="BX40" t="str">
        <f t="shared" si="42"/>
        <v>1</v>
      </c>
      <c r="BY40" t="s">
        <v>23</v>
      </c>
      <c r="BZ40" s="253">
        <f t="shared" si="43"/>
        <v>0</v>
      </c>
      <c r="CA40" s="253">
        <f t="shared" si="44"/>
        <v>84.494399999999999</v>
      </c>
      <c r="CB40" s="253">
        <f t="shared" si="45"/>
        <v>0</v>
      </c>
      <c r="CC40" s="253">
        <f t="shared" si="46"/>
        <v>0</v>
      </c>
      <c r="CD40" s="253">
        <f t="shared" si="47"/>
        <v>0</v>
      </c>
      <c r="CE40" s="253">
        <f t="shared" si="48"/>
        <v>0</v>
      </c>
      <c r="CF40" s="253">
        <f t="shared" si="49"/>
        <v>0</v>
      </c>
      <c r="CG40" s="253">
        <f t="shared" si="50"/>
        <v>0</v>
      </c>
      <c r="CH40" s="253">
        <f t="shared" si="51"/>
        <v>0</v>
      </c>
      <c r="CI40" s="253">
        <f t="shared" si="52"/>
        <v>0</v>
      </c>
      <c r="CJ40" s="253">
        <f t="shared" si="53"/>
        <v>0</v>
      </c>
      <c r="CK40" s="253">
        <f t="shared" si="54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8</v>
      </c>
      <c r="L41" s="201" t="s">
        <v>20</v>
      </c>
      <c r="M41" s="104">
        <v>16</v>
      </c>
      <c r="N41" s="262">
        <f t="shared" si="8"/>
        <v>32.44</v>
      </c>
      <c r="O41" s="202">
        <v>32.44</v>
      </c>
      <c r="P41" s="110">
        <f t="shared" si="9"/>
        <v>301.04319999999996</v>
      </c>
      <c r="Q41" s="204" t="s">
        <v>139</v>
      </c>
      <c r="R41" s="113">
        <f t="shared" si="10"/>
        <v>0</v>
      </c>
      <c r="S41" s="114">
        <f t="shared" si="11"/>
        <v>0</v>
      </c>
      <c r="T41" s="113">
        <f t="shared" si="12"/>
        <v>2</v>
      </c>
      <c r="U41" s="115">
        <f t="shared" si="13"/>
        <v>75.260799999999989</v>
      </c>
      <c r="V41" s="113">
        <f t="shared" si="14"/>
        <v>3</v>
      </c>
      <c r="W41" s="115">
        <f t="shared" si="15"/>
        <v>112.89119999999998</v>
      </c>
      <c r="X41" s="113">
        <f t="shared" si="16"/>
        <v>3</v>
      </c>
      <c r="Y41" s="115">
        <f t="shared" si="17"/>
        <v>112.89119999999998</v>
      </c>
      <c r="Z41" s="116">
        <f t="shared" si="18"/>
        <v>301.04319999999996</v>
      </c>
      <c r="AA41" s="117" t="b">
        <f t="shared" si="19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20"/>
        <v>0</v>
      </c>
      <c r="AJ41" s="210"/>
      <c r="AK41" s="164">
        <f t="shared" si="21"/>
        <v>0</v>
      </c>
      <c r="AL41" s="216">
        <v>0</v>
      </c>
      <c r="AM41" s="164">
        <f t="shared" si="22"/>
        <v>0</v>
      </c>
      <c r="AN41" s="216">
        <v>0</v>
      </c>
      <c r="AO41" s="164">
        <f t="shared" si="23"/>
        <v>0</v>
      </c>
      <c r="AP41" s="216">
        <v>1</v>
      </c>
      <c r="AQ41" s="164">
        <f t="shared" si="24"/>
        <v>37.630399999999995</v>
      </c>
      <c r="AR41" s="216">
        <v>1</v>
      </c>
      <c r="AS41" s="164">
        <f t="shared" si="25"/>
        <v>37.630399999999995</v>
      </c>
      <c r="AT41" s="216">
        <v>1</v>
      </c>
      <c r="AU41" s="164">
        <f t="shared" si="26"/>
        <v>37.630399999999995</v>
      </c>
      <c r="AV41" s="216">
        <v>1</v>
      </c>
      <c r="AW41" s="164">
        <f t="shared" si="27"/>
        <v>37.630399999999995</v>
      </c>
      <c r="AX41" s="216">
        <v>1</v>
      </c>
      <c r="AY41" s="164">
        <f t="shared" si="28"/>
        <v>37.630399999999995</v>
      </c>
      <c r="AZ41" s="216">
        <v>1</v>
      </c>
      <c r="BA41" s="164">
        <f t="shared" si="29"/>
        <v>37.630399999999995</v>
      </c>
      <c r="BB41" s="216">
        <v>1</v>
      </c>
      <c r="BC41" s="164">
        <f t="shared" si="30"/>
        <v>37.630399999999995</v>
      </c>
      <c r="BD41" s="216">
        <v>1</v>
      </c>
      <c r="BE41" s="164">
        <f t="shared" si="31"/>
        <v>37.630399999999995</v>
      </c>
      <c r="BF41" s="253">
        <f t="shared" si="32"/>
        <v>301.04319999999996</v>
      </c>
      <c r="BG41" s="253">
        <f t="shared" si="55"/>
        <v>301.04320000000001</v>
      </c>
      <c r="BH41" s="10" t="b">
        <f t="shared" si="56"/>
        <v>1</v>
      </c>
      <c r="BI41" s="253">
        <f t="shared" si="57"/>
        <v>0</v>
      </c>
      <c r="BJ41" s="250">
        <f t="shared" si="34"/>
        <v>21110068</v>
      </c>
      <c r="BK41" s="251">
        <v>348</v>
      </c>
      <c r="BL41" s="251">
        <v>5</v>
      </c>
      <c r="BM41" s="252">
        <f t="shared" si="35"/>
        <v>0</v>
      </c>
      <c r="BN41" s="252">
        <f t="shared" si="36"/>
        <v>2</v>
      </c>
      <c r="BO41" s="252">
        <f t="shared" si="37"/>
        <v>3</v>
      </c>
      <c r="BP41" s="252">
        <f t="shared" si="38"/>
        <v>3</v>
      </c>
      <c r="BQ41" s="254">
        <f t="shared" si="39"/>
        <v>32.44</v>
      </c>
      <c r="BR41">
        <f t="shared" si="33"/>
        <v>16</v>
      </c>
      <c r="BS41">
        <v>0</v>
      </c>
      <c r="BT41">
        <v>1</v>
      </c>
      <c r="BU41" t="s">
        <v>139</v>
      </c>
      <c r="BV41" t="str">
        <f t="shared" si="40"/>
        <v>0</v>
      </c>
      <c r="BW41" t="str">
        <f t="shared" si="41"/>
        <v>0</v>
      </c>
      <c r="BX41" t="str">
        <f t="shared" si="42"/>
        <v>1</v>
      </c>
      <c r="BY41" t="s">
        <v>23</v>
      </c>
      <c r="BZ41" s="253">
        <f t="shared" si="43"/>
        <v>0</v>
      </c>
      <c r="CA41" s="253">
        <f t="shared" si="44"/>
        <v>0</v>
      </c>
      <c r="CB41" s="253">
        <f t="shared" si="45"/>
        <v>0</v>
      </c>
      <c r="CC41" s="253">
        <f t="shared" si="46"/>
        <v>0</v>
      </c>
      <c r="CD41" s="253">
        <f t="shared" si="47"/>
        <v>37.630399999999995</v>
      </c>
      <c r="CE41" s="253">
        <f t="shared" si="48"/>
        <v>37.630399999999995</v>
      </c>
      <c r="CF41" s="253">
        <f t="shared" si="49"/>
        <v>37.630399999999995</v>
      </c>
      <c r="CG41" s="253">
        <f t="shared" si="50"/>
        <v>37.630399999999995</v>
      </c>
      <c r="CH41" s="253">
        <f t="shared" si="51"/>
        <v>37.630399999999995</v>
      </c>
      <c r="CI41" s="253">
        <f t="shared" si="52"/>
        <v>37.630399999999995</v>
      </c>
      <c r="CJ41" s="253">
        <f t="shared" si="53"/>
        <v>37.630399999999995</v>
      </c>
      <c r="CK41" s="253">
        <f t="shared" si="54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0</v>
      </c>
      <c r="L42" s="104" t="s">
        <v>20</v>
      </c>
      <c r="M42" s="104">
        <v>16</v>
      </c>
      <c r="N42" s="262">
        <f t="shared" si="8"/>
        <v>10.45</v>
      </c>
      <c r="O42" s="106">
        <v>10.45</v>
      </c>
      <c r="P42" s="110">
        <f t="shared" si="9"/>
        <v>0</v>
      </c>
      <c r="Q42" s="112" t="s">
        <v>139</v>
      </c>
      <c r="R42" s="113">
        <f t="shared" si="10"/>
        <v>0</v>
      </c>
      <c r="S42" s="114">
        <f t="shared" si="11"/>
        <v>0</v>
      </c>
      <c r="T42" s="113">
        <f t="shared" si="12"/>
        <v>0</v>
      </c>
      <c r="U42" s="115">
        <f t="shared" si="13"/>
        <v>0</v>
      </c>
      <c r="V42" s="113">
        <f t="shared" si="14"/>
        <v>0</v>
      </c>
      <c r="W42" s="115">
        <f t="shared" si="15"/>
        <v>0</v>
      </c>
      <c r="X42" s="113">
        <f t="shared" si="16"/>
        <v>0</v>
      </c>
      <c r="Y42" s="115">
        <f t="shared" si="17"/>
        <v>0</v>
      </c>
      <c r="Z42" s="116">
        <f t="shared" si="18"/>
        <v>0</v>
      </c>
      <c r="AA42" s="117" t="b">
        <f t="shared" si="19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20"/>
        <v>0</v>
      </c>
      <c r="AJ42" s="121">
        <v>0</v>
      </c>
      <c r="AK42" s="164">
        <f t="shared" si="21"/>
        <v>0</v>
      </c>
      <c r="AL42" s="127"/>
      <c r="AM42" s="164">
        <f t="shared" si="22"/>
        <v>0</v>
      </c>
      <c r="AN42" s="127"/>
      <c r="AO42" s="164">
        <f t="shared" si="23"/>
        <v>0</v>
      </c>
      <c r="AP42" s="127"/>
      <c r="AQ42" s="164">
        <f t="shared" si="24"/>
        <v>0</v>
      </c>
      <c r="AR42" s="127"/>
      <c r="AS42" s="164">
        <f t="shared" si="25"/>
        <v>0</v>
      </c>
      <c r="AT42" s="127"/>
      <c r="AU42" s="164">
        <f t="shared" si="26"/>
        <v>0</v>
      </c>
      <c r="AV42" s="127"/>
      <c r="AW42" s="164">
        <f t="shared" si="27"/>
        <v>0</v>
      </c>
      <c r="AX42" s="127"/>
      <c r="AY42" s="164">
        <f t="shared" si="28"/>
        <v>0</v>
      </c>
      <c r="AZ42" s="127"/>
      <c r="BA42" s="164">
        <f t="shared" si="29"/>
        <v>0</v>
      </c>
      <c r="BB42" s="127"/>
      <c r="BC42" s="164">
        <f t="shared" si="30"/>
        <v>0</v>
      </c>
      <c r="BD42" s="127"/>
      <c r="BE42" s="164">
        <f t="shared" si="31"/>
        <v>0</v>
      </c>
      <c r="BF42" s="253">
        <f t="shared" si="32"/>
        <v>0</v>
      </c>
      <c r="BG42" s="253">
        <f t="shared" si="55"/>
        <v>0</v>
      </c>
      <c r="BH42" s="10" t="b">
        <f t="shared" si="56"/>
        <v>1</v>
      </c>
      <c r="BI42" s="253">
        <f t="shared" si="57"/>
        <v>0</v>
      </c>
      <c r="BJ42" s="250">
        <f t="shared" si="34"/>
        <v>21110072</v>
      </c>
      <c r="BK42" s="251">
        <v>348</v>
      </c>
      <c r="BL42" s="251">
        <v>5</v>
      </c>
      <c r="BM42" s="252">
        <f t="shared" si="35"/>
        <v>0</v>
      </c>
      <c r="BN42" s="252">
        <f t="shared" si="36"/>
        <v>0</v>
      </c>
      <c r="BO42" s="252">
        <f t="shared" si="37"/>
        <v>0</v>
      </c>
      <c r="BP42" s="252">
        <f t="shared" si="38"/>
        <v>0</v>
      </c>
      <c r="BQ42" s="254">
        <f t="shared" si="39"/>
        <v>10.45</v>
      </c>
      <c r="BR42">
        <f t="shared" si="33"/>
        <v>16</v>
      </c>
      <c r="BS42">
        <v>0</v>
      </c>
      <c r="BT42">
        <v>1</v>
      </c>
      <c r="BU42" t="s">
        <v>139</v>
      </c>
      <c r="BV42" t="str">
        <f t="shared" si="40"/>
        <v>0</v>
      </c>
      <c r="BW42" t="str">
        <f t="shared" si="41"/>
        <v>0</v>
      </c>
      <c r="BX42" t="str">
        <f t="shared" si="42"/>
        <v>1</v>
      </c>
      <c r="BY42" t="s">
        <v>23</v>
      </c>
      <c r="BZ42" s="253">
        <f t="shared" si="43"/>
        <v>0</v>
      </c>
      <c r="CA42" s="253">
        <f t="shared" si="44"/>
        <v>0</v>
      </c>
      <c r="CB42" s="253">
        <f t="shared" si="45"/>
        <v>0</v>
      </c>
      <c r="CC42" s="253">
        <f t="shared" si="46"/>
        <v>0</v>
      </c>
      <c r="CD42" s="253">
        <f t="shared" si="47"/>
        <v>0</v>
      </c>
      <c r="CE42" s="253">
        <f t="shared" si="48"/>
        <v>0</v>
      </c>
      <c r="CF42" s="253">
        <f t="shared" si="49"/>
        <v>0</v>
      </c>
      <c r="CG42" s="253">
        <f t="shared" si="50"/>
        <v>0</v>
      </c>
      <c r="CH42" s="253">
        <f t="shared" si="51"/>
        <v>0</v>
      </c>
      <c r="CI42" s="253">
        <f t="shared" si="52"/>
        <v>0</v>
      </c>
      <c r="CJ42" s="253">
        <f t="shared" si="53"/>
        <v>0</v>
      </c>
      <c r="CK42" s="253">
        <f t="shared" si="54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8</v>
      </c>
      <c r="L43" s="201" t="s">
        <v>20</v>
      </c>
      <c r="M43" s="104">
        <v>16</v>
      </c>
      <c r="N43" s="262">
        <f t="shared" si="8"/>
        <v>9.9700000000000006</v>
      </c>
      <c r="O43" s="202">
        <v>9.9700000000000006</v>
      </c>
      <c r="P43" s="110">
        <f t="shared" si="9"/>
        <v>92.521600000000007</v>
      </c>
      <c r="Q43" s="204" t="s">
        <v>139</v>
      </c>
      <c r="R43" s="113">
        <f t="shared" si="10"/>
        <v>0</v>
      </c>
      <c r="S43" s="114">
        <f t="shared" si="11"/>
        <v>0</v>
      </c>
      <c r="T43" s="113">
        <f t="shared" si="12"/>
        <v>2</v>
      </c>
      <c r="U43" s="115">
        <f t="shared" si="13"/>
        <v>23.130400000000002</v>
      </c>
      <c r="V43" s="113">
        <f t="shared" si="14"/>
        <v>3</v>
      </c>
      <c r="W43" s="115">
        <f t="shared" si="15"/>
        <v>34.695599999999999</v>
      </c>
      <c r="X43" s="113">
        <f t="shared" si="16"/>
        <v>3</v>
      </c>
      <c r="Y43" s="115">
        <f t="shared" si="17"/>
        <v>34.695599999999999</v>
      </c>
      <c r="Z43" s="116">
        <f t="shared" si="18"/>
        <v>92.521600000000007</v>
      </c>
      <c r="AA43" s="117" t="b">
        <f t="shared" si="19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20"/>
        <v>0</v>
      </c>
      <c r="AJ43" s="210"/>
      <c r="AK43" s="164">
        <f t="shared" si="21"/>
        <v>0</v>
      </c>
      <c r="AL43" s="216">
        <v>0</v>
      </c>
      <c r="AM43" s="164">
        <f t="shared" si="22"/>
        <v>0</v>
      </c>
      <c r="AN43" s="216">
        <v>0</v>
      </c>
      <c r="AO43" s="164">
        <f t="shared" si="23"/>
        <v>0</v>
      </c>
      <c r="AP43" s="216">
        <v>1</v>
      </c>
      <c r="AQ43" s="164">
        <f t="shared" si="24"/>
        <v>11.565200000000001</v>
      </c>
      <c r="AR43" s="216">
        <v>1</v>
      </c>
      <c r="AS43" s="164">
        <f t="shared" si="25"/>
        <v>11.565200000000001</v>
      </c>
      <c r="AT43" s="216">
        <v>1</v>
      </c>
      <c r="AU43" s="164">
        <f t="shared" si="26"/>
        <v>11.565200000000001</v>
      </c>
      <c r="AV43" s="216">
        <v>1</v>
      </c>
      <c r="AW43" s="164">
        <f t="shared" si="27"/>
        <v>11.565200000000001</v>
      </c>
      <c r="AX43" s="216">
        <v>1</v>
      </c>
      <c r="AY43" s="164">
        <f t="shared" si="28"/>
        <v>11.565200000000001</v>
      </c>
      <c r="AZ43" s="216">
        <v>1</v>
      </c>
      <c r="BA43" s="164">
        <f t="shared" si="29"/>
        <v>11.565200000000001</v>
      </c>
      <c r="BB43" s="216">
        <v>1</v>
      </c>
      <c r="BC43" s="164">
        <f t="shared" si="30"/>
        <v>11.565200000000001</v>
      </c>
      <c r="BD43" s="216">
        <v>1</v>
      </c>
      <c r="BE43" s="164">
        <f t="shared" si="31"/>
        <v>11.565200000000001</v>
      </c>
      <c r="BF43" s="253">
        <f t="shared" si="32"/>
        <v>92.521600000000007</v>
      </c>
      <c r="BG43" s="253">
        <f t="shared" si="55"/>
        <v>92.521600000000021</v>
      </c>
      <c r="BH43" s="10" t="b">
        <f t="shared" si="56"/>
        <v>1</v>
      </c>
      <c r="BI43" s="253">
        <f t="shared" si="57"/>
        <v>0</v>
      </c>
      <c r="BJ43" s="250">
        <f t="shared" si="34"/>
        <v>21110072</v>
      </c>
      <c r="BK43" s="251">
        <v>348</v>
      </c>
      <c r="BL43" s="251">
        <v>5</v>
      </c>
      <c r="BM43" s="252">
        <f t="shared" si="35"/>
        <v>0</v>
      </c>
      <c r="BN43" s="252">
        <f t="shared" si="36"/>
        <v>2</v>
      </c>
      <c r="BO43" s="252">
        <f t="shared" si="37"/>
        <v>3</v>
      </c>
      <c r="BP43" s="252">
        <f t="shared" si="38"/>
        <v>3</v>
      </c>
      <c r="BQ43" s="254">
        <f t="shared" si="39"/>
        <v>9.9700000000000006</v>
      </c>
      <c r="BR43">
        <f t="shared" si="33"/>
        <v>16</v>
      </c>
      <c r="BS43">
        <v>0</v>
      </c>
      <c r="BT43">
        <v>1</v>
      </c>
      <c r="BU43" t="s">
        <v>139</v>
      </c>
      <c r="BV43" t="str">
        <f t="shared" si="40"/>
        <v>0</v>
      </c>
      <c r="BW43" t="str">
        <f t="shared" si="41"/>
        <v>0</v>
      </c>
      <c r="BX43" t="str">
        <f t="shared" si="42"/>
        <v>1</v>
      </c>
      <c r="BY43" t="s">
        <v>23</v>
      </c>
      <c r="BZ43" s="253">
        <f t="shared" si="43"/>
        <v>0</v>
      </c>
      <c r="CA43" s="253">
        <f t="shared" si="44"/>
        <v>0</v>
      </c>
      <c r="CB43" s="253">
        <f t="shared" si="45"/>
        <v>0</v>
      </c>
      <c r="CC43" s="253">
        <f t="shared" si="46"/>
        <v>0</v>
      </c>
      <c r="CD43" s="253">
        <f t="shared" si="47"/>
        <v>11.565200000000001</v>
      </c>
      <c r="CE43" s="253">
        <f t="shared" si="48"/>
        <v>11.565200000000001</v>
      </c>
      <c r="CF43" s="253">
        <f t="shared" si="49"/>
        <v>11.565200000000001</v>
      </c>
      <c r="CG43" s="253">
        <f t="shared" si="50"/>
        <v>11.565200000000001</v>
      </c>
      <c r="CH43" s="253">
        <f t="shared" si="51"/>
        <v>11.565200000000001</v>
      </c>
      <c r="CI43" s="253">
        <f t="shared" si="52"/>
        <v>11.565200000000001</v>
      </c>
      <c r="CJ43" s="253">
        <f t="shared" si="53"/>
        <v>11.565200000000001</v>
      </c>
      <c r="CK43" s="253">
        <f t="shared" si="54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8"/>
        <v>20.420000000000002</v>
      </c>
      <c r="O44" s="106">
        <v>20.420000000000002</v>
      </c>
      <c r="P44" s="110">
        <f t="shared" si="9"/>
        <v>0</v>
      </c>
      <c r="Q44" s="112" t="s">
        <v>139</v>
      </c>
      <c r="R44" s="113">
        <f t="shared" si="10"/>
        <v>0</v>
      </c>
      <c r="S44" s="114">
        <f t="shared" si="11"/>
        <v>0</v>
      </c>
      <c r="T44" s="113">
        <f t="shared" si="12"/>
        <v>0</v>
      </c>
      <c r="U44" s="115">
        <f t="shared" si="13"/>
        <v>0</v>
      </c>
      <c r="V44" s="113">
        <f t="shared" si="14"/>
        <v>0</v>
      </c>
      <c r="W44" s="115">
        <f t="shared" si="15"/>
        <v>0</v>
      </c>
      <c r="X44" s="113">
        <f t="shared" si="16"/>
        <v>0</v>
      </c>
      <c r="Y44" s="115">
        <f t="shared" si="17"/>
        <v>0</v>
      </c>
      <c r="Z44" s="116">
        <f t="shared" si="18"/>
        <v>0</v>
      </c>
      <c r="AA44" s="117" t="b">
        <f t="shared" si="19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20"/>
        <v>0</v>
      </c>
      <c r="AJ44" s="121">
        <v>0</v>
      </c>
      <c r="AK44" s="164">
        <f t="shared" si="21"/>
        <v>0</v>
      </c>
      <c r="AL44" s="127"/>
      <c r="AM44" s="164">
        <f t="shared" si="22"/>
        <v>0</v>
      </c>
      <c r="AN44" s="127"/>
      <c r="AO44" s="164">
        <f t="shared" si="23"/>
        <v>0</v>
      </c>
      <c r="AP44" s="127"/>
      <c r="AQ44" s="164">
        <f t="shared" si="24"/>
        <v>0</v>
      </c>
      <c r="AR44" s="127"/>
      <c r="AS44" s="164">
        <f t="shared" si="25"/>
        <v>0</v>
      </c>
      <c r="AT44" s="127"/>
      <c r="AU44" s="164">
        <f t="shared" si="26"/>
        <v>0</v>
      </c>
      <c r="AV44" s="127"/>
      <c r="AW44" s="164">
        <f t="shared" si="27"/>
        <v>0</v>
      </c>
      <c r="AX44" s="127"/>
      <c r="AY44" s="164">
        <f t="shared" si="28"/>
        <v>0</v>
      </c>
      <c r="AZ44" s="127"/>
      <c r="BA44" s="164">
        <f t="shared" si="29"/>
        <v>0</v>
      </c>
      <c r="BB44" s="127"/>
      <c r="BC44" s="164">
        <f t="shared" si="30"/>
        <v>0</v>
      </c>
      <c r="BD44" s="127"/>
      <c r="BE44" s="164">
        <f t="shared" si="31"/>
        <v>0</v>
      </c>
      <c r="BF44" s="253">
        <f t="shared" si="32"/>
        <v>0</v>
      </c>
      <c r="BG44" s="253">
        <f t="shared" si="55"/>
        <v>0</v>
      </c>
      <c r="BH44" s="10" t="b">
        <f t="shared" si="56"/>
        <v>1</v>
      </c>
      <c r="BI44" s="253">
        <f t="shared" si="57"/>
        <v>0</v>
      </c>
      <c r="BJ44" s="250">
        <f t="shared" si="34"/>
        <v>21110077</v>
      </c>
      <c r="BK44" s="251">
        <v>348</v>
      </c>
      <c r="BL44" s="251">
        <v>5</v>
      </c>
      <c r="BM44" s="252">
        <f t="shared" si="35"/>
        <v>0</v>
      </c>
      <c r="BN44" s="252">
        <f t="shared" si="36"/>
        <v>0</v>
      </c>
      <c r="BO44" s="252">
        <f t="shared" si="37"/>
        <v>0</v>
      </c>
      <c r="BP44" s="252">
        <f t="shared" si="38"/>
        <v>0</v>
      </c>
      <c r="BQ44" s="254">
        <f t="shared" si="39"/>
        <v>20.420000000000002</v>
      </c>
      <c r="BR44">
        <f t="shared" si="33"/>
        <v>16</v>
      </c>
      <c r="BS44">
        <v>0</v>
      </c>
      <c r="BT44">
        <v>1</v>
      </c>
      <c r="BU44" t="s">
        <v>139</v>
      </c>
      <c r="BV44" t="str">
        <f t="shared" si="40"/>
        <v>0</v>
      </c>
      <c r="BW44" t="str">
        <f t="shared" si="41"/>
        <v>0</v>
      </c>
      <c r="BX44" t="str">
        <f t="shared" si="42"/>
        <v>1</v>
      </c>
      <c r="BY44" t="s">
        <v>23</v>
      </c>
      <c r="BZ44" s="253">
        <f t="shared" si="43"/>
        <v>0</v>
      </c>
      <c r="CA44" s="253">
        <f t="shared" si="44"/>
        <v>0</v>
      </c>
      <c r="CB44" s="253">
        <f t="shared" si="45"/>
        <v>0</v>
      </c>
      <c r="CC44" s="253">
        <f t="shared" si="46"/>
        <v>0</v>
      </c>
      <c r="CD44" s="253">
        <f t="shared" si="47"/>
        <v>0</v>
      </c>
      <c r="CE44" s="253">
        <f t="shared" si="48"/>
        <v>0</v>
      </c>
      <c r="CF44" s="253">
        <f t="shared" si="49"/>
        <v>0</v>
      </c>
      <c r="CG44" s="253">
        <f t="shared" si="50"/>
        <v>0</v>
      </c>
      <c r="CH44" s="253">
        <f t="shared" si="51"/>
        <v>0</v>
      </c>
      <c r="CI44" s="253">
        <f t="shared" si="52"/>
        <v>0</v>
      </c>
      <c r="CJ44" s="253">
        <f t="shared" si="53"/>
        <v>0</v>
      </c>
      <c r="CK44" s="253">
        <f t="shared" si="54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8</v>
      </c>
      <c r="L45" s="201" t="s">
        <v>20</v>
      </c>
      <c r="M45" s="104">
        <v>16</v>
      </c>
      <c r="N45" s="262">
        <f t="shared" si="8"/>
        <v>19.37</v>
      </c>
      <c r="O45" s="202">
        <v>19.37</v>
      </c>
      <c r="P45" s="110">
        <f t="shared" si="9"/>
        <v>179.75360000000001</v>
      </c>
      <c r="Q45" s="204" t="s">
        <v>139</v>
      </c>
      <c r="R45" s="113">
        <f t="shared" si="10"/>
        <v>0</v>
      </c>
      <c r="S45" s="114">
        <f t="shared" si="11"/>
        <v>0</v>
      </c>
      <c r="T45" s="113">
        <f t="shared" si="12"/>
        <v>2</v>
      </c>
      <c r="U45" s="115">
        <f t="shared" si="13"/>
        <v>44.938400000000001</v>
      </c>
      <c r="V45" s="113">
        <f t="shared" si="14"/>
        <v>3</v>
      </c>
      <c r="W45" s="115">
        <f t="shared" si="15"/>
        <v>67.407600000000002</v>
      </c>
      <c r="X45" s="113">
        <f t="shared" si="16"/>
        <v>3</v>
      </c>
      <c r="Y45" s="115">
        <f t="shared" si="17"/>
        <v>67.407600000000002</v>
      </c>
      <c r="Z45" s="116">
        <f t="shared" si="18"/>
        <v>179.75360000000001</v>
      </c>
      <c r="AA45" s="117" t="b">
        <f t="shared" si="19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20"/>
        <v>0</v>
      </c>
      <c r="AJ45" s="210"/>
      <c r="AK45" s="164">
        <f t="shared" si="21"/>
        <v>0</v>
      </c>
      <c r="AL45" s="216">
        <v>0</v>
      </c>
      <c r="AM45" s="164">
        <f t="shared" si="22"/>
        <v>0</v>
      </c>
      <c r="AN45" s="216">
        <v>0</v>
      </c>
      <c r="AO45" s="164">
        <f t="shared" si="23"/>
        <v>0</v>
      </c>
      <c r="AP45" s="216">
        <v>1</v>
      </c>
      <c r="AQ45" s="164">
        <f t="shared" si="24"/>
        <v>22.469200000000001</v>
      </c>
      <c r="AR45" s="216">
        <v>1</v>
      </c>
      <c r="AS45" s="164">
        <f t="shared" si="25"/>
        <v>22.469200000000001</v>
      </c>
      <c r="AT45" s="216">
        <v>1</v>
      </c>
      <c r="AU45" s="164">
        <f t="shared" si="26"/>
        <v>22.469200000000001</v>
      </c>
      <c r="AV45" s="216">
        <v>1</v>
      </c>
      <c r="AW45" s="164">
        <f t="shared" si="27"/>
        <v>22.469200000000001</v>
      </c>
      <c r="AX45" s="216">
        <v>1</v>
      </c>
      <c r="AY45" s="164">
        <f t="shared" si="28"/>
        <v>22.469200000000001</v>
      </c>
      <c r="AZ45" s="216">
        <v>1</v>
      </c>
      <c r="BA45" s="164">
        <f t="shared" si="29"/>
        <v>22.469200000000001</v>
      </c>
      <c r="BB45" s="216">
        <v>1</v>
      </c>
      <c r="BC45" s="164">
        <f t="shared" si="30"/>
        <v>22.469200000000001</v>
      </c>
      <c r="BD45" s="216">
        <v>1</v>
      </c>
      <c r="BE45" s="164">
        <f t="shared" si="31"/>
        <v>22.469200000000001</v>
      </c>
      <c r="BF45" s="253">
        <f t="shared" si="32"/>
        <v>179.75360000000001</v>
      </c>
      <c r="BG45" s="253">
        <f t="shared" si="55"/>
        <v>179.75360000000001</v>
      </c>
      <c r="BH45" s="10" t="b">
        <f t="shared" si="56"/>
        <v>1</v>
      </c>
      <c r="BI45" s="253">
        <f t="shared" si="57"/>
        <v>0</v>
      </c>
      <c r="BJ45" s="250">
        <f t="shared" si="34"/>
        <v>21110077</v>
      </c>
      <c r="BK45" s="251">
        <v>348</v>
      </c>
      <c r="BL45" s="251">
        <v>5</v>
      </c>
      <c r="BM45" s="252">
        <f t="shared" si="35"/>
        <v>0</v>
      </c>
      <c r="BN45" s="252">
        <f t="shared" si="36"/>
        <v>2</v>
      </c>
      <c r="BO45" s="252">
        <f t="shared" si="37"/>
        <v>3</v>
      </c>
      <c r="BP45" s="252">
        <f t="shared" si="38"/>
        <v>3</v>
      </c>
      <c r="BQ45" s="254">
        <f t="shared" si="39"/>
        <v>19.37</v>
      </c>
      <c r="BR45">
        <f t="shared" si="33"/>
        <v>16</v>
      </c>
      <c r="BS45">
        <v>0</v>
      </c>
      <c r="BT45">
        <v>1</v>
      </c>
      <c r="BU45" t="s">
        <v>139</v>
      </c>
      <c r="BV45" t="str">
        <f t="shared" si="40"/>
        <v>0</v>
      </c>
      <c r="BW45" t="str">
        <f t="shared" si="41"/>
        <v>0</v>
      </c>
      <c r="BX45" t="str">
        <f t="shared" si="42"/>
        <v>1</v>
      </c>
      <c r="BY45" t="s">
        <v>23</v>
      </c>
      <c r="BZ45" s="253">
        <f t="shared" si="43"/>
        <v>0</v>
      </c>
      <c r="CA45" s="253">
        <f t="shared" si="44"/>
        <v>0</v>
      </c>
      <c r="CB45" s="253">
        <f t="shared" si="45"/>
        <v>0</v>
      </c>
      <c r="CC45" s="253">
        <f t="shared" si="46"/>
        <v>0</v>
      </c>
      <c r="CD45" s="253">
        <f t="shared" si="47"/>
        <v>22.469200000000001</v>
      </c>
      <c r="CE45" s="253">
        <f t="shared" si="48"/>
        <v>22.469200000000001</v>
      </c>
      <c r="CF45" s="253">
        <f t="shared" si="49"/>
        <v>22.469200000000001</v>
      </c>
      <c r="CG45" s="253">
        <f t="shared" si="50"/>
        <v>22.469200000000001</v>
      </c>
      <c r="CH45" s="253">
        <f t="shared" si="51"/>
        <v>22.469200000000001</v>
      </c>
      <c r="CI45" s="253">
        <f t="shared" si="52"/>
        <v>22.469200000000001</v>
      </c>
      <c r="CJ45" s="253">
        <f t="shared" si="53"/>
        <v>22.469200000000001</v>
      </c>
      <c r="CK45" s="253">
        <f t="shared" si="54"/>
        <v>22.469200000000001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8"/>
        <v>109.73</v>
      </c>
      <c r="O46" s="106">
        <v>109.73</v>
      </c>
      <c r="P46" s="110">
        <f t="shared" si="9"/>
        <v>0</v>
      </c>
      <c r="Q46" s="112" t="s">
        <v>139</v>
      </c>
      <c r="R46" s="113">
        <f t="shared" si="10"/>
        <v>0</v>
      </c>
      <c r="S46" s="114">
        <f t="shared" si="11"/>
        <v>0</v>
      </c>
      <c r="T46" s="113">
        <f t="shared" si="12"/>
        <v>0</v>
      </c>
      <c r="U46" s="115">
        <f t="shared" si="13"/>
        <v>0</v>
      </c>
      <c r="V46" s="113">
        <f t="shared" si="14"/>
        <v>0</v>
      </c>
      <c r="W46" s="115">
        <f t="shared" si="15"/>
        <v>0</v>
      </c>
      <c r="X46" s="113">
        <f t="shared" si="16"/>
        <v>0</v>
      </c>
      <c r="Y46" s="115">
        <f t="shared" si="17"/>
        <v>0</v>
      </c>
      <c r="Z46" s="116">
        <f t="shared" si="18"/>
        <v>0</v>
      </c>
      <c r="AA46" s="117" t="b">
        <f t="shared" si="19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20"/>
        <v>0</v>
      </c>
      <c r="AJ46" s="121">
        <v>0</v>
      </c>
      <c r="AK46" s="164">
        <f t="shared" si="21"/>
        <v>0</v>
      </c>
      <c r="AL46" s="127"/>
      <c r="AM46" s="164">
        <f t="shared" si="22"/>
        <v>0</v>
      </c>
      <c r="AN46" s="127"/>
      <c r="AO46" s="164">
        <f t="shared" si="23"/>
        <v>0</v>
      </c>
      <c r="AP46" s="127"/>
      <c r="AQ46" s="164">
        <f t="shared" si="24"/>
        <v>0</v>
      </c>
      <c r="AR46" s="127"/>
      <c r="AS46" s="164">
        <f t="shared" si="25"/>
        <v>0</v>
      </c>
      <c r="AT46" s="127"/>
      <c r="AU46" s="164">
        <f t="shared" si="26"/>
        <v>0</v>
      </c>
      <c r="AV46" s="127"/>
      <c r="AW46" s="164">
        <f t="shared" si="27"/>
        <v>0</v>
      </c>
      <c r="AX46" s="127"/>
      <c r="AY46" s="164">
        <f t="shared" si="28"/>
        <v>0</v>
      </c>
      <c r="AZ46" s="127"/>
      <c r="BA46" s="164">
        <f t="shared" si="29"/>
        <v>0</v>
      </c>
      <c r="BB46" s="127"/>
      <c r="BC46" s="164">
        <f t="shared" si="30"/>
        <v>0</v>
      </c>
      <c r="BD46" s="127"/>
      <c r="BE46" s="164">
        <f t="shared" si="31"/>
        <v>0</v>
      </c>
      <c r="BF46" s="253">
        <f t="shared" si="32"/>
        <v>0</v>
      </c>
      <c r="BG46" s="253">
        <f t="shared" si="55"/>
        <v>0</v>
      </c>
      <c r="BH46" s="10" t="b">
        <f t="shared" si="56"/>
        <v>1</v>
      </c>
      <c r="BI46" s="253">
        <f t="shared" si="57"/>
        <v>0</v>
      </c>
      <c r="BJ46" s="250">
        <f t="shared" si="34"/>
        <v>21110083</v>
      </c>
      <c r="BK46" s="251">
        <v>348</v>
      </c>
      <c r="BL46" s="251">
        <v>5</v>
      </c>
      <c r="BM46" s="252">
        <f t="shared" si="35"/>
        <v>0</v>
      </c>
      <c r="BN46" s="252">
        <f t="shared" si="36"/>
        <v>0</v>
      </c>
      <c r="BO46" s="252">
        <f t="shared" si="37"/>
        <v>0</v>
      </c>
      <c r="BP46" s="252">
        <f t="shared" si="38"/>
        <v>0</v>
      </c>
      <c r="BQ46" s="254">
        <f t="shared" si="39"/>
        <v>109.73</v>
      </c>
      <c r="BR46">
        <f t="shared" si="33"/>
        <v>16</v>
      </c>
      <c r="BS46">
        <v>0</v>
      </c>
      <c r="BT46">
        <v>1</v>
      </c>
      <c r="BU46" t="s">
        <v>139</v>
      </c>
      <c r="BV46" t="str">
        <f t="shared" si="40"/>
        <v>0</v>
      </c>
      <c r="BW46" t="str">
        <f t="shared" si="41"/>
        <v>0</v>
      </c>
      <c r="BX46" t="str">
        <f t="shared" si="42"/>
        <v>1</v>
      </c>
      <c r="BY46" t="s">
        <v>23</v>
      </c>
      <c r="BZ46" s="253">
        <f t="shared" si="43"/>
        <v>0</v>
      </c>
      <c r="CA46" s="253">
        <f t="shared" si="44"/>
        <v>0</v>
      </c>
      <c r="CB46" s="253">
        <f t="shared" si="45"/>
        <v>0</v>
      </c>
      <c r="CC46" s="253">
        <f t="shared" si="46"/>
        <v>0</v>
      </c>
      <c r="CD46" s="253">
        <f t="shared" si="47"/>
        <v>0</v>
      </c>
      <c r="CE46" s="253">
        <f t="shared" si="48"/>
        <v>0</v>
      </c>
      <c r="CF46" s="253">
        <f t="shared" si="49"/>
        <v>0</v>
      </c>
      <c r="CG46" s="253">
        <f t="shared" si="50"/>
        <v>0</v>
      </c>
      <c r="CH46" s="253">
        <f t="shared" si="51"/>
        <v>0</v>
      </c>
      <c r="CI46" s="253">
        <f t="shared" si="52"/>
        <v>0</v>
      </c>
      <c r="CJ46" s="253">
        <f t="shared" si="53"/>
        <v>0</v>
      </c>
      <c r="CK46" s="253">
        <f t="shared" si="54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8</v>
      </c>
      <c r="L47" s="201" t="s">
        <v>20</v>
      </c>
      <c r="M47" s="104">
        <v>16</v>
      </c>
      <c r="N47" s="262">
        <f t="shared" si="8"/>
        <v>78.209999999999994</v>
      </c>
      <c r="O47" s="202">
        <v>78.209999999999994</v>
      </c>
      <c r="P47" s="110">
        <f t="shared" si="9"/>
        <v>725.78879999999992</v>
      </c>
      <c r="Q47" s="204" t="s">
        <v>139</v>
      </c>
      <c r="R47" s="113">
        <f t="shared" si="10"/>
        <v>0</v>
      </c>
      <c r="S47" s="114">
        <f t="shared" si="11"/>
        <v>0</v>
      </c>
      <c r="T47" s="113">
        <f t="shared" si="12"/>
        <v>2</v>
      </c>
      <c r="U47" s="115">
        <f t="shared" si="13"/>
        <v>181.44719999999998</v>
      </c>
      <c r="V47" s="113">
        <f t="shared" si="14"/>
        <v>3</v>
      </c>
      <c r="W47" s="115">
        <f t="shared" si="15"/>
        <v>272.17079999999999</v>
      </c>
      <c r="X47" s="113">
        <f t="shared" si="16"/>
        <v>3</v>
      </c>
      <c r="Y47" s="115">
        <f t="shared" si="17"/>
        <v>272.17079999999999</v>
      </c>
      <c r="Z47" s="116">
        <f t="shared" si="18"/>
        <v>725.78879999999992</v>
      </c>
      <c r="AA47" s="117" t="b">
        <f t="shared" si="19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20"/>
        <v>0</v>
      </c>
      <c r="AJ47" s="210"/>
      <c r="AK47" s="164">
        <f t="shared" si="21"/>
        <v>0</v>
      </c>
      <c r="AL47" s="216">
        <v>0</v>
      </c>
      <c r="AM47" s="164">
        <f t="shared" si="22"/>
        <v>0</v>
      </c>
      <c r="AN47" s="216">
        <v>0</v>
      </c>
      <c r="AO47" s="164">
        <f t="shared" si="23"/>
        <v>0</v>
      </c>
      <c r="AP47" s="216">
        <v>1</v>
      </c>
      <c r="AQ47" s="164">
        <f t="shared" si="24"/>
        <v>90.72359999999999</v>
      </c>
      <c r="AR47" s="216">
        <v>1</v>
      </c>
      <c r="AS47" s="164">
        <f t="shared" si="25"/>
        <v>90.72359999999999</v>
      </c>
      <c r="AT47" s="216">
        <v>1</v>
      </c>
      <c r="AU47" s="164">
        <f t="shared" si="26"/>
        <v>90.72359999999999</v>
      </c>
      <c r="AV47" s="216">
        <v>1</v>
      </c>
      <c r="AW47" s="164">
        <f t="shared" si="27"/>
        <v>90.72359999999999</v>
      </c>
      <c r="AX47" s="216">
        <v>1</v>
      </c>
      <c r="AY47" s="164">
        <f t="shared" si="28"/>
        <v>90.72359999999999</v>
      </c>
      <c r="AZ47" s="216">
        <v>1</v>
      </c>
      <c r="BA47" s="164">
        <f t="shared" si="29"/>
        <v>90.72359999999999</v>
      </c>
      <c r="BB47" s="216">
        <v>1</v>
      </c>
      <c r="BC47" s="164">
        <f t="shared" si="30"/>
        <v>90.72359999999999</v>
      </c>
      <c r="BD47" s="216">
        <v>1</v>
      </c>
      <c r="BE47" s="164">
        <f t="shared" si="31"/>
        <v>90.72359999999999</v>
      </c>
      <c r="BF47" s="253">
        <f t="shared" si="32"/>
        <v>725.78879999999992</v>
      </c>
      <c r="BG47" s="253">
        <f t="shared" si="55"/>
        <v>725.78880000000004</v>
      </c>
      <c r="BH47" s="10" t="b">
        <f t="shared" si="56"/>
        <v>1</v>
      </c>
      <c r="BI47" s="253">
        <f t="shared" si="57"/>
        <v>0</v>
      </c>
      <c r="BJ47" s="250">
        <f t="shared" si="34"/>
        <v>21110083</v>
      </c>
      <c r="BK47" s="251">
        <v>348</v>
      </c>
      <c r="BL47" s="251">
        <v>5</v>
      </c>
      <c r="BM47" s="252">
        <f t="shared" si="35"/>
        <v>0</v>
      </c>
      <c r="BN47" s="252">
        <f t="shared" si="36"/>
        <v>2</v>
      </c>
      <c r="BO47" s="252">
        <f t="shared" si="37"/>
        <v>3</v>
      </c>
      <c r="BP47" s="252">
        <f t="shared" si="38"/>
        <v>3</v>
      </c>
      <c r="BQ47" s="254">
        <f t="shared" si="39"/>
        <v>78.209999999999994</v>
      </c>
      <c r="BR47">
        <f t="shared" si="33"/>
        <v>16</v>
      </c>
      <c r="BS47">
        <v>0</v>
      </c>
      <c r="BT47">
        <v>1</v>
      </c>
      <c r="BU47" t="s">
        <v>139</v>
      </c>
      <c r="BV47" t="str">
        <f t="shared" si="40"/>
        <v>0</v>
      </c>
      <c r="BW47" t="str">
        <f t="shared" si="41"/>
        <v>0</v>
      </c>
      <c r="BX47" t="str">
        <f t="shared" si="42"/>
        <v>1</v>
      </c>
      <c r="BY47" t="s">
        <v>23</v>
      </c>
      <c r="BZ47" s="253">
        <f t="shared" si="43"/>
        <v>0</v>
      </c>
      <c r="CA47" s="253">
        <f t="shared" si="44"/>
        <v>0</v>
      </c>
      <c r="CB47" s="253">
        <f t="shared" si="45"/>
        <v>0</v>
      </c>
      <c r="CC47" s="253">
        <f t="shared" si="46"/>
        <v>0</v>
      </c>
      <c r="CD47" s="253">
        <f t="shared" si="47"/>
        <v>90.72359999999999</v>
      </c>
      <c r="CE47" s="253">
        <f t="shared" si="48"/>
        <v>90.72359999999999</v>
      </c>
      <c r="CF47" s="253">
        <f t="shared" si="49"/>
        <v>90.72359999999999</v>
      </c>
      <c r="CG47" s="253">
        <f t="shared" si="50"/>
        <v>90.72359999999999</v>
      </c>
      <c r="CH47" s="253">
        <f t="shared" si="51"/>
        <v>90.72359999999999</v>
      </c>
      <c r="CI47" s="253">
        <f t="shared" si="52"/>
        <v>90.72359999999999</v>
      </c>
      <c r="CJ47" s="253">
        <f t="shared" si="53"/>
        <v>90.72359999999999</v>
      </c>
      <c r="CK47" s="253">
        <f t="shared" si="54"/>
        <v>90.72359999999999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8"/>
        <v>24.79</v>
      </c>
      <c r="O48" s="106">
        <v>24.79</v>
      </c>
      <c r="P48" s="110">
        <f t="shared" si="9"/>
        <v>0</v>
      </c>
      <c r="Q48" s="112" t="s">
        <v>139</v>
      </c>
      <c r="R48" s="113">
        <f t="shared" si="10"/>
        <v>0</v>
      </c>
      <c r="S48" s="114">
        <f t="shared" si="11"/>
        <v>0</v>
      </c>
      <c r="T48" s="113">
        <f t="shared" si="12"/>
        <v>0</v>
      </c>
      <c r="U48" s="115">
        <f t="shared" si="13"/>
        <v>0</v>
      </c>
      <c r="V48" s="113">
        <f t="shared" si="14"/>
        <v>0</v>
      </c>
      <c r="W48" s="115">
        <f t="shared" si="15"/>
        <v>0</v>
      </c>
      <c r="X48" s="113">
        <f t="shared" si="16"/>
        <v>0</v>
      </c>
      <c r="Y48" s="115">
        <f t="shared" si="17"/>
        <v>0</v>
      </c>
      <c r="Z48" s="116">
        <f t="shared" si="18"/>
        <v>0</v>
      </c>
      <c r="AA48" s="117" t="b">
        <f t="shared" si="19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20"/>
        <v>0</v>
      </c>
      <c r="AJ48" s="121">
        <v>0</v>
      </c>
      <c r="AK48" s="164">
        <f t="shared" si="21"/>
        <v>0</v>
      </c>
      <c r="AL48" s="127"/>
      <c r="AM48" s="164">
        <f t="shared" si="22"/>
        <v>0</v>
      </c>
      <c r="AN48" s="127"/>
      <c r="AO48" s="164">
        <f t="shared" si="23"/>
        <v>0</v>
      </c>
      <c r="AP48" s="127"/>
      <c r="AQ48" s="164">
        <f t="shared" si="24"/>
        <v>0</v>
      </c>
      <c r="AR48" s="127"/>
      <c r="AS48" s="164">
        <f t="shared" si="25"/>
        <v>0</v>
      </c>
      <c r="AT48" s="127"/>
      <c r="AU48" s="164">
        <f t="shared" si="26"/>
        <v>0</v>
      </c>
      <c r="AV48" s="127"/>
      <c r="AW48" s="164">
        <f t="shared" si="27"/>
        <v>0</v>
      </c>
      <c r="AX48" s="127"/>
      <c r="AY48" s="164">
        <f t="shared" si="28"/>
        <v>0</v>
      </c>
      <c r="AZ48" s="127"/>
      <c r="BA48" s="164">
        <f t="shared" si="29"/>
        <v>0</v>
      </c>
      <c r="BB48" s="127"/>
      <c r="BC48" s="164">
        <f t="shared" si="30"/>
        <v>0</v>
      </c>
      <c r="BD48" s="127"/>
      <c r="BE48" s="164">
        <f t="shared" si="31"/>
        <v>0</v>
      </c>
      <c r="BF48" s="253">
        <f t="shared" si="32"/>
        <v>0</v>
      </c>
      <c r="BG48" s="253">
        <f t="shared" si="55"/>
        <v>0</v>
      </c>
      <c r="BH48" s="10" t="b">
        <f t="shared" si="56"/>
        <v>1</v>
      </c>
      <c r="BI48" s="253">
        <f t="shared" si="57"/>
        <v>0</v>
      </c>
      <c r="BJ48" s="250">
        <f t="shared" si="34"/>
        <v>21110091</v>
      </c>
      <c r="BK48" s="251">
        <v>348</v>
      </c>
      <c r="BL48" s="251">
        <v>5</v>
      </c>
      <c r="BM48" s="252">
        <f t="shared" si="35"/>
        <v>0</v>
      </c>
      <c r="BN48" s="252">
        <f t="shared" si="36"/>
        <v>0</v>
      </c>
      <c r="BO48" s="252">
        <f t="shared" si="37"/>
        <v>0</v>
      </c>
      <c r="BP48" s="252">
        <f t="shared" si="38"/>
        <v>0</v>
      </c>
      <c r="BQ48" s="254">
        <f t="shared" si="39"/>
        <v>24.79</v>
      </c>
      <c r="BR48">
        <f t="shared" si="33"/>
        <v>16</v>
      </c>
      <c r="BS48">
        <v>0</v>
      </c>
      <c r="BT48">
        <v>1</v>
      </c>
      <c r="BU48" t="s">
        <v>139</v>
      </c>
      <c r="BV48" t="str">
        <f t="shared" si="40"/>
        <v>0</v>
      </c>
      <c r="BW48" t="str">
        <f t="shared" si="41"/>
        <v>0</v>
      </c>
      <c r="BX48" t="str">
        <f t="shared" si="42"/>
        <v>1</v>
      </c>
      <c r="BY48" t="s">
        <v>23</v>
      </c>
      <c r="BZ48" s="253">
        <f t="shared" si="43"/>
        <v>0</v>
      </c>
      <c r="CA48" s="253">
        <f t="shared" si="44"/>
        <v>0</v>
      </c>
      <c r="CB48" s="253">
        <f t="shared" si="45"/>
        <v>0</v>
      </c>
      <c r="CC48" s="253">
        <f t="shared" si="46"/>
        <v>0</v>
      </c>
      <c r="CD48" s="253">
        <f t="shared" si="47"/>
        <v>0</v>
      </c>
      <c r="CE48" s="253">
        <f t="shared" si="48"/>
        <v>0</v>
      </c>
      <c r="CF48" s="253">
        <f t="shared" si="49"/>
        <v>0</v>
      </c>
      <c r="CG48" s="253">
        <f t="shared" si="50"/>
        <v>0</v>
      </c>
      <c r="CH48" s="253">
        <f t="shared" si="51"/>
        <v>0</v>
      </c>
      <c r="CI48" s="253">
        <f t="shared" si="52"/>
        <v>0</v>
      </c>
      <c r="CJ48" s="253">
        <f t="shared" si="53"/>
        <v>0</v>
      </c>
      <c r="CK48" s="253">
        <f t="shared" si="54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8</v>
      </c>
      <c r="L49" s="201" t="s">
        <v>138</v>
      </c>
      <c r="M49" s="104">
        <v>16</v>
      </c>
      <c r="N49" s="262">
        <f t="shared" si="8"/>
        <v>21.33</v>
      </c>
      <c r="O49" s="202">
        <v>21.33</v>
      </c>
      <c r="P49" s="110">
        <f t="shared" si="9"/>
        <v>197.94239999999996</v>
      </c>
      <c r="Q49" s="204" t="s">
        <v>139</v>
      </c>
      <c r="R49" s="113">
        <f t="shared" si="10"/>
        <v>0</v>
      </c>
      <c r="S49" s="114">
        <f t="shared" si="11"/>
        <v>0</v>
      </c>
      <c r="T49" s="113">
        <f t="shared" si="12"/>
        <v>2</v>
      </c>
      <c r="U49" s="115">
        <f t="shared" si="13"/>
        <v>49.485599999999991</v>
      </c>
      <c r="V49" s="113">
        <f t="shared" si="14"/>
        <v>3</v>
      </c>
      <c r="W49" s="115">
        <f t="shared" si="15"/>
        <v>74.228399999999993</v>
      </c>
      <c r="X49" s="113">
        <f t="shared" si="16"/>
        <v>3</v>
      </c>
      <c r="Y49" s="115">
        <f t="shared" si="17"/>
        <v>74.228399999999993</v>
      </c>
      <c r="Z49" s="116">
        <f t="shared" si="18"/>
        <v>197.94239999999996</v>
      </c>
      <c r="AA49" s="117" t="b">
        <f t="shared" si="19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20"/>
        <v>0</v>
      </c>
      <c r="AJ49" s="210"/>
      <c r="AK49" s="164">
        <f t="shared" si="21"/>
        <v>0</v>
      </c>
      <c r="AL49" s="216">
        <v>0</v>
      </c>
      <c r="AM49" s="164">
        <f t="shared" si="22"/>
        <v>0</v>
      </c>
      <c r="AN49" s="216">
        <v>0</v>
      </c>
      <c r="AO49" s="164">
        <f t="shared" si="23"/>
        <v>0</v>
      </c>
      <c r="AP49" s="216">
        <v>1</v>
      </c>
      <c r="AQ49" s="164">
        <f t="shared" si="24"/>
        <v>24.742799999999995</v>
      </c>
      <c r="AR49" s="216">
        <v>1</v>
      </c>
      <c r="AS49" s="164">
        <f t="shared" si="25"/>
        <v>24.742799999999995</v>
      </c>
      <c r="AT49" s="216">
        <v>1</v>
      </c>
      <c r="AU49" s="164">
        <f t="shared" si="26"/>
        <v>24.742799999999995</v>
      </c>
      <c r="AV49" s="216">
        <v>1</v>
      </c>
      <c r="AW49" s="164">
        <f t="shared" si="27"/>
        <v>24.742799999999995</v>
      </c>
      <c r="AX49" s="216">
        <v>1</v>
      </c>
      <c r="AY49" s="164">
        <f t="shared" si="28"/>
        <v>24.742799999999995</v>
      </c>
      <c r="AZ49" s="216">
        <v>1</v>
      </c>
      <c r="BA49" s="164">
        <f t="shared" si="29"/>
        <v>24.742799999999995</v>
      </c>
      <c r="BB49" s="216">
        <v>1</v>
      </c>
      <c r="BC49" s="164">
        <f t="shared" si="30"/>
        <v>24.742799999999995</v>
      </c>
      <c r="BD49" s="216">
        <v>1</v>
      </c>
      <c r="BE49" s="164">
        <f t="shared" si="31"/>
        <v>24.742799999999995</v>
      </c>
      <c r="BF49" s="253">
        <f t="shared" si="32"/>
        <v>197.94239999999996</v>
      </c>
      <c r="BG49" s="253">
        <f t="shared" si="55"/>
        <v>197.94239999999994</v>
      </c>
      <c r="BH49" s="10" t="b">
        <f t="shared" si="56"/>
        <v>1</v>
      </c>
      <c r="BI49" s="253">
        <f t="shared" si="57"/>
        <v>0</v>
      </c>
      <c r="BJ49" s="250">
        <f t="shared" si="34"/>
        <v>21110091</v>
      </c>
      <c r="BK49" s="251">
        <v>348</v>
      </c>
      <c r="BL49" s="251">
        <v>5</v>
      </c>
      <c r="BM49" s="252">
        <f t="shared" si="35"/>
        <v>0</v>
      </c>
      <c r="BN49" s="252">
        <f t="shared" si="36"/>
        <v>2</v>
      </c>
      <c r="BO49" s="252">
        <f t="shared" si="37"/>
        <v>3</v>
      </c>
      <c r="BP49" s="252">
        <f t="shared" si="38"/>
        <v>3</v>
      </c>
      <c r="BQ49" s="254">
        <f t="shared" si="39"/>
        <v>21.33</v>
      </c>
      <c r="BR49">
        <f t="shared" si="33"/>
        <v>16</v>
      </c>
      <c r="BS49">
        <v>0</v>
      </c>
      <c r="BT49">
        <v>1</v>
      </c>
      <c r="BU49" t="s">
        <v>139</v>
      </c>
      <c r="BV49" t="str">
        <f t="shared" si="40"/>
        <v>0</v>
      </c>
      <c r="BW49" t="str">
        <f t="shared" si="41"/>
        <v>0</v>
      </c>
      <c r="BX49" t="str">
        <f t="shared" si="42"/>
        <v>1</v>
      </c>
      <c r="BY49" t="s">
        <v>23</v>
      </c>
      <c r="BZ49" s="253">
        <f t="shared" si="43"/>
        <v>0</v>
      </c>
      <c r="CA49" s="253">
        <f t="shared" si="44"/>
        <v>0</v>
      </c>
      <c r="CB49" s="253">
        <f t="shared" si="45"/>
        <v>0</v>
      </c>
      <c r="CC49" s="253">
        <f t="shared" si="46"/>
        <v>0</v>
      </c>
      <c r="CD49" s="253">
        <f t="shared" si="47"/>
        <v>24.742799999999995</v>
      </c>
      <c r="CE49" s="253">
        <f t="shared" si="48"/>
        <v>24.742799999999995</v>
      </c>
      <c r="CF49" s="253">
        <f t="shared" si="49"/>
        <v>24.742799999999995</v>
      </c>
      <c r="CG49" s="253">
        <f t="shared" si="50"/>
        <v>24.742799999999995</v>
      </c>
      <c r="CH49" s="253">
        <f t="shared" si="51"/>
        <v>24.742799999999995</v>
      </c>
      <c r="CI49" s="253">
        <f t="shared" si="52"/>
        <v>24.742799999999995</v>
      </c>
      <c r="CJ49" s="253">
        <f t="shared" si="53"/>
        <v>24.742799999999995</v>
      </c>
      <c r="CK49" s="253">
        <f t="shared" si="54"/>
        <v>24.742799999999995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1</v>
      </c>
      <c r="L50" s="104" t="s">
        <v>138</v>
      </c>
      <c r="M50" s="104">
        <v>16</v>
      </c>
      <c r="N50" s="262">
        <f t="shared" si="8"/>
        <v>183.53</v>
      </c>
      <c r="O50" s="106">
        <v>183.53</v>
      </c>
      <c r="P50" s="110">
        <f t="shared" si="9"/>
        <v>212.89479999999998</v>
      </c>
      <c r="Q50" s="112" t="s">
        <v>139</v>
      </c>
      <c r="R50" s="113">
        <f t="shared" si="10"/>
        <v>1</v>
      </c>
      <c r="S50" s="114">
        <f t="shared" si="11"/>
        <v>212.89479999999998</v>
      </c>
      <c r="T50" s="113">
        <f t="shared" si="12"/>
        <v>0</v>
      </c>
      <c r="U50" s="115">
        <f t="shared" si="13"/>
        <v>0</v>
      </c>
      <c r="V50" s="113">
        <f t="shared" si="14"/>
        <v>0</v>
      </c>
      <c r="W50" s="115">
        <f t="shared" si="15"/>
        <v>0</v>
      </c>
      <c r="X50" s="113">
        <f t="shared" si="16"/>
        <v>0</v>
      </c>
      <c r="Y50" s="115">
        <f t="shared" si="17"/>
        <v>0</v>
      </c>
      <c r="Z50" s="116">
        <f t="shared" si="18"/>
        <v>212.89479999999998</v>
      </c>
      <c r="AA50" s="117" t="b">
        <f t="shared" si="19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20"/>
        <v>0</v>
      </c>
      <c r="AJ50" s="121">
        <v>1</v>
      </c>
      <c r="AK50" s="164">
        <f t="shared" si="21"/>
        <v>212.89479999999998</v>
      </c>
      <c r="AL50" s="127"/>
      <c r="AM50" s="164">
        <f t="shared" si="22"/>
        <v>0</v>
      </c>
      <c r="AN50" s="127"/>
      <c r="AO50" s="164">
        <f t="shared" si="23"/>
        <v>0</v>
      </c>
      <c r="AP50" s="127"/>
      <c r="AQ50" s="164">
        <f t="shared" si="24"/>
        <v>0</v>
      </c>
      <c r="AR50" s="127"/>
      <c r="AS50" s="164">
        <f t="shared" si="25"/>
        <v>0</v>
      </c>
      <c r="AT50" s="127"/>
      <c r="AU50" s="164">
        <f t="shared" si="26"/>
        <v>0</v>
      </c>
      <c r="AV50" s="127"/>
      <c r="AW50" s="164">
        <f t="shared" si="27"/>
        <v>0</v>
      </c>
      <c r="AX50" s="127"/>
      <c r="AY50" s="164">
        <f t="shared" si="28"/>
        <v>0</v>
      </c>
      <c r="AZ50" s="127"/>
      <c r="BA50" s="164">
        <f t="shared" si="29"/>
        <v>0</v>
      </c>
      <c r="BB50" s="127"/>
      <c r="BC50" s="164">
        <f t="shared" si="30"/>
        <v>0</v>
      </c>
      <c r="BD50" s="127"/>
      <c r="BE50" s="164">
        <f t="shared" si="31"/>
        <v>0</v>
      </c>
      <c r="BF50" s="253">
        <f t="shared" si="32"/>
        <v>212.89479999999998</v>
      </c>
      <c r="BG50" s="253">
        <f t="shared" si="55"/>
        <v>212.89479999999998</v>
      </c>
      <c r="BH50" s="10" t="b">
        <f t="shared" si="56"/>
        <v>1</v>
      </c>
      <c r="BI50" s="253">
        <f t="shared" si="57"/>
        <v>0</v>
      </c>
      <c r="BJ50" s="250">
        <f t="shared" si="34"/>
        <v>21110099</v>
      </c>
      <c r="BK50" s="251">
        <v>348</v>
      </c>
      <c r="BL50" s="251">
        <v>5</v>
      </c>
      <c r="BM50" s="252">
        <f t="shared" si="35"/>
        <v>1</v>
      </c>
      <c r="BN50" s="252">
        <f t="shared" si="36"/>
        <v>0</v>
      </c>
      <c r="BO50" s="252">
        <f t="shared" si="37"/>
        <v>0</v>
      </c>
      <c r="BP50" s="252">
        <f t="shared" si="38"/>
        <v>0</v>
      </c>
      <c r="BQ50" s="254">
        <f t="shared" si="39"/>
        <v>183.53</v>
      </c>
      <c r="BR50">
        <f t="shared" si="33"/>
        <v>16</v>
      </c>
      <c r="BS50">
        <v>0</v>
      </c>
      <c r="BT50">
        <v>1</v>
      </c>
      <c r="BU50" t="s">
        <v>139</v>
      </c>
      <c r="BV50" t="str">
        <f t="shared" si="40"/>
        <v>0</v>
      </c>
      <c r="BW50" t="str">
        <f t="shared" si="41"/>
        <v>0</v>
      </c>
      <c r="BX50" t="str">
        <f t="shared" si="42"/>
        <v>1</v>
      </c>
      <c r="BY50" t="s">
        <v>23</v>
      </c>
      <c r="BZ50" s="253">
        <f t="shared" si="43"/>
        <v>0</v>
      </c>
      <c r="CA50" s="253">
        <f t="shared" si="44"/>
        <v>212.89479999999998</v>
      </c>
      <c r="CB50" s="253">
        <f t="shared" si="45"/>
        <v>0</v>
      </c>
      <c r="CC50" s="253">
        <f t="shared" si="46"/>
        <v>0</v>
      </c>
      <c r="CD50" s="253">
        <f t="shared" si="47"/>
        <v>0</v>
      </c>
      <c r="CE50" s="253">
        <f t="shared" si="48"/>
        <v>0</v>
      </c>
      <c r="CF50" s="253">
        <f t="shared" si="49"/>
        <v>0</v>
      </c>
      <c r="CG50" s="253">
        <f t="shared" si="50"/>
        <v>0</v>
      </c>
      <c r="CH50" s="253">
        <f t="shared" si="51"/>
        <v>0</v>
      </c>
      <c r="CI50" s="253">
        <f t="shared" si="52"/>
        <v>0</v>
      </c>
      <c r="CJ50" s="253">
        <f t="shared" si="53"/>
        <v>0</v>
      </c>
      <c r="CK50" s="253">
        <f t="shared" si="54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8</v>
      </c>
      <c r="L51" s="201" t="s">
        <v>138</v>
      </c>
      <c r="M51" s="104">
        <v>16</v>
      </c>
      <c r="N51" s="262">
        <f t="shared" si="8"/>
        <v>144.65</v>
      </c>
      <c r="O51" s="202">
        <v>144.65</v>
      </c>
      <c r="P51" s="110">
        <f t="shared" si="9"/>
        <v>1342.3519999999999</v>
      </c>
      <c r="Q51" s="204" t="s">
        <v>139</v>
      </c>
      <c r="R51" s="113">
        <f t="shared" si="10"/>
        <v>0</v>
      </c>
      <c r="S51" s="114">
        <f t="shared" si="11"/>
        <v>0</v>
      </c>
      <c r="T51" s="113">
        <f t="shared" si="12"/>
        <v>2</v>
      </c>
      <c r="U51" s="115">
        <f t="shared" si="13"/>
        <v>335.58799999999997</v>
      </c>
      <c r="V51" s="113">
        <f t="shared" si="14"/>
        <v>3</v>
      </c>
      <c r="W51" s="115">
        <f t="shared" si="15"/>
        <v>503.38199999999995</v>
      </c>
      <c r="X51" s="113">
        <f t="shared" si="16"/>
        <v>3</v>
      </c>
      <c r="Y51" s="115">
        <f t="shared" si="17"/>
        <v>503.38199999999995</v>
      </c>
      <c r="Z51" s="116">
        <f t="shared" si="18"/>
        <v>1342.3519999999999</v>
      </c>
      <c r="AA51" s="117" t="b">
        <f t="shared" si="19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20"/>
        <v>0</v>
      </c>
      <c r="AJ51" s="210"/>
      <c r="AK51" s="164">
        <f t="shared" si="21"/>
        <v>0</v>
      </c>
      <c r="AL51" s="216">
        <v>0</v>
      </c>
      <c r="AM51" s="164">
        <f t="shared" si="22"/>
        <v>0</v>
      </c>
      <c r="AN51" s="216">
        <v>0</v>
      </c>
      <c r="AO51" s="164">
        <f t="shared" si="23"/>
        <v>0</v>
      </c>
      <c r="AP51" s="216">
        <v>1</v>
      </c>
      <c r="AQ51" s="164">
        <f t="shared" si="24"/>
        <v>167.79399999999998</v>
      </c>
      <c r="AR51" s="216">
        <v>1</v>
      </c>
      <c r="AS51" s="164">
        <f t="shared" si="25"/>
        <v>167.79399999999998</v>
      </c>
      <c r="AT51" s="216">
        <v>1</v>
      </c>
      <c r="AU51" s="164">
        <f t="shared" si="26"/>
        <v>167.79399999999998</v>
      </c>
      <c r="AV51" s="216">
        <v>1</v>
      </c>
      <c r="AW51" s="164">
        <f t="shared" si="27"/>
        <v>167.79399999999998</v>
      </c>
      <c r="AX51" s="216">
        <v>1</v>
      </c>
      <c r="AY51" s="164">
        <f t="shared" si="28"/>
        <v>167.79399999999998</v>
      </c>
      <c r="AZ51" s="216">
        <v>1</v>
      </c>
      <c r="BA51" s="164">
        <f t="shared" si="29"/>
        <v>167.79399999999998</v>
      </c>
      <c r="BB51" s="216">
        <v>1</v>
      </c>
      <c r="BC51" s="164">
        <f t="shared" si="30"/>
        <v>167.79399999999998</v>
      </c>
      <c r="BD51" s="216">
        <v>1</v>
      </c>
      <c r="BE51" s="164">
        <f t="shared" si="31"/>
        <v>167.79399999999998</v>
      </c>
      <c r="BF51" s="253">
        <f t="shared" si="32"/>
        <v>1342.3519999999999</v>
      </c>
      <c r="BG51" s="253">
        <f t="shared" si="55"/>
        <v>1342.3519999999999</v>
      </c>
      <c r="BH51" s="10" t="b">
        <f t="shared" si="56"/>
        <v>1</v>
      </c>
      <c r="BI51" s="253">
        <f t="shared" si="57"/>
        <v>0</v>
      </c>
      <c r="BJ51" s="250">
        <f t="shared" si="34"/>
        <v>21110099</v>
      </c>
      <c r="BK51" s="251">
        <v>348</v>
      </c>
      <c r="BL51" s="251">
        <v>5</v>
      </c>
      <c r="BM51" s="252">
        <f t="shared" si="35"/>
        <v>0</v>
      </c>
      <c r="BN51" s="252">
        <f t="shared" si="36"/>
        <v>2</v>
      </c>
      <c r="BO51" s="252">
        <f t="shared" si="37"/>
        <v>3</v>
      </c>
      <c r="BP51" s="252">
        <f t="shared" si="38"/>
        <v>3</v>
      </c>
      <c r="BQ51" s="254">
        <f t="shared" si="39"/>
        <v>144.65</v>
      </c>
      <c r="BR51">
        <f t="shared" si="33"/>
        <v>16</v>
      </c>
      <c r="BS51">
        <v>0</v>
      </c>
      <c r="BT51">
        <v>1</v>
      </c>
      <c r="BU51" t="s">
        <v>139</v>
      </c>
      <c r="BV51" t="str">
        <f t="shared" si="40"/>
        <v>0</v>
      </c>
      <c r="BW51" t="str">
        <f t="shared" si="41"/>
        <v>0</v>
      </c>
      <c r="BX51" t="str">
        <f t="shared" si="42"/>
        <v>1</v>
      </c>
      <c r="BY51" t="s">
        <v>23</v>
      </c>
      <c r="BZ51" s="253">
        <f t="shared" si="43"/>
        <v>0</v>
      </c>
      <c r="CA51" s="253">
        <f t="shared" si="44"/>
        <v>0</v>
      </c>
      <c r="CB51" s="253">
        <f t="shared" si="45"/>
        <v>0</v>
      </c>
      <c r="CC51" s="253">
        <f t="shared" si="46"/>
        <v>0</v>
      </c>
      <c r="CD51" s="253">
        <f t="shared" si="47"/>
        <v>167.79399999999998</v>
      </c>
      <c r="CE51" s="253">
        <f t="shared" si="48"/>
        <v>167.79399999999998</v>
      </c>
      <c r="CF51" s="253">
        <f t="shared" si="49"/>
        <v>167.79399999999998</v>
      </c>
      <c r="CG51" s="253">
        <f t="shared" si="50"/>
        <v>167.79399999999998</v>
      </c>
      <c r="CH51" s="253">
        <f t="shared" si="51"/>
        <v>167.79399999999998</v>
      </c>
      <c r="CI51" s="253">
        <f t="shared" si="52"/>
        <v>167.79399999999998</v>
      </c>
      <c r="CJ51" s="253">
        <f t="shared" si="53"/>
        <v>167.79399999999998</v>
      </c>
      <c r="CK51" s="253">
        <f t="shared" si="54"/>
        <v>167.79399999999998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0</v>
      </c>
      <c r="L52" s="104" t="s">
        <v>138</v>
      </c>
      <c r="M52" s="104">
        <v>16</v>
      </c>
      <c r="N52" s="262">
        <f t="shared" si="8"/>
        <v>202.52</v>
      </c>
      <c r="O52" s="106">
        <v>202.52</v>
      </c>
      <c r="P52" s="110">
        <f t="shared" si="9"/>
        <v>0</v>
      </c>
      <c r="Q52" s="112" t="s">
        <v>139</v>
      </c>
      <c r="R52" s="113">
        <f t="shared" si="10"/>
        <v>0</v>
      </c>
      <c r="S52" s="114">
        <f t="shared" si="11"/>
        <v>0</v>
      </c>
      <c r="T52" s="113">
        <f t="shared" si="12"/>
        <v>0</v>
      </c>
      <c r="U52" s="115">
        <f t="shared" si="13"/>
        <v>0</v>
      </c>
      <c r="V52" s="113">
        <f t="shared" si="14"/>
        <v>0</v>
      </c>
      <c r="W52" s="115">
        <f t="shared" si="15"/>
        <v>0</v>
      </c>
      <c r="X52" s="113">
        <f t="shared" si="16"/>
        <v>0</v>
      </c>
      <c r="Y52" s="115">
        <f t="shared" si="17"/>
        <v>0</v>
      </c>
      <c r="Z52" s="116">
        <f t="shared" si="18"/>
        <v>0</v>
      </c>
      <c r="AA52" s="117" t="b">
        <f t="shared" si="19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20"/>
        <v>0</v>
      </c>
      <c r="AJ52" s="121">
        <v>0</v>
      </c>
      <c r="AK52" s="164">
        <f t="shared" si="21"/>
        <v>0</v>
      </c>
      <c r="AL52" s="127"/>
      <c r="AM52" s="164">
        <f t="shared" si="22"/>
        <v>0</v>
      </c>
      <c r="AN52" s="127"/>
      <c r="AO52" s="164">
        <f t="shared" si="23"/>
        <v>0</v>
      </c>
      <c r="AP52" s="127"/>
      <c r="AQ52" s="164">
        <f t="shared" si="24"/>
        <v>0</v>
      </c>
      <c r="AR52" s="127"/>
      <c r="AS52" s="164">
        <f t="shared" si="25"/>
        <v>0</v>
      </c>
      <c r="AT52" s="127"/>
      <c r="AU52" s="164">
        <f t="shared" si="26"/>
        <v>0</v>
      </c>
      <c r="AV52" s="127"/>
      <c r="AW52" s="164">
        <f t="shared" si="27"/>
        <v>0</v>
      </c>
      <c r="AX52" s="127"/>
      <c r="AY52" s="164">
        <f t="shared" si="28"/>
        <v>0</v>
      </c>
      <c r="AZ52" s="127"/>
      <c r="BA52" s="164">
        <f t="shared" si="29"/>
        <v>0</v>
      </c>
      <c r="BB52" s="127"/>
      <c r="BC52" s="164">
        <f t="shared" si="30"/>
        <v>0</v>
      </c>
      <c r="BD52" s="127"/>
      <c r="BE52" s="164">
        <f t="shared" si="31"/>
        <v>0</v>
      </c>
      <c r="BF52" s="253">
        <f t="shared" si="32"/>
        <v>0</v>
      </c>
      <c r="BG52" s="253">
        <f t="shared" si="55"/>
        <v>0</v>
      </c>
      <c r="BH52" s="10" t="b">
        <f t="shared" si="56"/>
        <v>1</v>
      </c>
      <c r="BI52" s="253">
        <f t="shared" si="57"/>
        <v>0</v>
      </c>
      <c r="BJ52" s="250">
        <f t="shared" si="34"/>
        <v>21110100</v>
      </c>
      <c r="BK52" s="251">
        <v>348</v>
      </c>
      <c r="BL52" s="251">
        <v>5</v>
      </c>
      <c r="BM52" s="252">
        <f t="shared" si="35"/>
        <v>0</v>
      </c>
      <c r="BN52" s="252">
        <f t="shared" si="36"/>
        <v>0</v>
      </c>
      <c r="BO52" s="252">
        <f t="shared" si="37"/>
        <v>0</v>
      </c>
      <c r="BP52" s="252">
        <f t="shared" si="38"/>
        <v>0</v>
      </c>
      <c r="BQ52" s="254">
        <f t="shared" si="39"/>
        <v>202.52</v>
      </c>
      <c r="BR52">
        <f t="shared" si="33"/>
        <v>16</v>
      </c>
      <c r="BS52">
        <v>0</v>
      </c>
      <c r="BT52">
        <v>1</v>
      </c>
      <c r="BU52" t="s">
        <v>139</v>
      </c>
      <c r="BV52" t="str">
        <f t="shared" si="40"/>
        <v>0</v>
      </c>
      <c r="BW52" t="str">
        <f t="shared" si="41"/>
        <v>0</v>
      </c>
      <c r="BX52" t="str">
        <f t="shared" si="42"/>
        <v>1</v>
      </c>
      <c r="BY52" t="s">
        <v>23</v>
      </c>
      <c r="BZ52" s="253">
        <f t="shared" si="43"/>
        <v>0</v>
      </c>
      <c r="CA52" s="253">
        <f t="shared" si="44"/>
        <v>0</v>
      </c>
      <c r="CB52" s="253">
        <f t="shared" si="45"/>
        <v>0</v>
      </c>
      <c r="CC52" s="253">
        <f t="shared" si="46"/>
        <v>0</v>
      </c>
      <c r="CD52" s="253">
        <f t="shared" si="47"/>
        <v>0</v>
      </c>
      <c r="CE52" s="253">
        <f t="shared" si="48"/>
        <v>0</v>
      </c>
      <c r="CF52" s="253">
        <f t="shared" si="49"/>
        <v>0</v>
      </c>
      <c r="CG52" s="253">
        <f t="shared" si="50"/>
        <v>0</v>
      </c>
      <c r="CH52" s="253">
        <f t="shared" si="51"/>
        <v>0</v>
      </c>
      <c r="CI52" s="253">
        <f t="shared" si="52"/>
        <v>0</v>
      </c>
      <c r="CJ52" s="253">
        <f t="shared" si="53"/>
        <v>0</v>
      </c>
      <c r="CK52" s="253">
        <f t="shared" si="54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8</v>
      </c>
      <c r="L53" s="201" t="s">
        <v>138</v>
      </c>
      <c r="M53" s="104">
        <v>16</v>
      </c>
      <c r="N53" s="262">
        <f t="shared" si="8"/>
        <v>166.25</v>
      </c>
      <c r="O53" s="202">
        <v>166.25</v>
      </c>
      <c r="P53" s="110">
        <f t="shared" si="9"/>
        <v>1542.8</v>
      </c>
      <c r="Q53" s="204" t="s">
        <v>139</v>
      </c>
      <c r="R53" s="113">
        <f t="shared" si="10"/>
        <v>0</v>
      </c>
      <c r="S53" s="114">
        <f t="shared" si="11"/>
        <v>0</v>
      </c>
      <c r="T53" s="113">
        <f t="shared" si="12"/>
        <v>2</v>
      </c>
      <c r="U53" s="115">
        <f t="shared" si="13"/>
        <v>385.7</v>
      </c>
      <c r="V53" s="113">
        <f t="shared" si="14"/>
        <v>3</v>
      </c>
      <c r="W53" s="115">
        <f t="shared" si="15"/>
        <v>578.54999999999995</v>
      </c>
      <c r="X53" s="113">
        <f t="shared" si="16"/>
        <v>3</v>
      </c>
      <c r="Y53" s="115">
        <f t="shared" si="17"/>
        <v>578.54999999999995</v>
      </c>
      <c r="Z53" s="116">
        <f t="shared" si="18"/>
        <v>1542.8</v>
      </c>
      <c r="AA53" s="117" t="b">
        <f t="shared" si="19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20"/>
        <v>0</v>
      </c>
      <c r="AJ53" s="210"/>
      <c r="AK53" s="164">
        <f t="shared" si="21"/>
        <v>0</v>
      </c>
      <c r="AL53" s="216">
        <v>0</v>
      </c>
      <c r="AM53" s="164">
        <f t="shared" si="22"/>
        <v>0</v>
      </c>
      <c r="AN53" s="216">
        <v>0</v>
      </c>
      <c r="AO53" s="164">
        <f t="shared" si="23"/>
        <v>0</v>
      </c>
      <c r="AP53" s="216">
        <v>1</v>
      </c>
      <c r="AQ53" s="164">
        <f t="shared" si="24"/>
        <v>192.85</v>
      </c>
      <c r="AR53" s="216">
        <v>1</v>
      </c>
      <c r="AS53" s="164">
        <f t="shared" si="25"/>
        <v>192.85</v>
      </c>
      <c r="AT53" s="216">
        <v>1</v>
      </c>
      <c r="AU53" s="164">
        <f t="shared" si="26"/>
        <v>192.85</v>
      </c>
      <c r="AV53" s="216">
        <v>1</v>
      </c>
      <c r="AW53" s="164">
        <f t="shared" si="27"/>
        <v>192.85</v>
      </c>
      <c r="AX53" s="216">
        <v>1</v>
      </c>
      <c r="AY53" s="164">
        <f t="shared" si="28"/>
        <v>192.85</v>
      </c>
      <c r="AZ53" s="216">
        <v>1</v>
      </c>
      <c r="BA53" s="164">
        <f t="shared" si="29"/>
        <v>192.85</v>
      </c>
      <c r="BB53" s="216">
        <v>1</v>
      </c>
      <c r="BC53" s="164">
        <f t="shared" si="30"/>
        <v>192.85</v>
      </c>
      <c r="BD53" s="216">
        <v>1</v>
      </c>
      <c r="BE53" s="164">
        <f t="shared" si="31"/>
        <v>192.85</v>
      </c>
      <c r="BF53" s="253">
        <f t="shared" si="32"/>
        <v>1542.8</v>
      </c>
      <c r="BG53" s="253">
        <f t="shared" si="55"/>
        <v>1542.7999999999997</v>
      </c>
      <c r="BH53" s="10" t="b">
        <f t="shared" si="56"/>
        <v>1</v>
      </c>
      <c r="BI53" s="253">
        <f t="shared" si="57"/>
        <v>0</v>
      </c>
      <c r="BJ53" s="250">
        <f t="shared" si="34"/>
        <v>21110100</v>
      </c>
      <c r="BK53" s="251">
        <v>348</v>
      </c>
      <c r="BL53" s="251">
        <v>5</v>
      </c>
      <c r="BM53" s="252">
        <f t="shared" si="35"/>
        <v>0</v>
      </c>
      <c r="BN53" s="252">
        <f t="shared" si="36"/>
        <v>2</v>
      </c>
      <c r="BO53" s="252">
        <f t="shared" si="37"/>
        <v>3</v>
      </c>
      <c r="BP53" s="252">
        <f t="shared" si="38"/>
        <v>3</v>
      </c>
      <c r="BQ53" s="254">
        <f t="shared" si="39"/>
        <v>166.25</v>
      </c>
      <c r="BR53">
        <f t="shared" si="33"/>
        <v>16</v>
      </c>
      <c r="BS53">
        <v>0</v>
      </c>
      <c r="BT53">
        <v>1</v>
      </c>
      <c r="BU53" t="s">
        <v>139</v>
      </c>
      <c r="BV53" t="str">
        <f t="shared" si="40"/>
        <v>0</v>
      </c>
      <c r="BW53" t="str">
        <f t="shared" si="41"/>
        <v>0</v>
      </c>
      <c r="BX53" t="str">
        <f t="shared" si="42"/>
        <v>1</v>
      </c>
      <c r="BY53" t="s">
        <v>23</v>
      </c>
      <c r="BZ53" s="253">
        <f t="shared" si="43"/>
        <v>0</v>
      </c>
      <c r="CA53" s="253">
        <f t="shared" si="44"/>
        <v>0</v>
      </c>
      <c r="CB53" s="253">
        <f t="shared" si="45"/>
        <v>0</v>
      </c>
      <c r="CC53" s="253">
        <f t="shared" si="46"/>
        <v>0</v>
      </c>
      <c r="CD53" s="253">
        <f t="shared" si="47"/>
        <v>192.85</v>
      </c>
      <c r="CE53" s="253">
        <f t="shared" si="48"/>
        <v>192.85</v>
      </c>
      <c r="CF53" s="253">
        <f t="shared" si="49"/>
        <v>192.85</v>
      </c>
      <c r="CG53" s="253">
        <f t="shared" si="50"/>
        <v>192.85</v>
      </c>
      <c r="CH53" s="253">
        <f t="shared" si="51"/>
        <v>192.85</v>
      </c>
      <c r="CI53" s="253">
        <f t="shared" si="52"/>
        <v>192.85</v>
      </c>
      <c r="CJ53" s="253">
        <f t="shared" si="53"/>
        <v>192.85</v>
      </c>
      <c r="CK53" s="253">
        <f t="shared" si="54"/>
        <v>192.85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0</v>
      </c>
      <c r="L54" s="104" t="s">
        <v>138</v>
      </c>
      <c r="M54" s="104">
        <v>16</v>
      </c>
      <c r="N54" s="262">
        <f t="shared" si="8"/>
        <v>18.47</v>
      </c>
      <c r="O54" s="106">
        <v>18.47</v>
      </c>
      <c r="P54" s="110">
        <f t="shared" si="9"/>
        <v>0</v>
      </c>
      <c r="Q54" s="112" t="s">
        <v>139</v>
      </c>
      <c r="R54" s="113">
        <f t="shared" si="10"/>
        <v>0</v>
      </c>
      <c r="S54" s="114">
        <f t="shared" si="11"/>
        <v>0</v>
      </c>
      <c r="T54" s="113">
        <f t="shared" si="12"/>
        <v>0</v>
      </c>
      <c r="U54" s="115">
        <f t="shared" si="13"/>
        <v>0</v>
      </c>
      <c r="V54" s="113">
        <f t="shared" si="14"/>
        <v>0</v>
      </c>
      <c r="W54" s="115">
        <f t="shared" si="15"/>
        <v>0</v>
      </c>
      <c r="X54" s="113">
        <f t="shared" si="16"/>
        <v>0</v>
      </c>
      <c r="Y54" s="115">
        <f t="shared" si="17"/>
        <v>0</v>
      </c>
      <c r="Z54" s="116">
        <f t="shared" si="18"/>
        <v>0</v>
      </c>
      <c r="AA54" s="117" t="b">
        <f t="shared" si="19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20"/>
        <v>0</v>
      </c>
      <c r="AJ54" s="121">
        <v>0</v>
      </c>
      <c r="AK54" s="164">
        <f t="shared" si="21"/>
        <v>0</v>
      </c>
      <c r="AL54" s="127"/>
      <c r="AM54" s="164">
        <f t="shared" si="22"/>
        <v>0</v>
      </c>
      <c r="AN54" s="127"/>
      <c r="AO54" s="164">
        <f t="shared" si="23"/>
        <v>0</v>
      </c>
      <c r="AP54" s="127"/>
      <c r="AQ54" s="164">
        <f t="shared" si="24"/>
        <v>0</v>
      </c>
      <c r="AR54" s="127"/>
      <c r="AS54" s="164">
        <f t="shared" si="25"/>
        <v>0</v>
      </c>
      <c r="AT54" s="127"/>
      <c r="AU54" s="164">
        <f t="shared" si="26"/>
        <v>0</v>
      </c>
      <c r="AV54" s="127"/>
      <c r="AW54" s="164">
        <f t="shared" si="27"/>
        <v>0</v>
      </c>
      <c r="AX54" s="127"/>
      <c r="AY54" s="164">
        <f t="shared" si="28"/>
        <v>0</v>
      </c>
      <c r="AZ54" s="127"/>
      <c r="BA54" s="164">
        <f t="shared" si="29"/>
        <v>0</v>
      </c>
      <c r="BB54" s="127"/>
      <c r="BC54" s="164">
        <f t="shared" si="30"/>
        <v>0</v>
      </c>
      <c r="BD54" s="127"/>
      <c r="BE54" s="164">
        <f t="shared" si="31"/>
        <v>0</v>
      </c>
      <c r="BF54" s="253">
        <f t="shared" si="32"/>
        <v>0</v>
      </c>
      <c r="BG54" s="253">
        <f t="shared" si="55"/>
        <v>0</v>
      </c>
      <c r="BH54" s="10" t="b">
        <f t="shared" si="56"/>
        <v>1</v>
      </c>
      <c r="BI54" s="253">
        <f t="shared" si="57"/>
        <v>0</v>
      </c>
      <c r="BJ54" s="250">
        <f t="shared" si="34"/>
        <v>21110108</v>
      </c>
      <c r="BK54" s="251">
        <v>348</v>
      </c>
      <c r="BL54" s="251">
        <v>5</v>
      </c>
      <c r="BM54" s="252">
        <f t="shared" si="35"/>
        <v>0</v>
      </c>
      <c r="BN54" s="252">
        <f t="shared" si="36"/>
        <v>0</v>
      </c>
      <c r="BO54" s="252">
        <f t="shared" si="37"/>
        <v>0</v>
      </c>
      <c r="BP54" s="252">
        <f t="shared" si="38"/>
        <v>0</v>
      </c>
      <c r="BQ54" s="254">
        <f t="shared" si="39"/>
        <v>18.47</v>
      </c>
      <c r="BR54">
        <f t="shared" si="33"/>
        <v>16</v>
      </c>
      <c r="BS54">
        <v>0</v>
      </c>
      <c r="BT54">
        <v>1</v>
      </c>
      <c r="BU54" t="s">
        <v>139</v>
      </c>
      <c r="BV54" t="str">
        <f t="shared" si="40"/>
        <v>0</v>
      </c>
      <c r="BW54" t="str">
        <f t="shared" si="41"/>
        <v>0</v>
      </c>
      <c r="BX54" t="str">
        <f t="shared" si="42"/>
        <v>1</v>
      </c>
      <c r="BY54" t="s">
        <v>23</v>
      </c>
      <c r="BZ54" s="253">
        <f t="shared" si="43"/>
        <v>0</v>
      </c>
      <c r="CA54" s="253">
        <f t="shared" si="44"/>
        <v>0</v>
      </c>
      <c r="CB54" s="253">
        <f t="shared" si="45"/>
        <v>0</v>
      </c>
      <c r="CC54" s="253">
        <f t="shared" si="46"/>
        <v>0</v>
      </c>
      <c r="CD54" s="253">
        <f t="shared" si="47"/>
        <v>0</v>
      </c>
      <c r="CE54" s="253">
        <f t="shared" si="48"/>
        <v>0</v>
      </c>
      <c r="CF54" s="253">
        <f t="shared" si="49"/>
        <v>0</v>
      </c>
      <c r="CG54" s="253">
        <f t="shared" si="50"/>
        <v>0</v>
      </c>
      <c r="CH54" s="253">
        <f t="shared" si="51"/>
        <v>0</v>
      </c>
      <c r="CI54" s="253">
        <f t="shared" si="52"/>
        <v>0</v>
      </c>
      <c r="CJ54" s="253">
        <f t="shared" si="53"/>
        <v>0</v>
      </c>
      <c r="CK54" s="253">
        <f t="shared" si="54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8</v>
      </c>
      <c r="L55" s="201" t="s">
        <v>138</v>
      </c>
      <c r="M55" s="104">
        <v>16</v>
      </c>
      <c r="N55" s="262">
        <f t="shared" si="8"/>
        <v>18</v>
      </c>
      <c r="O55" s="202">
        <v>18</v>
      </c>
      <c r="P55" s="110">
        <f t="shared" si="9"/>
        <v>167.04</v>
      </c>
      <c r="Q55" s="204" t="s">
        <v>139</v>
      </c>
      <c r="R55" s="113">
        <f t="shared" si="10"/>
        <v>0</v>
      </c>
      <c r="S55" s="114">
        <f t="shared" si="11"/>
        <v>0</v>
      </c>
      <c r="T55" s="113">
        <f t="shared" si="12"/>
        <v>2</v>
      </c>
      <c r="U55" s="115">
        <f t="shared" si="13"/>
        <v>41.76</v>
      </c>
      <c r="V55" s="113">
        <f t="shared" si="14"/>
        <v>3</v>
      </c>
      <c r="W55" s="115">
        <f t="shared" si="15"/>
        <v>62.64</v>
      </c>
      <c r="X55" s="113">
        <f t="shared" si="16"/>
        <v>3</v>
      </c>
      <c r="Y55" s="115">
        <f t="shared" si="17"/>
        <v>62.64</v>
      </c>
      <c r="Z55" s="116">
        <f t="shared" si="18"/>
        <v>167.04000000000002</v>
      </c>
      <c r="AA55" s="117" t="b">
        <f t="shared" si="19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20"/>
        <v>0</v>
      </c>
      <c r="AJ55" s="210"/>
      <c r="AK55" s="164">
        <f t="shared" si="21"/>
        <v>0</v>
      </c>
      <c r="AL55" s="216">
        <v>0</v>
      </c>
      <c r="AM55" s="164">
        <f t="shared" si="22"/>
        <v>0</v>
      </c>
      <c r="AN55" s="216">
        <v>0</v>
      </c>
      <c r="AO55" s="164">
        <f t="shared" si="23"/>
        <v>0</v>
      </c>
      <c r="AP55" s="216">
        <v>1</v>
      </c>
      <c r="AQ55" s="164">
        <f t="shared" si="24"/>
        <v>20.88</v>
      </c>
      <c r="AR55" s="216">
        <v>1</v>
      </c>
      <c r="AS55" s="164">
        <f t="shared" si="25"/>
        <v>20.88</v>
      </c>
      <c r="AT55" s="216">
        <v>1</v>
      </c>
      <c r="AU55" s="164">
        <f t="shared" si="26"/>
        <v>20.88</v>
      </c>
      <c r="AV55" s="216">
        <v>1</v>
      </c>
      <c r="AW55" s="164">
        <f t="shared" si="27"/>
        <v>20.88</v>
      </c>
      <c r="AX55" s="216">
        <v>1</v>
      </c>
      <c r="AY55" s="164">
        <f t="shared" si="28"/>
        <v>20.88</v>
      </c>
      <c r="AZ55" s="216">
        <v>1</v>
      </c>
      <c r="BA55" s="164">
        <f t="shared" si="29"/>
        <v>20.88</v>
      </c>
      <c r="BB55" s="216">
        <v>1</v>
      </c>
      <c r="BC55" s="164">
        <f t="shared" si="30"/>
        <v>20.88</v>
      </c>
      <c r="BD55" s="216">
        <v>1</v>
      </c>
      <c r="BE55" s="164">
        <f t="shared" si="31"/>
        <v>20.88</v>
      </c>
      <c r="BF55" s="253">
        <f t="shared" si="32"/>
        <v>167.04</v>
      </c>
      <c r="BG55" s="253">
        <f t="shared" si="55"/>
        <v>167.04</v>
      </c>
      <c r="BH55" s="10" t="b">
        <f t="shared" si="56"/>
        <v>1</v>
      </c>
      <c r="BI55" s="253">
        <f t="shared" si="57"/>
        <v>0</v>
      </c>
      <c r="BJ55" s="250">
        <f t="shared" si="34"/>
        <v>21110108</v>
      </c>
      <c r="BK55" s="251">
        <v>348</v>
      </c>
      <c r="BL55" s="251">
        <v>5</v>
      </c>
      <c r="BM55" s="252">
        <f t="shared" si="35"/>
        <v>0</v>
      </c>
      <c r="BN55" s="252">
        <f t="shared" si="36"/>
        <v>2</v>
      </c>
      <c r="BO55" s="252">
        <f t="shared" si="37"/>
        <v>3</v>
      </c>
      <c r="BP55" s="252">
        <f t="shared" si="38"/>
        <v>3</v>
      </c>
      <c r="BQ55" s="254">
        <f t="shared" si="39"/>
        <v>18</v>
      </c>
      <c r="BR55">
        <f t="shared" si="33"/>
        <v>16</v>
      </c>
      <c r="BS55">
        <v>0</v>
      </c>
      <c r="BT55">
        <v>1</v>
      </c>
      <c r="BU55" t="s">
        <v>139</v>
      </c>
      <c r="BV55" t="str">
        <f t="shared" si="40"/>
        <v>0</v>
      </c>
      <c r="BW55" t="str">
        <f t="shared" si="41"/>
        <v>0</v>
      </c>
      <c r="BX55" t="str">
        <f t="shared" si="42"/>
        <v>1</v>
      </c>
      <c r="BY55" t="s">
        <v>23</v>
      </c>
      <c r="BZ55" s="253">
        <f t="shared" si="43"/>
        <v>0</v>
      </c>
      <c r="CA55" s="253">
        <f t="shared" si="44"/>
        <v>0</v>
      </c>
      <c r="CB55" s="253">
        <f t="shared" si="45"/>
        <v>0</v>
      </c>
      <c r="CC55" s="253">
        <f t="shared" si="46"/>
        <v>0</v>
      </c>
      <c r="CD55" s="253">
        <f t="shared" si="47"/>
        <v>20.88</v>
      </c>
      <c r="CE55" s="253">
        <f t="shared" si="48"/>
        <v>20.88</v>
      </c>
      <c r="CF55" s="253">
        <f t="shared" si="49"/>
        <v>20.88</v>
      </c>
      <c r="CG55" s="253">
        <f t="shared" si="50"/>
        <v>20.88</v>
      </c>
      <c r="CH55" s="253">
        <f t="shared" si="51"/>
        <v>20.88</v>
      </c>
      <c r="CI55" s="253">
        <f t="shared" si="52"/>
        <v>20.88</v>
      </c>
      <c r="CJ55" s="253">
        <f t="shared" si="53"/>
        <v>20.88</v>
      </c>
      <c r="CK55" s="253">
        <f t="shared" si="54"/>
        <v>20.88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40</v>
      </c>
      <c r="L56" s="104" t="s">
        <v>138</v>
      </c>
      <c r="M56" s="104">
        <v>16</v>
      </c>
      <c r="N56" s="262">
        <f t="shared" si="8"/>
        <v>74.72</v>
      </c>
      <c r="O56" s="106">
        <v>74.72</v>
      </c>
      <c r="P56" s="110">
        <f t="shared" si="9"/>
        <v>3467.0079999999998</v>
      </c>
      <c r="Q56" s="112" t="s">
        <v>139</v>
      </c>
      <c r="R56" s="113">
        <f t="shared" si="10"/>
        <v>40</v>
      </c>
      <c r="S56" s="114">
        <f t="shared" si="11"/>
        <v>3467.0079999999998</v>
      </c>
      <c r="T56" s="113">
        <f t="shared" si="12"/>
        <v>0</v>
      </c>
      <c r="U56" s="115">
        <f t="shared" si="13"/>
        <v>0</v>
      </c>
      <c r="V56" s="113">
        <f t="shared" si="14"/>
        <v>0</v>
      </c>
      <c r="W56" s="115">
        <f t="shared" si="15"/>
        <v>0</v>
      </c>
      <c r="X56" s="113">
        <f t="shared" si="16"/>
        <v>0</v>
      </c>
      <c r="Y56" s="115">
        <f t="shared" si="17"/>
        <v>0</v>
      </c>
      <c r="Z56" s="116">
        <f t="shared" si="18"/>
        <v>3467.0079999999998</v>
      </c>
      <c r="AA56" s="117" t="b">
        <f t="shared" si="19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20"/>
        <v>0</v>
      </c>
      <c r="AJ56" s="121">
        <v>40</v>
      </c>
      <c r="AK56" s="164">
        <f t="shared" si="21"/>
        <v>3467.0079999999998</v>
      </c>
      <c r="AL56" s="127"/>
      <c r="AM56" s="164">
        <f t="shared" si="22"/>
        <v>0</v>
      </c>
      <c r="AN56" s="127"/>
      <c r="AO56" s="164">
        <f t="shared" si="23"/>
        <v>0</v>
      </c>
      <c r="AP56" s="127"/>
      <c r="AQ56" s="164">
        <f t="shared" si="24"/>
        <v>0</v>
      </c>
      <c r="AR56" s="127"/>
      <c r="AS56" s="164">
        <f t="shared" si="25"/>
        <v>0</v>
      </c>
      <c r="AT56" s="127"/>
      <c r="AU56" s="164">
        <f t="shared" si="26"/>
        <v>0</v>
      </c>
      <c r="AV56" s="127"/>
      <c r="AW56" s="164">
        <f t="shared" si="27"/>
        <v>0</v>
      </c>
      <c r="AX56" s="127"/>
      <c r="AY56" s="164">
        <f t="shared" si="28"/>
        <v>0</v>
      </c>
      <c r="AZ56" s="127"/>
      <c r="BA56" s="164">
        <f t="shared" si="29"/>
        <v>0</v>
      </c>
      <c r="BB56" s="127"/>
      <c r="BC56" s="164">
        <f t="shared" si="30"/>
        <v>0</v>
      </c>
      <c r="BD56" s="127"/>
      <c r="BE56" s="164">
        <f t="shared" si="31"/>
        <v>0</v>
      </c>
      <c r="BF56" s="253">
        <f t="shared" si="32"/>
        <v>3467.0079999999998</v>
      </c>
      <c r="BG56" s="253">
        <f t="shared" si="55"/>
        <v>3467.0079999999998</v>
      </c>
      <c r="BH56" s="10" t="b">
        <f t="shared" si="56"/>
        <v>1</v>
      </c>
      <c r="BI56" s="253">
        <f t="shared" si="57"/>
        <v>0</v>
      </c>
      <c r="BJ56" s="250">
        <f t="shared" si="34"/>
        <v>21110112</v>
      </c>
      <c r="BK56" s="251">
        <v>348</v>
      </c>
      <c r="BL56" s="251">
        <v>5</v>
      </c>
      <c r="BM56" s="252">
        <f t="shared" si="35"/>
        <v>40</v>
      </c>
      <c r="BN56" s="252">
        <f t="shared" si="36"/>
        <v>0</v>
      </c>
      <c r="BO56" s="252">
        <f t="shared" si="37"/>
        <v>0</v>
      </c>
      <c r="BP56" s="252">
        <f t="shared" si="38"/>
        <v>0</v>
      </c>
      <c r="BQ56" s="254">
        <f t="shared" si="39"/>
        <v>74.72</v>
      </c>
      <c r="BR56">
        <f t="shared" si="33"/>
        <v>16</v>
      </c>
      <c r="BS56">
        <v>0</v>
      </c>
      <c r="BT56">
        <v>1</v>
      </c>
      <c r="BU56" t="s">
        <v>139</v>
      </c>
      <c r="BV56" t="str">
        <f t="shared" si="40"/>
        <v>0</v>
      </c>
      <c r="BW56" t="str">
        <f t="shared" si="41"/>
        <v>0</v>
      </c>
      <c r="BX56" t="str">
        <f t="shared" si="42"/>
        <v>1</v>
      </c>
      <c r="BY56" t="s">
        <v>23</v>
      </c>
      <c r="BZ56" s="253">
        <f t="shared" si="43"/>
        <v>0</v>
      </c>
      <c r="CA56" s="253">
        <f t="shared" si="44"/>
        <v>3467.0079999999998</v>
      </c>
      <c r="CB56" s="253">
        <f t="shared" si="45"/>
        <v>0</v>
      </c>
      <c r="CC56" s="253">
        <f t="shared" si="46"/>
        <v>0</v>
      </c>
      <c r="CD56" s="253">
        <f t="shared" si="47"/>
        <v>0</v>
      </c>
      <c r="CE56" s="253">
        <f t="shared" si="48"/>
        <v>0</v>
      </c>
      <c r="CF56" s="253">
        <f t="shared" si="49"/>
        <v>0</v>
      </c>
      <c r="CG56" s="253">
        <f t="shared" si="50"/>
        <v>0</v>
      </c>
      <c r="CH56" s="253">
        <f t="shared" si="51"/>
        <v>0</v>
      </c>
      <c r="CI56" s="253">
        <f t="shared" si="52"/>
        <v>0</v>
      </c>
      <c r="CJ56" s="253">
        <f t="shared" si="53"/>
        <v>0</v>
      </c>
      <c r="CK56" s="253">
        <f t="shared" si="54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120</v>
      </c>
      <c r="L57" s="201" t="s">
        <v>138</v>
      </c>
      <c r="M57" s="104">
        <v>16</v>
      </c>
      <c r="N57" s="262">
        <f t="shared" si="8"/>
        <v>68.64</v>
      </c>
      <c r="O57" s="202">
        <v>68.64</v>
      </c>
      <c r="P57" s="110">
        <f t="shared" si="9"/>
        <v>9554.6880000000001</v>
      </c>
      <c r="Q57" s="204" t="s">
        <v>139</v>
      </c>
      <c r="R57" s="113">
        <f t="shared" si="10"/>
        <v>20</v>
      </c>
      <c r="S57" s="114">
        <f t="shared" si="11"/>
        <v>1592.4479999999999</v>
      </c>
      <c r="T57" s="113">
        <f t="shared" si="12"/>
        <v>40</v>
      </c>
      <c r="U57" s="115">
        <f t="shared" si="13"/>
        <v>3184.8959999999997</v>
      </c>
      <c r="V57" s="113">
        <f t="shared" si="14"/>
        <v>30</v>
      </c>
      <c r="W57" s="115">
        <f t="shared" si="15"/>
        <v>2388.672</v>
      </c>
      <c r="X57" s="113">
        <f t="shared" si="16"/>
        <v>30</v>
      </c>
      <c r="Y57" s="115">
        <f t="shared" si="17"/>
        <v>2388.672</v>
      </c>
      <c r="Z57" s="116">
        <f t="shared" si="18"/>
        <v>9554.6880000000001</v>
      </c>
      <c r="AA57" s="117" t="b">
        <f t="shared" si="19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20"/>
        <v>0</v>
      </c>
      <c r="AJ57" s="210"/>
      <c r="AK57" s="164">
        <f t="shared" si="21"/>
        <v>0</v>
      </c>
      <c r="AL57" s="216">
        <v>20</v>
      </c>
      <c r="AM57" s="164">
        <f t="shared" si="22"/>
        <v>1592.4479999999999</v>
      </c>
      <c r="AN57" s="216">
        <v>20</v>
      </c>
      <c r="AO57" s="164">
        <f t="shared" si="23"/>
        <v>1592.4479999999999</v>
      </c>
      <c r="AP57" s="216">
        <v>10</v>
      </c>
      <c r="AQ57" s="164">
        <f t="shared" si="24"/>
        <v>796.22399999999993</v>
      </c>
      <c r="AR57" s="216">
        <v>10</v>
      </c>
      <c r="AS57" s="164">
        <f t="shared" si="25"/>
        <v>796.22399999999993</v>
      </c>
      <c r="AT57" s="216">
        <v>10</v>
      </c>
      <c r="AU57" s="164">
        <f t="shared" si="26"/>
        <v>796.22399999999993</v>
      </c>
      <c r="AV57" s="216">
        <v>10</v>
      </c>
      <c r="AW57" s="164">
        <f t="shared" si="27"/>
        <v>796.22399999999993</v>
      </c>
      <c r="AX57" s="216">
        <v>10</v>
      </c>
      <c r="AY57" s="164">
        <f t="shared" si="28"/>
        <v>796.22399999999993</v>
      </c>
      <c r="AZ57" s="216">
        <v>10</v>
      </c>
      <c r="BA57" s="164">
        <f t="shared" si="29"/>
        <v>796.22399999999993</v>
      </c>
      <c r="BB57" s="216">
        <v>10</v>
      </c>
      <c r="BC57" s="164">
        <f t="shared" si="30"/>
        <v>796.22399999999993</v>
      </c>
      <c r="BD57" s="216">
        <v>10</v>
      </c>
      <c r="BE57" s="164">
        <f t="shared" si="31"/>
        <v>796.22399999999993</v>
      </c>
      <c r="BF57" s="253">
        <f t="shared" si="32"/>
        <v>9554.6880000000001</v>
      </c>
      <c r="BG57" s="253">
        <f t="shared" si="55"/>
        <v>9554.6880000000001</v>
      </c>
      <c r="BH57" s="10" t="b">
        <f t="shared" si="56"/>
        <v>1</v>
      </c>
      <c r="BI57" s="253">
        <f t="shared" si="57"/>
        <v>0</v>
      </c>
      <c r="BJ57" s="250">
        <f t="shared" si="34"/>
        <v>21110112</v>
      </c>
      <c r="BK57" s="251">
        <v>348</v>
      </c>
      <c r="BL57" s="251">
        <v>5</v>
      </c>
      <c r="BM57" s="252">
        <f t="shared" si="35"/>
        <v>20</v>
      </c>
      <c r="BN57" s="252">
        <f t="shared" si="36"/>
        <v>40</v>
      </c>
      <c r="BO57" s="252">
        <f t="shared" si="37"/>
        <v>30</v>
      </c>
      <c r="BP57" s="252">
        <f t="shared" si="38"/>
        <v>30</v>
      </c>
      <c r="BQ57" s="254">
        <f t="shared" si="39"/>
        <v>68.64</v>
      </c>
      <c r="BR57">
        <f t="shared" si="33"/>
        <v>16</v>
      </c>
      <c r="BS57">
        <v>0</v>
      </c>
      <c r="BT57">
        <v>1</v>
      </c>
      <c r="BU57" t="s">
        <v>139</v>
      </c>
      <c r="BV57" t="str">
        <f t="shared" si="40"/>
        <v>0</v>
      </c>
      <c r="BW57" t="str">
        <f t="shared" si="41"/>
        <v>0</v>
      </c>
      <c r="BX57" t="str">
        <f t="shared" si="42"/>
        <v>1</v>
      </c>
      <c r="BY57" t="s">
        <v>23</v>
      </c>
      <c r="BZ57" s="253">
        <f t="shared" si="43"/>
        <v>0</v>
      </c>
      <c r="CA57" s="253">
        <f t="shared" si="44"/>
        <v>0</v>
      </c>
      <c r="CB57" s="253">
        <f t="shared" si="45"/>
        <v>1592.4479999999999</v>
      </c>
      <c r="CC57" s="253">
        <f t="shared" si="46"/>
        <v>1592.4479999999999</v>
      </c>
      <c r="CD57" s="253">
        <f t="shared" si="47"/>
        <v>796.22399999999993</v>
      </c>
      <c r="CE57" s="253">
        <f t="shared" si="48"/>
        <v>796.22399999999993</v>
      </c>
      <c r="CF57" s="253">
        <f t="shared" si="49"/>
        <v>796.22399999999993</v>
      </c>
      <c r="CG57" s="253">
        <f t="shared" si="50"/>
        <v>796.22399999999993</v>
      </c>
      <c r="CH57" s="253">
        <f t="shared" si="51"/>
        <v>796.22399999999993</v>
      </c>
      <c r="CI57" s="253">
        <f t="shared" si="52"/>
        <v>796.22399999999993</v>
      </c>
      <c r="CJ57" s="253">
        <f t="shared" si="53"/>
        <v>796.22399999999993</v>
      </c>
      <c r="CK57" s="253">
        <f t="shared" si="54"/>
        <v>796.22399999999993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5</v>
      </c>
      <c r="L58" s="104" t="s">
        <v>138</v>
      </c>
      <c r="M58" s="104">
        <v>16</v>
      </c>
      <c r="N58" s="262">
        <f t="shared" si="8"/>
        <v>101.08</v>
      </c>
      <c r="O58" s="106">
        <v>101.08</v>
      </c>
      <c r="P58" s="110">
        <f t="shared" si="9"/>
        <v>586.26400000000001</v>
      </c>
      <c r="Q58" s="112" t="s">
        <v>139</v>
      </c>
      <c r="R58" s="113">
        <f t="shared" si="10"/>
        <v>5</v>
      </c>
      <c r="S58" s="114">
        <f t="shared" si="11"/>
        <v>586.26400000000001</v>
      </c>
      <c r="T58" s="113">
        <f t="shared" si="12"/>
        <v>0</v>
      </c>
      <c r="U58" s="115">
        <f t="shared" si="13"/>
        <v>0</v>
      </c>
      <c r="V58" s="113">
        <f t="shared" si="14"/>
        <v>0</v>
      </c>
      <c r="W58" s="115">
        <f t="shared" si="15"/>
        <v>0</v>
      </c>
      <c r="X58" s="113">
        <f t="shared" si="16"/>
        <v>0</v>
      </c>
      <c r="Y58" s="115">
        <f t="shared" si="17"/>
        <v>0</v>
      </c>
      <c r="Z58" s="116">
        <f t="shared" si="18"/>
        <v>586.26400000000001</v>
      </c>
      <c r="AA58" s="117" t="b">
        <f t="shared" si="19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20"/>
        <v>0</v>
      </c>
      <c r="AJ58" s="121">
        <v>5</v>
      </c>
      <c r="AK58" s="164">
        <f t="shared" si="21"/>
        <v>586.26400000000001</v>
      </c>
      <c r="AL58" s="127"/>
      <c r="AM58" s="164">
        <f t="shared" si="22"/>
        <v>0</v>
      </c>
      <c r="AN58" s="127"/>
      <c r="AO58" s="164">
        <f t="shared" si="23"/>
        <v>0</v>
      </c>
      <c r="AP58" s="127"/>
      <c r="AQ58" s="164">
        <f t="shared" si="24"/>
        <v>0</v>
      </c>
      <c r="AR58" s="127"/>
      <c r="AS58" s="164">
        <f t="shared" si="25"/>
        <v>0</v>
      </c>
      <c r="AT58" s="127"/>
      <c r="AU58" s="164">
        <f t="shared" si="26"/>
        <v>0</v>
      </c>
      <c r="AV58" s="127"/>
      <c r="AW58" s="164">
        <f t="shared" si="27"/>
        <v>0</v>
      </c>
      <c r="AX58" s="127"/>
      <c r="AY58" s="164">
        <f t="shared" si="28"/>
        <v>0</v>
      </c>
      <c r="AZ58" s="127"/>
      <c r="BA58" s="164">
        <f t="shared" si="29"/>
        <v>0</v>
      </c>
      <c r="BB58" s="127"/>
      <c r="BC58" s="164">
        <f t="shared" si="30"/>
        <v>0</v>
      </c>
      <c r="BD58" s="127"/>
      <c r="BE58" s="164">
        <f t="shared" si="31"/>
        <v>0</v>
      </c>
      <c r="BF58" s="253">
        <f t="shared" si="32"/>
        <v>586.26400000000001</v>
      </c>
      <c r="BG58" s="253">
        <f t="shared" si="55"/>
        <v>586.26400000000001</v>
      </c>
      <c r="BH58" s="10" t="b">
        <f t="shared" si="56"/>
        <v>1</v>
      </c>
      <c r="BI58" s="253">
        <f t="shared" si="57"/>
        <v>0</v>
      </c>
      <c r="BJ58" s="250">
        <f t="shared" si="34"/>
        <v>21110114</v>
      </c>
      <c r="BK58" s="251">
        <v>348</v>
      </c>
      <c r="BL58" s="251">
        <v>5</v>
      </c>
      <c r="BM58" s="252">
        <f t="shared" si="35"/>
        <v>5</v>
      </c>
      <c r="BN58" s="252">
        <f t="shared" si="36"/>
        <v>0</v>
      </c>
      <c r="BO58" s="252">
        <f t="shared" si="37"/>
        <v>0</v>
      </c>
      <c r="BP58" s="252">
        <f t="shared" si="38"/>
        <v>0</v>
      </c>
      <c r="BQ58" s="254">
        <f t="shared" si="39"/>
        <v>101.08</v>
      </c>
      <c r="BR58">
        <f t="shared" si="33"/>
        <v>16</v>
      </c>
      <c r="BS58">
        <v>0</v>
      </c>
      <c r="BT58">
        <v>1</v>
      </c>
      <c r="BU58" t="s">
        <v>139</v>
      </c>
      <c r="BV58" t="str">
        <f t="shared" si="40"/>
        <v>0</v>
      </c>
      <c r="BW58" t="str">
        <f t="shared" si="41"/>
        <v>0</v>
      </c>
      <c r="BX58" t="str">
        <f t="shared" si="42"/>
        <v>1</v>
      </c>
      <c r="BY58" t="s">
        <v>23</v>
      </c>
      <c r="BZ58" s="253">
        <f t="shared" si="43"/>
        <v>0</v>
      </c>
      <c r="CA58" s="253">
        <f t="shared" si="44"/>
        <v>586.26400000000001</v>
      </c>
      <c r="CB58" s="253">
        <f t="shared" si="45"/>
        <v>0</v>
      </c>
      <c r="CC58" s="253">
        <f t="shared" si="46"/>
        <v>0</v>
      </c>
      <c r="CD58" s="253">
        <f t="shared" si="47"/>
        <v>0</v>
      </c>
      <c r="CE58" s="253">
        <f t="shared" si="48"/>
        <v>0</v>
      </c>
      <c r="CF58" s="253">
        <f t="shared" si="49"/>
        <v>0</v>
      </c>
      <c r="CG58" s="253">
        <f t="shared" si="50"/>
        <v>0</v>
      </c>
      <c r="CH58" s="253">
        <f t="shared" si="51"/>
        <v>0</v>
      </c>
      <c r="CI58" s="253">
        <f t="shared" si="52"/>
        <v>0</v>
      </c>
      <c r="CJ58" s="253">
        <f t="shared" si="53"/>
        <v>0</v>
      </c>
      <c r="CK58" s="253">
        <f t="shared" si="54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50</v>
      </c>
      <c r="L59" s="201" t="s">
        <v>138</v>
      </c>
      <c r="M59" s="104">
        <v>16</v>
      </c>
      <c r="N59" s="262">
        <f t="shared" si="8"/>
        <v>90.64</v>
      </c>
      <c r="O59" s="202">
        <v>90.64</v>
      </c>
      <c r="P59" s="110">
        <f t="shared" si="9"/>
        <v>5257.12</v>
      </c>
      <c r="Q59" s="204" t="s">
        <v>139</v>
      </c>
      <c r="R59" s="113">
        <f t="shared" si="10"/>
        <v>5</v>
      </c>
      <c r="S59" s="114">
        <f t="shared" si="11"/>
        <v>525.71199999999999</v>
      </c>
      <c r="T59" s="113">
        <f t="shared" si="12"/>
        <v>15</v>
      </c>
      <c r="U59" s="115">
        <f t="shared" si="13"/>
        <v>1577.136</v>
      </c>
      <c r="V59" s="113">
        <f t="shared" si="14"/>
        <v>15</v>
      </c>
      <c r="W59" s="115">
        <f t="shared" si="15"/>
        <v>1577.136</v>
      </c>
      <c r="X59" s="113">
        <f t="shared" si="16"/>
        <v>15</v>
      </c>
      <c r="Y59" s="115">
        <f t="shared" si="17"/>
        <v>1577.136</v>
      </c>
      <c r="Z59" s="116">
        <f t="shared" si="18"/>
        <v>5257.12</v>
      </c>
      <c r="AA59" s="117" t="b">
        <f t="shared" si="19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20"/>
        <v>0</v>
      </c>
      <c r="AJ59" s="210"/>
      <c r="AK59" s="164">
        <f t="shared" si="21"/>
        <v>0</v>
      </c>
      <c r="AL59" s="216">
        <v>5</v>
      </c>
      <c r="AM59" s="164">
        <f t="shared" si="22"/>
        <v>525.71199999999999</v>
      </c>
      <c r="AN59" s="216">
        <v>5</v>
      </c>
      <c r="AO59" s="164">
        <f t="shared" si="23"/>
        <v>525.71199999999999</v>
      </c>
      <c r="AP59" s="216">
        <v>5</v>
      </c>
      <c r="AQ59" s="164">
        <f t="shared" si="24"/>
        <v>525.71199999999999</v>
      </c>
      <c r="AR59" s="216">
        <v>5</v>
      </c>
      <c r="AS59" s="164">
        <f t="shared" si="25"/>
        <v>525.71199999999999</v>
      </c>
      <c r="AT59" s="216">
        <v>5</v>
      </c>
      <c r="AU59" s="164">
        <f t="shared" si="26"/>
        <v>525.71199999999999</v>
      </c>
      <c r="AV59" s="216">
        <v>5</v>
      </c>
      <c r="AW59" s="164">
        <f t="shared" si="27"/>
        <v>525.71199999999999</v>
      </c>
      <c r="AX59" s="216">
        <v>5</v>
      </c>
      <c r="AY59" s="164">
        <f t="shared" si="28"/>
        <v>525.71199999999999</v>
      </c>
      <c r="AZ59" s="216">
        <v>5</v>
      </c>
      <c r="BA59" s="164">
        <f t="shared" si="29"/>
        <v>525.71199999999999</v>
      </c>
      <c r="BB59" s="216">
        <v>5</v>
      </c>
      <c r="BC59" s="164">
        <f t="shared" si="30"/>
        <v>525.71199999999999</v>
      </c>
      <c r="BD59" s="216">
        <v>5</v>
      </c>
      <c r="BE59" s="164">
        <f t="shared" si="31"/>
        <v>525.71199999999999</v>
      </c>
      <c r="BF59" s="253">
        <f t="shared" si="32"/>
        <v>5257.12</v>
      </c>
      <c r="BG59" s="253">
        <f t="shared" si="55"/>
        <v>5257.119999999999</v>
      </c>
      <c r="BH59" s="10" t="b">
        <f t="shared" si="56"/>
        <v>1</v>
      </c>
      <c r="BI59" s="253">
        <f t="shared" si="57"/>
        <v>0</v>
      </c>
      <c r="BJ59" s="250">
        <f t="shared" si="34"/>
        <v>21110114</v>
      </c>
      <c r="BK59" s="251">
        <v>348</v>
      </c>
      <c r="BL59" s="251">
        <v>5</v>
      </c>
      <c r="BM59" s="252">
        <f t="shared" si="35"/>
        <v>5</v>
      </c>
      <c r="BN59" s="252">
        <f t="shared" si="36"/>
        <v>15</v>
      </c>
      <c r="BO59" s="252">
        <f t="shared" si="37"/>
        <v>15</v>
      </c>
      <c r="BP59" s="252">
        <f t="shared" si="38"/>
        <v>15</v>
      </c>
      <c r="BQ59" s="254">
        <f t="shared" si="39"/>
        <v>90.64</v>
      </c>
      <c r="BR59">
        <f t="shared" si="33"/>
        <v>16</v>
      </c>
      <c r="BS59">
        <v>0</v>
      </c>
      <c r="BT59">
        <v>1</v>
      </c>
      <c r="BU59" t="s">
        <v>139</v>
      </c>
      <c r="BV59" t="str">
        <f t="shared" si="40"/>
        <v>0</v>
      </c>
      <c r="BW59" t="str">
        <f t="shared" si="41"/>
        <v>0</v>
      </c>
      <c r="BX59" t="str">
        <f t="shared" si="42"/>
        <v>1</v>
      </c>
      <c r="BY59" t="s">
        <v>23</v>
      </c>
      <c r="BZ59" s="253">
        <f t="shared" si="43"/>
        <v>0</v>
      </c>
      <c r="CA59" s="253">
        <f t="shared" si="44"/>
        <v>0</v>
      </c>
      <c r="CB59" s="253">
        <f t="shared" si="45"/>
        <v>525.71199999999999</v>
      </c>
      <c r="CC59" s="253">
        <f t="shared" si="46"/>
        <v>525.71199999999999</v>
      </c>
      <c r="CD59" s="253">
        <f t="shared" si="47"/>
        <v>525.71199999999999</v>
      </c>
      <c r="CE59" s="253">
        <f t="shared" si="48"/>
        <v>525.71199999999999</v>
      </c>
      <c r="CF59" s="253">
        <f t="shared" si="49"/>
        <v>525.71199999999999</v>
      </c>
      <c r="CG59" s="253">
        <f t="shared" si="50"/>
        <v>525.71199999999999</v>
      </c>
      <c r="CH59" s="253">
        <f t="shared" si="51"/>
        <v>525.71199999999999</v>
      </c>
      <c r="CI59" s="253">
        <f t="shared" si="52"/>
        <v>525.71199999999999</v>
      </c>
      <c r="CJ59" s="253">
        <f t="shared" si="53"/>
        <v>525.71199999999999</v>
      </c>
      <c r="CK59" s="253">
        <f t="shared" si="54"/>
        <v>525.71199999999999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8"/>
        <v>122.5</v>
      </c>
      <c r="O60" s="106">
        <v>122.5</v>
      </c>
      <c r="P60" s="110">
        <f t="shared" si="9"/>
        <v>0</v>
      </c>
      <c r="Q60" s="112" t="s">
        <v>139</v>
      </c>
      <c r="R60" s="113">
        <f t="shared" si="10"/>
        <v>0</v>
      </c>
      <c r="S60" s="114">
        <f t="shared" si="11"/>
        <v>0</v>
      </c>
      <c r="T60" s="113">
        <f t="shared" si="12"/>
        <v>0</v>
      </c>
      <c r="U60" s="115">
        <f t="shared" si="13"/>
        <v>0</v>
      </c>
      <c r="V60" s="113">
        <f t="shared" si="14"/>
        <v>0</v>
      </c>
      <c r="W60" s="115">
        <f t="shared" si="15"/>
        <v>0</v>
      </c>
      <c r="X60" s="113">
        <f t="shared" si="16"/>
        <v>0</v>
      </c>
      <c r="Y60" s="115">
        <f t="shared" si="17"/>
        <v>0</v>
      </c>
      <c r="Z60" s="116">
        <f t="shared" si="18"/>
        <v>0</v>
      </c>
      <c r="AA60" s="117" t="b">
        <f t="shared" si="19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20"/>
        <v>0</v>
      </c>
      <c r="AJ60" s="121">
        <v>0</v>
      </c>
      <c r="AK60" s="164">
        <f t="shared" si="21"/>
        <v>0</v>
      </c>
      <c r="AL60" s="127"/>
      <c r="AM60" s="164">
        <f t="shared" si="22"/>
        <v>0</v>
      </c>
      <c r="AN60" s="127"/>
      <c r="AO60" s="164">
        <f t="shared" si="23"/>
        <v>0</v>
      </c>
      <c r="AP60" s="127"/>
      <c r="AQ60" s="164">
        <f t="shared" si="24"/>
        <v>0</v>
      </c>
      <c r="AR60" s="127"/>
      <c r="AS60" s="164">
        <f t="shared" si="25"/>
        <v>0</v>
      </c>
      <c r="AT60" s="127"/>
      <c r="AU60" s="164">
        <f t="shared" si="26"/>
        <v>0</v>
      </c>
      <c r="AV60" s="127"/>
      <c r="AW60" s="164">
        <f t="shared" si="27"/>
        <v>0</v>
      </c>
      <c r="AX60" s="127"/>
      <c r="AY60" s="164">
        <f t="shared" si="28"/>
        <v>0</v>
      </c>
      <c r="AZ60" s="127"/>
      <c r="BA60" s="164">
        <f t="shared" si="29"/>
        <v>0</v>
      </c>
      <c r="BB60" s="127"/>
      <c r="BC60" s="164">
        <f t="shared" si="30"/>
        <v>0</v>
      </c>
      <c r="BD60" s="127"/>
      <c r="BE60" s="164">
        <f t="shared" si="31"/>
        <v>0</v>
      </c>
      <c r="BF60" s="253">
        <f t="shared" si="32"/>
        <v>0</v>
      </c>
      <c r="BG60" s="253">
        <f t="shared" si="55"/>
        <v>0</v>
      </c>
      <c r="BH60" s="10" t="b">
        <f t="shared" si="56"/>
        <v>1</v>
      </c>
      <c r="BI60" s="253">
        <f t="shared" si="57"/>
        <v>0</v>
      </c>
      <c r="BJ60" s="250">
        <f t="shared" si="34"/>
        <v>21110117</v>
      </c>
      <c r="BK60" s="251">
        <v>348</v>
      </c>
      <c r="BL60" s="251">
        <v>5</v>
      </c>
      <c r="BM60" s="252">
        <f t="shared" si="35"/>
        <v>0</v>
      </c>
      <c r="BN60" s="252">
        <f t="shared" si="36"/>
        <v>0</v>
      </c>
      <c r="BO60" s="252">
        <f t="shared" si="37"/>
        <v>0</v>
      </c>
      <c r="BP60" s="252">
        <f t="shared" si="38"/>
        <v>0</v>
      </c>
      <c r="BQ60" s="254">
        <f t="shared" si="39"/>
        <v>122.5</v>
      </c>
      <c r="BR60">
        <f t="shared" si="33"/>
        <v>16</v>
      </c>
      <c r="BS60">
        <v>0</v>
      </c>
      <c r="BT60">
        <v>1</v>
      </c>
      <c r="BU60" t="s">
        <v>139</v>
      </c>
      <c r="BV60" t="str">
        <f t="shared" si="40"/>
        <v>0</v>
      </c>
      <c r="BW60" t="str">
        <f t="shared" si="41"/>
        <v>0</v>
      </c>
      <c r="BX60" t="str">
        <f t="shared" si="42"/>
        <v>1</v>
      </c>
      <c r="BY60" t="s">
        <v>23</v>
      </c>
      <c r="BZ60" s="253">
        <f t="shared" si="43"/>
        <v>0</v>
      </c>
      <c r="CA60" s="253">
        <f t="shared" si="44"/>
        <v>0</v>
      </c>
      <c r="CB60" s="253">
        <f t="shared" si="45"/>
        <v>0</v>
      </c>
      <c r="CC60" s="253">
        <f t="shared" si="46"/>
        <v>0</v>
      </c>
      <c r="CD60" s="253">
        <f t="shared" si="47"/>
        <v>0</v>
      </c>
      <c r="CE60" s="253">
        <f t="shared" si="48"/>
        <v>0</v>
      </c>
      <c r="CF60" s="253">
        <f t="shared" si="49"/>
        <v>0</v>
      </c>
      <c r="CG60" s="253">
        <f t="shared" si="50"/>
        <v>0</v>
      </c>
      <c r="CH60" s="253">
        <f t="shared" si="51"/>
        <v>0</v>
      </c>
      <c r="CI60" s="253">
        <f t="shared" si="52"/>
        <v>0</v>
      </c>
      <c r="CJ60" s="253">
        <f t="shared" si="53"/>
        <v>0</v>
      </c>
      <c r="CK60" s="253">
        <f t="shared" si="54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8</v>
      </c>
      <c r="L61" s="201" t="s">
        <v>138</v>
      </c>
      <c r="M61" s="104">
        <v>16</v>
      </c>
      <c r="N61" s="262">
        <f t="shared" si="8"/>
        <v>92.6</v>
      </c>
      <c r="O61" s="202">
        <v>92.6</v>
      </c>
      <c r="P61" s="110">
        <f t="shared" si="9"/>
        <v>859.32799999999986</v>
      </c>
      <c r="Q61" s="204" t="s">
        <v>139</v>
      </c>
      <c r="R61" s="113">
        <f t="shared" si="10"/>
        <v>0</v>
      </c>
      <c r="S61" s="114">
        <f t="shared" si="11"/>
        <v>0</v>
      </c>
      <c r="T61" s="113">
        <f t="shared" si="12"/>
        <v>2</v>
      </c>
      <c r="U61" s="115">
        <f t="shared" si="13"/>
        <v>214.83199999999997</v>
      </c>
      <c r="V61" s="113">
        <f t="shared" si="14"/>
        <v>3</v>
      </c>
      <c r="W61" s="115">
        <f t="shared" si="15"/>
        <v>322.24799999999993</v>
      </c>
      <c r="X61" s="113">
        <f t="shared" si="16"/>
        <v>3</v>
      </c>
      <c r="Y61" s="115">
        <f t="shared" si="17"/>
        <v>322.24799999999993</v>
      </c>
      <c r="Z61" s="116">
        <f t="shared" si="18"/>
        <v>859.32799999999986</v>
      </c>
      <c r="AA61" s="117" t="b">
        <f t="shared" si="19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20"/>
        <v>0</v>
      </c>
      <c r="AJ61" s="210"/>
      <c r="AK61" s="164">
        <f t="shared" si="21"/>
        <v>0</v>
      </c>
      <c r="AL61" s="216">
        <v>0</v>
      </c>
      <c r="AM61" s="164">
        <f t="shared" si="22"/>
        <v>0</v>
      </c>
      <c r="AN61" s="216">
        <v>0</v>
      </c>
      <c r="AO61" s="164">
        <f t="shared" si="23"/>
        <v>0</v>
      </c>
      <c r="AP61" s="216">
        <v>1</v>
      </c>
      <c r="AQ61" s="164">
        <f t="shared" si="24"/>
        <v>107.41599999999998</v>
      </c>
      <c r="AR61" s="216">
        <v>1</v>
      </c>
      <c r="AS61" s="164">
        <f t="shared" si="25"/>
        <v>107.41599999999998</v>
      </c>
      <c r="AT61" s="216">
        <v>1</v>
      </c>
      <c r="AU61" s="164">
        <f t="shared" si="26"/>
        <v>107.41599999999998</v>
      </c>
      <c r="AV61" s="216">
        <v>1</v>
      </c>
      <c r="AW61" s="164">
        <f t="shared" si="27"/>
        <v>107.41599999999998</v>
      </c>
      <c r="AX61" s="216">
        <v>1</v>
      </c>
      <c r="AY61" s="164">
        <f t="shared" si="28"/>
        <v>107.41599999999998</v>
      </c>
      <c r="AZ61" s="216">
        <v>1</v>
      </c>
      <c r="BA61" s="164">
        <f t="shared" si="29"/>
        <v>107.41599999999998</v>
      </c>
      <c r="BB61" s="216">
        <v>1</v>
      </c>
      <c r="BC61" s="164">
        <f t="shared" si="30"/>
        <v>107.41599999999998</v>
      </c>
      <c r="BD61" s="216">
        <v>1</v>
      </c>
      <c r="BE61" s="164">
        <f t="shared" si="31"/>
        <v>107.41599999999998</v>
      </c>
      <c r="BF61" s="253">
        <f t="shared" si="32"/>
        <v>859.32799999999986</v>
      </c>
      <c r="BG61" s="253">
        <f t="shared" si="55"/>
        <v>859.32799999999975</v>
      </c>
      <c r="BH61" s="10" t="b">
        <f t="shared" si="56"/>
        <v>1</v>
      </c>
      <c r="BI61" s="253">
        <f t="shared" si="57"/>
        <v>0</v>
      </c>
      <c r="BJ61" s="250">
        <f t="shared" si="34"/>
        <v>21110117</v>
      </c>
      <c r="BK61" s="251">
        <v>348</v>
      </c>
      <c r="BL61" s="251">
        <v>5</v>
      </c>
      <c r="BM61" s="252">
        <f t="shared" si="35"/>
        <v>0</v>
      </c>
      <c r="BN61" s="252">
        <f t="shared" si="36"/>
        <v>2</v>
      </c>
      <c r="BO61" s="252">
        <f t="shared" si="37"/>
        <v>3</v>
      </c>
      <c r="BP61" s="252">
        <f t="shared" si="38"/>
        <v>3</v>
      </c>
      <c r="BQ61" s="254">
        <f t="shared" si="39"/>
        <v>92.6</v>
      </c>
      <c r="BR61">
        <f t="shared" si="33"/>
        <v>16</v>
      </c>
      <c r="BS61">
        <v>0</v>
      </c>
      <c r="BT61">
        <v>1</v>
      </c>
      <c r="BU61" t="s">
        <v>139</v>
      </c>
      <c r="BV61" t="str">
        <f t="shared" si="40"/>
        <v>0</v>
      </c>
      <c r="BW61" t="str">
        <f t="shared" si="41"/>
        <v>0</v>
      </c>
      <c r="BX61" t="str">
        <f t="shared" si="42"/>
        <v>1</v>
      </c>
      <c r="BY61" t="s">
        <v>23</v>
      </c>
      <c r="BZ61" s="253">
        <f t="shared" si="43"/>
        <v>0</v>
      </c>
      <c r="CA61" s="253">
        <f t="shared" si="44"/>
        <v>0</v>
      </c>
      <c r="CB61" s="253">
        <f t="shared" si="45"/>
        <v>0</v>
      </c>
      <c r="CC61" s="253">
        <f t="shared" si="46"/>
        <v>0</v>
      </c>
      <c r="CD61" s="253">
        <f t="shared" si="47"/>
        <v>107.41599999999998</v>
      </c>
      <c r="CE61" s="253">
        <f t="shared" si="48"/>
        <v>107.41599999999998</v>
      </c>
      <c r="CF61" s="253">
        <f t="shared" si="49"/>
        <v>107.41599999999998</v>
      </c>
      <c r="CG61" s="253">
        <f t="shared" si="50"/>
        <v>107.41599999999998</v>
      </c>
      <c r="CH61" s="253">
        <f t="shared" si="51"/>
        <v>107.41599999999998</v>
      </c>
      <c r="CI61" s="253">
        <f t="shared" si="52"/>
        <v>107.41599999999998</v>
      </c>
      <c r="CJ61" s="253">
        <f t="shared" si="53"/>
        <v>107.41599999999998</v>
      </c>
      <c r="CK61" s="253">
        <f t="shared" si="54"/>
        <v>107.41599999999998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0</v>
      </c>
      <c r="L62" s="104" t="s">
        <v>20</v>
      </c>
      <c r="M62" s="104">
        <v>16</v>
      </c>
      <c r="N62" s="262">
        <f t="shared" si="8"/>
        <v>20.62</v>
      </c>
      <c r="O62" s="106">
        <v>20.62</v>
      </c>
      <c r="P62" s="110">
        <f t="shared" si="9"/>
        <v>0</v>
      </c>
      <c r="Q62" s="112" t="s">
        <v>139</v>
      </c>
      <c r="R62" s="113">
        <f t="shared" si="10"/>
        <v>0</v>
      </c>
      <c r="S62" s="114">
        <f t="shared" si="11"/>
        <v>0</v>
      </c>
      <c r="T62" s="113">
        <f t="shared" si="12"/>
        <v>0</v>
      </c>
      <c r="U62" s="115">
        <f t="shared" si="13"/>
        <v>0</v>
      </c>
      <c r="V62" s="113">
        <f t="shared" si="14"/>
        <v>0</v>
      </c>
      <c r="W62" s="115">
        <f t="shared" si="15"/>
        <v>0</v>
      </c>
      <c r="X62" s="113">
        <f t="shared" si="16"/>
        <v>0</v>
      </c>
      <c r="Y62" s="115">
        <f t="shared" si="17"/>
        <v>0</v>
      </c>
      <c r="Z62" s="116">
        <f t="shared" si="18"/>
        <v>0</v>
      </c>
      <c r="AA62" s="117" t="b">
        <f t="shared" si="19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20"/>
        <v>0</v>
      </c>
      <c r="AJ62" s="121">
        <v>0</v>
      </c>
      <c r="AK62" s="164">
        <f t="shared" si="21"/>
        <v>0</v>
      </c>
      <c r="AL62" s="127"/>
      <c r="AM62" s="164">
        <f t="shared" si="22"/>
        <v>0</v>
      </c>
      <c r="AN62" s="127"/>
      <c r="AO62" s="164">
        <f t="shared" si="23"/>
        <v>0</v>
      </c>
      <c r="AP62" s="127"/>
      <c r="AQ62" s="164">
        <f t="shared" si="24"/>
        <v>0</v>
      </c>
      <c r="AR62" s="127"/>
      <c r="AS62" s="164">
        <f t="shared" si="25"/>
        <v>0</v>
      </c>
      <c r="AT62" s="127"/>
      <c r="AU62" s="164">
        <f t="shared" si="26"/>
        <v>0</v>
      </c>
      <c r="AV62" s="127"/>
      <c r="AW62" s="164">
        <f t="shared" si="27"/>
        <v>0</v>
      </c>
      <c r="AX62" s="127"/>
      <c r="AY62" s="164">
        <f t="shared" si="28"/>
        <v>0</v>
      </c>
      <c r="AZ62" s="127"/>
      <c r="BA62" s="164">
        <f t="shared" si="29"/>
        <v>0</v>
      </c>
      <c r="BB62" s="127"/>
      <c r="BC62" s="164">
        <f t="shared" si="30"/>
        <v>0</v>
      </c>
      <c r="BD62" s="127"/>
      <c r="BE62" s="164">
        <f t="shared" si="31"/>
        <v>0</v>
      </c>
      <c r="BF62" s="253">
        <f t="shared" si="32"/>
        <v>0</v>
      </c>
      <c r="BG62" s="253">
        <f t="shared" si="55"/>
        <v>0</v>
      </c>
      <c r="BH62" s="10" t="b">
        <f t="shared" si="56"/>
        <v>1</v>
      </c>
      <c r="BI62" s="253">
        <f t="shared" si="57"/>
        <v>0</v>
      </c>
      <c r="BJ62" s="250">
        <f t="shared" si="34"/>
        <v>21110125</v>
      </c>
      <c r="BK62" s="251">
        <v>348</v>
      </c>
      <c r="BL62" s="251">
        <v>5</v>
      </c>
      <c r="BM62" s="252">
        <f t="shared" si="35"/>
        <v>0</v>
      </c>
      <c r="BN62" s="252">
        <f t="shared" si="36"/>
        <v>0</v>
      </c>
      <c r="BO62" s="252">
        <f t="shared" si="37"/>
        <v>0</v>
      </c>
      <c r="BP62" s="252">
        <f t="shared" si="38"/>
        <v>0</v>
      </c>
      <c r="BQ62" s="254">
        <f t="shared" si="39"/>
        <v>20.62</v>
      </c>
      <c r="BR62">
        <f t="shared" si="33"/>
        <v>16</v>
      </c>
      <c r="BS62">
        <v>0</v>
      </c>
      <c r="BT62">
        <v>1</v>
      </c>
      <c r="BU62" t="s">
        <v>139</v>
      </c>
      <c r="BV62" t="str">
        <f t="shared" si="40"/>
        <v>0</v>
      </c>
      <c r="BW62" t="str">
        <f t="shared" si="41"/>
        <v>0</v>
      </c>
      <c r="BX62" t="str">
        <f t="shared" si="42"/>
        <v>1</v>
      </c>
      <c r="BY62" t="s">
        <v>23</v>
      </c>
      <c r="BZ62" s="253">
        <f t="shared" si="43"/>
        <v>0</v>
      </c>
      <c r="CA62" s="253">
        <f t="shared" si="44"/>
        <v>0</v>
      </c>
      <c r="CB62" s="253">
        <f t="shared" si="45"/>
        <v>0</v>
      </c>
      <c r="CC62" s="253">
        <f t="shared" si="46"/>
        <v>0</v>
      </c>
      <c r="CD62" s="253">
        <f t="shared" si="47"/>
        <v>0</v>
      </c>
      <c r="CE62" s="253">
        <f t="shared" si="48"/>
        <v>0</v>
      </c>
      <c r="CF62" s="253">
        <f t="shared" si="49"/>
        <v>0</v>
      </c>
      <c r="CG62" s="253">
        <f t="shared" si="50"/>
        <v>0</v>
      </c>
      <c r="CH62" s="253">
        <f t="shared" si="51"/>
        <v>0</v>
      </c>
      <c r="CI62" s="253">
        <f t="shared" si="52"/>
        <v>0</v>
      </c>
      <c r="CJ62" s="253">
        <f t="shared" si="53"/>
        <v>0</v>
      </c>
      <c r="CK62" s="253">
        <f t="shared" si="54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24</v>
      </c>
      <c r="L63" s="201" t="s">
        <v>20</v>
      </c>
      <c r="M63" s="104">
        <v>16</v>
      </c>
      <c r="N63" s="262">
        <f t="shared" si="8"/>
        <v>13.62</v>
      </c>
      <c r="O63" s="202">
        <v>13.62</v>
      </c>
      <c r="P63" s="110">
        <f t="shared" si="9"/>
        <v>379.18079999999992</v>
      </c>
      <c r="Q63" s="204" t="s">
        <v>139</v>
      </c>
      <c r="R63" s="113">
        <f t="shared" si="10"/>
        <v>0</v>
      </c>
      <c r="S63" s="114">
        <f t="shared" si="11"/>
        <v>0</v>
      </c>
      <c r="T63" s="113">
        <f t="shared" si="12"/>
        <v>6</v>
      </c>
      <c r="U63" s="115">
        <f t="shared" si="13"/>
        <v>94.79519999999998</v>
      </c>
      <c r="V63" s="113">
        <f t="shared" si="14"/>
        <v>9</v>
      </c>
      <c r="W63" s="115">
        <f t="shared" si="15"/>
        <v>142.19279999999998</v>
      </c>
      <c r="X63" s="113">
        <f t="shared" si="16"/>
        <v>9</v>
      </c>
      <c r="Y63" s="115">
        <f t="shared" si="17"/>
        <v>142.19279999999998</v>
      </c>
      <c r="Z63" s="116">
        <f t="shared" si="18"/>
        <v>379.18079999999992</v>
      </c>
      <c r="AA63" s="117" t="b">
        <f t="shared" si="19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20"/>
        <v>0</v>
      </c>
      <c r="AJ63" s="210"/>
      <c r="AK63" s="164">
        <f t="shared" si="21"/>
        <v>0</v>
      </c>
      <c r="AL63" s="216">
        <v>0</v>
      </c>
      <c r="AM63" s="164">
        <f t="shared" si="22"/>
        <v>0</v>
      </c>
      <c r="AN63" s="216">
        <v>0</v>
      </c>
      <c r="AO63" s="164">
        <f t="shared" si="23"/>
        <v>0</v>
      </c>
      <c r="AP63" s="216">
        <v>3</v>
      </c>
      <c r="AQ63" s="164">
        <f t="shared" si="24"/>
        <v>47.39759999999999</v>
      </c>
      <c r="AR63" s="216">
        <v>3</v>
      </c>
      <c r="AS63" s="164">
        <f t="shared" si="25"/>
        <v>47.39759999999999</v>
      </c>
      <c r="AT63" s="216">
        <v>3</v>
      </c>
      <c r="AU63" s="164">
        <f t="shared" si="26"/>
        <v>47.39759999999999</v>
      </c>
      <c r="AV63" s="216">
        <v>3</v>
      </c>
      <c r="AW63" s="164">
        <f t="shared" si="27"/>
        <v>47.39759999999999</v>
      </c>
      <c r="AX63" s="216">
        <v>3</v>
      </c>
      <c r="AY63" s="164">
        <f t="shared" si="28"/>
        <v>47.39759999999999</v>
      </c>
      <c r="AZ63" s="216">
        <v>3</v>
      </c>
      <c r="BA63" s="164">
        <f t="shared" si="29"/>
        <v>47.39759999999999</v>
      </c>
      <c r="BB63" s="216">
        <v>3</v>
      </c>
      <c r="BC63" s="164">
        <f t="shared" si="30"/>
        <v>47.39759999999999</v>
      </c>
      <c r="BD63" s="216">
        <v>3</v>
      </c>
      <c r="BE63" s="164">
        <f t="shared" si="31"/>
        <v>47.39759999999999</v>
      </c>
      <c r="BF63" s="253">
        <f t="shared" si="32"/>
        <v>379.18079999999992</v>
      </c>
      <c r="BG63" s="253">
        <f t="shared" si="55"/>
        <v>379.18079999999998</v>
      </c>
      <c r="BH63" s="10" t="b">
        <f t="shared" si="56"/>
        <v>1</v>
      </c>
      <c r="BI63" s="253">
        <f t="shared" si="57"/>
        <v>0</v>
      </c>
      <c r="BJ63" s="250">
        <f t="shared" si="34"/>
        <v>21110125</v>
      </c>
      <c r="BK63" s="251">
        <v>348</v>
      </c>
      <c r="BL63" s="251">
        <v>5</v>
      </c>
      <c r="BM63" s="252">
        <f t="shared" si="35"/>
        <v>0</v>
      </c>
      <c r="BN63" s="252">
        <f t="shared" si="36"/>
        <v>6</v>
      </c>
      <c r="BO63" s="252">
        <f t="shared" si="37"/>
        <v>9</v>
      </c>
      <c r="BP63" s="252">
        <f t="shared" si="38"/>
        <v>9</v>
      </c>
      <c r="BQ63" s="254">
        <f t="shared" si="39"/>
        <v>13.62</v>
      </c>
      <c r="BR63">
        <f t="shared" si="33"/>
        <v>16</v>
      </c>
      <c r="BS63">
        <v>0</v>
      </c>
      <c r="BT63">
        <v>1</v>
      </c>
      <c r="BU63" t="s">
        <v>139</v>
      </c>
      <c r="BV63" t="str">
        <f t="shared" si="40"/>
        <v>0</v>
      </c>
      <c r="BW63" t="str">
        <f t="shared" si="41"/>
        <v>0</v>
      </c>
      <c r="BX63" t="str">
        <f t="shared" si="42"/>
        <v>1</v>
      </c>
      <c r="BY63" t="s">
        <v>23</v>
      </c>
      <c r="BZ63" s="253">
        <f t="shared" si="43"/>
        <v>0</v>
      </c>
      <c r="CA63" s="253">
        <f t="shared" si="44"/>
        <v>0</v>
      </c>
      <c r="CB63" s="253">
        <f t="shared" si="45"/>
        <v>0</v>
      </c>
      <c r="CC63" s="253">
        <f t="shared" si="46"/>
        <v>0</v>
      </c>
      <c r="CD63" s="253">
        <f t="shared" si="47"/>
        <v>47.39759999999999</v>
      </c>
      <c r="CE63" s="253">
        <f t="shared" si="48"/>
        <v>47.39759999999999</v>
      </c>
      <c r="CF63" s="253">
        <f t="shared" si="49"/>
        <v>47.39759999999999</v>
      </c>
      <c r="CG63" s="253">
        <f t="shared" si="50"/>
        <v>47.39759999999999</v>
      </c>
      <c r="CH63" s="253">
        <f t="shared" si="51"/>
        <v>47.39759999999999</v>
      </c>
      <c r="CI63" s="253">
        <f t="shared" si="52"/>
        <v>47.39759999999999</v>
      </c>
      <c r="CJ63" s="253">
        <f t="shared" si="53"/>
        <v>47.39759999999999</v>
      </c>
      <c r="CK63" s="253">
        <f t="shared" si="54"/>
        <v>47.39759999999999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10</v>
      </c>
      <c r="L64" s="104" t="s">
        <v>20</v>
      </c>
      <c r="M64" s="104">
        <v>16</v>
      </c>
      <c r="N64" s="262">
        <f t="shared" si="8"/>
        <v>4.29</v>
      </c>
      <c r="O64" s="106">
        <v>4.29</v>
      </c>
      <c r="P64" s="110">
        <f t="shared" si="9"/>
        <v>49.763999999999996</v>
      </c>
      <c r="Q64" s="112" t="s">
        <v>139</v>
      </c>
      <c r="R64" s="113">
        <f t="shared" si="10"/>
        <v>10</v>
      </c>
      <c r="S64" s="114">
        <f t="shared" si="11"/>
        <v>49.763999999999996</v>
      </c>
      <c r="T64" s="113">
        <f t="shared" si="12"/>
        <v>0</v>
      </c>
      <c r="U64" s="115">
        <f t="shared" si="13"/>
        <v>0</v>
      </c>
      <c r="V64" s="113">
        <f t="shared" si="14"/>
        <v>0</v>
      </c>
      <c r="W64" s="115">
        <f t="shared" si="15"/>
        <v>0</v>
      </c>
      <c r="X64" s="113">
        <f t="shared" si="16"/>
        <v>0</v>
      </c>
      <c r="Y64" s="115">
        <f t="shared" si="17"/>
        <v>0</v>
      </c>
      <c r="Z64" s="116">
        <f t="shared" si="18"/>
        <v>49.763999999999996</v>
      </c>
      <c r="AA64" s="117" t="b">
        <f t="shared" si="19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20"/>
        <v>0</v>
      </c>
      <c r="AJ64" s="121">
        <v>10</v>
      </c>
      <c r="AK64" s="164">
        <f t="shared" si="21"/>
        <v>49.763999999999996</v>
      </c>
      <c r="AL64" s="127"/>
      <c r="AM64" s="164">
        <f t="shared" si="22"/>
        <v>0</v>
      </c>
      <c r="AN64" s="127"/>
      <c r="AO64" s="164">
        <f t="shared" si="23"/>
        <v>0</v>
      </c>
      <c r="AP64" s="127"/>
      <c r="AQ64" s="164">
        <f t="shared" si="24"/>
        <v>0</v>
      </c>
      <c r="AR64" s="127"/>
      <c r="AS64" s="164">
        <f t="shared" si="25"/>
        <v>0</v>
      </c>
      <c r="AT64" s="127"/>
      <c r="AU64" s="164">
        <f t="shared" si="26"/>
        <v>0</v>
      </c>
      <c r="AV64" s="127"/>
      <c r="AW64" s="164">
        <f t="shared" si="27"/>
        <v>0</v>
      </c>
      <c r="AX64" s="127"/>
      <c r="AY64" s="164">
        <f t="shared" si="28"/>
        <v>0</v>
      </c>
      <c r="AZ64" s="127"/>
      <c r="BA64" s="164">
        <f t="shared" si="29"/>
        <v>0</v>
      </c>
      <c r="BB64" s="127"/>
      <c r="BC64" s="164">
        <f t="shared" si="30"/>
        <v>0</v>
      </c>
      <c r="BD64" s="127"/>
      <c r="BE64" s="164">
        <f t="shared" si="31"/>
        <v>0</v>
      </c>
      <c r="BF64" s="253">
        <f t="shared" si="32"/>
        <v>49.763999999999996</v>
      </c>
      <c r="BG64" s="253">
        <f t="shared" si="55"/>
        <v>49.763999999999996</v>
      </c>
      <c r="BH64" s="10" t="b">
        <f t="shared" si="56"/>
        <v>1</v>
      </c>
      <c r="BI64" s="253">
        <f t="shared" si="57"/>
        <v>0</v>
      </c>
      <c r="BJ64" s="250">
        <f t="shared" si="34"/>
        <v>21110126</v>
      </c>
      <c r="BK64" s="251">
        <v>348</v>
      </c>
      <c r="BL64" s="251">
        <v>5</v>
      </c>
      <c r="BM64" s="252">
        <f t="shared" si="35"/>
        <v>10</v>
      </c>
      <c r="BN64" s="252">
        <f t="shared" si="36"/>
        <v>0</v>
      </c>
      <c r="BO64" s="252">
        <f t="shared" si="37"/>
        <v>0</v>
      </c>
      <c r="BP64" s="252">
        <f t="shared" si="38"/>
        <v>0</v>
      </c>
      <c r="BQ64" s="254">
        <f t="shared" si="39"/>
        <v>4.29</v>
      </c>
      <c r="BR64">
        <f t="shared" si="33"/>
        <v>16</v>
      </c>
      <c r="BS64">
        <v>0</v>
      </c>
      <c r="BT64">
        <v>1</v>
      </c>
      <c r="BU64" t="s">
        <v>139</v>
      </c>
      <c r="BV64" t="str">
        <f t="shared" si="40"/>
        <v>0</v>
      </c>
      <c r="BW64" t="str">
        <f t="shared" si="41"/>
        <v>0</v>
      </c>
      <c r="BX64" t="str">
        <f t="shared" si="42"/>
        <v>1</v>
      </c>
      <c r="BY64" t="s">
        <v>23</v>
      </c>
      <c r="BZ64" s="253">
        <f t="shared" si="43"/>
        <v>0</v>
      </c>
      <c r="CA64" s="253">
        <f t="shared" si="44"/>
        <v>49.763999999999996</v>
      </c>
      <c r="CB64" s="253">
        <f t="shared" si="45"/>
        <v>0</v>
      </c>
      <c r="CC64" s="253">
        <f t="shared" si="46"/>
        <v>0</v>
      </c>
      <c r="CD64" s="253">
        <f t="shared" si="47"/>
        <v>0</v>
      </c>
      <c r="CE64" s="253">
        <f t="shared" si="48"/>
        <v>0</v>
      </c>
      <c r="CF64" s="253">
        <f t="shared" si="49"/>
        <v>0</v>
      </c>
      <c r="CG64" s="253">
        <f t="shared" si="50"/>
        <v>0</v>
      </c>
      <c r="CH64" s="253">
        <f t="shared" si="51"/>
        <v>0</v>
      </c>
      <c r="CI64" s="253">
        <f t="shared" si="52"/>
        <v>0</v>
      </c>
      <c r="CJ64" s="253">
        <f t="shared" si="53"/>
        <v>0</v>
      </c>
      <c r="CK64" s="253">
        <f t="shared" si="54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116</v>
      </c>
      <c r="L65" s="201" t="s">
        <v>20</v>
      </c>
      <c r="M65" s="104">
        <v>16</v>
      </c>
      <c r="N65" s="262">
        <f t="shared" si="8"/>
        <v>3.09</v>
      </c>
      <c r="O65" s="202">
        <v>3.09</v>
      </c>
      <c r="P65" s="110">
        <f t="shared" si="9"/>
        <v>415.79039999999998</v>
      </c>
      <c r="Q65" s="204" t="s">
        <v>139</v>
      </c>
      <c r="R65" s="113">
        <f t="shared" si="10"/>
        <v>10</v>
      </c>
      <c r="S65" s="114">
        <f t="shared" si="11"/>
        <v>35.843999999999994</v>
      </c>
      <c r="T65" s="113">
        <f t="shared" si="12"/>
        <v>34</v>
      </c>
      <c r="U65" s="115">
        <f t="shared" si="13"/>
        <v>121.86959999999999</v>
      </c>
      <c r="V65" s="113">
        <f t="shared" si="14"/>
        <v>36</v>
      </c>
      <c r="W65" s="115">
        <f t="shared" si="15"/>
        <v>129.0384</v>
      </c>
      <c r="X65" s="113">
        <f t="shared" si="16"/>
        <v>36</v>
      </c>
      <c r="Y65" s="115">
        <f t="shared" si="17"/>
        <v>129.0384</v>
      </c>
      <c r="Z65" s="116">
        <f t="shared" si="18"/>
        <v>415.79039999999998</v>
      </c>
      <c r="AA65" s="117" t="b">
        <f t="shared" si="19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20"/>
        <v>0</v>
      </c>
      <c r="AJ65" s="210"/>
      <c r="AK65" s="164">
        <f t="shared" si="21"/>
        <v>0</v>
      </c>
      <c r="AL65" s="216">
        <v>10</v>
      </c>
      <c r="AM65" s="164">
        <f t="shared" si="22"/>
        <v>35.843999999999994</v>
      </c>
      <c r="AN65" s="216">
        <v>10</v>
      </c>
      <c r="AO65" s="164">
        <f t="shared" si="23"/>
        <v>35.843999999999994</v>
      </c>
      <c r="AP65" s="216">
        <v>12</v>
      </c>
      <c r="AQ65" s="164">
        <f t="shared" si="24"/>
        <v>43.012799999999999</v>
      </c>
      <c r="AR65" s="216">
        <v>12</v>
      </c>
      <c r="AS65" s="164">
        <f t="shared" si="25"/>
        <v>43.012799999999999</v>
      </c>
      <c r="AT65" s="216">
        <v>12</v>
      </c>
      <c r="AU65" s="164">
        <f t="shared" si="26"/>
        <v>43.012799999999999</v>
      </c>
      <c r="AV65" s="216">
        <v>12</v>
      </c>
      <c r="AW65" s="164">
        <f t="shared" si="27"/>
        <v>43.012799999999999</v>
      </c>
      <c r="AX65" s="216">
        <v>12</v>
      </c>
      <c r="AY65" s="164">
        <f t="shared" si="28"/>
        <v>43.012799999999999</v>
      </c>
      <c r="AZ65" s="216">
        <v>12</v>
      </c>
      <c r="BA65" s="164">
        <f t="shared" si="29"/>
        <v>43.012799999999999</v>
      </c>
      <c r="BB65" s="216">
        <v>12</v>
      </c>
      <c r="BC65" s="164">
        <f t="shared" si="30"/>
        <v>43.012799999999999</v>
      </c>
      <c r="BD65" s="216">
        <v>12</v>
      </c>
      <c r="BE65" s="164">
        <f t="shared" si="31"/>
        <v>43.012799999999999</v>
      </c>
      <c r="BF65" s="253">
        <f t="shared" si="32"/>
        <v>415.79039999999998</v>
      </c>
      <c r="BG65" s="253">
        <f t="shared" si="55"/>
        <v>415.79039999999998</v>
      </c>
      <c r="BH65" s="10" t="b">
        <f t="shared" si="56"/>
        <v>1</v>
      </c>
      <c r="BI65" s="253">
        <f t="shared" si="57"/>
        <v>0</v>
      </c>
      <c r="BJ65" s="250">
        <f t="shared" si="34"/>
        <v>21110126</v>
      </c>
      <c r="BK65" s="251">
        <v>348</v>
      </c>
      <c r="BL65" s="251">
        <v>5</v>
      </c>
      <c r="BM65" s="252">
        <f t="shared" si="35"/>
        <v>10</v>
      </c>
      <c r="BN65" s="252">
        <f t="shared" si="36"/>
        <v>34</v>
      </c>
      <c r="BO65" s="252">
        <f t="shared" si="37"/>
        <v>36</v>
      </c>
      <c r="BP65" s="252">
        <f t="shared" si="38"/>
        <v>36</v>
      </c>
      <c r="BQ65" s="254">
        <f t="shared" si="39"/>
        <v>3.09</v>
      </c>
      <c r="BR65">
        <f t="shared" si="33"/>
        <v>16</v>
      </c>
      <c r="BS65">
        <v>0</v>
      </c>
      <c r="BT65">
        <v>1</v>
      </c>
      <c r="BU65" t="s">
        <v>139</v>
      </c>
      <c r="BV65" t="str">
        <f t="shared" si="40"/>
        <v>0</v>
      </c>
      <c r="BW65" t="str">
        <f t="shared" si="41"/>
        <v>0</v>
      </c>
      <c r="BX65" t="str">
        <f t="shared" si="42"/>
        <v>1</v>
      </c>
      <c r="BY65" t="s">
        <v>23</v>
      </c>
      <c r="BZ65" s="253">
        <f t="shared" si="43"/>
        <v>0</v>
      </c>
      <c r="CA65" s="253">
        <f t="shared" si="44"/>
        <v>0</v>
      </c>
      <c r="CB65" s="253">
        <f t="shared" si="45"/>
        <v>35.843999999999994</v>
      </c>
      <c r="CC65" s="253">
        <f t="shared" si="46"/>
        <v>35.843999999999994</v>
      </c>
      <c r="CD65" s="253">
        <f t="shared" si="47"/>
        <v>43.012799999999999</v>
      </c>
      <c r="CE65" s="253">
        <f t="shared" si="48"/>
        <v>43.012799999999999</v>
      </c>
      <c r="CF65" s="253">
        <f t="shared" si="49"/>
        <v>43.012799999999999</v>
      </c>
      <c r="CG65" s="253">
        <f t="shared" si="50"/>
        <v>43.012799999999999</v>
      </c>
      <c r="CH65" s="253">
        <f t="shared" si="51"/>
        <v>43.012799999999999</v>
      </c>
      <c r="CI65" s="253">
        <f t="shared" si="52"/>
        <v>43.012799999999999</v>
      </c>
      <c r="CJ65" s="253">
        <f t="shared" si="53"/>
        <v>43.012799999999999</v>
      </c>
      <c r="CK65" s="253">
        <f t="shared" si="54"/>
        <v>43.012799999999999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25</v>
      </c>
      <c r="L66" s="104" t="s">
        <v>20</v>
      </c>
      <c r="M66" s="104">
        <v>16</v>
      </c>
      <c r="N66" s="262">
        <f t="shared" si="8"/>
        <v>2.0299999999999998</v>
      </c>
      <c r="O66" s="106">
        <v>2.0299999999999998</v>
      </c>
      <c r="P66" s="110">
        <f t="shared" si="9"/>
        <v>58.86999999999999</v>
      </c>
      <c r="Q66" s="112" t="s">
        <v>139</v>
      </c>
      <c r="R66" s="113">
        <f t="shared" si="10"/>
        <v>25</v>
      </c>
      <c r="S66" s="114">
        <f t="shared" si="11"/>
        <v>58.86999999999999</v>
      </c>
      <c r="T66" s="113">
        <f t="shared" si="12"/>
        <v>0</v>
      </c>
      <c r="U66" s="115">
        <f t="shared" si="13"/>
        <v>0</v>
      </c>
      <c r="V66" s="113">
        <f t="shared" si="14"/>
        <v>0</v>
      </c>
      <c r="W66" s="115">
        <f t="shared" si="15"/>
        <v>0</v>
      </c>
      <c r="X66" s="113">
        <f t="shared" si="16"/>
        <v>0</v>
      </c>
      <c r="Y66" s="115">
        <f t="shared" si="17"/>
        <v>0</v>
      </c>
      <c r="Z66" s="116">
        <f t="shared" si="18"/>
        <v>58.86999999999999</v>
      </c>
      <c r="AA66" s="117" t="b">
        <f t="shared" si="19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20"/>
        <v>0</v>
      </c>
      <c r="AJ66" s="121">
        <v>25</v>
      </c>
      <c r="AK66" s="164">
        <f t="shared" si="21"/>
        <v>58.86999999999999</v>
      </c>
      <c r="AL66" s="127"/>
      <c r="AM66" s="164">
        <f t="shared" si="22"/>
        <v>0</v>
      </c>
      <c r="AN66" s="127"/>
      <c r="AO66" s="164">
        <f t="shared" si="23"/>
        <v>0</v>
      </c>
      <c r="AP66" s="127"/>
      <c r="AQ66" s="164">
        <f t="shared" si="24"/>
        <v>0</v>
      </c>
      <c r="AR66" s="127"/>
      <c r="AS66" s="164">
        <f t="shared" si="25"/>
        <v>0</v>
      </c>
      <c r="AT66" s="127"/>
      <c r="AU66" s="164">
        <f t="shared" si="26"/>
        <v>0</v>
      </c>
      <c r="AV66" s="127"/>
      <c r="AW66" s="164">
        <f t="shared" si="27"/>
        <v>0</v>
      </c>
      <c r="AX66" s="127"/>
      <c r="AY66" s="164">
        <f t="shared" si="28"/>
        <v>0</v>
      </c>
      <c r="AZ66" s="127"/>
      <c r="BA66" s="164">
        <f t="shared" si="29"/>
        <v>0</v>
      </c>
      <c r="BB66" s="127"/>
      <c r="BC66" s="164">
        <f t="shared" si="30"/>
        <v>0</v>
      </c>
      <c r="BD66" s="127"/>
      <c r="BE66" s="164">
        <f t="shared" si="31"/>
        <v>0</v>
      </c>
      <c r="BF66" s="253">
        <f t="shared" si="32"/>
        <v>58.86999999999999</v>
      </c>
      <c r="BG66" s="253">
        <f t="shared" si="55"/>
        <v>58.86999999999999</v>
      </c>
      <c r="BH66" s="10" t="b">
        <f t="shared" si="56"/>
        <v>1</v>
      </c>
      <c r="BI66" s="253">
        <f t="shared" si="57"/>
        <v>0</v>
      </c>
      <c r="BJ66" s="250">
        <f t="shared" si="34"/>
        <v>21110128</v>
      </c>
      <c r="BK66" s="251">
        <v>348</v>
      </c>
      <c r="BL66" s="251">
        <v>5</v>
      </c>
      <c r="BM66" s="252">
        <f t="shared" si="35"/>
        <v>25</v>
      </c>
      <c r="BN66" s="252">
        <f t="shared" si="36"/>
        <v>0</v>
      </c>
      <c r="BO66" s="252">
        <f t="shared" si="37"/>
        <v>0</v>
      </c>
      <c r="BP66" s="252">
        <f t="shared" si="38"/>
        <v>0</v>
      </c>
      <c r="BQ66" s="254">
        <f t="shared" si="39"/>
        <v>2.0299999999999998</v>
      </c>
      <c r="BR66">
        <f t="shared" si="33"/>
        <v>16</v>
      </c>
      <c r="BS66">
        <v>0</v>
      </c>
      <c r="BT66">
        <v>1</v>
      </c>
      <c r="BU66" t="s">
        <v>139</v>
      </c>
      <c r="BV66" t="str">
        <f t="shared" si="40"/>
        <v>0</v>
      </c>
      <c r="BW66" t="str">
        <f t="shared" si="41"/>
        <v>0</v>
      </c>
      <c r="BX66" t="str">
        <f t="shared" si="42"/>
        <v>1</v>
      </c>
      <c r="BY66" t="s">
        <v>23</v>
      </c>
      <c r="BZ66" s="253">
        <f t="shared" si="43"/>
        <v>0</v>
      </c>
      <c r="CA66" s="253">
        <f t="shared" si="44"/>
        <v>58.86999999999999</v>
      </c>
      <c r="CB66" s="253">
        <f t="shared" si="45"/>
        <v>0</v>
      </c>
      <c r="CC66" s="253">
        <f t="shared" si="46"/>
        <v>0</v>
      </c>
      <c r="CD66" s="253">
        <f t="shared" si="47"/>
        <v>0</v>
      </c>
      <c r="CE66" s="253">
        <f t="shared" si="48"/>
        <v>0</v>
      </c>
      <c r="CF66" s="253">
        <f t="shared" si="49"/>
        <v>0</v>
      </c>
      <c r="CG66" s="253">
        <f t="shared" si="50"/>
        <v>0</v>
      </c>
      <c r="CH66" s="253">
        <f t="shared" si="51"/>
        <v>0</v>
      </c>
      <c r="CI66" s="253">
        <f t="shared" si="52"/>
        <v>0</v>
      </c>
      <c r="CJ66" s="253">
        <f t="shared" si="53"/>
        <v>0</v>
      </c>
      <c r="CK66" s="253">
        <f t="shared" si="54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152</v>
      </c>
      <c r="L67" s="201" t="s">
        <v>20</v>
      </c>
      <c r="M67" s="104">
        <v>16</v>
      </c>
      <c r="N67" s="262">
        <f t="shared" si="8"/>
        <v>2</v>
      </c>
      <c r="O67" s="202">
        <v>2</v>
      </c>
      <c r="P67" s="110">
        <f t="shared" si="9"/>
        <v>352.64</v>
      </c>
      <c r="Q67" s="204" t="s">
        <v>139</v>
      </c>
      <c r="R67" s="113">
        <f t="shared" si="10"/>
        <v>20</v>
      </c>
      <c r="S67" s="114">
        <f t="shared" si="11"/>
        <v>46.4</v>
      </c>
      <c r="T67" s="113">
        <f t="shared" si="12"/>
        <v>48</v>
      </c>
      <c r="U67" s="115">
        <f t="shared" si="13"/>
        <v>111.35999999999999</v>
      </c>
      <c r="V67" s="113">
        <f t="shared" si="14"/>
        <v>42</v>
      </c>
      <c r="W67" s="115">
        <f t="shared" si="15"/>
        <v>97.44</v>
      </c>
      <c r="X67" s="113">
        <f t="shared" si="16"/>
        <v>42</v>
      </c>
      <c r="Y67" s="115">
        <f t="shared" si="17"/>
        <v>97.44</v>
      </c>
      <c r="Z67" s="116">
        <f t="shared" si="18"/>
        <v>352.64</v>
      </c>
      <c r="AA67" s="117" t="b">
        <f t="shared" si="19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20"/>
        <v>0</v>
      </c>
      <c r="AJ67" s="210"/>
      <c r="AK67" s="164">
        <f t="shared" si="21"/>
        <v>0</v>
      </c>
      <c r="AL67" s="216">
        <v>20</v>
      </c>
      <c r="AM67" s="164">
        <f t="shared" si="22"/>
        <v>46.4</v>
      </c>
      <c r="AN67" s="216">
        <v>20</v>
      </c>
      <c r="AO67" s="164">
        <f t="shared" si="23"/>
        <v>46.4</v>
      </c>
      <c r="AP67" s="216">
        <v>14</v>
      </c>
      <c r="AQ67" s="164">
        <f t="shared" si="24"/>
        <v>32.479999999999997</v>
      </c>
      <c r="AR67" s="216">
        <v>14</v>
      </c>
      <c r="AS67" s="164">
        <f t="shared" si="25"/>
        <v>32.479999999999997</v>
      </c>
      <c r="AT67" s="216">
        <v>14</v>
      </c>
      <c r="AU67" s="164">
        <f t="shared" si="26"/>
        <v>32.479999999999997</v>
      </c>
      <c r="AV67" s="216">
        <v>14</v>
      </c>
      <c r="AW67" s="164">
        <f t="shared" si="27"/>
        <v>32.479999999999997</v>
      </c>
      <c r="AX67" s="216">
        <v>14</v>
      </c>
      <c r="AY67" s="164">
        <f t="shared" si="28"/>
        <v>32.479999999999997</v>
      </c>
      <c r="AZ67" s="216">
        <v>14</v>
      </c>
      <c r="BA67" s="164">
        <f t="shared" si="29"/>
        <v>32.479999999999997</v>
      </c>
      <c r="BB67" s="216">
        <v>14</v>
      </c>
      <c r="BC67" s="164">
        <f t="shared" si="30"/>
        <v>32.479999999999997</v>
      </c>
      <c r="BD67" s="216">
        <v>14</v>
      </c>
      <c r="BE67" s="164">
        <f t="shared" si="31"/>
        <v>32.479999999999997</v>
      </c>
      <c r="BF67" s="253">
        <f t="shared" si="32"/>
        <v>352.64</v>
      </c>
      <c r="BG67" s="253">
        <f t="shared" si="55"/>
        <v>352.63999999999993</v>
      </c>
      <c r="BH67" s="10" t="b">
        <f t="shared" si="56"/>
        <v>1</v>
      </c>
      <c r="BI67" s="253">
        <f t="shared" si="57"/>
        <v>0</v>
      </c>
      <c r="BJ67" s="250">
        <f t="shared" si="34"/>
        <v>21110128</v>
      </c>
      <c r="BK67" s="251">
        <v>348</v>
      </c>
      <c r="BL67" s="251">
        <v>5</v>
      </c>
      <c r="BM67" s="252">
        <f t="shared" si="35"/>
        <v>20</v>
      </c>
      <c r="BN67" s="252">
        <f t="shared" si="36"/>
        <v>48</v>
      </c>
      <c r="BO67" s="252">
        <f t="shared" si="37"/>
        <v>42</v>
      </c>
      <c r="BP67" s="252">
        <f t="shared" si="38"/>
        <v>42</v>
      </c>
      <c r="BQ67" s="254">
        <f t="shared" si="39"/>
        <v>2</v>
      </c>
      <c r="BR67">
        <f t="shared" si="33"/>
        <v>16</v>
      </c>
      <c r="BS67">
        <v>0</v>
      </c>
      <c r="BT67">
        <v>1</v>
      </c>
      <c r="BU67" t="s">
        <v>139</v>
      </c>
      <c r="BV67" t="str">
        <f t="shared" si="40"/>
        <v>0</v>
      </c>
      <c r="BW67" t="str">
        <f t="shared" si="41"/>
        <v>0</v>
      </c>
      <c r="BX67" t="str">
        <f t="shared" si="42"/>
        <v>1</v>
      </c>
      <c r="BY67" t="s">
        <v>23</v>
      </c>
      <c r="BZ67" s="253">
        <f t="shared" si="43"/>
        <v>0</v>
      </c>
      <c r="CA67" s="253">
        <f t="shared" si="44"/>
        <v>0</v>
      </c>
      <c r="CB67" s="253">
        <f t="shared" si="45"/>
        <v>46.4</v>
      </c>
      <c r="CC67" s="253">
        <f t="shared" si="46"/>
        <v>46.4</v>
      </c>
      <c r="CD67" s="253">
        <f t="shared" si="47"/>
        <v>32.479999999999997</v>
      </c>
      <c r="CE67" s="253">
        <f t="shared" si="48"/>
        <v>32.479999999999997</v>
      </c>
      <c r="CF67" s="253">
        <f t="shared" si="49"/>
        <v>32.479999999999997</v>
      </c>
      <c r="CG67" s="253">
        <f t="shared" si="50"/>
        <v>32.479999999999997</v>
      </c>
      <c r="CH67" s="253">
        <f t="shared" si="51"/>
        <v>32.479999999999997</v>
      </c>
      <c r="CI67" s="253">
        <f t="shared" si="52"/>
        <v>32.479999999999997</v>
      </c>
      <c r="CJ67" s="253">
        <f t="shared" si="53"/>
        <v>32.479999999999997</v>
      </c>
      <c r="CK67" s="253">
        <f t="shared" si="54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0</v>
      </c>
      <c r="L68" s="104" t="s">
        <v>20</v>
      </c>
      <c r="M68" s="104">
        <v>16</v>
      </c>
      <c r="N68" s="262">
        <f t="shared" si="8"/>
        <v>14.17</v>
      </c>
      <c r="O68" s="106">
        <v>14.17</v>
      </c>
      <c r="P68" s="110">
        <f t="shared" si="9"/>
        <v>0</v>
      </c>
      <c r="Q68" s="112" t="s">
        <v>139</v>
      </c>
      <c r="R68" s="113">
        <f t="shared" si="10"/>
        <v>0</v>
      </c>
      <c r="S68" s="114">
        <f t="shared" si="11"/>
        <v>0</v>
      </c>
      <c r="T68" s="113">
        <f t="shared" si="12"/>
        <v>0</v>
      </c>
      <c r="U68" s="115">
        <f t="shared" si="13"/>
        <v>0</v>
      </c>
      <c r="V68" s="113">
        <f t="shared" si="14"/>
        <v>0</v>
      </c>
      <c r="W68" s="115">
        <f t="shared" si="15"/>
        <v>0</v>
      </c>
      <c r="X68" s="113">
        <f t="shared" si="16"/>
        <v>0</v>
      </c>
      <c r="Y68" s="115">
        <f t="shared" si="17"/>
        <v>0</v>
      </c>
      <c r="Z68" s="116">
        <f t="shared" si="18"/>
        <v>0</v>
      </c>
      <c r="AA68" s="117" t="b">
        <f t="shared" si="19"/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20"/>
        <v>0</v>
      </c>
      <c r="AJ68" s="121">
        <v>0</v>
      </c>
      <c r="AK68" s="164">
        <f t="shared" si="21"/>
        <v>0</v>
      </c>
      <c r="AL68" s="127"/>
      <c r="AM68" s="164">
        <f t="shared" si="22"/>
        <v>0</v>
      </c>
      <c r="AN68" s="127"/>
      <c r="AO68" s="164">
        <f t="shared" si="23"/>
        <v>0</v>
      </c>
      <c r="AP68" s="127"/>
      <c r="AQ68" s="164">
        <f t="shared" si="24"/>
        <v>0</v>
      </c>
      <c r="AR68" s="127"/>
      <c r="AS68" s="164">
        <f t="shared" si="25"/>
        <v>0</v>
      </c>
      <c r="AT68" s="127"/>
      <c r="AU68" s="164">
        <f t="shared" si="26"/>
        <v>0</v>
      </c>
      <c r="AV68" s="127"/>
      <c r="AW68" s="164">
        <f t="shared" si="27"/>
        <v>0</v>
      </c>
      <c r="AX68" s="127"/>
      <c r="AY68" s="164">
        <f t="shared" si="28"/>
        <v>0</v>
      </c>
      <c r="AZ68" s="127"/>
      <c r="BA68" s="164">
        <f t="shared" si="29"/>
        <v>0</v>
      </c>
      <c r="BB68" s="127"/>
      <c r="BC68" s="164">
        <f t="shared" si="30"/>
        <v>0</v>
      </c>
      <c r="BD68" s="127"/>
      <c r="BE68" s="164">
        <f t="shared" si="31"/>
        <v>0</v>
      </c>
      <c r="BF68" s="253">
        <f t="shared" si="32"/>
        <v>0</v>
      </c>
      <c r="BG68" s="253">
        <f t="shared" si="55"/>
        <v>0</v>
      </c>
      <c r="BH68" s="10" t="b">
        <f t="shared" si="56"/>
        <v>1</v>
      </c>
      <c r="BI68" s="253">
        <f t="shared" si="57"/>
        <v>0</v>
      </c>
      <c r="BJ68" s="250">
        <f t="shared" si="34"/>
        <v>21110130</v>
      </c>
      <c r="BK68" s="251">
        <v>348</v>
      </c>
      <c r="BL68" s="251">
        <v>5</v>
      </c>
      <c r="BM68" s="252">
        <f t="shared" si="35"/>
        <v>0</v>
      </c>
      <c r="BN68" s="252">
        <f t="shared" si="36"/>
        <v>0</v>
      </c>
      <c r="BO68" s="252">
        <f t="shared" si="37"/>
        <v>0</v>
      </c>
      <c r="BP68" s="252">
        <f t="shared" si="38"/>
        <v>0</v>
      </c>
      <c r="BQ68" s="254">
        <f t="shared" si="39"/>
        <v>14.17</v>
      </c>
      <c r="BR68">
        <f t="shared" si="33"/>
        <v>16</v>
      </c>
      <c r="BS68">
        <v>0</v>
      </c>
      <c r="BT68">
        <v>1</v>
      </c>
      <c r="BU68" t="s">
        <v>139</v>
      </c>
      <c r="BV68" t="str">
        <f t="shared" si="40"/>
        <v>0</v>
      </c>
      <c r="BW68" t="str">
        <f t="shared" si="41"/>
        <v>0</v>
      </c>
      <c r="BX68" t="str">
        <f t="shared" si="42"/>
        <v>1</v>
      </c>
      <c r="BY68" t="s">
        <v>23</v>
      </c>
      <c r="BZ68" s="253">
        <f t="shared" si="43"/>
        <v>0</v>
      </c>
      <c r="CA68" s="253">
        <f t="shared" si="44"/>
        <v>0</v>
      </c>
      <c r="CB68" s="253">
        <f t="shared" si="45"/>
        <v>0</v>
      </c>
      <c r="CC68" s="253">
        <f t="shared" si="46"/>
        <v>0</v>
      </c>
      <c r="CD68" s="253">
        <f t="shared" si="47"/>
        <v>0</v>
      </c>
      <c r="CE68" s="253">
        <f t="shared" si="48"/>
        <v>0</v>
      </c>
      <c r="CF68" s="253">
        <f t="shared" si="49"/>
        <v>0</v>
      </c>
      <c r="CG68" s="253">
        <f t="shared" si="50"/>
        <v>0</v>
      </c>
      <c r="CH68" s="253">
        <f t="shared" si="51"/>
        <v>0</v>
      </c>
      <c r="CI68" s="253">
        <f t="shared" si="52"/>
        <v>0</v>
      </c>
      <c r="CJ68" s="253">
        <f t="shared" si="53"/>
        <v>0</v>
      </c>
      <c r="CK68" s="253">
        <f t="shared" si="54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36</v>
      </c>
      <c r="L69" s="201" t="s">
        <v>20</v>
      </c>
      <c r="M69" s="104">
        <v>16</v>
      </c>
      <c r="N69" s="262">
        <f t="shared" ref="N69:N132" si="58">ROUND(O69,2)</f>
        <v>13.64</v>
      </c>
      <c r="O69" s="202">
        <v>13.64</v>
      </c>
      <c r="P69" s="110">
        <f t="shared" ref="P69:P132" si="59">(O69*(M69/100+1))*K69</f>
        <v>569.60640000000001</v>
      </c>
      <c r="Q69" s="204" t="s">
        <v>139</v>
      </c>
      <c r="R69" s="113">
        <f t="shared" ref="R69:R132" si="60">AH69+AJ69+AL69</f>
        <v>6</v>
      </c>
      <c r="S69" s="114">
        <f t="shared" ref="S69:S132" si="61">R69*(O69*(M69/100+1))</f>
        <v>94.934399999999997</v>
      </c>
      <c r="T69" s="113">
        <f t="shared" ref="T69:T132" si="62">AN69+AP69+AR69</f>
        <v>12</v>
      </c>
      <c r="U69" s="115">
        <f t="shared" ref="U69:U132" si="63">T69*(O69*(M69/100+1))</f>
        <v>189.86879999999999</v>
      </c>
      <c r="V69" s="113">
        <f t="shared" ref="V69:V132" si="64">AT69+AV69+AX69</f>
        <v>9</v>
      </c>
      <c r="W69" s="115">
        <f t="shared" ref="W69:W132" si="65">V69*(O69*(M69/100+1))</f>
        <v>142.4016</v>
      </c>
      <c r="X69" s="113">
        <f t="shared" ref="X69:X132" si="66">AZ69+BB69+BD69</f>
        <v>9</v>
      </c>
      <c r="Y69" s="115">
        <f t="shared" ref="Y69:Y132" si="67">X69*(O69*(M69/100+1))</f>
        <v>142.4016</v>
      </c>
      <c r="Z69" s="116">
        <f t="shared" ref="Z69:Z132" si="68">S69+U69+W69+Y69</f>
        <v>569.60640000000001</v>
      </c>
      <c r="AA69" s="117" t="b">
        <f t="shared" ref="AA69:AA132" si="69">K69=(SUM(X69,V69,T69,R69))</f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70">AH69*(O69*(M69/100+1))</f>
        <v>0</v>
      </c>
      <c r="AJ69" s="210"/>
      <c r="AK69" s="164">
        <f t="shared" ref="AK69:AK132" si="71">AJ69*(O69*(M69/100+1))</f>
        <v>0</v>
      </c>
      <c r="AL69" s="216">
        <v>6</v>
      </c>
      <c r="AM69" s="164">
        <f t="shared" ref="AM69:AM132" si="72">AL69*(O69*(M69/100+1))</f>
        <v>94.934399999999997</v>
      </c>
      <c r="AN69" s="216">
        <v>6</v>
      </c>
      <c r="AO69" s="164">
        <f t="shared" ref="AO69:AO132" si="73">AN69*(O69*(M69/100+1))</f>
        <v>94.934399999999997</v>
      </c>
      <c r="AP69" s="216">
        <v>3</v>
      </c>
      <c r="AQ69" s="164">
        <f t="shared" ref="AQ69:AQ132" si="74">AP69*(O69*(M69/100+1))</f>
        <v>47.467199999999998</v>
      </c>
      <c r="AR69" s="216">
        <v>3</v>
      </c>
      <c r="AS69" s="164">
        <f t="shared" ref="AS69:AS132" si="75">AR69*(O69*(M69/100+1))</f>
        <v>47.467199999999998</v>
      </c>
      <c r="AT69" s="216">
        <v>3</v>
      </c>
      <c r="AU69" s="164">
        <f t="shared" ref="AU69:AU132" si="76">AT69*(O69*(M69/100+1))</f>
        <v>47.467199999999998</v>
      </c>
      <c r="AV69" s="216">
        <v>3</v>
      </c>
      <c r="AW69" s="164">
        <f t="shared" ref="AW69:AW132" si="77">AV69*(O69*(M69/100+1))</f>
        <v>47.467199999999998</v>
      </c>
      <c r="AX69" s="216">
        <v>3</v>
      </c>
      <c r="AY69" s="164">
        <f t="shared" ref="AY69:AY132" si="78">AX69*(O69*(M69/100+1))</f>
        <v>47.467199999999998</v>
      </c>
      <c r="AZ69" s="216">
        <v>3</v>
      </c>
      <c r="BA69" s="164">
        <f t="shared" ref="BA69:BA132" si="79">AZ69*(O69*(M69/100+1))</f>
        <v>47.467199999999998</v>
      </c>
      <c r="BB69" s="216">
        <v>3</v>
      </c>
      <c r="BC69" s="164">
        <f t="shared" ref="BC69:BC132" si="80">BB69*(O69*(M69/100+1))</f>
        <v>47.467199999999998</v>
      </c>
      <c r="BD69" s="216">
        <v>3</v>
      </c>
      <c r="BE69" s="164">
        <f t="shared" ref="BE69:BE132" si="81">BD69*(O69*(M69/100+1))</f>
        <v>47.467199999999998</v>
      </c>
      <c r="BF69" s="253">
        <f t="shared" ref="BF69:BF132" si="82">SUM(R69,T69,V69,X69)*(O69*(M69/100+1))</f>
        <v>569.60640000000001</v>
      </c>
      <c r="BG69" s="253">
        <f t="shared" si="55"/>
        <v>569.60640000000001</v>
      </c>
      <c r="BH69" s="10" t="b">
        <f t="shared" si="56"/>
        <v>1</v>
      </c>
      <c r="BI69" s="253">
        <f t="shared" si="57"/>
        <v>0</v>
      </c>
      <c r="BJ69" s="250">
        <f t="shared" si="34"/>
        <v>21110130</v>
      </c>
      <c r="BK69" s="251">
        <v>348</v>
      </c>
      <c r="BL69" s="251">
        <v>5</v>
      </c>
      <c r="BM69" s="252">
        <f t="shared" si="35"/>
        <v>6</v>
      </c>
      <c r="BN69" s="252">
        <f t="shared" si="36"/>
        <v>12</v>
      </c>
      <c r="BO69" s="252">
        <f t="shared" si="37"/>
        <v>9</v>
      </c>
      <c r="BP69" s="252">
        <f t="shared" si="38"/>
        <v>9</v>
      </c>
      <c r="BQ69" s="254">
        <f t="shared" si="39"/>
        <v>13.64</v>
      </c>
      <c r="BR69">
        <f t="shared" ref="BR69:BR132" si="83">M69</f>
        <v>16</v>
      </c>
      <c r="BS69">
        <v>0</v>
      </c>
      <c r="BT69">
        <v>1</v>
      </c>
      <c r="BU69" t="s">
        <v>139</v>
      </c>
      <c r="BV69" t="str">
        <f t="shared" si="40"/>
        <v>0</v>
      </c>
      <c r="BW69" t="str">
        <f t="shared" si="41"/>
        <v>0</v>
      </c>
      <c r="BX69" t="str">
        <f t="shared" si="42"/>
        <v>1</v>
      </c>
      <c r="BY69" t="s">
        <v>23</v>
      </c>
      <c r="BZ69" s="253">
        <f t="shared" si="43"/>
        <v>0</v>
      </c>
      <c r="CA69" s="253">
        <f t="shared" si="44"/>
        <v>0</v>
      </c>
      <c r="CB69" s="253">
        <f t="shared" si="45"/>
        <v>94.934399999999997</v>
      </c>
      <c r="CC69" s="253">
        <f t="shared" si="46"/>
        <v>94.934399999999997</v>
      </c>
      <c r="CD69" s="253">
        <f t="shared" si="47"/>
        <v>47.467199999999998</v>
      </c>
      <c r="CE69" s="253">
        <f t="shared" si="48"/>
        <v>47.467199999999998</v>
      </c>
      <c r="CF69" s="253">
        <f t="shared" si="49"/>
        <v>47.467199999999998</v>
      </c>
      <c r="CG69" s="253">
        <f t="shared" si="50"/>
        <v>47.467199999999998</v>
      </c>
      <c r="CH69" s="253">
        <f t="shared" si="51"/>
        <v>47.467199999999998</v>
      </c>
      <c r="CI69" s="253">
        <f t="shared" si="52"/>
        <v>47.467199999999998</v>
      </c>
      <c r="CJ69" s="253">
        <f t="shared" si="53"/>
        <v>47.467199999999998</v>
      </c>
      <c r="CK69" s="253">
        <f t="shared" si="54"/>
        <v>47.467199999999998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1</v>
      </c>
      <c r="L70" s="104" t="s">
        <v>20</v>
      </c>
      <c r="M70" s="104">
        <v>16</v>
      </c>
      <c r="N70" s="262">
        <f t="shared" si="58"/>
        <v>170.56</v>
      </c>
      <c r="O70" s="106">
        <v>170.56</v>
      </c>
      <c r="P70" s="110">
        <f t="shared" si="59"/>
        <v>197.84959999999998</v>
      </c>
      <c r="Q70" s="112" t="s">
        <v>139</v>
      </c>
      <c r="R70" s="113">
        <f t="shared" si="60"/>
        <v>1</v>
      </c>
      <c r="S70" s="114">
        <f t="shared" si="61"/>
        <v>197.84959999999998</v>
      </c>
      <c r="T70" s="113">
        <f t="shared" si="62"/>
        <v>0</v>
      </c>
      <c r="U70" s="115">
        <f t="shared" si="63"/>
        <v>0</v>
      </c>
      <c r="V70" s="113">
        <f t="shared" si="64"/>
        <v>0</v>
      </c>
      <c r="W70" s="115">
        <f t="shared" si="65"/>
        <v>0</v>
      </c>
      <c r="X70" s="113">
        <f t="shared" si="66"/>
        <v>0</v>
      </c>
      <c r="Y70" s="115">
        <f t="shared" si="67"/>
        <v>0</v>
      </c>
      <c r="Z70" s="116">
        <f t="shared" si="68"/>
        <v>197.84959999999998</v>
      </c>
      <c r="AA70" s="117" t="b">
        <f t="shared" si="69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70"/>
        <v>0</v>
      </c>
      <c r="AJ70" s="121">
        <v>1</v>
      </c>
      <c r="AK70" s="164">
        <f t="shared" si="71"/>
        <v>197.84959999999998</v>
      </c>
      <c r="AL70" s="127"/>
      <c r="AM70" s="164">
        <f t="shared" si="72"/>
        <v>0</v>
      </c>
      <c r="AN70" s="127"/>
      <c r="AO70" s="164">
        <f t="shared" si="73"/>
        <v>0</v>
      </c>
      <c r="AP70" s="127"/>
      <c r="AQ70" s="164">
        <f t="shared" si="74"/>
        <v>0</v>
      </c>
      <c r="AR70" s="127"/>
      <c r="AS70" s="164">
        <f t="shared" si="75"/>
        <v>0</v>
      </c>
      <c r="AT70" s="127"/>
      <c r="AU70" s="164">
        <f t="shared" si="76"/>
        <v>0</v>
      </c>
      <c r="AV70" s="127"/>
      <c r="AW70" s="164">
        <f t="shared" si="77"/>
        <v>0</v>
      </c>
      <c r="AX70" s="127"/>
      <c r="AY70" s="164">
        <f t="shared" si="78"/>
        <v>0</v>
      </c>
      <c r="AZ70" s="127"/>
      <c r="BA70" s="164">
        <f t="shared" si="79"/>
        <v>0</v>
      </c>
      <c r="BB70" s="127"/>
      <c r="BC70" s="164">
        <f t="shared" si="80"/>
        <v>0</v>
      </c>
      <c r="BD70" s="127"/>
      <c r="BE70" s="164">
        <f t="shared" si="81"/>
        <v>0</v>
      </c>
      <c r="BF70" s="253">
        <f t="shared" si="82"/>
        <v>197.84959999999998</v>
      </c>
      <c r="BG70" s="253">
        <f t="shared" si="55"/>
        <v>197.84959999999998</v>
      </c>
      <c r="BH70" s="10" t="b">
        <f t="shared" si="56"/>
        <v>1</v>
      </c>
      <c r="BI70" s="253">
        <f t="shared" si="57"/>
        <v>0</v>
      </c>
      <c r="BJ70" s="250">
        <f t="shared" ref="BJ70:BJ133" si="84">D70</f>
        <v>21110133</v>
      </c>
      <c r="BK70" s="251">
        <v>348</v>
      </c>
      <c r="BL70" s="251">
        <v>5</v>
      </c>
      <c r="BM70" s="252">
        <f t="shared" ref="BM70:BM133" si="85">R70</f>
        <v>1</v>
      </c>
      <c r="BN70" s="252">
        <f t="shared" ref="BN70:BN133" si="86">T70</f>
        <v>0</v>
      </c>
      <c r="BO70" s="252">
        <f t="shared" ref="BO70:BO133" si="87">V70</f>
        <v>0</v>
      </c>
      <c r="BP70" s="252">
        <f t="shared" ref="BP70:BP133" si="88">X70</f>
        <v>0</v>
      </c>
      <c r="BQ70" s="254">
        <f t="shared" ref="BQ70:BQ133" si="89">N70</f>
        <v>170.56</v>
      </c>
      <c r="BR70">
        <f t="shared" si="83"/>
        <v>16</v>
      </c>
      <c r="BS70">
        <v>0</v>
      </c>
      <c r="BT70">
        <v>1</v>
      </c>
      <c r="BU70" t="s">
        <v>139</v>
      </c>
      <c r="BV70" t="str">
        <f t="shared" ref="BV70:BV133" si="90">IF(AB70 = "X", "1", "0")</f>
        <v>0</v>
      </c>
      <c r="BW70" t="str">
        <f t="shared" ref="BW70:BW133" si="91">IF(AC70 = "X", "1", "0")</f>
        <v>0</v>
      </c>
      <c r="BX70" t="str">
        <f t="shared" ref="BX70:BX133" si="92">IF(AD70 = "X", "1", "0")</f>
        <v>1</v>
      </c>
      <c r="BY70" t="s">
        <v>23</v>
      </c>
      <c r="BZ70" s="253">
        <f t="shared" ref="BZ70:BZ133" si="93">AI70</f>
        <v>0</v>
      </c>
      <c r="CA70" s="253">
        <f t="shared" ref="CA70:CA133" si="94">AK70</f>
        <v>197.84959999999998</v>
      </c>
      <c r="CB70" s="253">
        <f t="shared" ref="CB70:CB133" si="95">AM70</f>
        <v>0</v>
      </c>
      <c r="CC70" s="253">
        <f t="shared" ref="CC70:CC133" si="96">AO70</f>
        <v>0</v>
      </c>
      <c r="CD70" s="253">
        <f t="shared" ref="CD70:CD133" si="97">AQ70</f>
        <v>0</v>
      </c>
      <c r="CE70" s="253">
        <f t="shared" ref="CE70:CE133" si="98">AS70</f>
        <v>0</v>
      </c>
      <c r="CF70" s="253">
        <f t="shared" ref="CF70:CF133" si="99">AU70</f>
        <v>0</v>
      </c>
      <c r="CG70" s="253">
        <f t="shared" ref="CG70:CG133" si="100">AW70</f>
        <v>0</v>
      </c>
      <c r="CH70" s="253">
        <f t="shared" ref="CH70:CH133" si="101">AY70</f>
        <v>0</v>
      </c>
      <c r="CI70" s="253">
        <f t="shared" ref="CI70:CI133" si="102">BA70</f>
        <v>0</v>
      </c>
      <c r="CJ70" s="253">
        <f t="shared" ref="CJ70:CJ133" si="103">BC70</f>
        <v>0</v>
      </c>
      <c r="CK70" s="253">
        <f t="shared" ref="CK70:CK133" si="104">BE70</f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10</v>
      </c>
      <c r="L71" s="201" t="s">
        <v>20</v>
      </c>
      <c r="M71" s="104">
        <v>16</v>
      </c>
      <c r="N71" s="262">
        <f t="shared" si="58"/>
        <v>164.17</v>
      </c>
      <c r="O71" s="202">
        <v>164.17</v>
      </c>
      <c r="P71" s="110">
        <f t="shared" si="59"/>
        <v>1904.3719999999996</v>
      </c>
      <c r="Q71" s="204" t="s">
        <v>139</v>
      </c>
      <c r="R71" s="113">
        <f t="shared" si="60"/>
        <v>1</v>
      </c>
      <c r="S71" s="114">
        <f t="shared" si="61"/>
        <v>190.43719999999996</v>
      </c>
      <c r="T71" s="113">
        <f t="shared" si="62"/>
        <v>3</v>
      </c>
      <c r="U71" s="115">
        <f t="shared" si="63"/>
        <v>571.31159999999988</v>
      </c>
      <c r="V71" s="113">
        <f t="shared" si="64"/>
        <v>3</v>
      </c>
      <c r="W71" s="115">
        <f t="shared" si="65"/>
        <v>571.31159999999988</v>
      </c>
      <c r="X71" s="113">
        <f t="shared" si="66"/>
        <v>3</v>
      </c>
      <c r="Y71" s="115">
        <f t="shared" si="67"/>
        <v>571.31159999999988</v>
      </c>
      <c r="Z71" s="116">
        <f t="shared" si="68"/>
        <v>1904.3719999999998</v>
      </c>
      <c r="AA71" s="117" t="b">
        <f t="shared" si="69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70"/>
        <v>0</v>
      </c>
      <c r="AJ71" s="210"/>
      <c r="AK71" s="164">
        <f t="shared" si="71"/>
        <v>0</v>
      </c>
      <c r="AL71" s="216">
        <v>1</v>
      </c>
      <c r="AM71" s="164">
        <f t="shared" si="72"/>
        <v>190.43719999999996</v>
      </c>
      <c r="AN71" s="216">
        <v>1</v>
      </c>
      <c r="AO71" s="164">
        <f t="shared" si="73"/>
        <v>190.43719999999996</v>
      </c>
      <c r="AP71" s="216">
        <v>1</v>
      </c>
      <c r="AQ71" s="164">
        <f t="shared" si="74"/>
        <v>190.43719999999996</v>
      </c>
      <c r="AR71" s="216">
        <v>1</v>
      </c>
      <c r="AS71" s="164">
        <f t="shared" si="75"/>
        <v>190.43719999999996</v>
      </c>
      <c r="AT71" s="216">
        <v>1</v>
      </c>
      <c r="AU71" s="164">
        <f t="shared" si="76"/>
        <v>190.43719999999996</v>
      </c>
      <c r="AV71" s="216">
        <v>1</v>
      </c>
      <c r="AW71" s="164">
        <f t="shared" si="77"/>
        <v>190.43719999999996</v>
      </c>
      <c r="AX71" s="216">
        <v>1</v>
      </c>
      <c r="AY71" s="164">
        <f t="shared" si="78"/>
        <v>190.43719999999996</v>
      </c>
      <c r="AZ71" s="216">
        <v>1</v>
      </c>
      <c r="BA71" s="164">
        <f t="shared" si="79"/>
        <v>190.43719999999996</v>
      </c>
      <c r="BB71" s="216">
        <v>1</v>
      </c>
      <c r="BC71" s="164">
        <f t="shared" si="80"/>
        <v>190.43719999999996</v>
      </c>
      <c r="BD71" s="216">
        <v>1</v>
      </c>
      <c r="BE71" s="164">
        <f t="shared" si="81"/>
        <v>190.43719999999996</v>
      </c>
      <c r="BF71" s="253">
        <f t="shared" si="82"/>
        <v>1904.3719999999996</v>
      </c>
      <c r="BG71" s="253">
        <f t="shared" si="55"/>
        <v>1904.3719999999994</v>
      </c>
      <c r="BH71" s="10" t="b">
        <f t="shared" si="56"/>
        <v>1</v>
      </c>
      <c r="BI71" s="253">
        <f t="shared" si="57"/>
        <v>0</v>
      </c>
      <c r="BJ71" s="250">
        <f t="shared" si="84"/>
        <v>21110133</v>
      </c>
      <c r="BK71" s="251">
        <v>348</v>
      </c>
      <c r="BL71" s="251">
        <v>5</v>
      </c>
      <c r="BM71" s="252">
        <f t="shared" si="85"/>
        <v>1</v>
      </c>
      <c r="BN71" s="252">
        <f t="shared" si="86"/>
        <v>3</v>
      </c>
      <c r="BO71" s="252">
        <f t="shared" si="87"/>
        <v>3</v>
      </c>
      <c r="BP71" s="252">
        <f t="shared" si="88"/>
        <v>3</v>
      </c>
      <c r="BQ71" s="254">
        <f t="shared" si="89"/>
        <v>164.17</v>
      </c>
      <c r="BR71">
        <f t="shared" si="83"/>
        <v>16</v>
      </c>
      <c r="BS71">
        <v>0</v>
      </c>
      <c r="BT71">
        <v>1</v>
      </c>
      <c r="BU71" t="s">
        <v>139</v>
      </c>
      <c r="BV71" t="str">
        <f t="shared" si="90"/>
        <v>0</v>
      </c>
      <c r="BW71" t="str">
        <f t="shared" si="91"/>
        <v>0</v>
      </c>
      <c r="BX71" t="str">
        <f t="shared" si="92"/>
        <v>1</v>
      </c>
      <c r="BY71" t="s">
        <v>23</v>
      </c>
      <c r="BZ71" s="253">
        <f t="shared" si="93"/>
        <v>0</v>
      </c>
      <c r="CA71" s="253">
        <f t="shared" si="94"/>
        <v>0</v>
      </c>
      <c r="CB71" s="253">
        <f t="shared" si="95"/>
        <v>190.43719999999996</v>
      </c>
      <c r="CC71" s="253">
        <f t="shared" si="96"/>
        <v>190.43719999999996</v>
      </c>
      <c r="CD71" s="253">
        <f t="shared" si="97"/>
        <v>190.43719999999996</v>
      </c>
      <c r="CE71" s="253">
        <f t="shared" si="98"/>
        <v>190.43719999999996</v>
      </c>
      <c r="CF71" s="253">
        <f t="shared" si="99"/>
        <v>190.43719999999996</v>
      </c>
      <c r="CG71" s="253">
        <f t="shared" si="100"/>
        <v>190.43719999999996</v>
      </c>
      <c r="CH71" s="253">
        <f t="shared" si="101"/>
        <v>190.43719999999996</v>
      </c>
      <c r="CI71" s="253">
        <f t="shared" si="102"/>
        <v>190.43719999999996</v>
      </c>
      <c r="CJ71" s="253">
        <f t="shared" si="103"/>
        <v>190.43719999999996</v>
      </c>
      <c r="CK71" s="253">
        <f t="shared" si="104"/>
        <v>190.43719999999996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3</v>
      </c>
      <c r="L72" s="104" t="s">
        <v>138</v>
      </c>
      <c r="M72" s="104">
        <v>16</v>
      </c>
      <c r="N72" s="262">
        <f t="shared" si="58"/>
        <v>20.13</v>
      </c>
      <c r="O72" s="106">
        <v>20.13</v>
      </c>
      <c r="P72" s="110">
        <f t="shared" si="59"/>
        <v>70.052399999999992</v>
      </c>
      <c r="Q72" s="112" t="s">
        <v>139</v>
      </c>
      <c r="R72" s="113">
        <f t="shared" si="60"/>
        <v>3</v>
      </c>
      <c r="S72" s="114">
        <f t="shared" si="61"/>
        <v>70.052399999999992</v>
      </c>
      <c r="T72" s="113">
        <f t="shared" si="62"/>
        <v>0</v>
      </c>
      <c r="U72" s="115">
        <f t="shared" si="63"/>
        <v>0</v>
      </c>
      <c r="V72" s="113">
        <f t="shared" si="64"/>
        <v>0</v>
      </c>
      <c r="W72" s="115">
        <f t="shared" si="65"/>
        <v>0</v>
      </c>
      <c r="X72" s="113">
        <f t="shared" si="66"/>
        <v>0</v>
      </c>
      <c r="Y72" s="115">
        <f t="shared" si="67"/>
        <v>0</v>
      </c>
      <c r="Z72" s="116">
        <f t="shared" si="68"/>
        <v>70.052399999999992</v>
      </c>
      <c r="AA72" s="117" t="b">
        <f t="shared" si="69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70"/>
        <v>0</v>
      </c>
      <c r="AJ72" s="121">
        <v>3</v>
      </c>
      <c r="AK72" s="164">
        <f t="shared" si="71"/>
        <v>70.052399999999992</v>
      </c>
      <c r="AL72" s="127"/>
      <c r="AM72" s="164">
        <f t="shared" si="72"/>
        <v>0</v>
      </c>
      <c r="AN72" s="127"/>
      <c r="AO72" s="164">
        <f t="shared" si="73"/>
        <v>0</v>
      </c>
      <c r="AP72" s="127"/>
      <c r="AQ72" s="164">
        <f t="shared" si="74"/>
        <v>0</v>
      </c>
      <c r="AR72" s="127"/>
      <c r="AS72" s="164">
        <f t="shared" si="75"/>
        <v>0</v>
      </c>
      <c r="AT72" s="127"/>
      <c r="AU72" s="164">
        <f t="shared" si="76"/>
        <v>0</v>
      </c>
      <c r="AV72" s="127"/>
      <c r="AW72" s="164">
        <f t="shared" si="77"/>
        <v>0</v>
      </c>
      <c r="AX72" s="127"/>
      <c r="AY72" s="164">
        <f t="shared" si="78"/>
        <v>0</v>
      </c>
      <c r="AZ72" s="127"/>
      <c r="BA72" s="164">
        <f t="shared" si="79"/>
        <v>0</v>
      </c>
      <c r="BB72" s="127"/>
      <c r="BC72" s="164">
        <f t="shared" si="80"/>
        <v>0</v>
      </c>
      <c r="BD72" s="127"/>
      <c r="BE72" s="164">
        <f t="shared" si="81"/>
        <v>0</v>
      </c>
      <c r="BF72" s="253">
        <f t="shared" si="82"/>
        <v>70.052399999999992</v>
      </c>
      <c r="BG72" s="253">
        <f t="shared" ref="BG72:BG135" si="105">SUM(BE72,BC72,BA72,AY72,AW72,AU72,AS72,AQ72,AO72,AM72,AK72,AI72)</f>
        <v>70.052399999999992</v>
      </c>
      <c r="BH72" s="10" t="b">
        <f t="shared" ref="BH72:BH135" si="106">BF72=BG72</f>
        <v>1</v>
      </c>
      <c r="BI72" s="253">
        <f t="shared" ref="BI72:BI135" si="107">BF72-BG72</f>
        <v>0</v>
      </c>
      <c r="BJ72" s="250">
        <f t="shared" si="84"/>
        <v>21110140</v>
      </c>
      <c r="BK72" s="251">
        <v>348</v>
      </c>
      <c r="BL72" s="251">
        <v>5</v>
      </c>
      <c r="BM72" s="252">
        <f t="shared" si="85"/>
        <v>3</v>
      </c>
      <c r="BN72" s="252">
        <f t="shared" si="86"/>
        <v>0</v>
      </c>
      <c r="BO72" s="252">
        <f t="shared" si="87"/>
        <v>0</v>
      </c>
      <c r="BP72" s="252">
        <f t="shared" si="88"/>
        <v>0</v>
      </c>
      <c r="BQ72" s="254">
        <f t="shared" si="89"/>
        <v>20.13</v>
      </c>
      <c r="BR72">
        <f t="shared" si="83"/>
        <v>16</v>
      </c>
      <c r="BS72">
        <v>0</v>
      </c>
      <c r="BT72">
        <v>1</v>
      </c>
      <c r="BU72" t="s">
        <v>139</v>
      </c>
      <c r="BV72" t="str">
        <f t="shared" si="90"/>
        <v>0</v>
      </c>
      <c r="BW72" t="str">
        <f t="shared" si="91"/>
        <v>0</v>
      </c>
      <c r="BX72" t="str">
        <f t="shared" si="92"/>
        <v>1</v>
      </c>
      <c r="BY72" t="s">
        <v>23</v>
      </c>
      <c r="BZ72" s="253">
        <f t="shared" si="93"/>
        <v>0</v>
      </c>
      <c r="CA72" s="253">
        <f t="shared" si="94"/>
        <v>70.052399999999992</v>
      </c>
      <c r="CB72" s="253">
        <f t="shared" si="95"/>
        <v>0</v>
      </c>
      <c r="CC72" s="253">
        <f t="shared" si="96"/>
        <v>0</v>
      </c>
      <c r="CD72" s="253">
        <f t="shared" si="97"/>
        <v>0</v>
      </c>
      <c r="CE72" s="253">
        <f t="shared" si="98"/>
        <v>0</v>
      </c>
      <c r="CF72" s="253">
        <f t="shared" si="99"/>
        <v>0</v>
      </c>
      <c r="CG72" s="253">
        <f t="shared" si="100"/>
        <v>0</v>
      </c>
      <c r="CH72" s="253">
        <f t="shared" si="101"/>
        <v>0</v>
      </c>
      <c r="CI72" s="253">
        <f t="shared" si="102"/>
        <v>0</v>
      </c>
      <c r="CJ72" s="253">
        <f t="shared" si="103"/>
        <v>0</v>
      </c>
      <c r="CK72" s="253">
        <f t="shared" si="104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8</v>
      </c>
      <c r="L73" s="201" t="s">
        <v>138</v>
      </c>
      <c r="M73" s="104">
        <v>16</v>
      </c>
      <c r="N73" s="262">
        <f t="shared" si="58"/>
        <v>18.75</v>
      </c>
      <c r="O73" s="202">
        <v>18.75</v>
      </c>
      <c r="P73" s="110">
        <f t="shared" si="59"/>
        <v>174</v>
      </c>
      <c r="Q73" s="204" t="s">
        <v>139</v>
      </c>
      <c r="R73" s="113">
        <f t="shared" si="60"/>
        <v>0</v>
      </c>
      <c r="S73" s="114">
        <f t="shared" si="61"/>
        <v>0</v>
      </c>
      <c r="T73" s="113">
        <f t="shared" si="62"/>
        <v>2</v>
      </c>
      <c r="U73" s="115">
        <f t="shared" si="63"/>
        <v>43.5</v>
      </c>
      <c r="V73" s="113">
        <f t="shared" si="64"/>
        <v>3</v>
      </c>
      <c r="W73" s="115">
        <f t="shared" si="65"/>
        <v>65.25</v>
      </c>
      <c r="X73" s="113">
        <f t="shared" si="66"/>
        <v>3</v>
      </c>
      <c r="Y73" s="115">
        <f t="shared" si="67"/>
        <v>65.25</v>
      </c>
      <c r="Z73" s="116">
        <f t="shared" si="68"/>
        <v>174</v>
      </c>
      <c r="AA73" s="117" t="b">
        <f t="shared" si="69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70"/>
        <v>0</v>
      </c>
      <c r="AJ73" s="210"/>
      <c r="AK73" s="164">
        <f t="shared" si="71"/>
        <v>0</v>
      </c>
      <c r="AL73" s="216">
        <v>0</v>
      </c>
      <c r="AM73" s="164">
        <f t="shared" si="72"/>
        <v>0</v>
      </c>
      <c r="AN73" s="216">
        <v>0</v>
      </c>
      <c r="AO73" s="164">
        <f t="shared" si="73"/>
        <v>0</v>
      </c>
      <c r="AP73" s="216">
        <v>1</v>
      </c>
      <c r="AQ73" s="164">
        <f t="shared" si="74"/>
        <v>21.75</v>
      </c>
      <c r="AR73" s="216">
        <v>1</v>
      </c>
      <c r="AS73" s="164">
        <f t="shared" si="75"/>
        <v>21.75</v>
      </c>
      <c r="AT73" s="216">
        <v>1</v>
      </c>
      <c r="AU73" s="164">
        <f t="shared" si="76"/>
        <v>21.75</v>
      </c>
      <c r="AV73" s="216">
        <v>1</v>
      </c>
      <c r="AW73" s="164">
        <f t="shared" si="77"/>
        <v>21.75</v>
      </c>
      <c r="AX73" s="216">
        <v>1</v>
      </c>
      <c r="AY73" s="164">
        <f t="shared" si="78"/>
        <v>21.75</v>
      </c>
      <c r="AZ73" s="216">
        <v>1</v>
      </c>
      <c r="BA73" s="164">
        <f t="shared" si="79"/>
        <v>21.75</v>
      </c>
      <c r="BB73" s="216">
        <v>1</v>
      </c>
      <c r="BC73" s="164">
        <f t="shared" si="80"/>
        <v>21.75</v>
      </c>
      <c r="BD73" s="216">
        <v>1</v>
      </c>
      <c r="BE73" s="164">
        <f t="shared" si="81"/>
        <v>21.75</v>
      </c>
      <c r="BF73" s="253">
        <f t="shared" si="82"/>
        <v>174</v>
      </c>
      <c r="BG73" s="253">
        <f t="shared" si="105"/>
        <v>174</v>
      </c>
      <c r="BH73" s="10" t="b">
        <f t="shared" si="106"/>
        <v>1</v>
      </c>
      <c r="BI73" s="253">
        <f t="shared" si="107"/>
        <v>0</v>
      </c>
      <c r="BJ73" s="250">
        <f t="shared" si="84"/>
        <v>21110140</v>
      </c>
      <c r="BK73" s="251">
        <v>348</v>
      </c>
      <c r="BL73" s="251">
        <v>5</v>
      </c>
      <c r="BM73" s="252">
        <f t="shared" si="85"/>
        <v>0</v>
      </c>
      <c r="BN73" s="252">
        <f t="shared" si="86"/>
        <v>2</v>
      </c>
      <c r="BO73" s="252">
        <f t="shared" si="87"/>
        <v>3</v>
      </c>
      <c r="BP73" s="252">
        <f t="shared" si="88"/>
        <v>3</v>
      </c>
      <c r="BQ73" s="254">
        <f t="shared" si="89"/>
        <v>18.75</v>
      </c>
      <c r="BR73">
        <f t="shared" si="83"/>
        <v>16</v>
      </c>
      <c r="BS73">
        <v>0</v>
      </c>
      <c r="BT73">
        <v>1</v>
      </c>
      <c r="BU73" t="s">
        <v>139</v>
      </c>
      <c r="BV73" t="str">
        <f t="shared" si="90"/>
        <v>0</v>
      </c>
      <c r="BW73" t="str">
        <f t="shared" si="91"/>
        <v>0</v>
      </c>
      <c r="BX73" t="str">
        <f t="shared" si="92"/>
        <v>1</v>
      </c>
      <c r="BY73" t="s">
        <v>23</v>
      </c>
      <c r="BZ73" s="253">
        <f t="shared" si="93"/>
        <v>0</v>
      </c>
      <c r="CA73" s="253">
        <f t="shared" si="94"/>
        <v>0</v>
      </c>
      <c r="CB73" s="253">
        <f t="shared" si="95"/>
        <v>0</v>
      </c>
      <c r="CC73" s="253">
        <f t="shared" si="96"/>
        <v>0</v>
      </c>
      <c r="CD73" s="253">
        <f t="shared" si="97"/>
        <v>21.75</v>
      </c>
      <c r="CE73" s="253">
        <f t="shared" si="98"/>
        <v>21.75</v>
      </c>
      <c r="CF73" s="253">
        <f t="shared" si="99"/>
        <v>21.75</v>
      </c>
      <c r="CG73" s="253">
        <f t="shared" si="100"/>
        <v>21.75</v>
      </c>
      <c r="CH73" s="253">
        <f t="shared" si="101"/>
        <v>21.75</v>
      </c>
      <c r="CI73" s="253">
        <f t="shared" si="102"/>
        <v>21.75</v>
      </c>
      <c r="CJ73" s="253">
        <f t="shared" si="103"/>
        <v>21.75</v>
      </c>
      <c r="CK73" s="253">
        <f t="shared" si="104"/>
        <v>21.75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20</v>
      </c>
      <c r="L74" s="104" t="s">
        <v>20</v>
      </c>
      <c r="M74" s="104">
        <v>16</v>
      </c>
      <c r="N74" s="262">
        <f t="shared" si="58"/>
        <v>6.15</v>
      </c>
      <c r="O74" s="106">
        <v>6.15</v>
      </c>
      <c r="P74" s="110">
        <f t="shared" si="59"/>
        <v>142.68</v>
      </c>
      <c r="Q74" s="112" t="s">
        <v>139</v>
      </c>
      <c r="R74" s="113">
        <f t="shared" si="60"/>
        <v>20</v>
      </c>
      <c r="S74" s="114">
        <f t="shared" si="61"/>
        <v>142.68</v>
      </c>
      <c r="T74" s="113">
        <f t="shared" si="62"/>
        <v>0</v>
      </c>
      <c r="U74" s="115">
        <f t="shared" si="63"/>
        <v>0</v>
      </c>
      <c r="V74" s="113">
        <f t="shared" si="64"/>
        <v>0</v>
      </c>
      <c r="W74" s="115">
        <f t="shared" si="65"/>
        <v>0</v>
      </c>
      <c r="X74" s="113">
        <f t="shared" si="66"/>
        <v>0</v>
      </c>
      <c r="Y74" s="115">
        <f t="shared" si="67"/>
        <v>0</v>
      </c>
      <c r="Z74" s="116">
        <f t="shared" si="68"/>
        <v>142.68</v>
      </c>
      <c r="AA74" s="117" t="b">
        <f t="shared" si="69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70"/>
        <v>0</v>
      </c>
      <c r="AJ74" s="121">
        <v>20</v>
      </c>
      <c r="AK74" s="164">
        <f t="shared" si="71"/>
        <v>142.68</v>
      </c>
      <c r="AL74" s="127"/>
      <c r="AM74" s="164">
        <f t="shared" si="72"/>
        <v>0</v>
      </c>
      <c r="AN74" s="127"/>
      <c r="AO74" s="164">
        <f t="shared" si="73"/>
        <v>0</v>
      </c>
      <c r="AP74" s="127"/>
      <c r="AQ74" s="164">
        <f t="shared" si="74"/>
        <v>0</v>
      </c>
      <c r="AR74" s="127"/>
      <c r="AS74" s="164">
        <f t="shared" si="75"/>
        <v>0</v>
      </c>
      <c r="AT74" s="127"/>
      <c r="AU74" s="164">
        <f t="shared" si="76"/>
        <v>0</v>
      </c>
      <c r="AV74" s="127"/>
      <c r="AW74" s="164">
        <f t="shared" si="77"/>
        <v>0</v>
      </c>
      <c r="AX74" s="127"/>
      <c r="AY74" s="164">
        <f t="shared" si="78"/>
        <v>0</v>
      </c>
      <c r="AZ74" s="127"/>
      <c r="BA74" s="164">
        <f t="shared" si="79"/>
        <v>0</v>
      </c>
      <c r="BB74" s="127"/>
      <c r="BC74" s="164">
        <f t="shared" si="80"/>
        <v>0</v>
      </c>
      <c r="BD74" s="127"/>
      <c r="BE74" s="164">
        <f t="shared" si="81"/>
        <v>0</v>
      </c>
      <c r="BF74" s="253">
        <f t="shared" si="82"/>
        <v>142.68</v>
      </c>
      <c r="BG74" s="253">
        <f t="shared" si="105"/>
        <v>142.68</v>
      </c>
      <c r="BH74" s="10" t="b">
        <f t="shared" si="106"/>
        <v>1</v>
      </c>
      <c r="BI74" s="253">
        <f t="shared" si="107"/>
        <v>0</v>
      </c>
      <c r="BJ74" s="250">
        <f t="shared" si="84"/>
        <v>21110142</v>
      </c>
      <c r="BK74" s="251">
        <v>348</v>
      </c>
      <c r="BL74" s="251">
        <v>5</v>
      </c>
      <c r="BM74" s="252">
        <f t="shared" si="85"/>
        <v>20</v>
      </c>
      <c r="BN74" s="252">
        <f t="shared" si="86"/>
        <v>0</v>
      </c>
      <c r="BO74" s="252">
        <f t="shared" si="87"/>
        <v>0</v>
      </c>
      <c r="BP74" s="252">
        <f t="shared" si="88"/>
        <v>0</v>
      </c>
      <c r="BQ74" s="254">
        <f t="shared" si="89"/>
        <v>6.15</v>
      </c>
      <c r="BR74">
        <f t="shared" si="83"/>
        <v>16</v>
      </c>
      <c r="BS74">
        <v>0</v>
      </c>
      <c r="BT74">
        <v>1</v>
      </c>
      <c r="BU74" t="s">
        <v>139</v>
      </c>
      <c r="BV74" t="str">
        <f t="shared" si="90"/>
        <v>0</v>
      </c>
      <c r="BW74" t="str">
        <f t="shared" si="91"/>
        <v>0</v>
      </c>
      <c r="BX74" t="str">
        <f t="shared" si="92"/>
        <v>1</v>
      </c>
      <c r="BY74" t="s">
        <v>23</v>
      </c>
      <c r="BZ74" s="253">
        <f t="shared" si="93"/>
        <v>0</v>
      </c>
      <c r="CA74" s="253">
        <f t="shared" si="94"/>
        <v>142.68</v>
      </c>
      <c r="CB74" s="253">
        <f t="shared" si="95"/>
        <v>0</v>
      </c>
      <c r="CC74" s="253">
        <f t="shared" si="96"/>
        <v>0</v>
      </c>
      <c r="CD74" s="253">
        <f t="shared" si="97"/>
        <v>0</v>
      </c>
      <c r="CE74" s="253">
        <f t="shared" si="98"/>
        <v>0</v>
      </c>
      <c r="CF74" s="253">
        <f t="shared" si="99"/>
        <v>0</v>
      </c>
      <c r="CG74" s="253">
        <f t="shared" si="100"/>
        <v>0</v>
      </c>
      <c r="CH74" s="253">
        <f t="shared" si="101"/>
        <v>0</v>
      </c>
      <c r="CI74" s="253">
        <f t="shared" si="102"/>
        <v>0</v>
      </c>
      <c r="CJ74" s="253">
        <f t="shared" si="103"/>
        <v>0</v>
      </c>
      <c r="CK74" s="253">
        <f t="shared" si="104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42</v>
      </c>
      <c r="L75" s="201" t="s">
        <v>20</v>
      </c>
      <c r="M75" s="104">
        <v>16</v>
      </c>
      <c r="N75" s="262">
        <f t="shared" si="58"/>
        <v>6.13</v>
      </c>
      <c r="O75" s="202">
        <v>6.13</v>
      </c>
      <c r="P75" s="110">
        <f t="shared" si="59"/>
        <v>298.65359999999998</v>
      </c>
      <c r="Q75" s="204" t="s">
        <v>139</v>
      </c>
      <c r="R75" s="113">
        <f t="shared" si="60"/>
        <v>1</v>
      </c>
      <c r="S75" s="114">
        <f t="shared" si="61"/>
        <v>7.1107999999999993</v>
      </c>
      <c r="T75" s="113">
        <f t="shared" si="62"/>
        <v>11</v>
      </c>
      <c r="U75" s="115">
        <f t="shared" si="63"/>
        <v>78.218799999999987</v>
      </c>
      <c r="V75" s="113">
        <f t="shared" si="64"/>
        <v>15</v>
      </c>
      <c r="W75" s="115">
        <f t="shared" si="65"/>
        <v>106.66199999999999</v>
      </c>
      <c r="X75" s="113">
        <f t="shared" si="66"/>
        <v>15</v>
      </c>
      <c r="Y75" s="115">
        <f t="shared" si="67"/>
        <v>106.66199999999999</v>
      </c>
      <c r="Z75" s="116">
        <f t="shared" si="68"/>
        <v>298.65359999999998</v>
      </c>
      <c r="AA75" s="117" t="b">
        <f t="shared" si="69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70"/>
        <v>0</v>
      </c>
      <c r="AJ75" s="210"/>
      <c r="AK75" s="164">
        <f t="shared" si="71"/>
        <v>0</v>
      </c>
      <c r="AL75" s="216">
        <v>1</v>
      </c>
      <c r="AM75" s="164">
        <f t="shared" si="72"/>
        <v>7.1107999999999993</v>
      </c>
      <c r="AN75" s="216">
        <v>1</v>
      </c>
      <c r="AO75" s="164">
        <f t="shared" si="73"/>
        <v>7.1107999999999993</v>
      </c>
      <c r="AP75" s="216">
        <v>5</v>
      </c>
      <c r="AQ75" s="164">
        <f t="shared" si="74"/>
        <v>35.553999999999995</v>
      </c>
      <c r="AR75" s="216">
        <v>5</v>
      </c>
      <c r="AS75" s="164">
        <f t="shared" si="75"/>
        <v>35.553999999999995</v>
      </c>
      <c r="AT75" s="216">
        <v>5</v>
      </c>
      <c r="AU75" s="164">
        <f t="shared" si="76"/>
        <v>35.553999999999995</v>
      </c>
      <c r="AV75" s="216">
        <v>5</v>
      </c>
      <c r="AW75" s="164">
        <f t="shared" si="77"/>
        <v>35.553999999999995</v>
      </c>
      <c r="AX75" s="216">
        <v>5</v>
      </c>
      <c r="AY75" s="164">
        <f t="shared" si="78"/>
        <v>35.553999999999995</v>
      </c>
      <c r="AZ75" s="216">
        <v>5</v>
      </c>
      <c r="BA75" s="164">
        <f t="shared" si="79"/>
        <v>35.553999999999995</v>
      </c>
      <c r="BB75" s="216">
        <v>5</v>
      </c>
      <c r="BC75" s="164">
        <f t="shared" si="80"/>
        <v>35.553999999999995</v>
      </c>
      <c r="BD75" s="216">
        <v>5</v>
      </c>
      <c r="BE75" s="164">
        <f t="shared" si="81"/>
        <v>35.553999999999995</v>
      </c>
      <c r="BF75" s="253">
        <f t="shared" si="82"/>
        <v>298.65359999999998</v>
      </c>
      <c r="BG75" s="253">
        <f t="shared" si="105"/>
        <v>298.65359999999993</v>
      </c>
      <c r="BH75" s="10" t="b">
        <f t="shared" si="106"/>
        <v>1</v>
      </c>
      <c r="BI75" s="253">
        <f t="shared" si="107"/>
        <v>0</v>
      </c>
      <c r="BJ75" s="250">
        <f t="shared" si="84"/>
        <v>21110142</v>
      </c>
      <c r="BK75" s="251">
        <v>348</v>
      </c>
      <c r="BL75" s="251">
        <v>5</v>
      </c>
      <c r="BM75" s="252">
        <f t="shared" si="85"/>
        <v>1</v>
      </c>
      <c r="BN75" s="252">
        <f t="shared" si="86"/>
        <v>11</v>
      </c>
      <c r="BO75" s="252">
        <f t="shared" si="87"/>
        <v>15</v>
      </c>
      <c r="BP75" s="252">
        <f t="shared" si="88"/>
        <v>15</v>
      </c>
      <c r="BQ75" s="254">
        <f t="shared" si="89"/>
        <v>6.13</v>
      </c>
      <c r="BR75">
        <f t="shared" si="83"/>
        <v>16</v>
      </c>
      <c r="BS75">
        <v>0</v>
      </c>
      <c r="BT75">
        <v>1</v>
      </c>
      <c r="BU75" t="s">
        <v>139</v>
      </c>
      <c r="BV75" t="str">
        <f t="shared" si="90"/>
        <v>0</v>
      </c>
      <c r="BW75" t="str">
        <f t="shared" si="91"/>
        <v>0</v>
      </c>
      <c r="BX75" t="str">
        <f t="shared" si="92"/>
        <v>1</v>
      </c>
      <c r="BY75" t="s">
        <v>23</v>
      </c>
      <c r="BZ75" s="253">
        <f t="shared" si="93"/>
        <v>0</v>
      </c>
      <c r="CA75" s="253">
        <f t="shared" si="94"/>
        <v>0</v>
      </c>
      <c r="CB75" s="253">
        <f t="shared" si="95"/>
        <v>7.1107999999999993</v>
      </c>
      <c r="CC75" s="253">
        <f t="shared" si="96"/>
        <v>7.1107999999999993</v>
      </c>
      <c r="CD75" s="253">
        <f t="shared" si="97"/>
        <v>35.553999999999995</v>
      </c>
      <c r="CE75" s="253">
        <f t="shared" si="98"/>
        <v>35.553999999999995</v>
      </c>
      <c r="CF75" s="253">
        <f t="shared" si="99"/>
        <v>35.553999999999995</v>
      </c>
      <c r="CG75" s="253">
        <f t="shared" si="100"/>
        <v>35.553999999999995</v>
      </c>
      <c r="CH75" s="253">
        <f t="shared" si="101"/>
        <v>35.553999999999995</v>
      </c>
      <c r="CI75" s="253">
        <f t="shared" si="102"/>
        <v>35.553999999999995</v>
      </c>
      <c r="CJ75" s="253">
        <f t="shared" si="103"/>
        <v>35.553999999999995</v>
      </c>
      <c r="CK75" s="253">
        <f t="shared" si="104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58"/>
        <v>7.25</v>
      </c>
      <c r="O76" s="106">
        <v>7.25</v>
      </c>
      <c r="P76" s="110">
        <f t="shared" si="59"/>
        <v>0</v>
      </c>
      <c r="Q76" s="112" t="s">
        <v>139</v>
      </c>
      <c r="R76" s="113">
        <f t="shared" si="60"/>
        <v>0</v>
      </c>
      <c r="S76" s="114">
        <f t="shared" si="61"/>
        <v>0</v>
      </c>
      <c r="T76" s="113">
        <f t="shared" si="62"/>
        <v>0</v>
      </c>
      <c r="U76" s="115">
        <f t="shared" si="63"/>
        <v>0</v>
      </c>
      <c r="V76" s="113">
        <f t="shared" si="64"/>
        <v>0</v>
      </c>
      <c r="W76" s="115">
        <f t="shared" si="65"/>
        <v>0</v>
      </c>
      <c r="X76" s="113">
        <f t="shared" si="66"/>
        <v>0</v>
      </c>
      <c r="Y76" s="115">
        <f t="shared" si="67"/>
        <v>0</v>
      </c>
      <c r="Z76" s="116">
        <f t="shared" si="68"/>
        <v>0</v>
      </c>
      <c r="AA76" s="117" t="b">
        <f t="shared" si="69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70"/>
        <v>0</v>
      </c>
      <c r="AJ76" s="121">
        <v>0</v>
      </c>
      <c r="AK76" s="164">
        <f t="shared" si="71"/>
        <v>0</v>
      </c>
      <c r="AL76" s="127"/>
      <c r="AM76" s="164">
        <f t="shared" si="72"/>
        <v>0</v>
      </c>
      <c r="AN76" s="127"/>
      <c r="AO76" s="164">
        <f t="shared" si="73"/>
        <v>0</v>
      </c>
      <c r="AP76" s="127"/>
      <c r="AQ76" s="164">
        <f t="shared" si="74"/>
        <v>0</v>
      </c>
      <c r="AR76" s="127"/>
      <c r="AS76" s="164">
        <f t="shared" si="75"/>
        <v>0</v>
      </c>
      <c r="AT76" s="127"/>
      <c r="AU76" s="164">
        <f t="shared" si="76"/>
        <v>0</v>
      </c>
      <c r="AV76" s="127"/>
      <c r="AW76" s="164">
        <f t="shared" si="77"/>
        <v>0</v>
      </c>
      <c r="AX76" s="127"/>
      <c r="AY76" s="164">
        <f t="shared" si="78"/>
        <v>0</v>
      </c>
      <c r="AZ76" s="127"/>
      <c r="BA76" s="164">
        <f t="shared" si="79"/>
        <v>0</v>
      </c>
      <c r="BB76" s="127"/>
      <c r="BC76" s="164">
        <f t="shared" si="80"/>
        <v>0</v>
      </c>
      <c r="BD76" s="127"/>
      <c r="BE76" s="164">
        <f t="shared" si="81"/>
        <v>0</v>
      </c>
      <c r="BF76" s="253">
        <f t="shared" si="82"/>
        <v>0</v>
      </c>
      <c r="BG76" s="253">
        <f t="shared" si="105"/>
        <v>0</v>
      </c>
      <c r="BH76" s="10" t="b">
        <f t="shared" si="106"/>
        <v>1</v>
      </c>
      <c r="BI76" s="253">
        <f t="shared" si="107"/>
        <v>0</v>
      </c>
      <c r="BJ76" s="250">
        <f t="shared" si="84"/>
        <v>21110147</v>
      </c>
      <c r="BK76" s="251">
        <v>348</v>
      </c>
      <c r="BL76" s="251">
        <v>5</v>
      </c>
      <c r="BM76" s="252">
        <f t="shared" si="85"/>
        <v>0</v>
      </c>
      <c r="BN76" s="252">
        <f t="shared" si="86"/>
        <v>0</v>
      </c>
      <c r="BO76" s="252">
        <f t="shared" si="87"/>
        <v>0</v>
      </c>
      <c r="BP76" s="252">
        <f t="shared" si="88"/>
        <v>0</v>
      </c>
      <c r="BQ76" s="254">
        <f t="shared" si="89"/>
        <v>7.25</v>
      </c>
      <c r="BR76">
        <f t="shared" si="83"/>
        <v>16</v>
      </c>
      <c r="BS76">
        <v>0</v>
      </c>
      <c r="BT76">
        <v>1</v>
      </c>
      <c r="BU76" t="s">
        <v>139</v>
      </c>
      <c r="BV76" t="str">
        <f t="shared" si="90"/>
        <v>0</v>
      </c>
      <c r="BW76" t="str">
        <f t="shared" si="91"/>
        <v>0</v>
      </c>
      <c r="BX76" t="str">
        <f t="shared" si="92"/>
        <v>1</v>
      </c>
      <c r="BY76" t="s">
        <v>23</v>
      </c>
      <c r="BZ76" s="253">
        <f t="shared" si="93"/>
        <v>0</v>
      </c>
      <c r="CA76" s="253">
        <f t="shared" si="94"/>
        <v>0</v>
      </c>
      <c r="CB76" s="253">
        <f t="shared" si="95"/>
        <v>0</v>
      </c>
      <c r="CC76" s="253">
        <f t="shared" si="96"/>
        <v>0</v>
      </c>
      <c r="CD76" s="253">
        <f t="shared" si="97"/>
        <v>0</v>
      </c>
      <c r="CE76" s="253">
        <f t="shared" si="98"/>
        <v>0</v>
      </c>
      <c r="CF76" s="253">
        <f t="shared" si="99"/>
        <v>0</v>
      </c>
      <c r="CG76" s="253">
        <f t="shared" si="100"/>
        <v>0</v>
      </c>
      <c r="CH76" s="253">
        <f t="shared" si="101"/>
        <v>0</v>
      </c>
      <c r="CI76" s="253">
        <f t="shared" si="102"/>
        <v>0</v>
      </c>
      <c r="CJ76" s="253">
        <f t="shared" si="103"/>
        <v>0</v>
      </c>
      <c r="CK76" s="253">
        <f t="shared" si="104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45</v>
      </c>
      <c r="L77" s="201" t="s">
        <v>20</v>
      </c>
      <c r="M77" s="104">
        <v>16</v>
      </c>
      <c r="N77" s="262">
        <f t="shared" si="58"/>
        <v>6.73</v>
      </c>
      <c r="O77" s="202">
        <v>6.73</v>
      </c>
      <c r="P77" s="110">
        <f t="shared" si="59"/>
        <v>351.30599999999998</v>
      </c>
      <c r="Q77" s="204" t="s">
        <v>139</v>
      </c>
      <c r="R77" s="113">
        <f t="shared" si="60"/>
        <v>0</v>
      </c>
      <c r="S77" s="114">
        <f t="shared" si="61"/>
        <v>0</v>
      </c>
      <c r="T77" s="113">
        <f t="shared" si="62"/>
        <v>15</v>
      </c>
      <c r="U77" s="115">
        <f t="shared" si="63"/>
        <v>117.102</v>
      </c>
      <c r="V77" s="113">
        <f t="shared" si="64"/>
        <v>15</v>
      </c>
      <c r="W77" s="115">
        <f t="shared" si="65"/>
        <v>117.102</v>
      </c>
      <c r="X77" s="113">
        <f t="shared" si="66"/>
        <v>15</v>
      </c>
      <c r="Y77" s="115">
        <f t="shared" si="67"/>
        <v>117.102</v>
      </c>
      <c r="Z77" s="116">
        <f t="shared" si="68"/>
        <v>351.30600000000004</v>
      </c>
      <c r="AA77" s="117" t="b">
        <f t="shared" si="69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70"/>
        <v>0</v>
      </c>
      <c r="AJ77" s="210"/>
      <c r="AK77" s="164">
        <f t="shared" si="71"/>
        <v>0</v>
      </c>
      <c r="AL77" s="216">
        <v>0</v>
      </c>
      <c r="AM77" s="164">
        <f t="shared" si="72"/>
        <v>0</v>
      </c>
      <c r="AN77" s="216">
        <v>5</v>
      </c>
      <c r="AO77" s="164">
        <f t="shared" si="73"/>
        <v>39.033999999999999</v>
      </c>
      <c r="AP77" s="216">
        <v>5</v>
      </c>
      <c r="AQ77" s="164">
        <f t="shared" si="74"/>
        <v>39.033999999999999</v>
      </c>
      <c r="AR77" s="216">
        <v>5</v>
      </c>
      <c r="AS77" s="164">
        <f t="shared" si="75"/>
        <v>39.033999999999999</v>
      </c>
      <c r="AT77" s="216">
        <v>5</v>
      </c>
      <c r="AU77" s="164">
        <f t="shared" si="76"/>
        <v>39.033999999999999</v>
      </c>
      <c r="AV77" s="216">
        <v>5</v>
      </c>
      <c r="AW77" s="164">
        <f t="shared" si="77"/>
        <v>39.033999999999999</v>
      </c>
      <c r="AX77" s="216">
        <v>5</v>
      </c>
      <c r="AY77" s="164">
        <f t="shared" si="78"/>
        <v>39.033999999999999</v>
      </c>
      <c r="AZ77" s="216">
        <v>5</v>
      </c>
      <c r="BA77" s="164">
        <f t="shared" si="79"/>
        <v>39.033999999999999</v>
      </c>
      <c r="BB77" s="216">
        <v>5</v>
      </c>
      <c r="BC77" s="164">
        <f t="shared" si="80"/>
        <v>39.033999999999999</v>
      </c>
      <c r="BD77" s="216">
        <v>5</v>
      </c>
      <c r="BE77" s="164">
        <f t="shared" si="81"/>
        <v>39.033999999999999</v>
      </c>
      <c r="BF77" s="253">
        <f t="shared" si="82"/>
        <v>351.30599999999998</v>
      </c>
      <c r="BG77" s="253">
        <f t="shared" si="105"/>
        <v>351.30599999999998</v>
      </c>
      <c r="BH77" s="10" t="b">
        <f t="shared" si="106"/>
        <v>1</v>
      </c>
      <c r="BI77" s="253">
        <f t="shared" si="107"/>
        <v>0</v>
      </c>
      <c r="BJ77" s="250">
        <f t="shared" si="84"/>
        <v>21110147</v>
      </c>
      <c r="BK77" s="251">
        <v>348</v>
      </c>
      <c r="BL77" s="251">
        <v>5</v>
      </c>
      <c r="BM77" s="252">
        <f t="shared" si="85"/>
        <v>0</v>
      </c>
      <c r="BN77" s="252">
        <f t="shared" si="86"/>
        <v>15</v>
      </c>
      <c r="BO77" s="252">
        <f t="shared" si="87"/>
        <v>15</v>
      </c>
      <c r="BP77" s="252">
        <f t="shared" si="88"/>
        <v>15</v>
      </c>
      <c r="BQ77" s="254">
        <f t="shared" si="89"/>
        <v>6.73</v>
      </c>
      <c r="BR77">
        <f t="shared" si="83"/>
        <v>16</v>
      </c>
      <c r="BS77">
        <v>0</v>
      </c>
      <c r="BT77">
        <v>1</v>
      </c>
      <c r="BU77" t="s">
        <v>139</v>
      </c>
      <c r="BV77" t="str">
        <f t="shared" si="90"/>
        <v>0</v>
      </c>
      <c r="BW77" t="str">
        <f t="shared" si="91"/>
        <v>0</v>
      </c>
      <c r="BX77" t="str">
        <f t="shared" si="92"/>
        <v>1</v>
      </c>
      <c r="BY77" t="s">
        <v>23</v>
      </c>
      <c r="BZ77" s="253">
        <f t="shared" si="93"/>
        <v>0</v>
      </c>
      <c r="CA77" s="253">
        <f t="shared" si="94"/>
        <v>0</v>
      </c>
      <c r="CB77" s="253">
        <f t="shared" si="95"/>
        <v>0</v>
      </c>
      <c r="CC77" s="253">
        <f t="shared" si="96"/>
        <v>39.033999999999999</v>
      </c>
      <c r="CD77" s="253">
        <f t="shared" si="97"/>
        <v>39.033999999999999</v>
      </c>
      <c r="CE77" s="253">
        <f t="shared" si="98"/>
        <v>39.033999999999999</v>
      </c>
      <c r="CF77" s="253">
        <f t="shared" si="99"/>
        <v>39.033999999999999</v>
      </c>
      <c r="CG77" s="253">
        <f t="shared" si="100"/>
        <v>39.033999999999999</v>
      </c>
      <c r="CH77" s="253">
        <f t="shared" si="101"/>
        <v>39.033999999999999</v>
      </c>
      <c r="CI77" s="253">
        <f t="shared" si="102"/>
        <v>39.033999999999999</v>
      </c>
      <c r="CJ77" s="253">
        <f t="shared" si="103"/>
        <v>39.033999999999999</v>
      </c>
      <c r="CK77" s="253">
        <f t="shared" si="104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58"/>
        <v>6</v>
      </c>
      <c r="O78" s="106">
        <v>6</v>
      </c>
      <c r="P78" s="110">
        <f t="shared" si="59"/>
        <v>0</v>
      </c>
      <c r="Q78" s="112" t="s">
        <v>139</v>
      </c>
      <c r="R78" s="113">
        <f t="shared" si="60"/>
        <v>0</v>
      </c>
      <c r="S78" s="114">
        <f t="shared" si="61"/>
        <v>0</v>
      </c>
      <c r="T78" s="113">
        <f t="shared" si="62"/>
        <v>0</v>
      </c>
      <c r="U78" s="115">
        <f t="shared" si="63"/>
        <v>0</v>
      </c>
      <c r="V78" s="113">
        <f t="shared" si="64"/>
        <v>0</v>
      </c>
      <c r="W78" s="115">
        <f t="shared" si="65"/>
        <v>0</v>
      </c>
      <c r="X78" s="113">
        <f t="shared" si="66"/>
        <v>0</v>
      </c>
      <c r="Y78" s="115">
        <f t="shared" si="67"/>
        <v>0</v>
      </c>
      <c r="Z78" s="116">
        <f t="shared" si="68"/>
        <v>0</v>
      </c>
      <c r="AA78" s="117" t="b">
        <f t="shared" si="69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70"/>
        <v>0</v>
      </c>
      <c r="AJ78" s="121">
        <v>0</v>
      </c>
      <c r="AK78" s="164">
        <f t="shared" si="71"/>
        <v>0</v>
      </c>
      <c r="AL78" s="127"/>
      <c r="AM78" s="164">
        <f t="shared" si="72"/>
        <v>0</v>
      </c>
      <c r="AN78" s="127"/>
      <c r="AO78" s="164">
        <f t="shared" si="73"/>
        <v>0</v>
      </c>
      <c r="AP78" s="127"/>
      <c r="AQ78" s="164">
        <f t="shared" si="74"/>
        <v>0</v>
      </c>
      <c r="AR78" s="127"/>
      <c r="AS78" s="164">
        <f t="shared" si="75"/>
        <v>0</v>
      </c>
      <c r="AT78" s="127"/>
      <c r="AU78" s="164">
        <f t="shared" si="76"/>
        <v>0</v>
      </c>
      <c r="AV78" s="127"/>
      <c r="AW78" s="164">
        <f t="shared" si="77"/>
        <v>0</v>
      </c>
      <c r="AX78" s="127"/>
      <c r="AY78" s="164">
        <f t="shared" si="78"/>
        <v>0</v>
      </c>
      <c r="AZ78" s="127"/>
      <c r="BA78" s="164">
        <f t="shared" si="79"/>
        <v>0</v>
      </c>
      <c r="BB78" s="127"/>
      <c r="BC78" s="164">
        <f t="shared" si="80"/>
        <v>0</v>
      </c>
      <c r="BD78" s="127"/>
      <c r="BE78" s="164">
        <f t="shared" si="81"/>
        <v>0</v>
      </c>
      <c r="BF78" s="253">
        <f t="shared" si="82"/>
        <v>0</v>
      </c>
      <c r="BG78" s="253">
        <f t="shared" si="105"/>
        <v>0</v>
      </c>
      <c r="BH78" s="10" t="b">
        <f t="shared" si="106"/>
        <v>1</v>
      </c>
      <c r="BI78" s="253">
        <f t="shared" si="107"/>
        <v>0</v>
      </c>
      <c r="BJ78" s="250">
        <f t="shared" si="84"/>
        <v>21110149</v>
      </c>
      <c r="BK78" s="251">
        <v>348</v>
      </c>
      <c r="BL78" s="251">
        <v>5</v>
      </c>
      <c r="BM78" s="252">
        <f t="shared" si="85"/>
        <v>0</v>
      </c>
      <c r="BN78" s="252">
        <f t="shared" si="86"/>
        <v>0</v>
      </c>
      <c r="BO78" s="252">
        <f t="shared" si="87"/>
        <v>0</v>
      </c>
      <c r="BP78" s="252">
        <f t="shared" si="88"/>
        <v>0</v>
      </c>
      <c r="BQ78" s="254">
        <f t="shared" si="89"/>
        <v>6</v>
      </c>
      <c r="BR78">
        <f t="shared" si="83"/>
        <v>16</v>
      </c>
      <c r="BS78">
        <v>0</v>
      </c>
      <c r="BT78">
        <v>1</v>
      </c>
      <c r="BU78" t="s">
        <v>139</v>
      </c>
      <c r="BV78" t="str">
        <f t="shared" si="90"/>
        <v>0</v>
      </c>
      <c r="BW78" t="str">
        <f t="shared" si="91"/>
        <v>0</v>
      </c>
      <c r="BX78" t="str">
        <f t="shared" si="92"/>
        <v>1</v>
      </c>
      <c r="BY78" t="s">
        <v>23</v>
      </c>
      <c r="BZ78" s="253">
        <f t="shared" si="93"/>
        <v>0</v>
      </c>
      <c r="CA78" s="253">
        <f t="shared" si="94"/>
        <v>0</v>
      </c>
      <c r="CB78" s="253">
        <f t="shared" si="95"/>
        <v>0</v>
      </c>
      <c r="CC78" s="253">
        <f t="shared" si="96"/>
        <v>0</v>
      </c>
      <c r="CD78" s="253">
        <f t="shared" si="97"/>
        <v>0</v>
      </c>
      <c r="CE78" s="253">
        <f t="shared" si="98"/>
        <v>0</v>
      </c>
      <c r="CF78" s="253">
        <f t="shared" si="99"/>
        <v>0</v>
      </c>
      <c r="CG78" s="253">
        <f t="shared" si="100"/>
        <v>0</v>
      </c>
      <c r="CH78" s="253">
        <f t="shared" si="101"/>
        <v>0</v>
      </c>
      <c r="CI78" s="253">
        <f t="shared" si="102"/>
        <v>0</v>
      </c>
      <c r="CJ78" s="253">
        <f t="shared" si="103"/>
        <v>0</v>
      </c>
      <c r="CK78" s="253">
        <f t="shared" si="104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80</v>
      </c>
      <c r="L79" s="201" t="s">
        <v>20</v>
      </c>
      <c r="M79" s="104">
        <v>16</v>
      </c>
      <c r="N79" s="262">
        <f t="shared" si="58"/>
        <v>5.53</v>
      </c>
      <c r="O79" s="202">
        <v>5.53</v>
      </c>
      <c r="P79" s="110">
        <f t="shared" si="59"/>
        <v>513.18399999999997</v>
      </c>
      <c r="Q79" s="204" t="s">
        <v>139</v>
      </c>
      <c r="R79" s="113">
        <f t="shared" si="60"/>
        <v>0</v>
      </c>
      <c r="S79" s="114">
        <f t="shared" si="61"/>
        <v>0</v>
      </c>
      <c r="T79" s="113">
        <f t="shared" si="62"/>
        <v>20</v>
      </c>
      <c r="U79" s="115">
        <f t="shared" si="63"/>
        <v>128.29599999999999</v>
      </c>
      <c r="V79" s="113">
        <f t="shared" si="64"/>
        <v>30</v>
      </c>
      <c r="W79" s="115">
        <f t="shared" si="65"/>
        <v>192.44399999999999</v>
      </c>
      <c r="X79" s="113">
        <f t="shared" si="66"/>
        <v>30</v>
      </c>
      <c r="Y79" s="115">
        <f t="shared" si="67"/>
        <v>192.44399999999999</v>
      </c>
      <c r="Z79" s="116">
        <f t="shared" si="68"/>
        <v>513.18399999999997</v>
      </c>
      <c r="AA79" s="117" t="b">
        <f t="shared" si="69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70"/>
        <v>0</v>
      </c>
      <c r="AJ79" s="210"/>
      <c r="AK79" s="164">
        <f t="shared" si="71"/>
        <v>0</v>
      </c>
      <c r="AL79" s="216">
        <v>0</v>
      </c>
      <c r="AM79" s="164">
        <f t="shared" si="72"/>
        <v>0</v>
      </c>
      <c r="AN79" s="216">
        <v>0</v>
      </c>
      <c r="AO79" s="164">
        <f t="shared" si="73"/>
        <v>0</v>
      </c>
      <c r="AP79" s="216">
        <v>10</v>
      </c>
      <c r="AQ79" s="164">
        <f t="shared" si="74"/>
        <v>64.147999999999996</v>
      </c>
      <c r="AR79" s="216">
        <v>10</v>
      </c>
      <c r="AS79" s="164">
        <f t="shared" si="75"/>
        <v>64.147999999999996</v>
      </c>
      <c r="AT79" s="216">
        <v>10</v>
      </c>
      <c r="AU79" s="164">
        <f t="shared" si="76"/>
        <v>64.147999999999996</v>
      </c>
      <c r="AV79" s="216">
        <v>10</v>
      </c>
      <c r="AW79" s="164">
        <f t="shared" si="77"/>
        <v>64.147999999999996</v>
      </c>
      <c r="AX79" s="216">
        <v>10</v>
      </c>
      <c r="AY79" s="164">
        <f t="shared" si="78"/>
        <v>64.147999999999996</v>
      </c>
      <c r="AZ79" s="216">
        <v>10</v>
      </c>
      <c r="BA79" s="164">
        <f t="shared" si="79"/>
        <v>64.147999999999996</v>
      </c>
      <c r="BB79" s="216">
        <v>10</v>
      </c>
      <c r="BC79" s="164">
        <f t="shared" si="80"/>
        <v>64.147999999999996</v>
      </c>
      <c r="BD79" s="216">
        <v>10</v>
      </c>
      <c r="BE79" s="164">
        <f t="shared" si="81"/>
        <v>64.147999999999996</v>
      </c>
      <c r="BF79" s="253">
        <f t="shared" si="82"/>
        <v>513.18399999999997</v>
      </c>
      <c r="BG79" s="253">
        <f t="shared" si="105"/>
        <v>513.18400000000008</v>
      </c>
      <c r="BH79" s="10" t="b">
        <f t="shared" si="106"/>
        <v>1</v>
      </c>
      <c r="BI79" s="253">
        <f t="shared" si="107"/>
        <v>0</v>
      </c>
      <c r="BJ79" s="250">
        <f t="shared" si="84"/>
        <v>21110149</v>
      </c>
      <c r="BK79" s="251">
        <v>348</v>
      </c>
      <c r="BL79" s="251">
        <v>5</v>
      </c>
      <c r="BM79" s="252">
        <f t="shared" si="85"/>
        <v>0</v>
      </c>
      <c r="BN79" s="252">
        <f t="shared" si="86"/>
        <v>20</v>
      </c>
      <c r="BO79" s="252">
        <f t="shared" si="87"/>
        <v>30</v>
      </c>
      <c r="BP79" s="252">
        <f t="shared" si="88"/>
        <v>30</v>
      </c>
      <c r="BQ79" s="254">
        <f t="shared" si="89"/>
        <v>5.53</v>
      </c>
      <c r="BR79">
        <f t="shared" si="83"/>
        <v>16</v>
      </c>
      <c r="BS79">
        <v>0</v>
      </c>
      <c r="BT79">
        <v>1</v>
      </c>
      <c r="BU79" t="s">
        <v>139</v>
      </c>
      <c r="BV79" t="str">
        <f t="shared" si="90"/>
        <v>0</v>
      </c>
      <c r="BW79" t="str">
        <f t="shared" si="91"/>
        <v>0</v>
      </c>
      <c r="BX79" t="str">
        <f t="shared" si="92"/>
        <v>1</v>
      </c>
      <c r="BY79" t="s">
        <v>23</v>
      </c>
      <c r="BZ79" s="253">
        <f t="shared" si="93"/>
        <v>0</v>
      </c>
      <c r="CA79" s="253">
        <f t="shared" si="94"/>
        <v>0</v>
      </c>
      <c r="CB79" s="253">
        <f t="shared" si="95"/>
        <v>0</v>
      </c>
      <c r="CC79" s="253">
        <f t="shared" si="96"/>
        <v>0</v>
      </c>
      <c r="CD79" s="253">
        <f t="shared" si="97"/>
        <v>64.147999999999996</v>
      </c>
      <c r="CE79" s="253">
        <f t="shared" si="98"/>
        <v>64.147999999999996</v>
      </c>
      <c r="CF79" s="253">
        <f t="shared" si="99"/>
        <v>64.147999999999996</v>
      </c>
      <c r="CG79" s="253">
        <f t="shared" si="100"/>
        <v>64.147999999999996</v>
      </c>
      <c r="CH79" s="253">
        <f t="shared" si="101"/>
        <v>64.147999999999996</v>
      </c>
      <c r="CI79" s="253">
        <f t="shared" si="102"/>
        <v>64.147999999999996</v>
      </c>
      <c r="CJ79" s="253">
        <f t="shared" si="103"/>
        <v>64.147999999999996</v>
      </c>
      <c r="CK79" s="253">
        <f t="shared" si="104"/>
        <v>64.147999999999996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1</v>
      </c>
      <c r="L80" s="104" t="s">
        <v>138</v>
      </c>
      <c r="M80" s="104">
        <v>16</v>
      </c>
      <c r="N80" s="262">
        <f t="shared" si="58"/>
        <v>145.88999999999999</v>
      </c>
      <c r="O80" s="106">
        <v>145.88999999999999</v>
      </c>
      <c r="P80" s="110">
        <f t="shared" si="59"/>
        <v>169.23239999999998</v>
      </c>
      <c r="Q80" s="112" t="s">
        <v>139</v>
      </c>
      <c r="R80" s="113">
        <f t="shared" si="60"/>
        <v>1</v>
      </c>
      <c r="S80" s="114">
        <f t="shared" si="61"/>
        <v>169.23239999999998</v>
      </c>
      <c r="T80" s="113">
        <f t="shared" si="62"/>
        <v>0</v>
      </c>
      <c r="U80" s="115">
        <f t="shared" si="63"/>
        <v>0</v>
      </c>
      <c r="V80" s="113">
        <f t="shared" si="64"/>
        <v>0</v>
      </c>
      <c r="W80" s="115">
        <f t="shared" si="65"/>
        <v>0</v>
      </c>
      <c r="X80" s="113">
        <f t="shared" si="66"/>
        <v>0</v>
      </c>
      <c r="Y80" s="115">
        <f t="shared" si="67"/>
        <v>0</v>
      </c>
      <c r="Z80" s="116">
        <f t="shared" si="68"/>
        <v>169.23239999999998</v>
      </c>
      <c r="AA80" s="117" t="b">
        <f t="shared" si="69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70"/>
        <v>0</v>
      </c>
      <c r="AJ80" s="121">
        <v>1</v>
      </c>
      <c r="AK80" s="164">
        <f t="shared" si="71"/>
        <v>169.23239999999998</v>
      </c>
      <c r="AL80" s="127">
        <v>0</v>
      </c>
      <c r="AM80" s="164">
        <f t="shared" si="72"/>
        <v>0</v>
      </c>
      <c r="AN80" s="127">
        <v>0</v>
      </c>
      <c r="AO80" s="164">
        <f t="shared" si="73"/>
        <v>0</v>
      </c>
      <c r="AP80" s="127">
        <v>0</v>
      </c>
      <c r="AQ80" s="164">
        <f t="shared" si="74"/>
        <v>0</v>
      </c>
      <c r="AR80" s="127">
        <v>0</v>
      </c>
      <c r="AS80" s="164">
        <f t="shared" si="75"/>
        <v>0</v>
      </c>
      <c r="AT80" s="127">
        <v>0</v>
      </c>
      <c r="AU80" s="164">
        <f t="shared" si="76"/>
        <v>0</v>
      </c>
      <c r="AV80" s="127">
        <v>0</v>
      </c>
      <c r="AW80" s="164">
        <f t="shared" si="77"/>
        <v>0</v>
      </c>
      <c r="AX80" s="127">
        <v>0</v>
      </c>
      <c r="AY80" s="164">
        <f t="shared" si="78"/>
        <v>0</v>
      </c>
      <c r="AZ80" s="127">
        <v>0</v>
      </c>
      <c r="BA80" s="164">
        <f t="shared" si="79"/>
        <v>0</v>
      </c>
      <c r="BB80" s="127">
        <v>0</v>
      </c>
      <c r="BC80" s="164">
        <f t="shared" si="80"/>
        <v>0</v>
      </c>
      <c r="BD80" s="127">
        <v>0</v>
      </c>
      <c r="BE80" s="164">
        <f t="shared" si="81"/>
        <v>0</v>
      </c>
      <c r="BF80" s="253">
        <f t="shared" si="82"/>
        <v>169.23239999999998</v>
      </c>
      <c r="BG80" s="253">
        <f t="shared" si="105"/>
        <v>169.23239999999998</v>
      </c>
      <c r="BH80" s="10" t="b">
        <f t="shared" si="106"/>
        <v>1</v>
      </c>
      <c r="BI80" s="253">
        <f t="shared" si="107"/>
        <v>0</v>
      </c>
      <c r="BJ80" s="250">
        <f t="shared" si="84"/>
        <v>21110151</v>
      </c>
      <c r="BK80" s="251">
        <v>348</v>
      </c>
      <c r="BL80" s="251">
        <v>5</v>
      </c>
      <c r="BM80" s="252">
        <f t="shared" si="85"/>
        <v>1</v>
      </c>
      <c r="BN80" s="252">
        <f t="shared" si="86"/>
        <v>0</v>
      </c>
      <c r="BO80" s="252">
        <f t="shared" si="87"/>
        <v>0</v>
      </c>
      <c r="BP80" s="252">
        <f t="shared" si="88"/>
        <v>0</v>
      </c>
      <c r="BQ80" s="254">
        <f t="shared" si="89"/>
        <v>145.88999999999999</v>
      </c>
      <c r="BR80">
        <f t="shared" si="83"/>
        <v>16</v>
      </c>
      <c r="BS80">
        <v>0</v>
      </c>
      <c r="BT80">
        <v>1</v>
      </c>
      <c r="BU80" t="s">
        <v>139</v>
      </c>
      <c r="BV80" t="str">
        <f t="shared" si="90"/>
        <v>0</v>
      </c>
      <c r="BW80" t="str">
        <f t="shared" si="91"/>
        <v>0</v>
      </c>
      <c r="BX80" t="str">
        <f t="shared" si="92"/>
        <v>1</v>
      </c>
      <c r="BY80" t="s">
        <v>23</v>
      </c>
      <c r="BZ80" s="253">
        <f t="shared" si="93"/>
        <v>0</v>
      </c>
      <c r="CA80" s="253">
        <f t="shared" si="94"/>
        <v>169.23239999999998</v>
      </c>
      <c r="CB80" s="253">
        <f t="shared" si="95"/>
        <v>0</v>
      </c>
      <c r="CC80" s="253">
        <f t="shared" si="96"/>
        <v>0</v>
      </c>
      <c r="CD80" s="253">
        <f t="shared" si="97"/>
        <v>0</v>
      </c>
      <c r="CE80" s="253">
        <f t="shared" si="98"/>
        <v>0</v>
      </c>
      <c r="CF80" s="253">
        <f t="shared" si="99"/>
        <v>0</v>
      </c>
      <c r="CG80" s="253">
        <f t="shared" si="100"/>
        <v>0</v>
      </c>
      <c r="CH80" s="253">
        <f t="shared" si="101"/>
        <v>0</v>
      </c>
      <c r="CI80" s="253">
        <f t="shared" si="102"/>
        <v>0</v>
      </c>
      <c r="CJ80" s="253">
        <f t="shared" si="103"/>
        <v>0</v>
      </c>
      <c r="CK80" s="253">
        <f t="shared" si="104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2</v>
      </c>
      <c r="L81" s="201" t="s">
        <v>138</v>
      </c>
      <c r="M81" s="104">
        <v>16</v>
      </c>
      <c r="N81" s="262">
        <f t="shared" si="58"/>
        <v>130.38999999999999</v>
      </c>
      <c r="O81" s="202">
        <v>130.38999999999999</v>
      </c>
      <c r="P81" s="110">
        <f t="shared" si="59"/>
        <v>302.50479999999993</v>
      </c>
      <c r="Q81" s="204" t="s">
        <v>139</v>
      </c>
      <c r="R81" s="113">
        <f t="shared" si="60"/>
        <v>1</v>
      </c>
      <c r="S81" s="114">
        <f t="shared" si="61"/>
        <v>151.25239999999997</v>
      </c>
      <c r="T81" s="113">
        <f t="shared" si="62"/>
        <v>1</v>
      </c>
      <c r="U81" s="115">
        <f t="shared" si="63"/>
        <v>151.25239999999997</v>
      </c>
      <c r="V81" s="113">
        <f t="shared" si="64"/>
        <v>0</v>
      </c>
      <c r="W81" s="115">
        <f t="shared" si="65"/>
        <v>0</v>
      </c>
      <c r="X81" s="113">
        <f t="shared" si="66"/>
        <v>0</v>
      </c>
      <c r="Y81" s="115">
        <f t="shared" si="67"/>
        <v>0</v>
      </c>
      <c r="Z81" s="116">
        <f t="shared" si="68"/>
        <v>302.50479999999993</v>
      </c>
      <c r="AA81" s="117" t="b">
        <f t="shared" si="69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70"/>
        <v>0</v>
      </c>
      <c r="AJ81" s="210"/>
      <c r="AK81" s="164">
        <f t="shared" si="71"/>
        <v>0</v>
      </c>
      <c r="AL81" s="216">
        <v>1</v>
      </c>
      <c r="AM81" s="164">
        <f t="shared" si="72"/>
        <v>151.25239999999997</v>
      </c>
      <c r="AN81" s="216">
        <v>1</v>
      </c>
      <c r="AO81" s="164">
        <f t="shared" si="73"/>
        <v>151.25239999999997</v>
      </c>
      <c r="AP81" s="216">
        <v>0</v>
      </c>
      <c r="AQ81" s="164">
        <f t="shared" si="74"/>
        <v>0</v>
      </c>
      <c r="AR81" s="216">
        <v>0</v>
      </c>
      <c r="AS81" s="164">
        <f t="shared" si="75"/>
        <v>0</v>
      </c>
      <c r="AT81" s="216">
        <v>0</v>
      </c>
      <c r="AU81" s="164">
        <f t="shared" si="76"/>
        <v>0</v>
      </c>
      <c r="AV81" s="216">
        <v>0</v>
      </c>
      <c r="AW81" s="164">
        <f t="shared" si="77"/>
        <v>0</v>
      </c>
      <c r="AX81" s="216">
        <v>0</v>
      </c>
      <c r="AY81" s="164">
        <f t="shared" si="78"/>
        <v>0</v>
      </c>
      <c r="AZ81" s="216">
        <v>0</v>
      </c>
      <c r="BA81" s="164">
        <f t="shared" si="79"/>
        <v>0</v>
      </c>
      <c r="BB81" s="216">
        <v>0</v>
      </c>
      <c r="BC81" s="164">
        <f t="shared" si="80"/>
        <v>0</v>
      </c>
      <c r="BD81" s="216">
        <v>0</v>
      </c>
      <c r="BE81" s="164">
        <f t="shared" si="81"/>
        <v>0</v>
      </c>
      <c r="BF81" s="253">
        <f t="shared" si="82"/>
        <v>302.50479999999993</v>
      </c>
      <c r="BG81" s="253">
        <f t="shared" si="105"/>
        <v>302.50479999999993</v>
      </c>
      <c r="BH81" s="10" t="b">
        <f t="shared" si="106"/>
        <v>1</v>
      </c>
      <c r="BI81" s="253">
        <f t="shared" si="107"/>
        <v>0</v>
      </c>
      <c r="BJ81" s="250">
        <f t="shared" si="84"/>
        <v>21110151</v>
      </c>
      <c r="BK81" s="251">
        <v>348</v>
      </c>
      <c r="BL81" s="251">
        <v>5</v>
      </c>
      <c r="BM81" s="252">
        <f t="shared" si="85"/>
        <v>1</v>
      </c>
      <c r="BN81" s="252">
        <f t="shared" si="86"/>
        <v>1</v>
      </c>
      <c r="BO81" s="252">
        <f t="shared" si="87"/>
        <v>0</v>
      </c>
      <c r="BP81" s="252">
        <f t="shared" si="88"/>
        <v>0</v>
      </c>
      <c r="BQ81" s="254">
        <f t="shared" si="89"/>
        <v>130.38999999999999</v>
      </c>
      <c r="BR81">
        <f t="shared" si="83"/>
        <v>16</v>
      </c>
      <c r="BS81">
        <v>0</v>
      </c>
      <c r="BT81">
        <v>1</v>
      </c>
      <c r="BU81" t="s">
        <v>139</v>
      </c>
      <c r="BV81" t="str">
        <f t="shared" si="90"/>
        <v>0</v>
      </c>
      <c r="BW81" t="str">
        <f t="shared" si="91"/>
        <v>0</v>
      </c>
      <c r="BX81" t="str">
        <f t="shared" si="92"/>
        <v>1</v>
      </c>
      <c r="BY81" t="s">
        <v>23</v>
      </c>
      <c r="BZ81" s="253">
        <f t="shared" si="93"/>
        <v>0</v>
      </c>
      <c r="CA81" s="253">
        <f t="shared" si="94"/>
        <v>0</v>
      </c>
      <c r="CB81" s="253">
        <f t="shared" si="95"/>
        <v>151.25239999999997</v>
      </c>
      <c r="CC81" s="253">
        <f t="shared" si="96"/>
        <v>151.25239999999997</v>
      </c>
      <c r="CD81" s="253">
        <f t="shared" si="97"/>
        <v>0</v>
      </c>
      <c r="CE81" s="253">
        <f t="shared" si="98"/>
        <v>0</v>
      </c>
      <c r="CF81" s="253">
        <f t="shared" si="99"/>
        <v>0</v>
      </c>
      <c r="CG81" s="253">
        <f t="shared" si="100"/>
        <v>0</v>
      </c>
      <c r="CH81" s="253">
        <f t="shared" si="101"/>
        <v>0</v>
      </c>
      <c r="CI81" s="253">
        <f t="shared" si="102"/>
        <v>0</v>
      </c>
      <c r="CJ81" s="253">
        <f t="shared" si="103"/>
        <v>0</v>
      </c>
      <c r="CK81" s="253">
        <f t="shared" si="104"/>
        <v>0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58"/>
        <v>88</v>
      </c>
      <c r="O82" s="106">
        <v>88</v>
      </c>
      <c r="P82" s="110">
        <f t="shared" si="59"/>
        <v>0</v>
      </c>
      <c r="Q82" s="112" t="s">
        <v>139</v>
      </c>
      <c r="R82" s="113">
        <f t="shared" si="60"/>
        <v>0</v>
      </c>
      <c r="S82" s="114">
        <f t="shared" si="61"/>
        <v>0</v>
      </c>
      <c r="T82" s="113">
        <f t="shared" si="62"/>
        <v>0</v>
      </c>
      <c r="U82" s="115">
        <f t="shared" si="63"/>
        <v>0</v>
      </c>
      <c r="V82" s="113">
        <f t="shared" si="64"/>
        <v>0</v>
      </c>
      <c r="W82" s="115">
        <f t="shared" si="65"/>
        <v>0</v>
      </c>
      <c r="X82" s="113">
        <f t="shared" si="66"/>
        <v>0</v>
      </c>
      <c r="Y82" s="115">
        <f t="shared" si="67"/>
        <v>0</v>
      </c>
      <c r="Z82" s="116">
        <f t="shared" si="68"/>
        <v>0</v>
      </c>
      <c r="AA82" s="117" t="b">
        <f t="shared" si="69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70"/>
        <v>0</v>
      </c>
      <c r="AJ82" s="121">
        <v>0</v>
      </c>
      <c r="AK82" s="164">
        <f t="shared" si="71"/>
        <v>0</v>
      </c>
      <c r="AL82" s="127"/>
      <c r="AM82" s="164">
        <f t="shared" si="72"/>
        <v>0</v>
      </c>
      <c r="AN82" s="127"/>
      <c r="AO82" s="164">
        <f t="shared" si="73"/>
        <v>0</v>
      </c>
      <c r="AP82" s="127"/>
      <c r="AQ82" s="164">
        <f t="shared" si="74"/>
        <v>0</v>
      </c>
      <c r="AR82" s="127"/>
      <c r="AS82" s="164">
        <f t="shared" si="75"/>
        <v>0</v>
      </c>
      <c r="AT82" s="127"/>
      <c r="AU82" s="164">
        <f t="shared" si="76"/>
        <v>0</v>
      </c>
      <c r="AV82" s="127"/>
      <c r="AW82" s="164">
        <f t="shared" si="77"/>
        <v>0</v>
      </c>
      <c r="AX82" s="127"/>
      <c r="AY82" s="164">
        <f t="shared" si="78"/>
        <v>0</v>
      </c>
      <c r="AZ82" s="127"/>
      <c r="BA82" s="164">
        <f t="shared" si="79"/>
        <v>0</v>
      </c>
      <c r="BB82" s="127"/>
      <c r="BC82" s="164">
        <f t="shared" si="80"/>
        <v>0</v>
      </c>
      <c r="BD82" s="127"/>
      <c r="BE82" s="164">
        <f t="shared" si="81"/>
        <v>0</v>
      </c>
      <c r="BF82" s="253">
        <f t="shared" si="82"/>
        <v>0</v>
      </c>
      <c r="BG82" s="253">
        <f t="shared" si="105"/>
        <v>0</v>
      </c>
      <c r="BH82" s="10" t="b">
        <f t="shared" si="106"/>
        <v>1</v>
      </c>
      <c r="BI82" s="253">
        <f t="shared" si="107"/>
        <v>0</v>
      </c>
      <c r="BJ82" s="250">
        <f t="shared" si="84"/>
        <v>21110164</v>
      </c>
      <c r="BK82" s="251">
        <v>348</v>
      </c>
      <c r="BL82" s="251">
        <v>5</v>
      </c>
      <c r="BM82" s="252">
        <f t="shared" si="85"/>
        <v>0</v>
      </c>
      <c r="BN82" s="252">
        <f t="shared" si="86"/>
        <v>0</v>
      </c>
      <c r="BO82" s="252">
        <f t="shared" si="87"/>
        <v>0</v>
      </c>
      <c r="BP82" s="252">
        <f t="shared" si="88"/>
        <v>0</v>
      </c>
      <c r="BQ82" s="254">
        <f t="shared" si="89"/>
        <v>88</v>
      </c>
      <c r="BR82">
        <f t="shared" si="83"/>
        <v>16</v>
      </c>
      <c r="BS82">
        <v>0</v>
      </c>
      <c r="BT82">
        <v>1</v>
      </c>
      <c r="BU82" t="s">
        <v>139</v>
      </c>
      <c r="BV82" t="str">
        <f t="shared" si="90"/>
        <v>0</v>
      </c>
      <c r="BW82" t="str">
        <f t="shared" si="91"/>
        <v>0</v>
      </c>
      <c r="BX82" t="str">
        <f t="shared" si="92"/>
        <v>1</v>
      </c>
      <c r="BY82" t="s">
        <v>23</v>
      </c>
      <c r="BZ82" s="253">
        <f t="shared" si="93"/>
        <v>0</v>
      </c>
      <c r="CA82" s="253">
        <f t="shared" si="94"/>
        <v>0</v>
      </c>
      <c r="CB82" s="253">
        <f t="shared" si="95"/>
        <v>0</v>
      </c>
      <c r="CC82" s="253">
        <f t="shared" si="96"/>
        <v>0</v>
      </c>
      <c r="CD82" s="253">
        <f t="shared" si="97"/>
        <v>0</v>
      </c>
      <c r="CE82" s="253">
        <f t="shared" si="98"/>
        <v>0</v>
      </c>
      <c r="CF82" s="253">
        <f t="shared" si="99"/>
        <v>0</v>
      </c>
      <c r="CG82" s="253">
        <f t="shared" si="100"/>
        <v>0</v>
      </c>
      <c r="CH82" s="253">
        <f t="shared" si="101"/>
        <v>0</v>
      </c>
      <c r="CI82" s="253">
        <f t="shared" si="102"/>
        <v>0</v>
      </c>
      <c r="CJ82" s="253">
        <f t="shared" si="103"/>
        <v>0</v>
      </c>
      <c r="CK82" s="253">
        <f t="shared" si="104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8</v>
      </c>
      <c r="L83" s="201" t="s">
        <v>138</v>
      </c>
      <c r="M83" s="104">
        <v>16</v>
      </c>
      <c r="N83" s="262">
        <f t="shared" si="58"/>
        <v>88</v>
      </c>
      <c r="O83" s="202">
        <v>88</v>
      </c>
      <c r="P83" s="110">
        <f t="shared" si="59"/>
        <v>816.64</v>
      </c>
      <c r="Q83" s="204" t="s">
        <v>139</v>
      </c>
      <c r="R83" s="113">
        <f t="shared" si="60"/>
        <v>0</v>
      </c>
      <c r="S83" s="114">
        <f t="shared" si="61"/>
        <v>0</v>
      </c>
      <c r="T83" s="113">
        <f t="shared" si="62"/>
        <v>2</v>
      </c>
      <c r="U83" s="115">
        <f t="shared" si="63"/>
        <v>204.16</v>
      </c>
      <c r="V83" s="113">
        <f t="shared" si="64"/>
        <v>3</v>
      </c>
      <c r="W83" s="115">
        <f t="shared" si="65"/>
        <v>306.24</v>
      </c>
      <c r="X83" s="113">
        <f t="shared" si="66"/>
        <v>3</v>
      </c>
      <c r="Y83" s="115">
        <f t="shared" si="67"/>
        <v>306.24</v>
      </c>
      <c r="Z83" s="116">
        <f t="shared" si="68"/>
        <v>816.64</v>
      </c>
      <c r="AA83" s="117" t="b">
        <f t="shared" si="69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70"/>
        <v>0</v>
      </c>
      <c r="AJ83" s="210"/>
      <c r="AK83" s="164">
        <f t="shared" si="71"/>
        <v>0</v>
      </c>
      <c r="AL83" s="216">
        <v>0</v>
      </c>
      <c r="AM83" s="164">
        <f t="shared" si="72"/>
        <v>0</v>
      </c>
      <c r="AN83" s="216">
        <v>0</v>
      </c>
      <c r="AO83" s="164">
        <f t="shared" si="73"/>
        <v>0</v>
      </c>
      <c r="AP83" s="216">
        <v>1</v>
      </c>
      <c r="AQ83" s="164">
        <f t="shared" si="74"/>
        <v>102.08</v>
      </c>
      <c r="AR83" s="216">
        <v>1</v>
      </c>
      <c r="AS83" s="164">
        <f t="shared" si="75"/>
        <v>102.08</v>
      </c>
      <c r="AT83" s="216">
        <v>1</v>
      </c>
      <c r="AU83" s="164">
        <f t="shared" si="76"/>
        <v>102.08</v>
      </c>
      <c r="AV83" s="216">
        <v>1</v>
      </c>
      <c r="AW83" s="164">
        <f t="shared" si="77"/>
        <v>102.08</v>
      </c>
      <c r="AX83" s="216">
        <v>1</v>
      </c>
      <c r="AY83" s="164">
        <f t="shared" si="78"/>
        <v>102.08</v>
      </c>
      <c r="AZ83" s="216">
        <v>1</v>
      </c>
      <c r="BA83" s="164">
        <f t="shared" si="79"/>
        <v>102.08</v>
      </c>
      <c r="BB83" s="216">
        <v>1</v>
      </c>
      <c r="BC83" s="164">
        <f t="shared" si="80"/>
        <v>102.08</v>
      </c>
      <c r="BD83" s="216">
        <v>1</v>
      </c>
      <c r="BE83" s="164">
        <f t="shared" si="81"/>
        <v>102.08</v>
      </c>
      <c r="BF83" s="253">
        <f t="shared" si="82"/>
        <v>816.64</v>
      </c>
      <c r="BG83" s="253">
        <f t="shared" si="105"/>
        <v>816.6400000000001</v>
      </c>
      <c r="BH83" s="10" t="b">
        <f t="shared" si="106"/>
        <v>1</v>
      </c>
      <c r="BI83" s="253">
        <f t="shared" si="107"/>
        <v>0</v>
      </c>
      <c r="BJ83" s="250">
        <f t="shared" si="84"/>
        <v>21110164</v>
      </c>
      <c r="BK83" s="251">
        <v>348</v>
      </c>
      <c r="BL83" s="251">
        <v>5</v>
      </c>
      <c r="BM83" s="252">
        <f t="shared" si="85"/>
        <v>0</v>
      </c>
      <c r="BN83" s="252">
        <f t="shared" si="86"/>
        <v>2</v>
      </c>
      <c r="BO83" s="252">
        <f t="shared" si="87"/>
        <v>3</v>
      </c>
      <c r="BP83" s="252">
        <f t="shared" si="88"/>
        <v>3</v>
      </c>
      <c r="BQ83" s="254">
        <f t="shared" si="89"/>
        <v>88</v>
      </c>
      <c r="BR83">
        <f t="shared" si="83"/>
        <v>16</v>
      </c>
      <c r="BS83">
        <v>0</v>
      </c>
      <c r="BT83">
        <v>1</v>
      </c>
      <c r="BU83" t="s">
        <v>139</v>
      </c>
      <c r="BV83" t="str">
        <f t="shared" si="90"/>
        <v>0</v>
      </c>
      <c r="BW83" t="str">
        <f t="shared" si="91"/>
        <v>0</v>
      </c>
      <c r="BX83" t="str">
        <f t="shared" si="92"/>
        <v>1</v>
      </c>
      <c r="BY83" t="s">
        <v>23</v>
      </c>
      <c r="BZ83" s="253">
        <f t="shared" si="93"/>
        <v>0</v>
      </c>
      <c r="CA83" s="253">
        <f t="shared" si="94"/>
        <v>0</v>
      </c>
      <c r="CB83" s="253">
        <f t="shared" si="95"/>
        <v>0</v>
      </c>
      <c r="CC83" s="253">
        <f t="shared" si="96"/>
        <v>0</v>
      </c>
      <c r="CD83" s="253">
        <f t="shared" si="97"/>
        <v>102.08</v>
      </c>
      <c r="CE83" s="253">
        <f t="shared" si="98"/>
        <v>102.08</v>
      </c>
      <c r="CF83" s="253">
        <f t="shared" si="99"/>
        <v>102.08</v>
      </c>
      <c r="CG83" s="253">
        <f t="shared" si="100"/>
        <v>102.08</v>
      </c>
      <c r="CH83" s="253">
        <f t="shared" si="101"/>
        <v>102.08</v>
      </c>
      <c r="CI83" s="253">
        <f t="shared" si="102"/>
        <v>102.08</v>
      </c>
      <c r="CJ83" s="253">
        <f t="shared" si="103"/>
        <v>102.08</v>
      </c>
      <c r="CK83" s="253">
        <f t="shared" si="104"/>
        <v>102.08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58"/>
        <v>609.74</v>
      </c>
      <c r="O84" s="106">
        <v>609.74</v>
      </c>
      <c r="P84" s="110">
        <f t="shared" si="59"/>
        <v>0</v>
      </c>
      <c r="Q84" s="112" t="s">
        <v>139</v>
      </c>
      <c r="R84" s="113">
        <f t="shared" si="60"/>
        <v>0</v>
      </c>
      <c r="S84" s="114">
        <f t="shared" si="61"/>
        <v>0</v>
      </c>
      <c r="T84" s="113">
        <f t="shared" si="62"/>
        <v>0</v>
      </c>
      <c r="U84" s="115">
        <f t="shared" si="63"/>
        <v>0</v>
      </c>
      <c r="V84" s="113">
        <f t="shared" si="64"/>
        <v>0</v>
      </c>
      <c r="W84" s="115">
        <f t="shared" si="65"/>
        <v>0</v>
      </c>
      <c r="X84" s="113">
        <f t="shared" si="66"/>
        <v>0</v>
      </c>
      <c r="Y84" s="115">
        <f t="shared" si="67"/>
        <v>0</v>
      </c>
      <c r="Z84" s="116">
        <f t="shared" si="68"/>
        <v>0</v>
      </c>
      <c r="AA84" s="117" t="b">
        <f t="shared" si="69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70"/>
        <v>0</v>
      </c>
      <c r="AJ84" s="121">
        <v>0</v>
      </c>
      <c r="AK84" s="164">
        <f t="shared" si="71"/>
        <v>0</v>
      </c>
      <c r="AL84" s="127"/>
      <c r="AM84" s="164">
        <f t="shared" si="72"/>
        <v>0</v>
      </c>
      <c r="AN84" s="127"/>
      <c r="AO84" s="164">
        <f t="shared" si="73"/>
        <v>0</v>
      </c>
      <c r="AP84" s="127"/>
      <c r="AQ84" s="164">
        <f t="shared" si="74"/>
        <v>0</v>
      </c>
      <c r="AR84" s="127"/>
      <c r="AS84" s="164">
        <f t="shared" si="75"/>
        <v>0</v>
      </c>
      <c r="AT84" s="127"/>
      <c r="AU84" s="164">
        <f t="shared" si="76"/>
        <v>0</v>
      </c>
      <c r="AV84" s="127"/>
      <c r="AW84" s="164">
        <f t="shared" si="77"/>
        <v>0</v>
      </c>
      <c r="AX84" s="127"/>
      <c r="AY84" s="164">
        <f t="shared" si="78"/>
        <v>0</v>
      </c>
      <c r="AZ84" s="127"/>
      <c r="BA84" s="164">
        <f t="shared" si="79"/>
        <v>0</v>
      </c>
      <c r="BB84" s="127"/>
      <c r="BC84" s="164">
        <f t="shared" si="80"/>
        <v>0</v>
      </c>
      <c r="BD84" s="127"/>
      <c r="BE84" s="164">
        <f t="shared" si="81"/>
        <v>0</v>
      </c>
      <c r="BF84" s="253">
        <f t="shared" si="82"/>
        <v>0</v>
      </c>
      <c r="BG84" s="253">
        <f t="shared" si="105"/>
        <v>0</v>
      </c>
      <c r="BH84" s="10" t="b">
        <f t="shared" si="106"/>
        <v>1</v>
      </c>
      <c r="BI84" s="253">
        <f t="shared" si="107"/>
        <v>0</v>
      </c>
      <c r="BJ84" s="250">
        <f t="shared" si="84"/>
        <v>21110172</v>
      </c>
      <c r="BK84" s="251">
        <v>348</v>
      </c>
      <c r="BL84" s="251">
        <v>5</v>
      </c>
      <c r="BM84" s="252">
        <f t="shared" si="85"/>
        <v>0</v>
      </c>
      <c r="BN84" s="252">
        <f t="shared" si="86"/>
        <v>0</v>
      </c>
      <c r="BO84" s="252">
        <f t="shared" si="87"/>
        <v>0</v>
      </c>
      <c r="BP84" s="252">
        <f t="shared" si="88"/>
        <v>0</v>
      </c>
      <c r="BQ84" s="254">
        <f t="shared" si="89"/>
        <v>609.74</v>
      </c>
      <c r="BR84">
        <f t="shared" si="83"/>
        <v>16</v>
      </c>
      <c r="BS84">
        <v>0</v>
      </c>
      <c r="BT84">
        <v>1</v>
      </c>
      <c r="BU84" t="s">
        <v>139</v>
      </c>
      <c r="BV84" t="str">
        <f t="shared" si="90"/>
        <v>0</v>
      </c>
      <c r="BW84" t="str">
        <f t="shared" si="91"/>
        <v>0</v>
      </c>
      <c r="BX84" t="str">
        <f t="shared" si="92"/>
        <v>1</v>
      </c>
      <c r="BY84" t="s">
        <v>23</v>
      </c>
      <c r="BZ84" s="253">
        <f t="shared" si="93"/>
        <v>0</v>
      </c>
      <c r="CA84" s="253">
        <f t="shared" si="94"/>
        <v>0</v>
      </c>
      <c r="CB84" s="253">
        <f t="shared" si="95"/>
        <v>0</v>
      </c>
      <c r="CC84" s="253">
        <f t="shared" si="96"/>
        <v>0</v>
      </c>
      <c r="CD84" s="253">
        <f t="shared" si="97"/>
        <v>0</v>
      </c>
      <c r="CE84" s="253">
        <f t="shared" si="98"/>
        <v>0</v>
      </c>
      <c r="CF84" s="253">
        <f t="shared" si="99"/>
        <v>0</v>
      </c>
      <c r="CG84" s="253">
        <f t="shared" si="100"/>
        <v>0</v>
      </c>
      <c r="CH84" s="253">
        <f t="shared" si="101"/>
        <v>0</v>
      </c>
      <c r="CI84" s="253">
        <f t="shared" si="102"/>
        <v>0</v>
      </c>
      <c r="CJ84" s="253">
        <f t="shared" si="103"/>
        <v>0</v>
      </c>
      <c r="CK84" s="253">
        <f t="shared" si="104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8</v>
      </c>
      <c r="L85" s="201" t="s">
        <v>20</v>
      </c>
      <c r="M85" s="104">
        <v>16</v>
      </c>
      <c r="N85" s="262">
        <f t="shared" si="58"/>
        <v>666.72</v>
      </c>
      <c r="O85" s="202">
        <v>666.72</v>
      </c>
      <c r="P85" s="110">
        <f t="shared" si="59"/>
        <v>6187.1615999999995</v>
      </c>
      <c r="Q85" s="204" t="s">
        <v>139</v>
      </c>
      <c r="R85" s="113">
        <f t="shared" si="60"/>
        <v>0</v>
      </c>
      <c r="S85" s="114">
        <f t="shared" si="61"/>
        <v>0</v>
      </c>
      <c r="T85" s="113">
        <f t="shared" si="62"/>
        <v>2</v>
      </c>
      <c r="U85" s="115">
        <f t="shared" si="63"/>
        <v>1546.7903999999999</v>
      </c>
      <c r="V85" s="113">
        <f t="shared" si="64"/>
        <v>3</v>
      </c>
      <c r="W85" s="115">
        <f t="shared" si="65"/>
        <v>2320.1855999999998</v>
      </c>
      <c r="X85" s="113">
        <f t="shared" si="66"/>
        <v>3</v>
      </c>
      <c r="Y85" s="115">
        <f t="shared" si="67"/>
        <v>2320.1855999999998</v>
      </c>
      <c r="Z85" s="116">
        <f t="shared" si="68"/>
        <v>6187.1615999999995</v>
      </c>
      <c r="AA85" s="117" t="b">
        <f t="shared" si="69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70"/>
        <v>0</v>
      </c>
      <c r="AJ85" s="210"/>
      <c r="AK85" s="164">
        <f t="shared" si="71"/>
        <v>0</v>
      </c>
      <c r="AL85" s="216">
        <v>0</v>
      </c>
      <c r="AM85" s="164">
        <f t="shared" si="72"/>
        <v>0</v>
      </c>
      <c r="AN85" s="216">
        <v>0</v>
      </c>
      <c r="AO85" s="164">
        <f t="shared" si="73"/>
        <v>0</v>
      </c>
      <c r="AP85" s="216">
        <v>1</v>
      </c>
      <c r="AQ85" s="164">
        <f t="shared" si="74"/>
        <v>773.39519999999993</v>
      </c>
      <c r="AR85" s="216">
        <v>1</v>
      </c>
      <c r="AS85" s="164">
        <f t="shared" si="75"/>
        <v>773.39519999999993</v>
      </c>
      <c r="AT85" s="216">
        <v>1</v>
      </c>
      <c r="AU85" s="164">
        <f t="shared" si="76"/>
        <v>773.39519999999993</v>
      </c>
      <c r="AV85" s="216">
        <v>1</v>
      </c>
      <c r="AW85" s="164">
        <f t="shared" si="77"/>
        <v>773.39519999999993</v>
      </c>
      <c r="AX85" s="216">
        <v>1</v>
      </c>
      <c r="AY85" s="164">
        <f t="shared" si="78"/>
        <v>773.39519999999993</v>
      </c>
      <c r="AZ85" s="216">
        <v>1</v>
      </c>
      <c r="BA85" s="164">
        <f t="shared" si="79"/>
        <v>773.39519999999993</v>
      </c>
      <c r="BB85" s="216">
        <v>1</v>
      </c>
      <c r="BC85" s="164">
        <f t="shared" si="80"/>
        <v>773.39519999999993</v>
      </c>
      <c r="BD85" s="216">
        <v>1</v>
      </c>
      <c r="BE85" s="164">
        <f t="shared" si="81"/>
        <v>773.39519999999993</v>
      </c>
      <c r="BF85" s="253">
        <f t="shared" si="82"/>
        <v>6187.1615999999995</v>
      </c>
      <c r="BG85" s="253">
        <f t="shared" si="105"/>
        <v>6187.1615999999995</v>
      </c>
      <c r="BH85" s="10" t="b">
        <f t="shared" si="106"/>
        <v>1</v>
      </c>
      <c r="BI85" s="253">
        <f t="shared" si="107"/>
        <v>0</v>
      </c>
      <c r="BJ85" s="250">
        <f t="shared" si="84"/>
        <v>21110172</v>
      </c>
      <c r="BK85" s="251">
        <v>348</v>
      </c>
      <c r="BL85" s="251">
        <v>5</v>
      </c>
      <c r="BM85" s="252">
        <f t="shared" si="85"/>
        <v>0</v>
      </c>
      <c r="BN85" s="252">
        <f t="shared" si="86"/>
        <v>2</v>
      </c>
      <c r="BO85" s="252">
        <f t="shared" si="87"/>
        <v>3</v>
      </c>
      <c r="BP85" s="252">
        <f t="shared" si="88"/>
        <v>3</v>
      </c>
      <c r="BQ85" s="254">
        <f t="shared" si="89"/>
        <v>666.72</v>
      </c>
      <c r="BR85">
        <f t="shared" si="83"/>
        <v>16</v>
      </c>
      <c r="BS85">
        <v>0</v>
      </c>
      <c r="BT85">
        <v>1</v>
      </c>
      <c r="BU85" t="s">
        <v>139</v>
      </c>
      <c r="BV85" t="str">
        <f t="shared" si="90"/>
        <v>0</v>
      </c>
      <c r="BW85" t="str">
        <f t="shared" si="91"/>
        <v>0</v>
      </c>
      <c r="BX85" t="str">
        <f t="shared" si="92"/>
        <v>1</v>
      </c>
      <c r="BY85" t="s">
        <v>23</v>
      </c>
      <c r="BZ85" s="253">
        <f t="shared" si="93"/>
        <v>0</v>
      </c>
      <c r="CA85" s="253">
        <f t="shared" si="94"/>
        <v>0</v>
      </c>
      <c r="CB85" s="253">
        <f t="shared" si="95"/>
        <v>0</v>
      </c>
      <c r="CC85" s="253">
        <f t="shared" si="96"/>
        <v>0</v>
      </c>
      <c r="CD85" s="253">
        <f t="shared" si="97"/>
        <v>773.39519999999993</v>
      </c>
      <c r="CE85" s="253">
        <f t="shared" si="98"/>
        <v>773.39519999999993</v>
      </c>
      <c r="CF85" s="253">
        <f t="shared" si="99"/>
        <v>773.39519999999993</v>
      </c>
      <c r="CG85" s="253">
        <f t="shared" si="100"/>
        <v>773.39519999999993</v>
      </c>
      <c r="CH85" s="253">
        <f t="shared" si="101"/>
        <v>773.39519999999993</v>
      </c>
      <c r="CI85" s="253">
        <f t="shared" si="102"/>
        <v>773.39519999999993</v>
      </c>
      <c r="CJ85" s="253">
        <f t="shared" si="103"/>
        <v>773.39519999999993</v>
      </c>
      <c r="CK85" s="253">
        <f t="shared" si="104"/>
        <v>773.39519999999993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58"/>
        <v>156.32</v>
      </c>
      <c r="O86" s="106">
        <v>156.32</v>
      </c>
      <c r="P86" s="110">
        <f t="shared" si="59"/>
        <v>0</v>
      </c>
      <c r="Q86" s="112" t="s">
        <v>139</v>
      </c>
      <c r="R86" s="113">
        <f t="shared" si="60"/>
        <v>0</v>
      </c>
      <c r="S86" s="114">
        <f t="shared" si="61"/>
        <v>0</v>
      </c>
      <c r="T86" s="113">
        <f t="shared" si="62"/>
        <v>0</v>
      </c>
      <c r="U86" s="115">
        <f t="shared" si="63"/>
        <v>0</v>
      </c>
      <c r="V86" s="113">
        <f t="shared" si="64"/>
        <v>0</v>
      </c>
      <c r="W86" s="115">
        <f t="shared" si="65"/>
        <v>0</v>
      </c>
      <c r="X86" s="113">
        <f t="shared" si="66"/>
        <v>0</v>
      </c>
      <c r="Y86" s="115">
        <f t="shared" si="67"/>
        <v>0</v>
      </c>
      <c r="Z86" s="116">
        <f t="shared" si="68"/>
        <v>0</v>
      </c>
      <c r="AA86" s="117" t="b">
        <f t="shared" si="69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70"/>
        <v>0</v>
      </c>
      <c r="AJ86" s="121">
        <v>0</v>
      </c>
      <c r="AK86" s="164">
        <f t="shared" si="71"/>
        <v>0</v>
      </c>
      <c r="AL86" s="127"/>
      <c r="AM86" s="164">
        <f t="shared" si="72"/>
        <v>0</v>
      </c>
      <c r="AN86" s="127"/>
      <c r="AO86" s="164">
        <f t="shared" si="73"/>
        <v>0</v>
      </c>
      <c r="AP86" s="127"/>
      <c r="AQ86" s="164">
        <f t="shared" si="74"/>
        <v>0</v>
      </c>
      <c r="AR86" s="127"/>
      <c r="AS86" s="164">
        <f t="shared" si="75"/>
        <v>0</v>
      </c>
      <c r="AT86" s="127"/>
      <c r="AU86" s="164">
        <f t="shared" si="76"/>
        <v>0</v>
      </c>
      <c r="AV86" s="127"/>
      <c r="AW86" s="164">
        <f t="shared" si="77"/>
        <v>0</v>
      </c>
      <c r="AX86" s="127"/>
      <c r="AY86" s="164">
        <f t="shared" si="78"/>
        <v>0</v>
      </c>
      <c r="AZ86" s="127"/>
      <c r="BA86" s="164">
        <f t="shared" si="79"/>
        <v>0</v>
      </c>
      <c r="BB86" s="127"/>
      <c r="BC86" s="164">
        <f t="shared" si="80"/>
        <v>0</v>
      </c>
      <c r="BD86" s="127"/>
      <c r="BE86" s="164">
        <f t="shared" si="81"/>
        <v>0</v>
      </c>
      <c r="BF86" s="253">
        <f t="shared" si="82"/>
        <v>0</v>
      </c>
      <c r="BG86" s="253">
        <f t="shared" si="105"/>
        <v>0</v>
      </c>
      <c r="BH86" s="10" t="b">
        <f t="shared" si="106"/>
        <v>1</v>
      </c>
      <c r="BI86" s="253">
        <f t="shared" si="107"/>
        <v>0</v>
      </c>
      <c r="BJ86" s="250">
        <f t="shared" si="84"/>
        <v>21110173</v>
      </c>
      <c r="BK86" s="251">
        <v>348</v>
      </c>
      <c r="BL86" s="251">
        <v>5</v>
      </c>
      <c r="BM86" s="252">
        <f t="shared" si="85"/>
        <v>0</v>
      </c>
      <c r="BN86" s="252">
        <f t="shared" si="86"/>
        <v>0</v>
      </c>
      <c r="BO86" s="252">
        <f t="shared" si="87"/>
        <v>0</v>
      </c>
      <c r="BP86" s="252">
        <f t="shared" si="88"/>
        <v>0</v>
      </c>
      <c r="BQ86" s="254">
        <f t="shared" si="89"/>
        <v>156.32</v>
      </c>
      <c r="BR86">
        <f t="shared" si="83"/>
        <v>16</v>
      </c>
      <c r="BS86">
        <v>0</v>
      </c>
      <c r="BT86">
        <v>1</v>
      </c>
      <c r="BU86" t="s">
        <v>139</v>
      </c>
      <c r="BV86" t="str">
        <f t="shared" si="90"/>
        <v>0</v>
      </c>
      <c r="BW86" t="str">
        <f t="shared" si="91"/>
        <v>0</v>
      </c>
      <c r="BX86" t="str">
        <f t="shared" si="92"/>
        <v>1</v>
      </c>
      <c r="BY86" t="s">
        <v>23</v>
      </c>
      <c r="BZ86" s="253">
        <f t="shared" si="93"/>
        <v>0</v>
      </c>
      <c r="CA86" s="253">
        <f t="shared" si="94"/>
        <v>0</v>
      </c>
      <c r="CB86" s="253">
        <f t="shared" si="95"/>
        <v>0</v>
      </c>
      <c r="CC86" s="253">
        <f t="shared" si="96"/>
        <v>0</v>
      </c>
      <c r="CD86" s="253">
        <f t="shared" si="97"/>
        <v>0</v>
      </c>
      <c r="CE86" s="253">
        <f t="shared" si="98"/>
        <v>0</v>
      </c>
      <c r="CF86" s="253">
        <f t="shared" si="99"/>
        <v>0</v>
      </c>
      <c r="CG86" s="253">
        <f t="shared" si="100"/>
        <v>0</v>
      </c>
      <c r="CH86" s="253">
        <f t="shared" si="101"/>
        <v>0</v>
      </c>
      <c r="CI86" s="253">
        <f t="shared" si="102"/>
        <v>0</v>
      </c>
      <c r="CJ86" s="253">
        <f t="shared" si="103"/>
        <v>0</v>
      </c>
      <c r="CK86" s="253">
        <f t="shared" si="104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58"/>
        <v>133</v>
      </c>
      <c r="O87" s="202">
        <v>133</v>
      </c>
      <c r="P87" s="110">
        <f t="shared" si="59"/>
        <v>0</v>
      </c>
      <c r="Q87" s="204" t="s">
        <v>139</v>
      </c>
      <c r="R87" s="113">
        <f t="shared" si="60"/>
        <v>0</v>
      </c>
      <c r="S87" s="114">
        <f t="shared" si="61"/>
        <v>0</v>
      </c>
      <c r="T87" s="113">
        <f t="shared" si="62"/>
        <v>0</v>
      </c>
      <c r="U87" s="115">
        <f t="shared" si="63"/>
        <v>0</v>
      </c>
      <c r="V87" s="113">
        <f t="shared" si="64"/>
        <v>0</v>
      </c>
      <c r="W87" s="115">
        <f t="shared" si="65"/>
        <v>0</v>
      </c>
      <c r="X87" s="113">
        <f t="shared" si="66"/>
        <v>0</v>
      </c>
      <c r="Y87" s="115">
        <f t="shared" si="67"/>
        <v>0</v>
      </c>
      <c r="Z87" s="116">
        <f t="shared" si="68"/>
        <v>0</v>
      </c>
      <c r="AA87" s="117" t="b">
        <f t="shared" si="69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70"/>
        <v>0</v>
      </c>
      <c r="AJ87" s="210"/>
      <c r="AK87" s="164">
        <f t="shared" si="71"/>
        <v>0</v>
      </c>
      <c r="AL87" s="216">
        <v>0</v>
      </c>
      <c r="AM87" s="164">
        <f t="shared" si="72"/>
        <v>0</v>
      </c>
      <c r="AN87" s="216">
        <v>0</v>
      </c>
      <c r="AO87" s="164">
        <f t="shared" si="73"/>
        <v>0</v>
      </c>
      <c r="AP87" s="216">
        <v>0</v>
      </c>
      <c r="AQ87" s="164">
        <f t="shared" si="74"/>
        <v>0</v>
      </c>
      <c r="AR87" s="216">
        <v>0</v>
      </c>
      <c r="AS87" s="164">
        <f t="shared" si="75"/>
        <v>0</v>
      </c>
      <c r="AT87" s="216">
        <v>0</v>
      </c>
      <c r="AU87" s="164">
        <f t="shared" si="76"/>
        <v>0</v>
      </c>
      <c r="AV87" s="216">
        <v>0</v>
      </c>
      <c r="AW87" s="164">
        <f t="shared" si="77"/>
        <v>0</v>
      </c>
      <c r="AX87" s="216">
        <v>0</v>
      </c>
      <c r="AY87" s="164">
        <f t="shared" si="78"/>
        <v>0</v>
      </c>
      <c r="AZ87" s="216">
        <v>0</v>
      </c>
      <c r="BA87" s="164">
        <f t="shared" si="79"/>
        <v>0</v>
      </c>
      <c r="BB87" s="216">
        <v>0</v>
      </c>
      <c r="BC87" s="164">
        <f t="shared" si="80"/>
        <v>0</v>
      </c>
      <c r="BD87" s="216">
        <v>0</v>
      </c>
      <c r="BE87" s="164">
        <f t="shared" si="81"/>
        <v>0</v>
      </c>
      <c r="BF87" s="253">
        <f t="shared" si="82"/>
        <v>0</v>
      </c>
      <c r="BG87" s="253">
        <f t="shared" si="105"/>
        <v>0</v>
      </c>
      <c r="BH87" s="10" t="b">
        <f t="shared" si="106"/>
        <v>1</v>
      </c>
      <c r="BI87" s="253">
        <f t="shared" si="107"/>
        <v>0</v>
      </c>
      <c r="BJ87" s="250">
        <f t="shared" si="84"/>
        <v>21110173</v>
      </c>
      <c r="BK87" s="251">
        <v>348</v>
      </c>
      <c r="BL87" s="251">
        <v>5</v>
      </c>
      <c r="BM87" s="252">
        <f t="shared" si="85"/>
        <v>0</v>
      </c>
      <c r="BN87" s="252">
        <f t="shared" si="86"/>
        <v>0</v>
      </c>
      <c r="BO87" s="252">
        <f t="shared" si="87"/>
        <v>0</v>
      </c>
      <c r="BP87" s="252">
        <f t="shared" si="88"/>
        <v>0</v>
      </c>
      <c r="BQ87" s="254">
        <f t="shared" si="89"/>
        <v>133</v>
      </c>
      <c r="BR87">
        <f t="shared" si="83"/>
        <v>16</v>
      </c>
      <c r="BS87">
        <v>0</v>
      </c>
      <c r="BT87">
        <v>1</v>
      </c>
      <c r="BU87" t="s">
        <v>139</v>
      </c>
      <c r="BV87" t="str">
        <f t="shared" si="90"/>
        <v>0</v>
      </c>
      <c r="BW87" t="str">
        <f t="shared" si="91"/>
        <v>0</v>
      </c>
      <c r="BX87" t="str">
        <f t="shared" si="92"/>
        <v>1</v>
      </c>
      <c r="BY87" t="s">
        <v>23</v>
      </c>
      <c r="BZ87" s="253">
        <f t="shared" si="93"/>
        <v>0</v>
      </c>
      <c r="CA87" s="253">
        <f t="shared" si="94"/>
        <v>0</v>
      </c>
      <c r="CB87" s="253">
        <f t="shared" si="95"/>
        <v>0</v>
      </c>
      <c r="CC87" s="253">
        <f t="shared" si="96"/>
        <v>0</v>
      </c>
      <c r="CD87" s="253">
        <f t="shared" si="97"/>
        <v>0</v>
      </c>
      <c r="CE87" s="253">
        <f t="shared" si="98"/>
        <v>0</v>
      </c>
      <c r="CF87" s="253">
        <f t="shared" si="99"/>
        <v>0</v>
      </c>
      <c r="CG87" s="253">
        <f t="shared" si="100"/>
        <v>0</v>
      </c>
      <c r="CH87" s="253">
        <f t="shared" si="101"/>
        <v>0</v>
      </c>
      <c r="CI87" s="253">
        <f t="shared" si="102"/>
        <v>0</v>
      </c>
      <c r="CJ87" s="253">
        <f t="shared" si="103"/>
        <v>0</v>
      </c>
      <c r="CK87" s="253">
        <f t="shared" si="104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20</v>
      </c>
      <c r="L88" s="105" t="s">
        <v>20</v>
      </c>
      <c r="M88" s="104">
        <v>16</v>
      </c>
      <c r="N88" s="262">
        <f t="shared" si="58"/>
        <v>41.78</v>
      </c>
      <c r="O88" s="106">
        <v>41.78</v>
      </c>
      <c r="P88" s="110">
        <f t="shared" si="59"/>
        <v>969.29599999999994</v>
      </c>
      <c r="Q88" s="112" t="s">
        <v>139</v>
      </c>
      <c r="R88" s="113">
        <f t="shared" si="60"/>
        <v>20</v>
      </c>
      <c r="S88" s="114">
        <f t="shared" si="61"/>
        <v>969.29599999999994</v>
      </c>
      <c r="T88" s="113">
        <f t="shared" si="62"/>
        <v>0</v>
      </c>
      <c r="U88" s="115">
        <f t="shared" si="63"/>
        <v>0</v>
      </c>
      <c r="V88" s="113">
        <f t="shared" si="64"/>
        <v>0</v>
      </c>
      <c r="W88" s="115">
        <f t="shared" si="65"/>
        <v>0</v>
      </c>
      <c r="X88" s="113">
        <f t="shared" si="66"/>
        <v>0</v>
      </c>
      <c r="Y88" s="115">
        <f t="shared" si="67"/>
        <v>0</v>
      </c>
      <c r="Z88" s="116">
        <f t="shared" si="68"/>
        <v>969.29599999999994</v>
      </c>
      <c r="AA88" s="117" t="b">
        <f t="shared" si="69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70"/>
        <v>0</v>
      </c>
      <c r="AJ88" s="121">
        <v>20</v>
      </c>
      <c r="AK88" s="164">
        <f t="shared" si="71"/>
        <v>969.29599999999994</v>
      </c>
      <c r="AL88" s="127"/>
      <c r="AM88" s="164">
        <f t="shared" si="72"/>
        <v>0</v>
      </c>
      <c r="AN88" s="127"/>
      <c r="AO88" s="164">
        <f t="shared" si="73"/>
        <v>0</v>
      </c>
      <c r="AP88" s="127"/>
      <c r="AQ88" s="164">
        <f t="shared" si="74"/>
        <v>0</v>
      </c>
      <c r="AR88" s="127"/>
      <c r="AS88" s="164">
        <f t="shared" si="75"/>
        <v>0</v>
      </c>
      <c r="AT88" s="127"/>
      <c r="AU88" s="164">
        <f t="shared" si="76"/>
        <v>0</v>
      </c>
      <c r="AV88" s="127"/>
      <c r="AW88" s="164">
        <f t="shared" si="77"/>
        <v>0</v>
      </c>
      <c r="AX88" s="127"/>
      <c r="AY88" s="164">
        <f t="shared" si="78"/>
        <v>0</v>
      </c>
      <c r="AZ88" s="127"/>
      <c r="BA88" s="164">
        <f t="shared" si="79"/>
        <v>0</v>
      </c>
      <c r="BB88" s="127"/>
      <c r="BC88" s="164">
        <f t="shared" si="80"/>
        <v>0</v>
      </c>
      <c r="BD88" s="127"/>
      <c r="BE88" s="164">
        <f t="shared" si="81"/>
        <v>0</v>
      </c>
      <c r="BF88" s="253">
        <f t="shared" si="82"/>
        <v>969.29599999999994</v>
      </c>
      <c r="BG88" s="253">
        <f t="shared" si="105"/>
        <v>969.29599999999994</v>
      </c>
      <c r="BH88" s="10" t="b">
        <f t="shared" si="106"/>
        <v>1</v>
      </c>
      <c r="BI88" s="253">
        <f t="shared" si="107"/>
        <v>0</v>
      </c>
      <c r="BJ88" s="250">
        <f t="shared" si="84"/>
        <v>21110189</v>
      </c>
      <c r="BK88" s="251">
        <v>348</v>
      </c>
      <c r="BL88" s="251">
        <v>5</v>
      </c>
      <c r="BM88" s="252">
        <f t="shared" si="85"/>
        <v>20</v>
      </c>
      <c r="BN88" s="252">
        <f t="shared" si="86"/>
        <v>0</v>
      </c>
      <c r="BO88" s="252">
        <f t="shared" si="87"/>
        <v>0</v>
      </c>
      <c r="BP88" s="252">
        <f t="shared" si="88"/>
        <v>0</v>
      </c>
      <c r="BQ88" s="254">
        <f t="shared" si="89"/>
        <v>41.78</v>
      </c>
      <c r="BR88">
        <f t="shared" si="83"/>
        <v>16</v>
      </c>
      <c r="BS88">
        <v>0</v>
      </c>
      <c r="BT88">
        <v>1</v>
      </c>
      <c r="BU88" t="s">
        <v>139</v>
      </c>
      <c r="BV88" t="str">
        <f t="shared" si="90"/>
        <v>0</v>
      </c>
      <c r="BW88" t="str">
        <f t="shared" si="91"/>
        <v>0</v>
      </c>
      <c r="BX88" t="str">
        <f t="shared" si="92"/>
        <v>1</v>
      </c>
      <c r="BY88" t="s">
        <v>23</v>
      </c>
      <c r="BZ88" s="253">
        <f t="shared" si="93"/>
        <v>0</v>
      </c>
      <c r="CA88" s="253">
        <f t="shared" si="94"/>
        <v>969.29599999999994</v>
      </c>
      <c r="CB88" s="253">
        <f t="shared" si="95"/>
        <v>0</v>
      </c>
      <c r="CC88" s="253">
        <f t="shared" si="96"/>
        <v>0</v>
      </c>
      <c r="CD88" s="253">
        <f t="shared" si="97"/>
        <v>0</v>
      </c>
      <c r="CE88" s="253">
        <f t="shared" si="98"/>
        <v>0</v>
      </c>
      <c r="CF88" s="253">
        <f t="shared" si="99"/>
        <v>0</v>
      </c>
      <c r="CG88" s="253">
        <f t="shared" si="100"/>
        <v>0</v>
      </c>
      <c r="CH88" s="253">
        <f t="shared" si="101"/>
        <v>0</v>
      </c>
      <c r="CI88" s="253">
        <f t="shared" si="102"/>
        <v>0</v>
      </c>
      <c r="CJ88" s="253">
        <f t="shared" si="103"/>
        <v>0</v>
      </c>
      <c r="CK88" s="253">
        <f t="shared" si="104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344</v>
      </c>
      <c r="L89" s="201" t="s">
        <v>20</v>
      </c>
      <c r="M89" s="104">
        <v>16</v>
      </c>
      <c r="N89" s="262">
        <f t="shared" si="58"/>
        <v>37.950000000000003</v>
      </c>
      <c r="O89" s="202">
        <v>37.950000000000003</v>
      </c>
      <c r="P89" s="110">
        <f t="shared" si="59"/>
        <v>15143.567999999999</v>
      </c>
      <c r="Q89" s="204" t="s">
        <v>139</v>
      </c>
      <c r="R89" s="113">
        <f t="shared" si="60"/>
        <v>20</v>
      </c>
      <c r="S89" s="114">
        <f t="shared" si="61"/>
        <v>880.43999999999994</v>
      </c>
      <c r="T89" s="113">
        <f t="shared" si="62"/>
        <v>96</v>
      </c>
      <c r="U89" s="115">
        <f t="shared" si="63"/>
        <v>4226.1120000000001</v>
      </c>
      <c r="V89" s="113">
        <f t="shared" si="64"/>
        <v>114</v>
      </c>
      <c r="W89" s="115">
        <f t="shared" si="65"/>
        <v>5018.5079999999998</v>
      </c>
      <c r="X89" s="113">
        <f t="shared" si="66"/>
        <v>114</v>
      </c>
      <c r="Y89" s="115">
        <f t="shared" si="67"/>
        <v>5018.5079999999998</v>
      </c>
      <c r="Z89" s="116">
        <f t="shared" si="68"/>
        <v>15143.567999999999</v>
      </c>
      <c r="AA89" s="117" t="b">
        <f t="shared" si="69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70"/>
        <v>0</v>
      </c>
      <c r="AJ89" s="210"/>
      <c r="AK89" s="164">
        <f t="shared" si="71"/>
        <v>0</v>
      </c>
      <c r="AL89" s="216">
        <v>20</v>
      </c>
      <c r="AM89" s="164">
        <f t="shared" si="72"/>
        <v>880.43999999999994</v>
      </c>
      <c r="AN89" s="216">
        <v>20</v>
      </c>
      <c r="AO89" s="164">
        <f t="shared" si="73"/>
        <v>880.43999999999994</v>
      </c>
      <c r="AP89" s="216">
        <v>38</v>
      </c>
      <c r="AQ89" s="164">
        <f t="shared" si="74"/>
        <v>1672.836</v>
      </c>
      <c r="AR89" s="216">
        <v>38</v>
      </c>
      <c r="AS89" s="164">
        <f t="shared" si="75"/>
        <v>1672.836</v>
      </c>
      <c r="AT89" s="216">
        <v>38</v>
      </c>
      <c r="AU89" s="164">
        <f t="shared" si="76"/>
        <v>1672.836</v>
      </c>
      <c r="AV89" s="216">
        <v>38</v>
      </c>
      <c r="AW89" s="164">
        <f t="shared" si="77"/>
        <v>1672.836</v>
      </c>
      <c r="AX89" s="216">
        <v>38</v>
      </c>
      <c r="AY89" s="164">
        <f t="shared" si="78"/>
        <v>1672.836</v>
      </c>
      <c r="AZ89" s="216">
        <v>38</v>
      </c>
      <c r="BA89" s="164">
        <f t="shared" si="79"/>
        <v>1672.836</v>
      </c>
      <c r="BB89" s="216">
        <v>38</v>
      </c>
      <c r="BC89" s="164">
        <f t="shared" si="80"/>
        <v>1672.836</v>
      </c>
      <c r="BD89" s="216">
        <v>38</v>
      </c>
      <c r="BE89" s="164">
        <f t="shared" si="81"/>
        <v>1672.836</v>
      </c>
      <c r="BF89" s="253">
        <f t="shared" si="82"/>
        <v>15143.567999999999</v>
      </c>
      <c r="BG89" s="253">
        <f t="shared" si="105"/>
        <v>15143.567999999999</v>
      </c>
      <c r="BH89" s="10" t="b">
        <f t="shared" si="106"/>
        <v>1</v>
      </c>
      <c r="BI89" s="253">
        <f t="shared" si="107"/>
        <v>0</v>
      </c>
      <c r="BJ89" s="250">
        <f t="shared" si="84"/>
        <v>21110189</v>
      </c>
      <c r="BK89" s="251">
        <v>348</v>
      </c>
      <c r="BL89" s="251">
        <v>5</v>
      </c>
      <c r="BM89" s="252">
        <f t="shared" si="85"/>
        <v>20</v>
      </c>
      <c r="BN89" s="252">
        <f t="shared" si="86"/>
        <v>96</v>
      </c>
      <c r="BO89" s="252">
        <f t="shared" si="87"/>
        <v>114</v>
      </c>
      <c r="BP89" s="252">
        <f t="shared" si="88"/>
        <v>114</v>
      </c>
      <c r="BQ89" s="254">
        <f t="shared" si="89"/>
        <v>37.950000000000003</v>
      </c>
      <c r="BR89">
        <f t="shared" si="83"/>
        <v>16</v>
      </c>
      <c r="BS89">
        <v>0</v>
      </c>
      <c r="BT89">
        <v>1</v>
      </c>
      <c r="BU89" t="s">
        <v>139</v>
      </c>
      <c r="BV89" t="str">
        <f t="shared" si="90"/>
        <v>0</v>
      </c>
      <c r="BW89" t="str">
        <f t="shared" si="91"/>
        <v>0</v>
      </c>
      <c r="BX89" t="str">
        <f t="shared" si="92"/>
        <v>1</v>
      </c>
      <c r="BY89" t="s">
        <v>23</v>
      </c>
      <c r="BZ89" s="253">
        <f t="shared" si="93"/>
        <v>0</v>
      </c>
      <c r="CA89" s="253">
        <f t="shared" si="94"/>
        <v>0</v>
      </c>
      <c r="CB89" s="253">
        <f t="shared" si="95"/>
        <v>880.43999999999994</v>
      </c>
      <c r="CC89" s="253">
        <f t="shared" si="96"/>
        <v>880.43999999999994</v>
      </c>
      <c r="CD89" s="253">
        <f t="shared" si="97"/>
        <v>1672.836</v>
      </c>
      <c r="CE89" s="253">
        <f t="shared" si="98"/>
        <v>1672.836</v>
      </c>
      <c r="CF89" s="253">
        <f t="shared" si="99"/>
        <v>1672.836</v>
      </c>
      <c r="CG89" s="253">
        <f t="shared" si="100"/>
        <v>1672.836</v>
      </c>
      <c r="CH89" s="253">
        <f t="shared" si="101"/>
        <v>1672.836</v>
      </c>
      <c r="CI89" s="253">
        <f t="shared" si="102"/>
        <v>1672.836</v>
      </c>
      <c r="CJ89" s="253">
        <f t="shared" si="103"/>
        <v>1672.836</v>
      </c>
      <c r="CK89" s="253">
        <f t="shared" si="104"/>
        <v>1672.836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1</v>
      </c>
      <c r="L90" s="104" t="s">
        <v>20</v>
      </c>
      <c r="M90" s="104">
        <v>16</v>
      </c>
      <c r="N90" s="262">
        <f t="shared" si="58"/>
        <v>18.75</v>
      </c>
      <c r="O90" s="106">
        <v>18.75</v>
      </c>
      <c r="P90" s="110">
        <f t="shared" si="59"/>
        <v>21.75</v>
      </c>
      <c r="Q90" s="112" t="s">
        <v>139</v>
      </c>
      <c r="R90" s="113">
        <f t="shared" si="60"/>
        <v>1</v>
      </c>
      <c r="S90" s="114">
        <f t="shared" si="61"/>
        <v>21.75</v>
      </c>
      <c r="T90" s="113">
        <f t="shared" si="62"/>
        <v>0</v>
      </c>
      <c r="U90" s="115">
        <f t="shared" si="63"/>
        <v>0</v>
      </c>
      <c r="V90" s="113">
        <f t="shared" si="64"/>
        <v>0</v>
      </c>
      <c r="W90" s="115">
        <f t="shared" si="65"/>
        <v>0</v>
      </c>
      <c r="X90" s="113">
        <f t="shared" si="66"/>
        <v>0</v>
      </c>
      <c r="Y90" s="115">
        <f t="shared" si="67"/>
        <v>0</v>
      </c>
      <c r="Z90" s="116">
        <f t="shared" si="68"/>
        <v>21.75</v>
      </c>
      <c r="AA90" s="117" t="b">
        <f t="shared" si="69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70"/>
        <v>0</v>
      </c>
      <c r="AJ90" s="121">
        <v>1</v>
      </c>
      <c r="AK90" s="164">
        <f t="shared" si="71"/>
        <v>21.75</v>
      </c>
      <c r="AL90" s="127"/>
      <c r="AM90" s="164">
        <f t="shared" si="72"/>
        <v>0</v>
      </c>
      <c r="AN90" s="127"/>
      <c r="AO90" s="164">
        <f t="shared" si="73"/>
        <v>0</v>
      </c>
      <c r="AP90" s="127"/>
      <c r="AQ90" s="164">
        <f t="shared" si="74"/>
        <v>0</v>
      </c>
      <c r="AR90" s="127"/>
      <c r="AS90" s="164">
        <f t="shared" si="75"/>
        <v>0</v>
      </c>
      <c r="AT90" s="127"/>
      <c r="AU90" s="164">
        <f t="shared" si="76"/>
        <v>0</v>
      </c>
      <c r="AV90" s="127"/>
      <c r="AW90" s="164">
        <f t="shared" si="77"/>
        <v>0</v>
      </c>
      <c r="AX90" s="127"/>
      <c r="AY90" s="164">
        <f t="shared" si="78"/>
        <v>0</v>
      </c>
      <c r="AZ90" s="127"/>
      <c r="BA90" s="164">
        <f t="shared" si="79"/>
        <v>0</v>
      </c>
      <c r="BB90" s="127"/>
      <c r="BC90" s="164">
        <f t="shared" si="80"/>
        <v>0</v>
      </c>
      <c r="BD90" s="127"/>
      <c r="BE90" s="164">
        <f t="shared" si="81"/>
        <v>0</v>
      </c>
      <c r="BF90" s="253">
        <f t="shared" si="82"/>
        <v>21.75</v>
      </c>
      <c r="BG90" s="253">
        <f t="shared" si="105"/>
        <v>21.75</v>
      </c>
      <c r="BH90" s="10" t="b">
        <f t="shared" si="106"/>
        <v>1</v>
      </c>
      <c r="BI90" s="253">
        <f t="shared" si="107"/>
        <v>0</v>
      </c>
      <c r="BJ90" s="250">
        <f t="shared" si="84"/>
        <v>21110202</v>
      </c>
      <c r="BK90" s="251">
        <v>348</v>
      </c>
      <c r="BL90" s="251">
        <v>5</v>
      </c>
      <c r="BM90" s="252">
        <f t="shared" si="85"/>
        <v>1</v>
      </c>
      <c r="BN90" s="252">
        <f t="shared" si="86"/>
        <v>0</v>
      </c>
      <c r="BO90" s="252">
        <f t="shared" si="87"/>
        <v>0</v>
      </c>
      <c r="BP90" s="252">
        <f t="shared" si="88"/>
        <v>0</v>
      </c>
      <c r="BQ90" s="254">
        <f t="shared" si="89"/>
        <v>18.75</v>
      </c>
      <c r="BR90">
        <f t="shared" si="83"/>
        <v>16</v>
      </c>
      <c r="BS90">
        <v>0</v>
      </c>
      <c r="BT90">
        <v>1</v>
      </c>
      <c r="BU90" t="s">
        <v>139</v>
      </c>
      <c r="BV90" t="str">
        <f t="shared" si="90"/>
        <v>0</v>
      </c>
      <c r="BW90" t="str">
        <f t="shared" si="91"/>
        <v>0</v>
      </c>
      <c r="BX90" t="str">
        <f t="shared" si="92"/>
        <v>1</v>
      </c>
      <c r="BY90" t="s">
        <v>23</v>
      </c>
      <c r="BZ90" s="253">
        <f t="shared" si="93"/>
        <v>0</v>
      </c>
      <c r="CA90" s="253">
        <f t="shared" si="94"/>
        <v>21.75</v>
      </c>
      <c r="CB90" s="253">
        <f t="shared" si="95"/>
        <v>0</v>
      </c>
      <c r="CC90" s="253">
        <f t="shared" si="96"/>
        <v>0</v>
      </c>
      <c r="CD90" s="253">
        <f t="shared" si="97"/>
        <v>0</v>
      </c>
      <c r="CE90" s="253">
        <f t="shared" si="98"/>
        <v>0</v>
      </c>
      <c r="CF90" s="253">
        <f t="shared" si="99"/>
        <v>0</v>
      </c>
      <c r="CG90" s="253">
        <f t="shared" si="100"/>
        <v>0</v>
      </c>
      <c r="CH90" s="253">
        <f t="shared" si="101"/>
        <v>0</v>
      </c>
      <c r="CI90" s="253">
        <f t="shared" si="102"/>
        <v>0</v>
      </c>
      <c r="CJ90" s="253">
        <f t="shared" si="103"/>
        <v>0</v>
      </c>
      <c r="CK90" s="253">
        <f t="shared" si="104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82</v>
      </c>
      <c r="L91" s="201" t="s">
        <v>20</v>
      </c>
      <c r="M91" s="104">
        <v>16</v>
      </c>
      <c r="N91" s="262">
        <f t="shared" si="58"/>
        <v>15</v>
      </c>
      <c r="O91" s="202">
        <v>15</v>
      </c>
      <c r="P91" s="110">
        <f t="shared" si="59"/>
        <v>1426.8</v>
      </c>
      <c r="Q91" s="204" t="s">
        <v>139</v>
      </c>
      <c r="R91" s="113">
        <f t="shared" si="60"/>
        <v>1</v>
      </c>
      <c r="S91" s="114">
        <f t="shared" si="61"/>
        <v>17.399999999999999</v>
      </c>
      <c r="T91" s="113">
        <f t="shared" si="62"/>
        <v>21</v>
      </c>
      <c r="U91" s="115">
        <f t="shared" si="63"/>
        <v>365.4</v>
      </c>
      <c r="V91" s="113">
        <f t="shared" si="64"/>
        <v>30</v>
      </c>
      <c r="W91" s="115">
        <f t="shared" si="65"/>
        <v>522</v>
      </c>
      <c r="X91" s="113">
        <f t="shared" si="66"/>
        <v>30</v>
      </c>
      <c r="Y91" s="115">
        <f t="shared" si="67"/>
        <v>522</v>
      </c>
      <c r="Z91" s="116">
        <f t="shared" si="68"/>
        <v>1426.8</v>
      </c>
      <c r="AA91" s="117" t="b">
        <f t="shared" si="69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70"/>
        <v>0</v>
      </c>
      <c r="AJ91" s="210"/>
      <c r="AK91" s="164">
        <f t="shared" si="71"/>
        <v>0</v>
      </c>
      <c r="AL91" s="216">
        <v>1</v>
      </c>
      <c r="AM91" s="164">
        <f t="shared" si="72"/>
        <v>17.399999999999999</v>
      </c>
      <c r="AN91" s="216">
        <v>1</v>
      </c>
      <c r="AO91" s="164">
        <f t="shared" si="73"/>
        <v>17.399999999999999</v>
      </c>
      <c r="AP91" s="216">
        <v>10</v>
      </c>
      <c r="AQ91" s="164">
        <f t="shared" si="74"/>
        <v>174</v>
      </c>
      <c r="AR91" s="216">
        <v>10</v>
      </c>
      <c r="AS91" s="164">
        <f t="shared" si="75"/>
        <v>174</v>
      </c>
      <c r="AT91" s="216">
        <v>10</v>
      </c>
      <c r="AU91" s="164">
        <f t="shared" si="76"/>
        <v>174</v>
      </c>
      <c r="AV91" s="216">
        <v>10</v>
      </c>
      <c r="AW91" s="164">
        <f t="shared" si="77"/>
        <v>174</v>
      </c>
      <c r="AX91" s="216">
        <v>10</v>
      </c>
      <c r="AY91" s="164">
        <f t="shared" si="78"/>
        <v>174</v>
      </c>
      <c r="AZ91" s="216">
        <v>10</v>
      </c>
      <c r="BA91" s="164">
        <f t="shared" si="79"/>
        <v>174</v>
      </c>
      <c r="BB91" s="216">
        <v>10</v>
      </c>
      <c r="BC91" s="164">
        <f t="shared" si="80"/>
        <v>174</v>
      </c>
      <c r="BD91" s="216">
        <v>10</v>
      </c>
      <c r="BE91" s="164">
        <f t="shared" si="81"/>
        <v>174</v>
      </c>
      <c r="BF91" s="253">
        <f t="shared" si="82"/>
        <v>1426.8</v>
      </c>
      <c r="BG91" s="253">
        <f t="shared" si="105"/>
        <v>1426.8000000000002</v>
      </c>
      <c r="BH91" s="10" t="b">
        <f t="shared" si="106"/>
        <v>1</v>
      </c>
      <c r="BI91" s="253">
        <f t="shared" si="107"/>
        <v>0</v>
      </c>
      <c r="BJ91" s="250">
        <f t="shared" si="84"/>
        <v>21110202</v>
      </c>
      <c r="BK91" s="251">
        <v>348</v>
      </c>
      <c r="BL91" s="251">
        <v>5</v>
      </c>
      <c r="BM91" s="252">
        <f t="shared" si="85"/>
        <v>1</v>
      </c>
      <c r="BN91" s="252">
        <f t="shared" si="86"/>
        <v>21</v>
      </c>
      <c r="BO91" s="252">
        <f t="shared" si="87"/>
        <v>30</v>
      </c>
      <c r="BP91" s="252">
        <f t="shared" si="88"/>
        <v>30</v>
      </c>
      <c r="BQ91" s="254">
        <f t="shared" si="89"/>
        <v>15</v>
      </c>
      <c r="BR91">
        <f t="shared" si="83"/>
        <v>16</v>
      </c>
      <c r="BS91">
        <v>0</v>
      </c>
      <c r="BT91">
        <v>1</v>
      </c>
      <c r="BU91" t="s">
        <v>139</v>
      </c>
      <c r="BV91" t="str">
        <f t="shared" si="90"/>
        <v>0</v>
      </c>
      <c r="BW91" t="str">
        <f t="shared" si="91"/>
        <v>0</v>
      </c>
      <c r="BX91" t="str">
        <f t="shared" si="92"/>
        <v>1</v>
      </c>
      <c r="BY91" t="s">
        <v>23</v>
      </c>
      <c r="BZ91" s="253">
        <f t="shared" si="93"/>
        <v>0</v>
      </c>
      <c r="CA91" s="253">
        <f t="shared" si="94"/>
        <v>0</v>
      </c>
      <c r="CB91" s="253">
        <f t="shared" si="95"/>
        <v>17.399999999999999</v>
      </c>
      <c r="CC91" s="253">
        <f t="shared" si="96"/>
        <v>17.399999999999999</v>
      </c>
      <c r="CD91" s="253">
        <f t="shared" si="97"/>
        <v>174</v>
      </c>
      <c r="CE91" s="253">
        <f t="shared" si="98"/>
        <v>174</v>
      </c>
      <c r="CF91" s="253">
        <f t="shared" si="99"/>
        <v>174</v>
      </c>
      <c r="CG91" s="253">
        <f t="shared" si="100"/>
        <v>174</v>
      </c>
      <c r="CH91" s="253">
        <f t="shared" si="101"/>
        <v>174</v>
      </c>
      <c r="CI91" s="253">
        <f t="shared" si="102"/>
        <v>174</v>
      </c>
      <c r="CJ91" s="253">
        <f t="shared" si="103"/>
        <v>174</v>
      </c>
      <c r="CK91" s="253">
        <f t="shared" si="104"/>
        <v>174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58"/>
        <v>12.4</v>
      </c>
      <c r="O92" s="106">
        <v>12.4</v>
      </c>
      <c r="P92" s="110">
        <f t="shared" si="59"/>
        <v>0</v>
      </c>
      <c r="Q92" s="112" t="s">
        <v>139</v>
      </c>
      <c r="R92" s="113">
        <f t="shared" si="60"/>
        <v>0</v>
      </c>
      <c r="S92" s="114">
        <f t="shared" si="61"/>
        <v>0</v>
      </c>
      <c r="T92" s="113">
        <f t="shared" si="62"/>
        <v>0</v>
      </c>
      <c r="U92" s="115">
        <f t="shared" si="63"/>
        <v>0</v>
      </c>
      <c r="V92" s="113">
        <f t="shared" si="64"/>
        <v>0</v>
      </c>
      <c r="W92" s="115">
        <f t="shared" si="65"/>
        <v>0</v>
      </c>
      <c r="X92" s="113">
        <f t="shared" si="66"/>
        <v>0</v>
      </c>
      <c r="Y92" s="115">
        <f t="shared" si="67"/>
        <v>0</v>
      </c>
      <c r="Z92" s="116">
        <f t="shared" si="68"/>
        <v>0</v>
      </c>
      <c r="AA92" s="117" t="b">
        <f t="shared" si="69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70"/>
        <v>0</v>
      </c>
      <c r="AJ92" s="121">
        <v>0</v>
      </c>
      <c r="AK92" s="164">
        <f t="shared" si="71"/>
        <v>0</v>
      </c>
      <c r="AL92" s="127"/>
      <c r="AM92" s="164">
        <f t="shared" si="72"/>
        <v>0</v>
      </c>
      <c r="AN92" s="127"/>
      <c r="AO92" s="164">
        <f t="shared" si="73"/>
        <v>0</v>
      </c>
      <c r="AP92" s="127"/>
      <c r="AQ92" s="164">
        <f t="shared" si="74"/>
        <v>0</v>
      </c>
      <c r="AR92" s="127"/>
      <c r="AS92" s="164">
        <f t="shared" si="75"/>
        <v>0</v>
      </c>
      <c r="AT92" s="127"/>
      <c r="AU92" s="164">
        <f t="shared" si="76"/>
        <v>0</v>
      </c>
      <c r="AV92" s="127"/>
      <c r="AW92" s="164">
        <f t="shared" si="77"/>
        <v>0</v>
      </c>
      <c r="AX92" s="127"/>
      <c r="AY92" s="164">
        <f t="shared" si="78"/>
        <v>0</v>
      </c>
      <c r="AZ92" s="127"/>
      <c r="BA92" s="164">
        <f t="shared" si="79"/>
        <v>0</v>
      </c>
      <c r="BB92" s="127"/>
      <c r="BC92" s="164">
        <f t="shared" si="80"/>
        <v>0</v>
      </c>
      <c r="BD92" s="127"/>
      <c r="BE92" s="164">
        <f t="shared" si="81"/>
        <v>0</v>
      </c>
      <c r="BF92" s="253">
        <f t="shared" si="82"/>
        <v>0</v>
      </c>
      <c r="BG92" s="253">
        <f t="shared" si="105"/>
        <v>0</v>
      </c>
      <c r="BH92" s="10" t="b">
        <f t="shared" si="106"/>
        <v>1</v>
      </c>
      <c r="BI92" s="253">
        <f t="shared" si="107"/>
        <v>0</v>
      </c>
      <c r="BJ92" s="250">
        <f t="shared" si="84"/>
        <v>21110208</v>
      </c>
      <c r="BK92" s="251">
        <v>348</v>
      </c>
      <c r="BL92" s="251">
        <v>5</v>
      </c>
      <c r="BM92" s="252">
        <f t="shared" si="85"/>
        <v>0</v>
      </c>
      <c r="BN92" s="252">
        <f t="shared" si="86"/>
        <v>0</v>
      </c>
      <c r="BO92" s="252">
        <f t="shared" si="87"/>
        <v>0</v>
      </c>
      <c r="BP92" s="252">
        <f t="shared" si="88"/>
        <v>0</v>
      </c>
      <c r="BQ92" s="254">
        <f t="shared" si="89"/>
        <v>12.4</v>
      </c>
      <c r="BR92">
        <f t="shared" si="83"/>
        <v>16</v>
      </c>
      <c r="BS92">
        <v>0</v>
      </c>
      <c r="BT92">
        <v>1</v>
      </c>
      <c r="BU92" t="s">
        <v>139</v>
      </c>
      <c r="BV92" t="str">
        <f t="shared" si="90"/>
        <v>0</v>
      </c>
      <c r="BW92" t="str">
        <f t="shared" si="91"/>
        <v>0</v>
      </c>
      <c r="BX92" t="str">
        <f t="shared" si="92"/>
        <v>1</v>
      </c>
      <c r="BY92" t="s">
        <v>23</v>
      </c>
      <c r="BZ92" s="253">
        <f t="shared" si="93"/>
        <v>0</v>
      </c>
      <c r="CA92" s="253">
        <f t="shared" si="94"/>
        <v>0</v>
      </c>
      <c r="CB92" s="253">
        <f t="shared" si="95"/>
        <v>0</v>
      </c>
      <c r="CC92" s="253">
        <f t="shared" si="96"/>
        <v>0</v>
      </c>
      <c r="CD92" s="253">
        <f t="shared" si="97"/>
        <v>0</v>
      </c>
      <c r="CE92" s="253">
        <f t="shared" si="98"/>
        <v>0</v>
      </c>
      <c r="CF92" s="253">
        <f t="shared" si="99"/>
        <v>0</v>
      </c>
      <c r="CG92" s="253">
        <f t="shared" si="100"/>
        <v>0</v>
      </c>
      <c r="CH92" s="253">
        <f t="shared" si="101"/>
        <v>0</v>
      </c>
      <c r="CI92" s="253">
        <f t="shared" si="102"/>
        <v>0</v>
      </c>
      <c r="CJ92" s="253">
        <f t="shared" si="103"/>
        <v>0</v>
      </c>
      <c r="CK92" s="253">
        <f t="shared" si="104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90</v>
      </c>
      <c r="L93" s="201" t="s">
        <v>20</v>
      </c>
      <c r="M93" s="104">
        <v>16</v>
      </c>
      <c r="N93" s="262">
        <f t="shared" si="58"/>
        <v>9.6</v>
      </c>
      <c r="O93" s="202">
        <v>9.6</v>
      </c>
      <c r="P93" s="110">
        <f t="shared" si="59"/>
        <v>1002.2399999999999</v>
      </c>
      <c r="Q93" s="204" t="s">
        <v>139</v>
      </c>
      <c r="R93" s="113">
        <f t="shared" si="60"/>
        <v>0</v>
      </c>
      <c r="S93" s="114">
        <f t="shared" si="61"/>
        <v>0</v>
      </c>
      <c r="T93" s="113">
        <f t="shared" si="62"/>
        <v>30</v>
      </c>
      <c r="U93" s="115">
        <f t="shared" si="63"/>
        <v>334.08</v>
      </c>
      <c r="V93" s="113">
        <f t="shared" si="64"/>
        <v>30</v>
      </c>
      <c r="W93" s="115">
        <f t="shared" si="65"/>
        <v>334.08</v>
      </c>
      <c r="X93" s="113">
        <f t="shared" si="66"/>
        <v>30</v>
      </c>
      <c r="Y93" s="115">
        <f t="shared" si="67"/>
        <v>334.08</v>
      </c>
      <c r="Z93" s="116">
        <f t="shared" si="68"/>
        <v>1002.24</v>
      </c>
      <c r="AA93" s="117" t="b">
        <f t="shared" si="69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70"/>
        <v>0</v>
      </c>
      <c r="AJ93" s="210"/>
      <c r="AK93" s="164">
        <f t="shared" si="71"/>
        <v>0</v>
      </c>
      <c r="AL93" s="216">
        <v>0</v>
      </c>
      <c r="AM93" s="164">
        <f t="shared" si="72"/>
        <v>0</v>
      </c>
      <c r="AN93" s="216">
        <v>10</v>
      </c>
      <c r="AO93" s="164">
        <f t="shared" si="73"/>
        <v>111.35999999999999</v>
      </c>
      <c r="AP93" s="216">
        <v>10</v>
      </c>
      <c r="AQ93" s="164">
        <f t="shared" si="74"/>
        <v>111.35999999999999</v>
      </c>
      <c r="AR93" s="216">
        <v>10</v>
      </c>
      <c r="AS93" s="164">
        <f t="shared" si="75"/>
        <v>111.35999999999999</v>
      </c>
      <c r="AT93" s="216">
        <v>10</v>
      </c>
      <c r="AU93" s="164">
        <f t="shared" si="76"/>
        <v>111.35999999999999</v>
      </c>
      <c r="AV93" s="216">
        <v>10</v>
      </c>
      <c r="AW93" s="164">
        <f t="shared" si="77"/>
        <v>111.35999999999999</v>
      </c>
      <c r="AX93" s="216">
        <v>10</v>
      </c>
      <c r="AY93" s="164">
        <f t="shared" si="78"/>
        <v>111.35999999999999</v>
      </c>
      <c r="AZ93" s="216">
        <v>10</v>
      </c>
      <c r="BA93" s="164">
        <f t="shared" si="79"/>
        <v>111.35999999999999</v>
      </c>
      <c r="BB93" s="216">
        <v>10</v>
      </c>
      <c r="BC93" s="164">
        <f t="shared" si="80"/>
        <v>111.35999999999999</v>
      </c>
      <c r="BD93" s="216">
        <v>10</v>
      </c>
      <c r="BE93" s="164">
        <f t="shared" si="81"/>
        <v>111.35999999999999</v>
      </c>
      <c r="BF93" s="253">
        <f t="shared" si="82"/>
        <v>1002.2399999999999</v>
      </c>
      <c r="BG93" s="253">
        <f t="shared" si="105"/>
        <v>1002.24</v>
      </c>
      <c r="BH93" s="10" t="b">
        <f t="shared" si="106"/>
        <v>1</v>
      </c>
      <c r="BI93" s="253">
        <f t="shared" si="107"/>
        <v>0</v>
      </c>
      <c r="BJ93" s="250">
        <f t="shared" si="84"/>
        <v>21110208</v>
      </c>
      <c r="BK93" s="251">
        <v>348</v>
      </c>
      <c r="BL93" s="251">
        <v>5</v>
      </c>
      <c r="BM93" s="252">
        <f t="shared" si="85"/>
        <v>0</v>
      </c>
      <c r="BN93" s="252">
        <f t="shared" si="86"/>
        <v>30</v>
      </c>
      <c r="BO93" s="252">
        <f t="shared" si="87"/>
        <v>30</v>
      </c>
      <c r="BP93" s="252">
        <f t="shared" si="88"/>
        <v>30</v>
      </c>
      <c r="BQ93" s="254">
        <f t="shared" si="89"/>
        <v>9.6</v>
      </c>
      <c r="BR93">
        <f t="shared" si="83"/>
        <v>16</v>
      </c>
      <c r="BS93">
        <v>0</v>
      </c>
      <c r="BT93">
        <v>1</v>
      </c>
      <c r="BU93" t="s">
        <v>139</v>
      </c>
      <c r="BV93" t="str">
        <f t="shared" si="90"/>
        <v>0</v>
      </c>
      <c r="BW93" t="str">
        <f t="shared" si="91"/>
        <v>0</v>
      </c>
      <c r="BX93" t="str">
        <f t="shared" si="92"/>
        <v>1</v>
      </c>
      <c r="BY93" t="s">
        <v>23</v>
      </c>
      <c r="BZ93" s="253">
        <f t="shared" si="93"/>
        <v>0</v>
      </c>
      <c r="CA93" s="253">
        <f t="shared" si="94"/>
        <v>0</v>
      </c>
      <c r="CB93" s="253">
        <f t="shared" si="95"/>
        <v>0</v>
      </c>
      <c r="CC93" s="253">
        <f t="shared" si="96"/>
        <v>111.35999999999999</v>
      </c>
      <c r="CD93" s="253">
        <f t="shared" si="97"/>
        <v>111.35999999999999</v>
      </c>
      <c r="CE93" s="253">
        <f t="shared" si="98"/>
        <v>111.35999999999999</v>
      </c>
      <c r="CF93" s="253">
        <f t="shared" si="99"/>
        <v>111.35999999999999</v>
      </c>
      <c r="CG93" s="253">
        <f t="shared" si="100"/>
        <v>111.35999999999999</v>
      </c>
      <c r="CH93" s="253">
        <f t="shared" si="101"/>
        <v>111.35999999999999</v>
      </c>
      <c r="CI93" s="253">
        <f t="shared" si="102"/>
        <v>111.35999999999999</v>
      </c>
      <c r="CJ93" s="253">
        <f t="shared" si="103"/>
        <v>111.35999999999999</v>
      </c>
      <c r="CK93" s="253">
        <f t="shared" si="104"/>
        <v>111.35999999999999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58"/>
        <v>4.3499999999999996</v>
      </c>
      <c r="O94" s="106">
        <v>4.3499999999999996</v>
      </c>
      <c r="P94" s="110">
        <f t="shared" si="59"/>
        <v>0</v>
      </c>
      <c r="Q94" s="112" t="s">
        <v>139</v>
      </c>
      <c r="R94" s="113">
        <f t="shared" si="60"/>
        <v>0</v>
      </c>
      <c r="S94" s="114">
        <f t="shared" si="61"/>
        <v>0</v>
      </c>
      <c r="T94" s="113">
        <f t="shared" si="62"/>
        <v>0</v>
      </c>
      <c r="U94" s="115">
        <f t="shared" si="63"/>
        <v>0</v>
      </c>
      <c r="V94" s="113">
        <f t="shared" si="64"/>
        <v>0</v>
      </c>
      <c r="W94" s="115">
        <f t="shared" si="65"/>
        <v>0</v>
      </c>
      <c r="X94" s="113">
        <f t="shared" si="66"/>
        <v>0</v>
      </c>
      <c r="Y94" s="115">
        <f t="shared" si="67"/>
        <v>0</v>
      </c>
      <c r="Z94" s="116">
        <f t="shared" si="68"/>
        <v>0</v>
      </c>
      <c r="AA94" s="117" t="b">
        <f t="shared" si="69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70"/>
        <v>0</v>
      </c>
      <c r="AJ94" s="121">
        <v>0</v>
      </c>
      <c r="AK94" s="164">
        <f t="shared" si="71"/>
        <v>0</v>
      </c>
      <c r="AL94" s="127"/>
      <c r="AM94" s="164">
        <f t="shared" si="72"/>
        <v>0</v>
      </c>
      <c r="AN94" s="127"/>
      <c r="AO94" s="164">
        <f t="shared" si="73"/>
        <v>0</v>
      </c>
      <c r="AP94" s="127"/>
      <c r="AQ94" s="164">
        <f t="shared" si="74"/>
        <v>0</v>
      </c>
      <c r="AR94" s="127"/>
      <c r="AS94" s="164">
        <f t="shared" si="75"/>
        <v>0</v>
      </c>
      <c r="AT94" s="127"/>
      <c r="AU94" s="164">
        <f t="shared" si="76"/>
        <v>0</v>
      </c>
      <c r="AV94" s="127"/>
      <c r="AW94" s="164">
        <f t="shared" si="77"/>
        <v>0</v>
      </c>
      <c r="AX94" s="127"/>
      <c r="AY94" s="164">
        <f t="shared" si="78"/>
        <v>0</v>
      </c>
      <c r="AZ94" s="127"/>
      <c r="BA94" s="164">
        <f t="shared" si="79"/>
        <v>0</v>
      </c>
      <c r="BB94" s="127"/>
      <c r="BC94" s="164">
        <f t="shared" si="80"/>
        <v>0</v>
      </c>
      <c r="BD94" s="127"/>
      <c r="BE94" s="164">
        <f t="shared" si="81"/>
        <v>0</v>
      </c>
      <c r="BF94" s="253">
        <f t="shared" si="82"/>
        <v>0</v>
      </c>
      <c r="BG94" s="253">
        <f t="shared" si="105"/>
        <v>0</v>
      </c>
      <c r="BH94" s="10" t="b">
        <f t="shared" si="106"/>
        <v>1</v>
      </c>
      <c r="BI94" s="253">
        <f t="shared" si="107"/>
        <v>0</v>
      </c>
      <c r="BJ94" s="250">
        <f t="shared" si="84"/>
        <v>21110211</v>
      </c>
      <c r="BK94" s="251">
        <v>348</v>
      </c>
      <c r="BL94" s="251">
        <v>5</v>
      </c>
      <c r="BM94" s="252">
        <f t="shared" si="85"/>
        <v>0</v>
      </c>
      <c r="BN94" s="252">
        <f t="shared" si="86"/>
        <v>0</v>
      </c>
      <c r="BO94" s="252">
        <f t="shared" si="87"/>
        <v>0</v>
      </c>
      <c r="BP94" s="252">
        <f t="shared" si="88"/>
        <v>0</v>
      </c>
      <c r="BQ94" s="254">
        <f t="shared" si="89"/>
        <v>4.3499999999999996</v>
      </c>
      <c r="BR94">
        <f t="shared" si="83"/>
        <v>16</v>
      </c>
      <c r="BS94">
        <v>0</v>
      </c>
      <c r="BT94">
        <v>1</v>
      </c>
      <c r="BU94" t="s">
        <v>139</v>
      </c>
      <c r="BV94" t="str">
        <f t="shared" si="90"/>
        <v>0</v>
      </c>
      <c r="BW94" t="str">
        <f t="shared" si="91"/>
        <v>0</v>
      </c>
      <c r="BX94" t="str">
        <f t="shared" si="92"/>
        <v>1</v>
      </c>
      <c r="BY94" t="s">
        <v>23</v>
      </c>
      <c r="BZ94" s="253">
        <f t="shared" si="93"/>
        <v>0</v>
      </c>
      <c r="CA94" s="253">
        <f t="shared" si="94"/>
        <v>0</v>
      </c>
      <c r="CB94" s="253">
        <f t="shared" si="95"/>
        <v>0</v>
      </c>
      <c r="CC94" s="253">
        <f t="shared" si="96"/>
        <v>0</v>
      </c>
      <c r="CD94" s="253">
        <f t="shared" si="97"/>
        <v>0</v>
      </c>
      <c r="CE94" s="253">
        <f t="shared" si="98"/>
        <v>0</v>
      </c>
      <c r="CF94" s="253">
        <f t="shared" si="99"/>
        <v>0</v>
      </c>
      <c r="CG94" s="253">
        <f t="shared" si="100"/>
        <v>0</v>
      </c>
      <c r="CH94" s="253">
        <f t="shared" si="101"/>
        <v>0</v>
      </c>
      <c r="CI94" s="253">
        <f t="shared" si="102"/>
        <v>0</v>
      </c>
      <c r="CJ94" s="253">
        <f t="shared" si="103"/>
        <v>0</v>
      </c>
      <c r="CK94" s="253">
        <f t="shared" si="104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80</v>
      </c>
      <c r="L95" s="201" t="s">
        <v>20</v>
      </c>
      <c r="M95" s="104">
        <v>16</v>
      </c>
      <c r="N95" s="262">
        <f t="shared" si="58"/>
        <v>4.5999999999999996</v>
      </c>
      <c r="O95" s="202">
        <v>4.5999999999999996</v>
      </c>
      <c r="P95" s="110">
        <f t="shared" si="59"/>
        <v>426.87999999999994</v>
      </c>
      <c r="Q95" s="204" t="s">
        <v>139</v>
      </c>
      <c r="R95" s="113">
        <f t="shared" si="60"/>
        <v>0</v>
      </c>
      <c r="S95" s="114">
        <f t="shared" si="61"/>
        <v>0</v>
      </c>
      <c r="T95" s="113">
        <f t="shared" si="62"/>
        <v>20</v>
      </c>
      <c r="U95" s="115">
        <f t="shared" si="63"/>
        <v>106.71999999999998</v>
      </c>
      <c r="V95" s="113">
        <f t="shared" si="64"/>
        <v>30</v>
      </c>
      <c r="W95" s="115">
        <f t="shared" si="65"/>
        <v>160.07999999999998</v>
      </c>
      <c r="X95" s="113">
        <f t="shared" si="66"/>
        <v>30</v>
      </c>
      <c r="Y95" s="115">
        <f t="shared" si="67"/>
        <v>160.07999999999998</v>
      </c>
      <c r="Z95" s="116">
        <f t="shared" si="68"/>
        <v>426.87999999999994</v>
      </c>
      <c r="AA95" s="117" t="b">
        <f t="shared" si="69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70"/>
        <v>0</v>
      </c>
      <c r="AJ95" s="210"/>
      <c r="AK95" s="164">
        <f t="shared" si="71"/>
        <v>0</v>
      </c>
      <c r="AL95" s="216">
        <v>0</v>
      </c>
      <c r="AM95" s="164">
        <f t="shared" si="72"/>
        <v>0</v>
      </c>
      <c r="AN95" s="216">
        <v>0</v>
      </c>
      <c r="AO95" s="164">
        <f t="shared" si="73"/>
        <v>0</v>
      </c>
      <c r="AP95" s="216">
        <v>10</v>
      </c>
      <c r="AQ95" s="164">
        <f t="shared" si="74"/>
        <v>53.359999999999992</v>
      </c>
      <c r="AR95" s="216">
        <v>10</v>
      </c>
      <c r="AS95" s="164">
        <f t="shared" si="75"/>
        <v>53.359999999999992</v>
      </c>
      <c r="AT95" s="216">
        <v>10</v>
      </c>
      <c r="AU95" s="164">
        <f t="shared" si="76"/>
        <v>53.359999999999992</v>
      </c>
      <c r="AV95" s="216">
        <v>10</v>
      </c>
      <c r="AW95" s="164">
        <f t="shared" si="77"/>
        <v>53.359999999999992</v>
      </c>
      <c r="AX95" s="216">
        <v>10</v>
      </c>
      <c r="AY95" s="164">
        <f t="shared" si="78"/>
        <v>53.359999999999992</v>
      </c>
      <c r="AZ95" s="216">
        <v>10</v>
      </c>
      <c r="BA95" s="164">
        <f t="shared" si="79"/>
        <v>53.359999999999992</v>
      </c>
      <c r="BB95" s="216">
        <v>10</v>
      </c>
      <c r="BC95" s="164">
        <f t="shared" si="80"/>
        <v>53.359999999999992</v>
      </c>
      <c r="BD95" s="216">
        <v>10</v>
      </c>
      <c r="BE95" s="164">
        <f t="shared" si="81"/>
        <v>53.359999999999992</v>
      </c>
      <c r="BF95" s="253">
        <f t="shared" si="82"/>
        <v>426.87999999999994</v>
      </c>
      <c r="BG95" s="253">
        <f t="shared" si="105"/>
        <v>426.88</v>
      </c>
      <c r="BH95" s="10" t="b">
        <f t="shared" si="106"/>
        <v>1</v>
      </c>
      <c r="BI95" s="253">
        <f t="shared" si="107"/>
        <v>0</v>
      </c>
      <c r="BJ95" s="250">
        <f t="shared" si="84"/>
        <v>21110211</v>
      </c>
      <c r="BK95" s="251">
        <v>348</v>
      </c>
      <c r="BL95" s="251">
        <v>5</v>
      </c>
      <c r="BM95" s="252">
        <f t="shared" si="85"/>
        <v>0</v>
      </c>
      <c r="BN95" s="252">
        <f t="shared" si="86"/>
        <v>20</v>
      </c>
      <c r="BO95" s="252">
        <f t="shared" si="87"/>
        <v>30</v>
      </c>
      <c r="BP95" s="252">
        <f t="shared" si="88"/>
        <v>30</v>
      </c>
      <c r="BQ95" s="254">
        <f t="shared" si="89"/>
        <v>4.5999999999999996</v>
      </c>
      <c r="BR95">
        <f t="shared" si="83"/>
        <v>16</v>
      </c>
      <c r="BS95">
        <v>0</v>
      </c>
      <c r="BT95">
        <v>1</v>
      </c>
      <c r="BU95" t="s">
        <v>139</v>
      </c>
      <c r="BV95" t="str">
        <f t="shared" si="90"/>
        <v>0</v>
      </c>
      <c r="BW95" t="str">
        <f t="shared" si="91"/>
        <v>0</v>
      </c>
      <c r="BX95" t="str">
        <f t="shared" si="92"/>
        <v>1</v>
      </c>
      <c r="BY95" t="s">
        <v>23</v>
      </c>
      <c r="BZ95" s="253">
        <f t="shared" si="93"/>
        <v>0</v>
      </c>
      <c r="CA95" s="253">
        <f t="shared" si="94"/>
        <v>0</v>
      </c>
      <c r="CB95" s="253">
        <f t="shared" si="95"/>
        <v>0</v>
      </c>
      <c r="CC95" s="253">
        <f t="shared" si="96"/>
        <v>0</v>
      </c>
      <c r="CD95" s="253">
        <f t="shared" si="97"/>
        <v>53.359999999999992</v>
      </c>
      <c r="CE95" s="253">
        <f t="shared" si="98"/>
        <v>53.359999999999992</v>
      </c>
      <c r="CF95" s="253">
        <f t="shared" si="99"/>
        <v>53.359999999999992</v>
      </c>
      <c r="CG95" s="253">
        <f t="shared" si="100"/>
        <v>53.359999999999992</v>
      </c>
      <c r="CH95" s="253">
        <f t="shared" si="101"/>
        <v>53.359999999999992</v>
      </c>
      <c r="CI95" s="253">
        <f t="shared" si="102"/>
        <v>53.359999999999992</v>
      </c>
      <c r="CJ95" s="253">
        <f t="shared" si="103"/>
        <v>53.359999999999992</v>
      </c>
      <c r="CK95" s="253">
        <f t="shared" si="104"/>
        <v>53.359999999999992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58"/>
        <v>15.61</v>
      </c>
      <c r="O96" s="106">
        <v>15.61</v>
      </c>
      <c r="P96" s="110">
        <f t="shared" si="59"/>
        <v>0</v>
      </c>
      <c r="Q96" s="112" t="s">
        <v>139</v>
      </c>
      <c r="R96" s="113">
        <f t="shared" si="60"/>
        <v>0</v>
      </c>
      <c r="S96" s="114">
        <f t="shared" si="61"/>
        <v>0</v>
      </c>
      <c r="T96" s="113">
        <f t="shared" si="62"/>
        <v>0</v>
      </c>
      <c r="U96" s="115">
        <f t="shared" si="63"/>
        <v>0</v>
      </c>
      <c r="V96" s="113">
        <f t="shared" si="64"/>
        <v>0</v>
      </c>
      <c r="W96" s="115">
        <f t="shared" si="65"/>
        <v>0</v>
      </c>
      <c r="X96" s="113">
        <f t="shared" si="66"/>
        <v>0</v>
      </c>
      <c r="Y96" s="115">
        <f t="shared" si="67"/>
        <v>0</v>
      </c>
      <c r="Z96" s="116">
        <f t="shared" si="68"/>
        <v>0</v>
      </c>
      <c r="AA96" s="117" t="b">
        <f t="shared" si="69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70"/>
        <v>0</v>
      </c>
      <c r="AJ96" s="121">
        <v>0</v>
      </c>
      <c r="AK96" s="164">
        <f t="shared" si="71"/>
        <v>0</v>
      </c>
      <c r="AL96" s="127"/>
      <c r="AM96" s="164">
        <f t="shared" si="72"/>
        <v>0</v>
      </c>
      <c r="AN96" s="127"/>
      <c r="AO96" s="164">
        <f t="shared" si="73"/>
        <v>0</v>
      </c>
      <c r="AP96" s="127"/>
      <c r="AQ96" s="164">
        <f t="shared" si="74"/>
        <v>0</v>
      </c>
      <c r="AR96" s="127"/>
      <c r="AS96" s="164">
        <f t="shared" si="75"/>
        <v>0</v>
      </c>
      <c r="AT96" s="127"/>
      <c r="AU96" s="164">
        <f t="shared" si="76"/>
        <v>0</v>
      </c>
      <c r="AV96" s="127"/>
      <c r="AW96" s="164">
        <f t="shared" si="77"/>
        <v>0</v>
      </c>
      <c r="AX96" s="127"/>
      <c r="AY96" s="164">
        <f t="shared" si="78"/>
        <v>0</v>
      </c>
      <c r="AZ96" s="127"/>
      <c r="BA96" s="164">
        <f t="shared" si="79"/>
        <v>0</v>
      </c>
      <c r="BB96" s="127"/>
      <c r="BC96" s="164">
        <f t="shared" si="80"/>
        <v>0</v>
      </c>
      <c r="BD96" s="127"/>
      <c r="BE96" s="164">
        <f t="shared" si="81"/>
        <v>0</v>
      </c>
      <c r="BF96" s="253">
        <f t="shared" si="82"/>
        <v>0</v>
      </c>
      <c r="BG96" s="253">
        <f t="shared" si="105"/>
        <v>0</v>
      </c>
      <c r="BH96" s="10" t="b">
        <f t="shared" si="106"/>
        <v>1</v>
      </c>
      <c r="BI96" s="253">
        <f t="shared" si="107"/>
        <v>0</v>
      </c>
      <c r="BJ96" s="250">
        <f t="shared" si="84"/>
        <v>21110219</v>
      </c>
      <c r="BK96" s="251">
        <v>348</v>
      </c>
      <c r="BL96" s="251">
        <v>5</v>
      </c>
      <c r="BM96" s="252">
        <f t="shared" si="85"/>
        <v>0</v>
      </c>
      <c r="BN96" s="252">
        <f t="shared" si="86"/>
        <v>0</v>
      </c>
      <c r="BO96" s="252">
        <f t="shared" si="87"/>
        <v>0</v>
      </c>
      <c r="BP96" s="252">
        <f t="shared" si="88"/>
        <v>0</v>
      </c>
      <c r="BQ96" s="254">
        <f t="shared" si="89"/>
        <v>15.61</v>
      </c>
      <c r="BR96">
        <f t="shared" si="83"/>
        <v>16</v>
      </c>
      <c r="BS96">
        <v>0</v>
      </c>
      <c r="BT96">
        <v>1</v>
      </c>
      <c r="BU96" t="s">
        <v>139</v>
      </c>
      <c r="BV96" t="str">
        <f t="shared" si="90"/>
        <v>0</v>
      </c>
      <c r="BW96" t="str">
        <f t="shared" si="91"/>
        <v>0</v>
      </c>
      <c r="BX96" t="str">
        <f t="shared" si="92"/>
        <v>1</v>
      </c>
      <c r="BY96" t="s">
        <v>23</v>
      </c>
      <c r="BZ96" s="253">
        <f t="shared" si="93"/>
        <v>0</v>
      </c>
      <c r="CA96" s="253">
        <f t="shared" si="94"/>
        <v>0</v>
      </c>
      <c r="CB96" s="253">
        <f t="shared" si="95"/>
        <v>0</v>
      </c>
      <c r="CC96" s="253">
        <f t="shared" si="96"/>
        <v>0</v>
      </c>
      <c r="CD96" s="253">
        <f t="shared" si="97"/>
        <v>0</v>
      </c>
      <c r="CE96" s="253">
        <f t="shared" si="98"/>
        <v>0</v>
      </c>
      <c r="CF96" s="253">
        <f t="shared" si="99"/>
        <v>0</v>
      </c>
      <c r="CG96" s="253">
        <f t="shared" si="100"/>
        <v>0</v>
      </c>
      <c r="CH96" s="253">
        <f t="shared" si="101"/>
        <v>0</v>
      </c>
      <c r="CI96" s="253">
        <f t="shared" si="102"/>
        <v>0</v>
      </c>
      <c r="CJ96" s="253">
        <f t="shared" si="103"/>
        <v>0</v>
      </c>
      <c r="CK96" s="253">
        <f t="shared" si="104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28</v>
      </c>
      <c r="L97" s="201" t="s">
        <v>138</v>
      </c>
      <c r="M97" s="104">
        <v>16</v>
      </c>
      <c r="N97" s="262">
        <f t="shared" si="58"/>
        <v>21.18</v>
      </c>
      <c r="O97" s="202">
        <v>21.18</v>
      </c>
      <c r="P97" s="110">
        <f t="shared" si="59"/>
        <v>687.92639999999994</v>
      </c>
      <c r="Q97" s="204" t="s">
        <v>139</v>
      </c>
      <c r="R97" s="113">
        <f t="shared" si="60"/>
        <v>6</v>
      </c>
      <c r="S97" s="114">
        <f t="shared" si="61"/>
        <v>147.4128</v>
      </c>
      <c r="T97" s="113">
        <f t="shared" si="62"/>
        <v>10</v>
      </c>
      <c r="U97" s="115">
        <f t="shared" si="63"/>
        <v>245.68799999999999</v>
      </c>
      <c r="V97" s="113">
        <f t="shared" si="64"/>
        <v>6</v>
      </c>
      <c r="W97" s="115">
        <f t="shared" si="65"/>
        <v>147.4128</v>
      </c>
      <c r="X97" s="113">
        <f t="shared" si="66"/>
        <v>6</v>
      </c>
      <c r="Y97" s="115">
        <f t="shared" si="67"/>
        <v>147.4128</v>
      </c>
      <c r="Z97" s="116">
        <f t="shared" si="68"/>
        <v>687.92640000000006</v>
      </c>
      <c r="AA97" s="117" t="b">
        <f t="shared" si="69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70"/>
        <v>0</v>
      </c>
      <c r="AJ97" s="210"/>
      <c r="AK97" s="164">
        <f t="shared" si="71"/>
        <v>0</v>
      </c>
      <c r="AL97" s="216">
        <v>6</v>
      </c>
      <c r="AM97" s="164">
        <f t="shared" si="72"/>
        <v>147.4128</v>
      </c>
      <c r="AN97" s="216">
        <v>6</v>
      </c>
      <c r="AO97" s="164">
        <f t="shared" si="73"/>
        <v>147.4128</v>
      </c>
      <c r="AP97" s="216">
        <v>2</v>
      </c>
      <c r="AQ97" s="164">
        <f t="shared" si="74"/>
        <v>49.137599999999999</v>
      </c>
      <c r="AR97" s="216">
        <v>2</v>
      </c>
      <c r="AS97" s="164">
        <f t="shared" si="75"/>
        <v>49.137599999999999</v>
      </c>
      <c r="AT97" s="216">
        <v>2</v>
      </c>
      <c r="AU97" s="164">
        <f t="shared" si="76"/>
        <v>49.137599999999999</v>
      </c>
      <c r="AV97" s="216">
        <v>2</v>
      </c>
      <c r="AW97" s="164">
        <f t="shared" si="77"/>
        <v>49.137599999999999</v>
      </c>
      <c r="AX97" s="216">
        <v>2</v>
      </c>
      <c r="AY97" s="164">
        <f t="shared" si="78"/>
        <v>49.137599999999999</v>
      </c>
      <c r="AZ97" s="216">
        <v>2</v>
      </c>
      <c r="BA97" s="164">
        <f t="shared" si="79"/>
        <v>49.137599999999999</v>
      </c>
      <c r="BB97" s="216">
        <v>2</v>
      </c>
      <c r="BC97" s="164">
        <f t="shared" si="80"/>
        <v>49.137599999999999</v>
      </c>
      <c r="BD97" s="216">
        <v>2</v>
      </c>
      <c r="BE97" s="164">
        <f t="shared" si="81"/>
        <v>49.137599999999999</v>
      </c>
      <c r="BF97" s="253">
        <f t="shared" si="82"/>
        <v>687.92639999999994</v>
      </c>
      <c r="BG97" s="253">
        <f t="shared" si="105"/>
        <v>687.92640000000006</v>
      </c>
      <c r="BH97" s="10" t="b">
        <f t="shared" si="106"/>
        <v>1</v>
      </c>
      <c r="BI97" s="253">
        <f t="shared" si="107"/>
        <v>0</v>
      </c>
      <c r="BJ97" s="250">
        <f t="shared" si="84"/>
        <v>21110219</v>
      </c>
      <c r="BK97" s="251">
        <v>348</v>
      </c>
      <c r="BL97" s="251">
        <v>5</v>
      </c>
      <c r="BM97" s="252">
        <f t="shared" si="85"/>
        <v>6</v>
      </c>
      <c r="BN97" s="252">
        <f t="shared" si="86"/>
        <v>10</v>
      </c>
      <c r="BO97" s="252">
        <f t="shared" si="87"/>
        <v>6</v>
      </c>
      <c r="BP97" s="252">
        <f t="shared" si="88"/>
        <v>6</v>
      </c>
      <c r="BQ97" s="254">
        <f t="shared" si="89"/>
        <v>21.18</v>
      </c>
      <c r="BR97">
        <f t="shared" si="83"/>
        <v>16</v>
      </c>
      <c r="BS97">
        <v>0</v>
      </c>
      <c r="BT97">
        <v>1</v>
      </c>
      <c r="BU97" t="s">
        <v>139</v>
      </c>
      <c r="BV97" t="str">
        <f t="shared" si="90"/>
        <v>0</v>
      </c>
      <c r="BW97" t="str">
        <f t="shared" si="91"/>
        <v>0</v>
      </c>
      <c r="BX97" t="str">
        <f t="shared" si="92"/>
        <v>1</v>
      </c>
      <c r="BY97" t="s">
        <v>23</v>
      </c>
      <c r="BZ97" s="253">
        <f t="shared" si="93"/>
        <v>0</v>
      </c>
      <c r="CA97" s="253">
        <f t="shared" si="94"/>
        <v>0</v>
      </c>
      <c r="CB97" s="253">
        <f t="shared" si="95"/>
        <v>147.4128</v>
      </c>
      <c r="CC97" s="253">
        <f t="shared" si="96"/>
        <v>147.4128</v>
      </c>
      <c r="CD97" s="253">
        <f t="shared" si="97"/>
        <v>49.137599999999999</v>
      </c>
      <c r="CE97" s="253">
        <f t="shared" si="98"/>
        <v>49.137599999999999</v>
      </c>
      <c r="CF97" s="253">
        <f t="shared" si="99"/>
        <v>49.137599999999999</v>
      </c>
      <c r="CG97" s="253">
        <f t="shared" si="100"/>
        <v>49.137599999999999</v>
      </c>
      <c r="CH97" s="253">
        <f t="shared" si="101"/>
        <v>49.137599999999999</v>
      </c>
      <c r="CI97" s="253">
        <f t="shared" si="102"/>
        <v>49.137599999999999</v>
      </c>
      <c r="CJ97" s="253">
        <f t="shared" si="103"/>
        <v>49.137599999999999</v>
      </c>
      <c r="CK97" s="253">
        <f t="shared" si="104"/>
        <v>49.137599999999999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0</v>
      </c>
      <c r="L98" s="104" t="s">
        <v>138</v>
      </c>
      <c r="M98" s="104">
        <v>16</v>
      </c>
      <c r="N98" s="262">
        <f t="shared" si="58"/>
        <v>30.19</v>
      </c>
      <c r="O98" s="106">
        <v>30.19</v>
      </c>
      <c r="P98" s="110">
        <f t="shared" si="59"/>
        <v>0</v>
      </c>
      <c r="Q98" s="112" t="s">
        <v>139</v>
      </c>
      <c r="R98" s="113">
        <f t="shared" si="60"/>
        <v>0</v>
      </c>
      <c r="S98" s="114">
        <f t="shared" si="61"/>
        <v>0</v>
      </c>
      <c r="T98" s="113">
        <f t="shared" si="62"/>
        <v>0</v>
      </c>
      <c r="U98" s="115">
        <f t="shared" si="63"/>
        <v>0</v>
      </c>
      <c r="V98" s="113">
        <f t="shared" si="64"/>
        <v>0</v>
      </c>
      <c r="W98" s="115">
        <f t="shared" si="65"/>
        <v>0</v>
      </c>
      <c r="X98" s="113">
        <f t="shared" si="66"/>
        <v>0</v>
      </c>
      <c r="Y98" s="115">
        <f t="shared" si="67"/>
        <v>0</v>
      </c>
      <c r="Z98" s="116">
        <f t="shared" si="68"/>
        <v>0</v>
      </c>
      <c r="AA98" s="117" t="b">
        <f t="shared" si="69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70"/>
        <v>0</v>
      </c>
      <c r="AJ98" s="121">
        <v>0</v>
      </c>
      <c r="AK98" s="164">
        <f t="shared" si="71"/>
        <v>0</v>
      </c>
      <c r="AL98" s="127"/>
      <c r="AM98" s="164">
        <f t="shared" si="72"/>
        <v>0</v>
      </c>
      <c r="AN98" s="127"/>
      <c r="AO98" s="164">
        <f t="shared" si="73"/>
        <v>0</v>
      </c>
      <c r="AP98" s="127"/>
      <c r="AQ98" s="164">
        <f t="shared" si="74"/>
        <v>0</v>
      </c>
      <c r="AR98" s="127"/>
      <c r="AS98" s="164">
        <f t="shared" si="75"/>
        <v>0</v>
      </c>
      <c r="AT98" s="127"/>
      <c r="AU98" s="164">
        <f t="shared" si="76"/>
        <v>0</v>
      </c>
      <c r="AV98" s="127"/>
      <c r="AW98" s="164">
        <f t="shared" si="77"/>
        <v>0</v>
      </c>
      <c r="AX98" s="127"/>
      <c r="AY98" s="164">
        <f t="shared" si="78"/>
        <v>0</v>
      </c>
      <c r="AZ98" s="127"/>
      <c r="BA98" s="164">
        <f t="shared" si="79"/>
        <v>0</v>
      </c>
      <c r="BB98" s="127"/>
      <c r="BC98" s="164">
        <f t="shared" si="80"/>
        <v>0</v>
      </c>
      <c r="BD98" s="127"/>
      <c r="BE98" s="164">
        <f t="shared" si="81"/>
        <v>0</v>
      </c>
      <c r="BF98" s="253">
        <f t="shared" si="82"/>
        <v>0</v>
      </c>
      <c r="BG98" s="253">
        <f t="shared" si="105"/>
        <v>0</v>
      </c>
      <c r="BH98" s="10" t="b">
        <f t="shared" si="106"/>
        <v>1</v>
      </c>
      <c r="BI98" s="253">
        <f t="shared" si="107"/>
        <v>0</v>
      </c>
      <c r="BJ98" s="250">
        <f t="shared" si="84"/>
        <v>21110214</v>
      </c>
      <c r="BK98" s="251">
        <v>348</v>
      </c>
      <c r="BL98" s="251">
        <v>5</v>
      </c>
      <c r="BM98" s="252">
        <f t="shared" si="85"/>
        <v>0</v>
      </c>
      <c r="BN98" s="252">
        <f t="shared" si="86"/>
        <v>0</v>
      </c>
      <c r="BO98" s="252">
        <f t="shared" si="87"/>
        <v>0</v>
      </c>
      <c r="BP98" s="252">
        <f t="shared" si="88"/>
        <v>0</v>
      </c>
      <c r="BQ98" s="254">
        <f t="shared" si="89"/>
        <v>30.19</v>
      </c>
      <c r="BR98">
        <f t="shared" si="83"/>
        <v>16</v>
      </c>
      <c r="BS98">
        <v>0</v>
      </c>
      <c r="BT98">
        <v>1</v>
      </c>
      <c r="BU98" t="s">
        <v>139</v>
      </c>
      <c r="BV98" t="str">
        <f t="shared" si="90"/>
        <v>0</v>
      </c>
      <c r="BW98" t="str">
        <f t="shared" si="91"/>
        <v>0</v>
      </c>
      <c r="BX98" t="str">
        <f t="shared" si="92"/>
        <v>1</v>
      </c>
      <c r="BY98" t="s">
        <v>23</v>
      </c>
      <c r="BZ98" s="253">
        <f t="shared" si="93"/>
        <v>0</v>
      </c>
      <c r="CA98" s="253">
        <f t="shared" si="94"/>
        <v>0</v>
      </c>
      <c r="CB98" s="253">
        <f t="shared" si="95"/>
        <v>0</v>
      </c>
      <c r="CC98" s="253">
        <f t="shared" si="96"/>
        <v>0</v>
      </c>
      <c r="CD98" s="253">
        <f t="shared" si="97"/>
        <v>0</v>
      </c>
      <c r="CE98" s="253">
        <f t="shared" si="98"/>
        <v>0</v>
      </c>
      <c r="CF98" s="253">
        <f t="shared" si="99"/>
        <v>0</v>
      </c>
      <c r="CG98" s="253">
        <f t="shared" si="100"/>
        <v>0</v>
      </c>
      <c r="CH98" s="253">
        <f t="shared" si="101"/>
        <v>0</v>
      </c>
      <c r="CI98" s="253">
        <f t="shared" si="102"/>
        <v>0</v>
      </c>
      <c r="CJ98" s="253">
        <f t="shared" si="103"/>
        <v>0</v>
      </c>
      <c r="CK98" s="253">
        <f t="shared" si="104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20</v>
      </c>
      <c r="L99" s="201" t="s">
        <v>138</v>
      </c>
      <c r="M99" s="104">
        <v>16</v>
      </c>
      <c r="N99" s="262">
        <f t="shared" si="58"/>
        <v>24.65</v>
      </c>
      <c r="O99" s="202">
        <v>24.65</v>
      </c>
      <c r="P99" s="110">
        <f t="shared" si="59"/>
        <v>571.88</v>
      </c>
      <c r="Q99" s="204" t="s">
        <v>139</v>
      </c>
      <c r="R99" s="113">
        <f t="shared" si="60"/>
        <v>6</v>
      </c>
      <c r="S99" s="114">
        <f t="shared" si="61"/>
        <v>171.56399999999999</v>
      </c>
      <c r="T99" s="113">
        <f t="shared" si="62"/>
        <v>8</v>
      </c>
      <c r="U99" s="115">
        <f t="shared" si="63"/>
        <v>228.75199999999998</v>
      </c>
      <c r="V99" s="113">
        <f t="shared" si="64"/>
        <v>3</v>
      </c>
      <c r="W99" s="115">
        <f t="shared" si="65"/>
        <v>85.781999999999996</v>
      </c>
      <c r="X99" s="113">
        <f t="shared" si="66"/>
        <v>3</v>
      </c>
      <c r="Y99" s="115">
        <f t="shared" si="67"/>
        <v>85.781999999999996</v>
      </c>
      <c r="Z99" s="116">
        <f t="shared" si="68"/>
        <v>571.88</v>
      </c>
      <c r="AA99" s="117" t="b">
        <f t="shared" si="69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70"/>
        <v>0</v>
      </c>
      <c r="AJ99" s="210"/>
      <c r="AK99" s="164">
        <f t="shared" si="71"/>
        <v>0</v>
      </c>
      <c r="AL99" s="216">
        <v>6</v>
      </c>
      <c r="AM99" s="164">
        <f t="shared" si="72"/>
        <v>171.56399999999999</v>
      </c>
      <c r="AN99" s="216">
        <v>6</v>
      </c>
      <c r="AO99" s="164">
        <f t="shared" si="73"/>
        <v>171.56399999999999</v>
      </c>
      <c r="AP99" s="216">
        <v>1</v>
      </c>
      <c r="AQ99" s="164">
        <f t="shared" si="74"/>
        <v>28.593999999999998</v>
      </c>
      <c r="AR99" s="216">
        <v>1</v>
      </c>
      <c r="AS99" s="164">
        <f t="shared" si="75"/>
        <v>28.593999999999998</v>
      </c>
      <c r="AT99" s="216">
        <v>1</v>
      </c>
      <c r="AU99" s="164">
        <f t="shared" si="76"/>
        <v>28.593999999999998</v>
      </c>
      <c r="AV99" s="216">
        <v>1</v>
      </c>
      <c r="AW99" s="164">
        <f t="shared" si="77"/>
        <v>28.593999999999998</v>
      </c>
      <c r="AX99" s="216">
        <v>1</v>
      </c>
      <c r="AY99" s="164">
        <f t="shared" si="78"/>
        <v>28.593999999999998</v>
      </c>
      <c r="AZ99" s="216">
        <v>1</v>
      </c>
      <c r="BA99" s="164">
        <f t="shared" si="79"/>
        <v>28.593999999999998</v>
      </c>
      <c r="BB99" s="216">
        <v>1</v>
      </c>
      <c r="BC99" s="164">
        <f t="shared" si="80"/>
        <v>28.593999999999998</v>
      </c>
      <c r="BD99" s="216">
        <v>1</v>
      </c>
      <c r="BE99" s="164">
        <f t="shared" si="81"/>
        <v>28.593999999999998</v>
      </c>
      <c r="BF99" s="253">
        <f t="shared" si="82"/>
        <v>571.88</v>
      </c>
      <c r="BG99" s="253">
        <f t="shared" si="105"/>
        <v>571.88</v>
      </c>
      <c r="BH99" s="10" t="b">
        <f t="shared" si="106"/>
        <v>1</v>
      </c>
      <c r="BI99" s="253">
        <f t="shared" si="107"/>
        <v>0</v>
      </c>
      <c r="BJ99" s="250">
        <f t="shared" si="84"/>
        <v>21110214</v>
      </c>
      <c r="BK99" s="251">
        <v>348</v>
      </c>
      <c r="BL99" s="251">
        <v>5</v>
      </c>
      <c r="BM99" s="252">
        <f t="shared" si="85"/>
        <v>6</v>
      </c>
      <c r="BN99" s="252">
        <f t="shared" si="86"/>
        <v>8</v>
      </c>
      <c r="BO99" s="252">
        <f t="shared" si="87"/>
        <v>3</v>
      </c>
      <c r="BP99" s="252">
        <f t="shared" si="88"/>
        <v>3</v>
      </c>
      <c r="BQ99" s="254">
        <f t="shared" si="89"/>
        <v>24.65</v>
      </c>
      <c r="BR99">
        <f t="shared" si="83"/>
        <v>16</v>
      </c>
      <c r="BS99">
        <v>0</v>
      </c>
      <c r="BT99">
        <v>1</v>
      </c>
      <c r="BU99" t="s">
        <v>139</v>
      </c>
      <c r="BV99" t="str">
        <f t="shared" si="90"/>
        <v>0</v>
      </c>
      <c r="BW99" t="str">
        <f t="shared" si="91"/>
        <v>0</v>
      </c>
      <c r="BX99" t="str">
        <f t="shared" si="92"/>
        <v>1</v>
      </c>
      <c r="BY99" t="s">
        <v>23</v>
      </c>
      <c r="BZ99" s="253">
        <f t="shared" si="93"/>
        <v>0</v>
      </c>
      <c r="CA99" s="253">
        <f t="shared" si="94"/>
        <v>0</v>
      </c>
      <c r="CB99" s="253">
        <f t="shared" si="95"/>
        <v>171.56399999999999</v>
      </c>
      <c r="CC99" s="253">
        <f t="shared" si="96"/>
        <v>171.56399999999999</v>
      </c>
      <c r="CD99" s="253">
        <f t="shared" si="97"/>
        <v>28.593999999999998</v>
      </c>
      <c r="CE99" s="253">
        <f t="shared" si="98"/>
        <v>28.593999999999998</v>
      </c>
      <c r="CF99" s="253">
        <f t="shared" si="99"/>
        <v>28.593999999999998</v>
      </c>
      <c r="CG99" s="253">
        <f t="shared" si="100"/>
        <v>28.593999999999998</v>
      </c>
      <c r="CH99" s="253">
        <f t="shared" si="101"/>
        <v>28.593999999999998</v>
      </c>
      <c r="CI99" s="253">
        <f t="shared" si="102"/>
        <v>28.593999999999998</v>
      </c>
      <c r="CJ99" s="253">
        <f t="shared" si="103"/>
        <v>28.593999999999998</v>
      </c>
      <c r="CK99" s="253">
        <f t="shared" si="104"/>
        <v>28.593999999999998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58"/>
        <v>0.66</v>
      </c>
      <c r="O100" s="106">
        <v>0.66</v>
      </c>
      <c r="P100" s="110">
        <f t="shared" si="59"/>
        <v>0</v>
      </c>
      <c r="Q100" s="112" t="s">
        <v>139</v>
      </c>
      <c r="R100" s="113">
        <f t="shared" si="60"/>
        <v>0</v>
      </c>
      <c r="S100" s="114">
        <f t="shared" si="61"/>
        <v>0</v>
      </c>
      <c r="T100" s="113">
        <f t="shared" si="62"/>
        <v>0</v>
      </c>
      <c r="U100" s="115">
        <f t="shared" si="63"/>
        <v>0</v>
      </c>
      <c r="V100" s="113">
        <f t="shared" si="64"/>
        <v>0</v>
      </c>
      <c r="W100" s="115">
        <f t="shared" si="65"/>
        <v>0</v>
      </c>
      <c r="X100" s="113">
        <f t="shared" si="66"/>
        <v>0</v>
      </c>
      <c r="Y100" s="115">
        <f t="shared" si="67"/>
        <v>0</v>
      </c>
      <c r="Z100" s="116">
        <f t="shared" si="68"/>
        <v>0</v>
      </c>
      <c r="AA100" s="117" t="b">
        <f t="shared" si="69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70"/>
        <v>0</v>
      </c>
      <c r="AJ100" s="121">
        <v>0</v>
      </c>
      <c r="AK100" s="164">
        <f t="shared" si="71"/>
        <v>0</v>
      </c>
      <c r="AL100" s="127"/>
      <c r="AM100" s="164">
        <f t="shared" si="72"/>
        <v>0</v>
      </c>
      <c r="AN100" s="127"/>
      <c r="AO100" s="164">
        <f t="shared" si="73"/>
        <v>0</v>
      </c>
      <c r="AP100" s="127"/>
      <c r="AQ100" s="164">
        <f t="shared" si="74"/>
        <v>0</v>
      </c>
      <c r="AR100" s="127"/>
      <c r="AS100" s="164">
        <f t="shared" si="75"/>
        <v>0</v>
      </c>
      <c r="AT100" s="127"/>
      <c r="AU100" s="164">
        <f t="shared" si="76"/>
        <v>0</v>
      </c>
      <c r="AV100" s="127"/>
      <c r="AW100" s="164">
        <f t="shared" si="77"/>
        <v>0</v>
      </c>
      <c r="AX100" s="127"/>
      <c r="AY100" s="164">
        <f t="shared" si="78"/>
        <v>0</v>
      </c>
      <c r="AZ100" s="127"/>
      <c r="BA100" s="164">
        <f t="shared" si="79"/>
        <v>0</v>
      </c>
      <c r="BB100" s="127"/>
      <c r="BC100" s="164">
        <f t="shared" si="80"/>
        <v>0</v>
      </c>
      <c r="BD100" s="127"/>
      <c r="BE100" s="164">
        <f t="shared" si="81"/>
        <v>0</v>
      </c>
      <c r="BF100" s="253">
        <f t="shared" si="82"/>
        <v>0</v>
      </c>
      <c r="BG100" s="253">
        <f t="shared" si="105"/>
        <v>0</v>
      </c>
      <c r="BH100" s="10" t="b">
        <f t="shared" si="106"/>
        <v>1</v>
      </c>
      <c r="BI100" s="253">
        <f t="shared" si="107"/>
        <v>0</v>
      </c>
      <c r="BJ100" s="250">
        <f t="shared" si="84"/>
        <v>21110223</v>
      </c>
      <c r="BK100" s="251">
        <v>348</v>
      </c>
      <c r="BL100" s="251">
        <v>5</v>
      </c>
      <c r="BM100" s="252">
        <f t="shared" si="85"/>
        <v>0</v>
      </c>
      <c r="BN100" s="252">
        <f t="shared" si="86"/>
        <v>0</v>
      </c>
      <c r="BO100" s="252">
        <f t="shared" si="87"/>
        <v>0</v>
      </c>
      <c r="BP100" s="252">
        <f t="shared" si="88"/>
        <v>0</v>
      </c>
      <c r="BQ100" s="254">
        <f t="shared" si="89"/>
        <v>0.66</v>
      </c>
      <c r="BR100">
        <f t="shared" si="83"/>
        <v>16</v>
      </c>
      <c r="BS100">
        <v>0</v>
      </c>
      <c r="BT100">
        <v>1</v>
      </c>
      <c r="BU100" t="s">
        <v>139</v>
      </c>
      <c r="BV100" t="str">
        <f t="shared" si="90"/>
        <v>0</v>
      </c>
      <c r="BW100" t="str">
        <f t="shared" si="91"/>
        <v>0</v>
      </c>
      <c r="BX100" t="str">
        <f t="shared" si="92"/>
        <v>1</v>
      </c>
      <c r="BY100" t="s">
        <v>23</v>
      </c>
      <c r="BZ100" s="253">
        <f t="shared" si="93"/>
        <v>0</v>
      </c>
      <c r="CA100" s="253">
        <f t="shared" si="94"/>
        <v>0</v>
      </c>
      <c r="CB100" s="253">
        <f t="shared" si="95"/>
        <v>0</v>
      </c>
      <c r="CC100" s="253">
        <f t="shared" si="96"/>
        <v>0</v>
      </c>
      <c r="CD100" s="253">
        <f t="shared" si="97"/>
        <v>0</v>
      </c>
      <c r="CE100" s="253">
        <f t="shared" si="98"/>
        <v>0</v>
      </c>
      <c r="CF100" s="253">
        <f t="shared" si="99"/>
        <v>0</v>
      </c>
      <c r="CG100" s="253">
        <f t="shared" si="100"/>
        <v>0</v>
      </c>
      <c r="CH100" s="253">
        <f t="shared" si="101"/>
        <v>0</v>
      </c>
      <c r="CI100" s="253">
        <f t="shared" si="102"/>
        <v>0</v>
      </c>
      <c r="CJ100" s="253">
        <f t="shared" si="103"/>
        <v>0</v>
      </c>
      <c r="CK100" s="253">
        <f t="shared" si="104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1400</v>
      </c>
      <c r="L101" s="201" t="s">
        <v>20</v>
      </c>
      <c r="M101" s="104">
        <v>16</v>
      </c>
      <c r="N101" s="262">
        <f t="shared" si="58"/>
        <v>0.75</v>
      </c>
      <c r="O101" s="202">
        <v>0.75</v>
      </c>
      <c r="P101" s="110">
        <f t="shared" si="59"/>
        <v>1217.9999999999998</v>
      </c>
      <c r="Q101" s="204" t="s">
        <v>139</v>
      </c>
      <c r="R101" s="113">
        <f t="shared" si="60"/>
        <v>300</v>
      </c>
      <c r="S101" s="114">
        <f t="shared" si="61"/>
        <v>260.99999999999994</v>
      </c>
      <c r="T101" s="113">
        <f t="shared" si="62"/>
        <v>500</v>
      </c>
      <c r="U101" s="115">
        <f t="shared" si="63"/>
        <v>434.99999999999994</v>
      </c>
      <c r="V101" s="113">
        <f t="shared" si="64"/>
        <v>300</v>
      </c>
      <c r="W101" s="115">
        <f t="shared" si="65"/>
        <v>260.99999999999994</v>
      </c>
      <c r="X101" s="113">
        <f t="shared" si="66"/>
        <v>300</v>
      </c>
      <c r="Y101" s="115">
        <f t="shared" si="67"/>
        <v>260.99999999999994</v>
      </c>
      <c r="Z101" s="116">
        <f t="shared" si="68"/>
        <v>1217.9999999999998</v>
      </c>
      <c r="AA101" s="117" t="b">
        <f t="shared" si="69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70"/>
        <v>0</v>
      </c>
      <c r="AJ101" s="210"/>
      <c r="AK101" s="164">
        <f t="shared" si="71"/>
        <v>0</v>
      </c>
      <c r="AL101" s="216">
        <v>300</v>
      </c>
      <c r="AM101" s="164">
        <f t="shared" si="72"/>
        <v>260.99999999999994</v>
      </c>
      <c r="AN101" s="216">
        <v>300</v>
      </c>
      <c r="AO101" s="164">
        <f t="shared" si="73"/>
        <v>260.99999999999994</v>
      </c>
      <c r="AP101" s="216">
        <v>100</v>
      </c>
      <c r="AQ101" s="164">
        <f t="shared" si="74"/>
        <v>86.999999999999986</v>
      </c>
      <c r="AR101" s="216">
        <v>100</v>
      </c>
      <c r="AS101" s="164">
        <f t="shared" si="75"/>
        <v>86.999999999999986</v>
      </c>
      <c r="AT101" s="216">
        <v>100</v>
      </c>
      <c r="AU101" s="164">
        <f t="shared" si="76"/>
        <v>86.999999999999986</v>
      </c>
      <c r="AV101" s="216">
        <v>100</v>
      </c>
      <c r="AW101" s="164">
        <f t="shared" si="77"/>
        <v>86.999999999999986</v>
      </c>
      <c r="AX101" s="216">
        <v>100</v>
      </c>
      <c r="AY101" s="164">
        <f t="shared" si="78"/>
        <v>86.999999999999986</v>
      </c>
      <c r="AZ101" s="216">
        <v>100</v>
      </c>
      <c r="BA101" s="164">
        <f t="shared" si="79"/>
        <v>86.999999999999986</v>
      </c>
      <c r="BB101" s="216">
        <v>100</v>
      </c>
      <c r="BC101" s="164">
        <f t="shared" si="80"/>
        <v>86.999999999999986</v>
      </c>
      <c r="BD101" s="216">
        <v>100</v>
      </c>
      <c r="BE101" s="164">
        <f t="shared" si="81"/>
        <v>86.999999999999986</v>
      </c>
      <c r="BF101" s="253">
        <f t="shared" si="82"/>
        <v>1217.9999999999998</v>
      </c>
      <c r="BG101" s="253">
        <f t="shared" si="105"/>
        <v>1217.9999999999998</v>
      </c>
      <c r="BH101" s="10" t="b">
        <f t="shared" si="106"/>
        <v>1</v>
      </c>
      <c r="BI101" s="253">
        <f t="shared" si="107"/>
        <v>0</v>
      </c>
      <c r="BJ101" s="250">
        <f t="shared" si="84"/>
        <v>21110223</v>
      </c>
      <c r="BK101" s="251">
        <v>348</v>
      </c>
      <c r="BL101" s="251">
        <v>5</v>
      </c>
      <c r="BM101" s="252">
        <f t="shared" si="85"/>
        <v>300</v>
      </c>
      <c r="BN101" s="252">
        <f t="shared" si="86"/>
        <v>500</v>
      </c>
      <c r="BO101" s="252">
        <f t="shared" si="87"/>
        <v>300</v>
      </c>
      <c r="BP101" s="252">
        <f t="shared" si="88"/>
        <v>300</v>
      </c>
      <c r="BQ101" s="254">
        <f t="shared" si="89"/>
        <v>0.75</v>
      </c>
      <c r="BR101">
        <f t="shared" si="83"/>
        <v>16</v>
      </c>
      <c r="BS101">
        <v>0</v>
      </c>
      <c r="BT101">
        <v>1</v>
      </c>
      <c r="BU101" t="s">
        <v>139</v>
      </c>
      <c r="BV101" t="str">
        <f t="shared" si="90"/>
        <v>0</v>
      </c>
      <c r="BW101" t="str">
        <f t="shared" si="91"/>
        <v>0</v>
      </c>
      <c r="BX101" t="str">
        <f t="shared" si="92"/>
        <v>1</v>
      </c>
      <c r="BY101" t="s">
        <v>23</v>
      </c>
      <c r="BZ101" s="253">
        <f t="shared" si="93"/>
        <v>0</v>
      </c>
      <c r="CA101" s="253">
        <f t="shared" si="94"/>
        <v>0</v>
      </c>
      <c r="CB101" s="253">
        <f t="shared" si="95"/>
        <v>260.99999999999994</v>
      </c>
      <c r="CC101" s="253">
        <f t="shared" si="96"/>
        <v>260.99999999999994</v>
      </c>
      <c r="CD101" s="253">
        <f t="shared" si="97"/>
        <v>86.999999999999986</v>
      </c>
      <c r="CE101" s="253">
        <f t="shared" si="98"/>
        <v>86.999999999999986</v>
      </c>
      <c r="CF101" s="253">
        <f t="shared" si="99"/>
        <v>86.999999999999986</v>
      </c>
      <c r="CG101" s="253">
        <f t="shared" si="100"/>
        <v>86.999999999999986</v>
      </c>
      <c r="CH101" s="253">
        <f t="shared" si="101"/>
        <v>86.999999999999986</v>
      </c>
      <c r="CI101" s="253">
        <f t="shared" si="102"/>
        <v>86.999999999999986</v>
      </c>
      <c r="CJ101" s="253">
        <f t="shared" si="103"/>
        <v>86.999999999999986</v>
      </c>
      <c r="CK101" s="253">
        <f t="shared" si="104"/>
        <v>86.999999999999986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58"/>
        <v>5.84</v>
      </c>
      <c r="O102" s="106">
        <v>5.84</v>
      </c>
      <c r="P102" s="110">
        <f t="shared" si="59"/>
        <v>0</v>
      </c>
      <c r="Q102" s="112" t="s">
        <v>139</v>
      </c>
      <c r="R102" s="113">
        <f t="shared" si="60"/>
        <v>0</v>
      </c>
      <c r="S102" s="114">
        <f t="shared" si="61"/>
        <v>0</v>
      </c>
      <c r="T102" s="113">
        <f t="shared" si="62"/>
        <v>0</v>
      </c>
      <c r="U102" s="115">
        <f t="shared" si="63"/>
        <v>0</v>
      </c>
      <c r="V102" s="113">
        <f t="shared" si="64"/>
        <v>0</v>
      </c>
      <c r="W102" s="115">
        <f t="shared" si="65"/>
        <v>0</v>
      </c>
      <c r="X102" s="113">
        <f t="shared" si="66"/>
        <v>0</v>
      </c>
      <c r="Y102" s="115">
        <f t="shared" si="67"/>
        <v>0</v>
      </c>
      <c r="Z102" s="116">
        <f t="shared" si="68"/>
        <v>0</v>
      </c>
      <c r="AA102" s="117" t="b">
        <f t="shared" si="69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70"/>
        <v>0</v>
      </c>
      <c r="AJ102" s="121">
        <v>0</v>
      </c>
      <c r="AK102" s="164">
        <f t="shared" si="71"/>
        <v>0</v>
      </c>
      <c r="AL102" s="127"/>
      <c r="AM102" s="164">
        <f t="shared" si="72"/>
        <v>0</v>
      </c>
      <c r="AN102" s="127"/>
      <c r="AO102" s="164">
        <f t="shared" si="73"/>
        <v>0</v>
      </c>
      <c r="AP102" s="127"/>
      <c r="AQ102" s="164">
        <f t="shared" si="74"/>
        <v>0</v>
      </c>
      <c r="AR102" s="127"/>
      <c r="AS102" s="164">
        <f t="shared" si="75"/>
        <v>0</v>
      </c>
      <c r="AT102" s="127"/>
      <c r="AU102" s="164">
        <f t="shared" si="76"/>
        <v>0</v>
      </c>
      <c r="AV102" s="127"/>
      <c r="AW102" s="164">
        <f t="shared" si="77"/>
        <v>0</v>
      </c>
      <c r="AX102" s="127"/>
      <c r="AY102" s="164">
        <f t="shared" si="78"/>
        <v>0</v>
      </c>
      <c r="AZ102" s="127"/>
      <c r="BA102" s="164">
        <f t="shared" si="79"/>
        <v>0</v>
      </c>
      <c r="BB102" s="127"/>
      <c r="BC102" s="164">
        <f t="shared" si="80"/>
        <v>0</v>
      </c>
      <c r="BD102" s="127"/>
      <c r="BE102" s="164">
        <f t="shared" si="81"/>
        <v>0</v>
      </c>
      <c r="BF102" s="253">
        <f t="shared" si="82"/>
        <v>0</v>
      </c>
      <c r="BG102" s="253">
        <f t="shared" si="105"/>
        <v>0</v>
      </c>
      <c r="BH102" s="10" t="b">
        <f t="shared" si="106"/>
        <v>1</v>
      </c>
      <c r="BI102" s="253">
        <f t="shared" si="107"/>
        <v>0</v>
      </c>
      <c r="BJ102" s="250">
        <f t="shared" si="84"/>
        <v>21110228</v>
      </c>
      <c r="BK102" s="251">
        <v>348</v>
      </c>
      <c r="BL102" s="251">
        <v>5</v>
      </c>
      <c r="BM102" s="252">
        <f t="shared" si="85"/>
        <v>0</v>
      </c>
      <c r="BN102" s="252">
        <f t="shared" si="86"/>
        <v>0</v>
      </c>
      <c r="BO102" s="252">
        <f t="shared" si="87"/>
        <v>0</v>
      </c>
      <c r="BP102" s="252">
        <f t="shared" si="88"/>
        <v>0</v>
      </c>
      <c r="BQ102" s="254">
        <f t="shared" si="89"/>
        <v>5.84</v>
      </c>
      <c r="BR102">
        <f t="shared" si="83"/>
        <v>16</v>
      </c>
      <c r="BS102">
        <v>0</v>
      </c>
      <c r="BT102">
        <v>1</v>
      </c>
      <c r="BU102" t="s">
        <v>139</v>
      </c>
      <c r="BV102" t="str">
        <f t="shared" si="90"/>
        <v>0</v>
      </c>
      <c r="BW102" t="str">
        <f t="shared" si="91"/>
        <v>0</v>
      </c>
      <c r="BX102" t="str">
        <f t="shared" si="92"/>
        <v>1</v>
      </c>
      <c r="BY102" t="s">
        <v>23</v>
      </c>
      <c r="BZ102" s="253">
        <f t="shared" si="93"/>
        <v>0</v>
      </c>
      <c r="CA102" s="253">
        <f t="shared" si="94"/>
        <v>0</v>
      </c>
      <c r="CB102" s="253">
        <f t="shared" si="95"/>
        <v>0</v>
      </c>
      <c r="CC102" s="253">
        <f t="shared" si="96"/>
        <v>0</v>
      </c>
      <c r="CD102" s="253">
        <f t="shared" si="97"/>
        <v>0</v>
      </c>
      <c r="CE102" s="253">
        <f t="shared" si="98"/>
        <v>0</v>
      </c>
      <c r="CF102" s="253">
        <f t="shared" si="99"/>
        <v>0</v>
      </c>
      <c r="CG102" s="253">
        <f t="shared" si="100"/>
        <v>0</v>
      </c>
      <c r="CH102" s="253">
        <f t="shared" si="101"/>
        <v>0</v>
      </c>
      <c r="CI102" s="253">
        <f t="shared" si="102"/>
        <v>0</v>
      </c>
      <c r="CJ102" s="253">
        <f t="shared" si="103"/>
        <v>0</v>
      </c>
      <c r="CK102" s="253">
        <f t="shared" si="104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216</v>
      </c>
      <c r="L103" s="201" t="s">
        <v>20</v>
      </c>
      <c r="M103" s="104">
        <v>16</v>
      </c>
      <c r="N103" s="262">
        <f t="shared" si="58"/>
        <v>6.4</v>
      </c>
      <c r="O103" s="202">
        <v>6.4</v>
      </c>
      <c r="P103" s="110">
        <f t="shared" si="59"/>
        <v>1603.5839999999998</v>
      </c>
      <c r="Q103" s="204" t="s">
        <v>139</v>
      </c>
      <c r="R103" s="113">
        <f t="shared" si="60"/>
        <v>100</v>
      </c>
      <c r="S103" s="114">
        <f t="shared" si="61"/>
        <v>742.4</v>
      </c>
      <c r="T103" s="113">
        <f t="shared" si="62"/>
        <v>104</v>
      </c>
      <c r="U103" s="115">
        <f t="shared" si="63"/>
        <v>772.096</v>
      </c>
      <c r="V103" s="113">
        <f t="shared" si="64"/>
        <v>6</v>
      </c>
      <c r="W103" s="115">
        <f t="shared" si="65"/>
        <v>44.543999999999997</v>
      </c>
      <c r="X103" s="113">
        <f t="shared" si="66"/>
        <v>6</v>
      </c>
      <c r="Y103" s="115">
        <f t="shared" si="67"/>
        <v>44.543999999999997</v>
      </c>
      <c r="Z103" s="116">
        <f t="shared" si="68"/>
        <v>1603.5840000000003</v>
      </c>
      <c r="AA103" s="117" t="b">
        <f t="shared" si="69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70"/>
        <v>0</v>
      </c>
      <c r="AJ103" s="210"/>
      <c r="AK103" s="164">
        <f t="shared" si="71"/>
        <v>0</v>
      </c>
      <c r="AL103" s="216">
        <v>100</v>
      </c>
      <c r="AM103" s="164">
        <f t="shared" si="72"/>
        <v>742.4</v>
      </c>
      <c r="AN103" s="216">
        <v>100</v>
      </c>
      <c r="AO103" s="164">
        <f t="shared" si="73"/>
        <v>742.4</v>
      </c>
      <c r="AP103" s="216">
        <v>2</v>
      </c>
      <c r="AQ103" s="164">
        <f t="shared" si="74"/>
        <v>14.847999999999999</v>
      </c>
      <c r="AR103" s="216">
        <v>2</v>
      </c>
      <c r="AS103" s="164">
        <f t="shared" si="75"/>
        <v>14.847999999999999</v>
      </c>
      <c r="AT103" s="216">
        <v>2</v>
      </c>
      <c r="AU103" s="164">
        <f t="shared" si="76"/>
        <v>14.847999999999999</v>
      </c>
      <c r="AV103" s="216">
        <v>2</v>
      </c>
      <c r="AW103" s="164">
        <f t="shared" si="77"/>
        <v>14.847999999999999</v>
      </c>
      <c r="AX103" s="216">
        <v>2</v>
      </c>
      <c r="AY103" s="164">
        <f t="shared" si="78"/>
        <v>14.847999999999999</v>
      </c>
      <c r="AZ103" s="216">
        <v>2</v>
      </c>
      <c r="BA103" s="164">
        <f t="shared" si="79"/>
        <v>14.847999999999999</v>
      </c>
      <c r="BB103" s="216">
        <v>2</v>
      </c>
      <c r="BC103" s="164">
        <f t="shared" si="80"/>
        <v>14.847999999999999</v>
      </c>
      <c r="BD103" s="216">
        <v>2</v>
      </c>
      <c r="BE103" s="164">
        <f t="shared" si="81"/>
        <v>14.847999999999999</v>
      </c>
      <c r="BF103" s="253">
        <f t="shared" si="82"/>
        <v>1603.5839999999998</v>
      </c>
      <c r="BG103" s="253">
        <f t="shared" si="105"/>
        <v>1603.5839999999998</v>
      </c>
      <c r="BH103" s="10" t="b">
        <f t="shared" si="106"/>
        <v>1</v>
      </c>
      <c r="BI103" s="253">
        <f t="shared" si="107"/>
        <v>0</v>
      </c>
      <c r="BJ103" s="250">
        <f t="shared" si="84"/>
        <v>21110228</v>
      </c>
      <c r="BK103" s="251">
        <v>348</v>
      </c>
      <c r="BL103" s="251">
        <v>5</v>
      </c>
      <c r="BM103" s="252">
        <f t="shared" si="85"/>
        <v>100</v>
      </c>
      <c r="BN103" s="252">
        <f t="shared" si="86"/>
        <v>104</v>
      </c>
      <c r="BO103" s="252">
        <f t="shared" si="87"/>
        <v>6</v>
      </c>
      <c r="BP103" s="252">
        <f t="shared" si="88"/>
        <v>6</v>
      </c>
      <c r="BQ103" s="254">
        <f t="shared" si="89"/>
        <v>6.4</v>
      </c>
      <c r="BR103">
        <f t="shared" si="83"/>
        <v>16</v>
      </c>
      <c r="BS103">
        <v>0</v>
      </c>
      <c r="BT103">
        <v>1</v>
      </c>
      <c r="BU103" t="s">
        <v>139</v>
      </c>
      <c r="BV103" t="str">
        <f t="shared" si="90"/>
        <v>0</v>
      </c>
      <c r="BW103" t="str">
        <f t="shared" si="91"/>
        <v>0</v>
      </c>
      <c r="BX103" t="str">
        <f t="shared" si="92"/>
        <v>1</v>
      </c>
      <c r="BY103" t="s">
        <v>23</v>
      </c>
      <c r="BZ103" s="253">
        <f t="shared" si="93"/>
        <v>0</v>
      </c>
      <c r="CA103" s="253">
        <f t="shared" si="94"/>
        <v>0</v>
      </c>
      <c r="CB103" s="253">
        <f t="shared" si="95"/>
        <v>742.4</v>
      </c>
      <c r="CC103" s="253">
        <f t="shared" si="96"/>
        <v>742.4</v>
      </c>
      <c r="CD103" s="253">
        <f t="shared" si="97"/>
        <v>14.847999999999999</v>
      </c>
      <c r="CE103" s="253">
        <f t="shared" si="98"/>
        <v>14.847999999999999</v>
      </c>
      <c r="CF103" s="253">
        <f t="shared" si="99"/>
        <v>14.847999999999999</v>
      </c>
      <c r="CG103" s="253">
        <f t="shared" si="100"/>
        <v>14.847999999999999</v>
      </c>
      <c r="CH103" s="253">
        <f t="shared" si="101"/>
        <v>14.847999999999999</v>
      </c>
      <c r="CI103" s="253">
        <f t="shared" si="102"/>
        <v>14.847999999999999</v>
      </c>
      <c r="CJ103" s="253">
        <f t="shared" si="103"/>
        <v>14.847999999999999</v>
      </c>
      <c r="CK103" s="253">
        <f t="shared" si="104"/>
        <v>14.847999999999999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50</v>
      </c>
      <c r="L104" s="104" t="s">
        <v>20</v>
      </c>
      <c r="M104" s="104">
        <v>16</v>
      </c>
      <c r="N104" s="262">
        <f t="shared" si="58"/>
        <v>3.68</v>
      </c>
      <c r="O104" s="106">
        <v>3.68</v>
      </c>
      <c r="P104" s="110">
        <f t="shared" si="59"/>
        <v>213.44</v>
      </c>
      <c r="Q104" s="112" t="s">
        <v>139</v>
      </c>
      <c r="R104" s="113">
        <f t="shared" si="60"/>
        <v>50</v>
      </c>
      <c r="S104" s="114">
        <f t="shared" si="61"/>
        <v>213.44</v>
      </c>
      <c r="T104" s="113">
        <f t="shared" si="62"/>
        <v>0</v>
      </c>
      <c r="U104" s="115">
        <f t="shared" si="63"/>
        <v>0</v>
      </c>
      <c r="V104" s="113">
        <f t="shared" si="64"/>
        <v>0</v>
      </c>
      <c r="W104" s="115">
        <f t="shared" si="65"/>
        <v>0</v>
      </c>
      <c r="X104" s="113">
        <f t="shared" si="66"/>
        <v>0</v>
      </c>
      <c r="Y104" s="115">
        <f t="shared" si="67"/>
        <v>0</v>
      </c>
      <c r="Z104" s="116">
        <f t="shared" si="68"/>
        <v>213.44</v>
      </c>
      <c r="AA104" s="117" t="b">
        <f t="shared" si="69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70"/>
        <v>0</v>
      </c>
      <c r="AJ104" s="121">
        <v>50</v>
      </c>
      <c r="AK104" s="164">
        <f t="shared" si="71"/>
        <v>213.44</v>
      </c>
      <c r="AL104" s="127"/>
      <c r="AM104" s="164">
        <f t="shared" si="72"/>
        <v>0</v>
      </c>
      <c r="AN104" s="127"/>
      <c r="AO104" s="164">
        <f t="shared" si="73"/>
        <v>0</v>
      </c>
      <c r="AP104" s="127"/>
      <c r="AQ104" s="164">
        <f t="shared" si="74"/>
        <v>0</v>
      </c>
      <c r="AR104" s="127"/>
      <c r="AS104" s="164">
        <f t="shared" si="75"/>
        <v>0</v>
      </c>
      <c r="AT104" s="127"/>
      <c r="AU104" s="164">
        <f t="shared" si="76"/>
        <v>0</v>
      </c>
      <c r="AV104" s="127"/>
      <c r="AW104" s="164">
        <f t="shared" si="77"/>
        <v>0</v>
      </c>
      <c r="AX104" s="127"/>
      <c r="AY104" s="164">
        <f t="shared" si="78"/>
        <v>0</v>
      </c>
      <c r="AZ104" s="127"/>
      <c r="BA104" s="164">
        <f t="shared" si="79"/>
        <v>0</v>
      </c>
      <c r="BB104" s="127"/>
      <c r="BC104" s="164">
        <f t="shared" si="80"/>
        <v>0</v>
      </c>
      <c r="BD104" s="127"/>
      <c r="BE104" s="164">
        <f t="shared" si="81"/>
        <v>0</v>
      </c>
      <c r="BF104" s="253">
        <f t="shared" si="82"/>
        <v>213.44</v>
      </c>
      <c r="BG104" s="253">
        <f t="shared" si="105"/>
        <v>213.44</v>
      </c>
      <c r="BH104" s="10" t="b">
        <f t="shared" si="106"/>
        <v>1</v>
      </c>
      <c r="BI104" s="253">
        <f t="shared" si="107"/>
        <v>0</v>
      </c>
      <c r="BJ104" s="250">
        <f t="shared" si="84"/>
        <v>21110232</v>
      </c>
      <c r="BK104" s="251">
        <v>348</v>
      </c>
      <c r="BL104" s="251">
        <v>5</v>
      </c>
      <c r="BM104" s="252">
        <f t="shared" si="85"/>
        <v>50</v>
      </c>
      <c r="BN104" s="252">
        <f t="shared" si="86"/>
        <v>0</v>
      </c>
      <c r="BO104" s="252">
        <f t="shared" si="87"/>
        <v>0</v>
      </c>
      <c r="BP104" s="252">
        <f t="shared" si="88"/>
        <v>0</v>
      </c>
      <c r="BQ104" s="254">
        <f t="shared" si="89"/>
        <v>3.68</v>
      </c>
      <c r="BR104">
        <f t="shared" si="83"/>
        <v>16</v>
      </c>
      <c r="BS104">
        <v>0</v>
      </c>
      <c r="BT104">
        <v>1</v>
      </c>
      <c r="BU104" t="s">
        <v>139</v>
      </c>
      <c r="BV104" t="str">
        <f t="shared" si="90"/>
        <v>0</v>
      </c>
      <c r="BW104" t="str">
        <f t="shared" si="91"/>
        <v>0</v>
      </c>
      <c r="BX104" t="str">
        <f t="shared" si="92"/>
        <v>1</v>
      </c>
      <c r="BY104" t="s">
        <v>23</v>
      </c>
      <c r="BZ104" s="253">
        <f t="shared" si="93"/>
        <v>0</v>
      </c>
      <c r="CA104" s="253">
        <f t="shared" si="94"/>
        <v>213.44</v>
      </c>
      <c r="CB104" s="253">
        <f t="shared" si="95"/>
        <v>0</v>
      </c>
      <c r="CC104" s="253">
        <f t="shared" si="96"/>
        <v>0</v>
      </c>
      <c r="CD104" s="253">
        <f t="shared" si="97"/>
        <v>0</v>
      </c>
      <c r="CE104" s="253">
        <f t="shared" si="98"/>
        <v>0</v>
      </c>
      <c r="CF104" s="253">
        <f t="shared" si="99"/>
        <v>0</v>
      </c>
      <c r="CG104" s="253">
        <f t="shared" si="100"/>
        <v>0</v>
      </c>
      <c r="CH104" s="253">
        <f t="shared" si="101"/>
        <v>0</v>
      </c>
      <c r="CI104" s="253">
        <f t="shared" si="102"/>
        <v>0</v>
      </c>
      <c r="CJ104" s="253">
        <f t="shared" si="103"/>
        <v>0</v>
      </c>
      <c r="CK104" s="253">
        <f t="shared" si="104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1400</v>
      </c>
      <c r="L105" s="201" t="s">
        <v>20</v>
      </c>
      <c r="M105" s="104">
        <v>0</v>
      </c>
      <c r="N105" s="262">
        <f t="shared" si="58"/>
        <v>3.6</v>
      </c>
      <c r="O105" s="202">
        <v>3.6</v>
      </c>
      <c r="P105" s="110">
        <f t="shared" si="59"/>
        <v>5040</v>
      </c>
      <c r="Q105" s="204" t="s">
        <v>139</v>
      </c>
      <c r="R105" s="113">
        <f t="shared" si="60"/>
        <v>500</v>
      </c>
      <c r="S105" s="114">
        <f t="shared" si="61"/>
        <v>1800</v>
      </c>
      <c r="T105" s="113">
        <f t="shared" si="62"/>
        <v>600</v>
      </c>
      <c r="U105" s="115">
        <f t="shared" si="63"/>
        <v>2160</v>
      </c>
      <c r="V105" s="113">
        <f t="shared" si="64"/>
        <v>150</v>
      </c>
      <c r="W105" s="115">
        <f t="shared" si="65"/>
        <v>540</v>
      </c>
      <c r="X105" s="113">
        <f t="shared" si="66"/>
        <v>150</v>
      </c>
      <c r="Y105" s="115">
        <f t="shared" si="67"/>
        <v>540</v>
      </c>
      <c r="Z105" s="116">
        <f t="shared" si="68"/>
        <v>5040</v>
      </c>
      <c r="AA105" s="117" t="b">
        <f t="shared" si="69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70"/>
        <v>0</v>
      </c>
      <c r="AJ105" s="210"/>
      <c r="AK105" s="164">
        <f t="shared" si="71"/>
        <v>0</v>
      </c>
      <c r="AL105" s="216">
        <v>500</v>
      </c>
      <c r="AM105" s="164">
        <f t="shared" si="72"/>
        <v>1800</v>
      </c>
      <c r="AN105" s="216">
        <v>500</v>
      </c>
      <c r="AO105" s="164">
        <f t="shared" si="73"/>
        <v>1800</v>
      </c>
      <c r="AP105" s="216">
        <v>50</v>
      </c>
      <c r="AQ105" s="164">
        <f t="shared" si="74"/>
        <v>180</v>
      </c>
      <c r="AR105" s="216">
        <v>50</v>
      </c>
      <c r="AS105" s="164">
        <f t="shared" si="75"/>
        <v>180</v>
      </c>
      <c r="AT105" s="216">
        <v>50</v>
      </c>
      <c r="AU105" s="164">
        <f t="shared" si="76"/>
        <v>180</v>
      </c>
      <c r="AV105" s="216">
        <v>50</v>
      </c>
      <c r="AW105" s="164">
        <f t="shared" si="77"/>
        <v>180</v>
      </c>
      <c r="AX105" s="216">
        <v>50</v>
      </c>
      <c r="AY105" s="164">
        <f t="shared" si="78"/>
        <v>180</v>
      </c>
      <c r="AZ105" s="216">
        <v>50</v>
      </c>
      <c r="BA105" s="164">
        <f t="shared" si="79"/>
        <v>180</v>
      </c>
      <c r="BB105" s="216">
        <v>50</v>
      </c>
      <c r="BC105" s="164">
        <f t="shared" si="80"/>
        <v>180</v>
      </c>
      <c r="BD105" s="216">
        <v>50</v>
      </c>
      <c r="BE105" s="164">
        <f t="shared" si="81"/>
        <v>180</v>
      </c>
      <c r="BF105" s="253">
        <f t="shared" si="82"/>
        <v>5040</v>
      </c>
      <c r="BG105" s="253">
        <f t="shared" si="105"/>
        <v>5040</v>
      </c>
      <c r="BH105" s="10" t="b">
        <f t="shared" si="106"/>
        <v>1</v>
      </c>
      <c r="BI105" s="253">
        <f t="shared" si="107"/>
        <v>0</v>
      </c>
      <c r="BJ105" s="250">
        <f t="shared" si="84"/>
        <v>21110232</v>
      </c>
      <c r="BK105" s="251">
        <v>348</v>
      </c>
      <c r="BL105" s="251">
        <v>5</v>
      </c>
      <c r="BM105" s="252">
        <f t="shared" si="85"/>
        <v>500</v>
      </c>
      <c r="BN105" s="252">
        <f t="shared" si="86"/>
        <v>600</v>
      </c>
      <c r="BO105" s="252">
        <f t="shared" si="87"/>
        <v>150</v>
      </c>
      <c r="BP105" s="252">
        <f t="shared" si="88"/>
        <v>150</v>
      </c>
      <c r="BQ105" s="254">
        <f t="shared" si="89"/>
        <v>3.6</v>
      </c>
      <c r="BR105">
        <f t="shared" si="83"/>
        <v>0</v>
      </c>
      <c r="BS105">
        <v>0</v>
      </c>
      <c r="BT105">
        <v>1</v>
      </c>
      <c r="BU105" t="s">
        <v>139</v>
      </c>
      <c r="BV105" t="str">
        <f t="shared" si="90"/>
        <v>0</v>
      </c>
      <c r="BW105" t="str">
        <f t="shared" si="91"/>
        <v>0</v>
      </c>
      <c r="BX105" t="str">
        <f t="shared" si="92"/>
        <v>1</v>
      </c>
      <c r="BY105" t="s">
        <v>23</v>
      </c>
      <c r="BZ105" s="253">
        <f t="shared" si="93"/>
        <v>0</v>
      </c>
      <c r="CA105" s="253">
        <f t="shared" si="94"/>
        <v>0</v>
      </c>
      <c r="CB105" s="253">
        <f t="shared" si="95"/>
        <v>1800</v>
      </c>
      <c r="CC105" s="253">
        <f t="shared" si="96"/>
        <v>1800</v>
      </c>
      <c r="CD105" s="253">
        <f t="shared" si="97"/>
        <v>180</v>
      </c>
      <c r="CE105" s="253">
        <f t="shared" si="98"/>
        <v>180</v>
      </c>
      <c r="CF105" s="253">
        <f t="shared" si="99"/>
        <v>180</v>
      </c>
      <c r="CG105" s="253">
        <f t="shared" si="100"/>
        <v>180</v>
      </c>
      <c r="CH105" s="253">
        <f t="shared" si="101"/>
        <v>180</v>
      </c>
      <c r="CI105" s="253">
        <f t="shared" si="102"/>
        <v>180</v>
      </c>
      <c r="CJ105" s="253">
        <f t="shared" si="103"/>
        <v>180</v>
      </c>
      <c r="CK105" s="253">
        <f t="shared" si="104"/>
        <v>180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150</v>
      </c>
      <c r="L106" s="104" t="s">
        <v>20</v>
      </c>
      <c r="M106" s="104">
        <v>16</v>
      </c>
      <c r="N106" s="262">
        <f t="shared" si="58"/>
        <v>2.81</v>
      </c>
      <c r="O106" s="106">
        <v>2.81</v>
      </c>
      <c r="P106" s="110">
        <f t="shared" si="59"/>
        <v>488.94</v>
      </c>
      <c r="Q106" s="112" t="s">
        <v>139</v>
      </c>
      <c r="R106" s="113">
        <f t="shared" si="60"/>
        <v>150</v>
      </c>
      <c r="S106" s="114">
        <f t="shared" si="61"/>
        <v>488.94</v>
      </c>
      <c r="T106" s="113">
        <f t="shared" si="62"/>
        <v>0</v>
      </c>
      <c r="U106" s="115">
        <f t="shared" si="63"/>
        <v>0</v>
      </c>
      <c r="V106" s="113">
        <f t="shared" si="64"/>
        <v>0</v>
      </c>
      <c r="W106" s="115">
        <f t="shared" si="65"/>
        <v>0</v>
      </c>
      <c r="X106" s="113">
        <f t="shared" si="66"/>
        <v>0</v>
      </c>
      <c r="Y106" s="115">
        <f t="shared" si="67"/>
        <v>0</v>
      </c>
      <c r="Z106" s="116">
        <f t="shared" si="68"/>
        <v>488.94</v>
      </c>
      <c r="AA106" s="117" t="b">
        <f t="shared" si="69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70"/>
        <v>0</v>
      </c>
      <c r="AJ106" s="121">
        <v>150</v>
      </c>
      <c r="AK106" s="164">
        <f t="shared" si="71"/>
        <v>488.94</v>
      </c>
      <c r="AL106" s="127"/>
      <c r="AM106" s="164">
        <f t="shared" si="72"/>
        <v>0</v>
      </c>
      <c r="AN106" s="127"/>
      <c r="AO106" s="164">
        <f t="shared" si="73"/>
        <v>0</v>
      </c>
      <c r="AP106" s="127"/>
      <c r="AQ106" s="164">
        <f t="shared" si="74"/>
        <v>0</v>
      </c>
      <c r="AR106" s="127"/>
      <c r="AS106" s="164">
        <f t="shared" si="75"/>
        <v>0</v>
      </c>
      <c r="AT106" s="127"/>
      <c r="AU106" s="164">
        <f t="shared" si="76"/>
        <v>0</v>
      </c>
      <c r="AV106" s="127"/>
      <c r="AW106" s="164">
        <f t="shared" si="77"/>
        <v>0</v>
      </c>
      <c r="AX106" s="127"/>
      <c r="AY106" s="164">
        <f t="shared" si="78"/>
        <v>0</v>
      </c>
      <c r="AZ106" s="127"/>
      <c r="BA106" s="164">
        <f t="shared" si="79"/>
        <v>0</v>
      </c>
      <c r="BB106" s="127"/>
      <c r="BC106" s="164">
        <f t="shared" si="80"/>
        <v>0</v>
      </c>
      <c r="BD106" s="127"/>
      <c r="BE106" s="164">
        <f t="shared" si="81"/>
        <v>0</v>
      </c>
      <c r="BF106" s="253">
        <f t="shared" si="82"/>
        <v>488.94</v>
      </c>
      <c r="BG106" s="253">
        <f t="shared" si="105"/>
        <v>488.94</v>
      </c>
      <c r="BH106" s="10" t="b">
        <f t="shared" si="106"/>
        <v>1</v>
      </c>
      <c r="BI106" s="253">
        <f t="shared" si="107"/>
        <v>0</v>
      </c>
      <c r="BJ106" s="250">
        <f t="shared" si="84"/>
        <v>21110229</v>
      </c>
      <c r="BK106" s="251">
        <v>348</v>
      </c>
      <c r="BL106" s="251">
        <v>5</v>
      </c>
      <c r="BM106" s="252">
        <f t="shared" si="85"/>
        <v>150</v>
      </c>
      <c r="BN106" s="252">
        <f t="shared" si="86"/>
        <v>0</v>
      </c>
      <c r="BO106" s="252">
        <f t="shared" si="87"/>
        <v>0</v>
      </c>
      <c r="BP106" s="252">
        <f t="shared" si="88"/>
        <v>0</v>
      </c>
      <c r="BQ106" s="254">
        <f t="shared" si="89"/>
        <v>2.81</v>
      </c>
      <c r="BR106">
        <f t="shared" si="83"/>
        <v>16</v>
      </c>
      <c r="BS106">
        <v>0</v>
      </c>
      <c r="BT106">
        <v>1</v>
      </c>
      <c r="BU106" t="s">
        <v>139</v>
      </c>
      <c r="BV106" t="str">
        <f t="shared" si="90"/>
        <v>0</v>
      </c>
      <c r="BW106" t="str">
        <f t="shared" si="91"/>
        <v>0</v>
      </c>
      <c r="BX106" t="str">
        <f t="shared" si="92"/>
        <v>1</v>
      </c>
      <c r="BY106" t="s">
        <v>23</v>
      </c>
      <c r="BZ106" s="253">
        <f t="shared" si="93"/>
        <v>0</v>
      </c>
      <c r="CA106" s="253">
        <f t="shared" si="94"/>
        <v>488.94</v>
      </c>
      <c r="CB106" s="253">
        <f t="shared" si="95"/>
        <v>0</v>
      </c>
      <c r="CC106" s="253">
        <f t="shared" si="96"/>
        <v>0</v>
      </c>
      <c r="CD106" s="253">
        <f t="shared" si="97"/>
        <v>0</v>
      </c>
      <c r="CE106" s="253">
        <f t="shared" si="98"/>
        <v>0</v>
      </c>
      <c r="CF106" s="253">
        <f t="shared" si="99"/>
        <v>0</v>
      </c>
      <c r="CG106" s="253">
        <f t="shared" si="100"/>
        <v>0</v>
      </c>
      <c r="CH106" s="253">
        <f t="shared" si="101"/>
        <v>0</v>
      </c>
      <c r="CI106" s="253">
        <f t="shared" si="102"/>
        <v>0</v>
      </c>
      <c r="CJ106" s="253">
        <f t="shared" si="103"/>
        <v>0</v>
      </c>
      <c r="CK106" s="253">
        <f t="shared" si="104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1400</v>
      </c>
      <c r="L107" s="201" t="s">
        <v>20</v>
      </c>
      <c r="M107" s="104">
        <v>0</v>
      </c>
      <c r="N107" s="262">
        <f t="shared" si="58"/>
        <v>2.78</v>
      </c>
      <c r="O107" s="202">
        <v>2.78</v>
      </c>
      <c r="P107" s="110">
        <f t="shared" si="59"/>
        <v>3891.9999999999995</v>
      </c>
      <c r="Q107" s="204" t="s">
        <v>139</v>
      </c>
      <c r="R107" s="113">
        <f t="shared" si="60"/>
        <v>500</v>
      </c>
      <c r="S107" s="114">
        <f t="shared" si="61"/>
        <v>1390</v>
      </c>
      <c r="T107" s="113">
        <f t="shared" si="62"/>
        <v>600</v>
      </c>
      <c r="U107" s="115">
        <f t="shared" si="63"/>
        <v>1667.9999999999998</v>
      </c>
      <c r="V107" s="113">
        <f t="shared" si="64"/>
        <v>150</v>
      </c>
      <c r="W107" s="115">
        <f t="shared" si="65"/>
        <v>416.99999999999994</v>
      </c>
      <c r="X107" s="113">
        <f t="shared" si="66"/>
        <v>150</v>
      </c>
      <c r="Y107" s="115">
        <f t="shared" si="67"/>
        <v>416.99999999999994</v>
      </c>
      <c r="Z107" s="116">
        <f t="shared" si="68"/>
        <v>3892</v>
      </c>
      <c r="AA107" s="117" t="b">
        <f t="shared" si="69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70"/>
        <v>0</v>
      </c>
      <c r="AJ107" s="210"/>
      <c r="AK107" s="164">
        <f t="shared" si="71"/>
        <v>0</v>
      </c>
      <c r="AL107" s="216">
        <v>500</v>
      </c>
      <c r="AM107" s="164">
        <f t="shared" si="72"/>
        <v>1390</v>
      </c>
      <c r="AN107" s="216">
        <v>500</v>
      </c>
      <c r="AO107" s="164">
        <f t="shared" si="73"/>
        <v>1390</v>
      </c>
      <c r="AP107" s="216">
        <v>50</v>
      </c>
      <c r="AQ107" s="164">
        <f t="shared" si="74"/>
        <v>139</v>
      </c>
      <c r="AR107" s="216">
        <v>50</v>
      </c>
      <c r="AS107" s="164">
        <f t="shared" si="75"/>
        <v>139</v>
      </c>
      <c r="AT107" s="216">
        <v>50</v>
      </c>
      <c r="AU107" s="164">
        <f t="shared" si="76"/>
        <v>139</v>
      </c>
      <c r="AV107" s="216">
        <v>50</v>
      </c>
      <c r="AW107" s="164">
        <f t="shared" si="77"/>
        <v>139</v>
      </c>
      <c r="AX107" s="216">
        <v>50</v>
      </c>
      <c r="AY107" s="164">
        <f t="shared" si="78"/>
        <v>139</v>
      </c>
      <c r="AZ107" s="216">
        <v>50</v>
      </c>
      <c r="BA107" s="164">
        <f t="shared" si="79"/>
        <v>139</v>
      </c>
      <c r="BB107" s="216">
        <v>50</v>
      </c>
      <c r="BC107" s="164">
        <f t="shared" si="80"/>
        <v>139</v>
      </c>
      <c r="BD107" s="216">
        <v>50</v>
      </c>
      <c r="BE107" s="164">
        <f t="shared" si="81"/>
        <v>139</v>
      </c>
      <c r="BF107" s="253">
        <f t="shared" si="82"/>
        <v>3891.9999999999995</v>
      </c>
      <c r="BG107" s="253">
        <f t="shared" si="105"/>
        <v>3892</v>
      </c>
      <c r="BH107" s="10" t="b">
        <f t="shared" si="106"/>
        <v>1</v>
      </c>
      <c r="BI107" s="253">
        <f t="shared" si="107"/>
        <v>0</v>
      </c>
      <c r="BJ107" s="250">
        <f t="shared" si="84"/>
        <v>21110229</v>
      </c>
      <c r="BK107" s="251">
        <v>348</v>
      </c>
      <c r="BL107" s="251">
        <v>5</v>
      </c>
      <c r="BM107" s="252">
        <f t="shared" si="85"/>
        <v>500</v>
      </c>
      <c r="BN107" s="252">
        <f t="shared" si="86"/>
        <v>600</v>
      </c>
      <c r="BO107" s="252">
        <f t="shared" si="87"/>
        <v>150</v>
      </c>
      <c r="BP107" s="252">
        <f t="shared" si="88"/>
        <v>150</v>
      </c>
      <c r="BQ107" s="254">
        <f t="shared" si="89"/>
        <v>2.78</v>
      </c>
      <c r="BR107">
        <f t="shared" si="83"/>
        <v>0</v>
      </c>
      <c r="BS107">
        <v>0</v>
      </c>
      <c r="BT107">
        <v>1</v>
      </c>
      <c r="BU107" t="s">
        <v>139</v>
      </c>
      <c r="BV107" t="str">
        <f t="shared" si="90"/>
        <v>0</v>
      </c>
      <c r="BW107" t="str">
        <f t="shared" si="91"/>
        <v>0</v>
      </c>
      <c r="BX107" t="str">
        <f t="shared" si="92"/>
        <v>1</v>
      </c>
      <c r="BY107" t="s">
        <v>23</v>
      </c>
      <c r="BZ107" s="253">
        <f t="shared" si="93"/>
        <v>0</v>
      </c>
      <c r="CA107" s="253">
        <f t="shared" si="94"/>
        <v>0</v>
      </c>
      <c r="CB107" s="253">
        <f t="shared" si="95"/>
        <v>1390</v>
      </c>
      <c r="CC107" s="253">
        <f t="shared" si="96"/>
        <v>1390</v>
      </c>
      <c r="CD107" s="253">
        <f t="shared" si="97"/>
        <v>139</v>
      </c>
      <c r="CE107" s="253">
        <f t="shared" si="98"/>
        <v>139</v>
      </c>
      <c r="CF107" s="253">
        <f t="shared" si="99"/>
        <v>139</v>
      </c>
      <c r="CG107" s="253">
        <f t="shared" si="100"/>
        <v>139</v>
      </c>
      <c r="CH107" s="253">
        <f t="shared" si="101"/>
        <v>139</v>
      </c>
      <c r="CI107" s="253">
        <f t="shared" si="102"/>
        <v>139</v>
      </c>
      <c r="CJ107" s="253">
        <f t="shared" si="103"/>
        <v>139</v>
      </c>
      <c r="CK107" s="253">
        <f t="shared" si="104"/>
        <v>139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58"/>
        <v>16.43</v>
      </c>
      <c r="O108" s="106">
        <v>16.43</v>
      </c>
      <c r="P108" s="110">
        <f t="shared" si="59"/>
        <v>0</v>
      </c>
      <c r="Q108" s="112" t="s">
        <v>139</v>
      </c>
      <c r="R108" s="113">
        <f t="shared" si="60"/>
        <v>0</v>
      </c>
      <c r="S108" s="114">
        <f t="shared" si="61"/>
        <v>0</v>
      </c>
      <c r="T108" s="113">
        <f t="shared" si="62"/>
        <v>0</v>
      </c>
      <c r="U108" s="115">
        <f t="shared" si="63"/>
        <v>0</v>
      </c>
      <c r="V108" s="113">
        <f t="shared" si="64"/>
        <v>0</v>
      </c>
      <c r="W108" s="115">
        <f t="shared" si="65"/>
        <v>0</v>
      </c>
      <c r="X108" s="113">
        <f t="shared" si="66"/>
        <v>0</v>
      </c>
      <c r="Y108" s="115">
        <f t="shared" si="67"/>
        <v>0</v>
      </c>
      <c r="Z108" s="116">
        <f t="shared" si="68"/>
        <v>0</v>
      </c>
      <c r="AA108" s="117" t="b">
        <f t="shared" si="69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70"/>
        <v>0</v>
      </c>
      <c r="AJ108" s="121">
        <v>0</v>
      </c>
      <c r="AK108" s="164">
        <f t="shared" si="71"/>
        <v>0</v>
      </c>
      <c r="AL108" s="127"/>
      <c r="AM108" s="164">
        <f t="shared" si="72"/>
        <v>0</v>
      </c>
      <c r="AN108" s="127"/>
      <c r="AO108" s="164">
        <f t="shared" si="73"/>
        <v>0</v>
      </c>
      <c r="AP108" s="127"/>
      <c r="AQ108" s="164">
        <f t="shared" si="74"/>
        <v>0</v>
      </c>
      <c r="AR108" s="127"/>
      <c r="AS108" s="164">
        <f t="shared" si="75"/>
        <v>0</v>
      </c>
      <c r="AT108" s="127"/>
      <c r="AU108" s="164">
        <f t="shared" si="76"/>
        <v>0</v>
      </c>
      <c r="AV108" s="127"/>
      <c r="AW108" s="164">
        <f t="shared" si="77"/>
        <v>0</v>
      </c>
      <c r="AX108" s="127"/>
      <c r="AY108" s="164">
        <f t="shared" si="78"/>
        <v>0</v>
      </c>
      <c r="AZ108" s="127"/>
      <c r="BA108" s="164">
        <f t="shared" si="79"/>
        <v>0</v>
      </c>
      <c r="BB108" s="127"/>
      <c r="BC108" s="164">
        <f t="shared" si="80"/>
        <v>0</v>
      </c>
      <c r="BD108" s="127"/>
      <c r="BE108" s="164">
        <f t="shared" si="81"/>
        <v>0</v>
      </c>
      <c r="BF108" s="253">
        <f t="shared" si="82"/>
        <v>0</v>
      </c>
      <c r="BG108" s="253">
        <f t="shared" si="105"/>
        <v>0</v>
      </c>
      <c r="BH108" s="10" t="b">
        <f t="shared" si="106"/>
        <v>1</v>
      </c>
      <c r="BI108" s="253">
        <f t="shared" si="107"/>
        <v>0</v>
      </c>
      <c r="BJ108" s="250">
        <f t="shared" si="84"/>
        <v>21110236</v>
      </c>
      <c r="BK108" s="251">
        <v>348</v>
      </c>
      <c r="BL108" s="251">
        <v>5</v>
      </c>
      <c r="BM108" s="252">
        <f t="shared" si="85"/>
        <v>0</v>
      </c>
      <c r="BN108" s="252">
        <f t="shared" si="86"/>
        <v>0</v>
      </c>
      <c r="BO108" s="252">
        <f t="shared" si="87"/>
        <v>0</v>
      </c>
      <c r="BP108" s="252">
        <f t="shared" si="88"/>
        <v>0</v>
      </c>
      <c r="BQ108" s="254">
        <f t="shared" si="89"/>
        <v>16.43</v>
      </c>
      <c r="BR108">
        <f t="shared" si="83"/>
        <v>16</v>
      </c>
      <c r="BS108">
        <v>0</v>
      </c>
      <c r="BT108">
        <v>1</v>
      </c>
      <c r="BU108" t="s">
        <v>139</v>
      </c>
      <c r="BV108" t="str">
        <f t="shared" si="90"/>
        <v>0</v>
      </c>
      <c r="BW108" t="str">
        <f t="shared" si="91"/>
        <v>0</v>
      </c>
      <c r="BX108" t="str">
        <f t="shared" si="92"/>
        <v>1</v>
      </c>
      <c r="BY108" t="s">
        <v>23</v>
      </c>
      <c r="BZ108" s="253">
        <f t="shared" si="93"/>
        <v>0</v>
      </c>
      <c r="CA108" s="253">
        <f t="shared" si="94"/>
        <v>0</v>
      </c>
      <c r="CB108" s="253">
        <f t="shared" si="95"/>
        <v>0</v>
      </c>
      <c r="CC108" s="253">
        <f t="shared" si="96"/>
        <v>0</v>
      </c>
      <c r="CD108" s="253">
        <f t="shared" si="97"/>
        <v>0</v>
      </c>
      <c r="CE108" s="253">
        <f t="shared" si="98"/>
        <v>0</v>
      </c>
      <c r="CF108" s="253">
        <f t="shared" si="99"/>
        <v>0</v>
      </c>
      <c r="CG108" s="253">
        <f t="shared" si="100"/>
        <v>0</v>
      </c>
      <c r="CH108" s="253">
        <f t="shared" si="101"/>
        <v>0</v>
      </c>
      <c r="CI108" s="253">
        <f t="shared" si="102"/>
        <v>0</v>
      </c>
      <c r="CJ108" s="253">
        <f t="shared" si="103"/>
        <v>0</v>
      </c>
      <c r="CK108" s="253">
        <f t="shared" si="104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18</v>
      </c>
      <c r="L109" s="201" t="s">
        <v>138</v>
      </c>
      <c r="M109" s="104">
        <v>16</v>
      </c>
      <c r="N109" s="262">
        <f t="shared" si="58"/>
        <v>19.809999999999999</v>
      </c>
      <c r="O109" s="202">
        <v>19.809999999999999</v>
      </c>
      <c r="P109" s="110">
        <f t="shared" si="59"/>
        <v>413.63279999999997</v>
      </c>
      <c r="Q109" s="204" t="s">
        <v>139</v>
      </c>
      <c r="R109" s="113">
        <f t="shared" si="60"/>
        <v>0</v>
      </c>
      <c r="S109" s="114">
        <f t="shared" si="61"/>
        <v>0</v>
      </c>
      <c r="T109" s="113">
        <f t="shared" si="62"/>
        <v>6</v>
      </c>
      <c r="U109" s="115">
        <f t="shared" si="63"/>
        <v>137.87759999999997</v>
      </c>
      <c r="V109" s="113">
        <f t="shared" si="64"/>
        <v>6</v>
      </c>
      <c r="W109" s="115">
        <f t="shared" si="65"/>
        <v>137.87759999999997</v>
      </c>
      <c r="X109" s="113">
        <f t="shared" si="66"/>
        <v>6</v>
      </c>
      <c r="Y109" s="115">
        <f t="shared" si="67"/>
        <v>137.87759999999997</v>
      </c>
      <c r="Z109" s="116">
        <f t="shared" si="68"/>
        <v>413.63279999999992</v>
      </c>
      <c r="AA109" s="117" t="b">
        <f t="shared" si="69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70"/>
        <v>0</v>
      </c>
      <c r="AJ109" s="210"/>
      <c r="AK109" s="164">
        <f t="shared" si="71"/>
        <v>0</v>
      </c>
      <c r="AL109" s="216">
        <v>0</v>
      </c>
      <c r="AM109" s="164">
        <f t="shared" si="72"/>
        <v>0</v>
      </c>
      <c r="AN109" s="216">
        <v>2</v>
      </c>
      <c r="AO109" s="164">
        <f t="shared" si="73"/>
        <v>45.959199999999996</v>
      </c>
      <c r="AP109" s="216">
        <v>2</v>
      </c>
      <c r="AQ109" s="164">
        <f t="shared" si="74"/>
        <v>45.959199999999996</v>
      </c>
      <c r="AR109" s="216">
        <v>2</v>
      </c>
      <c r="AS109" s="164">
        <f t="shared" si="75"/>
        <v>45.959199999999996</v>
      </c>
      <c r="AT109" s="216">
        <v>2</v>
      </c>
      <c r="AU109" s="164">
        <f t="shared" si="76"/>
        <v>45.959199999999996</v>
      </c>
      <c r="AV109" s="216">
        <v>2</v>
      </c>
      <c r="AW109" s="164">
        <f t="shared" si="77"/>
        <v>45.959199999999996</v>
      </c>
      <c r="AX109" s="216">
        <v>2</v>
      </c>
      <c r="AY109" s="164">
        <f t="shared" si="78"/>
        <v>45.959199999999996</v>
      </c>
      <c r="AZ109" s="216">
        <v>2</v>
      </c>
      <c r="BA109" s="164">
        <f t="shared" si="79"/>
        <v>45.959199999999996</v>
      </c>
      <c r="BB109" s="216">
        <v>2</v>
      </c>
      <c r="BC109" s="164">
        <f t="shared" si="80"/>
        <v>45.959199999999996</v>
      </c>
      <c r="BD109" s="216">
        <v>2</v>
      </c>
      <c r="BE109" s="164">
        <f t="shared" si="81"/>
        <v>45.959199999999996</v>
      </c>
      <c r="BF109" s="253">
        <f t="shared" si="82"/>
        <v>413.63279999999997</v>
      </c>
      <c r="BG109" s="253">
        <f t="shared" si="105"/>
        <v>413.63280000000003</v>
      </c>
      <c r="BH109" s="10" t="b">
        <f t="shared" si="106"/>
        <v>1</v>
      </c>
      <c r="BI109" s="253">
        <f t="shared" si="107"/>
        <v>0</v>
      </c>
      <c r="BJ109" s="250">
        <f t="shared" si="84"/>
        <v>21110236</v>
      </c>
      <c r="BK109" s="251">
        <v>348</v>
      </c>
      <c r="BL109" s="251">
        <v>5</v>
      </c>
      <c r="BM109" s="252">
        <f t="shared" si="85"/>
        <v>0</v>
      </c>
      <c r="BN109" s="252">
        <f t="shared" si="86"/>
        <v>6</v>
      </c>
      <c r="BO109" s="252">
        <f t="shared" si="87"/>
        <v>6</v>
      </c>
      <c r="BP109" s="252">
        <f t="shared" si="88"/>
        <v>6</v>
      </c>
      <c r="BQ109" s="254">
        <f t="shared" si="89"/>
        <v>19.809999999999999</v>
      </c>
      <c r="BR109">
        <f t="shared" si="83"/>
        <v>16</v>
      </c>
      <c r="BS109">
        <v>0</v>
      </c>
      <c r="BT109">
        <v>1</v>
      </c>
      <c r="BU109" t="s">
        <v>139</v>
      </c>
      <c r="BV109" t="str">
        <f t="shared" si="90"/>
        <v>0</v>
      </c>
      <c r="BW109" t="str">
        <f t="shared" si="91"/>
        <v>0</v>
      </c>
      <c r="BX109" t="str">
        <f t="shared" si="92"/>
        <v>1</v>
      </c>
      <c r="BY109" t="s">
        <v>23</v>
      </c>
      <c r="BZ109" s="253">
        <f t="shared" si="93"/>
        <v>0</v>
      </c>
      <c r="CA109" s="253">
        <f t="shared" si="94"/>
        <v>0</v>
      </c>
      <c r="CB109" s="253">
        <f t="shared" si="95"/>
        <v>0</v>
      </c>
      <c r="CC109" s="253">
        <f t="shared" si="96"/>
        <v>45.959199999999996</v>
      </c>
      <c r="CD109" s="253">
        <f t="shared" si="97"/>
        <v>45.959199999999996</v>
      </c>
      <c r="CE109" s="253">
        <f t="shared" si="98"/>
        <v>45.959199999999996</v>
      </c>
      <c r="CF109" s="253">
        <f t="shared" si="99"/>
        <v>45.959199999999996</v>
      </c>
      <c r="CG109" s="253">
        <f t="shared" si="100"/>
        <v>45.959199999999996</v>
      </c>
      <c r="CH109" s="253">
        <f t="shared" si="101"/>
        <v>45.959199999999996</v>
      </c>
      <c r="CI109" s="253">
        <f t="shared" si="102"/>
        <v>45.959199999999996</v>
      </c>
      <c r="CJ109" s="253">
        <f t="shared" si="103"/>
        <v>45.959199999999996</v>
      </c>
      <c r="CK109" s="253">
        <f t="shared" si="104"/>
        <v>45.959199999999996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58"/>
        <v>34.880000000000003</v>
      </c>
      <c r="O110" s="106">
        <v>34.880000000000003</v>
      </c>
      <c r="P110" s="110">
        <f t="shared" si="59"/>
        <v>0</v>
      </c>
      <c r="Q110" s="112" t="s">
        <v>139</v>
      </c>
      <c r="R110" s="113">
        <f t="shared" si="60"/>
        <v>0</v>
      </c>
      <c r="S110" s="114">
        <f t="shared" si="61"/>
        <v>0</v>
      </c>
      <c r="T110" s="113">
        <f t="shared" si="62"/>
        <v>0</v>
      </c>
      <c r="U110" s="115">
        <f t="shared" si="63"/>
        <v>0</v>
      </c>
      <c r="V110" s="113">
        <f t="shared" si="64"/>
        <v>0</v>
      </c>
      <c r="W110" s="115">
        <f t="shared" si="65"/>
        <v>0</v>
      </c>
      <c r="X110" s="113">
        <f t="shared" si="66"/>
        <v>0</v>
      </c>
      <c r="Y110" s="115">
        <f t="shared" si="67"/>
        <v>0</v>
      </c>
      <c r="Z110" s="116">
        <f t="shared" si="68"/>
        <v>0</v>
      </c>
      <c r="AA110" s="117" t="b">
        <f t="shared" si="69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70"/>
        <v>0</v>
      </c>
      <c r="AJ110" s="121">
        <v>0</v>
      </c>
      <c r="AK110" s="164">
        <f t="shared" si="71"/>
        <v>0</v>
      </c>
      <c r="AL110" s="127">
        <v>0</v>
      </c>
      <c r="AM110" s="164">
        <f t="shared" si="72"/>
        <v>0</v>
      </c>
      <c r="AN110" s="127"/>
      <c r="AO110" s="164">
        <f t="shared" si="73"/>
        <v>0</v>
      </c>
      <c r="AP110" s="127"/>
      <c r="AQ110" s="164">
        <f t="shared" si="74"/>
        <v>0</v>
      </c>
      <c r="AR110" s="127"/>
      <c r="AS110" s="164">
        <f t="shared" si="75"/>
        <v>0</v>
      </c>
      <c r="AT110" s="127"/>
      <c r="AU110" s="164">
        <f t="shared" si="76"/>
        <v>0</v>
      </c>
      <c r="AV110" s="127"/>
      <c r="AW110" s="164">
        <f t="shared" si="77"/>
        <v>0</v>
      </c>
      <c r="AX110" s="127"/>
      <c r="AY110" s="164">
        <f t="shared" si="78"/>
        <v>0</v>
      </c>
      <c r="AZ110" s="127"/>
      <c r="BA110" s="164">
        <f t="shared" si="79"/>
        <v>0</v>
      </c>
      <c r="BB110" s="127"/>
      <c r="BC110" s="164">
        <f t="shared" si="80"/>
        <v>0</v>
      </c>
      <c r="BD110" s="127"/>
      <c r="BE110" s="164">
        <f t="shared" si="81"/>
        <v>0</v>
      </c>
      <c r="BF110" s="253">
        <f t="shared" si="82"/>
        <v>0</v>
      </c>
      <c r="BG110" s="253">
        <f t="shared" si="105"/>
        <v>0</v>
      </c>
      <c r="BH110" s="10" t="b">
        <f t="shared" si="106"/>
        <v>1</v>
      </c>
      <c r="BI110" s="253">
        <f t="shared" si="107"/>
        <v>0</v>
      </c>
      <c r="BJ110" s="250">
        <f t="shared" si="84"/>
        <v>21110237</v>
      </c>
      <c r="BK110" s="251">
        <v>348</v>
      </c>
      <c r="BL110" s="251">
        <v>5</v>
      </c>
      <c r="BM110" s="252">
        <f t="shared" si="85"/>
        <v>0</v>
      </c>
      <c r="BN110" s="252">
        <f t="shared" si="86"/>
        <v>0</v>
      </c>
      <c r="BO110" s="252">
        <f t="shared" si="87"/>
        <v>0</v>
      </c>
      <c r="BP110" s="252">
        <f t="shared" si="88"/>
        <v>0</v>
      </c>
      <c r="BQ110" s="254">
        <f t="shared" si="89"/>
        <v>34.880000000000003</v>
      </c>
      <c r="BR110">
        <f t="shared" si="83"/>
        <v>16</v>
      </c>
      <c r="BS110">
        <v>0</v>
      </c>
      <c r="BT110">
        <v>1</v>
      </c>
      <c r="BU110" t="s">
        <v>139</v>
      </c>
      <c r="BV110" t="str">
        <f t="shared" si="90"/>
        <v>0</v>
      </c>
      <c r="BW110" t="str">
        <f t="shared" si="91"/>
        <v>0</v>
      </c>
      <c r="BX110" t="str">
        <f t="shared" si="92"/>
        <v>1</v>
      </c>
      <c r="BY110" t="s">
        <v>23</v>
      </c>
      <c r="BZ110" s="253">
        <f t="shared" si="93"/>
        <v>0</v>
      </c>
      <c r="CA110" s="253">
        <f t="shared" si="94"/>
        <v>0</v>
      </c>
      <c r="CB110" s="253">
        <f t="shared" si="95"/>
        <v>0</v>
      </c>
      <c r="CC110" s="253">
        <f t="shared" si="96"/>
        <v>0</v>
      </c>
      <c r="CD110" s="253">
        <f t="shared" si="97"/>
        <v>0</v>
      </c>
      <c r="CE110" s="253">
        <f t="shared" si="98"/>
        <v>0</v>
      </c>
      <c r="CF110" s="253">
        <f t="shared" si="99"/>
        <v>0</v>
      </c>
      <c r="CG110" s="253">
        <f t="shared" si="100"/>
        <v>0</v>
      </c>
      <c r="CH110" s="253">
        <f t="shared" si="101"/>
        <v>0</v>
      </c>
      <c r="CI110" s="253">
        <f t="shared" si="102"/>
        <v>0</v>
      </c>
      <c r="CJ110" s="253">
        <f t="shared" si="103"/>
        <v>0</v>
      </c>
      <c r="CK110" s="253">
        <f t="shared" si="104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27</v>
      </c>
      <c r="L111" s="201" t="s">
        <v>138</v>
      </c>
      <c r="M111" s="104">
        <v>16</v>
      </c>
      <c r="N111" s="262">
        <f t="shared" si="58"/>
        <v>41.67</v>
      </c>
      <c r="O111" s="202">
        <v>41.67</v>
      </c>
      <c r="P111" s="110">
        <f t="shared" si="59"/>
        <v>1305.1043999999999</v>
      </c>
      <c r="Q111" s="204" t="s">
        <v>139</v>
      </c>
      <c r="R111" s="113">
        <f t="shared" si="60"/>
        <v>0</v>
      </c>
      <c r="S111" s="114">
        <f t="shared" si="61"/>
        <v>0</v>
      </c>
      <c r="T111" s="113">
        <f t="shared" si="62"/>
        <v>9</v>
      </c>
      <c r="U111" s="115">
        <f t="shared" si="63"/>
        <v>435.03479999999996</v>
      </c>
      <c r="V111" s="113">
        <f t="shared" si="64"/>
        <v>9</v>
      </c>
      <c r="W111" s="115">
        <f t="shared" si="65"/>
        <v>435.03479999999996</v>
      </c>
      <c r="X111" s="113">
        <f t="shared" si="66"/>
        <v>9</v>
      </c>
      <c r="Y111" s="115">
        <f t="shared" si="67"/>
        <v>435.03479999999996</v>
      </c>
      <c r="Z111" s="116">
        <f t="shared" si="68"/>
        <v>1305.1043999999999</v>
      </c>
      <c r="AA111" s="117" t="b">
        <f t="shared" si="69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>
        <v>0</v>
      </c>
      <c r="AI111" s="164">
        <f t="shared" si="70"/>
        <v>0</v>
      </c>
      <c r="AJ111" s="210">
        <v>0</v>
      </c>
      <c r="AK111" s="164">
        <f t="shared" si="71"/>
        <v>0</v>
      </c>
      <c r="AL111" s="216">
        <v>0</v>
      </c>
      <c r="AM111" s="164">
        <f t="shared" si="72"/>
        <v>0</v>
      </c>
      <c r="AN111" s="216">
        <v>3</v>
      </c>
      <c r="AO111" s="164">
        <f t="shared" si="73"/>
        <v>145.01159999999999</v>
      </c>
      <c r="AP111" s="216">
        <v>3</v>
      </c>
      <c r="AQ111" s="164">
        <f t="shared" si="74"/>
        <v>145.01159999999999</v>
      </c>
      <c r="AR111" s="216">
        <v>3</v>
      </c>
      <c r="AS111" s="164">
        <f t="shared" si="75"/>
        <v>145.01159999999999</v>
      </c>
      <c r="AT111" s="216">
        <v>3</v>
      </c>
      <c r="AU111" s="164">
        <f t="shared" si="76"/>
        <v>145.01159999999999</v>
      </c>
      <c r="AV111" s="216">
        <v>3</v>
      </c>
      <c r="AW111" s="164">
        <f t="shared" si="77"/>
        <v>145.01159999999999</v>
      </c>
      <c r="AX111" s="216">
        <v>3</v>
      </c>
      <c r="AY111" s="164">
        <f t="shared" si="78"/>
        <v>145.01159999999999</v>
      </c>
      <c r="AZ111" s="216">
        <v>3</v>
      </c>
      <c r="BA111" s="164">
        <f t="shared" si="79"/>
        <v>145.01159999999999</v>
      </c>
      <c r="BB111" s="216">
        <v>3</v>
      </c>
      <c r="BC111" s="164">
        <f t="shared" si="80"/>
        <v>145.01159999999999</v>
      </c>
      <c r="BD111" s="216">
        <v>3</v>
      </c>
      <c r="BE111" s="164">
        <f t="shared" si="81"/>
        <v>145.01159999999999</v>
      </c>
      <c r="BF111" s="253">
        <f t="shared" si="82"/>
        <v>1305.1043999999999</v>
      </c>
      <c r="BG111" s="253">
        <f t="shared" si="105"/>
        <v>1305.1044000000002</v>
      </c>
      <c r="BH111" s="10" t="b">
        <f t="shared" si="106"/>
        <v>1</v>
      </c>
      <c r="BI111" s="253">
        <f t="shared" si="107"/>
        <v>0</v>
      </c>
      <c r="BJ111" s="250">
        <f t="shared" si="84"/>
        <v>21110237</v>
      </c>
      <c r="BK111" s="251">
        <v>348</v>
      </c>
      <c r="BL111" s="251">
        <v>5</v>
      </c>
      <c r="BM111" s="252">
        <f t="shared" si="85"/>
        <v>0</v>
      </c>
      <c r="BN111" s="252">
        <f t="shared" si="86"/>
        <v>9</v>
      </c>
      <c r="BO111" s="252">
        <f t="shared" si="87"/>
        <v>9</v>
      </c>
      <c r="BP111" s="252">
        <f t="shared" si="88"/>
        <v>9</v>
      </c>
      <c r="BQ111" s="254">
        <f t="shared" si="89"/>
        <v>41.67</v>
      </c>
      <c r="BR111">
        <f t="shared" si="83"/>
        <v>16</v>
      </c>
      <c r="BS111">
        <v>0</v>
      </c>
      <c r="BT111">
        <v>1</v>
      </c>
      <c r="BU111" t="s">
        <v>139</v>
      </c>
      <c r="BV111" t="str">
        <f t="shared" si="90"/>
        <v>0</v>
      </c>
      <c r="BW111" t="str">
        <f t="shared" si="91"/>
        <v>0</v>
      </c>
      <c r="BX111" t="str">
        <f t="shared" si="92"/>
        <v>1</v>
      </c>
      <c r="BY111" t="s">
        <v>23</v>
      </c>
      <c r="BZ111" s="253">
        <f t="shared" si="93"/>
        <v>0</v>
      </c>
      <c r="CA111" s="253">
        <f t="shared" si="94"/>
        <v>0</v>
      </c>
      <c r="CB111" s="253">
        <f t="shared" si="95"/>
        <v>0</v>
      </c>
      <c r="CC111" s="253">
        <f t="shared" si="96"/>
        <v>145.01159999999999</v>
      </c>
      <c r="CD111" s="253">
        <f t="shared" si="97"/>
        <v>145.01159999999999</v>
      </c>
      <c r="CE111" s="253">
        <f t="shared" si="98"/>
        <v>145.01159999999999</v>
      </c>
      <c r="CF111" s="253">
        <f t="shared" si="99"/>
        <v>145.01159999999999</v>
      </c>
      <c r="CG111" s="253">
        <f t="shared" si="100"/>
        <v>145.01159999999999</v>
      </c>
      <c r="CH111" s="253">
        <f t="shared" si="101"/>
        <v>145.01159999999999</v>
      </c>
      <c r="CI111" s="253">
        <f t="shared" si="102"/>
        <v>145.01159999999999</v>
      </c>
      <c r="CJ111" s="253">
        <f t="shared" si="103"/>
        <v>145.01159999999999</v>
      </c>
      <c r="CK111" s="253">
        <f t="shared" si="104"/>
        <v>145.01159999999999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0</v>
      </c>
      <c r="L112" s="104" t="s">
        <v>20</v>
      </c>
      <c r="M112" s="104">
        <v>16</v>
      </c>
      <c r="N112" s="262">
        <f t="shared" si="58"/>
        <v>23.85</v>
      </c>
      <c r="O112" s="106">
        <v>23.85</v>
      </c>
      <c r="P112" s="110">
        <f t="shared" si="59"/>
        <v>0</v>
      </c>
      <c r="Q112" s="112" t="s">
        <v>139</v>
      </c>
      <c r="R112" s="113">
        <f t="shared" si="60"/>
        <v>0</v>
      </c>
      <c r="S112" s="114">
        <f t="shared" si="61"/>
        <v>0</v>
      </c>
      <c r="T112" s="113">
        <f t="shared" si="62"/>
        <v>0</v>
      </c>
      <c r="U112" s="115">
        <f t="shared" si="63"/>
        <v>0</v>
      </c>
      <c r="V112" s="113">
        <f t="shared" si="64"/>
        <v>0</v>
      </c>
      <c r="W112" s="115">
        <f t="shared" si="65"/>
        <v>0</v>
      </c>
      <c r="X112" s="113">
        <f t="shared" si="66"/>
        <v>0</v>
      </c>
      <c r="Y112" s="115">
        <f t="shared" si="67"/>
        <v>0</v>
      </c>
      <c r="Z112" s="116">
        <f t="shared" si="68"/>
        <v>0</v>
      </c>
      <c r="AA112" s="117" t="b">
        <f t="shared" si="69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/>
      <c r="AI112" s="164">
        <f t="shared" si="70"/>
        <v>0</v>
      </c>
      <c r="AJ112" s="121"/>
      <c r="AK112" s="164">
        <f t="shared" si="71"/>
        <v>0</v>
      </c>
      <c r="AL112" s="127"/>
      <c r="AM112" s="164">
        <f t="shared" si="72"/>
        <v>0</v>
      </c>
      <c r="AN112" s="127"/>
      <c r="AO112" s="164">
        <f t="shared" si="73"/>
        <v>0</v>
      </c>
      <c r="AP112" s="127"/>
      <c r="AQ112" s="164">
        <f t="shared" si="74"/>
        <v>0</v>
      </c>
      <c r="AR112" s="127"/>
      <c r="AS112" s="164">
        <f t="shared" si="75"/>
        <v>0</v>
      </c>
      <c r="AT112" s="127"/>
      <c r="AU112" s="164">
        <f t="shared" si="76"/>
        <v>0</v>
      </c>
      <c r="AV112" s="127"/>
      <c r="AW112" s="164">
        <f t="shared" si="77"/>
        <v>0</v>
      </c>
      <c r="AX112" s="127"/>
      <c r="AY112" s="164">
        <f t="shared" si="78"/>
        <v>0</v>
      </c>
      <c r="AZ112" s="127"/>
      <c r="BA112" s="164">
        <f t="shared" si="79"/>
        <v>0</v>
      </c>
      <c r="BB112" s="127"/>
      <c r="BC112" s="164">
        <f t="shared" si="80"/>
        <v>0</v>
      </c>
      <c r="BD112" s="127"/>
      <c r="BE112" s="164">
        <f t="shared" si="81"/>
        <v>0</v>
      </c>
      <c r="BF112" s="253">
        <f t="shared" si="82"/>
        <v>0</v>
      </c>
      <c r="BG112" s="253">
        <f t="shared" si="105"/>
        <v>0</v>
      </c>
      <c r="BH112" s="10" t="b">
        <f t="shared" si="106"/>
        <v>1</v>
      </c>
      <c r="BI112" s="253">
        <f t="shared" si="107"/>
        <v>0</v>
      </c>
      <c r="BJ112" s="250">
        <f t="shared" si="84"/>
        <v>21110239</v>
      </c>
      <c r="BK112" s="251">
        <v>348</v>
      </c>
      <c r="BL112" s="251">
        <v>5</v>
      </c>
      <c r="BM112" s="252">
        <f t="shared" si="85"/>
        <v>0</v>
      </c>
      <c r="BN112" s="252">
        <f t="shared" si="86"/>
        <v>0</v>
      </c>
      <c r="BO112" s="252">
        <f t="shared" si="87"/>
        <v>0</v>
      </c>
      <c r="BP112" s="252">
        <f t="shared" si="88"/>
        <v>0</v>
      </c>
      <c r="BQ112" s="254">
        <f t="shared" si="89"/>
        <v>23.85</v>
      </c>
      <c r="BR112">
        <f t="shared" si="83"/>
        <v>16</v>
      </c>
      <c r="BS112">
        <v>0</v>
      </c>
      <c r="BT112">
        <v>1</v>
      </c>
      <c r="BU112" t="s">
        <v>139</v>
      </c>
      <c r="BV112" t="str">
        <f t="shared" si="90"/>
        <v>0</v>
      </c>
      <c r="BW112" t="str">
        <f t="shared" si="91"/>
        <v>0</v>
      </c>
      <c r="BX112" t="str">
        <f t="shared" si="92"/>
        <v>1</v>
      </c>
      <c r="BY112" t="s">
        <v>23</v>
      </c>
      <c r="BZ112" s="253">
        <f t="shared" si="93"/>
        <v>0</v>
      </c>
      <c r="CA112" s="253">
        <f t="shared" si="94"/>
        <v>0</v>
      </c>
      <c r="CB112" s="253">
        <f t="shared" si="95"/>
        <v>0</v>
      </c>
      <c r="CC112" s="253">
        <f t="shared" si="96"/>
        <v>0</v>
      </c>
      <c r="CD112" s="253">
        <f t="shared" si="97"/>
        <v>0</v>
      </c>
      <c r="CE112" s="253">
        <f t="shared" si="98"/>
        <v>0</v>
      </c>
      <c r="CF112" s="253">
        <f t="shared" si="99"/>
        <v>0</v>
      </c>
      <c r="CG112" s="253">
        <f t="shared" si="100"/>
        <v>0</v>
      </c>
      <c r="CH112" s="253">
        <f t="shared" si="101"/>
        <v>0</v>
      </c>
      <c r="CI112" s="253">
        <f t="shared" si="102"/>
        <v>0</v>
      </c>
      <c r="CJ112" s="253">
        <f t="shared" si="103"/>
        <v>0</v>
      </c>
      <c r="CK112" s="253">
        <f t="shared" si="104"/>
        <v>0</v>
      </c>
    </row>
    <row r="113" spans="1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27</v>
      </c>
      <c r="L113" s="201" t="s">
        <v>20</v>
      </c>
      <c r="M113" s="104">
        <v>16</v>
      </c>
      <c r="N113" s="262">
        <f t="shared" si="58"/>
        <v>23.48</v>
      </c>
      <c r="O113" s="202">
        <v>23.48</v>
      </c>
      <c r="P113" s="110">
        <f t="shared" si="59"/>
        <v>735.39359999999999</v>
      </c>
      <c r="Q113" s="204" t="s">
        <v>139</v>
      </c>
      <c r="R113" s="113">
        <f t="shared" si="60"/>
        <v>0</v>
      </c>
      <c r="S113" s="114">
        <f t="shared" si="61"/>
        <v>0</v>
      </c>
      <c r="T113" s="113">
        <f t="shared" si="62"/>
        <v>9</v>
      </c>
      <c r="U113" s="115">
        <f t="shared" si="63"/>
        <v>245.13119999999998</v>
      </c>
      <c r="V113" s="113">
        <f t="shared" si="64"/>
        <v>9</v>
      </c>
      <c r="W113" s="115">
        <f t="shared" si="65"/>
        <v>245.13119999999998</v>
      </c>
      <c r="X113" s="113">
        <f t="shared" si="66"/>
        <v>9</v>
      </c>
      <c r="Y113" s="115">
        <f t="shared" si="67"/>
        <v>245.13119999999998</v>
      </c>
      <c r="Z113" s="116">
        <f t="shared" si="68"/>
        <v>735.39359999999988</v>
      </c>
      <c r="AA113" s="117" t="b">
        <f t="shared" si="69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>
        <v>0</v>
      </c>
      <c r="AI113" s="164">
        <f t="shared" si="70"/>
        <v>0</v>
      </c>
      <c r="AJ113" s="210">
        <v>0</v>
      </c>
      <c r="AK113" s="164">
        <f t="shared" si="71"/>
        <v>0</v>
      </c>
      <c r="AL113" s="216">
        <v>0</v>
      </c>
      <c r="AM113" s="164">
        <f t="shared" si="72"/>
        <v>0</v>
      </c>
      <c r="AN113" s="216">
        <v>3</v>
      </c>
      <c r="AO113" s="164">
        <f t="shared" si="73"/>
        <v>81.710399999999993</v>
      </c>
      <c r="AP113" s="216">
        <v>3</v>
      </c>
      <c r="AQ113" s="164">
        <f t="shared" si="74"/>
        <v>81.710399999999993</v>
      </c>
      <c r="AR113" s="216">
        <v>3</v>
      </c>
      <c r="AS113" s="164">
        <f t="shared" si="75"/>
        <v>81.710399999999993</v>
      </c>
      <c r="AT113" s="216">
        <v>3</v>
      </c>
      <c r="AU113" s="164">
        <f t="shared" si="76"/>
        <v>81.710399999999993</v>
      </c>
      <c r="AV113" s="216">
        <v>3</v>
      </c>
      <c r="AW113" s="164">
        <f t="shared" si="77"/>
        <v>81.710399999999993</v>
      </c>
      <c r="AX113" s="216">
        <v>3</v>
      </c>
      <c r="AY113" s="164">
        <f t="shared" si="78"/>
        <v>81.710399999999993</v>
      </c>
      <c r="AZ113" s="216">
        <v>3</v>
      </c>
      <c r="BA113" s="164">
        <f t="shared" si="79"/>
        <v>81.710399999999993</v>
      </c>
      <c r="BB113" s="216">
        <v>3</v>
      </c>
      <c r="BC113" s="164">
        <f t="shared" si="80"/>
        <v>81.710399999999993</v>
      </c>
      <c r="BD113" s="216">
        <v>3</v>
      </c>
      <c r="BE113" s="164">
        <f t="shared" si="81"/>
        <v>81.710399999999993</v>
      </c>
      <c r="BF113" s="253">
        <f t="shared" si="82"/>
        <v>735.39359999999999</v>
      </c>
      <c r="BG113" s="253">
        <f t="shared" si="105"/>
        <v>735.39359999999988</v>
      </c>
      <c r="BH113" s="10" t="b">
        <f t="shared" si="106"/>
        <v>1</v>
      </c>
      <c r="BI113" s="253">
        <f t="shared" si="107"/>
        <v>0</v>
      </c>
      <c r="BJ113" s="250">
        <f t="shared" si="84"/>
        <v>21110239</v>
      </c>
      <c r="BK113" s="251">
        <v>348</v>
      </c>
      <c r="BL113" s="251">
        <v>5</v>
      </c>
      <c r="BM113" s="252">
        <f t="shared" si="85"/>
        <v>0</v>
      </c>
      <c r="BN113" s="252">
        <f t="shared" si="86"/>
        <v>9</v>
      </c>
      <c r="BO113" s="252">
        <f t="shared" si="87"/>
        <v>9</v>
      </c>
      <c r="BP113" s="252">
        <f t="shared" si="88"/>
        <v>9</v>
      </c>
      <c r="BQ113" s="254">
        <f t="shared" si="89"/>
        <v>23.48</v>
      </c>
      <c r="BR113">
        <f t="shared" si="83"/>
        <v>16</v>
      </c>
      <c r="BS113">
        <v>0</v>
      </c>
      <c r="BT113">
        <v>1</v>
      </c>
      <c r="BU113" t="s">
        <v>139</v>
      </c>
      <c r="BV113" t="str">
        <f t="shared" si="90"/>
        <v>0</v>
      </c>
      <c r="BW113" t="str">
        <f t="shared" si="91"/>
        <v>0</v>
      </c>
      <c r="BX113" t="str">
        <f t="shared" si="92"/>
        <v>1</v>
      </c>
      <c r="BY113" t="s">
        <v>23</v>
      </c>
      <c r="BZ113" s="253">
        <f t="shared" si="93"/>
        <v>0</v>
      </c>
      <c r="CA113" s="253">
        <f t="shared" si="94"/>
        <v>0</v>
      </c>
      <c r="CB113" s="253">
        <f t="shared" si="95"/>
        <v>0</v>
      </c>
      <c r="CC113" s="253">
        <f t="shared" si="96"/>
        <v>81.710399999999993</v>
      </c>
      <c r="CD113" s="253">
        <f t="shared" si="97"/>
        <v>81.710399999999993</v>
      </c>
      <c r="CE113" s="253">
        <f t="shared" si="98"/>
        <v>81.710399999999993</v>
      </c>
      <c r="CF113" s="253">
        <f t="shared" si="99"/>
        <v>81.710399999999993</v>
      </c>
      <c r="CG113" s="253">
        <f t="shared" si="100"/>
        <v>81.710399999999993</v>
      </c>
      <c r="CH113" s="253">
        <f t="shared" si="101"/>
        <v>81.710399999999993</v>
      </c>
      <c r="CI113" s="253">
        <f t="shared" si="102"/>
        <v>81.710399999999993</v>
      </c>
      <c r="CJ113" s="253">
        <f t="shared" si="103"/>
        <v>81.710399999999993</v>
      </c>
      <c r="CK113" s="253">
        <f t="shared" si="104"/>
        <v>81.710399999999993</v>
      </c>
    </row>
    <row r="114" spans="1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58"/>
        <v>27.5</v>
      </c>
      <c r="O114" s="106">
        <v>27.5</v>
      </c>
      <c r="P114" s="110">
        <f t="shared" si="59"/>
        <v>0</v>
      </c>
      <c r="Q114" s="112" t="s">
        <v>139</v>
      </c>
      <c r="R114" s="113">
        <f t="shared" si="60"/>
        <v>0</v>
      </c>
      <c r="S114" s="114">
        <f t="shared" si="61"/>
        <v>0</v>
      </c>
      <c r="T114" s="113">
        <f t="shared" si="62"/>
        <v>0</v>
      </c>
      <c r="U114" s="115">
        <f t="shared" si="63"/>
        <v>0</v>
      </c>
      <c r="V114" s="113">
        <f t="shared" si="64"/>
        <v>0</v>
      </c>
      <c r="W114" s="115">
        <f t="shared" si="65"/>
        <v>0</v>
      </c>
      <c r="X114" s="113">
        <f t="shared" si="66"/>
        <v>0</v>
      </c>
      <c r="Y114" s="115">
        <f t="shared" si="67"/>
        <v>0</v>
      </c>
      <c r="Z114" s="116">
        <f t="shared" si="68"/>
        <v>0</v>
      </c>
      <c r="AA114" s="117" t="b">
        <f t="shared" si="69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/>
      <c r="AI114" s="164">
        <f t="shared" si="70"/>
        <v>0</v>
      </c>
      <c r="AJ114" s="121"/>
      <c r="AK114" s="164">
        <f t="shared" si="71"/>
        <v>0</v>
      </c>
      <c r="AL114" s="127"/>
      <c r="AM114" s="164">
        <f t="shared" si="72"/>
        <v>0</v>
      </c>
      <c r="AN114" s="127"/>
      <c r="AO114" s="164">
        <f t="shared" si="73"/>
        <v>0</v>
      </c>
      <c r="AP114" s="127"/>
      <c r="AQ114" s="164">
        <f t="shared" si="74"/>
        <v>0</v>
      </c>
      <c r="AR114" s="127"/>
      <c r="AS114" s="164">
        <f t="shared" si="75"/>
        <v>0</v>
      </c>
      <c r="AT114" s="127"/>
      <c r="AU114" s="164">
        <f t="shared" si="76"/>
        <v>0</v>
      </c>
      <c r="AV114" s="127"/>
      <c r="AW114" s="164">
        <f t="shared" si="77"/>
        <v>0</v>
      </c>
      <c r="AX114" s="127"/>
      <c r="AY114" s="164">
        <f t="shared" si="78"/>
        <v>0</v>
      </c>
      <c r="AZ114" s="127"/>
      <c r="BA114" s="164">
        <f t="shared" si="79"/>
        <v>0</v>
      </c>
      <c r="BB114" s="127"/>
      <c r="BC114" s="164">
        <f t="shared" si="80"/>
        <v>0</v>
      </c>
      <c r="BD114" s="127"/>
      <c r="BE114" s="164">
        <f t="shared" si="81"/>
        <v>0</v>
      </c>
      <c r="BF114" s="253">
        <f t="shared" si="82"/>
        <v>0</v>
      </c>
      <c r="BG114" s="253">
        <f t="shared" si="105"/>
        <v>0</v>
      </c>
      <c r="BH114" s="10" t="b">
        <f t="shared" si="106"/>
        <v>1</v>
      </c>
      <c r="BI114" s="253">
        <f t="shared" si="107"/>
        <v>0</v>
      </c>
      <c r="BJ114" s="250">
        <f t="shared" si="84"/>
        <v>21110241</v>
      </c>
      <c r="BK114" s="251">
        <v>348</v>
      </c>
      <c r="BL114" s="251">
        <v>5</v>
      </c>
      <c r="BM114" s="252">
        <f t="shared" si="85"/>
        <v>0</v>
      </c>
      <c r="BN114" s="252">
        <f t="shared" si="86"/>
        <v>0</v>
      </c>
      <c r="BO114" s="252">
        <f t="shared" si="87"/>
        <v>0</v>
      </c>
      <c r="BP114" s="252">
        <f t="shared" si="88"/>
        <v>0</v>
      </c>
      <c r="BQ114" s="254">
        <f t="shared" si="89"/>
        <v>27.5</v>
      </c>
      <c r="BR114">
        <f t="shared" si="83"/>
        <v>16</v>
      </c>
      <c r="BS114">
        <v>0</v>
      </c>
      <c r="BT114">
        <v>1</v>
      </c>
      <c r="BU114" t="s">
        <v>139</v>
      </c>
      <c r="BV114" t="str">
        <f t="shared" si="90"/>
        <v>0</v>
      </c>
      <c r="BW114" t="str">
        <f t="shared" si="91"/>
        <v>0</v>
      </c>
      <c r="BX114" t="str">
        <f t="shared" si="92"/>
        <v>1</v>
      </c>
      <c r="BY114" t="s">
        <v>23</v>
      </c>
      <c r="BZ114" s="253">
        <f t="shared" si="93"/>
        <v>0</v>
      </c>
      <c r="CA114" s="253">
        <f t="shared" si="94"/>
        <v>0</v>
      </c>
      <c r="CB114" s="253">
        <f t="shared" si="95"/>
        <v>0</v>
      </c>
      <c r="CC114" s="253">
        <f t="shared" si="96"/>
        <v>0</v>
      </c>
      <c r="CD114" s="253">
        <f t="shared" si="97"/>
        <v>0</v>
      </c>
      <c r="CE114" s="253">
        <f t="shared" si="98"/>
        <v>0</v>
      </c>
      <c r="CF114" s="253">
        <f t="shared" si="99"/>
        <v>0</v>
      </c>
      <c r="CG114" s="253">
        <f t="shared" si="100"/>
        <v>0</v>
      </c>
      <c r="CH114" s="253">
        <f t="shared" si="101"/>
        <v>0</v>
      </c>
      <c r="CI114" s="253">
        <f t="shared" si="102"/>
        <v>0</v>
      </c>
      <c r="CJ114" s="253">
        <f t="shared" si="103"/>
        <v>0</v>
      </c>
      <c r="CK114" s="253">
        <f t="shared" si="104"/>
        <v>0</v>
      </c>
    </row>
    <row r="115" spans="1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27</v>
      </c>
      <c r="L115" s="201" t="s">
        <v>20</v>
      </c>
      <c r="M115" s="104">
        <v>16</v>
      </c>
      <c r="N115" s="262">
        <f t="shared" si="58"/>
        <v>23.57</v>
      </c>
      <c r="O115" s="202">
        <v>23.57</v>
      </c>
      <c r="P115" s="110">
        <f t="shared" si="59"/>
        <v>738.21239999999989</v>
      </c>
      <c r="Q115" s="204" t="s">
        <v>139</v>
      </c>
      <c r="R115" s="113">
        <f t="shared" si="60"/>
        <v>0</v>
      </c>
      <c r="S115" s="114">
        <f t="shared" si="61"/>
        <v>0</v>
      </c>
      <c r="T115" s="113">
        <f t="shared" si="62"/>
        <v>9</v>
      </c>
      <c r="U115" s="115">
        <f t="shared" si="63"/>
        <v>246.07079999999996</v>
      </c>
      <c r="V115" s="113">
        <f t="shared" si="64"/>
        <v>9</v>
      </c>
      <c r="W115" s="115">
        <f t="shared" si="65"/>
        <v>246.07079999999996</v>
      </c>
      <c r="X115" s="113">
        <f t="shared" si="66"/>
        <v>9</v>
      </c>
      <c r="Y115" s="115">
        <f t="shared" si="67"/>
        <v>246.07079999999996</v>
      </c>
      <c r="Z115" s="116">
        <f t="shared" si="68"/>
        <v>738.21239999999989</v>
      </c>
      <c r="AA115" s="117" t="b">
        <f t="shared" si="69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70"/>
        <v>0</v>
      </c>
      <c r="AJ115" s="210"/>
      <c r="AK115" s="164">
        <f t="shared" si="71"/>
        <v>0</v>
      </c>
      <c r="AL115" s="216">
        <v>0</v>
      </c>
      <c r="AM115" s="164">
        <f t="shared" si="72"/>
        <v>0</v>
      </c>
      <c r="AN115" s="216">
        <v>3</v>
      </c>
      <c r="AO115" s="164">
        <f t="shared" si="73"/>
        <v>82.023599999999988</v>
      </c>
      <c r="AP115" s="216">
        <v>3</v>
      </c>
      <c r="AQ115" s="164">
        <f t="shared" si="74"/>
        <v>82.023599999999988</v>
      </c>
      <c r="AR115" s="216">
        <v>3</v>
      </c>
      <c r="AS115" s="164">
        <f t="shared" si="75"/>
        <v>82.023599999999988</v>
      </c>
      <c r="AT115" s="216">
        <v>3</v>
      </c>
      <c r="AU115" s="164">
        <f t="shared" si="76"/>
        <v>82.023599999999988</v>
      </c>
      <c r="AV115" s="216">
        <v>3</v>
      </c>
      <c r="AW115" s="164">
        <f t="shared" si="77"/>
        <v>82.023599999999988</v>
      </c>
      <c r="AX115" s="216">
        <v>3</v>
      </c>
      <c r="AY115" s="164">
        <f t="shared" si="78"/>
        <v>82.023599999999988</v>
      </c>
      <c r="AZ115" s="216">
        <v>3</v>
      </c>
      <c r="BA115" s="164">
        <f t="shared" si="79"/>
        <v>82.023599999999988</v>
      </c>
      <c r="BB115" s="216">
        <v>3</v>
      </c>
      <c r="BC115" s="164">
        <f t="shared" si="80"/>
        <v>82.023599999999988</v>
      </c>
      <c r="BD115" s="216">
        <v>3</v>
      </c>
      <c r="BE115" s="164">
        <f t="shared" si="81"/>
        <v>82.023599999999988</v>
      </c>
      <c r="BF115" s="253">
        <f t="shared" si="82"/>
        <v>738.21239999999989</v>
      </c>
      <c r="BG115" s="253">
        <f t="shared" si="105"/>
        <v>738.21239999999989</v>
      </c>
      <c r="BH115" s="10" t="b">
        <f t="shared" si="106"/>
        <v>1</v>
      </c>
      <c r="BI115" s="253">
        <f t="shared" si="107"/>
        <v>0</v>
      </c>
      <c r="BJ115" s="250">
        <f t="shared" si="84"/>
        <v>21110241</v>
      </c>
      <c r="BK115" s="251">
        <v>348</v>
      </c>
      <c r="BL115" s="251">
        <v>5</v>
      </c>
      <c r="BM115" s="252">
        <f t="shared" si="85"/>
        <v>0</v>
      </c>
      <c r="BN115" s="252">
        <f t="shared" si="86"/>
        <v>9</v>
      </c>
      <c r="BO115" s="252">
        <f t="shared" si="87"/>
        <v>9</v>
      </c>
      <c r="BP115" s="252">
        <f t="shared" si="88"/>
        <v>9</v>
      </c>
      <c r="BQ115" s="254">
        <f t="shared" si="89"/>
        <v>23.57</v>
      </c>
      <c r="BR115">
        <f t="shared" si="83"/>
        <v>16</v>
      </c>
      <c r="BS115">
        <v>0</v>
      </c>
      <c r="BT115">
        <v>1</v>
      </c>
      <c r="BU115" t="s">
        <v>139</v>
      </c>
      <c r="BV115" t="str">
        <f t="shared" si="90"/>
        <v>0</v>
      </c>
      <c r="BW115" t="str">
        <f t="shared" si="91"/>
        <v>0</v>
      </c>
      <c r="BX115" t="str">
        <f t="shared" si="92"/>
        <v>1</v>
      </c>
      <c r="BY115" t="s">
        <v>23</v>
      </c>
      <c r="BZ115" s="253">
        <f t="shared" si="93"/>
        <v>0</v>
      </c>
      <c r="CA115" s="253">
        <f t="shared" si="94"/>
        <v>0</v>
      </c>
      <c r="CB115" s="253">
        <f t="shared" si="95"/>
        <v>0</v>
      </c>
      <c r="CC115" s="253">
        <f t="shared" si="96"/>
        <v>82.023599999999988</v>
      </c>
      <c r="CD115" s="253">
        <f t="shared" si="97"/>
        <v>82.023599999999988</v>
      </c>
      <c r="CE115" s="253">
        <f t="shared" si="98"/>
        <v>82.023599999999988</v>
      </c>
      <c r="CF115" s="253">
        <f t="shared" si="99"/>
        <v>82.023599999999988</v>
      </c>
      <c r="CG115" s="253">
        <f t="shared" si="100"/>
        <v>82.023599999999988</v>
      </c>
      <c r="CH115" s="253">
        <f t="shared" si="101"/>
        <v>82.023599999999988</v>
      </c>
      <c r="CI115" s="253">
        <f t="shared" si="102"/>
        <v>82.023599999999988</v>
      </c>
      <c r="CJ115" s="253">
        <f t="shared" si="103"/>
        <v>82.023599999999988</v>
      </c>
      <c r="CK115" s="253">
        <f t="shared" si="104"/>
        <v>82.023599999999988</v>
      </c>
    </row>
    <row r="116" spans="1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58"/>
        <v>80</v>
      </c>
      <c r="O116" s="106">
        <v>80</v>
      </c>
      <c r="P116" s="110">
        <f t="shared" si="59"/>
        <v>0</v>
      </c>
      <c r="Q116" s="112" t="s">
        <v>139</v>
      </c>
      <c r="R116" s="113">
        <f t="shared" si="60"/>
        <v>0</v>
      </c>
      <c r="S116" s="114">
        <f t="shared" si="61"/>
        <v>0</v>
      </c>
      <c r="T116" s="113">
        <f t="shared" si="62"/>
        <v>0</v>
      </c>
      <c r="U116" s="115">
        <f t="shared" si="63"/>
        <v>0</v>
      </c>
      <c r="V116" s="113">
        <f t="shared" si="64"/>
        <v>0</v>
      </c>
      <c r="W116" s="115">
        <f t="shared" si="65"/>
        <v>0</v>
      </c>
      <c r="X116" s="113">
        <f t="shared" si="66"/>
        <v>0</v>
      </c>
      <c r="Y116" s="115">
        <f t="shared" si="67"/>
        <v>0</v>
      </c>
      <c r="Z116" s="116">
        <f t="shared" si="68"/>
        <v>0</v>
      </c>
      <c r="AA116" s="117" t="b">
        <f t="shared" si="69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/>
      <c r="AI116" s="164">
        <f t="shared" si="70"/>
        <v>0</v>
      </c>
      <c r="AJ116" s="121"/>
      <c r="AK116" s="164">
        <f t="shared" si="71"/>
        <v>0</v>
      </c>
      <c r="AL116" s="127"/>
      <c r="AM116" s="164">
        <f t="shared" si="72"/>
        <v>0</v>
      </c>
      <c r="AN116" s="127"/>
      <c r="AO116" s="164">
        <f t="shared" si="73"/>
        <v>0</v>
      </c>
      <c r="AP116" s="127"/>
      <c r="AQ116" s="164">
        <f t="shared" si="74"/>
        <v>0</v>
      </c>
      <c r="AR116" s="127"/>
      <c r="AS116" s="164">
        <f t="shared" si="75"/>
        <v>0</v>
      </c>
      <c r="AT116" s="127"/>
      <c r="AU116" s="164">
        <f t="shared" si="76"/>
        <v>0</v>
      </c>
      <c r="AV116" s="127"/>
      <c r="AW116" s="164">
        <f t="shared" si="77"/>
        <v>0</v>
      </c>
      <c r="AX116" s="127"/>
      <c r="AY116" s="164">
        <f t="shared" si="78"/>
        <v>0</v>
      </c>
      <c r="AZ116" s="127"/>
      <c r="BA116" s="164">
        <f t="shared" si="79"/>
        <v>0</v>
      </c>
      <c r="BB116" s="127"/>
      <c r="BC116" s="164">
        <f t="shared" si="80"/>
        <v>0</v>
      </c>
      <c r="BD116" s="127"/>
      <c r="BE116" s="164">
        <f t="shared" si="81"/>
        <v>0</v>
      </c>
      <c r="BF116" s="253">
        <f t="shared" si="82"/>
        <v>0</v>
      </c>
      <c r="BG116" s="253">
        <f t="shared" si="105"/>
        <v>0</v>
      </c>
      <c r="BH116" s="10" t="b">
        <f t="shared" si="106"/>
        <v>1</v>
      </c>
      <c r="BI116" s="253">
        <f t="shared" si="107"/>
        <v>0</v>
      </c>
      <c r="BJ116" s="250">
        <f t="shared" si="84"/>
        <v>21110240</v>
      </c>
      <c r="BK116" s="251">
        <v>348</v>
      </c>
      <c r="BL116" s="251">
        <v>5</v>
      </c>
      <c r="BM116" s="252">
        <f t="shared" si="85"/>
        <v>0</v>
      </c>
      <c r="BN116" s="252">
        <f t="shared" si="86"/>
        <v>0</v>
      </c>
      <c r="BO116" s="252">
        <f t="shared" si="87"/>
        <v>0</v>
      </c>
      <c r="BP116" s="252">
        <f t="shared" si="88"/>
        <v>0</v>
      </c>
      <c r="BQ116" s="254">
        <f t="shared" si="89"/>
        <v>80</v>
      </c>
      <c r="BR116">
        <f t="shared" si="83"/>
        <v>16</v>
      </c>
      <c r="BS116">
        <v>0</v>
      </c>
      <c r="BT116">
        <v>1</v>
      </c>
      <c r="BU116" t="s">
        <v>139</v>
      </c>
      <c r="BV116" t="str">
        <f t="shared" si="90"/>
        <v>0</v>
      </c>
      <c r="BW116" t="str">
        <f t="shared" si="91"/>
        <v>0</v>
      </c>
      <c r="BX116" t="str">
        <f t="shared" si="92"/>
        <v>1</v>
      </c>
      <c r="BY116" t="s">
        <v>23</v>
      </c>
      <c r="BZ116" s="253">
        <f t="shared" si="93"/>
        <v>0</v>
      </c>
      <c r="CA116" s="253">
        <f t="shared" si="94"/>
        <v>0</v>
      </c>
      <c r="CB116" s="253">
        <f t="shared" si="95"/>
        <v>0</v>
      </c>
      <c r="CC116" s="253">
        <f t="shared" si="96"/>
        <v>0</v>
      </c>
      <c r="CD116" s="253">
        <f t="shared" si="97"/>
        <v>0</v>
      </c>
      <c r="CE116" s="253">
        <f t="shared" si="98"/>
        <v>0</v>
      </c>
      <c r="CF116" s="253">
        <f t="shared" si="99"/>
        <v>0</v>
      </c>
      <c r="CG116" s="253">
        <f t="shared" si="100"/>
        <v>0</v>
      </c>
      <c r="CH116" s="253">
        <f t="shared" si="101"/>
        <v>0</v>
      </c>
      <c r="CI116" s="253">
        <f t="shared" si="102"/>
        <v>0</v>
      </c>
      <c r="CJ116" s="253">
        <f t="shared" si="103"/>
        <v>0</v>
      </c>
      <c r="CK116" s="253">
        <f t="shared" si="104"/>
        <v>0</v>
      </c>
    </row>
    <row r="117" spans="1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8">R117+T117+V117+X117</f>
        <v>18</v>
      </c>
      <c r="L117" s="201" t="s">
        <v>20</v>
      </c>
      <c r="M117" s="104">
        <v>16</v>
      </c>
      <c r="N117" s="262">
        <f t="shared" si="58"/>
        <v>80.87</v>
      </c>
      <c r="O117" s="202">
        <v>80.87</v>
      </c>
      <c r="P117" s="110">
        <f t="shared" si="59"/>
        <v>1688.5656000000001</v>
      </c>
      <c r="Q117" s="204" t="s">
        <v>139</v>
      </c>
      <c r="R117" s="113">
        <f t="shared" si="60"/>
        <v>0</v>
      </c>
      <c r="S117" s="114">
        <f t="shared" si="61"/>
        <v>0</v>
      </c>
      <c r="T117" s="113">
        <f t="shared" si="62"/>
        <v>6</v>
      </c>
      <c r="U117" s="115">
        <f t="shared" si="63"/>
        <v>562.85519999999997</v>
      </c>
      <c r="V117" s="113">
        <f t="shared" si="64"/>
        <v>6</v>
      </c>
      <c r="W117" s="115">
        <f t="shared" si="65"/>
        <v>562.85519999999997</v>
      </c>
      <c r="X117" s="113">
        <f t="shared" si="66"/>
        <v>6</v>
      </c>
      <c r="Y117" s="115">
        <f t="shared" si="67"/>
        <v>562.85519999999997</v>
      </c>
      <c r="Z117" s="116">
        <f t="shared" si="68"/>
        <v>1688.5655999999999</v>
      </c>
      <c r="AA117" s="117" t="b">
        <f t="shared" si="69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70"/>
        <v>0</v>
      </c>
      <c r="AJ117" s="210"/>
      <c r="AK117" s="164">
        <f t="shared" si="71"/>
        <v>0</v>
      </c>
      <c r="AL117" s="216">
        <v>0</v>
      </c>
      <c r="AM117" s="164">
        <f t="shared" si="72"/>
        <v>0</v>
      </c>
      <c r="AN117" s="216">
        <v>2</v>
      </c>
      <c r="AO117" s="164">
        <f t="shared" si="73"/>
        <v>187.61840000000001</v>
      </c>
      <c r="AP117" s="216">
        <v>2</v>
      </c>
      <c r="AQ117" s="164">
        <f t="shared" si="74"/>
        <v>187.61840000000001</v>
      </c>
      <c r="AR117" s="216">
        <v>2</v>
      </c>
      <c r="AS117" s="164">
        <f t="shared" si="75"/>
        <v>187.61840000000001</v>
      </c>
      <c r="AT117" s="216">
        <v>2</v>
      </c>
      <c r="AU117" s="164">
        <f t="shared" si="76"/>
        <v>187.61840000000001</v>
      </c>
      <c r="AV117" s="216">
        <v>2</v>
      </c>
      <c r="AW117" s="164">
        <f t="shared" si="77"/>
        <v>187.61840000000001</v>
      </c>
      <c r="AX117" s="216">
        <v>2</v>
      </c>
      <c r="AY117" s="164">
        <f t="shared" si="78"/>
        <v>187.61840000000001</v>
      </c>
      <c r="AZ117" s="216">
        <v>2</v>
      </c>
      <c r="BA117" s="164">
        <f t="shared" si="79"/>
        <v>187.61840000000001</v>
      </c>
      <c r="BB117" s="216">
        <v>2</v>
      </c>
      <c r="BC117" s="164">
        <f t="shared" si="80"/>
        <v>187.61840000000001</v>
      </c>
      <c r="BD117" s="216">
        <v>2</v>
      </c>
      <c r="BE117" s="164">
        <f t="shared" si="81"/>
        <v>187.61840000000001</v>
      </c>
      <c r="BF117" s="253">
        <f t="shared" si="82"/>
        <v>1688.5656000000001</v>
      </c>
      <c r="BG117" s="253">
        <f t="shared" si="105"/>
        <v>1688.5656000000004</v>
      </c>
      <c r="BH117" s="10" t="b">
        <f t="shared" si="106"/>
        <v>1</v>
      </c>
      <c r="BI117" s="253">
        <f t="shared" si="107"/>
        <v>0</v>
      </c>
      <c r="BJ117" s="250">
        <f t="shared" si="84"/>
        <v>21110240</v>
      </c>
      <c r="BK117" s="251">
        <v>348</v>
      </c>
      <c r="BL117" s="251">
        <v>5</v>
      </c>
      <c r="BM117" s="252">
        <f t="shared" si="85"/>
        <v>0</v>
      </c>
      <c r="BN117" s="252">
        <f t="shared" si="86"/>
        <v>6</v>
      </c>
      <c r="BO117" s="252">
        <f t="shared" si="87"/>
        <v>6</v>
      </c>
      <c r="BP117" s="252">
        <f t="shared" si="88"/>
        <v>6</v>
      </c>
      <c r="BQ117" s="254">
        <f t="shared" si="89"/>
        <v>80.87</v>
      </c>
      <c r="BR117">
        <f t="shared" si="83"/>
        <v>16</v>
      </c>
      <c r="BS117">
        <v>0</v>
      </c>
      <c r="BT117">
        <v>1</v>
      </c>
      <c r="BU117" t="s">
        <v>139</v>
      </c>
      <c r="BV117" t="str">
        <f t="shared" si="90"/>
        <v>0</v>
      </c>
      <c r="BW117" t="str">
        <f t="shared" si="91"/>
        <v>0</v>
      </c>
      <c r="BX117" t="str">
        <f t="shared" si="92"/>
        <v>1</v>
      </c>
      <c r="BY117" t="s">
        <v>23</v>
      </c>
      <c r="BZ117" s="253">
        <f t="shared" si="93"/>
        <v>0</v>
      </c>
      <c r="CA117" s="253">
        <f t="shared" si="94"/>
        <v>0</v>
      </c>
      <c r="CB117" s="253">
        <f t="shared" si="95"/>
        <v>0</v>
      </c>
      <c r="CC117" s="253">
        <f t="shared" si="96"/>
        <v>187.61840000000001</v>
      </c>
      <c r="CD117" s="253">
        <f t="shared" si="97"/>
        <v>187.61840000000001</v>
      </c>
      <c r="CE117" s="253">
        <f t="shared" si="98"/>
        <v>187.61840000000001</v>
      </c>
      <c r="CF117" s="253">
        <f t="shared" si="99"/>
        <v>187.61840000000001</v>
      </c>
      <c r="CG117" s="253">
        <f t="shared" si="100"/>
        <v>187.61840000000001</v>
      </c>
      <c r="CH117" s="253">
        <f t="shared" si="101"/>
        <v>187.61840000000001</v>
      </c>
      <c r="CI117" s="253">
        <f t="shared" si="102"/>
        <v>187.61840000000001</v>
      </c>
      <c r="CJ117" s="253">
        <f t="shared" si="103"/>
        <v>187.61840000000001</v>
      </c>
      <c r="CK117" s="253">
        <f t="shared" si="104"/>
        <v>187.61840000000001</v>
      </c>
    </row>
    <row r="118" spans="1:89" s="165" customFormat="1" ht="27.6" x14ac:dyDescent="0.3">
      <c r="A118"/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22" si="109">R118+T118+V118+X118</f>
        <v>17</v>
      </c>
      <c r="L118" s="166" t="s">
        <v>20</v>
      </c>
      <c r="M118" s="104">
        <v>0</v>
      </c>
      <c r="N118" s="262">
        <f t="shared" si="58"/>
        <v>106.02</v>
      </c>
      <c r="O118" s="106">
        <v>106.02</v>
      </c>
      <c r="P118" s="110">
        <f t="shared" si="59"/>
        <v>1802.34</v>
      </c>
      <c r="Q118" s="112" t="s">
        <v>139</v>
      </c>
      <c r="R118" s="113">
        <f t="shared" si="60"/>
        <v>2</v>
      </c>
      <c r="S118" s="114">
        <f t="shared" si="61"/>
        <v>212.04</v>
      </c>
      <c r="T118" s="113">
        <f t="shared" si="62"/>
        <v>5</v>
      </c>
      <c r="U118" s="115">
        <f t="shared" si="63"/>
        <v>530.1</v>
      </c>
      <c r="V118" s="113">
        <f t="shared" si="64"/>
        <v>5</v>
      </c>
      <c r="W118" s="115">
        <f t="shared" si="65"/>
        <v>530.1</v>
      </c>
      <c r="X118" s="113">
        <f t="shared" si="66"/>
        <v>5</v>
      </c>
      <c r="Y118" s="115">
        <f t="shared" si="67"/>
        <v>530.1</v>
      </c>
      <c r="Z118" s="116">
        <f t="shared" si="68"/>
        <v>1802.3400000000001</v>
      </c>
      <c r="AA118" s="117" t="b">
        <f t="shared" si="69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70"/>
        <v>0</v>
      </c>
      <c r="AJ118" s="21">
        <v>1</v>
      </c>
      <c r="AK118" s="164">
        <f t="shared" si="71"/>
        <v>106.02</v>
      </c>
      <c r="AL118" s="21">
        <v>1</v>
      </c>
      <c r="AM118" s="164">
        <f t="shared" si="72"/>
        <v>106.02</v>
      </c>
      <c r="AN118" s="21">
        <v>1</v>
      </c>
      <c r="AO118" s="164">
        <f t="shared" si="73"/>
        <v>106.02</v>
      </c>
      <c r="AP118" s="21">
        <v>2</v>
      </c>
      <c r="AQ118" s="164">
        <f t="shared" si="74"/>
        <v>212.04</v>
      </c>
      <c r="AR118" s="21">
        <v>2</v>
      </c>
      <c r="AS118" s="164">
        <f t="shared" si="75"/>
        <v>212.04</v>
      </c>
      <c r="AT118" s="21">
        <v>1</v>
      </c>
      <c r="AU118" s="164">
        <f t="shared" si="76"/>
        <v>106.02</v>
      </c>
      <c r="AV118" s="21">
        <v>2</v>
      </c>
      <c r="AW118" s="164">
        <f t="shared" si="77"/>
        <v>212.04</v>
      </c>
      <c r="AX118" s="21">
        <v>2</v>
      </c>
      <c r="AY118" s="164">
        <f t="shared" si="78"/>
        <v>212.04</v>
      </c>
      <c r="AZ118" s="21">
        <v>2</v>
      </c>
      <c r="BA118" s="164">
        <f t="shared" si="79"/>
        <v>212.04</v>
      </c>
      <c r="BB118" s="21">
        <v>2</v>
      </c>
      <c r="BC118" s="164">
        <f t="shared" si="80"/>
        <v>212.04</v>
      </c>
      <c r="BD118" s="21">
        <v>1</v>
      </c>
      <c r="BE118" s="164">
        <f t="shared" si="81"/>
        <v>106.02</v>
      </c>
      <c r="BF118" s="253">
        <f t="shared" si="82"/>
        <v>1802.34</v>
      </c>
      <c r="BG118" s="253">
        <f t="shared" si="105"/>
        <v>1802.34</v>
      </c>
      <c r="BH118" s="10" t="b">
        <f t="shared" si="106"/>
        <v>1</v>
      </c>
      <c r="BI118" s="253">
        <f t="shared" si="107"/>
        <v>0</v>
      </c>
      <c r="BJ118" s="250">
        <f t="shared" si="84"/>
        <v>21410598</v>
      </c>
      <c r="BK118" s="251">
        <v>348</v>
      </c>
      <c r="BL118" s="251">
        <v>5</v>
      </c>
      <c r="BM118" s="252">
        <f t="shared" si="85"/>
        <v>2</v>
      </c>
      <c r="BN118" s="252">
        <f t="shared" si="86"/>
        <v>5</v>
      </c>
      <c r="BO118" s="252">
        <f t="shared" si="87"/>
        <v>5</v>
      </c>
      <c r="BP118" s="252">
        <f t="shared" si="88"/>
        <v>5</v>
      </c>
      <c r="BQ118" s="254">
        <f t="shared" si="89"/>
        <v>106.02</v>
      </c>
      <c r="BR118">
        <f t="shared" si="83"/>
        <v>0</v>
      </c>
      <c r="BS118">
        <v>0</v>
      </c>
      <c r="BT118">
        <v>1</v>
      </c>
      <c r="BU118" t="s">
        <v>139</v>
      </c>
      <c r="BV118" t="str">
        <f t="shared" si="90"/>
        <v>0</v>
      </c>
      <c r="BW118" t="str">
        <f t="shared" si="91"/>
        <v>0</v>
      </c>
      <c r="BX118" t="str">
        <f t="shared" si="92"/>
        <v>1</v>
      </c>
      <c r="BY118" t="s">
        <v>23</v>
      </c>
      <c r="BZ118" s="253">
        <f t="shared" si="93"/>
        <v>0</v>
      </c>
      <c r="CA118" s="253">
        <f t="shared" si="94"/>
        <v>106.02</v>
      </c>
      <c r="CB118" s="253">
        <f t="shared" si="95"/>
        <v>106.02</v>
      </c>
      <c r="CC118" s="253">
        <f t="shared" si="96"/>
        <v>106.02</v>
      </c>
      <c r="CD118" s="253">
        <f t="shared" si="97"/>
        <v>212.04</v>
      </c>
      <c r="CE118" s="253">
        <f t="shared" si="98"/>
        <v>212.04</v>
      </c>
      <c r="CF118" s="253">
        <f t="shared" si="99"/>
        <v>106.02</v>
      </c>
      <c r="CG118" s="253">
        <f t="shared" si="100"/>
        <v>212.04</v>
      </c>
      <c r="CH118" s="253">
        <f t="shared" si="101"/>
        <v>212.04</v>
      </c>
      <c r="CI118" s="253">
        <f t="shared" si="102"/>
        <v>212.04</v>
      </c>
      <c r="CJ118" s="253">
        <f t="shared" si="103"/>
        <v>212.04</v>
      </c>
      <c r="CK118" s="253">
        <f t="shared" si="104"/>
        <v>106.02</v>
      </c>
    </row>
    <row r="119" spans="1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9"/>
        <v>6</v>
      </c>
      <c r="L119" s="166" t="s">
        <v>20</v>
      </c>
      <c r="M119" s="201">
        <v>0</v>
      </c>
      <c r="N119" s="262">
        <f t="shared" si="58"/>
        <v>516.17999999999995</v>
      </c>
      <c r="O119" s="106">
        <v>516.17999999999995</v>
      </c>
      <c r="P119" s="110">
        <f t="shared" si="59"/>
        <v>3097.08</v>
      </c>
      <c r="Q119" s="112" t="s">
        <v>139</v>
      </c>
      <c r="R119" s="113">
        <f t="shared" si="60"/>
        <v>0</v>
      </c>
      <c r="S119" s="114">
        <f t="shared" si="61"/>
        <v>0</v>
      </c>
      <c r="T119" s="113">
        <f t="shared" si="62"/>
        <v>2</v>
      </c>
      <c r="U119" s="115">
        <f t="shared" si="63"/>
        <v>1032.3599999999999</v>
      </c>
      <c r="V119" s="113">
        <f t="shared" si="64"/>
        <v>2</v>
      </c>
      <c r="W119" s="115">
        <f t="shared" si="65"/>
        <v>1032.3599999999999</v>
      </c>
      <c r="X119" s="113">
        <f t="shared" si="66"/>
        <v>2</v>
      </c>
      <c r="Y119" s="115">
        <f t="shared" si="67"/>
        <v>1032.3599999999999</v>
      </c>
      <c r="Z119" s="116">
        <f t="shared" si="68"/>
        <v>3097.08</v>
      </c>
      <c r="AA119" s="117" t="b">
        <f t="shared" si="69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70"/>
        <v>0</v>
      </c>
      <c r="AJ119" s="21">
        <v>0</v>
      </c>
      <c r="AK119" s="164">
        <f t="shared" si="71"/>
        <v>0</v>
      </c>
      <c r="AL119" s="21">
        <v>0</v>
      </c>
      <c r="AM119" s="164">
        <f t="shared" si="72"/>
        <v>0</v>
      </c>
      <c r="AN119" s="21">
        <v>0</v>
      </c>
      <c r="AO119" s="164">
        <f t="shared" si="73"/>
        <v>0</v>
      </c>
      <c r="AP119" s="21">
        <v>1</v>
      </c>
      <c r="AQ119" s="164">
        <f t="shared" si="74"/>
        <v>516.17999999999995</v>
      </c>
      <c r="AR119" s="21">
        <v>1</v>
      </c>
      <c r="AS119" s="164">
        <f t="shared" si="75"/>
        <v>516.17999999999995</v>
      </c>
      <c r="AT119" s="21">
        <v>0</v>
      </c>
      <c r="AU119" s="164">
        <f t="shared" si="76"/>
        <v>0</v>
      </c>
      <c r="AV119" s="21">
        <v>1</v>
      </c>
      <c r="AW119" s="164">
        <f t="shared" si="77"/>
        <v>516.17999999999995</v>
      </c>
      <c r="AX119" s="21">
        <v>1</v>
      </c>
      <c r="AY119" s="164">
        <f t="shared" si="78"/>
        <v>516.17999999999995</v>
      </c>
      <c r="AZ119" s="21">
        <v>1</v>
      </c>
      <c r="BA119" s="164">
        <f t="shared" si="79"/>
        <v>516.17999999999995</v>
      </c>
      <c r="BB119" s="21">
        <v>1</v>
      </c>
      <c r="BC119" s="164">
        <f t="shared" si="80"/>
        <v>516.17999999999995</v>
      </c>
      <c r="BD119" s="21">
        <v>0</v>
      </c>
      <c r="BE119" s="164">
        <f t="shared" si="81"/>
        <v>0</v>
      </c>
      <c r="BF119" s="253">
        <f t="shared" si="82"/>
        <v>3097.08</v>
      </c>
      <c r="BG119" s="253">
        <f t="shared" si="105"/>
        <v>3097.0799999999995</v>
      </c>
      <c r="BH119" s="10" t="b">
        <f t="shared" si="106"/>
        <v>1</v>
      </c>
      <c r="BI119" s="253">
        <f t="shared" si="107"/>
        <v>0</v>
      </c>
      <c r="BJ119" s="250">
        <f t="shared" si="84"/>
        <v>21410030</v>
      </c>
      <c r="BK119" s="251">
        <v>348</v>
      </c>
      <c r="BL119" s="251">
        <v>5</v>
      </c>
      <c r="BM119" s="252">
        <f t="shared" si="85"/>
        <v>0</v>
      </c>
      <c r="BN119" s="252">
        <f t="shared" si="86"/>
        <v>2</v>
      </c>
      <c r="BO119" s="252">
        <f t="shared" si="87"/>
        <v>2</v>
      </c>
      <c r="BP119" s="252">
        <f t="shared" si="88"/>
        <v>2</v>
      </c>
      <c r="BQ119" s="254">
        <f t="shared" si="89"/>
        <v>516.17999999999995</v>
      </c>
      <c r="BR119">
        <f t="shared" si="83"/>
        <v>0</v>
      </c>
      <c r="BS119">
        <v>0</v>
      </c>
      <c r="BT119">
        <v>1</v>
      </c>
      <c r="BU119" t="s">
        <v>139</v>
      </c>
      <c r="BV119" t="str">
        <f t="shared" si="90"/>
        <v>0</v>
      </c>
      <c r="BW119" t="str">
        <f t="shared" si="91"/>
        <v>0</v>
      </c>
      <c r="BX119" t="str">
        <f t="shared" si="92"/>
        <v>1</v>
      </c>
      <c r="BY119" t="s">
        <v>23</v>
      </c>
      <c r="BZ119" s="253">
        <f t="shared" si="93"/>
        <v>0</v>
      </c>
      <c r="CA119" s="253">
        <f t="shared" si="94"/>
        <v>0</v>
      </c>
      <c r="CB119" s="253">
        <f t="shared" si="95"/>
        <v>0</v>
      </c>
      <c r="CC119" s="253">
        <f t="shared" si="96"/>
        <v>0</v>
      </c>
      <c r="CD119" s="253">
        <f t="shared" si="97"/>
        <v>516.17999999999995</v>
      </c>
      <c r="CE119" s="253">
        <f t="shared" si="98"/>
        <v>516.17999999999995</v>
      </c>
      <c r="CF119" s="253">
        <f t="shared" si="99"/>
        <v>0</v>
      </c>
      <c r="CG119" s="253">
        <f t="shared" si="100"/>
        <v>516.17999999999995</v>
      </c>
      <c r="CH119" s="253">
        <f t="shared" si="101"/>
        <v>516.17999999999995</v>
      </c>
      <c r="CI119" s="253">
        <f t="shared" si="102"/>
        <v>516.17999999999995</v>
      </c>
      <c r="CJ119" s="253">
        <f t="shared" si="103"/>
        <v>516.17999999999995</v>
      </c>
      <c r="CK119" s="253">
        <f t="shared" si="104"/>
        <v>0</v>
      </c>
    </row>
    <row r="120" spans="1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9"/>
        <v>6</v>
      </c>
      <c r="L120" s="166" t="s">
        <v>20</v>
      </c>
      <c r="M120" s="104">
        <v>0</v>
      </c>
      <c r="N120" s="262">
        <f t="shared" si="58"/>
        <v>554.42999999999995</v>
      </c>
      <c r="O120" s="106">
        <v>554.42999999999995</v>
      </c>
      <c r="P120" s="110">
        <f t="shared" si="59"/>
        <v>3326.58</v>
      </c>
      <c r="Q120" s="112" t="s">
        <v>139</v>
      </c>
      <c r="R120" s="113">
        <f t="shared" si="60"/>
        <v>0</v>
      </c>
      <c r="S120" s="114">
        <f t="shared" si="61"/>
        <v>0</v>
      </c>
      <c r="T120" s="113">
        <f t="shared" si="62"/>
        <v>2</v>
      </c>
      <c r="U120" s="115">
        <f t="shared" si="63"/>
        <v>1108.8599999999999</v>
      </c>
      <c r="V120" s="113">
        <f t="shared" si="64"/>
        <v>2</v>
      </c>
      <c r="W120" s="115">
        <f t="shared" si="65"/>
        <v>1108.8599999999999</v>
      </c>
      <c r="X120" s="113">
        <f t="shared" si="66"/>
        <v>2</v>
      </c>
      <c r="Y120" s="115">
        <f t="shared" si="67"/>
        <v>1108.8599999999999</v>
      </c>
      <c r="Z120" s="116">
        <f t="shared" si="68"/>
        <v>3326.58</v>
      </c>
      <c r="AA120" s="117" t="b">
        <f t="shared" si="69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70"/>
        <v>0</v>
      </c>
      <c r="AJ120" s="21">
        <v>0</v>
      </c>
      <c r="AK120" s="164">
        <f t="shared" si="71"/>
        <v>0</v>
      </c>
      <c r="AL120" s="21">
        <v>0</v>
      </c>
      <c r="AM120" s="164">
        <f t="shared" si="72"/>
        <v>0</v>
      </c>
      <c r="AN120" s="21">
        <v>0</v>
      </c>
      <c r="AO120" s="164">
        <f t="shared" si="73"/>
        <v>0</v>
      </c>
      <c r="AP120" s="21">
        <v>1</v>
      </c>
      <c r="AQ120" s="164">
        <f t="shared" si="74"/>
        <v>554.42999999999995</v>
      </c>
      <c r="AR120" s="21">
        <v>1</v>
      </c>
      <c r="AS120" s="164">
        <f t="shared" si="75"/>
        <v>554.42999999999995</v>
      </c>
      <c r="AT120" s="21">
        <v>0</v>
      </c>
      <c r="AU120" s="164">
        <f t="shared" si="76"/>
        <v>0</v>
      </c>
      <c r="AV120" s="21">
        <v>1</v>
      </c>
      <c r="AW120" s="164">
        <f t="shared" si="77"/>
        <v>554.42999999999995</v>
      </c>
      <c r="AX120" s="21">
        <v>1</v>
      </c>
      <c r="AY120" s="164">
        <f t="shared" si="78"/>
        <v>554.42999999999995</v>
      </c>
      <c r="AZ120" s="21">
        <v>1</v>
      </c>
      <c r="BA120" s="164">
        <f t="shared" si="79"/>
        <v>554.42999999999995</v>
      </c>
      <c r="BB120" s="21">
        <v>1</v>
      </c>
      <c r="BC120" s="164">
        <f t="shared" si="80"/>
        <v>554.42999999999995</v>
      </c>
      <c r="BD120" s="21">
        <v>0</v>
      </c>
      <c r="BE120" s="164">
        <f t="shared" si="81"/>
        <v>0</v>
      </c>
      <c r="BF120" s="253">
        <f t="shared" si="82"/>
        <v>3326.58</v>
      </c>
      <c r="BG120" s="253">
        <f t="shared" si="105"/>
        <v>3326.5799999999995</v>
      </c>
      <c r="BH120" s="10" t="b">
        <f t="shared" si="106"/>
        <v>1</v>
      </c>
      <c r="BI120" s="253">
        <f t="shared" si="107"/>
        <v>0</v>
      </c>
      <c r="BJ120" s="250">
        <f t="shared" si="84"/>
        <v>21410031</v>
      </c>
      <c r="BK120" s="251">
        <v>348</v>
      </c>
      <c r="BL120" s="251">
        <v>5</v>
      </c>
      <c r="BM120" s="252">
        <f t="shared" si="85"/>
        <v>0</v>
      </c>
      <c r="BN120" s="252">
        <f t="shared" si="86"/>
        <v>2</v>
      </c>
      <c r="BO120" s="252">
        <f t="shared" si="87"/>
        <v>2</v>
      </c>
      <c r="BP120" s="252">
        <f t="shared" si="88"/>
        <v>2</v>
      </c>
      <c r="BQ120" s="254">
        <f t="shared" si="89"/>
        <v>554.42999999999995</v>
      </c>
      <c r="BR120">
        <f t="shared" si="83"/>
        <v>0</v>
      </c>
      <c r="BS120">
        <v>0</v>
      </c>
      <c r="BT120">
        <v>1</v>
      </c>
      <c r="BU120" t="s">
        <v>139</v>
      </c>
      <c r="BV120" t="str">
        <f t="shared" si="90"/>
        <v>0</v>
      </c>
      <c r="BW120" t="str">
        <f t="shared" si="91"/>
        <v>0</v>
      </c>
      <c r="BX120" t="str">
        <f t="shared" si="92"/>
        <v>1</v>
      </c>
      <c r="BY120" t="s">
        <v>23</v>
      </c>
      <c r="BZ120" s="253">
        <f t="shared" si="93"/>
        <v>0</v>
      </c>
      <c r="CA120" s="253">
        <f t="shared" si="94"/>
        <v>0</v>
      </c>
      <c r="CB120" s="253">
        <f t="shared" si="95"/>
        <v>0</v>
      </c>
      <c r="CC120" s="253">
        <f t="shared" si="96"/>
        <v>0</v>
      </c>
      <c r="CD120" s="253">
        <f t="shared" si="97"/>
        <v>554.42999999999995</v>
      </c>
      <c r="CE120" s="253">
        <f t="shared" si="98"/>
        <v>554.42999999999995</v>
      </c>
      <c r="CF120" s="253">
        <f t="shared" si="99"/>
        <v>0</v>
      </c>
      <c r="CG120" s="253">
        <f t="shared" si="100"/>
        <v>554.42999999999995</v>
      </c>
      <c r="CH120" s="253">
        <f t="shared" si="101"/>
        <v>554.42999999999995</v>
      </c>
      <c r="CI120" s="253">
        <f t="shared" si="102"/>
        <v>554.42999999999995</v>
      </c>
      <c r="CJ120" s="253">
        <f t="shared" si="103"/>
        <v>554.42999999999995</v>
      </c>
      <c r="CK120" s="253">
        <f t="shared" si="104"/>
        <v>0</v>
      </c>
    </row>
    <row r="121" spans="1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9"/>
        <v>3</v>
      </c>
      <c r="L121" s="166" t="s">
        <v>20</v>
      </c>
      <c r="M121" s="201">
        <v>0</v>
      </c>
      <c r="N121" s="262">
        <f t="shared" si="58"/>
        <v>1046.55</v>
      </c>
      <c r="O121" s="106">
        <v>1046.55</v>
      </c>
      <c r="P121" s="110">
        <f t="shared" si="59"/>
        <v>3139.6499999999996</v>
      </c>
      <c r="Q121" s="112" t="s">
        <v>139</v>
      </c>
      <c r="R121" s="113">
        <f t="shared" si="60"/>
        <v>2</v>
      </c>
      <c r="S121" s="114">
        <f t="shared" si="61"/>
        <v>2093.1</v>
      </c>
      <c r="T121" s="113">
        <f t="shared" si="62"/>
        <v>1</v>
      </c>
      <c r="U121" s="115">
        <f t="shared" si="63"/>
        <v>1046.55</v>
      </c>
      <c r="V121" s="113">
        <f t="shared" si="64"/>
        <v>0</v>
      </c>
      <c r="W121" s="115">
        <f t="shared" si="65"/>
        <v>0</v>
      </c>
      <c r="X121" s="113">
        <f t="shared" si="66"/>
        <v>0</v>
      </c>
      <c r="Y121" s="115">
        <f t="shared" si="67"/>
        <v>0</v>
      </c>
      <c r="Z121" s="116">
        <f t="shared" si="68"/>
        <v>3139.6499999999996</v>
      </c>
      <c r="AA121" s="117" t="b">
        <f t="shared" si="69"/>
        <v>1</v>
      </c>
      <c r="AB121" s="130"/>
      <c r="AC121" s="132">
        <v>1</v>
      </c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70"/>
        <v>0</v>
      </c>
      <c r="AJ121" s="21">
        <v>1</v>
      </c>
      <c r="AK121" s="164">
        <f t="shared" si="71"/>
        <v>1046.55</v>
      </c>
      <c r="AL121" s="21">
        <v>1</v>
      </c>
      <c r="AM121" s="164">
        <f t="shared" si="72"/>
        <v>1046.55</v>
      </c>
      <c r="AN121" s="21">
        <v>1</v>
      </c>
      <c r="AO121" s="164">
        <f t="shared" si="73"/>
        <v>1046.55</v>
      </c>
      <c r="AP121" s="21">
        <v>0</v>
      </c>
      <c r="AQ121" s="164">
        <f t="shared" si="74"/>
        <v>0</v>
      </c>
      <c r="AR121" s="21">
        <v>0</v>
      </c>
      <c r="AS121" s="164">
        <f t="shared" si="75"/>
        <v>0</v>
      </c>
      <c r="AT121" s="21">
        <v>0</v>
      </c>
      <c r="AU121" s="164">
        <f t="shared" si="76"/>
        <v>0</v>
      </c>
      <c r="AV121" s="21">
        <v>0</v>
      </c>
      <c r="AW121" s="164">
        <f t="shared" si="77"/>
        <v>0</v>
      </c>
      <c r="AX121" s="21">
        <v>0</v>
      </c>
      <c r="AY121" s="164">
        <f t="shared" si="78"/>
        <v>0</v>
      </c>
      <c r="AZ121" s="21">
        <v>0</v>
      </c>
      <c r="BA121" s="164">
        <f t="shared" si="79"/>
        <v>0</v>
      </c>
      <c r="BB121" s="21">
        <v>0</v>
      </c>
      <c r="BC121" s="164">
        <f t="shared" si="80"/>
        <v>0</v>
      </c>
      <c r="BD121" s="21">
        <v>0</v>
      </c>
      <c r="BE121" s="164">
        <f t="shared" si="81"/>
        <v>0</v>
      </c>
      <c r="BF121" s="253">
        <f t="shared" si="82"/>
        <v>3139.6499999999996</v>
      </c>
      <c r="BG121" s="253">
        <f t="shared" si="105"/>
        <v>3139.6499999999996</v>
      </c>
      <c r="BH121" s="10" t="b">
        <f t="shared" si="106"/>
        <v>1</v>
      </c>
      <c r="BI121" s="253">
        <f t="shared" si="107"/>
        <v>0</v>
      </c>
      <c r="BJ121" s="250">
        <f t="shared" si="84"/>
        <v>21410555</v>
      </c>
      <c r="BK121" s="251">
        <v>348</v>
      </c>
      <c r="BL121" s="251">
        <v>5</v>
      </c>
      <c r="BM121" s="252">
        <f t="shared" si="85"/>
        <v>2</v>
      </c>
      <c r="BN121" s="252">
        <f t="shared" si="86"/>
        <v>1</v>
      </c>
      <c r="BO121" s="252">
        <f t="shared" si="87"/>
        <v>0</v>
      </c>
      <c r="BP121" s="252">
        <f t="shared" si="88"/>
        <v>0</v>
      </c>
      <c r="BQ121" s="254">
        <f t="shared" si="89"/>
        <v>1046.55</v>
      </c>
      <c r="BR121">
        <f t="shared" si="83"/>
        <v>0</v>
      </c>
      <c r="BS121">
        <v>0</v>
      </c>
      <c r="BT121">
        <v>1</v>
      </c>
      <c r="BU121" t="s">
        <v>139</v>
      </c>
      <c r="BV121" t="str">
        <f t="shared" si="90"/>
        <v>0</v>
      </c>
      <c r="BW121" t="str">
        <f t="shared" si="91"/>
        <v>0</v>
      </c>
      <c r="BX121" t="str">
        <f t="shared" si="92"/>
        <v>1</v>
      </c>
      <c r="BY121" t="s">
        <v>23</v>
      </c>
      <c r="BZ121" s="253">
        <f t="shared" si="93"/>
        <v>0</v>
      </c>
      <c r="CA121" s="253">
        <f t="shared" si="94"/>
        <v>1046.55</v>
      </c>
      <c r="CB121" s="253">
        <f t="shared" si="95"/>
        <v>1046.55</v>
      </c>
      <c r="CC121" s="253">
        <f t="shared" si="96"/>
        <v>1046.55</v>
      </c>
      <c r="CD121" s="253">
        <f t="shared" si="97"/>
        <v>0</v>
      </c>
      <c r="CE121" s="253">
        <f t="shared" si="98"/>
        <v>0</v>
      </c>
      <c r="CF121" s="253">
        <f t="shared" si="99"/>
        <v>0</v>
      </c>
      <c r="CG121" s="253">
        <f t="shared" si="100"/>
        <v>0</v>
      </c>
      <c r="CH121" s="253">
        <f t="shared" si="101"/>
        <v>0</v>
      </c>
      <c r="CI121" s="253">
        <f t="shared" si="102"/>
        <v>0</v>
      </c>
      <c r="CJ121" s="253">
        <f t="shared" si="103"/>
        <v>0</v>
      </c>
      <c r="CK121" s="253">
        <f t="shared" si="104"/>
        <v>0</v>
      </c>
    </row>
    <row r="122" spans="1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9"/>
        <v>0</v>
      </c>
      <c r="L122" s="166" t="s">
        <v>20</v>
      </c>
      <c r="M122" s="104">
        <v>0</v>
      </c>
      <c r="N122" s="262">
        <f t="shared" si="58"/>
        <v>730.92</v>
      </c>
      <c r="O122" s="106">
        <v>730.92</v>
      </c>
      <c r="P122" s="110">
        <f t="shared" si="59"/>
        <v>0</v>
      </c>
      <c r="Q122" s="112" t="s">
        <v>139</v>
      </c>
      <c r="R122" s="113">
        <f t="shared" si="60"/>
        <v>0</v>
      </c>
      <c r="S122" s="114">
        <f t="shared" si="61"/>
        <v>0</v>
      </c>
      <c r="T122" s="113">
        <f t="shared" si="62"/>
        <v>0</v>
      </c>
      <c r="U122" s="115">
        <f t="shared" si="63"/>
        <v>0</v>
      </c>
      <c r="V122" s="113">
        <f t="shared" si="64"/>
        <v>0</v>
      </c>
      <c r="W122" s="115">
        <f t="shared" si="65"/>
        <v>0</v>
      </c>
      <c r="X122" s="113">
        <f t="shared" si="66"/>
        <v>0</v>
      </c>
      <c r="Y122" s="115">
        <f t="shared" si="67"/>
        <v>0</v>
      </c>
      <c r="Z122" s="116">
        <f t="shared" si="68"/>
        <v>0</v>
      </c>
      <c r="AA122" s="117" t="b">
        <f t="shared" si="69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70"/>
        <v>0</v>
      </c>
      <c r="AJ122" s="21">
        <v>0</v>
      </c>
      <c r="AK122" s="164">
        <f t="shared" si="71"/>
        <v>0</v>
      </c>
      <c r="AL122" s="21">
        <v>0</v>
      </c>
      <c r="AM122" s="164">
        <f t="shared" si="72"/>
        <v>0</v>
      </c>
      <c r="AN122" s="21">
        <v>0</v>
      </c>
      <c r="AO122" s="164">
        <f t="shared" si="73"/>
        <v>0</v>
      </c>
      <c r="AP122" s="21">
        <v>0</v>
      </c>
      <c r="AQ122" s="164">
        <f t="shared" si="74"/>
        <v>0</v>
      </c>
      <c r="AR122" s="21">
        <v>0</v>
      </c>
      <c r="AS122" s="164">
        <f t="shared" si="75"/>
        <v>0</v>
      </c>
      <c r="AT122" s="21">
        <v>0</v>
      </c>
      <c r="AU122" s="164">
        <f t="shared" si="76"/>
        <v>0</v>
      </c>
      <c r="AV122" s="21">
        <v>0</v>
      </c>
      <c r="AW122" s="164">
        <f t="shared" si="77"/>
        <v>0</v>
      </c>
      <c r="AX122" s="21">
        <v>0</v>
      </c>
      <c r="AY122" s="164">
        <f t="shared" si="78"/>
        <v>0</v>
      </c>
      <c r="AZ122" s="21">
        <v>0</v>
      </c>
      <c r="BA122" s="164">
        <f t="shared" si="79"/>
        <v>0</v>
      </c>
      <c r="BB122" s="21">
        <v>0</v>
      </c>
      <c r="BC122" s="164">
        <f t="shared" si="80"/>
        <v>0</v>
      </c>
      <c r="BD122" s="21">
        <v>0</v>
      </c>
      <c r="BE122" s="164">
        <f t="shared" si="81"/>
        <v>0</v>
      </c>
      <c r="BF122" s="253">
        <f t="shared" si="82"/>
        <v>0</v>
      </c>
      <c r="BG122" s="253">
        <f t="shared" si="105"/>
        <v>0</v>
      </c>
      <c r="BH122" s="10" t="b">
        <f t="shared" si="106"/>
        <v>1</v>
      </c>
      <c r="BI122" s="253">
        <f t="shared" si="107"/>
        <v>0</v>
      </c>
      <c r="BJ122" s="250">
        <f t="shared" si="84"/>
        <v>21410556</v>
      </c>
      <c r="BK122" s="251">
        <v>348</v>
      </c>
      <c r="BL122" s="251">
        <v>5</v>
      </c>
      <c r="BM122" s="252">
        <f t="shared" si="85"/>
        <v>0</v>
      </c>
      <c r="BN122" s="252">
        <f t="shared" si="86"/>
        <v>0</v>
      </c>
      <c r="BO122" s="252">
        <f t="shared" si="87"/>
        <v>0</v>
      </c>
      <c r="BP122" s="252">
        <f t="shared" si="88"/>
        <v>0</v>
      </c>
      <c r="BQ122" s="254">
        <f t="shared" si="89"/>
        <v>730.92</v>
      </c>
      <c r="BR122">
        <f t="shared" si="83"/>
        <v>0</v>
      </c>
      <c r="BS122">
        <v>0</v>
      </c>
      <c r="BT122">
        <v>1</v>
      </c>
      <c r="BU122" t="s">
        <v>139</v>
      </c>
      <c r="BV122" t="str">
        <f t="shared" si="90"/>
        <v>0</v>
      </c>
      <c r="BW122" t="str">
        <f t="shared" si="91"/>
        <v>0</v>
      </c>
      <c r="BX122" t="str">
        <f t="shared" si="92"/>
        <v>1</v>
      </c>
      <c r="BY122" t="s">
        <v>23</v>
      </c>
      <c r="BZ122" s="253">
        <f t="shared" si="93"/>
        <v>0</v>
      </c>
      <c r="CA122" s="253">
        <f t="shared" si="94"/>
        <v>0</v>
      </c>
      <c r="CB122" s="253">
        <f t="shared" si="95"/>
        <v>0</v>
      </c>
      <c r="CC122" s="253">
        <f t="shared" si="96"/>
        <v>0</v>
      </c>
      <c r="CD122" s="253">
        <f t="shared" si="97"/>
        <v>0</v>
      </c>
      <c r="CE122" s="253">
        <f t="shared" si="98"/>
        <v>0</v>
      </c>
      <c r="CF122" s="253">
        <f t="shared" si="99"/>
        <v>0</v>
      </c>
      <c r="CG122" s="253">
        <f t="shared" si="100"/>
        <v>0</v>
      </c>
      <c r="CH122" s="253">
        <f t="shared" si="101"/>
        <v>0</v>
      </c>
      <c r="CI122" s="253">
        <f t="shared" si="102"/>
        <v>0</v>
      </c>
      <c r="CJ122" s="253">
        <f t="shared" si="103"/>
        <v>0</v>
      </c>
      <c r="CK122" s="253">
        <f t="shared" si="104"/>
        <v>0</v>
      </c>
    </row>
    <row r="123" spans="1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ref="K123:K215" si="110">R123+T123+V123+X123</f>
        <v>0</v>
      </c>
      <c r="L123" s="166" t="s">
        <v>20</v>
      </c>
      <c r="M123" s="201">
        <v>0</v>
      </c>
      <c r="N123" s="262">
        <f t="shared" si="58"/>
        <v>730.92</v>
      </c>
      <c r="O123" s="106">
        <v>730.92</v>
      </c>
      <c r="P123" s="110">
        <f t="shared" si="59"/>
        <v>0</v>
      </c>
      <c r="Q123" s="112" t="s">
        <v>139</v>
      </c>
      <c r="R123" s="113">
        <f t="shared" si="60"/>
        <v>0</v>
      </c>
      <c r="S123" s="114">
        <f t="shared" si="61"/>
        <v>0</v>
      </c>
      <c r="T123" s="113">
        <f t="shared" si="62"/>
        <v>0</v>
      </c>
      <c r="U123" s="115">
        <f t="shared" si="63"/>
        <v>0</v>
      </c>
      <c r="V123" s="113">
        <f t="shared" si="64"/>
        <v>0</v>
      </c>
      <c r="W123" s="115">
        <f t="shared" si="65"/>
        <v>0</v>
      </c>
      <c r="X123" s="113">
        <f t="shared" si="66"/>
        <v>0</v>
      </c>
      <c r="Y123" s="115">
        <f t="shared" si="67"/>
        <v>0</v>
      </c>
      <c r="Z123" s="116">
        <f t="shared" si="68"/>
        <v>0</v>
      </c>
      <c r="AA123" s="117" t="b">
        <f t="shared" si="69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70"/>
        <v>0</v>
      </c>
      <c r="AJ123" s="21">
        <v>0</v>
      </c>
      <c r="AK123" s="164">
        <f t="shared" si="71"/>
        <v>0</v>
      </c>
      <c r="AL123" s="21">
        <v>0</v>
      </c>
      <c r="AM123" s="164">
        <f t="shared" si="72"/>
        <v>0</v>
      </c>
      <c r="AN123" s="21">
        <v>0</v>
      </c>
      <c r="AO123" s="164">
        <f t="shared" si="73"/>
        <v>0</v>
      </c>
      <c r="AP123" s="21">
        <v>0</v>
      </c>
      <c r="AQ123" s="164">
        <f t="shared" si="74"/>
        <v>0</v>
      </c>
      <c r="AR123" s="21">
        <v>0</v>
      </c>
      <c r="AS123" s="164">
        <f t="shared" si="75"/>
        <v>0</v>
      </c>
      <c r="AT123" s="21">
        <v>0</v>
      </c>
      <c r="AU123" s="164">
        <f t="shared" si="76"/>
        <v>0</v>
      </c>
      <c r="AV123" s="21">
        <v>0</v>
      </c>
      <c r="AW123" s="164">
        <f t="shared" si="77"/>
        <v>0</v>
      </c>
      <c r="AX123" s="21">
        <v>0</v>
      </c>
      <c r="AY123" s="164">
        <f t="shared" si="78"/>
        <v>0</v>
      </c>
      <c r="AZ123" s="21">
        <v>0</v>
      </c>
      <c r="BA123" s="164">
        <f t="shared" si="79"/>
        <v>0</v>
      </c>
      <c r="BB123" s="21">
        <v>0</v>
      </c>
      <c r="BC123" s="164">
        <f t="shared" si="80"/>
        <v>0</v>
      </c>
      <c r="BD123" s="21">
        <v>0</v>
      </c>
      <c r="BE123" s="164">
        <f t="shared" si="81"/>
        <v>0</v>
      </c>
      <c r="BF123" s="253">
        <f t="shared" si="82"/>
        <v>0</v>
      </c>
      <c r="BG123" s="253">
        <f t="shared" si="105"/>
        <v>0</v>
      </c>
      <c r="BH123" s="10" t="b">
        <f t="shared" si="106"/>
        <v>1</v>
      </c>
      <c r="BI123" s="253">
        <f t="shared" si="107"/>
        <v>0</v>
      </c>
      <c r="BJ123" s="250">
        <f t="shared" si="84"/>
        <v>21410557</v>
      </c>
      <c r="BK123" s="251">
        <v>348</v>
      </c>
      <c r="BL123" s="251">
        <v>5</v>
      </c>
      <c r="BM123" s="252">
        <f t="shared" si="85"/>
        <v>0</v>
      </c>
      <c r="BN123" s="252">
        <f t="shared" si="86"/>
        <v>0</v>
      </c>
      <c r="BO123" s="252">
        <f t="shared" si="87"/>
        <v>0</v>
      </c>
      <c r="BP123" s="252">
        <f t="shared" si="88"/>
        <v>0</v>
      </c>
      <c r="BQ123" s="254">
        <f t="shared" si="89"/>
        <v>730.92</v>
      </c>
      <c r="BR123">
        <f t="shared" si="83"/>
        <v>0</v>
      </c>
      <c r="BS123">
        <v>0</v>
      </c>
      <c r="BT123">
        <v>1</v>
      </c>
      <c r="BU123" t="s">
        <v>139</v>
      </c>
      <c r="BV123" t="str">
        <f t="shared" si="90"/>
        <v>0</v>
      </c>
      <c r="BW123" t="str">
        <f t="shared" si="91"/>
        <v>0</v>
      </c>
      <c r="BX123" t="str">
        <f t="shared" si="92"/>
        <v>1</v>
      </c>
      <c r="BY123" t="s">
        <v>23</v>
      </c>
      <c r="BZ123" s="253">
        <f t="shared" si="93"/>
        <v>0</v>
      </c>
      <c r="CA123" s="253">
        <f t="shared" si="94"/>
        <v>0</v>
      </c>
      <c r="CB123" s="253">
        <f t="shared" si="95"/>
        <v>0</v>
      </c>
      <c r="CC123" s="253">
        <f t="shared" si="96"/>
        <v>0</v>
      </c>
      <c r="CD123" s="253">
        <f t="shared" si="97"/>
        <v>0</v>
      </c>
      <c r="CE123" s="253">
        <f t="shared" si="98"/>
        <v>0</v>
      </c>
      <c r="CF123" s="253">
        <f t="shared" si="99"/>
        <v>0</v>
      </c>
      <c r="CG123" s="253">
        <f t="shared" si="100"/>
        <v>0</v>
      </c>
      <c r="CH123" s="253">
        <f t="shared" si="101"/>
        <v>0</v>
      </c>
      <c r="CI123" s="253">
        <f t="shared" si="102"/>
        <v>0</v>
      </c>
      <c r="CJ123" s="253">
        <f t="shared" si="103"/>
        <v>0</v>
      </c>
      <c r="CK123" s="253">
        <f t="shared" si="104"/>
        <v>0</v>
      </c>
    </row>
    <row r="124" spans="1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10"/>
        <v>0</v>
      </c>
      <c r="L124" s="166" t="s">
        <v>20</v>
      </c>
      <c r="M124" s="104">
        <v>0</v>
      </c>
      <c r="N124" s="262">
        <f t="shared" si="58"/>
        <v>730.92</v>
      </c>
      <c r="O124" s="106">
        <v>730.92</v>
      </c>
      <c r="P124" s="110">
        <f t="shared" si="59"/>
        <v>0</v>
      </c>
      <c r="Q124" s="112" t="s">
        <v>139</v>
      </c>
      <c r="R124" s="113">
        <f t="shared" si="60"/>
        <v>0</v>
      </c>
      <c r="S124" s="114">
        <f t="shared" si="61"/>
        <v>0</v>
      </c>
      <c r="T124" s="113">
        <f t="shared" si="62"/>
        <v>0</v>
      </c>
      <c r="U124" s="115">
        <f t="shared" si="63"/>
        <v>0</v>
      </c>
      <c r="V124" s="113">
        <f t="shared" si="64"/>
        <v>0</v>
      </c>
      <c r="W124" s="115">
        <f t="shared" si="65"/>
        <v>0</v>
      </c>
      <c r="X124" s="113">
        <f t="shared" si="66"/>
        <v>0</v>
      </c>
      <c r="Y124" s="115">
        <f t="shared" si="67"/>
        <v>0</v>
      </c>
      <c r="Z124" s="116">
        <f t="shared" si="68"/>
        <v>0</v>
      </c>
      <c r="AA124" s="117" t="b">
        <f t="shared" si="69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70"/>
        <v>0</v>
      </c>
      <c r="AJ124" s="21">
        <v>0</v>
      </c>
      <c r="AK124" s="164">
        <f t="shared" si="71"/>
        <v>0</v>
      </c>
      <c r="AL124" s="21">
        <v>0</v>
      </c>
      <c r="AM124" s="164">
        <f t="shared" si="72"/>
        <v>0</v>
      </c>
      <c r="AN124" s="21">
        <v>0</v>
      </c>
      <c r="AO124" s="164">
        <f t="shared" si="73"/>
        <v>0</v>
      </c>
      <c r="AP124" s="21">
        <v>0</v>
      </c>
      <c r="AQ124" s="164">
        <f t="shared" si="74"/>
        <v>0</v>
      </c>
      <c r="AR124" s="21">
        <v>0</v>
      </c>
      <c r="AS124" s="164">
        <f t="shared" si="75"/>
        <v>0</v>
      </c>
      <c r="AT124" s="21">
        <v>0</v>
      </c>
      <c r="AU124" s="164">
        <f t="shared" si="76"/>
        <v>0</v>
      </c>
      <c r="AV124" s="21">
        <v>0</v>
      </c>
      <c r="AW124" s="164">
        <f t="shared" si="77"/>
        <v>0</v>
      </c>
      <c r="AX124" s="21">
        <v>0</v>
      </c>
      <c r="AY124" s="164">
        <f t="shared" si="78"/>
        <v>0</v>
      </c>
      <c r="AZ124" s="21">
        <v>0</v>
      </c>
      <c r="BA124" s="164">
        <f t="shared" si="79"/>
        <v>0</v>
      </c>
      <c r="BB124" s="21">
        <v>0</v>
      </c>
      <c r="BC124" s="164">
        <f t="shared" si="80"/>
        <v>0</v>
      </c>
      <c r="BD124" s="21">
        <v>0</v>
      </c>
      <c r="BE124" s="164">
        <f t="shared" si="81"/>
        <v>0</v>
      </c>
      <c r="BF124" s="253">
        <f t="shared" si="82"/>
        <v>0</v>
      </c>
      <c r="BG124" s="253">
        <f t="shared" si="105"/>
        <v>0</v>
      </c>
      <c r="BH124" s="10" t="b">
        <f t="shared" si="106"/>
        <v>1</v>
      </c>
      <c r="BI124" s="253">
        <f t="shared" si="107"/>
        <v>0</v>
      </c>
      <c r="BJ124" s="250">
        <f t="shared" si="84"/>
        <v>21410558</v>
      </c>
      <c r="BK124" s="251">
        <v>348</v>
      </c>
      <c r="BL124" s="251">
        <v>5</v>
      </c>
      <c r="BM124" s="252">
        <f t="shared" si="85"/>
        <v>0</v>
      </c>
      <c r="BN124" s="252">
        <f t="shared" si="86"/>
        <v>0</v>
      </c>
      <c r="BO124" s="252">
        <f t="shared" si="87"/>
        <v>0</v>
      </c>
      <c r="BP124" s="252">
        <f t="shared" si="88"/>
        <v>0</v>
      </c>
      <c r="BQ124" s="254">
        <f t="shared" si="89"/>
        <v>730.92</v>
      </c>
      <c r="BR124">
        <f t="shared" si="83"/>
        <v>0</v>
      </c>
      <c r="BS124">
        <v>0</v>
      </c>
      <c r="BT124">
        <v>1</v>
      </c>
      <c r="BU124" t="s">
        <v>139</v>
      </c>
      <c r="BV124" t="str">
        <f t="shared" si="90"/>
        <v>0</v>
      </c>
      <c r="BW124" t="str">
        <f t="shared" si="91"/>
        <v>0</v>
      </c>
      <c r="BX124" t="str">
        <f t="shared" si="92"/>
        <v>1</v>
      </c>
      <c r="BY124" t="s">
        <v>23</v>
      </c>
      <c r="BZ124" s="253">
        <f t="shared" si="93"/>
        <v>0</v>
      </c>
      <c r="CA124" s="253">
        <f t="shared" si="94"/>
        <v>0</v>
      </c>
      <c r="CB124" s="253">
        <f t="shared" si="95"/>
        <v>0</v>
      </c>
      <c r="CC124" s="253">
        <f t="shared" si="96"/>
        <v>0</v>
      </c>
      <c r="CD124" s="253">
        <f t="shared" si="97"/>
        <v>0</v>
      </c>
      <c r="CE124" s="253">
        <f t="shared" si="98"/>
        <v>0</v>
      </c>
      <c r="CF124" s="253">
        <f t="shared" si="99"/>
        <v>0</v>
      </c>
      <c r="CG124" s="253">
        <f t="shared" si="100"/>
        <v>0</v>
      </c>
      <c r="CH124" s="253">
        <f t="shared" si="101"/>
        <v>0</v>
      </c>
      <c r="CI124" s="253">
        <f t="shared" si="102"/>
        <v>0</v>
      </c>
      <c r="CJ124" s="253">
        <f t="shared" si="103"/>
        <v>0</v>
      </c>
      <c r="CK124" s="253">
        <f t="shared" si="104"/>
        <v>0</v>
      </c>
    </row>
    <row r="125" spans="1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10"/>
        <v>30</v>
      </c>
      <c r="L125" s="166" t="s">
        <v>187</v>
      </c>
      <c r="M125" s="201">
        <v>0</v>
      </c>
      <c r="N125" s="262">
        <f t="shared" si="58"/>
        <v>511.44</v>
      </c>
      <c r="O125" s="106">
        <v>511.44</v>
      </c>
      <c r="P125" s="110">
        <f t="shared" si="59"/>
        <v>15343.2</v>
      </c>
      <c r="Q125" s="112" t="s">
        <v>139</v>
      </c>
      <c r="R125" s="113">
        <f t="shared" si="60"/>
        <v>0</v>
      </c>
      <c r="S125" s="114">
        <f t="shared" si="61"/>
        <v>0</v>
      </c>
      <c r="T125" s="113">
        <f t="shared" si="62"/>
        <v>12</v>
      </c>
      <c r="U125" s="115">
        <f t="shared" si="63"/>
        <v>6137.28</v>
      </c>
      <c r="V125" s="113">
        <f t="shared" si="64"/>
        <v>9</v>
      </c>
      <c r="W125" s="115">
        <f t="shared" si="65"/>
        <v>4602.96</v>
      </c>
      <c r="X125" s="113">
        <f t="shared" si="66"/>
        <v>9</v>
      </c>
      <c r="Y125" s="115">
        <f t="shared" si="67"/>
        <v>4602.96</v>
      </c>
      <c r="Z125" s="116">
        <f t="shared" si="68"/>
        <v>15343.2</v>
      </c>
      <c r="AA125" s="117" t="b">
        <f t="shared" si="69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70"/>
        <v>0</v>
      </c>
      <c r="AJ125" s="21">
        <v>0</v>
      </c>
      <c r="AK125" s="164">
        <f t="shared" si="71"/>
        <v>0</v>
      </c>
      <c r="AL125" s="21">
        <v>0</v>
      </c>
      <c r="AM125" s="164">
        <f t="shared" si="72"/>
        <v>0</v>
      </c>
      <c r="AN125" s="21">
        <v>4</v>
      </c>
      <c r="AO125" s="164">
        <f t="shared" si="73"/>
        <v>2045.76</v>
      </c>
      <c r="AP125" s="21">
        <v>4</v>
      </c>
      <c r="AQ125" s="164">
        <f t="shared" si="74"/>
        <v>2045.76</v>
      </c>
      <c r="AR125" s="21">
        <v>4</v>
      </c>
      <c r="AS125" s="164">
        <f t="shared" si="75"/>
        <v>2045.76</v>
      </c>
      <c r="AT125" s="21">
        <v>1</v>
      </c>
      <c r="AU125" s="164">
        <f t="shared" si="76"/>
        <v>511.44</v>
      </c>
      <c r="AV125" s="21">
        <v>4</v>
      </c>
      <c r="AW125" s="164">
        <f t="shared" si="77"/>
        <v>2045.76</v>
      </c>
      <c r="AX125" s="21">
        <v>4</v>
      </c>
      <c r="AY125" s="164">
        <f t="shared" si="78"/>
        <v>2045.76</v>
      </c>
      <c r="AZ125" s="21">
        <v>4</v>
      </c>
      <c r="BA125" s="164">
        <f t="shared" si="79"/>
        <v>2045.76</v>
      </c>
      <c r="BB125" s="21">
        <v>4</v>
      </c>
      <c r="BC125" s="164">
        <f t="shared" si="80"/>
        <v>2045.76</v>
      </c>
      <c r="BD125" s="21">
        <v>1</v>
      </c>
      <c r="BE125" s="164">
        <f t="shared" si="81"/>
        <v>511.44</v>
      </c>
      <c r="BF125" s="253">
        <f t="shared" si="82"/>
        <v>15343.2</v>
      </c>
      <c r="BG125" s="253">
        <f t="shared" si="105"/>
        <v>15343.2</v>
      </c>
      <c r="BH125" s="10" t="b">
        <f t="shared" si="106"/>
        <v>1</v>
      </c>
      <c r="BI125" s="253">
        <f t="shared" si="107"/>
        <v>0</v>
      </c>
      <c r="BJ125" s="250">
        <f t="shared" si="84"/>
        <v>21410750</v>
      </c>
      <c r="BK125" s="251">
        <v>348</v>
      </c>
      <c r="BL125" s="251">
        <v>5</v>
      </c>
      <c r="BM125" s="252">
        <f t="shared" si="85"/>
        <v>0</v>
      </c>
      <c r="BN125" s="252">
        <f t="shared" si="86"/>
        <v>12</v>
      </c>
      <c r="BO125" s="252">
        <f t="shared" si="87"/>
        <v>9</v>
      </c>
      <c r="BP125" s="252">
        <f t="shared" si="88"/>
        <v>9</v>
      </c>
      <c r="BQ125" s="254">
        <f t="shared" si="89"/>
        <v>511.44</v>
      </c>
      <c r="BR125">
        <f t="shared" si="83"/>
        <v>0</v>
      </c>
      <c r="BS125">
        <v>0</v>
      </c>
      <c r="BT125">
        <v>1</v>
      </c>
      <c r="BU125" t="s">
        <v>139</v>
      </c>
      <c r="BV125" t="str">
        <f t="shared" si="90"/>
        <v>0</v>
      </c>
      <c r="BW125" t="str">
        <f t="shared" si="91"/>
        <v>0</v>
      </c>
      <c r="BX125" t="str">
        <f t="shared" si="92"/>
        <v>1</v>
      </c>
      <c r="BY125" t="s">
        <v>23</v>
      </c>
      <c r="BZ125" s="253">
        <f t="shared" si="93"/>
        <v>0</v>
      </c>
      <c r="CA125" s="253">
        <f t="shared" si="94"/>
        <v>0</v>
      </c>
      <c r="CB125" s="253">
        <f t="shared" si="95"/>
        <v>0</v>
      </c>
      <c r="CC125" s="253">
        <f t="shared" si="96"/>
        <v>2045.76</v>
      </c>
      <c r="CD125" s="253">
        <f t="shared" si="97"/>
        <v>2045.76</v>
      </c>
      <c r="CE125" s="253">
        <f t="shared" si="98"/>
        <v>2045.76</v>
      </c>
      <c r="CF125" s="253">
        <f t="shared" si="99"/>
        <v>511.44</v>
      </c>
      <c r="CG125" s="253">
        <f t="shared" si="100"/>
        <v>2045.76</v>
      </c>
      <c r="CH125" s="253">
        <f t="shared" si="101"/>
        <v>2045.76</v>
      </c>
      <c r="CI125" s="253">
        <f t="shared" si="102"/>
        <v>2045.76</v>
      </c>
      <c r="CJ125" s="253">
        <f t="shared" si="103"/>
        <v>2045.76</v>
      </c>
      <c r="CK125" s="253">
        <f t="shared" si="104"/>
        <v>511.44</v>
      </c>
    </row>
    <row r="126" spans="1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10"/>
        <v>16</v>
      </c>
      <c r="L126" s="166" t="s">
        <v>187</v>
      </c>
      <c r="M126" s="104">
        <v>0</v>
      </c>
      <c r="N126" s="262">
        <f t="shared" si="58"/>
        <v>586.26</v>
      </c>
      <c r="O126" s="106">
        <v>586.26</v>
      </c>
      <c r="P126" s="110">
        <f t="shared" si="59"/>
        <v>9380.16</v>
      </c>
      <c r="Q126" s="112" t="s">
        <v>139</v>
      </c>
      <c r="R126" s="113">
        <f t="shared" si="60"/>
        <v>0</v>
      </c>
      <c r="S126" s="114">
        <f t="shared" si="61"/>
        <v>0</v>
      </c>
      <c r="T126" s="113">
        <f t="shared" si="62"/>
        <v>6</v>
      </c>
      <c r="U126" s="115">
        <f t="shared" si="63"/>
        <v>3517.56</v>
      </c>
      <c r="V126" s="113">
        <f t="shared" si="64"/>
        <v>5</v>
      </c>
      <c r="W126" s="115">
        <f t="shared" si="65"/>
        <v>2931.3</v>
      </c>
      <c r="X126" s="113">
        <f t="shared" si="66"/>
        <v>5</v>
      </c>
      <c r="Y126" s="115">
        <f t="shared" si="67"/>
        <v>2931.3</v>
      </c>
      <c r="Z126" s="116">
        <f t="shared" si="68"/>
        <v>9380.16</v>
      </c>
      <c r="AA126" s="117" t="b">
        <f t="shared" si="69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70"/>
        <v>0</v>
      </c>
      <c r="AJ126" s="21">
        <v>0</v>
      </c>
      <c r="AK126" s="164">
        <f t="shared" si="71"/>
        <v>0</v>
      </c>
      <c r="AL126" s="21">
        <v>0</v>
      </c>
      <c r="AM126" s="164">
        <f t="shared" si="72"/>
        <v>0</v>
      </c>
      <c r="AN126" s="21">
        <v>2</v>
      </c>
      <c r="AO126" s="164">
        <f t="shared" si="73"/>
        <v>1172.52</v>
      </c>
      <c r="AP126" s="21">
        <v>2</v>
      </c>
      <c r="AQ126" s="164">
        <f t="shared" si="74"/>
        <v>1172.52</v>
      </c>
      <c r="AR126" s="21">
        <v>2</v>
      </c>
      <c r="AS126" s="164">
        <f t="shared" si="75"/>
        <v>1172.52</v>
      </c>
      <c r="AT126" s="21">
        <v>1</v>
      </c>
      <c r="AU126" s="164">
        <f t="shared" si="76"/>
        <v>586.26</v>
      </c>
      <c r="AV126" s="21">
        <v>2</v>
      </c>
      <c r="AW126" s="164">
        <f t="shared" si="77"/>
        <v>1172.52</v>
      </c>
      <c r="AX126" s="21">
        <v>2</v>
      </c>
      <c r="AY126" s="164">
        <f t="shared" si="78"/>
        <v>1172.52</v>
      </c>
      <c r="AZ126" s="21">
        <v>2</v>
      </c>
      <c r="BA126" s="164">
        <f t="shared" si="79"/>
        <v>1172.52</v>
      </c>
      <c r="BB126" s="21">
        <v>2</v>
      </c>
      <c r="BC126" s="164">
        <f t="shared" si="80"/>
        <v>1172.52</v>
      </c>
      <c r="BD126" s="21">
        <v>1</v>
      </c>
      <c r="BE126" s="164">
        <f t="shared" si="81"/>
        <v>586.26</v>
      </c>
      <c r="BF126" s="253">
        <f t="shared" si="82"/>
        <v>9380.16</v>
      </c>
      <c r="BG126" s="253">
        <f t="shared" si="105"/>
        <v>9380.1600000000017</v>
      </c>
      <c r="BH126" s="10" t="b">
        <f t="shared" si="106"/>
        <v>1</v>
      </c>
      <c r="BI126" s="253">
        <f t="shared" si="107"/>
        <v>0</v>
      </c>
      <c r="BJ126" s="250">
        <f t="shared" si="84"/>
        <v>21410751</v>
      </c>
      <c r="BK126" s="251">
        <v>348</v>
      </c>
      <c r="BL126" s="251">
        <v>5</v>
      </c>
      <c r="BM126" s="252">
        <f t="shared" si="85"/>
        <v>0</v>
      </c>
      <c r="BN126" s="252">
        <f t="shared" si="86"/>
        <v>6</v>
      </c>
      <c r="BO126" s="252">
        <f t="shared" si="87"/>
        <v>5</v>
      </c>
      <c r="BP126" s="252">
        <f t="shared" si="88"/>
        <v>5</v>
      </c>
      <c r="BQ126" s="254">
        <f t="shared" si="89"/>
        <v>586.26</v>
      </c>
      <c r="BR126">
        <f t="shared" si="83"/>
        <v>0</v>
      </c>
      <c r="BS126">
        <v>0</v>
      </c>
      <c r="BT126">
        <v>1</v>
      </c>
      <c r="BU126" t="s">
        <v>139</v>
      </c>
      <c r="BV126" t="str">
        <f t="shared" si="90"/>
        <v>0</v>
      </c>
      <c r="BW126" t="str">
        <f t="shared" si="91"/>
        <v>0</v>
      </c>
      <c r="BX126" t="str">
        <f t="shared" si="92"/>
        <v>1</v>
      </c>
      <c r="BY126" t="s">
        <v>23</v>
      </c>
      <c r="BZ126" s="253">
        <f t="shared" si="93"/>
        <v>0</v>
      </c>
      <c r="CA126" s="253">
        <f t="shared" si="94"/>
        <v>0</v>
      </c>
      <c r="CB126" s="253">
        <f t="shared" si="95"/>
        <v>0</v>
      </c>
      <c r="CC126" s="253">
        <f t="shared" si="96"/>
        <v>1172.52</v>
      </c>
      <c r="CD126" s="253">
        <f t="shared" si="97"/>
        <v>1172.52</v>
      </c>
      <c r="CE126" s="253">
        <f t="shared" si="98"/>
        <v>1172.52</v>
      </c>
      <c r="CF126" s="253">
        <f t="shared" si="99"/>
        <v>586.26</v>
      </c>
      <c r="CG126" s="253">
        <f t="shared" si="100"/>
        <v>1172.52</v>
      </c>
      <c r="CH126" s="253">
        <f t="shared" si="101"/>
        <v>1172.52</v>
      </c>
      <c r="CI126" s="253">
        <f t="shared" si="102"/>
        <v>1172.52</v>
      </c>
      <c r="CJ126" s="253">
        <f t="shared" si="103"/>
        <v>1172.52</v>
      </c>
      <c r="CK126" s="253">
        <f t="shared" si="104"/>
        <v>586.26</v>
      </c>
    </row>
    <row r="127" spans="1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10"/>
        <v>0</v>
      </c>
      <c r="L127" s="166" t="s">
        <v>187</v>
      </c>
      <c r="M127" s="201">
        <v>0</v>
      </c>
      <c r="N127" s="262">
        <f t="shared" si="58"/>
        <v>2735.4</v>
      </c>
      <c r="O127" s="106">
        <v>2735.4</v>
      </c>
      <c r="P127" s="110">
        <f t="shared" si="59"/>
        <v>0</v>
      </c>
      <c r="Q127" s="112" t="s">
        <v>139</v>
      </c>
      <c r="R127" s="113">
        <f t="shared" si="60"/>
        <v>0</v>
      </c>
      <c r="S127" s="114">
        <f t="shared" si="61"/>
        <v>0</v>
      </c>
      <c r="T127" s="113">
        <f t="shared" si="62"/>
        <v>0</v>
      </c>
      <c r="U127" s="115">
        <f t="shared" si="63"/>
        <v>0</v>
      </c>
      <c r="V127" s="113">
        <f t="shared" si="64"/>
        <v>0</v>
      </c>
      <c r="W127" s="115">
        <f t="shared" si="65"/>
        <v>0</v>
      </c>
      <c r="X127" s="113">
        <f t="shared" si="66"/>
        <v>0</v>
      </c>
      <c r="Y127" s="115">
        <f t="shared" si="67"/>
        <v>0</v>
      </c>
      <c r="Z127" s="116">
        <f t="shared" si="68"/>
        <v>0</v>
      </c>
      <c r="AA127" s="117" t="b">
        <f t="shared" si="69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70"/>
        <v>0</v>
      </c>
      <c r="AJ127" s="21">
        <v>0</v>
      </c>
      <c r="AK127" s="164">
        <f t="shared" si="71"/>
        <v>0</v>
      </c>
      <c r="AL127" s="21">
        <v>0</v>
      </c>
      <c r="AM127" s="164">
        <f t="shared" si="72"/>
        <v>0</v>
      </c>
      <c r="AN127" s="21">
        <v>0</v>
      </c>
      <c r="AO127" s="164">
        <f t="shared" si="73"/>
        <v>0</v>
      </c>
      <c r="AP127" s="21">
        <v>0</v>
      </c>
      <c r="AQ127" s="164">
        <f t="shared" si="74"/>
        <v>0</v>
      </c>
      <c r="AR127" s="21">
        <v>0</v>
      </c>
      <c r="AS127" s="164">
        <f t="shared" si="75"/>
        <v>0</v>
      </c>
      <c r="AT127" s="21">
        <v>0</v>
      </c>
      <c r="AU127" s="164">
        <f t="shared" si="76"/>
        <v>0</v>
      </c>
      <c r="AV127" s="21">
        <v>0</v>
      </c>
      <c r="AW127" s="164">
        <f t="shared" si="77"/>
        <v>0</v>
      </c>
      <c r="AX127" s="21">
        <v>0</v>
      </c>
      <c r="AY127" s="164">
        <f t="shared" si="78"/>
        <v>0</v>
      </c>
      <c r="AZ127" s="21">
        <v>0</v>
      </c>
      <c r="BA127" s="164">
        <f t="shared" si="79"/>
        <v>0</v>
      </c>
      <c r="BB127" s="21">
        <v>0</v>
      </c>
      <c r="BC127" s="164">
        <f t="shared" si="80"/>
        <v>0</v>
      </c>
      <c r="BD127" s="21">
        <v>0</v>
      </c>
      <c r="BE127" s="164">
        <f t="shared" si="81"/>
        <v>0</v>
      </c>
      <c r="BF127" s="253">
        <f t="shared" si="82"/>
        <v>0</v>
      </c>
      <c r="BG127" s="253">
        <f t="shared" si="105"/>
        <v>0</v>
      </c>
      <c r="BH127" s="10" t="b">
        <f t="shared" si="106"/>
        <v>1</v>
      </c>
      <c r="BI127" s="253">
        <f t="shared" si="107"/>
        <v>0</v>
      </c>
      <c r="BJ127" s="250">
        <f t="shared" si="84"/>
        <v>21410578</v>
      </c>
      <c r="BK127" s="251">
        <v>348</v>
      </c>
      <c r="BL127" s="251">
        <v>5</v>
      </c>
      <c r="BM127" s="252">
        <f t="shared" si="85"/>
        <v>0</v>
      </c>
      <c r="BN127" s="252">
        <f t="shared" si="86"/>
        <v>0</v>
      </c>
      <c r="BO127" s="252">
        <f t="shared" si="87"/>
        <v>0</v>
      </c>
      <c r="BP127" s="252">
        <f t="shared" si="88"/>
        <v>0</v>
      </c>
      <c r="BQ127" s="254">
        <f t="shared" si="89"/>
        <v>2735.4</v>
      </c>
      <c r="BR127">
        <f t="shared" si="83"/>
        <v>0</v>
      </c>
      <c r="BS127">
        <v>0</v>
      </c>
      <c r="BT127">
        <v>1</v>
      </c>
      <c r="BU127" t="s">
        <v>139</v>
      </c>
      <c r="BV127" t="str">
        <f t="shared" si="90"/>
        <v>0</v>
      </c>
      <c r="BW127" t="str">
        <f t="shared" si="91"/>
        <v>0</v>
      </c>
      <c r="BX127" t="str">
        <f t="shared" si="92"/>
        <v>1</v>
      </c>
      <c r="BY127" t="s">
        <v>23</v>
      </c>
      <c r="BZ127" s="253">
        <f t="shared" si="93"/>
        <v>0</v>
      </c>
      <c r="CA127" s="253">
        <f t="shared" si="94"/>
        <v>0</v>
      </c>
      <c r="CB127" s="253">
        <f t="shared" si="95"/>
        <v>0</v>
      </c>
      <c r="CC127" s="253">
        <f t="shared" si="96"/>
        <v>0</v>
      </c>
      <c r="CD127" s="253">
        <f t="shared" si="97"/>
        <v>0</v>
      </c>
      <c r="CE127" s="253">
        <f t="shared" si="98"/>
        <v>0</v>
      </c>
      <c r="CF127" s="253">
        <f t="shared" si="99"/>
        <v>0</v>
      </c>
      <c r="CG127" s="253">
        <f t="shared" si="100"/>
        <v>0</v>
      </c>
      <c r="CH127" s="253">
        <f t="shared" si="101"/>
        <v>0</v>
      </c>
      <c r="CI127" s="253">
        <f t="shared" si="102"/>
        <v>0</v>
      </c>
      <c r="CJ127" s="253">
        <f t="shared" si="103"/>
        <v>0</v>
      </c>
      <c r="CK127" s="253">
        <f t="shared" si="104"/>
        <v>0</v>
      </c>
    </row>
    <row r="128" spans="1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10"/>
        <v>9</v>
      </c>
      <c r="L128" s="166" t="s">
        <v>187</v>
      </c>
      <c r="M128" s="104">
        <v>0</v>
      </c>
      <c r="N128" s="262">
        <f t="shared" si="58"/>
        <v>598.67999999999995</v>
      </c>
      <c r="O128" s="106">
        <v>598.67999999999995</v>
      </c>
      <c r="P128" s="110">
        <f t="shared" si="59"/>
        <v>5388.12</v>
      </c>
      <c r="Q128" s="112" t="s">
        <v>139</v>
      </c>
      <c r="R128" s="113">
        <f t="shared" si="60"/>
        <v>0</v>
      </c>
      <c r="S128" s="114">
        <f t="shared" si="61"/>
        <v>0</v>
      </c>
      <c r="T128" s="113">
        <f t="shared" si="62"/>
        <v>3</v>
      </c>
      <c r="U128" s="115">
        <f t="shared" si="63"/>
        <v>1796.04</v>
      </c>
      <c r="V128" s="113">
        <f t="shared" si="64"/>
        <v>3</v>
      </c>
      <c r="W128" s="115">
        <f t="shared" si="65"/>
        <v>1796.04</v>
      </c>
      <c r="X128" s="113">
        <f t="shared" si="66"/>
        <v>3</v>
      </c>
      <c r="Y128" s="115">
        <f t="shared" si="67"/>
        <v>1796.04</v>
      </c>
      <c r="Z128" s="116">
        <f t="shared" si="68"/>
        <v>5388.12</v>
      </c>
      <c r="AA128" s="117" t="b">
        <f t="shared" si="69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70"/>
        <v>0</v>
      </c>
      <c r="AJ128" s="21">
        <v>0</v>
      </c>
      <c r="AK128" s="164">
        <f t="shared" si="71"/>
        <v>0</v>
      </c>
      <c r="AL128" s="21">
        <v>0</v>
      </c>
      <c r="AM128" s="164">
        <f t="shared" si="72"/>
        <v>0</v>
      </c>
      <c r="AN128" s="21">
        <v>1</v>
      </c>
      <c r="AO128" s="164">
        <f t="shared" si="73"/>
        <v>598.67999999999995</v>
      </c>
      <c r="AP128" s="21">
        <v>1</v>
      </c>
      <c r="AQ128" s="164">
        <f t="shared" si="74"/>
        <v>598.67999999999995</v>
      </c>
      <c r="AR128" s="21">
        <v>1</v>
      </c>
      <c r="AS128" s="164">
        <f t="shared" si="75"/>
        <v>598.67999999999995</v>
      </c>
      <c r="AT128" s="21">
        <v>1</v>
      </c>
      <c r="AU128" s="164">
        <f t="shared" si="76"/>
        <v>598.67999999999995</v>
      </c>
      <c r="AV128" s="21">
        <v>1</v>
      </c>
      <c r="AW128" s="164">
        <f t="shared" si="77"/>
        <v>598.67999999999995</v>
      </c>
      <c r="AX128" s="21">
        <v>1</v>
      </c>
      <c r="AY128" s="164">
        <f t="shared" si="78"/>
        <v>598.67999999999995</v>
      </c>
      <c r="AZ128" s="21">
        <v>1</v>
      </c>
      <c r="BA128" s="164">
        <f t="shared" si="79"/>
        <v>598.67999999999995</v>
      </c>
      <c r="BB128" s="21">
        <v>1</v>
      </c>
      <c r="BC128" s="164">
        <f t="shared" si="80"/>
        <v>598.67999999999995</v>
      </c>
      <c r="BD128" s="21">
        <v>1</v>
      </c>
      <c r="BE128" s="164">
        <f t="shared" si="81"/>
        <v>598.67999999999995</v>
      </c>
      <c r="BF128" s="253">
        <f t="shared" si="82"/>
        <v>5388.12</v>
      </c>
      <c r="BG128" s="253">
        <f t="shared" si="105"/>
        <v>5388.12</v>
      </c>
      <c r="BH128" s="10" t="b">
        <f t="shared" si="106"/>
        <v>1</v>
      </c>
      <c r="BI128" s="253">
        <f t="shared" si="107"/>
        <v>0</v>
      </c>
      <c r="BJ128" s="250">
        <f t="shared" si="84"/>
        <v>21411165</v>
      </c>
      <c r="BK128" s="251">
        <v>348</v>
      </c>
      <c r="BL128" s="251">
        <v>5</v>
      </c>
      <c r="BM128" s="252">
        <f t="shared" si="85"/>
        <v>0</v>
      </c>
      <c r="BN128" s="252">
        <f t="shared" si="86"/>
        <v>3</v>
      </c>
      <c r="BO128" s="252">
        <f t="shared" si="87"/>
        <v>3</v>
      </c>
      <c r="BP128" s="252">
        <f t="shared" si="88"/>
        <v>3</v>
      </c>
      <c r="BQ128" s="254">
        <f t="shared" si="89"/>
        <v>598.67999999999995</v>
      </c>
      <c r="BR128">
        <f t="shared" si="83"/>
        <v>0</v>
      </c>
      <c r="BS128">
        <v>0</v>
      </c>
      <c r="BT128">
        <v>1</v>
      </c>
      <c r="BU128" t="s">
        <v>139</v>
      </c>
      <c r="BV128" t="str">
        <f t="shared" si="90"/>
        <v>0</v>
      </c>
      <c r="BW128" t="str">
        <f t="shared" si="91"/>
        <v>0</v>
      </c>
      <c r="BX128" t="str">
        <f t="shared" si="92"/>
        <v>1</v>
      </c>
      <c r="BY128" t="s">
        <v>23</v>
      </c>
      <c r="BZ128" s="253">
        <f t="shared" si="93"/>
        <v>0</v>
      </c>
      <c r="CA128" s="253">
        <f t="shared" si="94"/>
        <v>0</v>
      </c>
      <c r="CB128" s="253">
        <f t="shared" si="95"/>
        <v>0</v>
      </c>
      <c r="CC128" s="253">
        <f t="shared" si="96"/>
        <v>598.67999999999995</v>
      </c>
      <c r="CD128" s="253">
        <f t="shared" si="97"/>
        <v>598.67999999999995</v>
      </c>
      <c r="CE128" s="253">
        <f t="shared" si="98"/>
        <v>598.67999999999995</v>
      </c>
      <c r="CF128" s="253">
        <f t="shared" si="99"/>
        <v>598.67999999999995</v>
      </c>
      <c r="CG128" s="253">
        <f t="shared" si="100"/>
        <v>598.67999999999995</v>
      </c>
      <c r="CH128" s="253">
        <f t="shared" si="101"/>
        <v>598.67999999999995</v>
      </c>
      <c r="CI128" s="253">
        <f t="shared" si="102"/>
        <v>598.67999999999995</v>
      </c>
      <c r="CJ128" s="253">
        <f t="shared" si="103"/>
        <v>598.67999999999995</v>
      </c>
      <c r="CK128" s="253">
        <f t="shared" si="104"/>
        <v>598.67999999999995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10"/>
        <v>9</v>
      </c>
      <c r="L129" s="166" t="s">
        <v>187</v>
      </c>
      <c r="M129" s="201">
        <v>0</v>
      </c>
      <c r="N129" s="262">
        <f t="shared" si="58"/>
        <v>584.99</v>
      </c>
      <c r="O129" s="106">
        <v>584.99</v>
      </c>
      <c r="P129" s="110">
        <f t="shared" si="59"/>
        <v>5264.91</v>
      </c>
      <c r="Q129" s="112" t="s">
        <v>139</v>
      </c>
      <c r="R129" s="113">
        <f t="shared" si="60"/>
        <v>0</v>
      </c>
      <c r="S129" s="114">
        <f t="shared" si="61"/>
        <v>0</v>
      </c>
      <c r="T129" s="113">
        <f t="shared" si="62"/>
        <v>3</v>
      </c>
      <c r="U129" s="115">
        <f t="shared" si="63"/>
        <v>1754.97</v>
      </c>
      <c r="V129" s="113">
        <f t="shared" si="64"/>
        <v>3</v>
      </c>
      <c r="W129" s="115">
        <f t="shared" si="65"/>
        <v>1754.97</v>
      </c>
      <c r="X129" s="113">
        <f t="shared" si="66"/>
        <v>3</v>
      </c>
      <c r="Y129" s="115">
        <f t="shared" si="67"/>
        <v>1754.97</v>
      </c>
      <c r="Z129" s="116">
        <f t="shared" si="68"/>
        <v>5264.91</v>
      </c>
      <c r="AA129" s="117" t="b">
        <f t="shared" si="69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70"/>
        <v>0</v>
      </c>
      <c r="AJ129" s="21">
        <v>0</v>
      </c>
      <c r="AK129" s="164">
        <f t="shared" si="71"/>
        <v>0</v>
      </c>
      <c r="AL129" s="21">
        <v>0</v>
      </c>
      <c r="AM129" s="164">
        <f t="shared" si="72"/>
        <v>0</v>
      </c>
      <c r="AN129" s="21">
        <v>1</v>
      </c>
      <c r="AO129" s="164">
        <f t="shared" si="73"/>
        <v>584.99</v>
      </c>
      <c r="AP129" s="21">
        <v>1</v>
      </c>
      <c r="AQ129" s="164">
        <f t="shared" si="74"/>
        <v>584.99</v>
      </c>
      <c r="AR129" s="21">
        <v>1</v>
      </c>
      <c r="AS129" s="164">
        <f t="shared" si="75"/>
        <v>584.99</v>
      </c>
      <c r="AT129" s="21">
        <v>1</v>
      </c>
      <c r="AU129" s="164">
        <f t="shared" si="76"/>
        <v>584.99</v>
      </c>
      <c r="AV129" s="21">
        <v>1</v>
      </c>
      <c r="AW129" s="164">
        <f t="shared" si="77"/>
        <v>584.99</v>
      </c>
      <c r="AX129" s="21">
        <v>1</v>
      </c>
      <c r="AY129" s="164">
        <f t="shared" si="78"/>
        <v>584.99</v>
      </c>
      <c r="AZ129" s="21">
        <v>1</v>
      </c>
      <c r="BA129" s="164">
        <f t="shared" si="79"/>
        <v>584.99</v>
      </c>
      <c r="BB129" s="21">
        <v>1</v>
      </c>
      <c r="BC129" s="164">
        <f t="shared" si="80"/>
        <v>584.99</v>
      </c>
      <c r="BD129" s="21">
        <v>1</v>
      </c>
      <c r="BE129" s="164">
        <f t="shared" si="81"/>
        <v>584.99</v>
      </c>
      <c r="BF129" s="253">
        <f t="shared" si="82"/>
        <v>5264.91</v>
      </c>
      <c r="BG129" s="253">
        <f t="shared" si="105"/>
        <v>5264.9099999999989</v>
      </c>
      <c r="BH129" s="10" t="b">
        <f t="shared" si="106"/>
        <v>1</v>
      </c>
      <c r="BI129" s="253">
        <f t="shared" si="107"/>
        <v>0</v>
      </c>
      <c r="BJ129" s="250">
        <f t="shared" si="84"/>
        <v>21411166</v>
      </c>
      <c r="BK129" s="251">
        <v>348</v>
      </c>
      <c r="BL129" s="251">
        <v>5</v>
      </c>
      <c r="BM129" s="252">
        <f t="shared" si="85"/>
        <v>0</v>
      </c>
      <c r="BN129" s="252">
        <f t="shared" si="86"/>
        <v>3</v>
      </c>
      <c r="BO129" s="252">
        <f t="shared" si="87"/>
        <v>3</v>
      </c>
      <c r="BP129" s="252">
        <f t="shared" si="88"/>
        <v>3</v>
      </c>
      <c r="BQ129" s="254">
        <f t="shared" si="89"/>
        <v>584.99</v>
      </c>
      <c r="BR129">
        <f t="shared" si="83"/>
        <v>0</v>
      </c>
      <c r="BS129">
        <v>0</v>
      </c>
      <c r="BT129">
        <v>1</v>
      </c>
      <c r="BU129" t="s">
        <v>139</v>
      </c>
      <c r="BV129" t="str">
        <f t="shared" si="90"/>
        <v>0</v>
      </c>
      <c r="BW129" t="str">
        <f t="shared" si="91"/>
        <v>0</v>
      </c>
      <c r="BX129" t="str">
        <f t="shared" si="92"/>
        <v>1</v>
      </c>
      <c r="BY129" t="s">
        <v>23</v>
      </c>
      <c r="BZ129" s="253">
        <f t="shared" si="93"/>
        <v>0</v>
      </c>
      <c r="CA129" s="253">
        <f t="shared" si="94"/>
        <v>0</v>
      </c>
      <c r="CB129" s="253">
        <f t="shared" si="95"/>
        <v>0</v>
      </c>
      <c r="CC129" s="253">
        <f t="shared" si="96"/>
        <v>584.99</v>
      </c>
      <c r="CD129" s="253">
        <f t="shared" si="97"/>
        <v>584.99</v>
      </c>
      <c r="CE129" s="253">
        <f t="shared" si="98"/>
        <v>584.99</v>
      </c>
      <c r="CF129" s="253">
        <f t="shared" si="99"/>
        <v>584.99</v>
      </c>
      <c r="CG129" s="253">
        <f t="shared" si="100"/>
        <v>584.99</v>
      </c>
      <c r="CH129" s="253">
        <f t="shared" si="101"/>
        <v>584.99</v>
      </c>
      <c r="CI129" s="253">
        <f t="shared" si="102"/>
        <v>584.99</v>
      </c>
      <c r="CJ129" s="253">
        <f t="shared" si="103"/>
        <v>584.99</v>
      </c>
      <c r="CK129" s="253">
        <f t="shared" si="104"/>
        <v>584.99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10"/>
        <v>85</v>
      </c>
      <c r="L130" s="166" t="s">
        <v>187</v>
      </c>
      <c r="M130" s="104">
        <v>0</v>
      </c>
      <c r="N130" s="262">
        <f t="shared" si="58"/>
        <v>14.38</v>
      </c>
      <c r="O130" s="106">
        <v>14.38</v>
      </c>
      <c r="P130" s="110">
        <f t="shared" si="59"/>
        <v>1222.3</v>
      </c>
      <c r="Q130" s="112" t="s">
        <v>139</v>
      </c>
      <c r="R130" s="113">
        <f t="shared" si="60"/>
        <v>0</v>
      </c>
      <c r="S130" s="114">
        <f t="shared" si="61"/>
        <v>0</v>
      </c>
      <c r="T130" s="113">
        <f t="shared" si="62"/>
        <v>33</v>
      </c>
      <c r="U130" s="115">
        <f t="shared" si="63"/>
        <v>474.54</v>
      </c>
      <c r="V130" s="113">
        <f t="shared" si="64"/>
        <v>26</v>
      </c>
      <c r="W130" s="115">
        <f t="shared" si="65"/>
        <v>373.88</v>
      </c>
      <c r="X130" s="113">
        <f t="shared" si="66"/>
        <v>26</v>
      </c>
      <c r="Y130" s="115">
        <f t="shared" si="67"/>
        <v>373.88</v>
      </c>
      <c r="Z130" s="116">
        <f t="shared" si="68"/>
        <v>1222.3000000000002</v>
      </c>
      <c r="AA130" s="117" t="b">
        <f t="shared" si="69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70"/>
        <v>0</v>
      </c>
      <c r="AJ130" s="21">
        <v>0</v>
      </c>
      <c r="AK130" s="164">
        <f t="shared" si="71"/>
        <v>0</v>
      </c>
      <c r="AL130" s="21">
        <v>0</v>
      </c>
      <c r="AM130" s="164">
        <f t="shared" si="72"/>
        <v>0</v>
      </c>
      <c r="AN130" s="21">
        <v>11</v>
      </c>
      <c r="AO130" s="164">
        <f t="shared" si="73"/>
        <v>158.18</v>
      </c>
      <c r="AP130" s="21">
        <v>11</v>
      </c>
      <c r="AQ130" s="164">
        <f t="shared" si="74"/>
        <v>158.18</v>
      </c>
      <c r="AR130" s="21">
        <v>11</v>
      </c>
      <c r="AS130" s="164">
        <f t="shared" si="75"/>
        <v>158.18</v>
      </c>
      <c r="AT130" s="21">
        <v>4</v>
      </c>
      <c r="AU130" s="164">
        <f t="shared" si="76"/>
        <v>57.52</v>
      </c>
      <c r="AV130" s="21">
        <v>11</v>
      </c>
      <c r="AW130" s="164">
        <f t="shared" si="77"/>
        <v>158.18</v>
      </c>
      <c r="AX130" s="21">
        <v>11</v>
      </c>
      <c r="AY130" s="164">
        <f t="shared" si="78"/>
        <v>158.18</v>
      </c>
      <c r="AZ130" s="21">
        <v>11</v>
      </c>
      <c r="BA130" s="164">
        <f t="shared" si="79"/>
        <v>158.18</v>
      </c>
      <c r="BB130" s="21">
        <v>11</v>
      </c>
      <c r="BC130" s="164">
        <f t="shared" si="80"/>
        <v>158.18</v>
      </c>
      <c r="BD130" s="21">
        <v>4</v>
      </c>
      <c r="BE130" s="164">
        <f t="shared" si="81"/>
        <v>57.52</v>
      </c>
      <c r="BF130" s="253">
        <f t="shared" si="82"/>
        <v>1222.3</v>
      </c>
      <c r="BG130" s="253">
        <f t="shared" si="105"/>
        <v>1222.3000000000002</v>
      </c>
      <c r="BH130" s="10" t="b">
        <f t="shared" si="106"/>
        <v>1</v>
      </c>
      <c r="BI130" s="253">
        <f t="shared" si="107"/>
        <v>0</v>
      </c>
      <c r="BJ130" s="250">
        <f t="shared" si="84"/>
        <v>21410915</v>
      </c>
      <c r="BK130" s="251">
        <v>348</v>
      </c>
      <c r="BL130" s="251">
        <v>5</v>
      </c>
      <c r="BM130" s="252">
        <f t="shared" si="85"/>
        <v>0</v>
      </c>
      <c r="BN130" s="252">
        <f t="shared" si="86"/>
        <v>33</v>
      </c>
      <c r="BO130" s="252">
        <f t="shared" si="87"/>
        <v>26</v>
      </c>
      <c r="BP130" s="252">
        <f t="shared" si="88"/>
        <v>26</v>
      </c>
      <c r="BQ130" s="254">
        <f t="shared" si="89"/>
        <v>14.38</v>
      </c>
      <c r="BR130">
        <f t="shared" si="83"/>
        <v>0</v>
      </c>
      <c r="BS130">
        <v>0</v>
      </c>
      <c r="BT130">
        <v>1</v>
      </c>
      <c r="BU130" t="s">
        <v>139</v>
      </c>
      <c r="BV130" t="str">
        <f t="shared" si="90"/>
        <v>0</v>
      </c>
      <c r="BW130" t="str">
        <f t="shared" si="91"/>
        <v>0</v>
      </c>
      <c r="BX130" t="str">
        <f t="shared" si="92"/>
        <v>1</v>
      </c>
      <c r="BY130" t="s">
        <v>23</v>
      </c>
      <c r="BZ130" s="253">
        <f t="shared" si="93"/>
        <v>0</v>
      </c>
      <c r="CA130" s="253">
        <f t="shared" si="94"/>
        <v>0</v>
      </c>
      <c r="CB130" s="253">
        <f t="shared" si="95"/>
        <v>0</v>
      </c>
      <c r="CC130" s="253">
        <f t="shared" si="96"/>
        <v>158.18</v>
      </c>
      <c r="CD130" s="253">
        <f t="shared" si="97"/>
        <v>158.18</v>
      </c>
      <c r="CE130" s="253">
        <f t="shared" si="98"/>
        <v>158.18</v>
      </c>
      <c r="CF130" s="253">
        <f t="shared" si="99"/>
        <v>57.52</v>
      </c>
      <c r="CG130" s="253">
        <f t="shared" si="100"/>
        <v>158.18</v>
      </c>
      <c r="CH130" s="253">
        <f t="shared" si="101"/>
        <v>158.18</v>
      </c>
      <c r="CI130" s="253">
        <f t="shared" si="102"/>
        <v>158.18</v>
      </c>
      <c r="CJ130" s="253">
        <f t="shared" si="103"/>
        <v>158.18</v>
      </c>
      <c r="CK130" s="253">
        <f t="shared" si="104"/>
        <v>57.52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10"/>
        <v>0</v>
      </c>
      <c r="L131" s="166" t="s">
        <v>187</v>
      </c>
      <c r="M131" s="201">
        <v>0</v>
      </c>
      <c r="N131" s="262">
        <f t="shared" si="58"/>
        <v>1970.72</v>
      </c>
      <c r="O131" s="106">
        <v>1970.72</v>
      </c>
      <c r="P131" s="110">
        <f t="shared" si="59"/>
        <v>0</v>
      </c>
      <c r="Q131" s="112" t="s">
        <v>139</v>
      </c>
      <c r="R131" s="113">
        <f t="shared" si="60"/>
        <v>0</v>
      </c>
      <c r="S131" s="114">
        <f t="shared" si="61"/>
        <v>0</v>
      </c>
      <c r="T131" s="113">
        <f t="shared" si="62"/>
        <v>0</v>
      </c>
      <c r="U131" s="115">
        <f t="shared" si="63"/>
        <v>0</v>
      </c>
      <c r="V131" s="113">
        <f t="shared" si="64"/>
        <v>0</v>
      </c>
      <c r="W131" s="115">
        <f t="shared" si="65"/>
        <v>0</v>
      </c>
      <c r="X131" s="113">
        <f t="shared" si="66"/>
        <v>0</v>
      </c>
      <c r="Y131" s="115">
        <f t="shared" si="67"/>
        <v>0</v>
      </c>
      <c r="Z131" s="116">
        <f t="shared" si="68"/>
        <v>0</v>
      </c>
      <c r="AA131" s="117" t="b">
        <f t="shared" si="69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70"/>
        <v>0</v>
      </c>
      <c r="AJ131" s="21">
        <v>0</v>
      </c>
      <c r="AK131" s="164">
        <f t="shared" si="71"/>
        <v>0</v>
      </c>
      <c r="AL131" s="21">
        <v>0</v>
      </c>
      <c r="AM131" s="164">
        <f t="shared" si="72"/>
        <v>0</v>
      </c>
      <c r="AN131" s="21">
        <v>0</v>
      </c>
      <c r="AO131" s="164">
        <f t="shared" si="73"/>
        <v>0</v>
      </c>
      <c r="AP131" s="21">
        <v>0</v>
      </c>
      <c r="AQ131" s="164">
        <f t="shared" si="74"/>
        <v>0</v>
      </c>
      <c r="AR131" s="21">
        <v>0</v>
      </c>
      <c r="AS131" s="164">
        <f t="shared" si="75"/>
        <v>0</v>
      </c>
      <c r="AT131" s="21">
        <v>0</v>
      </c>
      <c r="AU131" s="164">
        <f t="shared" si="76"/>
        <v>0</v>
      </c>
      <c r="AV131" s="21">
        <v>0</v>
      </c>
      <c r="AW131" s="164">
        <f t="shared" si="77"/>
        <v>0</v>
      </c>
      <c r="AX131" s="21">
        <v>0</v>
      </c>
      <c r="AY131" s="164">
        <f t="shared" si="78"/>
        <v>0</v>
      </c>
      <c r="AZ131" s="21">
        <v>0</v>
      </c>
      <c r="BA131" s="164">
        <f t="shared" si="79"/>
        <v>0</v>
      </c>
      <c r="BB131" s="21">
        <v>0</v>
      </c>
      <c r="BC131" s="164">
        <f t="shared" si="80"/>
        <v>0</v>
      </c>
      <c r="BD131" s="21">
        <v>0</v>
      </c>
      <c r="BE131" s="164">
        <f t="shared" si="81"/>
        <v>0</v>
      </c>
      <c r="BF131" s="253">
        <f t="shared" si="82"/>
        <v>0</v>
      </c>
      <c r="BG131" s="253">
        <f t="shared" si="105"/>
        <v>0</v>
      </c>
      <c r="BH131" s="10" t="b">
        <f t="shared" si="106"/>
        <v>1</v>
      </c>
      <c r="BI131" s="253">
        <f t="shared" si="107"/>
        <v>0</v>
      </c>
      <c r="BJ131" s="250">
        <f t="shared" si="84"/>
        <v>21410433</v>
      </c>
      <c r="BK131" s="251">
        <v>348</v>
      </c>
      <c r="BL131" s="251">
        <v>5</v>
      </c>
      <c r="BM131" s="252">
        <f t="shared" si="85"/>
        <v>0</v>
      </c>
      <c r="BN131" s="252">
        <f t="shared" si="86"/>
        <v>0</v>
      </c>
      <c r="BO131" s="252">
        <f t="shared" si="87"/>
        <v>0</v>
      </c>
      <c r="BP131" s="252">
        <f t="shared" si="88"/>
        <v>0</v>
      </c>
      <c r="BQ131" s="254">
        <f t="shared" si="89"/>
        <v>1970.72</v>
      </c>
      <c r="BR131">
        <f t="shared" si="83"/>
        <v>0</v>
      </c>
      <c r="BS131">
        <v>0</v>
      </c>
      <c r="BT131">
        <v>1</v>
      </c>
      <c r="BU131" t="s">
        <v>139</v>
      </c>
      <c r="BV131" t="str">
        <f t="shared" si="90"/>
        <v>0</v>
      </c>
      <c r="BW131" t="str">
        <f t="shared" si="91"/>
        <v>0</v>
      </c>
      <c r="BX131" t="str">
        <f t="shared" si="92"/>
        <v>1</v>
      </c>
      <c r="BY131" t="s">
        <v>23</v>
      </c>
      <c r="BZ131" s="253">
        <f t="shared" si="93"/>
        <v>0</v>
      </c>
      <c r="CA131" s="253">
        <f t="shared" si="94"/>
        <v>0</v>
      </c>
      <c r="CB131" s="253">
        <f t="shared" si="95"/>
        <v>0</v>
      </c>
      <c r="CC131" s="253">
        <f t="shared" si="96"/>
        <v>0</v>
      </c>
      <c r="CD131" s="253">
        <f t="shared" si="97"/>
        <v>0</v>
      </c>
      <c r="CE131" s="253">
        <f t="shared" si="98"/>
        <v>0</v>
      </c>
      <c r="CF131" s="253">
        <f t="shared" si="99"/>
        <v>0</v>
      </c>
      <c r="CG131" s="253">
        <f t="shared" si="100"/>
        <v>0</v>
      </c>
      <c r="CH131" s="253">
        <f t="shared" si="101"/>
        <v>0</v>
      </c>
      <c r="CI131" s="253">
        <f t="shared" si="102"/>
        <v>0</v>
      </c>
      <c r="CJ131" s="253">
        <f t="shared" si="103"/>
        <v>0</v>
      </c>
      <c r="CK131" s="253">
        <f t="shared" si="104"/>
        <v>0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10"/>
        <v>7</v>
      </c>
      <c r="L132" s="166" t="s">
        <v>187</v>
      </c>
      <c r="M132" s="104">
        <v>0</v>
      </c>
      <c r="N132" s="262">
        <f t="shared" si="58"/>
        <v>1721.32</v>
      </c>
      <c r="O132" s="106">
        <v>1721.32</v>
      </c>
      <c r="P132" s="110">
        <f t="shared" si="59"/>
        <v>12049.24</v>
      </c>
      <c r="Q132" s="112" t="s">
        <v>139</v>
      </c>
      <c r="R132" s="113">
        <f t="shared" si="60"/>
        <v>0</v>
      </c>
      <c r="S132" s="114">
        <f t="shared" si="61"/>
        <v>0</v>
      </c>
      <c r="T132" s="113">
        <f t="shared" si="62"/>
        <v>3</v>
      </c>
      <c r="U132" s="115">
        <f t="shared" si="63"/>
        <v>5163.96</v>
      </c>
      <c r="V132" s="113">
        <f t="shared" si="64"/>
        <v>2</v>
      </c>
      <c r="W132" s="115">
        <f t="shared" si="65"/>
        <v>3442.64</v>
      </c>
      <c r="X132" s="113">
        <f t="shared" si="66"/>
        <v>2</v>
      </c>
      <c r="Y132" s="115">
        <f t="shared" si="67"/>
        <v>3442.64</v>
      </c>
      <c r="Z132" s="116">
        <f t="shared" si="68"/>
        <v>12049.24</v>
      </c>
      <c r="AA132" s="117" t="b">
        <f t="shared" si="69"/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70"/>
        <v>0</v>
      </c>
      <c r="AJ132" s="21">
        <v>0</v>
      </c>
      <c r="AK132" s="164">
        <f t="shared" si="71"/>
        <v>0</v>
      </c>
      <c r="AL132" s="21">
        <v>0</v>
      </c>
      <c r="AM132" s="164">
        <f t="shared" si="72"/>
        <v>0</v>
      </c>
      <c r="AN132" s="21">
        <v>1</v>
      </c>
      <c r="AO132" s="164">
        <f t="shared" si="73"/>
        <v>1721.32</v>
      </c>
      <c r="AP132" s="21">
        <v>1</v>
      </c>
      <c r="AQ132" s="164">
        <f t="shared" si="74"/>
        <v>1721.32</v>
      </c>
      <c r="AR132" s="21">
        <v>1</v>
      </c>
      <c r="AS132" s="164">
        <f t="shared" si="75"/>
        <v>1721.32</v>
      </c>
      <c r="AT132" s="21">
        <v>0</v>
      </c>
      <c r="AU132" s="164">
        <f t="shared" si="76"/>
        <v>0</v>
      </c>
      <c r="AV132" s="21">
        <v>1</v>
      </c>
      <c r="AW132" s="164">
        <f t="shared" si="77"/>
        <v>1721.32</v>
      </c>
      <c r="AX132" s="21">
        <v>1</v>
      </c>
      <c r="AY132" s="164">
        <f t="shared" si="78"/>
        <v>1721.32</v>
      </c>
      <c r="AZ132" s="21">
        <v>1</v>
      </c>
      <c r="BA132" s="164">
        <f t="shared" si="79"/>
        <v>1721.32</v>
      </c>
      <c r="BB132" s="21">
        <v>1</v>
      </c>
      <c r="BC132" s="164">
        <f t="shared" si="80"/>
        <v>1721.32</v>
      </c>
      <c r="BD132" s="21">
        <v>0</v>
      </c>
      <c r="BE132" s="164">
        <f t="shared" si="81"/>
        <v>0</v>
      </c>
      <c r="BF132" s="253">
        <f t="shared" si="82"/>
        <v>12049.24</v>
      </c>
      <c r="BG132" s="253">
        <f t="shared" si="105"/>
        <v>12049.24</v>
      </c>
      <c r="BH132" s="10" t="b">
        <f t="shared" si="106"/>
        <v>1</v>
      </c>
      <c r="BI132" s="253">
        <f t="shared" si="107"/>
        <v>0</v>
      </c>
      <c r="BJ132" s="250">
        <f t="shared" si="84"/>
        <v>21410294</v>
      </c>
      <c r="BK132" s="251">
        <v>348</v>
      </c>
      <c r="BL132" s="251">
        <v>5</v>
      </c>
      <c r="BM132" s="252">
        <f t="shared" si="85"/>
        <v>0</v>
      </c>
      <c r="BN132" s="252">
        <f t="shared" si="86"/>
        <v>3</v>
      </c>
      <c r="BO132" s="252">
        <f t="shared" si="87"/>
        <v>2</v>
      </c>
      <c r="BP132" s="252">
        <f t="shared" si="88"/>
        <v>2</v>
      </c>
      <c r="BQ132" s="254">
        <f t="shared" si="89"/>
        <v>1721.32</v>
      </c>
      <c r="BR132">
        <f t="shared" si="83"/>
        <v>0</v>
      </c>
      <c r="BS132">
        <v>0</v>
      </c>
      <c r="BT132">
        <v>1</v>
      </c>
      <c r="BU132" t="s">
        <v>139</v>
      </c>
      <c r="BV132" t="str">
        <f t="shared" si="90"/>
        <v>0</v>
      </c>
      <c r="BW132" t="str">
        <f t="shared" si="91"/>
        <v>0</v>
      </c>
      <c r="BX132" t="str">
        <f t="shared" si="92"/>
        <v>1</v>
      </c>
      <c r="BY132" t="s">
        <v>23</v>
      </c>
      <c r="BZ132" s="253">
        <f t="shared" si="93"/>
        <v>0</v>
      </c>
      <c r="CA132" s="253">
        <f t="shared" si="94"/>
        <v>0</v>
      </c>
      <c r="CB132" s="253">
        <f t="shared" si="95"/>
        <v>0</v>
      </c>
      <c r="CC132" s="253">
        <f t="shared" si="96"/>
        <v>1721.32</v>
      </c>
      <c r="CD132" s="253">
        <f t="shared" si="97"/>
        <v>1721.32</v>
      </c>
      <c r="CE132" s="253">
        <f t="shared" si="98"/>
        <v>1721.32</v>
      </c>
      <c r="CF132" s="253">
        <f t="shared" si="99"/>
        <v>0</v>
      </c>
      <c r="CG132" s="253">
        <f t="shared" si="100"/>
        <v>1721.32</v>
      </c>
      <c r="CH132" s="253">
        <f t="shared" si="101"/>
        <v>1721.32</v>
      </c>
      <c r="CI132" s="253">
        <f t="shared" si="102"/>
        <v>1721.32</v>
      </c>
      <c r="CJ132" s="253">
        <f t="shared" si="103"/>
        <v>1721.32</v>
      </c>
      <c r="CK132" s="253">
        <f t="shared" si="104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10"/>
        <v>9</v>
      </c>
      <c r="L133" s="166" t="s">
        <v>187</v>
      </c>
      <c r="M133" s="201">
        <v>0</v>
      </c>
      <c r="N133" s="262">
        <f t="shared" ref="N133:N196" si="111">ROUND(O133,2)</f>
        <v>5363.49</v>
      </c>
      <c r="O133" s="106">
        <v>5363.49</v>
      </c>
      <c r="P133" s="110">
        <f t="shared" ref="P133:P196" si="112">(O133*(M133/100+1))*K133</f>
        <v>48271.409999999996</v>
      </c>
      <c r="Q133" s="112" t="s">
        <v>139</v>
      </c>
      <c r="R133" s="113">
        <f t="shared" ref="R133:R196" si="113">AH133+AJ133+AL133</f>
        <v>0</v>
      </c>
      <c r="S133" s="114">
        <f t="shared" ref="S133:S196" si="114">R133*(O133*(M133/100+1))</f>
        <v>0</v>
      </c>
      <c r="T133" s="113">
        <f t="shared" ref="T133:T196" si="115">AN133+AP133+AR133</f>
        <v>3</v>
      </c>
      <c r="U133" s="115">
        <f t="shared" ref="U133:U196" si="116">T133*(O133*(M133/100+1))</f>
        <v>16090.47</v>
      </c>
      <c r="V133" s="113">
        <f t="shared" ref="V133:V196" si="117">AT133+AV133+AX133</f>
        <v>3</v>
      </c>
      <c r="W133" s="115">
        <f t="shared" ref="W133:W196" si="118">V133*(O133*(M133/100+1))</f>
        <v>16090.47</v>
      </c>
      <c r="X133" s="113">
        <f t="shared" ref="X133:X196" si="119">AZ133+BB133+BD133</f>
        <v>3</v>
      </c>
      <c r="Y133" s="115">
        <f t="shared" ref="Y133:Y196" si="120">X133*(O133*(M133/100+1))</f>
        <v>16090.47</v>
      </c>
      <c r="Z133" s="116">
        <f t="shared" ref="Z133:Z196" si="121">S133+U133+W133+Y133</f>
        <v>48271.409999999996</v>
      </c>
      <c r="AA133" s="117" t="b">
        <f t="shared" ref="AA133:AA196" si="122">K133=(SUM(X133,V133,T133,R133))</f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23">AH133*(O133*(M133/100+1))</f>
        <v>0</v>
      </c>
      <c r="AJ133" s="21">
        <v>0</v>
      </c>
      <c r="AK133" s="164">
        <f t="shared" ref="AK133:AK196" si="124">AJ133*(O133*(M133/100+1))</f>
        <v>0</v>
      </c>
      <c r="AL133" s="21">
        <v>0</v>
      </c>
      <c r="AM133" s="164">
        <f t="shared" ref="AM133:AM196" si="125">AL133*(O133*(M133/100+1))</f>
        <v>0</v>
      </c>
      <c r="AN133" s="21">
        <v>1</v>
      </c>
      <c r="AO133" s="164">
        <f t="shared" ref="AO133:AO196" si="126">AN133*(O133*(M133/100+1))</f>
        <v>5363.49</v>
      </c>
      <c r="AP133" s="21">
        <v>1</v>
      </c>
      <c r="AQ133" s="164">
        <f t="shared" ref="AQ133:AQ196" si="127">AP133*(O133*(M133/100+1))</f>
        <v>5363.49</v>
      </c>
      <c r="AR133" s="21">
        <v>1</v>
      </c>
      <c r="AS133" s="164">
        <f t="shared" ref="AS133:AS196" si="128">AR133*(O133*(M133/100+1))</f>
        <v>5363.49</v>
      </c>
      <c r="AT133" s="21">
        <v>1</v>
      </c>
      <c r="AU133" s="164">
        <f t="shared" ref="AU133:AU196" si="129">AT133*(O133*(M133/100+1))</f>
        <v>5363.49</v>
      </c>
      <c r="AV133" s="21">
        <v>1</v>
      </c>
      <c r="AW133" s="164">
        <f t="shared" ref="AW133:AW196" si="130">AV133*(O133*(M133/100+1))</f>
        <v>5363.49</v>
      </c>
      <c r="AX133" s="21">
        <v>1</v>
      </c>
      <c r="AY133" s="164">
        <f t="shared" ref="AY133:AY196" si="131">AX133*(O133*(M133/100+1))</f>
        <v>5363.49</v>
      </c>
      <c r="AZ133" s="21">
        <v>1</v>
      </c>
      <c r="BA133" s="164">
        <f t="shared" ref="BA133:BA196" si="132">AZ133*(O133*(M133/100+1))</f>
        <v>5363.49</v>
      </c>
      <c r="BB133" s="21">
        <v>1</v>
      </c>
      <c r="BC133" s="164">
        <f t="shared" ref="BC133:BC196" si="133">BB133*(O133*(M133/100+1))</f>
        <v>5363.49</v>
      </c>
      <c r="BD133" s="21">
        <v>1</v>
      </c>
      <c r="BE133" s="164">
        <f t="shared" ref="BE133:BE196" si="134">BD133*(O133*(M133/100+1))</f>
        <v>5363.49</v>
      </c>
      <c r="BF133" s="253">
        <f t="shared" ref="BF133:BF196" si="135">SUM(R133,T133,V133,X133)*(O133*(M133/100+1))</f>
        <v>48271.409999999996</v>
      </c>
      <c r="BG133" s="253">
        <f t="shared" si="105"/>
        <v>48271.409999999989</v>
      </c>
      <c r="BH133" s="10" t="b">
        <f t="shared" si="106"/>
        <v>1</v>
      </c>
      <c r="BI133" s="253">
        <f t="shared" si="107"/>
        <v>0</v>
      </c>
      <c r="BJ133" s="250">
        <f t="shared" si="84"/>
        <v>21410914</v>
      </c>
      <c r="BK133" s="251">
        <v>348</v>
      </c>
      <c r="BL133" s="251">
        <v>5</v>
      </c>
      <c r="BM133" s="252">
        <f t="shared" si="85"/>
        <v>0</v>
      </c>
      <c r="BN133" s="252">
        <f t="shared" si="86"/>
        <v>3</v>
      </c>
      <c r="BO133" s="252">
        <f t="shared" si="87"/>
        <v>3</v>
      </c>
      <c r="BP133" s="252">
        <f t="shared" si="88"/>
        <v>3</v>
      </c>
      <c r="BQ133" s="254">
        <f t="shared" si="89"/>
        <v>5363.49</v>
      </c>
      <c r="BR133">
        <f t="shared" ref="BR133:BR196" si="136">M133</f>
        <v>0</v>
      </c>
      <c r="BS133">
        <v>0</v>
      </c>
      <c r="BT133">
        <v>1</v>
      </c>
      <c r="BU133" t="s">
        <v>139</v>
      </c>
      <c r="BV133" t="str">
        <f t="shared" si="90"/>
        <v>0</v>
      </c>
      <c r="BW133" t="str">
        <f t="shared" si="91"/>
        <v>0</v>
      </c>
      <c r="BX133" t="str">
        <f t="shared" si="92"/>
        <v>1</v>
      </c>
      <c r="BY133" t="s">
        <v>23</v>
      </c>
      <c r="BZ133" s="253">
        <f t="shared" si="93"/>
        <v>0</v>
      </c>
      <c r="CA133" s="253">
        <f t="shared" si="94"/>
        <v>0</v>
      </c>
      <c r="CB133" s="253">
        <f t="shared" si="95"/>
        <v>0</v>
      </c>
      <c r="CC133" s="253">
        <f t="shared" si="96"/>
        <v>5363.49</v>
      </c>
      <c r="CD133" s="253">
        <f t="shared" si="97"/>
        <v>5363.49</v>
      </c>
      <c r="CE133" s="253">
        <f t="shared" si="98"/>
        <v>5363.49</v>
      </c>
      <c r="CF133" s="253">
        <f t="shared" si="99"/>
        <v>5363.49</v>
      </c>
      <c r="CG133" s="253">
        <f t="shared" si="100"/>
        <v>5363.49</v>
      </c>
      <c r="CH133" s="253">
        <f t="shared" si="101"/>
        <v>5363.49</v>
      </c>
      <c r="CI133" s="253">
        <f t="shared" si="102"/>
        <v>5363.49</v>
      </c>
      <c r="CJ133" s="253">
        <f t="shared" si="103"/>
        <v>5363.49</v>
      </c>
      <c r="CK133" s="253">
        <f t="shared" si="104"/>
        <v>5363.49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10"/>
        <v>0</v>
      </c>
      <c r="L134" s="166" t="s">
        <v>187</v>
      </c>
      <c r="M134" s="104">
        <v>0</v>
      </c>
      <c r="N134" s="262">
        <f t="shared" si="111"/>
        <v>4340.6000000000004</v>
      </c>
      <c r="O134" s="106">
        <v>4340.6000000000004</v>
      </c>
      <c r="P134" s="110">
        <f t="shared" si="112"/>
        <v>0</v>
      </c>
      <c r="Q134" s="112" t="s">
        <v>139</v>
      </c>
      <c r="R134" s="113">
        <f t="shared" si="113"/>
        <v>0</v>
      </c>
      <c r="S134" s="114">
        <f t="shared" si="114"/>
        <v>0</v>
      </c>
      <c r="T134" s="113">
        <f t="shared" si="115"/>
        <v>0</v>
      </c>
      <c r="U134" s="115">
        <f t="shared" si="116"/>
        <v>0</v>
      </c>
      <c r="V134" s="113">
        <f t="shared" si="117"/>
        <v>0</v>
      </c>
      <c r="W134" s="115">
        <f t="shared" si="118"/>
        <v>0</v>
      </c>
      <c r="X134" s="113">
        <f t="shared" si="119"/>
        <v>0</v>
      </c>
      <c r="Y134" s="115">
        <f t="shared" si="120"/>
        <v>0</v>
      </c>
      <c r="Z134" s="116">
        <f t="shared" si="121"/>
        <v>0</v>
      </c>
      <c r="AA134" s="117" t="b">
        <f t="shared" si="122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23"/>
        <v>0</v>
      </c>
      <c r="AJ134" s="21">
        <v>0</v>
      </c>
      <c r="AK134" s="164">
        <f t="shared" si="124"/>
        <v>0</v>
      </c>
      <c r="AL134" s="21">
        <v>0</v>
      </c>
      <c r="AM134" s="164">
        <f t="shared" si="125"/>
        <v>0</v>
      </c>
      <c r="AN134" s="21">
        <v>0</v>
      </c>
      <c r="AO134" s="164">
        <f t="shared" si="126"/>
        <v>0</v>
      </c>
      <c r="AP134" s="21">
        <v>0</v>
      </c>
      <c r="AQ134" s="164">
        <f t="shared" si="127"/>
        <v>0</v>
      </c>
      <c r="AR134" s="21">
        <v>0</v>
      </c>
      <c r="AS134" s="164">
        <f t="shared" si="128"/>
        <v>0</v>
      </c>
      <c r="AT134" s="21">
        <v>0</v>
      </c>
      <c r="AU134" s="164">
        <f t="shared" si="129"/>
        <v>0</v>
      </c>
      <c r="AV134" s="21">
        <v>0</v>
      </c>
      <c r="AW134" s="164">
        <f t="shared" si="130"/>
        <v>0</v>
      </c>
      <c r="AX134" s="21">
        <v>0</v>
      </c>
      <c r="AY134" s="164">
        <f t="shared" si="131"/>
        <v>0</v>
      </c>
      <c r="AZ134" s="21">
        <v>0</v>
      </c>
      <c r="BA134" s="164">
        <f t="shared" si="132"/>
        <v>0</v>
      </c>
      <c r="BB134" s="21">
        <v>0</v>
      </c>
      <c r="BC134" s="164">
        <f t="shared" si="133"/>
        <v>0</v>
      </c>
      <c r="BD134" s="21">
        <v>0</v>
      </c>
      <c r="BE134" s="164">
        <f t="shared" si="134"/>
        <v>0</v>
      </c>
      <c r="BF134" s="253">
        <f t="shared" si="135"/>
        <v>0</v>
      </c>
      <c r="BG134" s="253">
        <f t="shared" si="105"/>
        <v>0</v>
      </c>
      <c r="BH134" s="10" t="b">
        <f t="shared" si="106"/>
        <v>1</v>
      </c>
      <c r="BI134" s="253">
        <f t="shared" si="107"/>
        <v>0</v>
      </c>
      <c r="BJ134" s="250">
        <f t="shared" ref="BJ134:BJ197" si="137">D134</f>
        <v>21410579</v>
      </c>
      <c r="BK134" s="251">
        <v>348</v>
      </c>
      <c r="BL134" s="251">
        <v>5</v>
      </c>
      <c r="BM134" s="252">
        <f t="shared" ref="BM134:BM197" si="138">R134</f>
        <v>0</v>
      </c>
      <c r="BN134" s="252">
        <f t="shared" ref="BN134:BN197" si="139">T134</f>
        <v>0</v>
      </c>
      <c r="BO134" s="252">
        <f t="shared" ref="BO134:BO197" si="140">V134</f>
        <v>0</v>
      </c>
      <c r="BP134" s="252">
        <f t="shared" ref="BP134:BP197" si="141">X134</f>
        <v>0</v>
      </c>
      <c r="BQ134" s="254">
        <f t="shared" ref="BQ134:BQ197" si="142">N134</f>
        <v>4340.6000000000004</v>
      </c>
      <c r="BR134">
        <f t="shared" si="136"/>
        <v>0</v>
      </c>
      <c r="BS134">
        <v>0</v>
      </c>
      <c r="BT134">
        <v>1</v>
      </c>
      <c r="BU134" t="s">
        <v>139</v>
      </c>
      <c r="BV134" t="str">
        <f t="shared" ref="BV134:BV197" si="143">IF(AB134 = "X", "1", "0")</f>
        <v>0</v>
      </c>
      <c r="BW134" t="str">
        <f t="shared" ref="BW134:BW197" si="144">IF(AC134 = "X", "1", "0")</f>
        <v>0</v>
      </c>
      <c r="BX134" t="str">
        <f t="shared" ref="BX134:BX197" si="145">IF(AD134 = "X", "1", "0")</f>
        <v>1</v>
      </c>
      <c r="BY134" t="s">
        <v>23</v>
      </c>
      <c r="BZ134" s="253">
        <f t="shared" ref="BZ134:BZ197" si="146">AI134</f>
        <v>0</v>
      </c>
      <c r="CA134" s="253">
        <f t="shared" ref="CA134:CA197" si="147">AK134</f>
        <v>0</v>
      </c>
      <c r="CB134" s="253">
        <f t="shared" ref="CB134:CB197" si="148">AM134</f>
        <v>0</v>
      </c>
      <c r="CC134" s="253">
        <f t="shared" ref="CC134:CC197" si="149">AO134</f>
        <v>0</v>
      </c>
      <c r="CD134" s="253">
        <f t="shared" ref="CD134:CD197" si="150">AQ134</f>
        <v>0</v>
      </c>
      <c r="CE134" s="253">
        <f t="shared" ref="CE134:CE197" si="151">AS134</f>
        <v>0</v>
      </c>
      <c r="CF134" s="253">
        <f t="shared" ref="CF134:CF197" si="152">AU134</f>
        <v>0</v>
      </c>
      <c r="CG134" s="253">
        <f t="shared" ref="CG134:CG197" si="153">AW134</f>
        <v>0</v>
      </c>
      <c r="CH134" s="253">
        <f t="shared" ref="CH134:CH197" si="154">AY134</f>
        <v>0</v>
      </c>
      <c r="CI134" s="253">
        <f t="shared" ref="CI134:CI197" si="155">BA134</f>
        <v>0</v>
      </c>
      <c r="CJ134" s="253">
        <f t="shared" ref="CJ134:CJ197" si="156">BC134</f>
        <v>0</v>
      </c>
      <c r="CK134" s="253">
        <f t="shared" ref="CK134:CK197" si="157">BE134</f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10"/>
        <v>0</v>
      </c>
      <c r="L135" s="166" t="s">
        <v>187</v>
      </c>
      <c r="M135" s="201">
        <v>0</v>
      </c>
      <c r="N135" s="262">
        <f t="shared" si="111"/>
        <v>1621.56</v>
      </c>
      <c r="O135" s="106">
        <v>1621.56</v>
      </c>
      <c r="P135" s="110">
        <f t="shared" si="112"/>
        <v>0</v>
      </c>
      <c r="Q135" s="112" t="s">
        <v>139</v>
      </c>
      <c r="R135" s="113">
        <f t="shared" si="113"/>
        <v>0</v>
      </c>
      <c r="S135" s="114">
        <f t="shared" si="114"/>
        <v>0</v>
      </c>
      <c r="T135" s="113">
        <f t="shared" si="115"/>
        <v>0</v>
      </c>
      <c r="U135" s="115">
        <f t="shared" si="116"/>
        <v>0</v>
      </c>
      <c r="V135" s="113">
        <f t="shared" si="117"/>
        <v>0</v>
      </c>
      <c r="W135" s="115">
        <f t="shared" si="118"/>
        <v>0</v>
      </c>
      <c r="X135" s="113">
        <f t="shared" si="119"/>
        <v>0</v>
      </c>
      <c r="Y135" s="115">
        <f t="shared" si="120"/>
        <v>0</v>
      </c>
      <c r="Z135" s="116">
        <f t="shared" si="121"/>
        <v>0</v>
      </c>
      <c r="AA135" s="117" t="b">
        <f t="shared" si="122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23"/>
        <v>0</v>
      </c>
      <c r="AJ135" s="21">
        <v>0</v>
      </c>
      <c r="AK135" s="164">
        <f t="shared" si="124"/>
        <v>0</v>
      </c>
      <c r="AL135" s="21">
        <v>0</v>
      </c>
      <c r="AM135" s="164">
        <f t="shared" si="125"/>
        <v>0</v>
      </c>
      <c r="AN135" s="21">
        <v>0</v>
      </c>
      <c r="AO135" s="164">
        <f t="shared" si="126"/>
        <v>0</v>
      </c>
      <c r="AP135" s="21">
        <v>0</v>
      </c>
      <c r="AQ135" s="164">
        <f t="shared" si="127"/>
        <v>0</v>
      </c>
      <c r="AR135" s="21">
        <v>0</v>
      </c>
      <c r="AS135" s="164">
        <f t="shared" si="128"/>
        <v>0</v>
      </c>
      <c r="AT135" s="21">
        <v>0</v>
      </c>
      <c r="AU135" s="164">
        <f t="shared" si="129"/>
        <v>0</v>
      </c>
      <c r="AV135" s="21">
        <v>0</v>
      </c>
      <c r="AW135" s="164">
        <f t="shared" si="130"/>
        <v>0</v>
      </c>
      <c r="AX135" s="21">
        <v>0</v>
      </c>
      <c r="AY135" s="164">
        <f t="shared" si="131"/>
        <v>0</v>
      </c>
      <c r="AZ135" s="21">
        <v>0</v>
      </c>
      <c r="BA135" s="164">
        <f t="shared" si="132"/>
        <v>0</v>
      </c>
      <c r="BB135" s="21">
        <v>0</v>
      </c>
      <c r="BC135" s="164">
        <f t="shared" si="133"/>
        <v>0</v>
      </c>
      <c r="BD135" s="21">
        <v>0</v>
      </c>
      <c r="BE135" s="164">
        <f t="shared" si="134"/>
        <v>0</v>
      </c>
      <c r="BF135" s="253">
        <f t="shared" si="135"/>
        <v>0</v>
      </c>
      <c r="BG135" s="253">
        <f t="shared" si="105"/>
        <v>0</v>
      </c>
      <c r="BH135" s="10" t="b">
        <f t="shared" si="106"/>
        <v>1</v>
      </c>
      <c r="BI135" s="253">
        <f t="shared" si="107"/>
        <v>0</v>
      </c>
      <c r="BJ135" s="250">
        <f t="shared" si="137"/>
        <v>21410862</v>
      </c>
      <c r="BK135" s="251">
        <v>348</v>
      </c>
      <c r="BL135" s="251">
        <v>5</v>
      </c>
      <c r="BM135" s="252">
        <f t="shared" si="138"/>
        <v>0</v>
      </c>
      <c r="BN135" s="252">
        <f t="shared" si="139"/>
        <v>0</v>
      </c>
      <c r="BO135" s="252">
        <f t="shared" si="140"/>
        <v>0</v>
      </c>
      <c r="BP135" s="252">
        <f t="shared" si="141"/>
        <v>0</v>
      </c>
      <c r="BQ135" s="254">
        <f t="shared" si="142"/>
        <v>1621.56</v>
      </c>
      <c r="BR135">
        <f t="shared" si="136"/>
        <v>0</v>
      </c>
      <c r="BS135">
        <v>0</v>
      </c>
      <c r="BT135">
        <v>1</v>
      </c>
      <c r="BU135" t="s">
        <v>139</v>
      </c>
      <c r="BV135" t="str">
        <f t="shared" si="143"/>
        <v>0</v>
      </c>
      <c r="BW135" t="str">
        <f t="shared" si="144"/>
        <v>0</v>
      </c>
      <c r="BX135" t="str">
        <f t="shared" si="145"/>
        <v>1</v>
      </c>
      <c r="BY135" t="s">
        <v>23</v>
      </c>
      <c r="BZ135" s="253">
        <f t="shared" si="146"/>
        <v>0</v>
      </c>
      <c r="CA135" s="253">
        <f t="shared" si="147"/>
        <v>0</v>
      </c>
      <c r="CB135" s="253">
        <f t="shared" si="148"/>
        <v>0</v>
      </c>
      <c r="CC135" s="253">
        <f t="shared" si="149"/>
        <v>0</v>
      </c>
      <c r="CD135" s="253">
        <f t="shared" si="150"/>
        <v>0</v>
      </c>
      <c r="CE135" s="253">
        <f t="shared" si="151"/>
        <v>0</v>
      </c>
      <c r="CF135" s="253">
        <f t="shared" si="152"/>
        <v>0</v>
      </c>
      <c r="CG135" s="253">
        <f t="shared" si="153"/>
        <v>0</v>
      </c>
      <c r="CH135" s="253">
        <f t="shared" si="154"/>
        <v>0</v>
      </c>
      <c r="CI135" s="253">
        <f t="shared" si="155"/>
        <v>0</v>
      </c>
      <c r="CJ135" s="253">
        <f t="shared" si="156"/>
        <v>0</v>
      </c>
      <c r="CK135" s="253">
        <f t="shared" si="157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10"/>
        <v>0</v>
      </c>
      <c r="L136" s="166" t="s">
        <v>187</v>
      </c>
      <c r="M136" s="104">
        <v>0</v>
      </c>
      <c r="N136" s="262">
        <f t="shared" si="111"/>
        <v>2538.31</v>
      </c>
      <c r="O136" s="106">
        <v>2538.31</v>
      </c>
      <c r="P136" s="110">
        <f t="shared" si="112"/>
        <v>0</v>
      </c>
      <c r="Q136" s="112" t="s">
        <v>139</v>
      </c>
      <c r="R136" s="113">
        <f t="shared" si="113"/>
        <v>0</v>
      </c>
      <c r="S136" s="114">
        <f t="shared" si="114"/>
        <v>0</v>
      </c>
      <c r="T136" s="113">
        <f t="shared" si="115"/>
        <v>0</v>
      </c>
      <c r="U136" s="115">
        <f t="shared" si="116"/>
        <v>0</v>
      </c>
      <c r="V136" s="113">
        <f t="shared" si="117"/>
        <v>0</v>
      </c>
      <c r="W136" s="115">
        <f t="shared" si="118"/>
        <v>0</v>
      </c>
      <c r="X136" s="113">
        <f t="shared" si="119"/>
        <v>0</v>
      </c>
      <c r="Y136" s="115">
        <f t="shared" si="120"/>
        <v>0</v>
      </c>
      <c r="Z136" s="116">
        <f t="shared" si="121"/>
        <v>0</v>
      </c>
      <c r="AA136" s="117" t="b">
        <f t="shared" si="122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23"/>
        <v>0</v>
      </c>
      <c r="AJ136" s="21">
        <v>0</v>
      </c>
      <c r="AK136" s="164">
        <f t="shared" si="124"/>
        <v>0</v>
      </c>
      <c r="AL136" s="21">
        <v>0</v>
      </c>
      <c r="AM136" s="164">
        <f t="shared" si="125"/>
        <v>0</v>
      </c>
      <c r="AN136" s="21">
        <v>0</v>
      </c>
      <c r="AO136" s="164">
        <f t="shared" si="126"/>
        <v>0</v>
      </c>
      <c r="AP136" s="21">
        <v>0</v>
      </c>
      <c r="AQ136" s="164">
        <f t="shared" si="127"/>
        <v>0</v>
      </c>
      <c r="AR136" s="21">
        <v>0</v>
      </c>
      <c r="AS136" s="164">
        <f t="shared" si="128"/>
        <v>0</v>
      </c>
      <c r="AT136" s="21">
        <v>0</v>
      </c>
      <c r="AU136" s="164">
        <f t="shared" si="129"/>
        <v>0</v>
      </c>
      <c r="AV136" s="21">
        <v>0</v>
      </c>
      <c r="AW136" s="164">
        <f t="shared" si="130"/>
        <v>0</v>
      </c>
      <c r="AX136" s="21">
        <v>0</v>
      </c>
      <c r="AY136" s="164">
        <f t="shared" si="131"/>
        <v>0</v>
      </c>
      <c r="AZ136" s="21">
        <v>0</v>
      </c>
      <c r="BA136" s="164">
        <f t="shared" si="132"/>
        <v>0</v>
      </c>
      <c r="BB136" s="21">
        <v>0</v>
      </c>
      <c r="BC136" s="164">
        <f t="shared" si="133"/>
        <v>0</v>
      </c>
      <c r="BD136" s="21">
        <v>0</v>
      </c>
      <c r="BE136" s="164">
        <f t="shared" si="134"/>
        <v>0</v>
      </c>
      <c r="BF136" s="253">
        <f t="shared" si="135"/>
        <v>0</v>
      </c>
      <c r="BG136" s="253">
        <f t="shared" ref="BG136:BG199" si="158">SUM(BE136,BC136,BA136,AY136,AW136,AU136,AS136,AQ136,AO136,AM136,AK136,AI136)</f>
        <v>0</v>
      </c>
      <c r="BH136" s="10" t="b">
        <f t="shared" ref="BH136:BH199" si="159">BF136=BG136</f>
        <v>1</v>
      </c>
      <c r="BI136" s="253">
        <f t="shared" ref="BI136:BI199" si="160">BF136-BG136</f>
        <v>0</v>
      </c>
      <c r="BJ136" s="250">
        <f t="shared" si="137"/>
        <v>21410174</v>
      </c>
      <c r="BK136" s="251">
        <v>348</v>
      </c>
      <c r="BL136" s="251">
        <v>5</v>
      </c>
      <c r="BM136" s="252">
        <f t="shared" si="138"/>
        <v>0</v>
      </c>
      <c r="BN136" s="252">
        <f t="shared" si="139"/>
        <v>0</v>
      </c>
      <c r="BO136" s="252">
        <f t="shared" si="140"/>
        <v>0</v>
      </c>
      <c r="BP136" s="252">
        <f t="shared" si="141"/>
        <v>0</v>
      </c>
      <c r="BQ136" s="254">
        <f t="shared" si="142"/>
        <v>2538.31</v>
      </c>
      <c r="BR136">
        <f t="shared" si="136"/>
        <v>0</v>
      </c>
      <c r="BS136">
        <v>0</v>
      </c>
      <c r="BT136">
        <v>1</v>
      </c>
      <c r="BU136" t="s">
        <v>139</v>
      </c>
      <c r="BV136" t="str">
        <f t="shared" si="143"/>
        <v>0</v>
      </c>
      <c r="BW136" t="str">
        <f t="shared" si="144"/>
        <v>0</v>
      </c>
      <c r="BX136" t="str">
        <f t="shared" si="145"/>
        <v>1</v>
      </c>
      <c r="BY136" t="s">
        <v>23</v>
      </c>
      <c r="BZ136" s="253">
        <f t="shared" si="146"/>
        <v>0</v>
      </c>
      <c r="CA136" s="253">
        <f t="shared" si="147"/>
        <v>0</v>
      </c>
      <c r="CB136" s="253">
        <f t="shared" si="148"/>
        <v>0</v>
      </c>
      <c r="CC136" s="253">
        <f t="shared" si="149"/>
        <v>0</v>
      </c>
      <c r="CD136" s="253">
        <f t="shared" si="150"/>
        <v>0</v>
      </c>
      <c r="CE136" s="253">
        <f t="shared" si="151"/>
        <v>0</v>
      </c>
      <c r="CF136" s="253">
        <f t="shared" si="152"/>
        <v>0</v>
      </c>
      <c r="CG136" s="253">
        <f t="shared" si="153"/>
        <v>0</v>
      </c>
      <c r="CH136" s="253">
        <f t="shared" si="154"/>
        <v>0</v>
      </c>
      <c r="CI136" s="253">
        <f t="shared" si="155"/>
        <v>0</v>
      </c>
      <c r="CJ136" s="253">
        <f t="shared" si="156"/>
        <v>0</v>
      </c>
      <c r="CK136" s="253">
        <f t="shared" si="157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10"/>
        <v>0</v>
      </c>
      <c r="L137" s="166" t="s">
        <v>187</v>
      </c>
      <c r="M137" s="201">
        <v>0</v>
      </c>
      <c r="N137" s="262">
        <f t="shared" si="111"/>
        <v>4340.6000000000004</v>
      </c>
      <c r="O137" s="106">
        <v>4340.6000000000004</v>
      </c>
      <c r="P137" s="110">
        <f t="shared" si="112"/>
        <v>0</v>
      </c>
      <c r="Q137" s="112" t="s">
        <v>139</v>
      </c>
      <c r="R137" s="113">
        <f t="shared" si="113"/>
        <v>0</v>
      </c>
      <c r="S137" s="114">
        <f t="shared" si="114"/>
        <v>0</v>
      </c>
      <c r="T137" s="113">
        <f t="shared" si="115"/>
        <v>0</v>
      </c>
      <c r="U137" s="115">
        <f t="shared" si="116"/>
        <v>0</v>
      </c>
      <c r="V137" s="113">
        <f t="shared" si="117"/>
        <v>0</v>
      </c>
      <c r="W137" s="115">
        <f t="shared" si="118"/>
        <v>0</v>
      </c>
      <c r="X137" s="113">
        <f t="shared" si="119"/>
        <v>0</v>
      </c>
      <c r="Y137" s="115">
        <f t="shared" si="120"/>
        <v>0</v>
      </c>
      <c r="Z137" s="116">
        <f t="shared" si="121"/>
        <v>0</v>
      </c>
      <c r="AA137" s="117" t="b">
        <f t="shared" si="122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23"/>
        <v>0</v>
      </c>
      <c r="AJ137" s="21">
        <v>0</v>
      </c>
      <c r="AK137" s="164">
        <f t="shared" si="124"/>
        <v>0</v>
      </c>
      <c r="AL137" s="21">
        <v>0</v>
      </c>
      <c r="AM137" s="164">
        <f t="shared" si="125"/>
        <v>0</v>
      </c>
      <c r="AN137" s="21">
        <v>0</v>
      </c>
      <c r="AO137" s="164">
        <f t="shared" si="126"/>
        <v>0</v>
      </c>
      <c r="AP137" s="21">
        <v>0</v>
      </c>
      <c r="AQ137" s="164">
        <f t="shared" si="127"/>
        <v>0</v>
      </c>
      <c r="AR137" s="21">
        <v>0</v>
      </c>
      <c r="AS137" s="164">
        <f t="shared" si="128"/>
        <v>0</v>
      </c>
      <c r="AT137" s="21">
        <v>0</v>
      </c>
      <c r="AU137" s="164">
        <f t="shared" si="129"/>
        <v>0</v>
      </c>
      <c r="AV137" s="21">
        <v>0</v>
      </c>
      <c r="AW137" s="164">
        <f t="shared" si="130"/>
        <v>0</v>
      </c>
      <c r="AX137" s="21">
        <v>0</v>
      </c>
      <c r="AY137" s="164">
        <f t="shared" si="131"/>
        <v>0</v>
      </c>
      <c r="AZ137" s="21">
        <v>0</v>
      </c>
      <c r="BA137" s="164">
        <f t="shared" si="132"/>
        <v>0</v>
      </c>
      <c r="BB137" s="21">
        <v>0</v>
      </c>
      <c r="BC137" s="164">
        <f t="shared" si="133"/>
        <v>0</v>
      </c>
      <c r="BD137" s="21">
        <v>0</v>
      </c>
      <c r="BE137" s="164">
        <f t="shared" si="134"/>
        <v>0</v>
      </c>
      <c r="BF137" s="253">
        <f t="shared" si="135"/>
        <v>0</v>
      </c>
      <c r="BG137" s="253">
        <f t="shared" si="158"/>
        <v>0</v>
      </c>
      <c r="BH137" s="10" t="b">
        <f t="shared" si="159"/>
        <v>1</v>
      </c>
      <c r="BI137" s="253">
        <f t="shared" si="160"/>
        <v>0</v>
      </c>
      <c r="BJ137" s="250">
        <f t="shared" si="137"/>
        <v>21410431</v>
      </c>
      <c r="BK137" s="251">
        <v>348</v>
      </c>
      <c r="BL137" s="251">
        <v>5</v>
      </c>
      <c r="BM137" s="252">
        <f t="shared" si="138"/>
        <v>0</v>
      </c>
      <c r="BN137" s="252">
        <f t="shared" si="139"/>
        <v>0</v>
      </c>
      <c r="BO137" s="252">
        <f t="shared" si="140"/>
        <v>0</v>
      </c>
      <c r="BP137" s="252">
        <f t="shared" si="141"/>
        <v>0</v>
      </c>
      <c r="BQ137" s="254">
        <f t="shared" si="142"/>
        <v>4340.6000000000004</v>
      </c>
      <c r="BR137">
        <f t="shared" si="136"/>
        <v>0</v>
      </c>
      <c r="BS137">
        <v>0</v>
      </c>
      <c r="BT137">
        <v>1</v>
      </c>
      <c r="BU137" t="s">
        <v>139</v>
      </c>
      <c r="BV137" t="str">
        <f t="shared" si="143"/>
        <v>0</v>
      </c>
      <c r="BW137" t="str">
        <f t="shared" si="144"/>
        <v>0</v>
      </c>
      <c r="BX137" t="str">
        <f t="shared" si="145"/>
        <v>1</v>
      </c>
      <c r="BY137" t="s">
        <v>23</v>
      </c>
      <c r="BZ137" s="253">
        <f t="shared" si="146"/>
        <v>0</v>
      </c>
      <c r="CA137" s="253">
        <f t="shared" si="147"/>
        <v>0</v>
      </c>
      <c r="CB137" s="253">
        <f t="shared" si="148"/>
        <v>0</v>
      </c>
      <c r="CC137" s="253">
        <f t="shared" si="149"/>
        <v>0</v>
      </c>
      <c r="CD137" s="253">
        <f t="shared" si="150"/>
        <v>0</v>
      </c>
      <c r="CE137" s="253">
        <f t="shared" si="151"/>
        <v>0</v>
      </c>
      <c r="CF137" s="253">
        <f t="shared" si="152"/>
        <v>0</v>
      </c>
      <c r="CG137" s="253">
        <f t="shared" si="153"/>
        <v>0</v>
      </c>
      <c r="CH137" s="253">
        <f t="shared" si="154"/>
        <v>0</v>
      </c>
      <c r="CI137" s="253">
        <f t="shared" si="155"/>
        <v>0</v>
      </c>
      <c r="CJ137" s="253">
        <f t="shared" si="156"/>
        <v>0</v>
      </c>
      <c r="CK137" s="253">
        <f t="shared" si="157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10"/>
        <v>0</v>
      </c>
      <c r="L138" s="166" t="s">
        <v>187</v>
      </c>
      <c r="M138" s="104">
        <v>0</v>
      </c>
      <c r="N138" s="262">
        <f t="shared" si="111"/>
        <v>300</v>
      </c>
      <c r="O138" s="106">
        <v>300</v>
      </c>
      <c r="P138" s="110">
        <f t="shared" si="112"/>
        <v>0</v>
      </c>
      <c r="Q138" s="112" t="s">
        <v>139</v>
      </c>
      <c r="R138" s="113">
        <f t="shared" si="113"/>
        <v>0</v>
      </c>
      <c r="S138" s="114">
        <f t="shared" si="114"/>
        <v>0</v>
      </c>
      <c r="T138" s="113">
        <f t="shared" si="115"/>
        <v>0</v>
      </c>
      <c r="U138" s="115">
        <f t="shared" si="116"/>
        <v>0</v>
      </c>
      <c r="V138" s="113">
        <f t="shared" si="117"/>
        <v>0</v>
      </c>
      <c r="W138" s="115">
        <f t="shared" si="118"/>
        <v>0</v>
      </c>
      <c r="X138" s="113">
        <f t="shared" si="119"/>
        <v>0</v>
      </c>
      <c r="Y138" s="115">
        <f t="shared" si="120"/>
        <v>0</v>
      </c>
      <c r="Z138" s="116">
        <f t="shared" si="121"/>
        <v>0</v>
      </c>
      <c r="AA138" s="117" t="b">
        <f t="shared" si="122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23"/>
        <v>0</v>
      </c>
      <c r="AJ138" s="21">
        <v>0</v>
      </c>
      <c r="AK138" s="164">
        <f t="shared" si="124"/>
        <v>0</v>
      </c>
      <c r="AL138" s="21">
        <v>0</v>
      </c>
      <c r="AM138" s="164">
        <f t="shared" si="125"/>
        <v>0</v>
      </c>
      <c r="AN138" s="21">
        <v>0</v>
      </c>
      <c r="AO138" s="164">
        <f t="shared" si="126"/>
        <v>0</v>
      </c>
      <c r="AP138" s="21">
        <v>0</v>
      </c>
      <c r="AQ138" s="164">
        <f t="shared" si="127"/>
        <v>0</v>
      </c>
      <c r="AR138" s="21">
        <v>0</v>
      </c>
      <c r="AS138" s="164">
        <f t="shared" si="128"/>
        <v>0</v>
      </c>
      <c r="AT138" s="21">
        <v>0</v>
      </c>
      <c r="AU138" s="164">
        <f t="shared" si="129"/>
        <v>0</v>
      </c>
      <c r="AV138" s="21">
        <v>0</v>
      </c>
      <c r="AW138" s="164">
        <f t="shared" si="130"/>
        <v>0</v>
      </c>
      <c r="AX138" s="21">
        <v>0</v>
      </c>
      <c r="AY138" s="164">
        <f t="shared" si="131"/>
        <v>0</v>
      </c>
      <c r="AZ138" s="21">
        <v>0</v>
      </c>
      <c r="BA138" s="164">
        <f t="shared" si="132"/>
        <v>0</v>
      </c>
      <c r="BB138" s="21">
        <v>0</v>
      </c>
      <c r="BC138" s="164">
        <f t="shared" si="133"/>
        <v>0</v>
      </c>
      <c r="BD138" s="21">
        <v>0</v>
      </c>
      <c r="BE138" s="164">
        <f t="shared" si="134"/>
        <v>0</v>
      </c>
      <c r="BF138" s="253">
        <f t="shared" si="135"/>
        <v>0</v>
      </c>
      <c r="BG138" s="253">
        <f t="shared" si="158"/>
        <v>0</v>
      </c>
      <c r="BH138" s="10" t="b">
        <f t="shared" si="159"/>
        <v>1</v>
      </c>
      <c r="BI138" s="253">
        <f t="shared" si="160"/>
        <v>0</v>
      </c>
      <c r="BJ138" s="250">
        <f t="shared" si="137"/>
        <v>21410018</v>
      </c>
      <c r="BK138" s="251">
        <v>348</v>
      </c>
      <c r="BL138" s="251">
        <v>5</v>
      </c>
      <c r="BM138" s="252">
        <f t="shared" si="138"/>
        <v>0</v>
      </c>
      <c r="BN138" s="252">
        <f t="shared" si="139"/>
        <v>0</v>
      </c>
      <c r="BO138" s="252">
        <f t="shared" si="140"/>
        <v>0</v>
      </c>
      <c r="BP138" s="252">
        <f t="shared" si="141"/>
        <v>0</v>
      </c>
      <c r="BQ138" s="254">
        <f t="shared" si="142"/>
        <v>300</v>
      </c>
      <c r="BR138">
        <f t="shared" si="136"/>
        <v>0</v>
      </c>
      <c r="BS138">
        <v>0</v>
      </c>
      <c r="BT138">
        <v>1</v>
      </c>
      <c r="BU138" t="s">
        <v>139</v>
      </c>
      <c r="BV138" t="str">
        <f t="shared" si="143"/>
        <v>0</v>
      </c>
      <c r="BW138" t="str">
        <f t="shared" si="144"/>
        <v>0</v>
      </c>
      <c r="BX138" t="str">
        <f t="shared" si="145"/>
        <v>1</v>
      </c>
      <c r="BY138" t="s">
        <v>23</v>
      </c>
      <c r="BZ138" s="253">
        <f t="shared" si="146"/>
        <v>0</v>
      </c>
      <c r="CA138" s="253">
        <f t="shared" si="147"/>
        <v>0</v>
      </c>
      <c r="CB138" s="253">
        <f t="shared" si="148"/>
        <v>0</v>
      </c>
      <c r="CC138" s="253">
        <f t="shared" si="149"/>
        <v>0</v>
      </c>
      <c r="CD138" s="253">
        <f t="shared" si="150"/>
        <v>0</v>
      </c>
      <c r="CE138" s="253">
        <f t="shared" si="151"/>
        <v>0</v>
      </c>
      <c r="CF138" s="253">
        <f t="shared" si="152"/>
        <v>0</v>
      </c>
      <c r="CG138" s="253">
        <f t="shared" si="153"/>
        <v>0</v>
      </c>
      <c r="CH138" s="253">
        <f t="shared" si="154"/>
        <v>0</v>
      </c>
      <c r="CI138" s="253">
        <f t="shared" si="155"/>
        <v>0</v>
      </c>
      <c r="CJ138" s="253">
        <f t="shared" si="156"/>
        <v>0</v>
      </c>
      <c r="CK138" s="253">
        <f t="shared" si="157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10"/>
        <v>0</v>
      </c>
      <c r="L139" s="166" t="s">
        <v>187</v>
      </c>
      <c r="M139" s="201">
        <v>0</v>
      </c>
      <c r="N139" s="262">
        <f t="shared" si="111"/>
        <v>182.7</v>
      </c>
      <c r="O139" s="106">
        <v>182.7</v>
      </c>
      <c r="P139" s="110">
        <f t="shared" si="112"/>
        <v>0</v>
      </c>
      <c r="Q139" s="112" t="s">
        <v>139</v>
      </c>
      <c r="R139" s="113">
        <f t="shared" si="113"/>
        <v>0</v>
      </c>
      <c r="S139" s="114">
        <f t="shared" si="114"/>
        <v>0</v>
      </c>
      <c r="T139" s="113">
        <f t="shared" si="115"/>
        <v>0</v>
      </c>
      <c r="U139" s="115">
        <f t="shared" si="116"/>
        <v>0</v>
      </c>
      <c r="V139" s="113">
        <f t="shared" si="117"/>
        <v>0</v>
      </c>
      <c r="W139" s="115">
        <f t="shared" si="118"/>
        <v>0</v>
      </c>
      <c r="X139" s="113">
        <f t="shared" si="119"/>
        <v>0</v>
      </c>
      <c r="Y139" s="115">
        <f t="shared" si="120"/>
        <v>0</v>
      </c>
      <c r="Z139" s="116">
        <f t="shared" si="121"/>
        <v>0</v>
      </c>
      <c r="AA139" s="117" t="b">
        <f t="shared" si="122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23"/>
        <v>0</v>
      </c>
      <c r="AJ139" s="21">
        <v>0</v>
      </c>
      <c r="AK139" s="164">
        <f t="shared" si="124"/>
        <v>0</v>
      </c>
      <c r="AL139" s="21">
        <v>0</v>
      </c>
      <c r="AM139" s="164">
        <f t="shared" si="125"/>
        <v>0</v>
      </c>
      <c r="AN139" s="21">
        <v>0</v>
      </c>
      <c r="AO139" s="164">
        <f t="shared" si="126"/>
        <v>0</v>
      </c>
      <c r="AP139" s="21">
        <v>0</v>
      </c>
      <c r="AQ139" s="164">
        <f t="shared" si="127"/>
        <v>0</v>
      </c>
      <c r="AR139" s="21">
        <v>0</v>
      </c>
      <c r="AS139" s="164">
        <f t="shared" si="128"/>
        <v>0</v>
      </c>
      <c r="AT139" s="21">
        <v>0</v>
      </c>
      <c r="AU139" s="164">
        <f t="shared" si="129"/>
        <v>0</v>
      </c>
      <c r="AV139" s="21">
        <v>0</v>
      </c>
      <c r="AW139" s="164">
        <f t="shared" si="130"/>
        <v>0</v>
      </c>
      <c r="AX139" s="21">
        <v>0</v>
      </c>
      <c r="AY139" s="164">
        <f t="shared" si="131"/>
        <v>0</v>
      </c>
      <c r="AZ139" s="21">
        <v>0</v>
      </c>
      <c r="BA139" s="164">
        <f t="shared" si="132"/>
        <v>0</v>
      </c>
      <c r="BB139" s="21">
        <v>0</v>
      </c>
      <c r="BC139" s="164">
        <f t="shared" si="133"/>
        <v>0</v>
      </c>
      <c r="BD139" s="21">
        <v>0</v>
      </c>
      <c r="BE139" s="164">
        <f t="shared" si="134"/>
        <v>0</v>
      </c>
      <c r="BF139" s="253">
        <f t="shared" si="135"/>
        <v>0</v>
      </c>
      <c r="BG139" s="253">
        <f t="shared" si="158"/>
        <v>0</v>
      </c>
      <c r="BH139" s="10" t="b">
        <f t="shared" si="159"/>
        <v>1</v>
      </c>
      <c r="BI139" s="253">
        <f t="shared" si="160"/>
        <v>0</v>
      </c>
      <c r="BJ139" s="250">
        <f t="shared" si="137"/>
        <v>21419282</v>
      </c>
      <c r="BK139" s="251">
        <v>348</v>
      </c>
      <c r="BL139" s="251">
        <v>5</v>
      </c>
      <c r="BM139" s="252">
        <f t="shared" si="138"/>
        <v>0</v>
      </c>
      <c r="BN139" s="252">
        <f t="shared" si="139"/>
        <v>0</v>
      </c>
      <c r="BO139" s="252">
        <f t="shared" si="140"/>
        <v>0</v>
      </c>
      <c r="BP139" s="252">
        <f t="shared" si="141"/>
        <v>0</v>
      </c>
      <c r="BQ139" s="254">
        <f t="shared" si="142"/>
        <v>182.7</v>
      </c>
      <c r="BR139">
        <f t="shared" si="136"/>
        <v>0</v>
      </c>
      <c r="BS139">
        <v>0</v>
      </c>
      <c r="BT139">
        <v>1</v>
      </c>
      <c r="BU139" t="s">
        <v>139</v>
      </c>
      <c r="BV139" t="str">
        <f t="shared" si="143"/>
        <v>0</v>
      </c>
      <c r="BW139" t="str">
        <f t="shared" si="144"/>
        <v>0</v>
      </c>
      <c r="BX139" t="str">
        <f t="shared" si="145"/>
        <v>1</v>
      </c>
      <c r="BY139" t="s">
        <v>23</v>
      </c>
      <c r="BZ139" s="253">
        <f t="shared" si="146"/>
        <v>0</v>
      </c>
      <c r="CA139" s="253">
        <f t="shared" si="147"/>
        <v>0</v>
      </c>
      <c r="CB139" s="253">
        <f t="shared" si="148"/>
        <v>0</v>
      </c>
      <c r="CC139" s="253">
        <f t="shared" si="149"/>
        <v>0</v>
      </c>
      <c r="CD139" s="253">
        <f t="shared" si="150"/>
        <v>0</v>
      </c>
      <c r="CE139" s="253">
        <f t="shared" si="151"/>
        <v>0</v>
      </c>
      <c r="CF139" s="253">
        <f t="shared" si="152"/>
        <v>0</v>
      </c>
      <c r="CG139" s="253">
        <f t="shared" si="153"/>
        <v>0</v>
      </c>
      <c r="CH139" s="253">
        <f t="shared" si="154"/>
        <v>0</v>
      </c>
      <c r="CI139" s="253">
        <f t="shared" si="155"/>
        <v>0</v>
      </c>
      <c r="CJ139" s="253">
        <f t="shared" si="156"/>
        <v>0</v>
      </c>
      <c r="CK139" s="253">
        <f t="shared" si="157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10"/>
        <v>0</v>
      </c>
      <c r="L140" s="166" t="s">
        <v>187</v>
      </c>
      <c r="M140" s="104">
        <v>0</v>
      </c>
      <c r="N140" s="262">
        <f t="shared" si="111"/>
        <v>182.7</v>
      </c>
      <c r="O140" s="106">
        <v>182.7</v>
      </c>
      <c r="P140" s="110">
        <f t="shared" si="112"/>
        <v>0</v>
      </c>
      <c r="Q140" s="112" t="s">
        <v>139</v>
      </c>
      <c r="R140" s="113">
        <f t="shared" si="113"/>
        <v>0</v>
      </c>
      <c r="S140" s="114">
        <f t="shared" si="114"/>
        <v>0</v>
      </c>
      <c r="T140" s="113">
        <f t="shared" si="115"/>
        <v>0</v>
      </c>
      <c r="U140" s="115">
        <f t="shared" si="116"/>
        <v>0</v>
      </c>
      <c r="V140" s="113">
        <f t="shared" si="117"/>
        <v>0</v>
      </c>
      <c r="W140" s="115">
        <f t="shared" si="118"/>
        <v>0</v>
      </c>
      <c r="X140" s="113">
        <f t="shared" si="119"/>
        <v>0</v>
      </c>
      <c r="Y140" s="115">
        <f t="shared" si="120"/>
        <v>0</v>
      </c>
      <c r="Z140" s="116">
        <f t="shared" si="121"/>
        <v>0</v>
      </c>
      <c r="AA140" s="117" t="b">
        <f t="shared" si="122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23"/>
        <v>0</v>
      </c>
      <c r="AJ140" s="21">
        <v>0</v>
      </c>
      <c r="AK140" s="164">
        <f t="shared" si="124"/>
        <v>0</v>
      </c>
      <c r="AL140" s="21">
        <v>0</v>
      </c>
      <c r="AM140" s="164">
        <f t="shared" si="125"/>
        <v>0</v>
      </c>
      <c r="AN140" s="21">
        <v>0</v>
      </c>
      <c r="AO140" s="164">
        <f t="shared" si="126"/>
        <v>0</v>
      </c>
      <c r="AP140" s="21">
        <v>0</v>
      </c>
      <c r="AQ140" s="164">
        <f t="shared" si="127"/>
        <v>0</v>
      </c>
      <c r="AR140" s="21">
        <v>0</v>
      </c>
      <c r="AS140" s="164">
        <f t="shared" si="128"/>
        <v>0</v>
      </c>
      <c r="AT140" s="21">
        <v>0</v>
      </c>
      <c r="AU140" s="164">
        <f t="shared" si="129"/>
        <v>0</v>
      </c>
      <c r="AV140" s="21">
        <v>0</v>
      </c>
      <c r="AW140" s="164">
        <f t="shared" si="130"/>
        <v>0</v>
      </c>
      <c r="AX140" s="21">
        <v>0</v>
      </c>
      <c r="AY140" s="164">
        <f t="shared" si="131"/>
        <v>0</v>
      </c>
      <c r="AZ140" s="21">
        <v>0</v>
      </c>
      <c r="BA140" s="164">
        <f t="shared" si="132"/>
        <v>0</v>
      </c>
      <c r="BB140" s="21">
        <v>0</v>
      </c>
      <c r="BC140" s="164">
        <f t="shared" si="133"/>
        <v>0</v>
      </c>
      <c r="BD140" s="21">
        <v>0</v>
      </c>
      <c r="BE140" s="164">
        <f t="shared" si="134"/>
        <v>0</v>
      </c>
      <c r="BF140" s="253">
        <f t="shared" si="135"/>
        <v>0</v>
      </c>
      <c r="BG140" s="253">
        <f t="shared" si="158"/>
        <v>0</v>
      </c>
      <c r="BH140" s="10" t="b">
        <f t="shared" si="159"/>
        <v>1</v>
      </c>
      <c r="BI140" s="253">
        <f t="shared" si="160"/>
        <v>0</v>
      </c>
      <c r="BJ140" s="250">
        <f t="shared" si="137"/>
        <v>21419283</v>
      </c>
      <c r="BK140" s="251">
        <v>348</v>
      </c>
      <c r="BL140" s="251">
        <v>5</v>
      </c>
      <c r="BM140" s="252">
        <f t="shared" si="138"/>
        <v>0</v>
      </c>
      <c r="BN140" s="252">
        <f t="shared" si="139"/>
        <v>0</v>
      </c>
      <c r="BO140" s="252">
        <f t="shared" si="140"/>
        <v>0</v>
      </c>
      <c r="BP140" s="252">
        <f t="shared" si="141"/>
        <v>0</v>
      </c>
      <c r="BQ140" s="254">
        <f t="shared" si="142"/>
        <v>182.7</v>
      </c>
      <c r="BR140">
        <f t="shared" si="136"/>
        <v>0</v>
      </c>
      <c r="BS140">
        <v>0</v>
      </c>
      <c r="BT140">
        <v>1</v>
      </c>
      <c r="BU140" t="s">
        <v>139</v>
      </c>
      <c r="BV140" t="str">
        <f t="shared" si="143"/>
        <v>0</v>
      </c>
      <c r="BW140" t="str">
        <f t="shared" si="144"/>
        <v>0</v>
      </c>
      <c r="BX140" t="str">
        <f t="shared" si="145"/>
        <v>1</v>
      </c>
      <c r="BY140" t="s">
        <v>23</v>
      </c>
      <c r="BZ140" s="253">
        <f t="shared" si="146"/>
        <v>0</v>
      </c>
      <c r="CA140" s="253">
        <f t="shared" si="147"/>
        <v>0</v>
      </c>
      <c r="CB140" s="253">
        <f t="shared" si="148"/>
        <v>0</v>
      </c>
      <c r="CC140" s="253">
        <f t="shared" si="149"/>
        <v>0</v>
      </c>
      <c r="CD140" s="253">
        <f t="shared" si="150"/>
        <v>0</v>
      </c>
      <c r="CE140" s="253">
        <f t="shared" si="151"/>
        <v>0</v>
      </c>
      <c r="CF140" s="253">
        <f t="shared" si="152"/>
        <v>0</v>
      </c>
      <c r="CG140" s="253">
        <f t="shared" si="153"/>
        <v>0</v>
      </c>
      <c r="CH140" s="253">
        <f t="shared" si="154"/>
        <v>0</v>
      </c>
      <c r="CI140" s="253">
        <f t="shared" si="155"/>
        <v>0</v>
      </c>
      <c r="CJ140" s="253">
        <f t="shared" si="156"/>
        <v>0</v>
      </c>
      <c r="CK140" s="253">
        <f t="shared" si="157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10"/>
        <v>0</v>
      </c>
      <c r="L141" s="166" t="s">
        <v>187</v>
      </c>
      <c r="M141" s="201">
        <v>0</v>
      </c>
      <c r="N141" s="262">
        <f t="shared" si="111"/>
        <v>182.7</v>
      </c>
      <c r="O141" s="106">
        <v>182.7</v>
      </c>
      <c r="P141" s="110">
        <f t="shared" si="112"/>
        <v>0</v>
      </c>
      <c r="Q141" s="112" t="s">
        <v>139</v>
      </c>
      <c r="R141" s="113">
        <f t="shared" si="113"/>
        <v>0</v>
      </c>
      <c r="S141" s="114">
        <f t="shared" si="114"/>
        <v>0</v>
      </c>
      <c r="T141" s="113">
        <f t="shared" si="115"/>
        <v>0</v>
      </c>
      <c r="U141" s="115">
        <f t="shared" si="116"/>
        <v>0</v>
      </c>
      <c r="V141" s="113">
        <f t="shared" si="117"/>
        <v>0</v>
      </c>
      <c r="W141" s="115">
        <f t="shared" si="118"/>
        <v>0</v>
      </c>
      <c r="X141" s="113">
        <f t="shared" si="119"/>
        <v>0</v>
      </c>
      <c r="Y141" s="115">
        <f t="shared" si="120"/>
        <v>0</v>
      </c>
      <c r="Z141" s="116">
        <f t="shared" si="121"/>
        <v>0</v>
      </c>
      <c r="AA141" s="117" t="b">
        <f t="shared" si="122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23"/>
        <v>0</v>
      </c>
      <c r="AJ141" s="21">
        <v>0</v>
      </c>
      <c r="AK141" s="164">
        <f t="shared" si="124"/>
        <v>0</v>
      </c>
      <c r="AL141" s="21">
        <v>0</v>
      </c>
      <c r="AM141" s="164">
        <f t="shared" si="125"/>
        <v>0</v>
      </c>
      <c r="AN141" s="21">
        <v>0</v>
      </c>
      <c r="AO141" s="164">
        <f t="shared" si="126"/>
        <v>0</v>
      </c>
      <c r="AP141" s="21">
        <v>0</v>
      </c>
      <c r="AQ141" s="164">
        <f t="shared" si="127"/>
        <v>0</v>
      </c>
      <c r="AR141" s="21">
        <v>0</v>
      </c>
      <c r="AS141" s="164">
        <f t="shared" si="128"/>
        <v>0</v>
      </c>
      <c r="AT141" s="21">
        <v>0</v>
      </c>
      <c r="AU141" s="164">
        <f t="shared" si="129"/>
        <v>0</v>
      </c>
      <c r="AV141" s="21">
        <v>0</v>
      </c>
      <c r="AW141" s="164">
        <f t="shared" si="130"/>
        <v>0</v>
      </c>
      <c r="AX141" s="21">
        <v>0</v>
      </c>
      <c r="AY141" s="164">
        <f t="shared" si="131"/>
        <v>0</v>
      </c>
      <c r="AZ141" s="21">
        <v>0</v>
      </c>
      <c r="BA141" s="164">
        <f t="shared" si="132"/>
        <v>0</v>
      </c>
      <c r="BB141" s="21">
        <v>0</v>
      </c>
      <c r="BC141" s="164">
        <f t="shared" si="133"/>
        <v>0</v>
      </c>
      <c r="BD141" s="21">
        <v>0</v>
      </c>
      <c r="BE141" s="164">
        <f t="shared" si="134"/>
        <v>0</v>
      </c>
      <c r="BF141" s="253">
        <f t="shared" si="135"/>
        <v>0</v>
      </c>
      <c r="BG141" s="253">
        <f t="shared" si="158"/>
        <v>0</v>
      </c>
      <c r="BH141" s="10" t="b">
        <f t="shared" si="159"/>
        <v>1</v>
      </c>
      <c r="BI141" s="253">
        <f t="shared" si="160"/>
        <v>0</v>
      </c>
      <c r="BJ141" s="250">
        <f t="shared" si="137"/>
        <v>21419284</v>
      </c>
      <c r="BK141" s="251">
        <v>348</v>
      </c>
      <c r="BL141" s="251">
        <v>5</v>
      </c>
      <c r="BM141" s="252">
        <f t="shared" si="138"/>
        <v>0</v>
      </c>
      <c r="BN141" s="252">
        <f t="shared" si="139"/>
        <v>0</v>
      </c>
      <c r="BO141" s="252">
        <f t="shared" si="140"/>
        <v>0</v>
      </c>
      <c r="BP141" s="252">
        <f t="shared" si="141"/>
        <v>0</v>
      </c>
      <c r="BQ141" s="254">
        <f t="shared" si="142"/>
        <v>182.7</v>
      </c>
      <c r="BR141">
        <f t="shared" si="136"/>
        <v>0</v>
      </c>
      <c r="BS141">
        <v>0</v>
      </c>
      <c r="BT141">
        <v>1</v>
      </c>
      <c r="BU141" t="s">
        <v>139</v>
      </c>
      <c r="BV141" t="str">
        <f t="shared" si="143"/>
        <v>0</v>
      </c>
      <c r="BW141" t="str">
        <f t="shared" si="144"/>
        <v>0</v>
      </c>
      <c r="BX141" t="str">
        <f t="shared" si="145"/>
        <v>1</v>
      </c>
      <c r="BY141" t="s">
        <v>23</v>
      </c>
      <c r="BZ141" s="253">
        <f t="shared" si="146"/>
        <v>0</v>
      </c>
      <c r="CA141" s="253">
        <f t="shared" si="147"/>
        <v>0</v>
      </c>
      <c r="CB141" s="253">
        <f t="shared" si="148"/>
        <v>0</v>
      </c>
      <c r="CC141" s="253">
        <f t="shared" si="149"/>
        <v>0</v>
      </c>
      <c r="CD141" s="253">
        <f t="shared" si="150"/>
        <v>0</v>
      </c>
      <c r="CE141" s="253">
        <f t="shared" si="151"/>
        <v>0</v>
      </c>
      <c r="CF141" s="253">
        <f t="shared" si="152"/>
        <v>0</v>
      </c>
      <c r="CG141" s="253">
        <f t="shared" si="153"/>
        <v>0</v>
      </c>
      <c r="CH141" s="253">
        <f t="shared" si="154"/>
        <v>0</v>
      </c>
      <c r="CI141" s="253">
        <f t="shared" si="155"/>
        <v>0</v>
      </c>
      <c r="CJ141" s="253">
        <f t="shared" si="156"/>
        <v>0</v>
      </c>
      <c r="CK141" s="253">
        <f t="shared" si="157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10"/>
        <v>2</v>
      </c>
      <c r="L142" s="166" t="s">
        <v>187</v>
      </c>
      <c r="M142" s="104">
        <v>0</v>
      </c>
      <c r="N142" s="262">
        <f t="shared" si="111"/>
        <v>2232.65</v>
      </c>
      <c r="O142" s="106">
        <v>2232.65</v>
      </c>
      <c r="P142" s="110">
        <f t="shared" si="112"/>
        <v>4465.3</v>
      </c>
      <c r="Q142" s="112" t="s">
        <v>139</v>
      </c>
      <c r="R142" s="113">
        <f t="shared" si="113"/>
        <v>2</v>
      </c>
      <c r="S142" s="114">
        <f t="shared" si="114"/>
        <v>4465.3</v>
      </c>
      <c r="T142" s="113">
        <f t="shared" si="115"/>
        <v>0</v>
      </c>
      <c r="U142" s="115">
        <f t="shared" si="116"/>
        <v>0</v>
      </c>
      <c r="V142" s="113">
        <f t="shared" si="117"/>
        <v>0</v>
      </c>
      <c r="W142" s="115">
        <f t="shared" si="118"/>
        <v>0</v>
      </c>
      <c r="X142" s="113">
        <f t="shared" si="119"/>
        <v>0</v>
      </c>
      <c r="Y142" s="115">
        <f t="shared" si="120"/>
        <v>0</v>
      </c>
      <c r="Z142" s="116">
        <f t="shared" si="121"/>
        <v>4465.3</v>
      </c>
      <c r="AA142" s="117" t="b">
        <f t="shared" si="122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23"/>
        <v>0</v>
      </c>
      <c r="AJ142" s="21">
        <v>1</v>
      </c>
      <c r="AK142" s="164">
        <f t="shared" si="124"/>
        <v>2232.65</v>
      </c>
      <c r="AL142" s="21">
        <v>1</v>
      </c>
      <c r="AM142" s="164">
        <f t="shared" si="125"/>
        <v>2232.65</v>
      </c>
      <c r="AN142" s="21">
        <v>0</v>
      </c>
      <c r="AO142" s="164">
        <f t="shared" si="126"/>
        <v>0</v>
      </c>
      <c r="AP142" s="21">
        <v>0</v>
      </c>
      <c r="AQ142" s="164">
        <f t="shared" si="127"/>
        <v>0</v>
      </c>
      <c r="AR142" s="21">
        <v>0</v>
      </c>
      <c r="AS142" s="164">
        <f t="shared" si="128"/>
        <v>0</v>
      </c>
      <c r="AT142" s="21">
        <v>0</v>
      </c>
      <c r="AU142" s="164">
        <f t="shared" si="129"/>
        <v>0</v>
      </c>
      <c r="AV142" s="21">
        <v>0</v>
      </c>
      <c r="AW142" s="164">
        <f t="shared" si="130"/>
        <v>0</v>
      </c>
      <c r="AX142" s="21">
        <v>0</v>
      </c>
      <c r="AY142" s="164">
        <f t="shared" si="131"/>
        <v>0</v>
      </c>
      <c r="AZ142" s="21">
        <v>0</v>
      </c>
      <c r="BA142" s="164">
        <f t="shared" si="132"/>
        <v>0</v>
      </c>
      <c r="BB142" s="21">
        <v>0</v>
      </c>
      <c r="BC142" s="164">
        <f t="shared" si="133"/>
        <v>0</v>
      </c>
      <c r="BD142" s="21">
        <v>0</v>
      </c>
      <c r="BE142" s="164">
        <f t="shared" si="134"/>
        <v>0</v>
      </c>
      <c r="BF142" s="253">
        <f t="shared" si="135"/>
        <v>4465.3</v>
      </c>
      <c r="BG142" s="253">
        <f t="shared" si="158"/>
        <v>4465.3</v>
      </c>
      <c r="BH142" s="10" t="b">
        <f t="shared" si="159"/>
        <v>1</v>
      </c>
      <c r="BI142" s="253">
        <f t="shared" si="160"/>
        <v>0</v>
      </c>
      <c r="BJ142" s="250">
        <f t="shared" si="137"/>
        <v>21411045</v>
      </c>
      <c r="BK142" s="251">
        <v>348</v>
      </c>
      <c r="BL142" s="251">
        <v>5</v>
      </c>
      <c r="BM142" s="252">
        <f t="shared" si="138"/>
        <v>2</v>
      </c>
      <c r="BN142" s="252">
        <f t="shared" si="139"/>
        <v>0</v>
      </c>
      <c r="BO142" s="252">
        <f t="shared" si="140"/>
        <v>0</v>
      </c>
      <c r="BP142" s="252">
        <f t="shared" si="141"/>
        <v>0</v>
      </c>
      <c r="BQ142" s="254">
        <f t="shared" si="142"/>
        <v>2232.65</v>
      </c>
      <c r="BR142">
        <f t="shared" si="136"/>
        <v>0</v>
      </c>
      <c r="BS142">
        <v>0</v>
      </c>
      <c r="BT142">
        <v>1</v>
      </c>
      <c r="BU142" t="s">
        <v>139</v>
      </c>
      <c r="BV142" t="str">
        <f t="shared" si="143"/>
        <v>0</v>
      </c>
      <c r="BW142" t="str">
        <f t="shared" si="144"/>
        <v>0</v>
      </c>
      <c r="BX142" t="str">
        <f t="shared" si="145"/>
        <v>1</v>
      </c>
      <c r="BY142" t="s">
        <v>23</v>
      </c>
      <c r="BZ142" s="253">
        <f t="shared" si="146"/>
        <v>0</v>
      </c>
      <c r="CA142" s="253">
        <f t="shared" si="147"/>
        <v>2232.65</v>
      </c>
      <c r="CB142" s="253">
        <f t="shared" si="148"/>
        <v>2232.65</v>
      </c>
      <c r="CC142" s="253">
        <f t="shared" si="149"/>
        <v>0</v>
      </c>
      <c r="CD142" s="253">
        <f t="shared" si="150"/>
        <v>0</v>
      </c>
      <c r="CE142" s="253">
        <f t="shared" si="151"/>
        <v>0</v>
      </c>
      <c r="CF142" s="253">
        <f t="shared" si="152"/>
        <v>0</v>
      </c>
      <c r="CG142" s="253">
        <f t="shared" si="153"/>
        <v>0</v>
      </c>
      <c r="CH142" s="253">
        <f t="shared" si="154"/>
        <v>0</v>
      </c>
      <c r="CI142" s="253">
        <f t="shared" si="155"/>
        <v>0</v>
      </c>
      <c r="CJ142" s="253">
        <f t="shared" si="156"/>
        <v>0</v>
      </c>
      <c r="CK142" s="253">
        <f t="shared" si="157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10"/>
        <v>2</v>
      </c>
      <c r="L143" s="166" t="s">
        <v>187</v>
      </c>
      <c r="M143" s="201">
        <v>0</v>
      </c>
      <c r="N143" s="262">
        <f t="shared" si="111"/>
        <v>2868.8</v>
      </c>
      <c r="O143" s="106">
        <v>2868.8</v>
      </c>
      <c r="P143" s="110">
        <f t="shared" si="112"/>
        <v>5737.6</v>
      </c>
      <c r="Q143" s="112" t="s">
        <v>139</v>
      </c>
      <c r="R143" s="113">
        <f t="shared" si="113"/>
        <v>2</v>
      </c>
      <c r="S143" s="114">
        <f t="shared" si="114"/>
        <v>5737.6</v>
      </c>
      <c r="T143" s="113">
        <f t="shared" si="115"/>
        <v>0</v>
      </c>
      <c r="U143" s="115">
        <f t="shared" si="116"/>
        <v>0</v>
      </c>
      <c r="V143" s="113">
        <f t="shared" si="117"/>
        <v>0</v>
      </c>
      <c r="W143" s="115">
        <f t="shared" si="118"/>
        <v>0</v>
      </c>
      <c r="X143" s="113">
        <f t="shared" si="119"/>
        <v>0</v>
      </c>
      <c r="Y143" s="115">
        <f t="shared" si="120"/>
        <v>0</v>
      </c>
      <c r="Z143" s="116">
        <f t="shared" si="121"/>
        <v>5737.6</v>
      </c>
      <c r="AA143" s="117" t="b">
        <f t="shared" si="122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23"/>
        <v>0</v>
      </c>
      <c r="AJ143" s="21">
        <v>1</v>
      </c>
      <c r="AK143" s="164">
        <f t="shared" si="124"/>
        <v>2868.8</v>
      </c>
      <c r="AL143" s="21">
        <v>1</v>
      </c>
      <c r="AM143" s="164">
        <f t="shared" si="125"/>
        <v>2868.8</v>
      </c>
      <c r="AN143" s="21">
        <v>0</v>
      </c>
      <c r="AO143" s="164">
        <f t="shared" si="126"/>
        <v>0</v>
      </c>
      <c r="AP143" s="21">
        <v>0</v>
      </c>
      <c r="AQ143" s="164">
        <f t="shared" si="127"/>
        <v>0</v>
      </c>
      <c r="AR143" s="21">
        <v>0</v>
      </c>
      <c r="AS143" s="164">
        <f t="shared" si="128"/>
        <v>0</v>
      </c>
      <c r="AT143" s="21">
        <v>0</v>
      </c>
      <c r="AU143" s="164">
        <f t="shared" si="129"/>
        <v>0</v>
      </c>
      <c r="AV143" s="21">
        <v>0</v>
      </c>
      <c r="AW143" s="164">
        <f t="shared" si="130"/>
        <v>0</v>
      </c>
      <c r="AX143" s="21">
        <v>0</v>
      </c>
      <c r="AY143" s="164">
        <f t="shared" si="131"/>
        <v>0</v>
      </c>
      <c r="AZ143" s="21">
        <v>0</v>
      </c>
      <c r="BA143" s="164">
        <f t="shared" si="132"/>
        <v>0</v>
      </c>
      <c r="BB143" s="21">
        <v>0</v>
      </c>
      <c r="BC143" s="164">
        <f t="shared" si="133"/>
        <v>0</v>
      </c>
      <c r="BD143" s="21">
        <v>0</v>
      </c>
      <c r="BE143" s="164">
        <f t="shared" si="134"/>
        <v>0</v>
      </c>
      <c r="BF143" s="253">
        <f t="shared" si="135"/>
        <v>5737.6</v>
      </c>
      <c r="BG143" s="253">
        <f t="shared" si="158"/>
        <v>5737.6</v>
      </c>
      <c r="BH143" s="10" t="b">
        <f t="shared" si="159"/>
        <v>1</v>
      </c>
      <c r="BI143" s="253">
        <f t="shared" si="160"/>
        <v>0</v>
      </c>
      <c r="BJ143" s="250">
        <f t="shared" si="137"/>
        <v>21410951</v>
      </c>
      <c r="BK143" s="251">
        <v>348</v>
      </c>
      <c r="BL143" s="251">
        <v>5</v>
      </c>
      <c r="BM143" s="252">
        <f t="shared" si="138"/>
        <v>2</v>
      </c>
      <c r="BN143" s="252">
        <f t="shared" si="139"/>
        <v>0</v>
      </c>
      <c r="BO143" s="252">
        <f t="shared" si="140"/>
        <v>0</v>
      </c>
      <c r="BP143" s="252">
        <f t="shared" si="141"/>
        <v>0</v>
      </c>
      <c r="BQ143" s="254">
        <f t="shared" si="142"/>
        <v>2868.8</v>
      </c>
      <c r="BR143">
        <f t="shared" si="136"/>
        <v>0</v>
      </c>
      <c r="BS143">
        <v>0</v>
      </c>
      <c r="BT143">
        <v>1</v>
      </c>
      <c r="BU143" t="s">
        <v>139</v>
      </c>
      <c r="BV143" t="str">
        <f t="shared" si="143"/>
        <v>0</v>
      </c>
      <c r="BW143" t="str">
        <f t="shared" si="144"/>
        <v>0</v>
      </c>
      <c r="BX143" t="str">
        <f t="shared" si="145"/>
        <v>1</v>
      </c>
      <c r="BY143" t="s">
        <v>23</v>
      </c>
      <c r="BZ143" s="253">
        <f t="shared" si="146"/>
        <v>0</v>
      </c>
      <c r="CA143" s="253">
        <f t="shared" si="147"/>
        <v>2868.8</v>
      </c>
      <c r="CB143" s="253">
        <f t="shared" si="148"/>
        <v>2868.8</v>
      </c>
      <c r="CC143" s="253">
        <f t="shared" si="149"/>
        <v>0</v>
      </c>
      <c r="CD143" s="253">
        <f t="shared" si="150"/>
        <v>0</v>
      </c>
      <c r="CE143" s="253">
        <f t="shared" si="151"/>
        <v>0</v>
      </c>
      <c r="CF143" s="253">
        <f t="shared" si="152"/>
        <v>0</v>
      </c>
      <c r="CG143" s="253">
        <f t="shared" si="153"/>
        <v>0</v>
      </c>
      <c r="CH143" s="253">
        <f t="shared" si="154"/>
        <v>0</v>
      </c>
      <c r="CI143" s="253">
        <f t="shared" si="155"/>
        <v>0</v>
      </c>
      <c r="CJ143" s="253">
        <f t="shared" si="156"/>
        <v>0</v>
      </c>
      <c r="CK143" s="253">
        <f t="shared" si="157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10"/>
        <v>2</v>
      </c>
      <c r="L144" s="166" t="s">
        <v>187</v>
      </c>
      <c r="M144" s="104">
        <v>0</v>
      </c>
      <c r="N144" s="262">
        <f t="shared" si="111"/>
        <v>2868.8</v>
      </c>
      <c r="O144" s="106">
        <v>2868.8</v>
      </c>
      <c r="P144" s="110">
        <f t="shared" si="112"/>
        <v>5737.6</v>
      </c>
      <c r="Q144" s="112" t="s">
        <v>139</v>
      </c>
      <c r="R144" s="113">
        <f t="shared" si="113"/>
        <v>2</v>
      </c>
      <c r="S144" s="114">
        <f t="shared" si="114"/>
        <v>5737.6</v>
      </c>
      <c r="T144" s="113">
        <f t="shared" si="115"/>
        <v>0</v>
      </c>
      <c r="U144" s="115">
        <f t="shared" si="116"/>
        <v>0</v>
      </c>
      <c r="V144" s="113">
        <f t="shared" si="117"/>
        <v>0</v>
      </c>
      <c r="W144" s="115">
        <f t="shared" si="118"/>
        <v>0</v>
      </c>
      <c r="X144" s="113">
        <f t="shared" si="119"/>
        <v>0</v>
      </c>
      <c r="Y144" s="115">
        <f t="shared" si="120"/>
        <v>0</v>
      </c>
      <c r="Z144" s="116">
        <f t="shared" si="121"/>
        <v>5737.6</v>
      </c>
      <c r="AA144" s="117" t="b">
        <f t="shared" si="122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23"/>
        <v>0</v>
      </c>
      <c r="AJ144" s="21">
        <v>1</v>
      </c>
      <c r="AK144" s="164">
        <f t="shared" si="124"/>
        <v>2868.8</v>
      </c>
      <c r="AL144" s="21">
        <v>1</v>
      </c>
      <c r="AM144" s="164">
        <f t="shared" si="125"/>
        <v>2868.8</v>
      </c>
      <c r="AN144" s="21">
        <v>0</v>
      </c>
      <c r="AO144" s="164">
        <f t="shared" si="126"/>
        <v>0</v>
      </c>
      <c r="AP144" s="21">
        <v>0</v>
      </c>
      <c r="AQ144" s="164">
        <f t="shared" si="127"/>
        <v>0</v>
      </c>
      <c r="AR144" s="21">
        <v>0</v>
      </c>
      <c r="AS144" s="164">
        <f t="shared" si="128"/>
        <v>0</v>
      </c>
      <c r="AT144" s="21">
        <v>0</v>
      </c>
      <c r="AU144" s="164">
        <f t="shared" si="129"/>
        <v>0</v>
      </c>
      <c r="AV144" s="21">
        <v>0</v>
      </c>
      <c r="AW144" s="164">
        <f t="shared" si="130"/>
        <v>0</v>
      </c>
      <c r="AX144" s="21">
        <v>0</v>
      </c>
      <c r="AY144" s="164">
        <f t="shared" si="131"/>
        <v>0</v>
      </c>
      <c r="AZ144" s="21">
        <v>0</v>
      </c>
      <c r="BA144" s="164">
        <f t="shared" si="132"/>
        <v>0</v>
      </c>
      <c r="BB144" s="21">
        <v>0</v>
      </c>
      <c r="BC144" s="164">
        <f t="shared" si="133"/>
        <v>0</v>
      </c>
      <c r="BD144" s="21">
        <v>0</v>
      </c>
      <c r="BE144" s="164">
        <f t="shared" si="134"/>
        <v>0</v>
      </c>
      <c r="BF144" s="253">
        <f t="shared" si="135"/>
        <v>5737.6</v>
      </c>
      <c r="BG144" s="253">
        <f t="shared" si="158"/>
        <v>5737.6</v>
      </c>
      <c r="BH144" s="10" t="b">
        <f t="shared" si="159"/>
        <v>1</v>
      </c>
      <c r="BI144" s="253">
        <f t="shared" si="160"/>
        <v>0</v>
      </c>
      <c r="BJ144" s="250">
        <f t="shared" si="137"/>
        <v>21410952</v>
      </c>
      <c r="BK144" s="251">
        <v>348</v>
      </c>
      <c r="BL144" s="251">
        <v>5</v>
      </c>
      <c r="BM144" s="252">
        <f t="shared" si="138"/>
        <v>2</v>
      </c>
      <c r="BN144" s="252">
        <f t="shared" si="139"/>
        <v>0</v>
      </c>
      <c r="BO144" s="252">
        <f t="shared" si="140"/>
        <v>0</v>
      </c>
      <c r="BP144" s="252">
        <f t="shared" si="141"/>
        <v>0</v>
      </c>
      <c r="BQ144" s="254">
        <f t="shared" si="142"/>
        <v>2868.8</v>
      </c>
      <c r="BR144">
        <f t="shared" si="136"/>
        <v>0</v>
      </c>
      <c r="BS144">
        <v>0</v>
      </c>
      <c r="BT144">
        <v>1</v>
      </c>
      <c r="BU144" t="s">
        <v>139</v>
      </c>
      <c r="BV144" t="str">
        <f t="shared" si="143"/>
        <v>0</v>
      </c>
      <c r="BW144" t="str">
        <f t="shared" si="144"/>
        <v>0</v>
      </c>
      <c r="BX144" t="str">
        <f t="shared" si="145"/>
        <v>1</v>
      </c>
      <c r="BY144" t="s">
        <v>23</v>
      </c>
      <c r="BZ144" s="253">
        <f t="shared" si="146"/>
        <v>0</v>
      </c>
      <c r="CA144" s="253">
        <f t="shared" si="147"/>
        <v>2868.8</v>
      </c>
      <c r="CB144" s="253">
        <f t="shared" si="148"/>
        <v>2868.8</v>
      </c>
      <c r="CC144" s="253">
        <f t="shared" si="149"/>
        <v>0</v>
      </c>
      <c r="CD144" s="253">
        <f t="shared" si="150"/>
        <v>0</v>
      </c>
      <c r="CE144" s="253">
        <f t="shared" si="151"/>
        <v>0</v>
      </c>
      <c r="CF144" s="253">
        <f t="shared" si="152"/>
        <v>0</v>
      </c>
      <c r="CG144" s="253">
        <f t="shared" si="153"/>
        <v>0</v>
      </c>
      <c r="CH144" s="253">
        <f t="shared" si="154"/>
        <v>0</v>
      </c>
      <c r="CI144" s="253">
        <f t="shared" si="155"/>
        <v>0</v>
      </c>
      <c r="CJ144" s="253">
        <f t="shared" si="156"/>
        <v>0</v>
      </c>
      <c r="CK144" s="253">
        <f t="shared" si="157"/>
        <v>0</v>
      </c>
    </row>
    <row r="145" spans="1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10"/>
        <v>2</v>
      </c>
      <c r="L145" s="166" t="s">
        <v>187</v>
      </c>
      <c r="M145" s="201">
        <v>0</v>
      </c>
      <c r="N145" s="262">
        <f t="shared" si="111"/>
        <v>2868.8</v>
      </c>
      <c r="O145" s="106">
        <v>2868.8</v>
      </c>
      <c r="P145" s="110">
        <f t="shared" si="112"/>
        <v>5737.6</v>
      </c>
      <c r="Q145" s="112" t="s">
        <v>139</v>
      </c>
      <c r="R145" s="113">
        <f t="shared" si="113"/>
        <v>2</v>
      </c>
      <c r="S145" s="114">
        <f t="shared" si="114"/>
        <v>5737.6</v>
      </c>
      <c r="T145" s="113">
        <f t="shared" si="115"/>
        <v>0</v>
      </c>
      <c r="U145" s="115">
        <f t="shared" si="116"/>
        <v>0</v>
      </c>
      <c r="V145" s="113">
        <f t="shared" si="117"/>
        <v>0</v>
      </c>
      <c r="W145" s="115">
        <f t="shared" si="118"/>
        <v>0</v>
      </c>
      <c r="X145" s="113">
        <f t="shared" si="119"/>
        <v>0</v>
      </c>
      <c r="Y145" s="115">
        <f t="shared" si="120"/>
        <v>0</v>
      </c>
      <c r="Z145" s="116">
        <f t="shared" si="121"/>
        <v>5737.6</v>
      </c>
      <c r="AA145" s="117" t="b">
        <f t="shared" si="122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23"/>
        <v>0</v>
      </c>
      <c r="AJ145" s="21">
        <v>1</v>
      </c>
      <c r="AK145" s="164">
        <f t="shared" si="124"/>
        <v>2868.8</v>
      </c>
      <c r="AL145" s="21">
        <v>1</v>
      </c>
      <c r="AM145" s="164">
        <f t="shared" si="125"/>
        <v>2868.8</v>
      </c>
      <c r="AN145" s="21">
        <v>0</v>
      </c>
      <c r="AO145" s="164">
        <f t="shared" si="126"/>
        <v>0</v>
      </c>
      <c r="AP145" s="21">
        <v>0</v>
      </c>
      <c r="AQ145" s="164">
        <f t="shared" si="127"/>
        <v>0</v>
      </c>
      <c r="AR145" s="21">
        <v>0</v>
      </c>
      <c r="AS145" s="164">
        <f t="shared" si="128"/>
        <v>0</v>
      </c>
      <c r="AT145" s="21">
        <v>0</v>
      </c>
      <c r="AU145" s="164">
        <f t="shared" si="129"/>
        <v>0</v>
      </c>
      <c r="AV145" s="21">
        <v>0</v>
      </c>
      <c r="AW145" s="164">
        <f t="shared" si="130"/>
        <v>0</v>
      </c>
      <c r="AX145" s="21">
        <v>0</v>
      </c>
      <c r="AY145" s="164">
        <f t="shared" si="131"/>
        <v>0</v>
      </c>
      <c r="AZ145" s="21">
        <v>0</v>
      </c>
      <c r="BA145" s="164">
        <f t="shared" si="132"/>
        <v>0</v>
      </c>
      <c r="BB145" s="21">
        <v>0</v>
      </c>
      <c r="BC145" s="164">
        <f t="shared" si="133"/>
        <v>0</v>
      </c>
      <c r="BD145" s="21">
        <v>0</v>
      </c>
      <c r="BE145" s="164">
        <f t="shared" si="134"/>
        <v>0</v>
      </c>
      <c r="BF145" s="253">
        <f t="shared" si="135"/>
        <v>5737.6</v>
      </c>
      <c r="BG145" s="253">
        <f t="shared" si="158"/>
        <v>5737.6</v>
      </c>
      <c r="BH145" s="10" t="b">
        <f t="shared" si="159"/>
        <v>1</v>
      </c>
      <c r="BI145" s="253">
        <f t="shared" si="160"/>
        <v>0</v>
      </c>
      <c r="BJ145" s="250">
        <f t="shared" si="137"/>
        <v>21410953</v>
      </c>
      <c r="BK145" s="251">
        <v>348</v>
      </c>
      <c r="BL145" s="251">
        <v>5</v>
      </c>
      <c r="BM145" s="252">
        <f t="shared" si="138"/>
        <v>2</v>
      </c>
      <c r="BN145" s="252">
        <f t="shared" si="139"/>
        <v>0</v>
      </c>
      <c r="BO145" s="252">
        <f t="shared" si="140"/>
        <v>0</v>
      </c>
      <c r="BP145" s="252">
        <f t="shared" si="141"/>
        <v>0</v>
      </c>
      <c r="BQ145" s="254">
        <f t="shared" si="142"/>
        <v>2868.8</v>
      </c>
      <c r="BR145">
        <f t="shared" si="136"/>
        <v>0</v>
      </c>
      <c r="BS145">
        <v>0</v>
      </c>
      <c r="BT145">
        <v>1</v>
      </c>
      <c r="BU145" t="s">
        <v>139</v>
      </c>
      <c r="BV145" t="str">
        <f t="shared" si="143"/>
        <v>0</v>
      </c>
      <c r="BW145" t="str">
        <f t="shared" si="144"/>
        <v>0</v>
      </c>
      <c r="BX145" t="str">
        <f t="shared" si="145"/>
        <v>1</v>
      </c>
      <c r="BY145" t="s">
        <v>23</v>
      </c>
      <c r="BZ145" s="253">
        <f t="shared" si="146"/>
        <v>0</v>
      </c>
      <c r="CA145" s="253">
        <f t="shared" si="147"/>
        <v>2868.8</v>
      </c>
      <c r="CB145" s="253">
        <f t="shared" si="148"/>
        <v>2868.8</v>
      </c>
      <c r="CC145" s="253">
        <f t="shared" si="149"/>
        <v>0</v>
      </c>
      <c r="CD145" s="253">
        <f t="shared" si="150"/>
        <v>0</v>
      </c>
      <c r="CE145" s="253">
        <f t="shared" si="151"/>
        <v>0</v>
      </c>
      <c r="CF145" s="253">
        <f t="shared" si="152"/>
        <v>0</v>
      </c>
      <c r="CG145" s="253">
        <f t="shared" si="153"/>
        <v>0</v>
      </c>
      <c r="CH145" s="253">
        <f t="shared" si="154"/>
        <v>0</v>
      </c>
      <c r="CI145" s="253">
        <f t="shared" si="155"/>
        <v>0</v>
      </c>
      <c r="CJ145" s="253">
        <f t="shared" si="156"/>
        <v>0</v>
      </c>
      <c r="CK145" s="253">
        <f t="shared" si="157"/>
        <v>0</v>
      </c>
    </row>
    <row r="146" spans="1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10"/>
        <v>0</v>
      </c>
      <c r="L146" s="166" t="s">
        <v>187</v>
      </c>
      <c r="M146" s="104">
        <v>0</v>
      </c>
      <c r="N146" s="262">
        <f t="shared" si="111"/>
        <v>1445.59</v>
      </c>
      <c r="O146" s="106">
        <v>1445.59</v>
      </c>
      <c r="P146" s="110">
        <f t="shared" si="112"/>
        <v>0</v>
      </c>
      <c r="Q146" s="112" t="s">
        <v>139</v>
      </c>
      <c r="R146" s="113">
        <f t="shared" si="113"/>
        <v>0</v>
      </c>
      <c r="S146" s="114">
        <f t="shared" si="114"/>
        <v>0</v>
      </c>
      <c r="T146" s="113">
        <f t="shared" si="115"/>
        <v>0</v>
      </c>
      <c r="U146" s="115">
        <f t="shared" si="116"/>
        <v>0</v>
      </c>
      <c r="V146" s="113">
        <f t="shared" si="117"/>
        <v>0</v>
      </c>
      <c r="W146" s="115">
        <f t="shared" si="118"/>
        <v>0</v>
      </c>
      <c r="X146" s="113">
        <f t="shared" si="119"/>
        <v>0</v>
      </c>
      <c r="Y146" s="115">
        <f t="shared" si="120"/>
        <v>0</v>
      </c>
      <c r="Z146" s="116">
        <f t="shared" si="121"/>
        <v>0</v>
      </c>
      <c r="AA146" s="117" t="b">
        <f t="shared" si="122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23"/>
        <v>0</v>
      </c>
      <c r="AJ146" s="21">
        <v>0</v>
      </c>
      <c r="AK146" s="164">
        <f t="shared" si="124"/>
        <v>0</v>
      </c>
      <c r="AL146" s="21">
        <v>0</v>
      </c>
      <c r="AM146" s="164">
        <f t="shared" si="125"/>
        <v>0</v>
      </c>
      <c r="AN146" s="21">
        <v>0</v>
      </c>
      <c r="AO146" s="164">
        <f t="shared" si="126"/>
        <v>0</v>
      </c>
      <c r="AP146" s="21">
        <v>0</v>
      </c>
      <c r="AQ146" s="164">
        <f t="shared" si="127"/>
        <v>0</v>
      </c>
      <c r="AR146" s="21">
        <v>0</v>
      </c>
      <c r="AS146" s="164">
        <f t="shared" si="128"/>
        <v>0</v>
      </c>
      <c r="AT146" s="21">
        <v>0</v>
      </c>
      <c r="AU146" s="164">
        <f t="shared" si="129"/>
        <v>0</v>
      </c>
      <c r="AV146" s="21">
        <v>0</v>
      </c>
      <c r="AW146" s="164">
        <f t="shared" si="130"/>
        <v>0</v>
      </c>
      <c r="AX146" s="21">
        <v>0</v>
      </c>
      <c r="AY146" s="164">
        <f t="shared" si="131"/>
        <v>0</v>
      </c>
      <c r="AZ146" s="21">
        <v>0</v>
      </c>
      <c r="BA146" s="164">
        <f t="shared" si="132"/>
        <v>0</v>
      </c>
      <c r="BB146" s="21">
        <v>0</v>
      </c>
      <c r="BC146" s="164">
        <f t="shared" si="133"/>
        <v>0</v>
      </c>
      <c r="BD146" s="21">
        <v>0</v>
      </c>
      <c r="BE146" s="164">
        <f t="shared" si="134"/>
        <v>0</v>
      </c>
      <c r="BF146" s="253">
        <f t="shared" si="135"/>
        <v>0</v>
      </c>
      <c r="BG146" s="253">
        <f t="shared" si="158"/>
        <v>0</v>
      </c>
      <c r="BH146" s="10" t="b">
        <f t="shared" si="159"/>
        <v>1</v>
      </c>
      <c r="BI146" s="253">
        <f t="shared" si="160"/>
        <v>0</v>
      </c>
      <c r="BJ146" s="250">
        <f t="shared" si="137"/>
        <v>21411262</v>
      </c>
      <c r="BK146" s="251">
        <v>348</v>
      </c>
      <c r="BL146" s="251">
        <v>5</v>
      </c>
      <c r="BM146" s="252">
        <f t="shared" si="138"/>
        <v>0</v>
      </c>
      <c r="BN146" s="252">
        <f t="shared" si="139"/>
        <v>0</v>
      </c>
      <c r="BO146" s="252">
        <f t="shared" si="140"/>
        <v>0</v>
      </c>
      <c r="BP146" s="252">
        <f t="shared" si="141"/>
        <v>0</v>
      </c>
      <c r="BQ146" s="254">
        <f t="shared" si="142"/>
        <v>1445.59</v>
      </c>
      <c r="BR146">
        <f t="shared" si="136"/>
        <v>0</v>
      </c>
      <c r="BS146">
        <v>0</v>
      </c>
      <c r="BT146">
        <v>1</v>
      </c>
      <c r="BU146" t="s">
        <v>139</v>
      </c>
      <c r="BV146" t="str">
        <f t="shared" si="143"/>
        <v>0</v>
      </c>
      <c r="BW146" t="str">
        <f t="shared" si="144"/>
        <v>0</v>
      </c>
      <c r="BX146" t="str">
        <f t="shared" si="145"/>
        <v>1</v>
      </c>
      <c r="BY146" t="s">
        <v>23</v>
      </c>
      <c r="BZ146" s="253">
        <f t="shared" si="146"/>
        <v>0</v>
      </c>
      <c r="CA146" s="253">
        <f t="shared" si="147"/>
        <v>0</v>
      </c>
      <c r="CB146" s="253">
        <f t="shared" si="148"/>
        <v>0</v>
      </c>
      <c r="CC146" s="253">
        <f t="shared" si="149"/>
        <v>0</v>
      </c>
      <c r="CD146" s="253">
        <f t="shared" si="150"/>
        <v>0</v>
      </c>
      <c r="CE146" s="253">
        <f t="shared" si="151"/>
        <v>0</v>
      </c>
      <c r="CF146" s="253">
        <f t="shared" si="152"/>
        <v>0</v>
      </c>
      <c r="CG146" s="253">
        <f t="shared" si="153"/>
        <v>0</v>
      </c>
      <c r="CH146" s="253">
        <f t="shared" si="154"/>
        <v>0</v>
      </c>
      <c r="CI146" s="253">
        <f t="shared" si="155"/>
        <v>0</v>
      </c>
      <c r="CJ146" s="253">
        <f t="shared" si="156"/>
        <v>0</v>
      </c>
      <c r="CK146" s="253">
        <f t="shared" si="157"/>
        <v>0</v>
      </c>
    </row>
    <row r="147" spans="1:89" ht="51" x14ac:dyDescent="0.3">
      <c r="B147" s="129">
        <v>91</v>
      </c>
      <c r="C147" s="107">
        <v>215021</v>
      </c>
      <c r="D147" s="135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10"/>
        <v>0</v>
      </c>
      <c r="L147" s="166" t="s">
        <v>187</v>
      </c>
      <c r="M147" s="201">
        <v>0</v>
      </c>
      <c r="N147" s="262">
        <f t="shared" si="111"/>
        <v>5.38</v>
      </c>
      <c r="O147" s="137">
        <v>5.38</v>
      </c>
      <c r="P147" s="110">
        <f t="shared" si="112"/>
        <v>0</v>
      </c>
      <c r="Q147" s="112" t="s">
        <v>139</v>
      </c>
      <c r="R147" s="113">
        <f t="shared" si="113"/>
        <v>0</v>
      </c>
      <c r="S147" s="114">
        <f t="shared" si="114"/>
        <v>0</v>
      </c>
      <c r="T147" s="113">
        <f t="shared" si="115"/>
        <v>0</v>
      </c>
      <c r="U147" s="115">
        <f t="shared" si="116"/>
        <v>0</v>
      </c>
      <c r="V147" s="113">
        <f t="shared" si="117"/>
        <v>0</v>
      </c>
      <c r="W147" s="115">
        <f t="shared" si="118"/>
        <v>0</v>
      </c>
      <c r="X147" s="113">
        <f t="shared" si="119"/>
        <v>0</v>
      </c>
      <c r="Y147" s="115">
        <f t="shared" si="120"/>
        <v>0</v>
      </c>
      <c r="Z147" s="116">
        <f t="shared" si="121"/>
        <v>0</v>
      </c>
      <c r="AA147" s="117" t="b">
        <f t="shared" si="122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23"/>
        <v>0</v>
      </c>
      <c r="AJ147" s="21">
        <v>0</v>
      </c>
      <c r="AK147" s="164">
        <f t="shared" si="124"/>
        <v>0</v>
      </c>
      <c r="AL147" s="21">
        <v>0</v>
      </c>
      <c r="AM147" s="164">
        <f t="shared" si="125"/>
        <v>0</v>
      </c>
      <c r="AN147" s="21">
        <v>0</v>
      </c>
      <c r="AO147" s="164">
        <f t="shared" si="126"/>
        <v>0</v>
      </c>
      <c r="AP147" s="21">
        <v>0</v>
      </c>
      <c r="AQ147" s="164">
        <f t="shared" si="127"/>
        <v>0</v>
      </c>
      <c r="AR147" s="21">
        <v>0</v>
      </c>
      <c r="AS147" s="164">
        <f t="shared" si="128"/>
        <v>0</v>
      </c>
      <c r="AT147" s="21">
        <v>0</v>
      </c>
      <c r="AU147" s="164">
        <f t="shared" si="129"/>
        <v>0</v>
      </c>
      <c r="AV147" s="21">
        <v>0</v>
      </c>
      <c r="AW147" s="164">
        <f t="shared" si="130"/>
        <v>0</v>
      </c>
      <c r="AX147" s="21">
        <v>0</v>
      </c>
      <c r="AY147" s="164">
        <f t="shared" si="131"/>
        <v>0</v>
      </c>
      <c r="AZ147" s="21">
        <v>0</v>
      </c>
      <c r="BA147" s="164">
        <f t="shared" si="132"/>
        <v>0</v>
      </c>
      <c r="BB147" s="21">
        <v>0</v>
      </c>
      <c r="BC147" s="164">
        <f t="shared" si="133"/>
        <v>0</v>
      </c>
      <c r="BD147" s="21">
        <v>0</v>
      </c>
      <c r="BE147" s="164">
        <f t="shared" si="134"/>
        <v>0</v>
      </c>
      <c r="BF147" s="253">
        <f t="shared" si="135"/>
        <v>0</v>
      </c>
      <c r="BG147" s="253">
        <f t="shared" si="158"/>
        <v>0</v>
      </c>
      <c r="BH147" s="10" t="b">
        <f t="shared" si="159"/>
        <v>1</v>
      </c>
      <c r="BI147" s="253">
        <f t="shared" si="160"/>
        <v>0</v>
      </c>
      <c r="BJ147" s="250">
        <f t="shared" si="137"/>
        <v>21520001</v>
      </c>
      <c r="BK147" s="251">
        <v>348</v>
      </c>
      <c r="BL147" s="251">
        <v>5</v>
      </c>
      <c r="BM147" s="252">
        <f t="shared" si="138"/>
        <v>0</v>
      </c>
      <c r="BN147" s="252">
        <f t="shared" si="139"/>
        <v>0</v>
      </c>
      <c r="BO147" s="252">
        <f t="shared" si="140"/>
        <v>0</v>
      </c>
      <c r="BP147" s="252">
        <f t="shared" si="141"/>
        <v>0</v>
      </c>
      <c r="BQ147" s="254">
        <f t="shared" si="142"/>
        <v>5.38</v>
      </c>
      <c r="BR147">
        <f t="shared" si="136"/>
        <v>0</v>
      </c>
      <c r="BS147">
        <v>0</v>
      </c>
      <c r="BT147">
        <v>1</v>
      </c>
      <c r="BU147" t="s">
        <v>139</v>
      </c>
      <c r="BV147" t="str">
        <f t="shared" si="143"/>
        <v>0</v>
      </c>
      <c r="BW147" t="str">
        <f t="shared" si="144"/>
        <v>0</v>
      </c>
      <c r="BX147" t="str">
        <f t="shared" si="145"/>
        <v>1</v>
      </c>
      <c r="BY147" t="s">
        <v>23</v>
      </c>
      <c r="BZ147" s="253">
        <f t="shared" si="146"/>
        <v>0</v>
      </c>
      <c r="CA147" s="253">
        <f t="shared" si="147"/>
        <v>0</v>
      </c>
      <c r="CB147" s="253">
        <f t="shared" si="148"/>
        <v>0</v>
      </c>
      <c r="CC147" s="253">
        <f t="shared" si="149"/>
        <v>0</v>
      </c>
      <c r="CD147" s="253">
        <f t="shared" si="150"/>
        <v>0</v>
      </c>
      <c r="CE147" s="253">
        <f t="shared" si="151"/>
        <v>0</v>
      </c>
      <c r="CF147" s="253">
        <f t="shared" si="152"/>
        <v>0</v>
      </c>
      <c r="CG147" s="253">
        <f t="shared" si="153"/>
        <v>0</v>
      </c>
      <c r="CH147" s="253">
        <f t="shared" si="154"/>
        <v>0</v>
      </c>
      <c r="CI147" s="253">
        <f t="shared" si="155"/>
        <v>0</v>
      </c>
      <c r="CJ147" s="253">
        <f t="shared" si="156"/>
        <v>0</v>
      </c>
      <c r="CK147" s="253">
        <f t="shared" si="157"/>
        <v>0</v>
      </c>
    </row>
    <row r="148" spans="1:89" s="165" customFormat="1" ht="20.399999999999999" x14ac:dyDescent="0.3">
      <c r="A148"/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61">R148+T148+V148+X148</f>
        <v>0</v>
      </c>
      <c r="L148" s="140" t="s">
        <v>208</v>
      </c>
      <c r="M148" s="104">
        <v>16</v>
      </c>
      <c r="N148" s="262">
        <f t="shared" si="111"/>
        <v>188</v>
      </c>
      <c r="O148" s="141">
        <v>188</v>
      </c>
      <c r="P148" s="110">
        <f t="shared" si="112"/>
        <v>0</v>
      </c>
      <c r="Q148" s="112" t="s">
        <v>139</v>
      </c>
      <c r="R148" s="113">
        <f t="shared" si="113"/>
        <v>0</v>
      </c>
      <c r="S148" s="114">
        <f t="shared" si="114"/>
        <v>0</v>
      </c>
      <c r="T148" s="113">
        <f t="shared" si="115"/>
        <v>0</v>
      </c>
      <c r="U148" s="115">
        <f t="shared" si="116"/>
        <v>0</v>
      </c>
      <c r="V148" s="113">
        <f t="shared" si="117"/>
        <v>0</v>
      </c>
      <c r="W148" s="115">
        <f t="shared" si="118"/>
        <v>0</v>
      </c>
      <c r="X148" s="113">
        <f t="shared" si="119"/>
        <v>0</v>
      </c>
      <c r="Y148" s="115">
        <f t="shared" si="120"/>
        <v>0</v>
      </c>
      <c r="Z148" s="116">
        <f t="shared" si="121"/>
        <v>0</v>
      </c>
      <c r="AA148" s="117" t="b">
        <f t="shared" si="122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23"/>
        <v>0</v>
      </c>
      <c r="AJ148" s="22">
        <v>0</v>
      </c>
      <c r="AK148" s="164">
        <f t="shared" si="124"/>
        <v>0</v>
      </c>
      <c r="AL148" s="22"/>
      <c r="AM148" s="164">
        <f t="shared" si="125"/>
        <v>0</v>
      </c>
      <c r="AN148" s="22"/>
      <c r="AO148" s="164">
        <f t="shared" si="126"/>
        <v>0</v>
      </c>
      <c r="AP148" s="22"/>
      <c r="AQ148" s="164">
        <f t="shared" si="127"/>
        <v>0</v>
      </c>
      <c r="AR148" s="22"/>
      <c r="AS148" s="164">
        <f t="shared" si="128"/>
        <v>0</v>
      </c>
      <c r="AT148" s="22"/>
      <c r="AU148" s="164">
        <f t="shared" si="129"/>
        <v>0</v>
      </c>
      <c r="AV148" s="22"/>
      <c r="AW148" s="164">
        <f t="shared" si="130"/>
        <v>0</v>
      </c>
      <c r="AX148" s="22"/>
      <c r="AY148" s="164">
        <f t="shared" si="131"/>
        <v>0</v>
      </c>
      <c r="AZ148" s="22"/>
      <c r="BA148" s="164">
        <f t="shared" si="132"/>
        <v>0</v>
      </c>
      <c r="BB148" s="22"/>
      <c r="BC148" s="164">
        <f t="shared" si="133"/>
        <v>0</v>
      </c>
      <c r="BD148" s="22"/>
      <c r="BE148" s="164">
        <f t="shared" si="134"/>
        <v>0</v>
      </c>
      <c r="BF148" s="253">
        <f t="shared" si="135"/>
        <v>0</v>
      </c>
      <c r="BG148" s="253">
        <f t="shared" si="158"/>
        <v>0</v>
      </c>
      <c r="BH148" s="10" t="b">
        <f t="shared" si="159"/>
        <v>1</v>
      </c>
      <c r="BI148" s="253">
        <f t="shared" si="160"/>
        <v>0</v>
      </c>
      <c r="BJ148" s="250">
        <f t="shared" si="137"/>
        <v>21610002</v>
      </c>
      <c r="BK148" s="251">
        <v>348</v>
      </c>
      <c r="BL148" s="251">
        <v>5</v>
      </c>
      <c r="BM148" s="252">
        <f t="shared" si="138"/>
        <v>0</v>
      </c>
      <c r="BN148" s="252">
        <f t="shared" si="139"/>
        <v>0</v>
      </c>
      <c r="BO148" s="252">
        <f t="shared" si="140"/>
        <v>0</v>
      </c>
      <c r="BP148" s="252">
        <f t="shared" si="141"/>
        <v>0</v>
      </c>
      <c r="BQ148" s="254">
        <f t="shared" si="142"/>
        <v>188</v>
      </c>
      <c r="BR148">
        <f t="shared" si="136"/>
        <v>16</v>
      </c>
      <c r="BS148">
        <v>0</v>
      </c>
      <c r="BT148">
        <v>1</v>
      </c>
      <c r="BU148" t="s">
        <v>139</v>
      </c>
      <c r="BV148" t="str">
        <f t="shared" si="143"/>
        <v>0</v>
      </c>
      <c r="BW148" t="str">
        <f t="shared" si="144"/>
        <v>0</v>
      </c>
      <c r="BX148" t="str">
        <f t="shared" si="145"/>
        <v>1</v>
      </c>
      <c r="BY148" t="s">
        <v>23</v>
      </c>
      <c r="BZ148" s="253">
        <f t="shared" si="146"/>
        <v>0</v>
      </c>
      <c r="CA148" s="253">
        <f t="shared" si="147"/>
        <v>0</v>
      </c>
      <c r="CB148" s="253">
        <f t="shared" si="148"/>
        <v>0</v>
      </c>
      <c r="CC148" s="253">
        <f t="shared" si="149"/>
        <v>0</v>
      </c>
      <c r="CD148" s="253">
        <f t="shared" si="150"/>
        <v>0</v>
      </c>
      <c r="CE148" s="253">
        <f t="shared" si="151"/>
        <v>0</v>
      </c>
      <c r="CF148" s="253">
        <f t="shared" si="152"/>
        <v>0</v>
      </c>
      <c r="CG148" s="253">
        <f t="shared" si="153"/>
        <v>0</v>
      </c>
      <c r="CH148" s="253">
        <f t="shared" si="154"/>
        <v>0</v>
      </c>
      <c r="CI148" s="253">
        <f t="shared" si="155"/>
        <v>0</v>
      </c>
      <c r="CJ148" s="253">
        <f t="shared" si="156"/>
        <v>0</v>
      </c>
      <c r="CK148" s="253">
        <f t="shared" si="157"/>
        <v>0</v>
      </c>
    </row>
    <row r="149" spans="1:89" s="165" customFormat="1" ht="20.399999999999999" x14ac:dyDescent="0.3">
      <c r="A149"/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61"/>
        <v>0</v>
      </c>
      <c r="L149" s="221" t="s">
        <v>208</v>
      </c>
      <c r="M149" s="104">
        <v>16</v>
      </c>
      <c r="N149" s="262">
        <f t="shared" si="111"/>
        <v>188</v>
      </c>
      <c r="O149" s="222">
        <v>188</v>
      </c>
      <c r="P149" s="110">
        <f t="shared" si="112"/>
        <v>0</v>
      </c>
      <c r="Q149" s="204" t="s">
        <v>139</v>
      </c>
      <c r="R149" s="113">
        <f t="shared" si="113"/>
        <v>0</v>
      </c>
      <c r="S149" s="114">
        <f t="shared" si="114"/>
        <v>0</v>
      </c>
      <c r="T149" s="113">
        <f t="shared" si="115"/>
        <v>0</v>
      </c>
      <c r="U149" s="115">
        <f t="shared" si="116"/>
        <v>0</v>
      </c>
      <c r="V149" s="113">
        <f t="shared" si="117"/>
        <v>0</v>
      </c>
      <c r="W149" s="115">
        <f t="shared" si="118"/>
        <v>0</v>
      </c>
      <c r="X149" s="113">
        <f t="shared" si="119"/>
        <v>0</v>
      </c>
      <c r="Y149" s="115">
        <f t="shared" si="120"/>
        <v>0</v>
      </c>
      <c r="Z149" s="116">
        <f t="shared" si="121"/>
        <v>0</v>
      </c>
      <c r="AA149" s="117" t="b">
        <f t="shared" si="122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23"/>
        <v>0</v>
      </c>
      <c r="AJ149" s="22"/>
      <c r="AK149" s="164">
        <f t="shared" si="124"/>
        <v>0</v>
      </c>
      <c r="AL149" s="22">
        <v>0</v>
      </c>
      <c r="AM149" s="164">
        <f t="shared" si="125"/>
        <v>0</v>
      </c>
      <c r="AN149" s="22">
        <v>0</v>
      </c>
      <c r="AO149" s="164">
        <f t="shared" si="126"/>
        <v>0</v>
      </c>
      <c r="AP149" s="22">
        <v>0</v>
      </c>
      <c r="AQ149" s="164">
        <f t="shared" si="127"/>
        <v>0</v>
      </c>
      <c r="AR149" s="22">
        <v>0</v>
      </c>
      <c r="AS149" s="164">
        <f t="shared" si="128"/>
        <v>0</v>
      </c>
      <c r="AT149" s="22">
        <v>0</v>
      </c>
      <c r="AU149" s="164">
        <f t="shared" si="129"/>
        <v>0</v>
      </c>
      <c r="AV149" s="22">
        <v>0</v>
      </c>
      <c r="AW149" s="164">
        <f t="shared" si="130"/>
        <v>0</v>
      </c>
      <c r="AX149" s="22">
        <v>0</v>
      </c>
      <c r="AY149" s="164">
        <f t="shared" si="131"/>
        <v>0</v>
      </c>
      <c r="AZ149" s="22">
        <v>0</v>
      </c>
      <c r="BA149" s="164">
        <f t="shared" si="132"/>
        <v>0</v>
      </c>
      <c r="BB149" s="22">
        <v>0</v>
      </c>
      <c r="BC149" s="164">
        <f t="shared" si="133"/>
        <v>0</v>
      </c>
      <c r="BD149" s="22">
        <v>0</v>
      </c>
      <c r="BE149" s="164">
        <f t="shared" si="134"/>
        <v>0</v>
      </c>
      <c r="BF149" s="253">
        <f t="shared" si="135"/>
        <v>0</v>
      </c>
      <c r="BG149" s="253">
        <f t="shared" si="158"/>
        <v>0</v>
      </c>
      <c r="BH149" s="10" t="b">
        <f t="shared" si="159"/>
        <v>1</v>
      </c>
      <c r="BI149" s="253">
        <f t="shared" si="160"/>
        <v>0</v>
      </c>
      <c r="BJ149" s="250">
        <f t="shared" si="137"/>
        <v>21610002</v>
      </c>
      <c r="BK149" s="251">
        <v>348</v>
      </c>
      <c r="BL149" s="251">
        <v>5</v>
      </c>
      <c r="BM149" s="252">
        <f t="shared" si="138"/>
        <v>0</v>
      </c>
      <c r="BN149" s="252">
        <f t="shared" si="139"/>
        <v>0</v>
      </c>
      <c r="BO149" s="252">
        <f t="shared" si="140"/>
        <v>0</v>
      </c>
      <c r="BP149" s="252">
        <f t="shared" si="141"/>
        <v>0</v>
      </c>
      <c r="BQ149" s="254">
        <f t="shared" si="142"/>
        <v>188</v>
      </c>
      <c r="BR149">
        <f t="shared" si="136"/>
        <v>16</v>
      </c>
      <c r="BS149">
        <v>0</v>
      </c>
      <c r="BT149">
        <v>1</v>
      </c>
      <c r="BU149" t="s">
        <v>139</v>
      </c>
      <c r="BV149" t="str">
        <f t="shared" si="143"/>
        <v>0</v>
      </c>
      <c r="BW149" t="str">
        <f t="shared" si="144"/>
        <v>0</v>
      </c>
      <c r="BX149" t="str">
        <f t="shared" si="145"/>
        <v>1</v>
      </c>
      <c r="BY149" t="s">
        <v>23</v>
      </c>
      <c r="BZ149" s="253">
        <f t="shared" si="146"/>
        <v>0</v>
      </c>
      <c r="CA149" s="253">
        <f t="shared" si="147"/>
        <v>0</v>
      </c>
      <c r="CB149" s="253">
        <f t="shared" si="148"/>
        <v>0</v>
      </c>
      <c r="CC149" s="253">
        <f t="shared" si="149"/>
        <v>0</v>
      </c>
      <c r="CD149" s="253">
        <f t="shared" si="150"/>
        <v>0</v>
      </c>
      <c r="CE149" s="253">
        <f t="shared" si="151"/>
        <v>0</v>
      </c>
      <c r="CF149" s="253">
        <f t="shared" si="152"/>
        <v>0</v>
      </c>
      <c r="CG149" s="253">
        <f t="shared" si="153"/>
        <v>0</v>
      </c>
      <c r="CH149" s="253">
        <f t="shared" si="154"/>
        <v>0</v>
      </c>
      <c r="CI149" s="253">
        <f t="shared" si="155"/>
        <v>0</v>
      </c>
      <c r="CJ149" s="253">
        <f t="shared" si="156"/>
        <v>0</v>
      </c>
      <c r="CK149" s="253">
        <f t="shared" si="157"/>
        <v>0</v>
      </c>
    </row>
    <row r="150" spans="1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61"/>
        <v>2</v>
      </c>
      <c r="L150" s="142" t="s">
        <v>206</v>
      </c>
      <c r="M150" s="104">
        <v>16</v>
      </c>
      <c r="N150" s="262">
        <f t="shared" si="111"/>
        <v>19</v>
      </c>
      <c r="O150" s="141">
        <v>19</v>
      </c>
      <c r="P150" s="110">
        <f t="shared" si="112"/>
        <v>44.08</v>
      </c>
      <c r="Q150" s="112" t="s">
        <v>139</v>
      </c>
      <c r="R150" s="113">
        <f t="shared" si="113"/>
        <v>2</v>
      </c>
      <c r="S150" s="114">
        <f t="shared" si="114"/>
        <v>44.08</v>
      </c>
      <c r="T150" s="113">
        <f t="shared" si="115"/>
        <v>0</v>
      </c>
      <c r="U150" s="115">
        <f t="shared" si="116"/>
        <v>0</v>
      </c>
      <c r="V150" s="113">
        <f t="shared" si="117"/>
        <v>0</v>
      </c>
      <c r="W150" s="115">
        <f t="shared" si="118"/>
        <v>0</v>
      </c>
      <c r="X150" s="113">
        <f t="shared" si="119"/>
        <v>0</v>
      </c>
      <c r="Y150" s="115">
        <f t="shared" si="120"/>
        <v>0</v>
      </c>
      <c r="Z150" s="116">
        <f t="shared" si="121"/>
        <v>44.08</v>
      </c>
      <c r="AA150" s="117" t="b">
        <f t="shared" si="122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23"/>
        <v>0</v>
      </c>
      <c r="AJ150" s="22">
        <v>2</v>
      </c>
      <c r="AK150" s="164">
        <f t="shared" si="124"/>
        <v>44.08</v>
      </c>
      <c r="AL150" s="22"/>
      <c r="AM150" s="164">
        <f t="shared" si="125"/>
        <v>0</v>
      </c>
      <c r="AN150" s="22"/>
      <c r="AO150" s="164">
        <f t="shared" si="126"/>
        <v>0</v>
      </c>
      <c r="AP150" s="22"/>
      <c r="AQ150" s="164">
        <f t="shared" si="127"/>
        <v>0</v>
      </c>
      <c r="AR150" s="22"/>
      <c r="AS150" s="164">
        <f t="shared" si="128"/>
        <v>0</v>
      </c>
      <c r="AT150" s="22"/>
      <c r="AU150" s="164">
        <f t="shared" si="129"/>
        <v>0</v>
      </c>
      <c r="AV150" s="22"/>
      <c r="AW150" s="164">
        <f t="shared" si="130"/>
        <v>0</v>
      </c>
      <c r="AX150" s="22"/>
      <c r="AY150" s="164">
        <f t="shared" si="131"/>
        <v>0</v>
      </c>
      <c r="AZ150" s="22"/>
      <c r="BA150" s="164">
        <f t="shared" si="132"/>
        <v>0</v>
      </c>
      <c r="BB150" s="22"/>
      <c r="BC150" s="164">
        <f t="shared" si="133"/>
        <v>0</v>
      </c>
      <c r="BD150" s="22"/>
      <c r="BE150" s="164">
        <f t="shared" si="134"/>
        <v>0</v>
      </c>
      <c r="BF150" s="253">
        <f t="shared" si="135"/>
        <v>44.08</v>
      </c>
      <c r="BG150" s="253">
        <f t="shared" si="158"/>
        <v>44.08</v>
      </c>
      <c r="BH150" s="10" t="b">
        <f t="shared" si="159"/>
        <v>1</v>
      </c>
      <c r="BI150" s="253">
        <f t="shared" si="160"/>
        <v>0</v>
      </c>
      <c r="BJ150" s="250">
        <f t="shared" si="137"/>
        <v>21610006</v>
      </c>
      <c r="BK150" s="251">
        <v>348</v>
      </c>
      <c r="BL150" s="251">
        <v>5</v>
      </c>
      <c r="BM150" s="252">
        <f t="shared" si="138"/>
        <v>2</v>
      </c>
      <c r="BN150" s="252">
        <f t="shared" si="139"/>
        <v>0</v>
      </c>
      <c r="BO150" s="252">
        <f t="shared" si="140"/>
        <v>0</v>
      </c>
      <c r="BP150" s="252">
        <f t="shared" si="141"/>
        <v>0</v>
      </c>
      <c r="BQ150" s="254">
        <f t="shared" si="142"/>
        <v>19</v>
      </c>
      <c r="BR150">
        <f t="shared" si="136"/>
        <v>16</v>
      </c>
      <c r="BS150">
        <v>0</v>
      </c>
      <c r="BT150">
        <v>1</v>
      </c>
      <c r="BU150" t="s">
        <v>139</v>
      </c>
      <c r="BV150" t="str">
        <f t="shared" si="143"/>
        <v>0</v>
      </c>
      <c r="BW150" t="str">
        <f t="shared" si="144"/>
        <v>0</v>
      </c>
      <c r="BX150" t="str">
        <f t="shared" si="145"/>
        <v>1</v>
      </c>
      <c r="BY150" t="s">
        <v>23</v>
      </c>
      <c r="BZ150" s="253">
        <f t="shared" si="146"/>
        <v>0</v>
      </c>
      <c r="CA150" s="253">
        <f t="shared" si="147"/>
        <v>44.08</v>
      </c>
      <c r="CB150" s="253">
        <f t="shared" si="148"/>
        <v>0</v>
      </c>
      <c r="CC150" s="253">
        <f t="shared" si="149"/>
        <v>0</v>
      </c>
      <c r="CD150" s="253">
        <f t="shared" si="150"/>
        <v>0</v>
      </c>
      <c r="CE150" s="253">
        <f t="shared" si="151"/>
        <v>0</v>
      </c>
      <c r="CF150" s="253">
        <f t="shared" si="152"/>
        <v>0</v>
      </c>
      <c r="CG150" s="253">
        <f t="shared" si="153"/>
        <v>0</v>
      </c>
      <c r="CH150" s="253">
        <f t="shared" si="154"/>
        <v>0</v>
      </c>
      <c r="CI150" s="253">
        <f t="shared" si="155"/>
        <v>0</v>
      </c>
      <c r="CJ150" s="253">
        <f t="shared" si="156"/>
        <v>0</v>
      </c>
      <c r="CK150" s="253">
        <f t="shared" si="157"/>
        <v>0</v>
      </c>
    </row>
    <row r="151" spans="1:89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61"/>
        <v>16</v>
      </c>
      <c r="L151" s="224" t="s">
        <v>206</v>
      </c>
      <c r="M151" s="104">
        <v>16</v>
      </c>
      <c r="N151" s="262">
        <f t="shared" si="111"/>
        <v>19</v>
      </c>
      <c r="O151" s="222">
        <v>19</v>
      </c>
      <c r="P151" s="110">
        <f t="shared" si="112"/>
        <v>352.64</v>
      </c>
      <c r="Q151" s="204" t="s">
        <v>139</v>
      </c>
      <c r="R151" s="113">
        <f t="shared" si="113"/>
        <v>0</v>
      </c>
      <c r="S151" s="114">
        <f t="shared" si="114"/>
        <v>0</v>
      </c>
      <c r="T151" s="113">
        <f t="shared" si="115"/>
        <v>8</v>
      </c>
      <c r="U151" s="115">
        <f t="shared" si="116"/>
        <v>176.32</v>
      </c>
      <c r="V151" s="113">
        <f t="shared" si="117"/>
        <v>4</v>
      </c>
      <c r="W151" s="115">
        <f t="shared" si="118"/>
        <v>88.16</v>
      </c>
      <c r="X151" s="113">
        <f t="shared" si="119"/>
        <v>4</v>
      </c>
      <c r="Y151" s="115">
        <f t="shared" si="120"/>
        <v>88.16</v>
      </c>
      <c r="Z151" s="116">
        <f t="shared" si="121"/>
        <v>352.64</v>
      </c>
      <c r="AA151" s="117" t="b">
        <f t="shared" si="122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23"/>
        <v>0</v>
      </c>
      <c r="AJ151" s="22"/>
      <c r="AK151" s="164">
        <f t="shared" si="124"/>
        <v>0</v>
      </c>
      <c r="AL151" s="22"/>
      <c r="AM151" s="164">
        <f t="shared" si="125"/>
        <v>0</v>
      </c>
      <c r="AN151" s="22">
        <v>4</v>
      </c>
      <c r="AO151" s="164">
        <f t="shared" si="126"/>
        <v>88.16</v>
      </c>
      <c r="AP151" s="22">
        <v>2</v>
      </c>
      <c r="AQ151" s="164">
        <f t="shared" si="127"/>
        <v>44.08</v>
      </c>
      <c r="AR151" s="22">
        <v>2</v>
      </c>
      <c r="AS151" s="164">
        <f t="shared" si="128"/>
        <v>44.08</v>
      </c>
      <c r="AT151" s="22">
        <v>0</v>
      </c>
      <c r="AU151" s="164">
        <f t="shared" si="129"/>
        <v>0</v>
      </c>
      <c r="AV151" s="22">
        <v>2</v>
      </c>
      <c r="AW151" s="164">
        <f t="shared" si="130"/>
        <v>44.08</v>
      </c>
      <c r="AX151" s="22">
        <v>2</v>
      </c>
      <c r="AY151" s="164">
        <f t="shared" si="131"/>
        <v>44.08</v>
      </c>
      <c r="AZ151" s="22">
        <v>2</v>
      </c>
      <c r="BA151" s="164">
        <f t="shared" si="132"/>
        <v>44.08</v>
      </c>
      <c r="BB151" s="22">
        <v>2</v>
      </c>
      <c r="BC151" s="164">
        <f t="shared" si="133"/>
        <v>44.08</v>
      </c>
      <c r="BD151" s="22">
        <v>0</v>
      </c>
      <c r="BE151" s="164">
        <f t="shared" si="134"/>
        <v>0</v>
      </c>
      <c r="BF151" s="253">
        <f t="shared" si="135"/>
        <v>352.64</v>
      </c>
      <c r="BG151" s="253">
        <f t="shared" si="158"/>
        <v>352.64</v>
      </c>
      <c r="BH151" s="10" t="b">
        <f t="shared" si="159"/>
        <v>1</v>
      </c>
      <c r="BI151" s="253">
        <f t="shared" si="160"/>
        <v>0</v>
      </c>
      <c r="BJ151" s="250">
        <f t="shared" si="137"/>
        <v>21610006</v>
      </c>
      <c r="BK151" s="251">
        <v>348</v>
      </c>
      <c r="BL151" s="251">
        <v>5</v>
      </c>
      <c r="BM151" s="252">
        <f t="shared" si="138"/>
        <v>0</v>
      </c>
      <c r="BN151" s="252">
        <f t="shared" si="139"/>
        <v>8</v>
      </c>
      <c r="BO151" s="252">
        <f t="shared" si="140"/>
        <v>4</v>
      </c>
      <c r="BP151" s="252">
        <f t="shared" si="141"/>
        <v>4</v>
      </c>
      <c r="BQ151" s="254">
        <f t="shared" si="142"/>
        <v>19</v>
      </c>
      <c r="BR151">
        <f t="shared" si="136"/>
        <v>16</v>
      </c>
      <c r="BS151">
        <v>0</v>
      </c>
      <c r="BT151">
        <v>1</v>
      </c>
      <c r="BU151" t="s">
        <v>139</v>
      </c>
      <c r="BV151" t="str">
        <f t="shared" si="143"/>
        <v>0</v>
      </c>
      <c r="BW151" t="str">
        <f t="shared" si="144"/>
        <v>0</v>
      </c>
      <c r="BX151" t="str">
        <f t="shared" si="145"/>
        <v>1</v>
      </c>
      <c r="BY151" t="s">
        <v>23</v>
      </c>
      <c r="BZ151" s="253">
        <f t="shared" si="146"/>
        <v>0</v>
      </c>
      <c r="CA151" s="253">
        <f t="shared" si="147"/>
        <v>0</v>
      </c>
      <c r="CB151" s="253">
        <f t="shared" si="148"/>
        <v>0</v>
      </c>
      <c r="CC151" s="253">
        <f t="shared" si="149"/>
        <v>88.16</v>
      </c>
      <c r="CD151" s="253">
        <f t="shared" si="150"/>
        <v>44.08</v>
      </c>
      <c r="CE151" s="253">
        <f t="shared" si="151"/>
        <v>44.08</v>
      </c>
      <c r="CF151" s="253">
        <f t="shared" si="152"/>
        <v>0</v>
      </c>
      <c r="CG151" s="253">
        <f t="shared" si="153"/>
        <v>44.08</v>
      </c>
      <c r="CH151" s="253">
        <f t="shared" si="154"/>
        <v>44.08</v>
      </c>
      <c r="CI151" s="253">
        <f t="shared" si="155"/>
        <v>44.08</v>
      </c>
      <c r="CJ151" s="253">
        <f t="shared" si="156"/>
        <v>44.08</v>
      </c>
      <c r="CK151" s="253">
        <f t="shared" si="157"/>
        <v>0</v>
      </c>
    </row>
    <row r="152" spans="1:89" s="165" customFormat="1" ht="20.399999999999999" x14ac:dyDescent="0.3">
      <c r="A152"/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61"/>
        <v>1</v>
      </c>
      <c r="L152" s="142" t="s">
        <v>20</v>
      </c>
      <c r="M152" s="104">
        <v>16</v>
      </c>
      <c r="N152" s="262">
        <f t="shared" si="111"/>
        <v>28.5</v>
      </c>
      <c r="O152" s="141">
        <v>28.5</v>
      </c>
      <c r="P152" s="110">
        <f t="shared" si="112"/>
        <v>33.059999999999995</v>
      </c>
      <c r="Q152" s="112" t="s">
        <v>139</v>
      </c>
      <c r="R152" s="113">
        <f t="shared" si="113"/>
        <v>1</v>
      </c>
      <c r="S152" s="114">
        <f t="shared" si="114"/>
        <v>33.059999999999995</v>
      </c>
      <c r="T152" s="113">
        <f t="shared" si="115"/>
        <v>0</v>
      </c>
      <c r="U152" s="115">
        <f t="shared" si="116"/>
        <v>0</v>
      </c>
      <c r="V152" s="113">
        <f t="shared" si="117"/>
        <v>0</v>
      </c>
      <c r="W152" s="115">
        <f t="shared" si="118"/>
        <v>0</v>
      </c>
      <c r="X152" s="113">
        <f t="shared" si="119"/>
        <v>0</v>
      </c>
      <c r="Y152" s="115">
        <f t="shared" si="120"/>
        <v>0</v>
      </c>
      <c r="Z152" s="116">
        <f t="shared" si="121"/>
        <v>33.059999999999995</v>
      </c>
      <c r="AA152" s="117" t="b">
        <f t="shared" si="122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23"/>
        <v>0</v>
      </c>
      <c r="AJ152" s="22">
        <v>0</v>
      </c>
      <c r="AK152" s="164">
        <f t="shared" si="124"/>
        <v>0</v>
      </c>
      <c r="AL152" s="22">
        <v>1</v>
      </c>
      <c r="AM152" s="164">
        <f t="shared" si="125"/>
        <v>33.059999999999995</v>
      </c>
      <c r="AN152" s="22"/>
      <c r="AO152" s="164">
        <f t="shared" si="126"/>
        <v>0</v>
      </c>
      <c r="AP152" s="22"/>
      <c r="AQ152" s="164">
        <f t="shared" si="127"/>
        <v>0</v>
      </c>
      <c r="AR152" s="22"/>
      <c r="AS152" s="164">
        <f t="shared" si="128"/>
        <v>0</v>
      </c>
      <c r="AT152" s="22"/>
      <c r="AU152" s="164">
        <f t="shared" si="129"/>
        <v>0</v>
      </c>
      <c r="AV152" s="22"/>
      <c r="AW152" s="164">
        <f t="shared" si="130"/>
        <v>0</v>
      </c>
      <c r="AX152" s="22"/>
      <c r="AY152" s="164">
        <f t="shared" si="131"/>
        <v>0</v>
      </c>
      <c r="AZ152" s="22"/>
      <c r="BA152" s="164">
        <f t="shared" si="132"/>
        <v>0</v>
      </c>
      <c r="BB152" s="22"/>
      <c r="BC152" s="164">
        <f t="shared" si="133"/>
        <v>0</v>
      </c>
      <c r="BD152" s="22"/>
      <c r="BE152" s="164">
        <f t="shared" si="134"/>
        <v>0</v>
      </c>
      <c r="BF152" s="253">
        <f t="shared" si="135"/>
        <v>33.059999999999995</v>
      </c>
      <c r="BG152" s="253">
        <f t="shared" si="158"/>
        <v>33.059999999999995</v>
      </c>
      <c r="BH152" s="10" t="b">
        <f t="shared" si="159"/>
        <v>1</v>
      </c>
      <c r="BI152" s="253">
        <f t="shared" si="160"/>
        <v>0</v>
      </c>
      <c r="BJ152" s="250">
        <f t="shared" si="137"/>
        <v>21610013</v>
      </c>
      <c r="BK152" s="251">
        <v>348</v>
      </c>
      <c r="BL152" s="251">
        <v>5</v>
      </c>
      <c r="BM152" s="252">
        <f t="shared" si="138"/>
        <v>1</v>
      </c>
      <c r="BN152" s="252">
        <f t="shared" si="139"/>
        <v>0</v>
      </c>
      <c r="BO152" s="252">
        <f t="shared" si="140"/>
        <v>0</v>
      </c>
      <c r="BP152" s="252">
        <f t="shared" si="141"/>
        <v>0</v>
      </c>
      <c r="BQ152" s="254">
        <f t="shared" si="142"/>
        <v>28.5</v>
      </c>
      <c r="BR152">
        <f t="shared" si="136"/>
        <v>16</v>
      </c>
      <c r="BS152">
        <v>0</v>
      </c>
      <c r="BT152">
        <v>1</v>
      </c>
      <c r="BU152" t="s">
        <v>139</v>
      </c>
      <c r="BV152" t="str">
        <f t="shared" si="143"/>
        <v>0</v>
      </c>
      <c r="BW152" t="str">
        <f t="shared" si="144"/>
        <v>0</v>
      </c>
      <c r="BX152" t="str">
        <f t="shared" si="145"/>
        <v>1</v>
      </c>
      <c r="BY152" t="s">
        <v>23</v>
      </c>
      <c r="BZ152" s="253">
        <f t="shared" si="146"/>
        <v>0</v>
      </c>
      <c r="CA152" s="253">
        <f t="shared" si="147"/>
        <v>0</v>
      </c>
      <c r="CB152" s="253">
        <f t="shared" si="148"/>
        <v>33.059999999999995</v>
      </c>
      <c r="CC152" s="253">
        <f t="shared" si="149"/>
        <v>0</v>
      </c>
      <c r="CD152" s="253">
        <f t="shared" si="150"/>
        <v>0</v>
      </c>
      <c r="CE152" s="253">
        <f t="shared" si="151"/>
        <v>0</v>
      </c>
      <c r="CF152" s="253">
        <f t="shared" si="152"/>
        <v>0</v>
      </c>
      <c r="CG152" s="253">
        <f t="shared" si="153"/>
        <v>0</v>
      </c>
      <c r="CH152" s="253">
        <f t="shared" si="154"/>
        <v>0</v>
      </c>
      <c r="CI152" s="253">
        <f t="shared" si="155"/>
        <v>0</v>
      </c>
      <c r="CJ152" s="253">
        <f t="shared" si="156"/>
        <v>0</v>
      </c>
      <c r="CK152" s="253">
        <f t="shared" si="157"/>
        <v>0</v>
      </c>
    </row>
    <row r="153" spans="1:89" s="165" customFormat="1" ht="20.399999999999999" x14ac:dyDescent="0.3">
      <c r="A153"/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61"/>
        <v>7</v>
      </c>
      <c r="L153" s="224" t="s">
        <v>20</v>
      </c>
      <c r="M153" s="104">
        <v>16</v>
      </c>
      <c r="N153" s="262">
        <f t="shared" si="111"/>
        <v>28</v>
      </c>
      <c r="O153" s="222">
        <v>28</v>
      </c>
      <c r="P153" s="110">
        <f t="shared" si="112"/>
        <v>227.35999999999999</v>
      </c>
      <c r="Q153" s="204" t="s">
        <v>139</v>
      </c>
      <c r="R153" s="113">
        <f t="shared" si="113"/>
        <v>0</v>
      </c>
      <c r="S153" s="114">
        <f t="shared" si="114"/>
        <v>0</v>
      </c>
      <c r="T153" s="113">
        <f t="shared" si="115"/>
        <v>3</v>
      </c>
      <c r="U153" s="115">
        <f t="shared" si="116"/>
        <v>97.44</v>
      </c>
      <c r="V153" s="113">
        <f t="shared" si="117"/>
        <v>2</v>
      </c>
      <c r="W153" s="115">
        <f t="shared" si="118"/>
        <v>64.959999999999994</v>
      </c>
      <c r="X153" s="113">
        <f t="shared" si="119"/>
        <v>2</v>
      </c>
      <c r="Y153" s="115">
        <f t="shared" si="120"/>
        <v>64.959999999999994</v>
      </c>
      <c r="Z153" s="116">
        <f t="shared" si="121"/>
        <v>227.35999999999996</v>
      </c>
      <c r="AA153" s="117" t="b">
        <f t="shared" si="122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23"/>
        <v>0</v>
      </c>
      <c r="AJ153" s="22"/>
      <c r="AK153" s="164">
        <f t="shared" si="124"/>
        <v>0</v>
      </c>
      <c r="AL153" s="22"/>
      <c r="AM153" s="164">
        <f t="shared" si="125"/>
        <v>0</v>
      </c>
      <c r="AN153" s="22">
        <v>1</v>
      </c>
      <c r="AO153" s="164">
        <f t="shared" si="126"/>
        <v>32.479999999999997</v>
      </c>
      <c r="AP153" s="22">
        <v>1</v>
      </c>
      <c r="AQ153" s="164">
        <f t="shared" si="127"/>
        <v>32.479999999999997</v>
      </c>
      <c r="AR153" s="22">
        <v>1</v>
      </c>
      <c r="AS153" s="164">
        <f t="shared" si="128"/>
        <v>32.479999999999997</v>
      </c>
      <c r="AT153" s="22">
        <v>0</v>
      </c>
      <c r="AU153" s="164">
        <f t="shared" si="129"/>
        <v>0</v>
      </c>
      <c r="AV153" s="22">
        <v>1</v>
      </c>
      <c r="AW153" s="164">
        <f t="shared" si="130"/>
        <v>32.479999999999997</v>
      </c>
      <c r="AX153" s="22">
        <v>1</v>
      </c>
      <c r="AY153" s="164">
        <f t="shared" si="131"/>
        <v>32.479999999999997</v>
      </c>
      <c r="AZ153" s="22">
        <v>1</v>
      </c>
      <c r="BA153" s="164">
        <f t="shared" si="132"/>
        <v>32.479999999999997</v>
      </c>
      <c r="BB153" s="22">
        <v>1</v>
      </c>
      <c r="BC153" s="164">
        <f t="shared" si="133"/>
        <v>32.479999999999997</v>
      </c>
      <c r="BD153" s="22">
        <v>0</v>
      </c>
      <c r="BE153" s="164">
        <f t="shared" si="134"/>
        <v>0</v>
      </c>
      <c r="BF153" s="253">
        <f t="shared" si="135"/>
        <v>227.35999999999999</v>
      </c>
      <c r="BG153" s="253">
        <f t="shared" si="158"/>
        <v>227.35999999999996</v>
      </c>
      <c r="BH153" s="10" t="b">
        <f t="shared" si="159"/>
        <v>1</v>
      </c>
      <c r="BI153" s="253">
        <f t="shared" si="160"/>
        <v>0</v>
      </c>
      <c r="BJ153" s="250">
        <f t="shared" si="137"/>
        <v>21610013</v>
      </c>
      <c r="BK153" s="251">
        <v>348</v>
      </c>
      <c r="BL153" s="251">
        <v>5</v>
      </c>
      <c r="BM153" s="252">
        <f t="shared" si="138"/>
        <v>0</v>
      </c>
      <c r="BN153" s="252">
        <f t="shared" si="139"/>
        <v>3</v>
      </c>
      <c r="BO153" s="252">
        <f t="shared" si="140"/>
        <v>2</v>
      </c>
      <c r="BP153" s="252">
        <f t="shared" si="141"/>
        <v>2</v>
      </c>
      <c r="BQ153" s="254">
        <f t="shared" si="142"/>
        <v>28</v>
      </c>
      <c r="BR153">
        <f t="shared" si="136"/>
        <v>16</v>
      </c>
      <c r="BS153">
        <v>0</v>
      </c>
      <c r="BT153">
        <v>1</v>
      </c>
      <c r="BU153" t="s">
        <v>139</v>
      </c>
      <c r="BV153" t="str">
        <f t="shared" si="143"/>
        <v>0</v>
      </c>
      <c r="BW153" t="str">
        <f t="shared" si="144"/>
        <v>0</v>
      </c>
      <c r="BX153" t="str">
        <f t="shared" si="145"/>
        <v>1</v>
      </c>
      <c r="BY153" t="s">
        <v>23</v>
      </c>
      <c r="BZ153" s="253">
        <f t="shared" si="146"/>
        <v>0</v>
      </c>
      <c r="CA153" s="253">
        <f t="shared" si="147"/>
        <v>0</v>
      </c>
      <c r="CB153" s="253">
        <f t="shared" si="148"/>
        <v>0</v>
      </c>
      <c r="CC153" s="253">
        <f t="shared" si="149"/>
        <v>32.479999999999997</v>
      </c>
      <c r="CD153" s="253">
        <f t="shared" si="150"/>
        <v>32.479999999999997</v>
      </c>
      <c r="CE153" s="253">
        <f t="shared" si="151"/>
        <v>32.479999999999997</v>
      </c>
      <c r="CF153" s="253">
        <f t="shared" si="152"/>
        <v>0</v>
      </c>
      <c r="CG153" s="253">
        <f t="shared" si="153"/>
        <v>32.479999999999997</v>
      </c>
      <c r="CH153" s="253">
        <f t="shared" si="154"/>
        <v>32.479999999999997</v>
      </c>
      <c r="CI153" s="253">
        <f t="shared" si="155"/>
        <v>32.479999999999997</v>
      </c>
      <c r="CJ153" s="253">
        <f t="shared" si="156"/>
        <v>32.479999999999997</v>
      </c>
      <c r="CK153" s="253">
        <f t="shared" si="157"/>
        <v>0</v>
      </c>
    </row>
    <row r="154" spans="1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61"/>
        <v>3</v>
      </c>
      <c r="L154" s="144" t="s">
        <v>207</v>
      </c>
      <c r="M154" s="104">
        <v>16</v>
      </c>
      <c r="N154" s="262">
        <f t="shared" si="111"/>
        <v>37</v>
      </c>
      <c r="O154" s="141">
        <v>37</v>
      </c>
      <c r="P154" s="110">
        <f t="shared" si="112"/>
        <v>128.76</v>
      </c>
      <c r="Q154" s="112" t="s">
        <v>139</v>
      </c>
      <c r="R154" s="113">
        <f t="shared" si="113"/>
        <v>3</v>
      </c>
      <c r="S154" s="114">
        <f t="shared" si="114"/>
        <v>128.76</v>
      </c>
      <c r="T154" s="113">
        <f t="shared" si="115"/>
        <v>0</v>
      </c>
      <c r="U154" s="115">
        <f t="shared" si="116"/>
        <v>0</v>
      </c>
      <c r="V154" s="113">
        <f t="shared" si="117"/>
        <v>0</v>
      </c>
      <c r="W154" s="115">
        <f t="shared" si="118"/>
        <v>0</v>
      </c>
      <c r="X154" s="113">
        <f t="shared" si="119"/>
        <v>0</v>
      </c>
      <c r="Y154" s="115">
        <f t="shared" si="120"/>
        <v>0</v>
      </c>
      <c r="Z154" s="116">
        <f t="shared" si="121"/>
        <v>128.76</v>
      </c>
      <c r="AA154" s="117" t="b">
        <f t="shared" si="122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23"/>
        <v>0</v>
      </c>
      <c r="AJ154" s="22">
        <v>3</v>
      </c>
      <c r="AK154" s="164">
        <f t="shared" si="124"/>
        <v>128.76</v>
      </c>
      <c r="AL154" s="22"/>
      <c r="AM154" s="164">
        <f t="shared" si="125"/>
        <v>0</v>
      </c>
      <c r="AN154" s="22"/>
      <c r="AO154" s="164">
        <f t="shared" si="126"/>
        <v>0</v>
      </c>
      <c r="AP154" s="22"/>
      <c r="AQ154" s="164">
        <f t="shared" si="127"/>
        <v>0</v>
      </c>
      <c r="AR154" s="22"/>
      <c r="AS154" s="164">
        <f t="shared" si="128"/>
        <v>0</v>
      </c>
      <c r="AT154" s="22"/>
      <c r="AU154" s="164">
        <f t="shared" si="129"/>
        <v>0</v>
      </c>
      <c r="AV154" s="22"/>
      <c r="AW154" s="164">
        <f t="shared" si="130"/>
        <v>0</v>
      </c>
      <c r="AX154" s="22"/>
      <c r="AY154" s="164">
        <f t="shared" si="131"/>
        <v>0</v>
      </c>
      <c r="AZ154" s="22"/>
      <c r="BA154" s="164">
        <f t="shared" si="132"/>
        <v>0</v>
      </c>
      <c r="BB154" s="22"/>
      <c r="BC154" s="164">
        <f t="shared" si="133"/>
        <v>0</v>
      </c>
      <c r="BD154" s="22"/>
      <c r="BE154" s="164">
        <f t="shared" si="134"/>
        <v>0</v>
      </c>
      <c r="BF154" s="253">
        <f t="shared" si="135"/>
        <v>128.76</v>
      </c>
      <c r="BG154" s="253">
        <f t="shared" si="158"/>
        <v>128.76</v>
      </c>
      <c r="BH154" s="10" t="b">
        <f t="shared" si="159"/>
        <v>1</v>
      </c>
      <c r="BI154" s="253">
        <f t="shared" si="160"/>
        <v>0</v>
      </c>
      <c r="BJ154" s="250">
        <f t="shared" si="137"/>
        <v>21610033</v>
      </c>
      <c r="BK154" s="251">
        <v>348</v>
      </c>
      <c r="BL154" s="251">
        <v>5</v>
      </c>
      <c r="BM154" s="252">
        <f t="shared" si="138"/>
        <v>3</v>
      </c>
      <c r="BN154" s="252">
        <f t="shared" si="139"/>
        <v>0</v>
      </c>
      <c r="BO154" s="252">
        <f t="shared" si="140"/>
        <v>0</v>
      </c>
      <c r="BP154" s="252">
        <f t="shared" si="141"/>
        <v>0</v>
      </c>
      <c r="BQ154" s="254">
        <f t="shared" si="142"/>
        <v>37</v>
      </c>
      <c r="BR154">
        <f t="shared" si="136"/>
        <v>16</v>
      </c>
      <c r="BS154">
        <v>0</v>
      </c>
      <c r="BT154">
        <v>1</v>
      </c>
      <c r="BU154" t="s">
        <v>139</v>
      </c>
      <c r="BV154" t="str">
        <f t="shared" si="143"/>
        <v>0</v>
      </c>
      <c r="BW154" t="str">
        <f t="shared" si="144"/>
        <v>0</v>
      </c>
      <c r="BX154" t="str">
        <f t="shared" si="145"/>
        <v>1</v>
      </c>
      <c r="BY154" t="s">
        <v>23</v>
      </c>
      <c r="BZ154" s="253">
        <f t="shared" si="146"/>
        <v>0</v>
      </c>
      <c r="CA154" s="253">
        <f t="shared" si="147"/>
        <v>128.76</v>
      </c>
      <c r="CB154" s="253">
        <f t="shared" si="148"/>
        <v>0</v>
      </c>
      <c r="CC154" s="253">
        <f t="shared" si="149"/>
        <v>0</v>
      </c>
      <c r="CD154" s="253">
        <f t="shared" si="150"/>
        <v>0</v>
      </c>
      <c r="CE154" s="253">
        <f t="shared" si="151"/>
        <v>0</v>
      </c>
      <c r="CF154" s="253">
        <f t="shared" si="152"/>
        <v>0</v>
      </c>
      <c r="CG154" s="253">
        <f t="shared" si="153"/>
        <v>0</v>
      </c>
      <c r="CH154" s="253">
        <f t="shared" si="154"/>
        <v>0</v>
      </c>
      <c r="CI154" s="253">
        <f t="shared" si="155"/>
        <v>0</v>
      </c>
      <c r="CJ154" s="253">
        <f t="shared" si="156"/>
        <v>0</v>
      </c>
      <c r="CK154" s="253">
        <f t="shared" si="157"/>
        <v>0</v>
      </c>
    </row>
    <row r="155" spans="1:89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61"/>
        <v>29</v>
      </c>
      <c r="L155" s="226" t="s">
        <v>207</v>
      </c>
      <c r="M155" s="104">
        <v>16</v>
      </c>
      <c r="N155" s="262">
        <f t="shared" si="111"/>
        <v>35</v>
      </c>
      <c r="O155" s="222">
        <v>35</v>
      </c>
      <c r="P155" s="110">
        <f t="shared" si="112"/>
        <v>1177.3999999999999</v>
      </c>
      <c r="Q155" s="204" t="s">
        <v>139</v>
      </c>
      <c r="R155" s="113">
        <f t="shared" si="113"/>
        <v>5</v>
      </c>
      <c r="S155" s="114">
        <f t="shared" si="114"/>
        <v>202.99999999999997</v>
      </c>
      <c r="T155" s="113">
        <f t="shared" si="115"/>
        <v>12</v>
      </c>
      <c r="U155" s="115">
        <f t="shared" si="116"/>
        <v>487.19999999999993</v>
      </c>
      <c r="V155" s="113">
        <f t="shared" si="117"/>
        <v>6</v>
      </c>
      <c r="W155" s="115">
        <f t="shared" si="118"/>
        <v>243.59999999999997</v>
      </c>
      <c r="X155" s="113">
        <f t="shared" si="119"/>
        <v>6</v>
      </c>
      <c r="Y155" s="115">
        <f t="shared" si="120"/>
        <v>243.59999999999997</v>
      </c>
      <c r="Z155" s="116">
        <f t="shared" si="121"/>
        <v>1177.3999999999999</v>
      </c>
      <c r="AA155" s="117" t="b">
        <f t="shared" si="122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23"/>
        <v>0</v>
      </c>
      <c r="AJ155" s="22"/>
      <c r="AK155" s="164">
        <f t="shared" si="124"/>
        <v>0</v>
      </c>
      <c r="AL155" s="22">
        <v>5</v>
      </c>
      <c r="AM155" s="164">
        <f t="shared" si="125"/>
        <v>202.99999999999997</v>
      </c>
      <c r="AN155" s="22">
        <v>6</v>
      </c>
      <c r="AO155" s="164">
        <f t="shared" si="126"/>
        <v>243.59999999999997</v>
      </c>
      <c r="AP155" s="22">
        <v>3</v>
      </c>
      <c r="AQ155" s="164">
        <f t="shared" si="127"/>
        <v>121.79999999999998</v>
      </c>
      <c r="AR155" s="22">
        <v>3</v>
      </c>
      <c r="AS155" s="164">
        <f t="shared" si="128"/>
        <v>121.79999999999998</v>
      </c>
      <c r="AT155" s="22">
        <v>0</v>
      </c>
      <c r="AU155" s="164">
        <f t="shared" si="129"/>
        <v>0</v>
      </c>
      <c r="AV155" s="22">
        <v>3</v>
      </c>
      <c r="AW155" s="164">
        <f t="shared" si="130"/>
        <v>121.79999999999998</v>
      </c>
      <c r="AX155" s="22">
        <v>3</v>
      </c>
      <c r="AY155" s="164">
        <f t="shared" si="131"/>
        <v>121.79999999999998</v>
      </c>
      <c r="AZ155" s="22">
        <v>3</v>
      </c>
      <c r="BA155" s="164">
        <f t="shared" si="132"/>
        <v>121.79999999999998</v>
      </c>
      <c r="BB155" s="22">
        <v>3</v>
      </c>
      <c r="BC155" s="164">
        <f t="shared" si="133"/>
        <v>121.79999999999998</v>
      </c>
      <c r="BD155" s="22">
        <v>0</v>
      </c>
      <c r="BE155" s="164">
        <f t="shared" si="134"/>
        <v>0</v>
      </c>
      <c r="BF155" s="253">
        <f t="shared" si="135"/>
        <v>1177.3999999999999</v>
      </c>
      <c r="BG155" s="253">
        <f t="shared" si="158"/>
        <v>1177.3999999999999</v>
      </c>
      <c r="BH155" s="10" t="b">
        <f t="shared" si="159"/>
        <v>1</v>
      </c>
      <c r="BI155" s="253">
        <f t="shared" si="160"/>
        <v>0</v>
      </c>
      <c r="BJ155" s="250">
        <f t="shared" si="137"/>
        <v>21610033</v>
      </c>
      <c r="BK155" s="251">
        <v>348</v>
      </c>
      <c r="BL155" s="251">
        <v>5</v>
      </c>
      <c r="BM155" s="252">
        <f t="shared" si="138"/>
        <v>5</v>
      </c>
      <c r="BN155" s="252">
        <f t="shared" si="139"/>
        <v>12</v>
      </c>
      <c r="BO155" s="252">
        <f t="shared" si="140"/>
        <v>6</v>
      </c>
      <c r="BP155" s="252">
        <f t="shared" si="141"/>
        <v>6</v>
      </c>
      <c r="BQ155" s="254">
        <f t="shared" si="142"/>
        <v>35</v>
      </c>
      <c r="BR155">
        <f t="shared" si="136"/>
        <v>16</v>
      </c>
      <c r="BS155">
        <v>0</v>
      </c>
      <c r="BT155">
        <v>1</v>
      </c>
      <c r="BU155" t="s">
        <v>139</v>
      </c>
      <c r="BV155" t="str">
        <f t="shared" si="143"/>
        <v>0</v>
      </c>
      <c r="BW155" t="str">
        <f t="shared" si="144"/>
        <v>0</v>
      </c>
      <c r="BX155" t="str">
        <f t="shared" si="145"/>
        <v>1</v>
      </c>
      <c r="BY155" t="s">
        <v>23</v>
      </c>
      <c r="BZ155" s="253">
        <f t="shared" si="146"/>
        <v>0</v>
      </c>
      <c r="CA155" s="253">
        <f t="shared" si="147"/>
        <v>0</v>
      </c>
      <c r="CB155" s="253">
        <f t="shared" si="148"/>
        <v>202.99999999999997</v>
      </c>
      <c r="CC155" s="253">
        <f t="shared" si="149"/>
        <v>243.59999999999997</v>
      </c>
      <c r="CD155" s="253">
        <f t="shared" si="150"/>
        <v>121.79999999999998</v>
      </c>
      <c r="CE155" s="253">
        <f t="shared" si="151"/>
        <v>121.79999999999998</v>
      </c>
      <c r="CF155" s="253">
        <f t="shared" si="152"/>
        <v>0</v>
      </c>
      <c r="CG155" s="253">
        <f t="shared" si="153"/>
        <v>121.79999999999998</v>
      </c>
      <c r="CH155" s="253">
        <f t="shared" si="154"/>
        <v>121.79999999999998</v>
      </c>
      <c r="CI155" s="253">
        <f t="shared" si="155"/>
        <v>121.79999999999998</v>
      </c>
      <c r="CJ155" s="253">
        <f t="shared" si="156"/>
        <v>121.79999999999998</v>
      </c>
      <c r="CK155" s="253">
        <f t="shared" si="157"/>
        <v>0</v>
      </c>
    </row>
    <row r="156" spans="1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61"/>
        <v>4</v>
      </c>
      <c r="L156" s="144" t="s">
        <v>207</v>
      </c>
      <c r="M156" s="104">
        <v>16</v>
      </c>
      <c r="N156" s="262">
        <f t="shared" si="111"/>
        <v>14.9</v>
      </c>
      <c r="O156" s="141">
        <v>14.9</v>
      </c>
      <c r="P156" s="110">
        <f t="shared" si="112"/>
        <v>69.135999999999996</v>
      </c>
      <c r="Q156" s="112" t="s">
        <v>139</v>
      </c>
      <c r="R156" s="113">
        <f t="shared" si="113"/>
        <v>4</v>
      </c>
      <c r="S156" s="114">
        <f t="shared" si="114"/>
        <v>69.135999999999996</v>
      </c>
      <c r="T156" s="113">
        <f t="shared" si="115"/>
        <v>0</v>
      </c>
      <c r="U156" s="115">
        <f t="shared" si="116"/>
        <v>0</v>
      </c>
      <c r="V156" s="113">
        <f t="shared" si="117"/>
        <v>0</v>
      </c>
      <c r="W156" s="115">
        <f t="shared" si="118"/>
        <v>0</v>
      </c>
      <c r="X156" s="113">
        <f t="shared" si="119"/>
        <v>0</v>
      </c>
      <c r="Y156" s="115">
        <f t="shared" si="120"/>
        <v>0</v>
      </c>
      <c r="Z156" s="116">
        <f t="shared" si="121"/>
        <v>69.135999999999996</v>
      </c>
      <c r="AA156" s="117" t="b">
        <f t="shared" si="122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23"/>
        <v>0</v>
      </c>
      <c r="AJ156" s="22">
        <v>4</v>
      </c>
      <c r="AK156" s="164">
        <f t="shared" si="124"/>
        <v>69.135999999999996</v>
      </c>
      <c r="AL156" s="22"/>
      <c r="AM156" s="164">
        <f t="shared" si="125"/>
        <v>0</v>
      </c>
      <c r="AN156" s="22"/>
      <c r="AO156" s="164">
        <f t="shared" si="126"/>
        <v>0</v>
      </c>
      <c r="AP156" s="22"/>
      <c r="AQ156" s="164">
        <f t="shared" si="127"/>
        <v>0</v>
      </c>
      <c r="AR156" s="22"/>
      <c r="AS156" s="164">
        <f t="shared" si="128"/>
        <v>0</v>
      </c>
      <c r="AT156" s="22"/>
      <c r="AU156" s="164">
        <f t="shared" si="129"/>
        <v>0</v>
      </c>
      <c r="AV156" s="22"/>
      <c r="AW156" s="164">
        <f t="shared" si="130"/>
        <v>0</v>
      </c>
      <c r="AX156" s="22"/>
      <c r="AY156" s="164">
        <f t="shared" si="131"/>
        <v>0</v>
      </c>
      <c r="AZ156" s="22"/>
      <c r="BA156" s="164">
        <f t="shared" si="132"/>
        <v>0</v>
      </c>
      <c r="BB156" s="22"/>
      <c r="BC156" s="164">
        <f t="shared" si="133"/>
        <v>0</v>
      </c>
      <c r="BD156" s="22"/>
      <c r="BE156" s="164">
        <f t="shared" si="134"/>
        <v>0</v>
      </c>
      <c r="BF156" s="253">
        <f t="shared" si="135"/>
        <v>69.135999999999996</v>
      </c>
      <c r="BG156" s="253">
        <f t="shared" si="158"/>
        <v>69.135999999999996</v>
      </c>
      <c r="BH156" s="10" t="b">
        <f t="shared" si="159"/>
        <v>1</v>
      </c>
      <c r="BI156" s="253">
        <f t="shared" si="160"/>
        <v>0</v>
      </c>
      <c r="BJ156" s="250">
        <f t="shared" si="137"/>
        <v>21610032</v>
      </c>
      <c r="BK156" s="251">
        <v>348</v>
      </c>
      <c r="BL156" s="251">
        <v>5</v>
      </c>
      <c r="BM156" s="252">
        <f t="shared" si="138"/>
        <v>4</v>
      </c>
      <c r="BN156" s="252">
        <f t="shared" si="139"/>
        <v>0</v>
      </c>
      <c r="BO156" s="252">
        <f t="shared" si="140"/>
        <v>0</v>
      </c>
      <c r="BP156" s="252">
        <f t="shared" si="141"/>
        <v>0</v>
      </c>
      <c r="BQ156" s="254">
        <f t="shared" si="142"/>
        <v>14.9</v>
      </c>
      <c r="BR156">
        <f t="shared" si="136"/>
        <v>16</v>
      </c>
      <c r="BS156">
        <v>0</v>
      </c>
      <c r="BT156">
        <v>1</v>
      </c>
      <c r="BU156" t="s">
        <v>139</v>
      </c>
      <c r="BV156" t="str">
        <f t="shared" si="143"/>
        <v>0</v>
      </c>
      <c r="BW156" t="str">
        <f t="shared" si="144"/>
        <v>0</v>
      </c>
      <c r="BX156" t="str">
        <f t="shared" si="145"/>
        <v>1</v>
      </c>
      <c r="BY156" t="s">
        <v>23</v>
      </c>
      <c r="BZ156" s="253">
        <f t="shared" si="146"/>
        <v>0</v>
      </c>
      <c r="CA156" s="253">
        <f t="shared" si="147"/>
        <v>69.135999999999996</v>
      </c>
      <c r="CB156" s="253">
        <f t="shared" si="148"/>
        <v>0</v>
      </c>
      <c r="CC156" s="253">
        <f t="shared" si="149"/>
        <v>0</v>
      </c>
      <c r="CD156" s="253">
        <f t="shared" si="150"/>
        <v>0</v>
      </c>
      <c r="CE156" s="253">
        <f t="shared" si="151"/>
        <v>0</v>
      </c>
      <c r="CF156" s="253">
        <f t="shared" si="152"/>
        <v>0</v>
      </c>
      <c r="CG156" s="253">
        <f t="shared" si="153"/>
        <v>0</v>
      </c>
      <c r="CH156" s="253">
        <f t="shared" si="154"/>
        <v>0</v>
      </c>
      <c r="CI156" s="253">
        <f t="shared" si="155"/>
        <v>0</v>
      </c>
      <c r="CJ156" s="253">
        <f t="shared" si="156"/>
        <v>0</v>
      </c>
      <c r="CK156" s="253">
        <f t="shared" si="157"/>
        <v>0</v>
      </c>
    </row>
    <row r="157" spans="1:89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61"/>
        <v>22</v>
      </c>
      <c r="L157" s="226" t="s">
        <v>207</v>
      </c>
      <c r="M157" s="104">
        <v>16</v>
      </c>
      <c r="N157" s="262">
        <f t="shared" si="111"/>
        <v>14.9</v>
      </c>
      <c r="O157" s="222">
        <v>14.9</v>
      </c>
      <c r="P157" s="110">
        <f t="shared" si="112"/>
        <v>380.24799999999999</v>
      </c>
      <c r="Q157" s="204" t="s">
        <v>139</v>
      </c>
      <c r="R157" s="113">
        <f t="shared" si="113"/>
        <v>4</v>
      </c>
      <c r="S157" s="114">
        <f t="shared" si="114"/>
        <v>69.135999999999996</v>
      </c>
      <c r="T157" s="113">
        <f t="shared" si="115"/>
        <v>12</v>
      </c>
      <c r="U157" s="115">
        <f t="shared" si="116"/>
        <v>207.40799999999999</v>
      </c>
      <c r="V157" s="113">
        <f t="shared" si="117"/>
        <v>3</v>
      </c>
      <c r="W157" s="115">
        <f t="shared" si="118"/>
        <v>51.851999999999997</v>
      </c>
      <c r="X157" s="113">
        <f t="shared" si="119"/>
        <v>3</v>
      </c>
      <c r="Y157" s="115">
        <f t="shared" si="120"/>
        <v>51.851999999999997</v>
      </c>
      <c r="Z157" s="116">
        <f t="shared" si="121"/>
        <v>380.24799999999993</v>
      </c>
      <c r="AA157" s="117" t="b">
        <f t="shared" si="122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23"/>
        <v>0</v>
      </c>
      <c r="AJ157" s="22"/>
      <c r="AK157" s="164">
        <f t="shared" si="124"/>
        <v>0</v>
      </c>
      <c r="AL157" s="22">
        <v>4</v>
      </c>
      <c r="AM157" s="164">
        <f t="shared" si="125"/>
        <v>69.135999999999996</v>
      </c>
      <c r="AN157" s="22">
        <v>10</v>
      </c>
      <c r="AO157" s="164">
        <f t="shared" si="126"/>
        <v>172.83999999999997</v>
      </c>
      <c r="AP157" s="22">
        <v>1</v>
      </c>
      <c r="AQ157" s="164">
        <f t="shared" si="127"/>
        <v>17.283999999999999</v>
      </c>
      <c r="AR157" s="22">
        <v>1</v>
      </c>
      <c r="AS157" s="164">
        <f t="shared" si="128"/>
        <v>17.283999999999999</v>
      </c>
      <c r="AT157" s="22">
        <v>1</v>
      </c>
      <c r="AU157" s="164">
        <f t="shared" si="129"/>
        <v>17.283999999999999</v>
      </c>
      <c r="AV157" s="22">
        <v>1</v>
      </c>
      <c r="AW157" s="164">
        <f t="shared" si="130"/>
        <v>17.283999999999999</v>
      </c>
      <c r="AX157" s="22">
        <v>1</v>
      </c>
      <c r="AY157" s="164">
        <f t="shared" si="131"/>
        <v>17.283999999999999</v>
      </c>
      <c r="AZ157" s="22">
        <v>1</v>
      </c>
      <c r="BA157" s="164">
        <f t="shared" si="132"/>
        <v>17.283999999999999</v>
      </c>
      <c r="BB157" s="22">
        <v>1</v>
      </c>
      <c r="BC157" s="164">
        <f t="shared" si="133"/>
        <v>17.283999999999999</v>
      </c>
      <c r="BD157" s="22">
        <v>1</v>
      </c>
      <c r="BE157" s="164">
        <f t="shared" si="134"/>
        <v>17.283999999999999</v>
      </c>
      <c r="BF157" s="253">
        <f t="shared" si="135"/>
        <v>380.24799999999999</v>
      </c>
      <c r="BG157" s="253">
        <f t="shared" si="158"/>
        <v>380.24799999999993</v>
      </c>
      <c r="BH157" s="10" t="b">
        <f t="shared" si="159"/>
        <v>1</v>
      </c>
      <c r="BI157" s="253">
        <f t="shared" si="160"/>
        <v>0</v>
      </c>
      <c r="BJ157" s="250">
        <f t="shared" si="137"/>
        <v>21610032</v>
      </c>
      <c r="BK157" s="251">
        <v>348</v>
      </c>
      <c r="BL157" s="251">
        <v>5</v>
      </c>
      <c r="BM157" s="252">
        <f t="shared" si="138"/>
        <v>4</v>
      </c>
      <c r="BN157" s="252">
        <f t="shared" si="139"/>
        <v>12</v>
      </c>
      <c r="BO157" s="252">
        <f t="shared" si="140"/>
        <v>3</v>
      </c>
      <c r="BP157" s="252">
        <f t="shared" si="141"/>
        <v>3</v>
      </c>
      <c r="BQ157" s="254">
        <f t="shared" si="142"/>
        <v>14.9</v>
      </c>
      <c r="BR157">
        <f t="shared" si="136"/>
        <v>16</v>
      </c>
      <c r="BS157">
        <v>0</v>
      </c>
      <c r="BT157">
        <v>1</v>
      </c>
      <c r="BU157" t="s">
        <v>139</v>
      </c>
      <c r="BV157" t="str">
        <f t="shared" si="143"/>
        <v>0</v>
      </c>
      <c r="BW157" t="str">
        <f t="shared" si="144"/>
        <v>0</v>
      </c>
      <c r="BX157" t="str">
        <f t="shared" si="145"/>
        <v>1</v>
      </c>
      <c r="BY157" t="s">
        <v>23</v>
      </c>
      <c r="BZ157" s="253">
        <f t="shared" si="146"/>
        <v>0</v>
      </c>
      <c r="CA157" s="253">
        <f t="shared" si="147"/>
        <v>0</v>
      </c>
      <c r="CB157" s="253">
        <f t="shared" si="148"/>
        <v>69.135999999999996</v>
      </c>
      <c r="CC157" s="253">
        <f t="shared" si="149"/>
        <v>172.83999999999997</v>
      </c>
      <c r="CD157" s="253">
        <f t="shared" si="150"/>
        <v>17.283999999999999</v>
      </c>
      <c r="CE157" s="253">
        <f t="shared" si="151"/>
        <v>17.283999999999999</v>
      </c>
      <c r="CF157" s="253">
        <f t="shared" si="152"/>
        <v>17.283999999999999</v>
      </c>
      <c r="CG157" s="253">
        <f t="shared" si="153"/>
        <v>17.283999999999999</v>
      </c>
      <c r="CH157" s="253">
        <f t="shared" si="154"/>
        <v>17.283999999999999</v>
      </c>
      <c r="CI157" s="253">
        <f t="shared" si="155"/>
        <v>17.283999999999999</v>
      </c>
      <c r="CJ157" s="253">
        <f t="shared" si="156"/>
        <v>17.283999999999999</v>
      </c>
      <c r="CK157" s="253">
        <f t="shared" si="157"/>
        <v>17.283999999999999</v>
      </c>
    </row>
    <row r="158" spans="1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61"/>
        <v>0</v>
      </c>
      <c r="L158" s="142" t="s">
        <v>20</v>
      </c>
      <c r="M158" s="104">
        <v>16</v>
      </c>
      <c r="N158" s="262">
        <f t="shared" si="111"/>
        <v>23</v>
      </c>
      <c r="O158" s="141">
        <v>23</v>
      </c>
      <c r="P158" s="110">
        <f t="shared" si="112"/>
        <v>0</v>
      </c>
      <c r="Q158" s="112" t="s">
        <v>139</v>
      </c>
      <c r="R158" s="113">
        <f t="shared" si="113"/>
        <v>0</v>
      </c>
      <c r="S158" s="114">
        <f t="shared" si="114"/>
        <v>0</v>
      </c>
      <c r="T158" s="113">
        <f t="shared" si="115"/>
        <v>0</v>
      </c>
      <c r="U158" s="115">
        <f t="shared" si="116"/>
        <v>0</v>
      </c>
      <c r="V158" s="113">
        <f t="shared" si="117"/>
        <v>0</v>
      </c>
      <c r="W158" s="115">
        <f t="shared" si="118"/>
        <v>0</v>
      </c>
      <c r="X158" s="113">
        <f t="shared" si="119"/>
        <v>0</v>
      </c>
      <c r="Y158" s="115">
        <f t="shared" si="120"/>
        <v>0</v>
      </c>
      <c r="Z158" s="116">
        <f t="shared" si="121"/>
        <v>0</v>
      </c>
      <c r="AA158" s="117" t="b">
        <f t="shared" si="122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23"/>
        <v>0</v>
      </c>
      <c r="AJ158" s="22">
        <v>0</v>
      </c>
      <c r="AK158" s="164">
        <f t="shared" si="124"/>
        <v>0</v>
      </c>
      <c r="AL158" s="22"/>
      <c r="AM158" s="164">
        <f t="shared" si="125"/>
        <v>0</v>
      </c>
      <c r="AN158" s="22"/>
      <c r="AO158" s="164">
        <f t="shared" si="126"/>
        <v>0</v>
      </c>
      <c r="AP158" s="22"/>
      <c r="AQ158" s="164">
        <f t="shared" si="127"/>
        <v>0</v>
      </c>
      <c r="AR158" s="22"/>
      <c r="AS158" s="164">
        <f t="shared" si="128"/>
        <v>0</v>
      </c>
      <c r="AT158" s="22"/>
      <c r="AU158" s="164">
        <f t="shared" si="129"/>
        <v>0</v>
      </c>
      <c r="AV158" s="22"/>
      <c r="AW158" s="164">
        <f t="shared" si="130"/>
        <v>0</v>
      </c>
      <c r="AX158" s="22"/>
      <c r="AY158" s="164">
        <f t="shared" si="131"/>
        <v>0</v>
      </c>
      <c r="AZ158" s="22"/>
      <c r="BA158" s="164">
        <f t="shared" si="132"/>
        <v>0</v>
      </c>
      <c r="BB158" s="22"/>
      <c r="BC158" s="164">
        <f t="shared" si="133"/>
        <v>0</v>
      </c>
      <c r="BD158" s="22"/>
      <c r="BE158" s="164">
        <f t="shared" si="134"/>
        <v>0</v>
      </c>
      <c r="BF158" s="253">
        <f t="shared" si="135"/>
        <v>0</v>
      </c>
      <c r="BG158" s="253">
        <f t="shared" si="158"/>
        <v>0</v>
      </c>
      <c r="BH158" s="10" t="b">
        <f t="shared" si="159"/>
        <v>1</v>
      </c>
      <c r="BI158" s="253">
        <f t="shared" si="160"/>
        <v>0</v>
      </c>
      <c r="BJ158" s="250">
        <f t="shared" si="137"/>
        <v>21610040</v>
      </c>
      <c r="BK158" s="251">
        <v>348</v>
      </c>
      <c r="BL158" s="251">
        <v>5</v>
      </c>
      <c r="BM158" s="252">
        <f t="shared" si="138"/>
        <v>0</v>
      </c>
      <c r="BN158" s="252">
        <f t="shared" si="139"/>
        <v>0</v>
      </c>
      <c r="BO158" s="252">
        <f t="shared" si="140"/>
        <v>0</v>
      </c>
      <c r="BP158" s="252">
        <f t="shared" si="141"/>
        <v>0</v>
      </c>
      <c r="BQ158" s="254">
        <f t="shared" si="142"/>
        <v>23</v>
      </c>
      <c r="BR158">
        <f t="shared" si="136"/>
        <v>16</v>
      </c>
      <c r="BS158">
        <v>0</v>
      </c>
      <c r="BT158">
        <v>1</v>
      </c>
      <c r="BU158" t="s">
        <v>139</v>
      </c>
      <c r="BV158" t="str">
        <f t="shared" si="143"/>
        <v>0</v>
      </c>
      <c r="BW158" t="str">
        <f t="shared" si="144"/>
        <v>0</v>
      </c>
      <c r="BX158" t="str">
        <f t="shared" si="145"/>
        <v>1</v>
      </c>
      <c r="BY158" t="s">
        <v>23</v>
      </c>
      <c r="BZ158" s="253">
        <f t="shared" si="146"/>
        <v>0</v>
      </c>
      <c r="CA158" s="253">
        <f t="shared" si="147"/>
        <v>0</v>
      </c>
      <c r="CB158" s="253">
        <f t="shared" si="148"/>
        <v>0</v>
      </c>
      <c r="CC158" s="253">
        <f t="shared" si="149"/>
        <v>0</v>
      </c>
      <c r="CD158" s="253">
        <f t="shared" si="150"/>
        <v>0</v>
      </c>
      <c r="CE158" s="253">
        <f t="shared" si="151"/>
        <v>0</v>
      </c>
      <c r="CF158" s="253">
        <f t="shared" si="152"/>
        <v>0</v>
      </c>
      <c r="CG158" s="253">
        <f t="shared" si="153"/>
        <v>0</v>
      </c>
      <c r="CH158" s="253">
        <f t="shared" si="154"/>
        <v>0</v>
      </c>
      <c r="CI158" s="253">
        <f t="shared" si="155"/>
        <v>0</v>
      </c>
      <c r="CJ158" s="253">
        <f t="shared" si="156"/>
        <v>0</v>
      </c>
      <c r="CK158" s="253">
        <f t="shared" si="157"/>
        <v>0</v>
      </c>
    </row>
    <row r="159" spans="1:89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61"/>
        <v>7</v>
      </c>
      <c r="L159" s="224" t="s">
        <v>20</v>
      </c>
      <c r="M159" s="104">
        <v>16</v>
      </c>
      <c r="N159" s="262">
        <f t="shared" si="111"/>
        <v>23</v>
      </c>
      <c r="O159" s="222">
        <v>23</v>
      </c>
      <c r="P159" s="110">
        <f t="shared" si="112"/>
        <v>186.76</v>
      </c>
      <c r="Q159" s="204" t="s">
        <v>139</v>
      </c>
      <c r="R159" s="113">
        <f t="shared" si="113"/>
        <v>1</v>
      </c>
      <c r="S159" s="114">
        <f t="shared" si="114"/>
        <v>26.68</v>
      </c>
      <c r="T159" s="113">
        <f t="shared" si="115"/>
        <v>2</v>
      </c>
      <c r="U159" s="115">
        <f t="shared" si="116"/>
        <v>53.36</v>
      </c>
      <c r="V159" s="113">
        <f t="shared" si="117"/>
        <v>2</v>
      </c>
      <c r="W159" s="115">
        <f t="shared" si="118"/>
        <v>53.36</v>
      </c>
      <c r="X159" s="113">
        <f t="shared" si="119"/>
        <v>2</v>
      </c>
      <c r="Y159" s="115">
        <f t="shared" si="120"/>
        <v>53.36</v>
      </c>
      <c r="Z159" s="116">
        <f t="shared" si="121"/>
        <v>186.76</v>
      </c>
      <c r="AA159" s="117" t="b">
        <f t="shared" si="122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23"/>
        <v>0</v>
      </c>
      <c r="AJ159" s="22"/>
      <c r="AK159" s="164">
        <f t="shared" si="124"/>
        <v>0</v>
      </c>
      <c r="AL159" s="22">
        <v>1</v>
      </c>
      <c r="AM159" s="164">
        <f t="shared" si="125"/>
        <v>26.68</v>
      </c>
      <c r="AN159" s="22">
        <v>0</v>
      </c>
      <c r="AO159" s="164">
        <f t="shared" si="126"/>
        <v>0</v>
      </c>
      <c r="AP159" s="22">
        <v>1</v>
      </c>
      <c r="AQ159" s="164">
        <f t="shared" si="127"/>
        <v>26.68</v>
      </c>
      <c r="AR159" s="22">
        <v>1</v>
      </c>
      <c r="AS159" s="164">
        <f t="shared" si="128"/>
        <v>26.68</v>
      </c>
      <c r="AT159" s="22">
        <v>0</v>
      </c>
      <c r="AU159" s="164">
        <f t="shared" si="129"/>
        <v>0</v>
      </c>
      <c r="AV159" s="22">
        <v>1</v>
      </c>
      <c r="AW159" s="164">
        <f t="shared" si="130"/>
        <v>26.68</v>
      </c>
      <c r="AX159" s="22">
        <v>1</v>
      </c>
      <c r="AY159" s="164">
        <f t="shared" si="131"/>
        <v>26.68</v>
      </c>
      <c r="AZ159" s="22">
        <v>1</v>
      </c>
      <c r="BA159" s="164">
        <f t="shared" si="132"/>
        <v>26.68</v>
      </c>
      <c r="BB159" s="22">
        <v>1</v>
      </c>
      <c r="BC159" s="164">
        <f t="shared" si="133"/>
        <v>26.68</v>
      </c>
      <c r="BD159" s="22">
        <v>0</v>
      </c>
      <c r="BE159" s="164">
        <f t="shared" si="134"/>
        <v>0</v>
      </c>
      <c r="BF159" s="253">
        <f t="shared" si="135"/>
        <v>186.76</v>
      </c>
      <c r="BG159" s="253">
        <f t="shared" si="158"/>
        <v>186.76000000000002</v>
      </c>
      <c r="BH159" s="10" t="b">
        <f t="shared" si="159"/>
        <v>1</v>
      </c>
      <c r="BI159" s="253">
        <f t="shared" si="160"/>
        <v>0</v>
      </c>
      <c r="BJ159" s="250">
        <f t="shared" si="137"/>
        <v>21610040</v>
      </c>
      <c r="BK159" s="251">
        <v>348</v>
      </c>
      <c r="BL159" s="251">
        <v>5</v>
      </c>
      <c r="BM159" s="252">
        <f t="shared" si="138"/>
        <v>1</v>
      </c>
      <c r="BN159" s="252">
        <f t="shared" si="139"/>
        <v>2</v>
      </c>
      <c r="BO159" s="252">
        <f t="shared" si="140"/>
        <v>2</v>
      </c>
      <c r="BP159" s="252">
        <f t="shared" si="141"/>
        <v>2</v>
      </c>
      <c r="BQ159" s="254">
        <f t="shared" si="142"/>
        <v>23</v>
      </c>
      <c r="BR159">
        <f t="shared" si="136"/>
        <v>16</v>
      </c>
      <c r="BS159">
        <v>0</v>
      </c>
      <c r="BT159">
        <v>1</v>
      </c>
      <c r="BU159" t="s">
        <v>139</v>
      </c>
      <c r="BV159" t="str">
        <f t="shared" si="143"/>
        <v>0</v>
      </c>
      <c r="BW159" t="str">
        <f t="shared" si="144"/>
        <v>0</v>
      </c>
      <c r="BX159" t="str">
        <f t="shared" si="145"/>
        <v>1</v>
      </c>
      <c r="BY159" t="s">
        <v>23</v>
      </c>
      <c r="BZ159" s="253">
        <f t="shared" si="146"/>
        <v>0</v>
      </c>
      <c r="CA159" s="253">
        <f t="shared" si="147"/>
        <v>0</v>
      </c>
      <c r="CB159" s="253">
        <f t="shared" si="148"/>
        <v>26.68</v>
      </c>
      <c r="CC159" s="253">
        <f t="shared" si="149"/>
        <v>0</v>
      </c>
      <c r="CD159" s="253">
        <f t="shared" si="150"/>
        <v>26.68</v>
      </c>
      <c r="CE159" s="253">
        <f t="shared" si="151"/>
        <v>26.68</v>
      </c>
      <c r="CF159" s="253">
        <f t="shared" si="152"/>
        <v>0</v>
      </c>
      <c r="CG159" s="253">
        <f t="shared" si="153"/>
        <v>26.68</v>
      </c>
      <c r="CH159" s="253">
        <f t="shared" si="154"/>
        <v>26.68</v>
      </c>
      <c r="CI159" s="253">
        <f t="shared" si="155"/>
        <v>26.68</v>
      </c>
      <c r="CJ159" s="253">
        <f t="shared" si="156"/>
        <v>26.68</v>
      </c>
      <c r="CK159" s="253">
        <f t="shared" si="157"/>
        <v>0</v>
      </c>
    </row>
    <row r="160" spans="1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61"/>
        <v>0</v>
      </c>
      <c r="L160" s="142" t="s">
        <v>20</v>
      </c>
      <c r="M160" s="104">
        <v>16</v>
      </c>
      <c r="N160" s="262">
        <f t="shared" si="111"/>
        <v>30</v>
      </c>
      <c r="O160" s="141">
        <v>30</v>
      </c>
      <c r="P160" s="110">
        <f t="shared" si="112"/>
        <v>0</v>
      </c>
      <c r="Q160" s="112" t="s">
        <v>139</v>
      </c>
      <c r="R160" s="113">
        <f t="shared" si="113"/>
        <v>0</v>
      </c>
      <c r="S160" s="114">
        <f t="shared" si="114"/>
        <v>0</v>
      </c>
      <c r="T160" s="113">
        <f t="shared" si="115"/>
        <v>0</v>
      </c>
      <c r="U160" s="115">
        <f t="shared" si="116"/>
        <v>0</v>
      </c>
      <c r="V160" s="113">
        <f t="shared" si="117"/>
        <v>0</v>
      </c>
      <c r="W160" s="115">
        <f t="shared" si="118"/>
        <v>0</v>
      </c>
      <c r="X160" s="113">
        <f t="shared" si="119"/>
        <v>0</v>
      </c>
      <c r="Y160" s="115">
        <f t="shared" si="120"/>
        <v>0</v>
      </c>
      <c r="Z160" s="116">
        <f t="shared" si="121"/>
        <v>0</v>
      </c>
      <c r="AA160" s="117" t="b">
        <f t="shared" si="122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23"/>
        <v>0</v>
      </c>
      <c r="AJ160" s="22">
        <v>0</v>
      </c>
      <c r="AK160" s="164">
        <f t="shared" si="124"/>
        <v>0</v>
      </c>
      <c r="AL160" s="22"/>
      <c r="AM160" s="164">
        <f t="shared" si="125"/>
        <v>0</v>
      </c>
      <c r="AN160" s="22"/>
      <c r="AO160" s="164">
        <f t="shared" si="126"/>
        <v>0</v>
      </c>
      <c r="AP160" s="22"/>
      <c r="AQ160" s="164">
        <f t="shared" si="127"/>
        <v>0</v>
      </c>
      <c r="AR160" s="22"/>
      <c r="AS160" s="164">
        <f t="shared" si="128"/>
        <v>0</v>
      </c>
      <c r="AT160" s="22"/>
      <c r="AU160" s="164">
        <f t="shared" si="129"/>
        <v>0</v>
      </c>
      <c r="AV160" s="22"/>
      <c r="AW160" s="164">
        <f t="shared" si="130"/>
        <v>0</v>
      </c>
      <c r="AX160" s="22"/>
      <c r="AY160" s="164">
        <f t="shared" si="131"/>
        <v>0</v>
      </c>
      <c r="AZ160" s="22"/>
      <c r="BA160" s="164">
        <f t="shared" si="132"/>
        <v>0</v>
      </c>
      <c r="BB160" s="22"/>
      <c r="BC160" s="164">
        <f t="shared" si="133"/>
        <v>0</v>
      </c>
      <c r="BD160" s="22"/>
      <c r="BE160" s="164">
        <f t="shared" si="134"/>
        <v>0</v>
      </c>
      <c r="BF160" s="253">
        <f t="shared" si="135"/>
        <v>0</v>
      </c>
      <c r="BG160" s="253">
        <f t="shared" si="158"/>
        <v>0</v>
      </c>
      <c r="BH160" s="10" t="b">
        <f t="shared" si="159"/>
        <v>1</v>
      </c>
      <c r="BI160" s="253">
        <f t="shared" si="160"/>
        <v>0</v>
      </c>
      <c r="BJ160" s="250">
        <f t="shared" si="137"/>
        <v>21610046</v>
      </c>
      <c r="BK160" s="251">
        <v>348</v>
      </c>
      <c r="BL160" s="251">
        <v>5</v>
      </c>
      <c r="BM160" s="252">
        <f t="shared" si="138"/>
        <v>0</v>
      </c>
      <c r="BN160" s="252">
        <f t="shared" si="139"/>
        <v>0</v>
      </c>
      <c r="BO160" s="252">
        <f t="shared" si="140"/>
        <v>0</v>
      </c>
      <c r="BP160" s="252">
        <f t="shared" si="141"/>
        <v>0</v>
      </c>
      <c r="BQ160" s="254">
        <f t="shared" si="142"/>
        <v>30</v>
      </c>
      <c r="BR160">
        <f t="shared" si="136"/>
        <v>16</v>
      </c>
      <c r="BS160">
        <v>0</v>
      </c>
      <c r="BT160">
        <v>1</v>
      </c>
      <c r="BU160" t="s">
        <v>139</v>
      </c>
      <c r="BV160" t="str">
        <f t="shared" si="143"/>
        <v>0</v>
      </c>
      <c r="BW160" t="str">
        <f t="shared" si="144"/>
        <v>0</v>
      </c>
      <c r="BX160" t="str">
        <f t="shared" si="145"/>
        <v>1</v>
      </c>
      <c r="BY160" t="s">
        <v>23</v>
      </c>
      <c r="BZ160" s="253">
        <f t="shared" si="146"/>
        <v>0</v>
      </c>
      <c r="CA160" s="253">
        <f t="shared" si="147"/>
        <v>0</v>
      </c>
      <c r="CB160" s="253">
        <f t="shared" si="148"/>
        <v>0</v>
      </c>
      <c r="CC160" s="253">
        <f t="shared" si="149"/>
        <v>0</v>
      </c>
      <c r="CD160" s="253">
        <f t="shared" si="150"/>
        <v>0</v>
      </c>
      <c r="CE160" s="253">
        <f t="shared" si="151"/>
        <v>0</v>
      </c>
      <c r="CF160" s="253">
        <f t="shared" si="152"/>
        <v>0</v>
      </c>
      <c r="CG160" s="253">
        <f t="shared" si="153"/>
        <v>0</v>
      </c>
      <c r="CH160" s="253">
        <f t="shared" si="154"/>
        <v>0</v>
      </c>
      <c r="CI160" s="253">
        <f t="shared" si="155"/>
        <v>0</v>
      </c>
      <c r="CJ160" s="253">
        <f t="shared" si="156"/>
        <v>0</v>
      </c>
      <c r="CK160" s="253">
        <f t="shared" si="157"/>
        <v>0</v>
      </c>
    </row>
    <row r="161" spans="2:89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61"/>
        <v>7</v>
      </c>
      <c r="L161" s="224" t="s">
        <v>20</v>
      </c>
      <c r="M161" s="104">
        <v>16</v>
      </c>
      <c r="N161" s="262">
        <f t="shared" si="111"/>
        <v>30</v>
      </c>
      <c r="O161" s="222">
        <v>30</v>
      </c>
      <c r="P161" s="110">
        <f t="shared" si="112"/>
        <v>243.59999999999997</v>
      </c>
      <c r="Q161" s="204" t="s">
        <v>139</v>
      </c>
      <c r="R161" s="113">
        <f t="shared" si="113"/>
        <v>1</v>
      </c>
      <c r="S161" s="114">
        <f t="shared" si="114"/>
        <v>34.799999999999997</v>
      </c>
      <c r="T161" s="113">
        <f t="shared" si="115"/>
        <v>2</v>
      </c>
      <c r="U161" s="115">
        <f t="shared" si="116"/>
        <v>69.599999999999994</v>
      </c>
      <c r="V161" s="113">
        <f t="shared" si="117"/>
        <v>2</v>
      </c>
      <c r="W161" s="115">
        <f t="shared" si="118"/>
        <v>69.599999999999994</v>
      </c>
      <c r="X161" s="113">
        <f t="shared" si="119"/>
        <v>2</v>
      </c>
      <c r="Y161" s="115">
        <f t="shared" si="120"/>
        <v>69.599999999999994</v>
      </c>
      <c r="Z161" s="116">
        <f t="shared" si="121"/>
        <v>243.6</v>
      </c>
      <c r="AA161" s="117" t="b">
        <f t="shared" si="122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23"/>
        <v>0</v>
      </c>
      <c r="AJ161" s="22"/>
      <c r="AK161" s="164">
        <f t="shared" si="124"/>
        <v>0</v>
      </c>
      <c r="AL161" s="22">
        <v>1</v>
      </c>
      <c r="AM161" s="164">
        <f t="shared" si="125"/>
        <v>34.799999999999997</v>
      </c>
      <c r="AN161" s="22">
        <v>0</v>
      </c>
      <c r="AO161" s="164">
        <f t="shared" si="126"/>
        <v>0</v>
      </c>
      <c r="AP161" s="22">
        <v>1</v>
      </c>
      <c r="AQ161" s="164">
        <f t="shared" si="127"/>
        <v>34.799999999999997</v>
      </c>
      <c r="AR161" s="22">
        <v>1</v>
      </c>
      <c r="AS161" s="164">
        <f t="shared" si="128"/>
        <v>34.799999999999997</v>
      </c>
      <c r="AT161" s="22">
        <v>0</v>
      </c>
      <c r="AU161" s="164">
        <f t="shared" si="129"/>
        <v>0</v>
      </c>
      <c r="AV161" s="22">
        <v>1</v>
      </c>
      <c r="AW161" s="164">
        <f t="shared" si="130"/>
        <v>34.799999999999997</v>
      </c>
      <c r="AX161" s="22">
        <v>1</v>
      </c>
      <c r="AY161" s="164">
        <f t="shared" si="131"/>
        <v>34.799999999999997</v>
      </c>
      <c r="AZ161" s="22">
        <v>1</v>
      </c>
      <c r="BA161" s="164">
        <f t="shared" si="132"/>
        <v>34.799999999999997</v>
      </c>
      <c r="BB161" s="22">
        <v>1</v>
      </c>
      <c r="BC161" s="164">
        <f t="shared" si="133"/>
        <v>34.799999999999997</v>
      </c>
      <c r="BD161" s="22">
        <v>0</v>
      </c>
      <c r="BE161" s="164">
        <f t="shared" si="134"/>
        <v>0</v>
      </c>
      <c r="BF161" s="253">
        <f t="shared" si="135"/>
        <v>243.59999999999997</v>
      </c>
      <c r="BG161" s="253">
        <f t="shared" si="158"/>
        <v>243.60000000000002</v>
      </c>
      <c r="BH161" s="10" t="b">
        <f t="shared" si="159"/>
        <v>1</v>
      </c>
      <c r="BI161" s="253">
        <f t="shared" si="160"/>
        <v>0</v>
      </c>
      <c r="BJ161" s="250">
        <f t="shared" si="137"/>
        <v>21610046</v>
      </c>
      <c r="BK161" s="251">
        <v>348</v>
      </c>
      <c r="BL161" s="251">
        <v>5</v>
      </c>
      <c r="BM161" s="252">
        <f t="shared" si="138"/>
        <v>1</v>
      </c>
      <c r="BN161" s="252">
        <f t="shared" si="139"/>
        <v>2</v>
      </c>
      <c r="BO161" s="252">
        <f t="shared" si="140"/>
        <v>2</v>
      </c>
      <c r="BP161" s="252">
        <f t="shared" si="141"/>
        <v>2</v>
      </c>
      <c r="BQ161" s="254">
        <f t="shared" si="142"/>
        <v>30</v>
      </c>
      <c r="BR161">
        <f t="shared" si="136"/>
        <v>16</v>
      </c>
      <c r="BS161">
        <v>0</v>
      </c>
      <c r="BT161">
        <v>1</v>
      </c>
      <c r="BU161" t="s">
        <v>139</v>
      </c>
      <c r="BV161" t="str">
        <f t="shared" si="143"/>
        <v>0</v>
      </c>
      <c r="BW161" t="str">
        <f t="shared" si="144"/>
        <v>0</v>
      </c>
      <c r="BX161" t="str">
        <f t="shared" si="145"/>
        <v>1</v>
      </c>
      <c r="BY161" t="s">
        <v>23</v>
      </c>
      <c r="BZ161" s="253">
        <f t="shared" si="146"/>
        <v>0</v>
      </c>
      <c r="CA161" s="253">
        <f t="shared" si="147"/>
        <v>0</v>
      </c>
      <c r="CB161" s="253">
        <f t="shared" si="148"/>
        <v>34.799999999999997</v>
      </c>
      <c r="CC161" s="253">
        <f t="shared" si="149"/>
        <v>0</v>
      </c>
      <c r="CD161" s="253">
        <f t="shared" si="150"/>
        <v>34.799999999999997</v>
      </c>
      <c r="CE161" s="253">
        <f t="shared" si="151"/>
        <v>34.799999999999997</v>
      </c>
      <c r="CF161" s="253">
        <f t="shared" si="152"/>
        <v>0</v>
      </c>
      <c r="CG161" s="253">
        <f t="shared" si="153"/>
        <v>34.799999999999997</v>
      </c>
      <c r="CH161" s="253">
        <f t="shared" si="154"/>
        <v>34.799999999999997</v>
      </c>
      <c r="CI161" s="253">
        <f t="shared" si="155"/>
        <v>34.799999999999997</v>
      </c>
      <c r="CJ161" s="253">
        <f t="shared" si="156"/>
        <v>34.799999999999997</v>
      </c>
      <c r="CK161" s="253">
        <f t="shared" si="157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61"/>
        <v>1</v>
      </c>
      <c r="L162" s="142" t="s">
        <v>20</v>
      </c>
      <c r="M162" s="104">
        <v>16</v>
      </c>
      <c r="N162" s="262">
        <f t="shared" si="111"/>
        <v>88</v>
      </c>
      <c r="O162" s="141">
        <v>88</v>
      </c>
      <c r="P162" s="110">
        <f t="shared" si="112"/>
        <v>102.08</v>
      </c>
      <c r="Q162" s="112" t="s">
        <v>139</v>
      </c>
      <c r="R162" s="113">
        <f t="shared" si="113"/>
        <v>1</v>
      </c>
      <c r="S162" s="114">
        <f t="shared" si="114"/>
        <v>102.08</v>
      </c>
      <c r="T162" s="113">
        <f t="shared" si="115"/>
        <v>0</v>
      </c>
      <c r="U162" s="115">
        <f t="shared" si="116"/>
        <v>0</v>
      </c>
      <c r="V162" s="113">
        <f t="shared" si="117"/>
        <v>0</v>
      </c>
      <c r="W162" s="115">
        <f t="shared" si="118"/>
        <v>0</v>
      </c>
      <c r="X162" s="113">
        <f t="shared" si="119"/>
        <v>0</v>
      </c>
      <c r="Y162" s="115">
        <f t="shared" si="120"/>
        <v>0</v>
      </c>
      <c r="Z162" s="116">
        <f t="shared" si="121"/>
        <v>102.08</v>
      </c>
      <c r="AA162" s="117" t="b">
        <f t="shared" si="122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23"/>
        <v>0</v>
      </c>
      <c r="AJ162" s="22">
        <v>1</v>
      </c>
      <c r="AK162" s="164">
        <f t="shared" si="124"/>
        <v>102.08</v>
      </c>
      <c r="AL162" s="22"/>
      <c r="AM162" s="164">
        <f t="shared" si="125"/>
        <v>0</v>
      </c>
      <c r="AN162" s="22"/>
      <c r="AO162" s="164">
        <f t="shared" si="126"/>
        <v>0</v>
      </c>
      <c r="AP162" s="22"/>
      <c r="AQ162" s="164">
        <f t="shared" si="127"/>
        <v>0</v>
      </c>
      <c r="AR162" s="22"/>
      <c r="AS162" s="164">
        <f t="shared" si="128"/>
        <v>0</v>
      </c>
      <c r="AT162" s="22"/>
      <c r="AU162" s="164">
        <f t="shared" si="129"/>
        <v>0</v>
      </c>
      <c r="AV162" s="22"/>
      <c r="AW162" s="164">
        <f t="shared" si="130"/>
        <v>0</v>
      </c>
      <c r="AX162" s="22"/>
      <c r="AY162" s="164">
        <f t="shared" si="131"/>
        <v>0</v>
      </c>
      <c r="AZ162" s="22"/>
      <c r="BA162" s="164">
        <f t="shared" si="132"/>
        <v>0</v>
      </c>
      <c r="BB162" s="22"/>
      <c r="BC162" s="164">
        <f t="shared" si="133"/>
        <v>0</v>
      </c>
      <c r="BD162" s="22"/>
      <c r="BE162" s="164">
        <f t="shared" si="134"/>
        <v>0</v>
      </c>
      <c r="BF162" s="253">
        <f t="shared" si="135"/>
        <v>102.08</v>
      </c>
      <c r="BG162" s="253">
        <f t="shared" si="158"/>
        <v>102.08</v>
      </c>
      <c r="BH162" s="10" t="b">
        <f t="shared" si="159"/>
        <v>1</v>
      </c>
      <c r="BI162" s="253">
        <f t="shared" si="160"/>
        <v>0</v>
      </c>
      <c r="BJ162" s="250">
        <f t="shared" si="137"/>
        <v>21610049</v>
      </c>
      <c r="BK162" s="251">
        <v>348</v>
      </c>
      <c r="BL162" s="251">
        <v>5</v>
      </c>
      <c r="BM162" s="252">
        <f t="shared" si="138"/>
        <v>1</v>
      </c>
      <c r="BN162" s="252">
        <f t="shared" si="139"/>
        <v>0</v>
      </c>
      <c r="BO162" s="252">
        <f t="shared" si="140"/>
        <v>0</v>
      </c>
      <c r="BP162" s="252">
        <f t="shared" si="141"/>
        <v>0</v>
      </c>
      <c r="BQ162" s="254">
        <f t="shared" si="142"/>
        <v>88</v>
      </c>
      <c r="BR162">
        <f t="shared" si="136"/>
        <v>16</v>
      </c>
      <c r="BS162">
        <v>0</v>
      </c>
      <c r="BT162">
        <v>1</v>
      </c>
      <c r="BU162" t="s">
        <v>139</v>
      </c>
      <c r="BV162" t="str">
        <f t="shared" si="143"/>
        <v>0</v>
      </c>
      <c r="BW162" t="str">
        <f t="shared" si="144"/>
        <v>0</v>
      </c>
      <c r="BX162" t="str">
        <f t="shared" si="145"/>
        <v>1</v>
      </c>
      <c r="BY162" t="s">
        <v>23</v>
      </c>
      <c r="BZ162" s="253">
        <f t="shared" si="146"/>
        <v>0</v>
      </c>
      <c r="CA162" s="253">
        <f t="shared" si="147"/>
        <v>102.08</v>
      </c>
      <c r="CB162" s="253">
        <f t="shared" si="148"/>
        <v>0</v>
      </c>
      <c r="CC162" s="253">
        <f t="shared" si="149"/>
        <v>0</v>
      </c>
      <c r="CD162" s="253">
        <f t="shared" si="150"/>
        <v>0</v>
      </c>
      <c r="CE162" s="253">
        <f t="shared" si="151"/>
        <v>0</v>
      </c>
      <c r="CF162" s="253">
        <f t="shared" si="152"/>
        <v>0</v>
      </c>
      <c r="CG162" s="253">
        <f t="shared" si="153"/>
        <v>0</v>
      </c>
      <c r="CH162" s="253">
        <f t="shared" si="154"/>
        <v>0</v>
      </c>
      <c r="CI162" s="253">
        <f t="shared" si="155"/>
        <v>0</v>
      </c>
      <c r="CJ162" s="253">
        <f t="shared" si="156"/>
        <v>0</v>
      </c>
      <c r="CK162" s="253">
        <f t="shared" si="157"/>
        <v>0</v>
      </c>
    </row>
    <row r="163" spans="2:89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61"/>
        <v>8</v>
      </c>
      <c r="L163" s="224" t="s">
        <v>20</v>
      </c>
      <c r="M163" s="104">
        <v>16</v>
      </c>
      <c r="N163" s="262">
        <f t="shared" si="111"/>
        <v>88</v>
      </c>
      <c r="O163" s="222">
        <v>88</v>
      </c>
      <c r="P163" s="110">
        <f t="shared" si="112"/>
        <v>816.64</v>
      </c>
      <c r="Q163" s="204" t="s">
        <v>139</v>
      </c>
      <c r="R163" s="113">
        <f t="shared" si="113"/>
        <v>1</v>
      </c>
      <c r="S163" s="114">
        <f t="shared" si="114"/>
        <v>102.08</v>
      </c>
      <c r="T163" s="113">
        <f t="shared" si="115"/>
        <v>3</v>
      </c>
      <c r="U163" s="115">
        <f t="shared" si="116"/>
        <v>306.24</v>
      </c>
      <c r="V163" s="113">
        <f t="shared" si="117"/>
        <v>2</v>
      </c>
      <c r="W163" s="115">
        <f t="shared" si="118"/>
        <v>204.16</v>
      </c>
      <c r="X163" s="113">
        <f t="shared" si="119"/>
        <v>2</v>
      </c>
      <c r="Y163" s="115">
        <f t="shared" si="120"/>
        <v>204.16</v>
      </c>
      <c r="Z163" s="116">
        <f t="shared" si="121"/>
        <v>816.64</v>
      </c>
      <c r="AA163" s="117" t="b">
        <f t="shared" si="122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23"/>
        <v>0</v>
      </c>
      <c r="AJ163" s="22"/>
      <c r="AK163" s="164">
        <f t="shared" si="124"/>
        <v>0</v>
      </c>
      <c r="AL163" s="22">
        <v>1</v>
      </c>
      <c r="AM163" s="164">
        <f t="shared" si="125"/>
        <v>102.08</v>
      </c>
      <c r="AN163" s="22">
        <v>1</v>
      </c>
      <c r="AO163" s="164">
        <f t="shared" si="126"/>
        <v>102.08</v>
      </c>
      <c r="AP163" s="22">
        <v>1</v>
      </c>
      <c r="AQ163" s="164">
        <f t="shared" si="127"/>
        <v>102.08</v>
      </c>
      <c r="AR163" s="22">
        <v>1</v>
      </c>
      <c r="AS163" s="164">
        <f t="shared" si="128"/>
        <v>102.08</v>
      </c>
      <c r="AT163" s="22">
        <v>0</v>
      </c>
      <c r="AU163" s="164">
        <f t="shared" si="129"/>
        <v>0</v>
      </c>
      <c r="AV163" s="22">
        <v>1</v>
      </c>
      <c r="AW163" s="164">
        <f t="shared" si="130"/>
        <v>102.08</v>
      </c>
      <c r="AX163" s="22">
        <v>1</v>
      </c>
      <c r="AY163" s="164">
        <f t="shared" si="131"/>
        <v>102.08</v>
      </c>
      <c r="AZ163" s="22">
        <v>1</v>
      </c>
      <c r="BA163" s="164">
        <f t="shared" si="132"/>
        <v>102.08</v>
      </c>
      <c r="BB163" s="22">
        <v>1</v>
      </c>
      <c r="BC163" s="164">
        <f t="shared" si="133"/>
        <v>102.08</v>
      </c>
      <c r="BD163" s="22">
        <v>0</v>
      </c>
      <c r="BE163" s="164">
        <f t="shared" si="134"/>
        <v>0</v>
      </c>
      <c r="BF163" s="253">
        <f t="shared" si="135"/>
        <v>816.64</v>
      </c>
      <c r="BG163" s="253">
        <f t="shared" si="158"/>
        <v>816.6400000000001</v>
      </c>
      <c r="BH163" s="10" t="b">
        <f t="shared" si="159"/>
        <v>1</v>
      </c>
      <c r="BI163" s="253">
        <f t="shared" si="160"/>
        <v>0</v>
      </c>
      <c r="BJ163" s="250">
        <f t="shared" si="137"/>
        <v>21610049</v>
      </c>
      <c r="BK163" s="251">
        <v>348</v>
      </c>
      <c r="BL163" s="251">
        <v>5</v>
      </c>
      <c r="BM163" s="252">
        <f t="shared" si="138"/>
        <v>1</v>
      </c>
      <c r="BN163" s="252">
        <f t="shared" si="139"/>
        <v>3</v>
      </c>
      <c r="BO163" s="252">
        <f t="shared" si="140"/>
        <v>2</v>
      </c>
      <c r="BP163" s="252">
        <f t="shared" si="141"/>
        <v>2</v>
      </c>
      <c r="BQ163" s="254">
        <f t="shared" si="142"/>
        <v>88</v>
      </c>
      <c r="BR163">
        <f t="shared" si="136"/>
        <v>16</v>
      </c>
      <c r="BS163">
        <v>0</v>
      </c>
      <c r="BT163">
        <v>1</v>
      </c>
      <c r="BU163" t="s">
        <v>139</v>
      </c>
      <c r="BV163" t="str">
        <f t="shared" si="143"/>
        <v>0</v>
      </c>
      <c r="BW163" t="str">
        <f t="shared" si="144"/>
        <v>0</v>
      </c>
      <c r="BX163" t="str">
        <f t="shared" si="145"/>
        <v>1</v>
      </c>
      <c r="BY163" t="s">
        <v>23</v>
      </c>
      <c r="BZ163" s="253">
        <f t="shared" si="146"/>
        <v>0</v>
      </c>
      <c r="CA163" s="253">
        <f t="shared" si="147"/>
        <v>0</v>
      </c>
      <c r="CB163" s="253">
        <f t="shared" si="148"/>
        <v>102.08</v>
      </c>
      <c r="CC163" s="253">
        <f t="shared" si="149"/>
        <v>102.08</v>
      </c>
      <c r="CD163" s="253">
        <f t="shared" si="150"/>
        <v>102.08</v>
      </c>
      <c r="CE163" s="253">
        <f t="shared" si="151"/>
        <v>102.08</v>
      </c>
      <c r="CF163" s="253">
        <f t="shared" si="152"/>
        <v>0</v>
      </c>
      <c r="CG163" s="253">
        <f t="shared" si="153"/>
        <v>102.08</v>
      </c>
      <c r="CH163" s="253">
        <f t="shared" si="154"/>
        <v>102.08</v>
      </c>
      <c r="CI163" s="253">
        <f t="shared" si="155"/>
        <v>102.08</v>
      </c>
      <c r="CJ163" s="253">
        <f t="shared" si="156"/>
        <v>102.08</v>
      </c>
      <c r="CK163" s="253">
        <f t="shared" si="157"/>
        <v>0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61"/>
        <v>11</v>
      </c>
      <c r="L164" s="142" t="s">
        <v>206</v>
      </c>
      <c r="M164" s="104">
        <v>16</v>
      </c>
      <c r="N164" s="262">
        <f t="shared" si="111"/>
        <v>20</v>
      </c>
      <c r="O164" s="141">
        <v>20</v>
      </c>
      <c r="P164" s="110">
        <f t="shared" si="112"/>
        <v>255.2</v>
      </c>
      <c r="Q164" s="112" t="s">
        <v>139</v>
      </c>
      <c r="R164" s="113">
        <f t="shared" si="113"/>
        <v>11</v>
      </c>
      <c r="S164" s="114">
        <f t="shared" si="114"/>
        <v>255.2</v>
      </c>
      <c r="T164" s="113">
        <f t="shared" si="115"/>
        <v>0</v>
      </c>
      <c r="U164" s="115">
        <f t="shared" si="116"/>
        <v>0</v>
      </c>
      <c r="V164" s="113">
        <f t="shared" si="117"/>
        <v>0</v>
      </c>
      <c r="W164" s="115">
        <f t="shared" si="118"/>
        <v>0</v>
      </c>
      <c r="X164" s="113">
        <f t="shared" si="119"/>
        <v>0</v>
      </c>
      <c r="Y164" s="115">
        <f t="shared" si="120"/>
        <v>0</v>
      </c>
      <c r="Z164" s="116">
        <f t="shared" si="121"/>
        <v>255.2</v>
      </c>
      <c r="AA164" s="117" t="b">
        <f t="shared" si="122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23"/>
        <v>0</v>
      </c>
      <c r="AJ164" s="22">
        <v>11</v>
      </c>
      <c r="AK164" s="164">
        <f t="shared" si="124"/>
        <v>255.2</v>
      </c>
      <c r="AL164" s="22"/>
      <c r="AM164" s="164">
        <f t="shared" si="125"/>
        <v>0</v>
      </c>
      <c r="AN164" s="22"/>
      <c r="AO164" s="164">
        <f t="shared" si="126"/>
        <v>0</v>
      </c>
      <c r="AP164" s="22"/>
      <c r="AQ164" s="164">
        <f t="shared" si="127"/>
        <v>0</v>
      </c>
      <c r="AR164" s="22"/>
      <c r="AS164" s="164">
        <f t="shared" si="128"/>
        <v>0</v>
      </c>
      <c r="AT164" s="22"/>
      <c r="AU164" s="164">
        <f t="shared" si="129"/>
        <v>0</v>
      </c>
      <c r="AV164" s="22"/>
      <c r="AW164" s="164">
        <f t="shared" si="130"/>
        <v>0</v>
      </c>
      <c r="AX164" s="22"/>
      <c r="AY164" s="164">
        <f t="shared" si="131"/>
        <v>0</v>
      </c>
      <c r="AZ164" s="22"/>
      <c r="BA164" s="164">
        <f t="shared" si="132"/>
        <v>0</v>
      </c>
      <c r="BB164" s="22"/>
      <c r="BC164" s="164">
        <f t="shared" si="133"/>
        <v>0</v>
      </c>
      <c r="BD164" s="22"/>
      <c r="BE164" s="164">
        <f t="shared" si="134"/>
        <v>0</v>
      </c>
      <c r="BF164" s="253">
        <f t="shared" si="135"/>
        <v>255.2</v>
      </c>
      <c r="BG164" s="253">
        <f t="shared" si="158"/>
        <v>255.2</v>
      </c>
      <c r="BH164" s="10" t="b">
        <f t="shared" si="159"/>
        <v>1</v>
      </c>
      <c r="BI164" s="253">
        <f t="shared" si="160"/>
        <v>0</v>
      </c>
      <c r="BJ164" s="250">
        <f t="shared" si="137"/>
        <v>21610055</v>
      </c>
      <c r="BK164" s="251">
        <v>348</v>
      </c>
      <c r="BL164" s="251">
        <v>5</v>
      </c>
      <c r="BM164" s="252">
        <f t="shared" si="138"/>
        <v>11</v>
      </c>
      <c r="BN164" s="252">
        <f t="shared" si="139"/>
        <v>0</v>
      </c>
      <c r="BO164" s="252">
        <f t="shared" si="140"/>
        <v>0</v>
      </c>
      <c r="BP164" s="252">
        <f t="shared" si="141"/>
        <v>0</v>
      </c>
      <c r="BQ164" s="254">
        <f t="shared" si="142"/>
        <v>20</v>
      </c>
      <c r="BR164">
        <f t="shared" si="136"/>
        <v>16</v>
      </c>
      <c r="BS164">
        <v>0</v>
      </c>
      <c r="BT164">
        <v>1</v>
      </c>
      <c r="BU164" t="s">
        <v>139</v>
      </c>
      <c r="BV164" t="str">
        <f t="shared" si="143"/>
        <v>0</v>
      </c>
      <c r="BW164" t="str">
        <f t="shared" si="144"/>
        <v>0</v>
      </c>
      <c r="BX164" t="str">
        <f t="shared" si="145"/>
        <v>1</v>
      </c>
      <c r="BY164" t="s">
        <v>23</v>
      </c>
      <c r="BZ164" s="253">
        <f t="shared" si="146"/>
        <v>0</v>
      </c>
      <c r="CA164" s="253">
        <f t="shared" si="147"/>
        <v>255.2</v>
      </c>
      <c r="CB164" s="253">
        <f t="shared" si="148"/>
        <v>0</v>
      </c>
      <c r="CC164" s="253">
        <f t="shared" si="149"/>
        <v>0</v>
      </c>
      <c r="CD164" s="253">
        <f t="shared" si="150"/>
        <v>0</v>
      </c>
      <c r="CE164" s="253">
        <f t="shared" si="151"/>
        <v>0</v>
      </c>
      <c r="CF164" s="253">
        <f t="shared" si="152"/>
        <v>0</v>
      </c>
      <c r="CG164" s="253">
        <f t="shared" si="153"/>
        <v>0</v>
      </c>
      <c r="CH164" s="253">
        <f t="shared" si="154"/>
        <v>0</v>
      </c>
      <c r="CI164" s="253">
        <f t="shared" si="155"/>
        <v>0</v>
      </c>
      <c r="CJ164" s="253">
        <f t="shared" si="156"/>
        <v>0</v>
      </c>
      <c r="CK164" s="253">
        <f t="shared" si="157"/>
        <v>0</v>
      </c>
    </row>
    <row r="165" spans="2:89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61"/>
        <v>18</v>
      </c>
      <c r="L165" s="224" t="s">
        <v>206</v>
      </c>
      <c r="M165" s="104">
        <v>16</v>
      </c>
      <c r="N165" s="262">
        <f t="shared" si="111"/>
        <v>16</v>
      </c>
      <c r="O165" s="222">
        <v>16</v>
      </c>
      <c r="P165" s="110">
        <f t="shared" si="112"/>
        <v>334.08</v>
      </c>
      <c r="Q165" s="204" t="s">
        <v>139</v>
      </c>
      <c r="R165" s="113">
        <f t="shared" si="113"/>
        <v>7</v>
      </c>
      <c r="S165" s="114">
        <f t="shared" si="114"/>
        <v>129.91999999999999</v>
      </c>
      <c r="T165" s="113">
        <f t="shared" si="115"/>
        <v>11</v>
      </c>
      <c r="U165" s="115">
        <f t="shared" si="116"/>
        <v>204.16</v>
      </c>
      <c r="V165" s="113">
        <f t="shared" si="117"/>
        <v>0</v>
      </c>
      <c r="W165" s="115">
        <f t="shared" si="118"/>
        <v>0</v>
      </c>
      <c r="X165" s="113">
        <f t="shared" si="119"/>
        <v>0</v>
      </c>
      <c r="Y165" s="115">
        <f t="shared" si="120"/>
        <v>0</v>
      </c>
      <c r="Z165" s="116">
        <f t="shared" si="121"/>
        <v>334.08</v>
      </c>
      <c r="AA165" s="117" t="b">
        <f t="shared" si="122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23"/>
        <v>0</v>
      </c>
      <c r="AJ165" s="22"/>
      <c r="AK165" s="164">
        <f t="shared" si="124"/>
        <v>0</v>
      </c>
      <c r="AL165" s="22">
        <v>7</v>
      </c>
      <c r="AM165" s="164">
        <f t="shared" si="125"/>
        <v>129.91999999999999</v>
      </c>
      <c r="AN165" s="22">
        <v>11</v>
      </c>
      <c r="AO165" s="164">
        <f t="shared" si="126"/>
        <v>204.16</v>
      </c>
      <c r="AP165" s="22">
        <v>0</v>
      </c>
      <c r="AQ165" s="164">
        <f t="shared" si="127"/>
        <v>0</v>
      </c>
      <c r="AR165" s="22">
        <v>0</v>
      </c>
      <c r="AS165" s="164">
        <f t="shared" si="128"/>
        <v>0</v>
      </c>
      <c r="AT165" s="22">
        <v>0</v>
      </c>
      <c r="AU165" s="164">
        <f t="shared" si="129"/>
        <v>0</v>
      </c>
      <c r="AV165" s="22">
        <v>0</v>
      </c>
      <c r="AW165" s="164">
        <f t="shared" si="130"/>
        <v>0</v>
      </c>
      <c r="AX165" s="22">
        <v>0</v>
      </c>
      <c r="AY165" s="164">
        <f t="shared" si="131"/>
        <v>0</v>
      </c>
      <c r="AZ165" s="22">
        <v>0</v>
      </c>
      <c r="BA165" s="164">
        <f t="shared" si="132"/>
        <v>0</v>
      </c>
      <c r="BB165" s="22">
        <v>0</v>
      </c>
      <c r="BC165" s="164">
        <f t="shared" si="133"/>
        <v>0</v>
      </c>
      <c r="BD165" s="22">
        <v>0</v>
      </c>
      <c r="BE165" s="164">
        <f t="shared" si="134"/>
        <v>0</v>
      </c>
      <c r="BF165" s="253">
        <f t="shared" si="135"/>
        <v>334.08</v>
      </c>
      <c r="BG165" s="253">
        <f t="shared" si="158"/>
        <v>334.08</v>
      </c>
      <c r="BH165" s="10" t="b">
        <f t="shared" si="159"/>
        <v>1</v>
      </c>
      <c r="BI165" s="253">
        <f t="shared" si="160"/>
        <v>0</v>
      </c>
      <c r="BJ165" s="250">
        <f t="shared" si="137"/>
        <v>21610055</v>
      </c>
      <c r="BK165" s="251">
        <v>348</v>
      </c>
      <c r="BL165" s="251">
        <v>5</v>
      </c>
      <c r="BM165" s="252">
        <f t="shared" si="138"/>
        <v>7</v>
      </c>
      <c r="BN165" s="252">
        <f t="shared" si="139"/>
        <v>11</v>
      </c>
      <c r="BO165" s="252">
        <f t="shared" si="140"/>
        <v>0</v>
      </c>
      <c r="BP165" s="252">
        <f t="shared" si="141"/>
        <v>0</v>
      </c>
      <c r="BQ165" s="254">
        <f t="shared" si="142"/>
        <v>16</v>
      </c>
      <c r="BR165">
        <f t="shared" si="136"/>
        <v>16</v>
      </c>
      <c r="BS165">
        <v>0</v>
      </c>
      <c r="BT165">
        <v>1</v>
      </c>
      <c r="BU165" t="s">
        <v>139</v>
      </c>
      <c r="BV165" t="str">
        <f t="shared" si="143"/>
        <v>0</v>
      </c>
      <c r="BW165" t="str">
        <f t="shared" si="144"/>
        <v>0</v>
      </c>
      <c r="BX165" t="str">
        <f t="shared" si="145"/>
        <v>1</v>
      </c>
      <c r="BY165" t="s">
        <v>23</v>
      </c>
      <c r="BZ165" s="253">
        <f t="shared" si="146"/>
        <v>0</v>
      </c>
      <c r="CA165" s="253">
        <f t="shared" si="147"/>
        <v>0</v>
      </c>
      <c r="CB165" s="253">
        <f t="shared" si="148"/>
        <v>129.91999999999999</v>
      </c>
      <c r="CC165" s="253">
        <f t="shared" si="149"/>
        <v>204.16</v>
      </c>
      <c r="CD165" s="253">
        <f t="shared" si="150"/>
        <v>0</v>
      </c>
      <c r="CE165" s="253">
        <f t="shared" si="151"/>
        <v>0</v>
      </c>
      <c r="CF165" s="253">
        <f t="shared" si="152"/>
        <v>0</v>
      </c>
      <c r="CG165" s="253">
        <f t="shared" si="153"/>
        <v>0</v>
      </c>
      <c r="CH165" s="253">
        <f t="shared" si="154"/>
        <v>0</v>
      </c>
      <c r="CI165" s="253">
        <f t="shared" si="155"/>
        <v>0</v>
      </c>
      <c r="CJ165" s="253">
        <f t="shared" si="156"/>
        <v>0</v>
      </c>
      <c r="CK165" s="253">
        <f t="shared" si="157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61"/>
        <v>4</v>
      </c>
      <c r="L166" s="142" t="s">
        <v>20</v>
      </c>
      <c r="M166" s="104">
        <v>16</v>
      </c>
      <c r="N166" s="262">
        <f t="shared" si="111"/>
        <v>5</v>
      </c>
      <c r="O166" s="141">
        <v>5</v>
      </c>
      <c r="P166" s="110">
        <f t="shared" si="112"/>
        <v>23.2</v>
      </c>
      <c r="Q166" s="112" t="s">
        <v>139</v>
      </c>
      <c r="R166" s="113">
        <f t="shared" si="113"/>
        <v>4</v>
      </c>
      <c r="S166" s="114">
        <f t="shared" si="114"/>
        <v>23.2</v>
      </c>
      <c r="T166" s="113">
        <f t="shared" si="115"/>
        <v>0</v>
      </c>
      <c r="U166" s="115">
        <f t="shared" si="116"/>
        <v>0</v>
      </c>
      <c r="V166" s="113">
        <f t="shared" si="117"/>
        <v>0</v>
      </c>
      <c r="W166" s="115">
        <f t="shared" si="118"/>
        <v>0</v>
      </c>
      <c r="X166" s="113">
        <f t="shared" si="119"/>
        <v>0</v>
      </c>
      <c r="Y166" s="115">
        <f t="shared" si="120"/>
        <v>0</v>
      </c>
      <c r="Z166" s="116">
        <f t="shared" si="121"/>
        <v>23.2</v>
      </c>
      <c r="AA166" s="117" t="b">
        <f t="shared" si="122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23"/>
        <v>0</v>
      </c>
      <c r="AJ166" s="22">
        <v>4</v>
      </c>
      <c r="AK166" s="164">
        <f t="shared" si="124"/>
        <v>23.2</v>
      </c>
      <c r="AL166" s="22"/>
      <c r="AM166" s="164">
        <f t="shared" si="125"/>
        <v>0</v>
      </c>
      <c r="AN166" s="22"/>
      <c r="AO166" s="164">
        <f t="shared" si="126"/>
        <v>0</v>
      </c>
      <c r="AP166" s="22"/>
      <c r="AQ166" s="164">
        <f t="shared" si="127"/>
        <v>0</v>
      </c>
      <c r="AR166" s="22"/>
      <c r="AS166" s="164">
        <f t="shared" si="128"/>
        <v>0</v>
      </c>
      <c r="AT166" s="22"/>
      <c r="AU166" s="164">
        <f t="shared" si="129"/>
        <v>0</v>
      </c>
      <c r="AV166" s="22"/>
      <c r="AW166" s="164">
        <f t="shared" si="130"/>
        <v>0</v>
      </c>
      <c r="AX166" s="22"/>
      <c r="AY166" s="164">
        <f t="shared" si="131"/>
        <v>0</v>
      </c>
      <c r="AZ166" s="22"/>
      <c r="BA166" s="164">
        <f t="shared" si="132"/>
        <v>0</v>
      </c>
      <c r="BB166" s="22"/>
      <c r="BC166" s="164">
        <f t="shared" si="133"/>
        <v>0</v>
      </c>
      <c r="BD166" s="22"/>
      <c r="BE166" s="164">
        <f t="shared" si="134"/>
        <v>0</v>
      </c>
      <c r="BF166" s="253">
        <f t="shared" si="135"/>
        <v>23.2</v>
      </c>
      <c r="BG166" s="253">
        <f t="shared" si="158"/>
        <v>23.2</v>
      </c>
      <c r="BH166" s="10" t="b">
        <f t="shared" si="159"/>
        <v>1</v>
      </c>
      <c r="BI166" s="253">
        <f t="shared" si="160"/>
        <v>0</v>
      </c>
      <c r="BJ166" s="250">
        <f t="shared" si="137"/>
        <v>21610104</v>
      </c>
      <c r="BK166" s="251">
        <v>348</v>
      </c>
      <c r="BL166" s="251">
        <v>5</v>
      </c>
      <c r="BM166" s="252">
        <f t="shared" si="138"/>
        <v>4</v>
      </c>
      <c r="BN166" s="252">
        <f t="shared" si="139"/>
        <v>0</v>
      </c>
      <c r="BO166" s="252">
        <f t="shared" si="140"/>
        <v>0</v>
      </c>
      <c r="BP166" s="252">
        <f t="shared" si="141"/>
        <v>0</v>
      </c>
      <c r="BQ166" s="254">
        <f t="shared" si="142"/>
        <v>5</v>
      </c>
      <c r="BR166">
        <f t="shared" si="136"/>
        <v>16</v>
      </c>
      <c r="BS166">
        <v>0</v>
      </c>
      <c r="BT166">
        <v>1</v>
      </c>
      <c r="BU166" t="s">
        <v>139</v>
      </c>
      <c r="BV166" t="str">
        <f t="shared" si="143"/>
        <v>0</v>
      </c>
      <c r="BW166" t="str">
        <f t="shared" si="144"/>
        <v>0</v>
      </c>
      <c r="BX166" t="str">
        <f t="shared" si="145"/>
        <v>1</v>
      </c>
      <c r="BY166" t="s">
        <v>23</v>
      </c>
      <c r="BZ166" s="253">
        <f t="shared" si="146"/>
        <v>0</v>
      </c>
      <c r="CA166" s="253">
        <f t="shared" si="147"/>
        <v>23.2</v>
      </c>
      <c r="CB166" s="253">
        <f t="shared" si="148"/>
        <v>0</v>
      </c>
      <c r="CC166" s="253">
        <f t="shared" si="149"/>
        <v>0</v>
      </c>
      <c r="CD166" s="253">
        <f t="shared" si="150"/>
        <v>0</v>
      </c>
      <c r="CE166" s="253">
        <f t="shared" si="151"/>
        <v>0</v>
      </c>
      <c r="CF166" s="253">
        <f t="shared" si="152"/>
        <v>0</v>
      </c>
      <c r="CG166" s="253">
        <f t="shared" si="153"/>
        <v>0</v>
      </c>
      <c r="CH166" s="253">
        <f t="shared" si="154"/>
        <v>0</v>
      </c>
      <c r="CI166" s="253">
        <f t="shared" si="155"/>
        <v>0</v>
      </c>
      <c r="CJ166" s="253">
        <f t="shared" si="156"/>
        <v>0</v>
      </c>
      <c r="CK166" s="253">
        <f t="shared" si="157"/>
        <v>0</v>
      </c>
    </row>
    <row r="167" spans="2:89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61"/>
        <v>22</v>
      </c>
      <c r="L167" s="224" t="s">
        <v>20</v>
      </c>
      <c r="M167" s="104">
        <v>16</v>
      </c>
      <c r="N167" s="262">
        <f t="shared" si="111"/>
        <v>5</v>
      </c>
      <c r="O167" s="222">
        <v>5</v>
      </c>
      <c r="P167" s="110">
        <f t="shared" si="112"/>
        <v>127.6</v>
      </c>
      <c r="Q167" s="204" t="s">
        <v>139</v>
      </c>
      <c r="R167" s="113">
        <f t="shared" si="113"/>
        <v>6</v>
      </c>
      <c r="S167" s="114">
        <f t="shared" si="114"/>
        <v>34.799999999999997</v>
      </c>
      <c r="T167" s="113">
        <f t="shared" si="115"/>
        <v>8</v>
      </c>
      <c r="U167" s="115">
        <f t="shared" si="116"/>
        <v>46.4</v>
      </c>
      <c r="V167" s="113">
        <f t="shared" si="117"/>
        <v>4</v>
      </c>
      <c r="W167" s="115">
        <f t="shared" si="118"/>
        <v>23.2</v>
      </c>
      <c r="X167" s="113">
        <f t="shared" si="119"/>
        <v>4</v>
      </c>
      <c r="Y167" s="115">
        <f t="shared" si="120"/>
        <v>23.2</v>
      </c>
      <c r="Z167" s="116">
        <f t="shared" si="121"/>
        <v>127.6</v>
      </c>
      <c r="AA167" s="117" t="b">
        <f t="shared" si="122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23"/>
        <v>0</v>
      </c>
      <c r="AJ167" s="22"/>
      <c r="AK167" s="164">
        <f t="shared" si="124"/>
        <v>0</v>
      </c>
      <c r="AL167" s="22">
        <v>6</v>
      </c>
      <c r="AM167" s="164">
        <f t="shared" si="125"/>
        <v>34.799999999999997</v>
      </c>
      <c r="AN167" s="22">
        <v>4</v>
      </c>
      <c r="AO167" s="164">
        <f t="shared" si="126"/>
        <v>23.2</v>
      </c>
      <c r="AP167" s="22">
        <v>2</v>
      </c>
      <c r="AQ167" s="164">
        <f t="shared" si="127"/>
        <v>11.6</v>
      </c>
      <c r="AR167" s="22">
        <v>2</v>
      </c>
      <c r="AS167" s="164">
        <f t="shared" si="128"/>
        <v>11.6</v>
      </c>
      <c r="AT167" s="22">
        <v>0</v>
      </c>
      <c r="AU167" s="164">
        <f t="shared" si="129"/>
        <v>0</v>
      </c>
      <c r="AV167" s="22">
        <v>2</v>
      </c>
      <c r="AW167" s="164">
        <f t="shared" si="130"/>
        <v>11.6</v>
      </c>
      <c r="AX167" s="22">
        <v>2</v>
      </c>
      <c r="AY167" s="164">
        <f t="shared" si="131"/>
        <v>11.6</v>
      </c>
      <c r="AZ167" s="22">
        <v>2</v>
      </c>
      <c r="BA167" s="164">
        <f t="shared" si="132"/>
        <v>11.6</v>
      </c>
      <c r="BB167" s="22">
        <v>2</v>
      </c>
      <c r="BC167" s="164">
        <f t="shared" si="133"/>
        <v>11.6</v>
      </c>
      <c r="BD167" s="22">
        <v>0</v>
      </c>
      <c r="BE167" s="164">
        <f t="shared" si="134"/>
        <v>0</v>
      </c>
      <c r="BF167" s="253">
        <f t="shared" si="135"/>
        <v>127.6</v>
      </c>
      <c r="BG167" s="253">
        <f t="shared" si="158"/>
        <v>127.6</v>
      </c>
      <c r="BH167" s="10" t="b">
        <f t="shared" si="159"/>
        <v>1</v>
      </c>
      <c r="BI167" s="253">
        <f t="shared" si="160"/>
        <v>0</v>
      </c>
      <c r="BJ167" s="250">
        <f t="shared" si="137"/>
        <v>21610104</v>
      </c>
      <c r="BK167" s="251">
        <v>348</v>
      </c>
      <c r="BL167" s="251">
        <v>5</v>
      </c>
      <c r="BM167" s="252">
        <f t="shared" si="138"/>
        <v>6</v>
      </c>
      <c r="BN167" s="252">
        <f t="shared" si="139"/>
        <v>8</v>
      </c>
      <c r="BO167" s="252">
        <f t="shared" si="140"/>
        <v>4</v>
      </c>
      <c r="BP167" s="252">
        <f t="shared" si="141"/>
        <v>4</v>
      </c>
      <c r="BQ167" s="254">
        <f t="shared" si="142"/>
        <v>5</v>
      </c>
      <c r="BR167">
        <f t="shared" si="136"/>
        <v>16</v>
      </c>
      <c r="BS167">
        <v>0</v>
      </c>
      <c r="BT167">
        <v>1</v>
      </c>
      <c r="BU167" t="s">
        <v>139</v>
      </c>
      <c r="BV167" t="str">
        <f t="shared" si="143"/>
        <v>0</v>
      </c>
      <c r="BW167" t="str">
        <f t="shared" si="144"/>
        <v>0</v>
      </c>
      <c r="BX167" t="str">
        <f t="shared" si="145"/>
        <v>1</v>
      </c>
      <c r="BY167" t="s">
        <v>23</v>
      </c>
      <c r="BZ167" s="253">
        <f t="shared" si="146"/>
        <v>0</v>
      </c>
      <c r="CA167" s="253">
        <f t="shared" si="147"/>
        <v>0</v>
      </c>
      <c r="CB167" s="253">
        <f t="shared" si="148"/>
        <v>34.799999999999997</v>
      </c>
      <c r="CC167" s="253">
        <f t="shared" si="149"/>
        <v>23.2</v>
      </c>
      <c r="CD167" s="253">
        <f t="shared" si="150"/>
        <v>11.6</v>
      </c>
      <c r="CE167" s="253">
        <f t="shared" si="151"/>
        <v>11.6</v>
      </c>
      <c r="CF167" s="253">
        <f t="shared" si="152"/>
        <v>0</v>
      </c>
      <c r="CG167" s="253">
        <f t="shared" si="153"/>
        <v>11.6</v>
      </c>
      <c r="CH167" s="253">
        <f t="shared" si="154"/>
        <v>11.6</v>
      </c>
      <c r="CI167" s="253">
        <f t="shared" si="155"/>
        <v>11.6</v>
      </c>
      <c r="CJ167" s="253">
        <f t="shared" si="156"/>
        <v>11.6</v>
      </c>
      <c r="CK167" s="253">
        <f t="shared" si="157"/>
        <v>0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61"/>
        <v>0</v>
      </c>
      <c r="L168" s="142" t="s">
        <v>20</v>
      </c>
      <c r="M168" s="104">
        <v>16</v>
      </c>
      <c r="N168" s="262">
        <f t="shared" si="111"/>
        <v>1320</v>
      </c>
      <c r="O168" s="141">
        <v>1320</v>
      </c>
      <c r="P168" s="110">
        <f t="shared" si="112"/>
        <v>0</v>
      </c>
      <c r="Q168" s="112" t="s">
        <v>139</v>
      </c>
      <c r="R168" s="113">
        <f t="shared" si="113"/>
        <v>0</v>
      </c>
      <c r="S168" s="114">
        <f t="shared" si="114"/>
        <v>0</v>
      </c>
      <c r="T168" s="113">
        <f t="shared" si="115"/>
        <v>0</v>
      </c>
      <c r="U168" s="115">
        <f t="shared" si="116"/>
        <v>0</v>
      </c>
      <c r="V168" s="113">
        <f t="shared" si="117"/>
        <v>0</v>
      </c>
      <c r="W168" s="115">
        <f t="shared" si="118"/>
        <v>0</v>
      </c>
      <c r="X168" s="113">
        <f t="shared" si="119"/>
        <v>0</v>
      </c>
      <c r="Y168" s="115">
        <f t="shared" si="120"/>
        <v>0</v>
      </c>
      <c r="Z168" s="116">
        <f t="shared" si="121"/>
        <v>0</v>
      </c>
      <c r="AA168" s="117" t="b">
        <f t="shared" si="122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23"/>
        <v>0</v>
      </c>
      <c r="AJ168" s="22">
        <v>0</v>
      </c>
      <c r="AK168" s="164">
        <f t="shared" si="124"/>
        <v>0</v>
      </c>
      <c r="AL168" s="22"/>
      <c r="AM168" s="164">
        <f t="shared" si="125"/>
        <v>0</v>
      </c>
      <c r="AN168" s="22"/>
      <c r="AO168" s="164">
        <f t="shared" si="126"/>
        <v>0</v>
      </c>
      <c r="AP168" s="22"/>
      <c r="AQ168" s="164">
        <f t="shared" si="127"/>
        <v>0</v>
      </c>
      <c r="AR168" s="22"/>
      <c r="AS168" s="164">
        <f t="shared" si="128"/>
        <v>0</v>
      </c>
      <c r="AT168" s="22"/>
      <c r="AU168" s="164">
        <f t="shared" si="129"/>
        <v>0</v>
      </c>
      <c r="AV168" s="22"/>
      <c r="AW168" s="164">
        <f t="shared" si="130"/>
        <v>0</v>
      </c>
      <c r="AX168" s="22"/>
      <c r="AY168" s="164">
        <f t="shared" si="131"/>
        <v>0</v>
      </c>
      <c r="AZ168" s="22"/>
      <c r="BA168" s="164">
        <f t="shared" si="132"/>
        <v>0</v>
      </c>
      <c r="BB168" s="22"/>
      <c r="BC168" s="164">
        <f t="shared" si="133"/>
        <v>0</v>
      </c>
      <c r="BD168" s="22"/>
      <c r="BE168" s="164">
        <f t="shared" si="134"/>
        <v>0</v>
      </c>
      <c r="BF168" s="253">
        <f t="shared" si="135"/>
        <v>0</v>
      </c>
      <c r="BG168" s="253">
        <f t="shared" si="158"/>
        <v>0</v>
      </c>
      <c r="BH168" s="10" t="b">
        <f t="shared" si="159"/>
        <v>1</v>
      </c>
      <c r="BI168" s="253">
        <f t="shared" si="160"/>
        <v>0</v>
      </c>
      <c r="BJ168" s="250">
        <f t="shared" si="137"/>
        <v>21610063</v>
      </c>
      <c r="BK168" s="251">
        <v>348</v>
      </c>
      <c r="BL168" s="251">
        <v>5</v>
      </c>
      <c r="BM168" s="252">
        <f t="shared" si="138"/>
        <v>0</v>
      </c>
      <c r="BN168" s="252">
        <f t="shared" si="139"/>
        <v>0</v>
      </c>
      <c r="BO168" s="252">
        <f t="shared" si="140"/>
        <v>0</v>
      </c>
      <c r="BP168" s="252">
        <f t="shared" si="141"/>
        <v>0</v>
      </c>
      <c r="BQ168" s="254">
        <f t="shared" si="142"/>
        <v>1320</v>
      </c>
      <c r="BR168">
        <f t="shared" si="136"/>
        <v>16</v>
      </c>
      <c r="BS168">
        <v>0</v>
      </c>
      <c r="BT168">
        <v>1</v>
      </c>
      <c r="BU168" t="s">
        <v>139</v>
      </c>
      <c r="BV168" t="str">
        <f t="shared" si="143"/>
        <v>0</v>
      </c>
      <c r="BW168" t="str">
        <f t="shared" si="144"/>
        <v>0</v>
      </c>
      <c r="BX168" t="str">
        <f t="shared" si="145"/>
        <v>1</v>
      </c>
      <c r="BY168" t="s">
        <v>23</v>
      </c>
      <c r="BZ168" s="253">
        <f t="shared" si="146"/>
        <v>0</v>
      </c>
      <c r="CA168" s="253">
        <f t="shared" si="147"/>
        <v>0</v>
      </c>
      <c r="CB168" s="253">
        <f t="shared" si="148"/>
        <v>0</v>
      </c>
      <c r="CC168" s="253">
        <f t="shared" si="149"/>
        <v>0</v>
      </c>
      <c r="CD168" s="253">
        <f t="shared" si="150"/>
        <v>0</v>
      </c>
      <c r="CE168" s="253">
        <f t="shared" si="151"/>
        <v>0</v>
      </c>
      <c r="CF168" s="253">
        <f t="shared" si="152"/>
        <v>0</v>
      </c>
      <c r="CG168" s="253">
        <f t="shared" si="153"/>
        <v>0</v>
      </c>
      <c r="CH168" s="253">
        <f t="shared" si="154"/>
        <v>0</v>
      </c>
      <c r="CI168" s="253">
        <f t="shared" si="155"/>
        <v>0</v>
      </c>
      <c r="CJ168" s="253">
        <f t="shared" si="156"/>
        <v>0</v>
      </c>
      <c r="CK168" s="253">
        <f t="shared" si="157"/>
        <v>0</v>
      </c>
    </row>
    <row r="169" spans="2:89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61"/>
        <v>0</v>
      </c>
      <c r="L169" s="224" t="s">
        <v>20</v>
      </c>
      <c r="M169" s="104">
        <v>16</v>
      </c>
      <c r="N169" s="262">
        <f t="shared" si="111"/>
        <v>999</v>
      </c>
      <c r="O169" s="222">
        <v>999</v>
      </c>
      <c r="P169" s="110">
        <f t="shared" si="112"/>
        <v>0</v>
      </c>
      <c r="Q169" s="204" t="s">
        <v>139</v>
      </c>
      <c r="R169" s="113">
        <f t="shared" si="113"/>
        <v>0</v>
      </c>
      <c r="S169" s="114">
        <f t="shared" si="114"/>
        <v>0</v>
      </c>
      <c r="T169" s="113">
        <f t="shared" si="115"/>
        <v>0</v>
      </c>
      <c r="U169" s="115">
        <f t="shared" si="116"/>
        <v>0</v>
      </c>
      <c r="V169" s="113">
        <f t="shared" si="117"/>
        <v>0</v>
      </c>
      <c r="W169" s="115">
        <f t="shared" si="118"/>
        <v>0</v>
      </c>
      <c r="X169" s="113">
        <f t="shared" si="119"/>
        <v>0</v>
      </c>
      <c r="Y169" s="115">
        <f t="shared" si="120"/>
        <v>0</v>
      </c>
      <c r="Z169" s="116">
        <f t="shared" si="121"/>
        <v>0</v>
      </c>
      <c r="AA169" s="117" t="b">
        <f t="shared" si="122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23"/>
        <v>0</v>
      </c>
      <c r="AJ169" s="22"/>
      <c r="AK169" s="164">
        <f t="shared" si="124"/>
        <v>0</v>
      </c>
      <c r="AL169" s="22">
        <v>0</v>
      </c>
      <c r="AM169" s="164">
        <f t="shared" si="125"/>
        <v>0</v>
      </c>
      <c r="AN169" s="22">
        <v>0</v>
      </c>
      <c r="AO169" s="164">
        <f t="shared" si="126"/>
        <v>0</v>
      </c>
      <c r="AP169" s="22">
        <v>0</v>
      </c>
      <c r="AQ169" s="164">
        <f t="shared" si="127"/>
        <v>0</v>
      </c>
      <c r="AR169" s="22">
        <v>0</v>
      </c>
      <c r="AS169" s="164">
        <f t="shared" si="128"/>
        <v>0</v>
      </c>
      <c r="AT169" s="22">
        <v>0</v>
      </c>
      <c r="AU169" s="164">
        <f t="shared" si="129"/>
        <v>0</v>
      </c>
      <c r="AV169" s="22">
        <v>0</v>
      </c>
      <c r="AW169" s="164">
        <f t="shared" si="130"/>
        <v>0</v>
      </c>
      <c r="AX169" s="22">
        <v>0</v>
      </c>
      <c r="AY169" s="164">
        <f t="shared" si="131"/>
        <v>0</v>
      </c>
      <c r="AZ169" s="22">
        <v>0</v>
      </c>
      <c r="BA169" s="164">
        <f t="shared" si="132"/>
        <v>0</v>
      </c>
      <c r="BB169" s="22">
        <v>0</v>
      </c>
      <c r="BC169" s="164">
        <f t="shared" si="133"/>
        <v>0</v>
      </c>
      <c r="BD169" s="22">
        <v>0</v>
      </c>
      <c r="BE169" s="164">
        <f t="shared" si="134"/>
        <v>0</v>
      </c>
      <c r="BF169" s="253">
        <f t="shared" si="135"/>
        <v>0</v>
      </c>
      <c r="BG169" s="253">
        <f t="shared" si="158"/>
        <v>0</v>
      </c>
      <c r="BH169" s="10" t="b">
        <f t="shared" si="159"/>
        <v>1</v>
      </c>
      <c r="BI169" s="253">
        <f t="shared" si="160"/>
        <v>0</v>
      </c>
      <c r="BJ169" s="250">
        <f t="shared" si="137"/>
        <v>21610063</v>
      </c>
      <c r="BK169" s="251">
        <v>348</v>
      </c>
      <c r="BL169" s="251">
        <v>5</v>
      </c>
      <c r="BM169" s="252">
        <f t="shared" si="138"/>
        <v>0</v>
      </c>
      <c r="BN169" s="252">
        <f t="shared" si="139"/>
        <v>0</v>
      </c>
      <c r="BO169" s="252">
        <f t="shared" si="140"/>
        <v>0</v>
      </c>
      <c r="BP169" s="252">
        <f t="shared" si="141"/>
        <v>0</v>
      </c>
      <c r="BQ169" s="254">
        <f t="shared" si="142"/>
        <v>999</v>
      </c>
      <c r="BR169">
        <f t="shared" si="136"/>
        <v>16</v>
      </c>
      <c r="BS169">
        <v>0</v>
      </c>
      <c r="BT169">
        <v>1</v>
      </c>
      <c r="BU169" t="s">
        <v>139</v>
      </c>
      <c r="BV169" t="str">
        <f t="shared" si="143"/>
        <v>0</v>
      </c>
      <c r="BW169" t="str">
        <f t="shared" si="144"/>
        <v>0</v>
      </c>
      <c r="BX169" t="str">
        <f t="shared" si="145"/>
        <v>1</v>
      </c>
      <c r="BY169" t="s">
        <v>23</v>
      </c>
      <c r="BZ169" s="253">
        <f t="shared" si="146"/>
        <v>0</v>
      </c>
      <c r="CA169" s="253">
        <f t="shared" si="147"/>
        <v>0</v>
      </c>
      <c r="CB169" s="253">
        <f t="shared" si="148"/>
        <v>0</v>
      </c>
      <c r="CC169" s="253">
        <f t="shared" si="149"/>
        <v>0</v>
      </c>
      <c r="CD169" s="253">
        <f t="shared" si="150"/>
        <v>0</v>
      </c>
      <c r="CE169" s="253">
        <f t="shared" si="151"/>
        <v>0</v>
      </c>
      <c r="CF169" s="253">
        <f t="shared" si="152"/>
        <v>0</v>
      </c>
      <c r="CG169" s="253">
        <f t="shared" si="153"/>
        <v>0</v>
      </c>
      <c r="CH169" s="253">
        <f t="shared" si="154"/>
        <v>0</v>
      </c>
      <c r="CI169" s="253">
        <f t="shared" si="155"/>
        <v>0</v>
      </c>
      <c r="CJ169" s="253">
        <f t="shared" si="156"/>
        <v>0</v>
      </c>
      <c r="CK169" s="253">
        <f t="shared" si="157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61"/>
        <v>0</v>
      </c>
      <c r="L170" s="142" t="s">
        <v>20</v>
      </c>
      <c r="M170" s="104">
        <v>16</v>
      </c>
      <c r="N170" s="262">
        <f t="shared" si="111"/>
        <v>34.5</v>
      </c>
      <c r="O170" s="141">
        <v>34.5</v>
      </c>
      <c r="P170" s="110">
        <f t="shared" si="112"/>
        <v>0</v>
      </c>
      <c r="Q170" s="112" t="s">
        <v>139</v>
      </c>
      <c r="R170" s="113">
        <f t="shared" si="113"/>
        <v>0</v>
      </c>
      <c r="S170" s="114">
        <f t="shared" si="114"/>
        <v>0</v>
      </c>
      <c r="T170" s="113">
        <f t="shared" si="115"/>
        <v>0</v>
      </c>
      <c r="U170" s="115">
        <f t="shared" si="116"/>
        <v>0</v>
      </c>
      <c r="V170" s="113">
        <f t="shared" si="117"/>
        <v>0</v>
      </c>
      <c r="W170" s="115">
        <f t="shared" si="118"/>
        <v>0</v>
      </c>
      <c r="X170" s="113">
        <f t="shared" si="119"/>
        <v>0</v>
      </c>
      <c r="Y170" s="115">
        <f t="shared" si="120"/>
        <v>0</v>
      </c>
      <c r="Z170" s="116">
        <f t="shared" si="121"/>
        <v>0</v>
      </c>
      <c r="AA170" s="117" t="b">
        <f t="shared" si="122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23"/>
        <v>0</v>
      </c>
      <c r="AJ170" s="22">
        <v>0</v>
      </c>
      <c r="AK170" s="164">
        <f t="shared" si="124"/>
        <v>0</v>
      </c>
      <c r="AL170" s="22"/>
      <c r="AM170" s="164">
        <f t="shared" si="125"/>
        <v>0</v>
      </c>
      <c r="AN170" s="22"/>
      <c r="AO170" s="164">
        <f t="shared" si="126"/>
        <v>0</v>
      </c>
      <c r="AP170" s="22"/>
      <c r="AQ170" s="164">
        <f t="shared" si="127"/>
        <v>0</v>
      </c>
      <c r="AR170" s="22"/>
      <c r="AS170" s="164">
        <f t="shared" si="128"/>
        <v>0</v>
      </c>
      <c r="AT170" s="22"/>
      <c r="AU170" s="164">
        <f t="shared" si="129"/>
        <v>0</v>
      </c>
      <c r="AV170" s="22"/>
      <c r="AW170" s="164">
        <f t="shared" si="130"/>
        <v>0</v>
      </c>
      <c r="AX170" s="22"/>
      <c r="AY170" s="164">
        <f t="shared" si="131"/>
        <v>0</v>
      </c>
      <c r="AZ170" s="22"/>
      <c r="BA170" s="164">
        <f t="shared" si="132"/>
        <v>0</v>
      </c>
      <c r="BB170" s="22"/>
      <c r="BC170" s="164">
        <f t="shared" si="133"/>
        <v>0</v>
      </c>
      <c r="BD170" s="22"/>
      <c r="BE170" s="164">
        <f t="shared" si="134"/>
        <v>0</v>
      </c>
      <c r="BF170" s="253">
        <f t="shared" si="135"/>
        <v>0</v>
      </c>
      <c r="BG170" s="253">
        <f t="shared" si="158"/>
        <v>0</v>
      </c>
      <c r="BH170" s="10" t="b">
        <f t="shared" si="159"/>
        <v>1</v>
      </c>
      <c r="BI170" s="253">
        <f t="shared" si="160"/>
        <v>0</v>
      </c>
      <c r="BJ170" s="250">
        <f t="shared" si="137"/>
        <v>21610011</v>
      </c>
      <c r="BK170" s="251">
        <v>348</v>
      </c>
      <c r="BL170" s="251">
        <v>5</v>
      </c>
      <c r="BM170" s="252">
        <f t="shared" si="138"/>
        <v>0</v>
      </c>
      <c r="BN170" s="252">
        <f t="shared" si="139"/>
        <v>0</v>
      </c>
      <c r="BO170" s="252">
        <f t="shared" si="140"/>
        <v>0</v>
      </c>
      <c r="BP170" s="252">
        <f t="shared" si="141"/>
        <v>0</v>
      </c>
      <c r="BQ170" s="254">
        <f t="shared" si="142"/>
        <v>34.5</v>
      </c>
      <c r="BR170">
        <f t="shared" si="136"/>
        <v>16</v>
      </c>
      <c r="BS170">
        <v>0</v>
      </c>
      <c r="BT170">
        <v>1</v>
      </c>
      <c r="BU170" t="s">
        <v>139</v>
      </c>
      <c r="BV170" t="str">
        <f t="shared" si="143"/>
        <v>0</v>
      </c>
      <c r="BW170" t="str">
        <f t="shared" si="144"/>
        <v>0</v>
      </c>
      <c r="BX170" t="str">
        <f t="shared" si="145"/>
        <v>1</v>
      </c>
      <c r="BY170" t="s">
        <v>23</v>
      </c>
      <c r="BZ170" s="253">
        <f t="shared" si="146"/>
        <v>0</v>
      </c>
      <c r="CA170" s="253">
        <f t="shared" si="147"/>
        <v>0</v>
      </c>
      <c r="CB170" s="253">
        <f t="shared" si="148"/>
        <v>0</v>
      </c>
      <c r="CC170" s="253">
        <f t="shared" si="149"/>
        <v>0</v>
      </c>
      <c r="CD170" s="253">
        <f t="shared" si="150"/>
        <v>0</v>
      </c>
      <c r="CE170" s="253">
        <f t="shared" si="151"/>
        <v>0</v>
      </c>
      <c r="CF170" s="253">
        <f t="shared" si="152"/>
        <v>0</v>
      </c>
      <c r="CG170" s="253">
        <f t="shared" si="153"/>
        <v>0</v>
      </c>
      <c r="CH170" s="253">
        <f t="shared" si="154"/>
        <v>0</v>
      </c>
      <c r="CI170" s="253">
        <f t="shared" si="155"/>
        <v>0</v>
      </c>
      <c r="CJ170" s="253">
        <f t="shared" si="156"/>
        <v>0</v>
      </c>
      <c r="CK170" s="253">
        <f t="shared" si="157"/>
        <v>0</v>
      </c>
    </row>
    <row r="171" spans="2:89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161"/>
        <v>0</v>
      </c>
      <c r="L171" s="224" t="s">
        <v>20</v>
      </c>
      <c r="M171" s="104">
        <v>16</v>
      </c>
      <c r="N171" s="262">
        <f t="shared" si="111"/>
        <v>25</v>
      </c>
      <c r="O171" s="222">
        <v>25</v>
      </c>
      <c r="P171" s="110">
        <f t="shared" si="112"/>
        <v>0</v>
      </c>
      <c r="Q171" s="204" t="s">
        <v>139</v>
      </c>
      <c r="R171" s="113">
        <f t="shared" si="113"/>
        <v>0</v>
      </c>
      <c r="S171" s="114">
        <f t="shared" si="114"/>
        <v>0</v>
      </c>
      <c r="T171" s="113">
        <f t="shared" si="115"/>
        <v>0</v>
      </c>
      <c r="U171" s="115">
        <f t="shared" si="116"/>
        <v>0</v>
      </c>
      <c r="V171" s="113">
        <f t="shared" si="117"/>
        <v>0</v>
      </c>
      <c r="W171" s="115">
        <f t="shared" si="118"/>
        <v>0</v>
      </c>
      <c r="X171" s="113">
        <f t="shared" si="119"/>
        <v>0</v>
      </c>
      <c r="Y171" s="115">
        <f t="shared" si="120"/>
        <v>0</v>
      </c>
      <c r="Z171" s="116">
        <f t="shared" si="121"/>
        <v>0</v>
      </c>
      <c r="AA171" s="117" t="b">
        <f t="shared" si="122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23"/>
        <v>0</v>
      </c>
      <c r="AJ171" s="22"/>
      <c r="AK171" s="164">
        <f t="shared" si="124"/>
        <v>0</v>
      </c>
      <c r="AL171" s="22">
        <v>0</v>
      </c>
      <c r="AM171" s="164">
        <f t="shared" si="125"/>
        <v>0</v>
      </c>
      <c r="AN171" s="22">
        <v>0</v>
      </c>
      <c r="AO171" s="164">
        <f t="shared" si="126"/>
        <v>0</v>
      </c>
      <c r="AP171" s="22">
        <v>0</v>
      </c>
      <c r="AQ171" s="164">
        <f t="shared" si="127"/>
        <v>0</v>
      </c>
      <c r="AR171" s="22">
        <v>0</v>
      </c>
      <c r="AS171" s="164">
        <f t="shared" si="128"/>
        <v>0</v>
      </c>
      <c r="AT171" s="22">
        <v>0</v>
      </c>
      <c r="AU171" s="164">
        <f t="shared" si="129"/>
        <v>0</v>
      </c>
      <c r="AV171" s="22">
        <v>0</v>
      </c>
      <c r="AW171" s="164">
        <f t="shared" si="130"/>
        <v>0</v>
      </c>
      <c r="AX171" s="22">
        <v>0</v>
      </c>
      <c r="AY171" s="164">
        <f t="shared" si="131"/>
        <v>0</v>
      </c>
      <c r="AZ171" s="22">
        <v>0</v>
      </c>
      <c r="BA171" s="164">
        <f t="shared" si="132"/>
        <v>0</v>
      </c>
      <c r="BB171" s="22">
        <v>0</v>
      </c>
      <c r="BC171" s="164">
        <f t="shared" si="133"/>
        <v>0</v>
      </c>
      <c r="BD171" s="22">
        <v>0</v>
      </c>
      <c r="BE171" s="164">
        <f t="shared" si="134"/>
        <v>0</v>
      </c>
      <c r="BF171" s="253">
        <f t="shared" si="135"/>
        <v>0</v>
      </c>
      <c r="BG171" s="253">
        <f t="shared" si="158"/>
        <v>0</v>
      </c>
      <c r="BH171" s="10" t="b">
        <f t="shared" si="159"/>
        <v>1</v>
      </c>
      <c r="BI171" s="253">
        <f t="shared" si="160"/>
        <v>0</v>
      </c>
      <c r="BJ171" s="250">
        <f t="shared" si="137"/>
        <v>21610011</v>
      </c>
      <c r="BK171" s="251">
        <v>348</v>
      </c>
      <c r="BL171" s="251">
        <v>5</v>
      </c>
      <c r="BM171" s="252">
        <f t="shared" si="138"/>
        <v>0</v>
      </c>
      <c r="BN171" s="252">
        <f t="shared" si="139"/>
        <v>0</v>
      </c>
      <c r="BO171" s="252">
        <f t="shared" si="140"/>
        <v>0</v>
      </c>
      <c r="BP171" s="252">
        <f t="shared" si="141"/>
        <v>0</v>
      </c>
      <c r="BQ171" s="254">
        <f t="shared" si="142"/>
        <v>25</v>
      </c>
      <c r="BR171">
        <f t="shared" si="136"/>
        <v>16</v>
      </c>
      <c r="BS171">
        <v>0</v>
      </c>
      <c r="BT171">
        <v>1</v>
      </c>
      <c r="BU171" t="s">
        <v>139</v>
      </c>
      <c r="BV171" t="str">
        <f t="shared" si="143"/>
        <v>0</v>
      </c>
      <c r="BW171" t="str">
        <f t="shared" si="144"/>
        <v>0</v>
      </c>
      <c r="BX171" t="str">
        <f t="shared" si="145"/>
        <v>1</v>
      </c>
      <c r="BY171" t="s">
        <v>23</v>
      </c>
      <c r="BZ171" s="253">
        <f t="shared" si="146"/>
        <v>0</v>
      </c>
      <c r="CA171" s="253">
        <f t="shared" si="147"/>
        <v>0</v>
      </c>
      <c r="CB171" s="253">
        <f t="shared" si="148"/>
        <v>0</v>
      </c>
      <c r="CC171" s="253">
        <f t="shared" si="149"/>
        <v>0</v>
      </c>
      <c r="CD171" s="253">
        <f t="shared" si="150"/>
        <v>0</v>
      </c>
      <c r="CE171" s="253">
        <f t="shared" si="151"/>
        <v>0</v>
      </c>
      <c r="CF171" s="253">
        <f t="shared" si="152"/>
        <v>0</v>
      </c>
      <c r="CG171" s="253">
        <f t="shared" si="153"/>
        <v>0</v>
      </c>
      <c r="CH171" s="253">
        <f t="shared" si="154"/>
        <v>0</v>
      </c>
      <c r="CI171" s="253">
        <f t="shared" si="155"/>
        <v>0</v>
      </c>
      <c r="CJ171" s="253">
        <f t="shared" si="156"/>
        <v>0</v>
      </c>
      <c r="CK171" s="253">
        <f t="shared" si="157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61"/>
        <v>5</v>
      </c>
      <c r="L172" s="142" t="s">
        <v>215</v>
      </c>
      <c r="M172" s="104">
        <v>16</v>
      </c>
      <c r="N172" s="262">
        <f t="shared" si="111"/>
        <v>21</v>
      </c>
      <c r="O172" s="141">
        <v>21</v>
      </c>
      <c r="P172" s="110">
        <f t="shared" si="112"/>
        <v>121.8</v>
      </c>
      <c r="Q172" s="112" t="s">
        <v>139</v>
      </c>
      <c r="R172" s="113">
        <f t="shared" si="113"/>
        <v>5</v>
      </c>
      <c r="S172" s="114">
        <f t="shared" si="114"/>
        <v>121.8</v>
      </c>
      <c r="T172" s="113">
        <f t="shared" si="115"/>
        <v>0</v>
      </c>
      <c r="U172" s="115">
        <f t="shared" si="116"/>
        <v>0</v>
      </c>
      <c r="V172" s="113">
        <f t="shared" si="117"/>
        <v>0</v>
      </c>
      <c r="W172" s="115">
        <f t="shared" si="118"/>
        <v>0</v>
      </c>
      <c r="X172" s="113">
        <f t="shared" si="119"/>
        <v>0</v>
      </c>
      <c r="Y172" s="115">
        <f t="shared" si="120"/>
        <v>0</v>
      </c>
      <c r="Z172" s="116">
        <f t="shared" si="121"/>
        <v>121.8</v>
      </c>
      <c r="AA172" s="117" t="b">
        <f t="shared" si="122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23"/>
        <v>0</v>
      </c>
      <c r="AJ172" s="22">
        <v>5</v>
      </c>
      <c r="AK172" s="164">
        <f t="shared" si="124"/>
        <v>121.8</v>
      </c>
      <c r="AL172" s="22"/>
      <c r="AM172" s="164">
        <f t="shared" si="125"/>
        <v>0</v>
      </c>
      <c r="AN172" s="22"/>
      <c r="AO172" s="164">
        <f t="shared" si="126"/>
        <v>0</v>
      </c>
      <c r="AP172" s="22"/>
      <c r="AQ172" s="164">
        <f t="shared" si="127"/>
        <v>0</v>
      </c>
      <c r="AR172" s="22"/>
      <c r="AS172" s="164">
        <f t="shared" si="128"/>
        <v>0</v>
      </c>
      <c r="AT172" s="22"/>
      <c r="AU172" s="164">
        <f t="shared" si="129"/>
        <v>0</v>
      </c>
      <c r="AV172" s="22"/>
      <c r="AW172" s="164">
        <f t="shared" si="130"/>
        <v>0</v>
      </c>
      <c r="AX172" s="22"/>
      <c r="AY172" s="164">
        <f t="shared" si="131"/>
        <v>0</v>
      </c>
      <c r="AZ172" s="22"/>
      <c r="BA172" s="164">
        <f t="shared" si="132"/>
        <v>0</v>
      </c>
      <c r="BB172" s="22"/>
      <c r="BC172" s="164">
        <f t="shared" si="133"/>
        <v>0</v>
      </c>
      <c r="BD172" s="22"/>
      <c r="BE172" s="164">
        <f t="shared" si="134"/>
        <v>0</v>
      </c>
      <c r="BF172" s="253">
        <f t="shared" si="135"/>
        <v>121.8</v>
      </c>
      <c r="BG172" s="253">
        <f t="shared" si="158"/>
        <v>121.8</v>
      </c>
      <c r="BH172" s="10" t="b">
        <f t="shared" si="159"/>
        <v>1</v>
      </c>
      <c r="BI172" s="253">
        <f t="shared" si="160"/>
        <v>0</v>
      </c>
      <c r="BJ172" s="250">
        <f t="shared" si="137"/>
        <v>21610078</v>
      </c>
      <c r="BK172" s="251">
        <v>348</v>
      </c>
      <c r="BL172" s="251">
        <v>5</v>
      </c>
      <c r="BM172" s="252">
        <f t="shared" si="138"/>
        <v>5</v>
      </c>
      <c r="BN172" s="252">
        <f t="shared" si="139"/>
        <v>0</v>
      </c>
      <c r="BO172" s="252">
        <f t="shared" si="140"/>
        <v>0</v>
      </c>
      <c r="BP172" s="252">
        <f t="shared" si="141"/>
        <v>0</v>
      </c>
      <c r="BQ172" s="254">
        <f t="shared" si="142"/>
        <v>21</v>
      </c>
      <c r="BR172">
        <f t="shared" si="136"/>
        <v>16</v>
      </c>
      <c r="BS172">
        <v>0</v>
      </c>
      <c r="BT172">
        <v>1</v>
      </c>
      <c r="BU172" t="s">
        <v>139</v>
      </c>
      <c r="BV172" t="str">
        <f t="shared" si="143"/>
        <v>0</v>
      </c>
      <c r="BW172" t="str">
        <f t="shared" si="144"/>
        <v>0</v>
      </c>
      <c r="BX172" t="str">
        <f t="shared" si="145"/>
        <v>1</v>
      </c>
      <c r="BY172" t="s">
        <v>23</v>
      </c>
      <c r="BZ172" s="253">
        <f t="shared" si="146"/>
        <v>0</v>
      </c>
      <c r="CA172" s="253">
        <f t="shared" si="147"/>
        <v>121.8</v>
      </c>
      <c r="CB172" s="253">
        <f t="shared" si="148"/>
        <v>0</v>
      </c>
      <c r="CC172" s="253">
        <f t="shared" si="149"/>
        <v>0</v>
      </c>
      <c r="CD172" s="253">
        <f t="shared" si="150"/>
        <v>0</v>
      </c>
      <c r="CE172" s="253">
        <f t="shared" si="151"/>
        <v>0</v>
      </c>
      <c r="CF172" s="253">
        <f t="shared" si="152"/>
        <v>0</v>
      </c>
      <c r="CG172" s="253">
        <f t="shared" si="153"/>
        <v>0</v>
      </c>
      <c r="CH172" s="253">
        <f t="shared" si="154"/>
        <v>0</v>
      </c>
      <c r="CI172" s="253">
        <f t="shared" si="155"/>
        <v>0</v>
      </c>
      <c r="CJ172" s="253">
        <f t="shared" si="156"/>
        <v>0</v>
      </c>
      <c r="CK172" s="253">
        <f t="shared" si="157"/>
        <v>0</v>
      </c>
    </row>
    <row r="173" spans="2:89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61"/>
        <v>28</v>
      </c>
      <c r="L173" s="224" t="s">
        <v>215</v>
      </c>
      <c r="M173" s="104">
        <v>16</v>
      </c>
      <c r="N173" s="262">
        <f t="shared" si="111"/>
        <v>18</v>
      </c>
      <c r="O173" s="222">
        <v>18</v>
      </c>
      <c r="P173" s="110">
        <f t="shared" si="112"/>
        <v>584.64</v>
      </c>
      <c r="Q173" s="204" t="s">
        <v>139</v>
      </c>
      <c r="R173" s="113">
        <f t="shared" si="113"/>
        <v>5</v>
      </c>
      <c r="S173" s="114">
        <f t="shared" si="114"/>
        <v>104.39999999999999</v>
      </c>
      <c r="T173" s="113">
        <f t="shared" si="115"/>
        <v>11</v>
      </c>
      <c r="U173" s="115">
        <f t="shared" si="116"/>
        <v>229.67999999999998</v>
      </c>
      <c r="V173" s="113">
        <f t="shared" si="117"/>
        <v>6</v>
      </c>
      <c r="W173" s="115">
        <f t="shared" si="118"/>
        <v>125.28</v>
      </c>
      <c r="X173" s="113">
        <f t="shared" si="119"/>
        <v>6</v>
      </c>
      <c r="Y173" s="115">
        <f t="shared" si="120"/>
        <v>125.28</v>
      </c>
      <c r="Z173" s="116">
        <f t="shared" si="121"/>
        <v>584.64</v>
      </c>
      <c r="AA173" s="117" t="b">
        <f t="shared" si="122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23"/>
        <v>0</v>
      </c>
      <c r="AJ173" s="22"/>
      <c r="AK173" s="164">
        <f t="shared" si="124"/>
        <v>0</v>
      </c>
      <c r="AL173" s="22">
        <v>5</v>
      </c>
      <c r="AM173" s="164">
        <f t="shared" si="125"/>
        <v>104.39999999999999</v>
      </c>
      <c r="AN173" s="22">
        <v>5</v>
      </c>
      <c r="AO173" s="164">
        <f t="shared" si="126"/>
        <v>104.39999999999999</v>
      </c>
      <c r="AP173" s="22">
        <v>3</v>
      </c>
      <c r="AQ173" s="164">
        <f t="shared" si="127"/>
        <v>62.64</v>
      </c>
      <c r="AR173" s="22">
        <v>3</v>
      </c>
      <c r="AS173" s="164">
        <f t="shared" si="128"/>
        <v>62.64</v>
      </c>
      <c r="AT173" s="22">
        <v>0</v>
      </c>
      <c r="AU173" s="164">
        <f t="shared" si="129"/>
        <v>0</v>
      </c>
      <c r="AV173" s="22">
        <v>3</v>
      </c>
      <c r="AW173" s="164">
        <f t="shared" si="130"/>
        <v>62.64</v>
      </c>
      <c r="AX173" s="22">
        <v>3</v>
      </c>
      <c r="AY173" s="164">
        <f t="shared" si="131"/>
        <v>62.64</v>
      </c>
      <c r="AZ173" s="22">
        <v>3</v>
      </c>
      <c r="BA173" s="164">
        <f t="shared" si="132"/>
        <v>62.64</v>
      </c>
      <c r="BB173" s="22">
        <v>3</v>
      </c>
      <c r="BC173" s="164">
        <f t="shared" si="133"/>
        <v>62.64</v>
      </c>
      <c r="BD173" s="22">
        <v>0</v>
      </c>
      <c r="BE173" s="164">
        <f t="shared" si="134"/>
        <v>0</v>
      </c>
      <c r="BF173" s="253">
        <f t="shared" si="135"/>
        <v>584.64</v>
      </c>
      <c r="BG173" s="253">
        <f t="shared" si="158"/>
        <v>584.64</v>
      </c>
      <c r="BH173" s="10" t="b">
        <f t="shared" si="159"/>
        <v>1</v>
      </c>
      <c r="BI173" s="253">
        <f t="shared" si="160"/>
        <v>0</v>
      </c>
      <c r="BJ173" s="250">
        <f t="shared" si="137"/>
        <v>21610078</v>
      </c>
      <c r="BK173" s="251">
        <v>348</v>
      </c>
      <c r="BL173" s="251">
        <v>5</v>
      </c>
      <c r="BM173" s="252">
        <f t="shared" si="138"/>
        <v>5</v>
      </c>
      <c r="BN173" s="252">
        <f t="shared" si="139"/>
        <v>11</v>
      </c>
      <c r="BO173" s="252">
        <f t="shared" si="140"/>
        <v>6</v>
      </c>
      <c r="BP173" s="252">
        <f t="shared" si="141"/>
        <v>6</v>
      </c>
      <c r="BQ173" s="254">
        <f t="shared" si="142"/>
        <v>18</v>
      </c>
      <c r="BR173">
        <f t="shared" si="136"/>
        <v>16</v>
      </c>
      <c r="BS173">
        <v>0</v>
      </c>
      <c r="BT173">
        <v>1</v>
      </c>
      <c r="BU173" t="s">
        <v>139</v>
      </c>
      <c r="BV173" t="str">
        <f t="shared" si="143"/>
        <v>0</v>
      </c>
      <c r="BW173" t="str">
        <f t="shared" si="144"/>
        <v>0</v>
      </c>
      <c r="BX173" t="str">
        <f t="shared" si="145"/>
        <v>1</v>
      </c>
      <c r="BY173" t="s">
        <v>23</v>
      </c>
      <c r="BZ173" s="253">
        <f t="shared" si="146"/>
        <v>0</v>
      </c>
      <c r="CA173" s="253">
        <f t="shared" si="147"/>
        <v>0</v>
      </c>
      <c r="CB173" s="253">
        <f t="shared" si="148"/>
        <v>104.39999999999999</v>
      </c>
      <c r="CC173" s="253">
        <f t="shared" si="149"/>
        <v>104.39999999999999</v>
      </c>
      <c r="CD173" s="253">
        <f t="shared" si="150"/>
        <v>62.64</v>
      </c>
      <c r="CE173" s="253">
        <f t="shared" si="151"/>
        <v>62.64</v>
      </c>
      <c r="CF173" s="253">
        <f t="shared" si="152"/>
        <v>0</v>
      </c>
      <c r="CG173" s="253">
        <f t="shared" si="153"/>
        <v>62.64</v>
      </c>
      <c r="CH173" s="253">
        <f t="shared" si="154"/>
        <v>62.64</v>
      </c>
      <c r="CI173" s="253">
        <f t="shared" si="155"/>
        <v>62.64</v>
      </c>
      <c r="CJ173" s="253">
        <f t="shared" si="156"/>
        <v>62.64</v>
      </c>
      <c r="CK173" s="253">
        <f t="shared" si="157"/>
        <v>0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61"/>
        <v>4</v>
      </c>
      <c r="L174" s="142" t="s">
        <v>216</v>
      </c>
      <c r="M174" s="104">
        <v>16</v>
      </c>
      <c r="N174" s="262">
        <f t="shared" si="111"/>
        <v>9</v>
      </c>
      <c r="O174" s="141">
        <v>9</v>
      </c>
      <c r="P174" s="110">
        <f t="shared" si="112"/>
        <v>41.76</v>
      </c>
      <c r="Q174" s="112" t="s">
        <v>139</v>
      </c>
      <c r="R174" s="113">
        <f t="shared" si="113"/>
        <v>4</v>
      </c>
      <c r="S174" s="114">
        <f t="shared" si="114"/>
        <v>41.76</v>
      </c>
      <c r="T174" s="113">
        <f t="shared" si="115"/>
        <v>0</v>
      </c>
      <c r="U174" s="115">
        <f t="shared" si="116"/>
        <v>0</v>
      </c>
      <c r="V174" s="113">
        <f t="shared" si="117"/>
        <v>0</v>
      </c>
      <c r="W174" s="115">
        <f t="shared" si="118"/>
        <v>0</v>
      </c>
      <c r="X174" s="113">
        <f t="shared" si="119"/>
        <v>0</v>
      </c>
      <c r="Y174" s="115">
        <f t="shared" si="120"/>
        <v>0</v>
      </c>
      <c r="Z174" s="116">
        <f t="shared" si="121"/>
        <v>41.76</v>
      </c>
      <c r="AA174" s="117" t="b">
        <f t="shared" si="122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23"/>
        <v>0</v>
      </c>
      <c r="AJ174" s="22">
        <v>4</v>
      </c>
      <c r="AK174" s="164">
        <f t="shared" si="124"/>
        <v>41.76</v>
      </c>
      <c r="AL174" s="22"/>
      <c r="AM174" s="164">
        <f t="shared" si="125"/>
        <v>0</v>
      </c>
      <c r="AN174" s="22"/>
      <c r="AO174" s="164">
        <f t="shared" si="126"/>
        <v>0</v>
      </c>
      <c r="AP174" s="22"/>
      <c r="AQ174" s="164">
        <f t="shared" si="127"/>
        <v>0</v>
      </c>
      <c r="AR174" s="22"/>
      <c r="AS174" s="164">
        <f t="shared" si="128"/>
        <v>0</v>
      </c>
      <c r="AT174" s="22"/>
      <c r="AU174" s="164">
        <f t="shared" si="129"/>
        <v>0</v>
      </c>
      <c r="AV174" s="22"/>
      <c r="AW174" s="164">
        <f t="shared" si="130"/>
        <v>0</v>
      </c>
      <c r="AX174" s="22"/>
      <c r="AY174" s="164">
        <f t="shared" si="131"/>
        <v>0</v>
      </c>
      <c r="AZ174" s="22"/>
      <c r="BA174" s="164">
        <f t="shared" si="132"/>
        <v>0</v>
      </c>
      <c r="BB174" s="22"/>
      <c r="BC174" s="164">
        <f t="shared" si="133"/>
        <v>0</v>
      </c>
      <c r="BD174" s="22"/>
      <c r="BE174" s="164">
        <f t="shared" si="134"/>
        <v>0</v>
      </c>
      <c r="BF174" s="253">
        <f t="shared" si="135"/>
        <v>41.76</v>
      </c>
      <c r="BG174" s="253">
        <f t="shared" si="158"/>
        <v>41.76</v>
      </c>
      <c r="BH174" s="10" t="b">
        <f t="shared" si="159"/>
        <v>1</v>
      </c>
      <c r="BI174" s="253">
        <f t="shared" si="160"/>
        <v>0</v>
      </c>
      <c r="BJ174" s="250">
        <f t="shared" si="137"/>
        <v>21610106</v>
      </c>
      <c r="BK174" s="251">
        <v>348</v>
      </c>
      <c r="BL174" s="251">
        <v>5</v>
      </c>
      <c r="BM174" s="252">
        <f t="shared" si="138"/>
        <v>4</v>
      </c>
      <c r="BN174" s="252">
        <f t="shared" si="139"/>
        <v>0</v>
      </c>
      <c r="BO174" s="252">
        <f t="shared" si="140"/>
        <v>0</v>
      </c>
      <c r="BP174" s="252">
        <f t="shared" si="141"/>
        <v>0</v>
      </c>
      <c r="BQ174" s="254">
        <f t="shared" si="142"/>
        <v>9</v>
      </c>
      <c r="BR174">
        <f t="shared" si="136"/>
        <v>16</v>
      </c>
      <c r="BS174">
        <v>0</v>
      </c>
      <c r="BT174">
        <v>1</v>
      </c>
      <c r="BU174" t="s">
        <v>139</v>
      </c>
      <c r="BV174" t="str">
        <f t="shared" si="143"/>
        <v>0</v>
      </c>
      <c r="BW174" t="str">
        <f t="shared" si="144"/>
        <v>0</v>
      </c>
      <c r="BX174" t="str">
        <f t="shared" si="145"/>
        <v>1</v>
      </c>
      <c r="BY174" t="s">
        <v>23</v>
      </c>
      <c r="BZ174" s="253">
        <f t="shared" si="146"/>
        <v>0</v>
      </c>
      <c r="CA174" s="253">
        <f t="shared" si="147"/>
        <v>41.76</v>
      </c>
      <c r="CB174" s="253">
        <f t="shared" si="148"/>
        <v>0</v>
      </c>
      <c r="CC174" s="253">
        <f t="shared" si="149"/>
        <v>0</v>
      </c>
      <c r="CD174" s="253">
        <f t="shared" si="150"/>
        <v>0</v>
      </c>
      <c r="CE174" s="253">
        <f t="shared" si="151"/>
        <v>0</v>
      </c>
      <c r="CF174" s="253">
        <f t="shared" si="152"/>
        <v>0</v>
      </c>
      <c r="CG174" s="253">
        <f t="shared" si="153"/>
        <v>0</v>
      </c>
      <c r="CH174" s="253">
        <f t="shared" si="154"/>
        <v>0</v>
      </c>
      <c r="CI174" s="253">
        <f t="shared" si="155"/>
        <v>0</v>
      </c>
      <c r="CJ174" s="253">
        <f t="shared" si="156"/>
        <v>0</v>
      </c>
      <c r="CK174" s="253">
        <f t="shared" si="157"/>
        <v>0</v>
      </c>
    </row>
    <row r="175" spans="2:89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61"/>
        <v>32</v>
      </c>
      <c r="L175" s="224" t="s">
        <v>216</v>
      </c>
      <c r="M175" s="104">
        <v>16</v>
      </c>
      <c r="N175" s="262">
        <f t="shared" si="111"/>
        <v>9</v>
      </c>
      <c r="O175" s="222">
        <v>9</v>
      </c>
      <c r="P175" s="110">
        <f t="shared" si="112"/>
        <v>334.08</v>
      </c>
      <c r="Q175" s="204" t="s">
        <v>139</v>
      </c>
      <c r="R175" s="113">
        <f t="shared" si="113"/>
        <v>4</v>
      </c>
      <c r="S175" s="114">
        <f t="shared" si="114"/>
        <v>41.76</v>
      </c>
      <c r="T175" s="113">
        <f t="shared" si="115"/>
        <v>12</v>
      </c>
      <c r="U175" s="115">
        <f t="shared" si="116"/>
        <v>125.28</v>
      </c>
      <c r="V175" s="113">
        <f t="shared" si="117"/>
        <v>8</v>
      </c>
      <c r="W175" s="115">
        <f t="shared" si="118"/>
        <v>83.52</v>
      </c>
      <c r="X175" s="113">
        <f t="shared" si="119"/>
        <v>8</v>
      </c>
      <c r="Y175" s="115">
        <f t="shared" si="120"/>
        <v>83.52</v>
      </c>
      <c r="Z175" s="116">
        <f t="shared" si="121"/>
        <v>334.08</v>
      </c>
      <c r="AA175" s="117" t="b">
        <f t="shared" si="122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23"/>
        <v>0</v>
      </c>
      <c r="AJ175" s="22"/>
      <c r="AK175" s="164">
        <f t="shared" si="124"/>
        <v>0</v>
      </c>
      <c r="AL175" s="22">
        <v>4</v>
      </c>
      <c r="AM175" s="164">
        <f t="shared" si="125"/>
        <v>41.76</v>
      </c>
      <c r="AN175" s="22">
        <v>4</v>
      </c>
      <c r="AO175" s="164">
        <f t="shared" si="126"/>
        <v>41.76</v>
      </c>
      <c r="AP175" s="22">
        <v>4</v>
      </c>
      <c r="AQ175" s="164">
        <f t="shared" si="127"/>
        <v>41.76</v>
      </c>
      <c r="AR175" s="22">
        <v>4</v>
      </c>
      <c r="AS175" s="164">
        <f t="shared" si="128"/>
        <v>41.76</v>
      </c>
      <c r="AT175" s="22">
        <v>0</v>
      </c>
      <c r="AU175" s="164">
        <f t="shared" si="129"/>
        <v>0</v>
      </c>
      <c r="AV175" s="22">
        <v>4</v>
      </c>
      <c r="AW175" s="164">
        <f t="shared" si="130"/>
        <v>41.76</v>
      </c>
      <c r="AX175" s="22">
        <v>4</v>
      </c>
      <c r="AY175" s="164">
        <f t="shared" si="131"/>
        <v>41.76</v>
      </c>
      <c r="AZ175" s="22">
        <v>4</v>
      </c>
      <c r="BA175" s="164">
        <f t="shared" si="132"/>
        <v>41.76</v>
      </c>
      <c r="BB175" s="22">
        <v>4</v>
      </c>
      <c r="BC175" s="164">
        <f t="shared" si="133"/>
        <v>41.76</v>
      </c>
      <c r="BD175" s="22">
        <v>0</v>
      </c>
      <c r="BE175" s="164">
        <f t="shared" si="134"/>
        <v>0</v>
      </c>
      <c r="BF175" s="253">
        <f t="shared" si="135"/>
        <v>334.08</v>
      </c>
      <c r="BG175" s="253">
        <f t="shared" si="158"/>
        <v>334.08</v>
      </c>
      <c r="BH175" s="10" t="b">
        <f t="shared" si="159"/>
        <v>1</v>
      </c>
      <c r="BI175" s="253">
        <f t="shared" si="160"/>
        <v>0</v>
      </c>
      <c r="BJ175" s="250">
        <f t="shared" si="137"/>
        <v>21610106</v>
      </c>
      <c r="BK175" s="251">
        <v>348</v>
      </c>
      <c r="BL175" s="251">
        <v>5</v>
      </c>
      <c r="BM175" s="252">
        <f t="shared" si="138"/>
        <v>4</v>
      </c>
      <c r="BN175" s="252">
        <f t="shared" si="139"/>
        <v>12</v>
      </c>
      <c r="BO175" s="252">
        <f t="shared" si="140"/>
        <v>8</v>
      </c>
      <c r="BP175" s="252">
        <f t="shared" si="141"/>
        <v>8</v>
      </c>
      <c r="BQ175" s="254">
        <f t="shared" si="142"/>
        <v>9</v>
      </c>
      <c r="BR175">
        <f t="shared" si="136"/>
        <v>16</v>
      </c>
      <c r="BS175">
        <v>0</v>
      </c>
      <c r="BT175">
        <v>1</v>
      </c>
      <c r="BU175" t="s">
        <v>139</v>
      </c>
      <c r="BV175" t="str">
        <f t="shared" si="143"/>
        <v>0</v>
      </c>
      <c r="BW175" t="str">
        <f t="shared" si="144"/>
        <v>0</v>
      </c>
      <c r="BX175" t="str">
        <f t="shared" si="145"/>
        <v>1</v>
      </c>
      <c r="BY175" t="s">
        <v>23</v>
      </c>
      <c r="BZ175" s="253">
        <f t="shared" si="146"/>
        <v>0</v>
      </c>
      <c r="CA175" s="253">
        <f t="shared" si="147"/>
        <v>0</v>
      </c>
      <c r="CB175" s="253">
        <f t="shared" si="148"/>
        <v>41.76</v>
      </c>
      <c r="CC175" s="253">
        <f t="shared" si="149"/>
        <v>41.76</v>
      </c>
      <c r="CD175" s="253">
        <f t="shared" si="150"/>
        <v>41.76</v>
      </c>
      <c r="CE175" s="253">
        <f t="shared" si="151"/>
        <v>41.76</v>
      </c>
      <c r="CF175" s="253">
        <f t="shared" si="152"/>
        <v>0</v>
      </c>
      <c r="CG175" s="253">
        <f t="shared" si="153"/>
        <v>41.76</v>
      </c>
      <c r="CH175" s="253">
        <f t="shared" si="154"/>
        <v>41.76</v>
      </c>
      <c r="CI175" s="253">
        <f t="shared" si="155"/>
        <v>41.76</v>
      </c>
      <c r="CJ175" s="253">
        <f t="shared" si="156"/>
        <v>41.76</v>
      </c>
      <c r="CK175" s="253">
        <f t="shared" si="157"/>
        <v>0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61"/>
        <v>0</v>
      </c>
      <c r="L176" s="142" t="s">
        <v>213</v>
      </c>
      <c r="M176" s="104">
        <v>16</v>
      </c>
      <c r="N176" s="262">
        <f t="shared" si="111"/>
        <v>11</v>
      </c>
      <c r="O176" s="141">
        <v>11</v>
      </c>
      <c r="P176" s="110">
        <f t="shared" si="112"/>
        <v>0</v>
      </c>
      <c r="Q176" s="112" t="s">
        <v>139</v>
      </c>
      <c r="R176" s="113">
        <f t="shared" si="113"/>
        <v>0</v>
      </c>
      <c r="S176" s="114">
        <f t="shared" si="114"/>
        <v>0</v>
      </c>
      <c r="T176" s="113">
        <f t="shared" si="115"/>
        <v>0</v>
      </c>
      <c r="U176" s="115">
        <f t="shared" si="116"/>
        <v>0</v>
      </c>
      <c r="V176" s="113">
        <f t="shared" si="117"/>
        <v>0</v>
      </c>
      <c r="W176" s="115">
        <f t="shared" si="118"/>
        <v>0</v>
      </c>
      <c r="X176" s="113">
        <f t="shared" si="119"/>
        <v>0</v>
      </c>
      <c r="Y176" s="115">
        <f t="shared" si="120"/>
        <v>0</v>
      </c>
      <c r="Z176" s="116">
        <f t="shared" si="121"/>
        <v>0</v>
      </c>
      <c r="AA176" s="117" t="b">
        <f t="shared" si="122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23"/>
        <v>0</v>
      </c>
      <c r="AJ176" s="22">
        <v>0</v>
      </c>
      <c r="AK176" s="164">
        <f t="shared" si="124"/>
        <v>0</v>
      </c>
      <c r="AL176" s="22"/>
      <c r="AM176" s="164">
        <f t="shared" si="125"/>
        <v>0</v>
      </c>
      <c r="AN176" s="22"/>
      <c r="AO176" s="164">
        <f t="shared" si="126"/>
        <v>0</v>
      </c>
      <c r="AP176" s="22"/>
      <c r="AQ176" s="164">
        <f t="shared" si="127"/>
        <v>0</v>
      </c>
      <c r="AR176" s="22"/>
      <c r="AS176" s="164">
        <f t="shared" si="128"/>
        <v>0</v>
      </c>
      <c r="AT176" s="22"/>
      <c r="AU176" s="164">
        <f t="shared" si="129"/>
        <v>0</v>
      </c>
      <c r="AV176" s="22"/>
      <c r="AW176" s="164">
        <f t="shared" si="130"/>
        <v>0</v>
      </c>
      <c r="AX176" s="22"/>
      <c r="AY176" s="164">
        <f t="shared" si="131"/>
        <v>0</v>
      </c>
      <c r="AZ176" s="22"/>
      <c r="BA176" s="164">
        <f t="shared" si="132"/>
        <v>0</v>
      </c>
      <c r="BB176" s="22"/>
      <c r="BC176" s="164">
        <f t="shared" si="133"/>
        <v>0</v>
      </c>
      <c r="BD176" s="22"/>
      <c r="BE176" s="164">
        <f t="shared" si="134"/>
        <v>0</v>
      </c>
      <c r="BF176" s="253">
        <f t="shared" si="135"/>
        <v>0</v>
      </c>
      <c r="BG176" s="253">
        <f t="shared" si="158"/>
        <v>0</v>
      </c>
      <c r="BH176" s="10" t="b">
        <f t="shared" si="159"/>
        <v>1</v>
      </c>
      <c r="BI176" s="253">
        <f t="shared" si="160"/>
        <v>0</v>
      </c>
      <c r="BJ176" s="250">
        <f t="shared" si="137"/>
        <v>21610115</v>
      </c>
      <c r="BK176" s="251">
        <v>348</v>
      </c>
      <c r="BL176" s="251">
        <v>5</v>
      </c>
      <c r="BM176" s="252">
        <f t="shared" si="138"/>
        <v>0</v>
      </c>
      <c r="BN176" s="252">
        <f t="shared" si="139"/>
        <v>0</v>
      </c>
      <c r="BO176" s="252">
        <f t="shared" si="140"/>
        <v>0</v>
      </c>
      <c r="BP176" s="252">
        <f t="shared" si="141"/>
        <v>0</v>
      </c>
      <c r="BQ176" s="254">
        <f t="shared" si="142"/>
        <v>11</v>
      </c>
      <c r="BR176">
        <f t="shared" si="136"/>
        <v>16</v>
      </c>
      <c r="BS176">
        <v>0</v>
      </c>
      <c r="BT176">
        <v>1</v>
      </c>
      <c r="BU176" t="s">
        <v>139</v>
      </c>
      <c r="BV176" t="str">
        <f t="shared" si="143"/>
        <v>0</v>
      </c>
      <c r="BW176" t="str">
        <f t="shared" si="144"/>
        <v>0</v>
      </c>
      <c r="BX176" t="str">
        <f t="shared" si="145"/>
        <v>1</v>
      </c>
      <c r="BY176" t="s">
        <v>23</v>
      </c>
      <c r="BZ176" s="253">
        <f t="shared" si="146"/>
        <v>0</v>
      </c>
      <c r="CA176" s="253">
        <f t="shared" si="147"/>
        <v>0</v>
      </c>
      <c r="CB176" s="253">
        <f t="shared" si="148"/>
        <v>0</v>
      </c>
      <c r="CC176" s="253">
        <f t="shared" si="149"/>
        <v>0</v>
      </c>
      <c r="CD176" s="253">
        <f t="shared" si="150"/>
        <v>0</v>
      </c>
      <c r="CE176" s="253">
        <f t="shared" si="151"/>
        <v>0</v>
      </c>
      <c r="CF176" s="253">
        <f t="shared" si="152"/>
        <v>0</v>
      </c>
      <c r="CG176" s="253">
        <f t="shared" si="153"/>
        <v>0</v>
      </c>
      <c r="CH176" s="253">
        <f t="shared" si="154"/>
        <v>0</v>
      </c>
      <c r="CI176" s="253">
        <f t="shared" si="155"/>
        <v>0</v>
      </c>
      <c r="CJ176" s="253">
        <f t="shared" si="156"/>
        <v>0</v>
      </c>
      <c r="CK176" s="253">
        <f t="shared" si="157"/>
        <v>0</v>
      </c>
    </row>
    <row r="177" spans="2:89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61"/>
        <v>28</v>
      </c>
      <c r="L177" s="224" t="s">
        <v>213</v>
      </c>
      <c r="M177" s="104">
        <v>16</v>
      </c>
      <c r="N177" s="262">
        <f t="shared" si="111"/>
        <v>11</v>
      </c>
      <c r="O177" s="222">
        <v>11</v>
      </c>
      <c r="P177" s="110">
        <f t="shared" si="112"/>
        <v>357.28</v>
      </c>
      <c r="Q177" s="204" t="s">
        <v>139</v>
      </c>
      <c r="R177" s="113">
        <f t="shared" si="113"/>
        <v>4</v>
      </c>
      <c r="S177" s="114">
        <f t="shared" si="114"/>
        <v>51.04</v>
      </c>
      <c r="T177" s="113">
        <f t="shared" si="115"/>
        <v>8</v>
      </c>
      <c r="U177" s="115">
        <f t="shared" si="116"/>
        <v>102.08</v>
      </c>
      <c r="V177" s="113">
        <f t="shared" si="117"/>
        <v>8</v>
      </c>
      <c r="W177" s="115">
        <f t="shared" si="118"/>
        <v>102.08</v>
      </c>
      <c r="X177" s="113">
        <f t="shared" si="119"/>
        <v>8</v>
      </c>
      <c r="Y177" s="115">
        <f t="shared" si="120"/>
        <v>102.08</v>
      </c>
      <c r="Z177" s="116">
        <f t="shared" si="121"/>
        <v>357.28</v>
      </c>
      <c r="AA177" s="117" t="b">
        <f t="shared" si="122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23"/>
        <v>0</v>
      </c>
      <c r="AJ177" s="22"/>
      <c r="AK177" s="164">
        <f t="shared" si="124"/>
        <v>0</v>
      </c>
      <c r="AL177" s="22">
        <v>4</v>
      </c>
      <c r="AM177" s="164">
        <f t="shared" si="125"/>
        <v>51.04</v>
      </c>
      <c r="AN177" s="22">
        <v>0</v>
      </c>
      <c r="AO177" s="164">
        <f t="shared" si="126"/>
        <v>0</v>
      </c>
      <c r="AP177" s="22">
        <v>4</v>
      </c>
      <c r="AQ177" s="164">
        <f t="shared" si="127"/>
        <v>51.04</v>
      </c>
      <c r="AR177" s="22">
        <v>4</v>
      </c>
      <c r="AS177" s="164">
        <f t="shared" si="128"/>
        <v>51.04</v>
      </c>
      <c r="AT177" s="22">
        <v>0</v>
      </c>
      <c r="AU177" s="164">
        <f t="shared" si="129"/>
        <v>0</v>
      </c>
      <c r="AV177" s="22">
        <v>4</v>
      </c>
      <c r="AW177" s="164">
        <f t="shared" si="130"/>
        <v>51.04</v>
      </c>
      <c r="AX177" s="22">
        <v>4</v>
      </c>
      <c r="AY177" s="164">
        <f t="shared" si="131"/>
        <v>51.04</v>
      </c>
      <c r="AZ177" s="22">
        <v>4</v>
      </c>
      <c r="BA177" s="164">
        <f t="shared" si="132"/>
        <v>51.04</v>
      </c>
      <c r="BB177" s="22">
        <v>4</v>
      </c>
      <c r="BC177" s="164">
        <f t="shared" si="133"/>
        <v>51.04</v>
      </c>
      <c r="BD177" s="22">
        <v>0</v>
      </c>
      <c r="BE177" s="164">
        <f t="shared" si="134"/>
        <v>0</v>
      </c>
      <c r="BF177" s="253">
        <f t="shared" si="135"/>
        <v>357.28</v>
      </c>
      <c r="BG177" s="253">
        <f t="shared" si="158"/>
        <v>357.28000000000003</v>
      </c>
      <c r="BH177" s="10" t="b">
        <f t="shared" si="159"/>
        <v>1</v>
      </c>
      <c r="BI177" s="253">
        <f t="shared" si="160"/>
        <v>0</v>
      </c>
      <c r="BJ177" s="250">
        <f t="shared" si="137"/>
        <v>21610115</v>
      </c>
      <c r="BK177" s="251">
        <v>348</v>
      </c>
      <c r="BL177" s="251">
        <v>5</v>
      </c>
      <c r="BM177" s="252">
        <f t="shared" si="138"/>
        <v>4</v>
      </c>
      <c r="BN177" s="252">
        <f t="shared" si="139"/>
        <v>8</v>
      </c>
      <c r="BO177" s="252">
        <f t="shared" si="140"/>
        <v>8</v>
      </c>
      <c r="BP177" s="252">
        <f t="shared" si="141"/>
        <v>8</v>
      </c>
      <c r="BQ177" s="254">
        <f t="shared" si="142"/>
        <v>11</v>
      </c>
      <c r="BR177">
        <f t="shared" si="136"/>
        <v>16</v>
      </c>
      <c r="BS177">
        <v>0</v>
      </c>
      <c r="BT177">
        <v>1</v>
      </c>
      <c r="BU177" t="s">
        <v>139</v>
      </c>
      <c r="BV177" t="str">
        <f t="shared" si="143"/>
        <v>0</v>
      </c>
      <c r="BW177" t="str">
        <f t="shared" si="144"/>
        <v>0</v>
      </c>
      <c r="BX177" t="str">
        <f t="shared" si="145"/>
        <v>1</v>
      </c>
      <c r="BY177" t="s">
        <v>23</v>
      </c>
      <c r="BZ177" s="253">
        <f t="shared" si="146"/>
        <v>0</v>
      </c>
      <c r="CA177" s="253">
        <f t="shared" si="147"/>
        <v>0</v>
      </c>
      <c r="CB177" s="253">
        <f t="shared" si="148"/>
        <v>51.04</v>
      </c>
      <c r="CC177" s="253">
        <f t="shared" si="149"/>
        <v>0</v>
      </c>
      <c r="CD177" s="253">
        <f t="shared" si="150"/>
        <v>51.04</v>
      </c>
      <c r="CE177" s="253">
        <f t="shared" si="151"/>
        <v>51.04</v>
      </c>
      <c r="CF177" s="253">
        <f t="shared" si="152"/>
        <v>0</v>
      </c>
      <c r="CG177" s="253">
        <f t="shared" si="153"/>
        <v>51.04</v>
      </c>
      <c r="CH177" s="253">
        <f t="shared" si="154"/>
        <v>51.04</v>
      </c>
      <c r="CI177" s="253">
        <f t="shared" si="155"/>
        <v>51.04</v>
      </c>
      <c r="CJ177" s="253">
        <f t="shared" si="156"/>
        <v>51.04</v>
      </c>
      <c r="CK177" s="253">
        <f t="shared" si="157"/>
        <v>0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61"/>
        <v>3</v>
      </c>
      <c r="L178" s="142" t="s">
        <v>20</v>
      </c>
      <c r="M178" s="104">
        <v>16</v>
      </c>
      <c r="N178" s="262">
        <f t="shared" si="111"/>
        <v>84.9</v>
      </c>
      <c r="O178" s="141">
        <v>84.9</v>
      </c>
      <c r="P178" s="110">
        <f t="shared" si="112"/>
        <v>295.452</v>
      </c>
      <c r="Q178" s="112" t="s">
        <v>139</v>
      </c>
      <c r="R178" s="113">
        <f t="shared" si="113"/>
        <v>3</v>
      </c>
      <c r="S178" s="114">
        <f t="shared" si="114"/>
        <v>295.452</v>
      </c>
      <c r="T178" s="113">
        <f t="shared" si="115"/>
        <v>0</v>
      </c>
      <c r="U178" s="115">
        <f t="shared" si="116"/>
        <v>0</v>
      </c>
      <c r="V178" s="113">
        <f t="shared" si="117"/>
        <v>0</v>
      </c>
      <c r="W178" s="115">
        <f t="shared" si="118"/>
        <v>0</v>
      </c>
      <c r="X178" s="113">
        <f t="shared" si="119"/>
        <v>0</v>
      </c>
      <c r="Y178" s="115">
        <f t="shared" si="120"/>
        <v>0</v>
      </c>
      <c r="Z178" s="116">
        <f t="shared" si="121"/>
        <v>295.452</v>
      </c>
      <c r="AA178" s="117" t="b">
        <f t="shared" si="122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23"/>
        <v>0</v>
      </c>
      <c r="AJ178" s="22">
        <v>3</v>
      </c>
      <c r="AK178" s="164">
        <f t="shared" si="124"/>
        <v>295.452</v>
      </c>
      <c r="AL178" s="22"/>
      <c r="AM178" s="164">
        <f t="shared" si="125"/>
        <v>0</v>
      </c>
      <c r="AN178" s="22"/>
      <c r="AO178" s="164">
        <f t="shared" si="126"/>
        <v>0</v>
      </c>
      <c r="AP178" s="22"/>
      <c r="AQ178" s="164">
        <f t="shared" si="127"/>
        <v>0</v>
      </c>
      <c r="AR178" s="22"/>
      <c r="AS178" s="164">
        <f t="shared" si="128"/>
        <v>0</v>
      </c>
      <c r="AT178" s="22"/>
      <c r="AU178" s="164">
        <f t="shared" si="129"/>
        <v>0</v>
      </c>
      <c r="AV178" s="22"/>
      <c r="AW178" s="164">
        <f t="shared" si="130"/>
        <v>0</v>
      </c>
      <c r="AX178" s="22"/>
      <c r="AY178" s="164">
        <f t="shared" si="131"/>
        <v>0</v>
      </c>
      <c r="AZ178" s="22"/>
      <c r="BA178" s="164">
        <f t="shared" si="132"/>
        <v>0</v>
      </c>
      <c r="BB178" s="22"/>
      <c r="BC178" s="164">
        <f t="shared" si="133"/>
        <v>0</v>
      </c>
      <c r="BD178" s="22"/>
      <c r="BE178" s="164">
        <f t="shared" si="134"/>
        <v>0</v>
      </c>
      <c r="BF178" s="253">
        <f t="shared" si="135"/>
        <v>295.452</v>
      </c>
      <c r="BG178" s="253">
        <f t="shared" si="158"/>
        <v>295.452</v>
      </c>
      <c r="BH178" s="10" t="b">
        <f t="shared" si="159"/>
        <v>1</v>
      </c>
      <c r="BI178" s="253">
        <f t="shared" si="160"/>
        <v>0</v>
      </c>
      <c r="BJ178" s="250">
        <f t="shared" si="137"/>
        <v>21610128</v>
      </c>
      <c r="BK178" s="251">
        <v>348</v>
      </c>
      <c r="BL178" s="251">
        <v>5</v>
      </c>
      <c r="BM178" s="252">
        <f t="shared" si="138"/>
        <v>3</v>
      </c>
      <c r="BN178" s="252">
        <f t="shared" si="139"/>
        <v>0</v>
      </c>
      <c r="BO178" s="252">
        <f t="shared" si="140"/>
        <v>0</v>
      </c>
      <c r="BP178" s="252">
        <f t="shared" si="141"/>
        <v>0</v>
      </c>
      <c r="BQ178" s="254">
        <f t="shared" si="142"/>
        <v>84.9</v>
      </c>
      <c r="BR178">
        <f t="shared" si="136"/>
        <v>16</v>
      </c>
      <c r="BS178">
        <v>0</v>
      </c>
      <c r="BT178">
        <v>1</v>
      </c>
      <c r="BU178" t="s">
        <v>139</v>
      </c>
      <c r="BV178" t="str">
        <f t="shared" si="143"/>
        <v>0</v>
      </c>
      <c r="BW178" t="str">
        <f t="shared" si="144"/>
        <v>0</v>
      </c>
      <c r="BX178" t="str">
        <f t="shared" si="145"/>
        <v>1</v>
      </c>
      <c r="BY178" t="s">
        <v>23</v>
      </c>
      <c r="BZ178" s="253">
        <f t="shared" si="146"/>
        <v>0</v>
      </c>
      <c r="CA178" s="253">
        <f t="shared" si="147"/>
        <v>295.452</v>
      </c>
      <c r="CB178" s="253">
        <f t="shared" si="148"/>
        <v>0</v>
      </c>
      <c r="CC178" s="253">
        <f t="shared" si="149"/>
        <v>0</v>
      </c>
      <c r="CD178" s="253">
        <f t="shared" si="150"/>
        <v>0</v>
      </c>
      <c r="CE178" s="253">
        <f t="shared" si="151"/>
        <v>0</v>
      </c>
      <c r="CF178" s="253">
        <f t="shared" si="152"/>
        <v>0</v>
      </c>
      <c r="CG178" s="253">
        <f t="shared" si="153"/>
        <v>0</v>
      </c>
      <c r="CH178" s="253">
        <f t="shared" si="154"/>
        <v>0</v>
      </c>
      <c r="CI178" s="253">
        <f t="shared" si="155"/>
        <v>0</v>
      </c>
      <c r="CJ178" s="253">
        <f t="shared" si="156"/>
        <v>0</v>
      </c>
      <c r="CK178" s="253">
        <f t="shared" si="157"/>
        <v>0</v>
      </c>
    </row>
    <row r="179" spans="2:89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61"/>
        <v>18</v>
      </c>
      <c r="L179" s="224" t="s">
        <v>20</v>
      </c>
      <c r="M179" s="104">
        <v>16</v>
      </c>
      <c r="N179" s="262">
        <f t="shared" si="111"/>
        <v>72</v>
      </c>
      <c r="O179" s="222">
        <v>72</v>
      </c>
      <c r="P179" s="110">
        <f t="shared" si="112"/>
        <v>1503.36</v>
      </c>
      <c r="Q179" s="204" t="s">
        <v>139</v>
      </c>
      <c r="R179" s="113">
        <f t="shared" si="113"/>
        <v>3</v>
      </c>
      <c r="S179" s="114">
        <f t="shared" si="114"/>
        <v>250.56</v>
      </c>
      <c r="T179" s="113">
        <f t="shared" si="115"/>
        <v>5</v>
      </c>
      <c r="U179" s="115">
        <f t="shared" si="116"/>
        <v>417.59999999999997</v>
      </c>
      <c r="V179" s="113">
        <f t="shared" si="117"/>
        <v>5</v>
      </c>
      <c r="W179" s="115">
        <f t="shared" si="118"/>
        <v>417.59999999999997</v>
      </c>
      <c r="X179" s="113">
        <f t="shared" si="119"/>
        <v>5</v>
      </c>
      <c r="Y179" s="115">
        <f t="shared" si="120"/>
        <v>417.59999999999997</v>
      </c>
      <c r="Z179" s="116">
        <f t="shared" si="121"/>
        <v>1503.36</v>
      </c>
      <c r="AA179" s="117" t="b">
        <f t="shared" si="122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23"/>
        <v>0</v>
      </c>
      <c r="AJ179" s="22"/>
      <c r="AK179" s="164">
        <f t="shared" si="124"/>
        <v>0</v>
      </c>
      <c r="AL179" s="22">
        <v>3</v>
      </c>
      <c r="AM179" s="164">
        <f t="shared" si="125"/>
        <v>250.56</v>
      </c>
      <c r="AN179" s="22">
        <v>3</v>
      </c>
      <c r="AO179" s="164">
        <f t="shared" si="126"/>
        <v>250.56</v>
      </c>
      <c r="AP179" s="22">
        <v>1</v>
      </c>
      <c r="AQ179" s="164">
        <f t="shared" si="127"/>
        <v>83.52</v>
      </c>
      <c r="AR179" s="22">
        <v>1</v>
      </c>
      <c r="AS179" s="164">
        <f t="shared" si="128"/>
        <v>83.52</v>
      </c>
      <c r="AT179" s="22">
        <v>3</v>
      </c>
      <c r="AU179" s="164">
        <f t="shared" si="129"/>
        <v>250.56</v>
      </c>
      <c r="AV179" s="22">
        <v>1</v>
      </c>
      <c r="AW179" s="164">
        <f t="shared" si="130"/>
        <v>83.52</v>
      </c>
      <c r="AX179" s="22">
        <v>1</v>
      </c>
      <c r="AY179" s="164">
        <f t="shared" si="131"/>
        <v>83.52</v>
      </c>
      <c r="AZ179" s="22">
        <v>1</v>
      </c>
      <c r="BA179" s="164">
        <f t="shared" si="132"/>
        <v>83.52</v>
      </c>
      <c r="BB179" s="22">
        <v>1</v>
      </c>
      <c r="BC179" s="164">
        <f t="shared" si="133"/>
        <v>83.52</v>
      </c>
      <c r="BD179" s="22">
        <v>3</v>
      </c>
      <c r="BE179" s="164">
        <f t="shared" si="134"/>
        <v>250.56</v>
      </c>
      <c r="BF179" s="253">
        <f t="shared" si="135"/>
        <v>1503.36</v>
      </c>
      <c r="BG179" s="253">
        <f t="shared" si="158"/>
        <v>1503.36</v>
      </c>
      <c r="BH179" s="10" t="b">
        <f t="shared" si="159"/>
        <v>1</v>
      </c>
      <c r="BI179" s="253">
        <f t="shared" si="160"/>
        <v>0</v>
      </c>
      <c r="BJ179" s="250">
        <f t="shared" si="137"/>
        <v>21610128</v>
      </c>
      <c r="BK179" s="251">
        <v>348</v>
      </c>
      <c r="BL179" s="251">
        <v>5</v>
      </c>
      <c r="BM179" s="252">
        <f t="shared" si="138"/>
        <v>3</v>
      </c>
      <c r="BN179" s="252">
        <f t="shared" si="139"/>
        <v>5</v>
      </c>
      <c r="BO179" s="252">
        <f t="shared" si="140"/>
        <v>5</v>
      </c>
      <c r="BP179" s="252">
        <f t="shared" si="141"/>
        <v>5</v>
      </c>
      <c r="BQ179" s="254">
        <f t="shared" si="142"/>
        <v>72</v>
      </c>
      <c r="BR179">
        <f t="shared" si="136"/>
        <v>16</v>
      </c>
      <c r="BS179">
        <v>0</v>
      </c>
      <c r="BT179">
        <v>1</v>
      </c>
      <c r="BU179" t="s">
        <v>139</v>
      </c>
      <c r="BV179" t="str">
        <f t="shared" si="143"/>
        <v>0</v>
      </c>
      <c r="BW179" t="str">
        <f t="shared" si="144"/>
        <v>0</v>
      </c>
      <c r="BX179" t="str">
        <f t="shared" si="145"/>
        <v>1</v>
      </c>
      <c r="BY179" t="s">
        <v>23</v>
      </c>
      <c r="BZ179" s="253">
        <f t="shared" si="146"/>
        <v>0</v>
      </c>
      <c r="CA179" s="253">
        <f t="shared" si="147"/>
        <v>0</v>
      </c>
      <c r="CB179" s="253">
        <f t="shared" si="148"/>
        <v>250.56</v>
      </c>
      <c r="CC179" s="253">
        <f t="shared" si="149"/>
        <v>250.56</v>
      </c>
      <c r="CD179" s="253">
        <f t="shared" si="150"/>
        <v>83.52</v>
      </c>
      <c r="CE179" s="253">
        <f t="shared" si="151"/>
        <v>83.52</v>
      </c>
      <c r="CF179" s="253">
        <f t="shared" si="152"/>
        <v>250.56</v>
      </c>
      <c r="CG179" s="253">
        <f t="shared" si="153"/>
        <v>83.52</v>
      </c>
      <c r="CH179" s="253">
        <f t="shared" si="154"/>
        <v>83.52</v>
      </c>
      <c r="CI179" s="253">
        <f t="shared" si="155"/>
        <v>83.52</v>
      </c>
      <c r="CJ179" s="253">
        <f t="shared" si="156"/>
        <v>83.52</v>
      </c>
      <c r="CK179" s="253">
        <f t="shared" si="157"/>
        <v>250.56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61"/>
        <v>1</v>
      </c>
      <c r="L180" s="140" t="s">
        <v>20</v>
      </c>
      <c r="M180" s="104">
        <v>16</v>
      </c>
      <c r="N180" s="262">
        <f t="shared" si="111"/>
        <v>24.8</v>
      </c>
      <c r="O180" s="141">
        <v>24.8</v>
      </c>
      <c r="P180" s="110">
        <f t="shared" si="112"/>
        <v>28.767999999999997</v>
      </c>
      <c r="Q180" s="112" t="s">
        <v>139</v>
      </c>
      <c r="R180" s="113">
        <f t="shared" si="113"/>
        <v>1</v>
      </c>
      <c r="S180" s="114">
        <f t="shared" si="114"/>
        <v>28.767999999999997</v>
      </c>
      <c r="T180" s="113">
        <f t="shared" si="115"/>
        <v>0</v>
      </c>
      <c r="U180" s="115">
        <f t="shared" si="116"/>
        <v>0</v>
      </c>
      <c r="V180" s="113">
        <f t="shared" si="117"/>
        <v>0</v>
      </c>
      <c r="W180" s="115">
        <f t="shared" si="118"/>
        <v>0</v>
      </c>
      <c r="X180" s="113">
        <f t="shared" si="119"/>
        <v>0</v>
      </c>
      <c r="Y180" s="115">
        <f t="shared" si="120"/>
        <v>0</v>
      </c>
      <c r="Z180" s="116">
        <f t="shared" si="121"/>
        <v>28.767999999999997</v>
      </c>
      <c r="AA180" s="117" t="b">
        <f t="shared" si="122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23"/>
        <v>0</v>
      </c>
      <c r="AJ180" s="22">
        <v>1</v>
      </c>
      <c r="AK180" s="164">
        <f t="shared" si="124"/>
        <v>28.767999999999997</v>
      </c>
      <c r="AL180" s="22"/>
      <c r="AM180" s="164">
        <f t="shared" si="125"/>
        <v>0</v>
      </c>
      <c r="AN180" s="22"/>
      <c r="AO180" s="164">
        <f t="shared" si="126"/>
        <v>0</v>
      </c>
      <c r="AP180" s="22"/>
      <c r="AQ180" s="164">
        <f t="shared" si="127"/>
        <v>0</v>
      </c>
      <c r="AR180" s="22"/>
      <c r="AS180" s="164">
        <f t="shared" si="128"/>
        <v>0</v>
      </c>
      <c r="AT180" s="22"/>
      <c r="AU180" s="164">
        <f t="shared" si="129"/>
        <v>0</v>
      </c>
      <c r="AV180" s="22"/>
      <c r="AW180" s="164">
        <f t="shared" si="130"/>
        <v>0</v>
      </c>
      <c r="AX180" s="22"/>
      <c r="AY180" s="164">
        <f t="shared" si="131"/>
        <v>0</v>
      </c>
      <c r="AZ180" s="22"/>
      <c r="BA180" s="164">
        <f t="shared" si="132"/>
        <v>0</v>
      </c>
      <c r="BB180" s="22"/>
      <c r="BC180" s="164">
        <f t="shared" si="133"/>
        <v>0</v>
      </c>
      <c r="BD180" s="22"/>
      <c r="BE180" s="164">
        <f t="shared" si="134"/>
        <v>0</v>
      </c>
      <c r="BF180" s="253">
        <f t="shared" si="135"/>
        <v>28.767999999999997</v>
      </c>
      <c r="BG180" s="253">
        <f t="shared" si="158"/>
        <v>28.767999999999997</v>
      </c>
      <c r="BH180" s="10" t="b">
        <f t="shared" si="159"/>
        <v>1</v>
      </c>
      <c r="BI180" s="253">
        <f t="shared" si="160"/>
        <v>0</v>
      </c>
      <c r="BJ180" s="250">
        <f t="shared" si="137"/>
        <v>21610149</v>
      </c>
      <c r="BK180" s="251">
        <v>348</v>
      </c>
      <c r="BL180" s="251">
        <v>5</v>
      </c>
      <c r="BM180" s="252">
        <f t="shared" si="138"/>
        <v>1</v>
      </c>
      <c r="BN180" s="252">
        <f t="shared" si="139"/>
        <v>0</v>
      </c>
      <c r="BO180" s="252">
        <f t="shared" si="140"/>
        <v>0</v>
      </c>
      <c r="BP180" s="252">
        <f t="shared" si="141"/>
        <v>0</v>
      </c>
      <c r="BQ180" s="254">
        <f t="shared" si="142"/>
        <v>24.8</v>
      </c>
      <c r="BR180">
        <f t="shared" si="136"/>
        <v>16</v>
      </c>
      <c r="BS180">
        <v>0</v>
      </c>
      <c r="BT180">
        <v>1</v>
      </c>
      <c r="BU180" t="s">
        <v>139</v>
      </c>
      <c r="BV180" t="str">
        <f t="shared" si="143"/>
        <v>0</v>
      </c>
      <c r="BW180" t="str">
        <f t="shared" si="144"/>
        <v>0</v>
      </c>
      <c r="BX180" t="str">
        <f t="shared" si="145"/>
        <v>1</v>
      </c>
      <c r="BY180" t="s">
        <v>23</v>
      </c>
      <c r="BZ180" s="253">
        <f t="shared" si="146"/>
        <v>0</v>
      </c>
      <c r="CA180" s="253">
        <f t="shared" si="147"/>
        <v>28.767999999999997</v>
      </c>
      <c r="CB180" s="253">
        <f t="shared" si="148"/>
        <v>0</v>
      </c>
      <c r="CC180" s="253">
        <f t="shared" si="149"/>
        <v>0</v>
      </c>
      <c r="CD180" s="253">
        <f t="shared" si="150"/>
        <v>0</v>
      </c>
      <c r="CE180" s="253">
        <f t="shared" si="151"/>
        <v>0</v>
      </c>
      <c r="CF180" s="253">
        <f t="shared" si="152"/>
        <v>0</v>
      </c>
      <c r="CG180" s="253">
        <f t="shared" si="153"/>
        <v>0</v>
      </c>
      <c r="CH180" s="253">
        <f t="shared" si="154"/>
        <v>0</v>
      </c>
      <c r="CI180" s="253">
        <f t="shared" si="155"/>
        <v>0</v>
      </c>
      <c r="CJ180" s="253">
        <f t="shared" si="156"/>
        <v>0</v>
      </c>
      <c r="CK180" s="253">
        <f t="shared" si="157"/>
        <v>0</v>
      </c>
    </row>
    <row r="181" spans="2:89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61"/>
        <v>8</v>
      </c>
      <c r="L181" s="221" t="s">
        <v>20</v>
      </c>
      <c r="M181" s="104">
        <v>16</v>
      </c>
      <c r="N181" s="262">
        <f t="shared" si="111"/>
        <v>18</v>
      </c>
      <c r="O181" s="222">
        <v>18</v>
      </c>
      <c r="P181" s="110">
        <f t="shared" si="112"/>
        <v>167.04</v>
      </c>
      <c r="Q181" s="204" t="s">
        <v>139</v>
      </c>
      <c r="R181" s="113">
        <f t="shared" si="113"/>
        <v>1</v>
      </c>
      <c r="S181" s="114">
        <f t="shared" si="114"/>
        <v>20.88</v>
      </c>
      <c r="T181" s="113">
        <f t="shared" si="115"/>
        <v>3</v>
      </c>
      <c r="U181" s="115">
        <f t="shared" si="116"/>
        <v>62.64</v>
      </c>
      <c r="V181" s="113">
        <f t="shared" si="117"/>
        <v>2</v>
      </c>
      <c r="W181" s="115">
        <f t="shared" si="118"/>
        <v>41.76</v>
      </c>
      <c r="X181" s="113">
        <f t="shared" si="119"/>
        <v>2</v>
      </c>
      <c r="Y181" s="115">
        <f t="shared" si="120"/>
        <v>41.76</v>
      </c>
      <c r="Z181" s="116">
        <f t="shared" si="121"/>
        <v>167.04</v>
      </c>
      <c r="AA181" s="117" t="b">
        <f t="shared" si="122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23"/>
        <v>0</v>
      </c>
      <c r="AJ181" s="22"/>
      <c r="AK181" s="164">
        <f t="shared" si="124"/>
        <v>0</v>
      </c>
      <c r="AL181" s="22">
        <v>1</v>
      </c>
      <c r="AM181" s="164">
        <f t="shared" si="125"/>
        <v>20.88</v>
      </c>
      <c r="AN181" s="22">
        <v>1</v>
      </c>
      <c r="AO181" s="164">
        <f t="shared" si="126"/>
        <v>20.88</v>
      </c>
      <c r="AP181" s="22">
        <v>1</v>
      </c>
      <c r="AQ181" s="164">
        <f t="shared" si="127"/>
        <v>20.88</v>
      </c>
      <c r="AR181" s="22">
        <v>1</v>
      </c>
      <c r="AS181" s="164">
        <f t="shared" si="128"/>
        <v>20.88</v>
      </c>
      <c r="AT181" s="22">
        <v>0</v>
      </c>
      <c r="AU181" s="164">
        <f t="shared" si="129"/>
        <v>0</v>
      </c>
      <c r="AV181" s="22">
        <v>1</v>
      </c>
      <c r="AW181" s="164">
        <f t="shared" si="130"/>
        <v>20.88</v>
      </c>
      <c r="AX181" s="22">
        <v>1</v>
      </c>
      <c r="AY181" s="164">
        <f t="shared" si="131"/>
        <v>20.88</v>
      </c>
      <c r="AZ181" s="22">
        <v>1</v>
      </c>
      <c r="BA181" s="164">
        <f t="shared" si="132"/>
        <v>20.88</v>
      </c>
      <c r="BB181" s="22">
        <v>1</v>
      </c>
      <c r="BC181" s="164">
        <f t="shared" si="133"/>
        <v>20.88</v>
      </c>
      <c r="BD181" s="22">
        <v>0</v>
      </c>
      <c r="BE181" s="164">
        <f t="shared" si="134"/>
        <v>0</v>
      </c>
      <c r="BF181" s="253">
        <f t="shared" si="135"/>
        <v>167.04</v>
      </c>
      <c r="BG181" s="253">
        <f t="shared" si="158"/>
        <v>167.04</v>
      </c>
      <c r="BH181" s="10" t="b">
        <f t="shared" si="159"/>
        <v>1</v>
      </c>
      <c r="BI181" s="253">
        <f t="shared" si="160"/>
        <v>0</v>
      </c>
      <c r="BJ181" s="250">
        <f t="shared" si="137"/>
        <v>21610149</v>
      </c>
      <c r="BK181" s="251">
        <v>348</v>
      </c>
      <c r="BL181" s="251">
        <v>5</v>
      </c>
      <c r="BM181" s="252">
        <f t="shared" si="138"/>
        <v>1</v>
      </c>
      <c r="BN181" s="252">
        <f t="shared" si="139"/>
        <v>3</v>
      </c>
      <c r="BO181" s="252">
        <f t="shared" si="140"/>
        <v>2</v>
      </c>
      <c r="BP181" s="252">
        <f t="shared" si="141"/>
        <v>2</v>
      </c>
      <c r="BQ181" s="254">
        <f t="shared" si="142"/>
        <v>18</v>
      </c>
      <c r="BR181">
        <f t="shared" si="136"/>
        <v>16</v>
      </c>
      <c r="BS181">
        <v>0</v>
      </c>
      <c r="BT181">
        <v>1</v>
      </c>
      <c r="BU181" t="s">
        <v>139</v>
      </c>
      <c r="BV181" t="str">
        <f t="shared" si="143"/>
        <v>0</v>
      </c>
      <c r="BW181" t="str">
        <f t="shared" si="144"/>
        <v>0</v>
      </c>
      <c r="BX181" t="str">
        <f t="shared" si="145"/>
        <v>1</v>
      </c>
      <c r="BY181" t="s">
        <v>23</v>
      </c>
      <c r="BZ181" s="253">
        <f t="shared" si="146"/>
        <v>0</v>
      </c>
      <c r="CA181" s="253">
        <f t="shared" si="147"/>
        <v>0</v>
      </c>
      <c r="CB181" s="253">
        <f t="shared" si="148"/>
        <v>20.88</v>
      </c>
      <c r="CC181" s="253">
        <f t="shared" si="149"/>
        <v>20.88</v>
      </c>
      <c r="CD181" s="253">
        <f t="shared" si="150"/>
        <v>20.88</v>
      </c>
      <c r="CE181" s="253">
        <f t="shared" si="151"/>
        <v>20.88</v>
      </c>
      <c r="CF181" s="253">
        <f t="shared" si="152"/>
        <v>0</v>
      </c>
      <c r="CG181" s="253">
        <f t="shared" si="153"/>
        <v>20.88</v>
      </c>
      <c r="CH181" s="253">
        <f t="shared" si="154"/>
        <v>20.88</v>
      </c>
      <c r="CI181" s="253">
        <f t="shared" si="155"/>
        <v>20.88</v>
      </c>
      <c r="CJ181" s="253">
        <f t="shared" si="156"/>
        <v>20.88</v>
      </c>
      <c r="CK181" s="253">
        <f t="shared" si="157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61"/>
        <v>5</v>
      </c>
      <c r="L182" s="142" t="s">
        <v>208</v>
      </c>
      <c r="M182" s="104">
        <v>16</v>
      </c>
      <c r="N182" s="262">
        <f t="shared" si="111"/>
        <v>48.8</v>
      </c>
      <c r="O182" s="141">
        <v>48.8</v>
      </c>
      <c r="P182" s="110">
        <f t="shared" si="112"/>
        <v>283.03999999999996</v>
      </c>
      <c r="Q182" s="112" t="s">
        <v>139</v>
      </c>
      <c r="R182" s="113">
        <f t="shared" si="113"/>
        <v>5</v>
      </c>
      <c r="S182" s="114">
        <f t="shared" si="114"/>
        <v>283.03999999999996</v>
      </c>
      <c r="T182" s="113">
        <f t="shared" si="115"/>
        <v>0</v>
      </c>
      <c r="U182" s="115">
        <f t="shared" si="116"/>
        <v>0</v>
      </c>
      <c r="V182" s="113">
        <f t="shared" si="117"/>
        <v>0</v>
      </c>
      <c r="W182" s="115">
        <f t="shared" si="118"/>
        <v>0</v>
      </c>
      <c r="X182" s="113">
        <f t="shared" si="119"/>
        <v>0</v>
      </c>
      <c r="Y182" s="115">
        <f t="shared" si="120"/>
        <v>0</v>
      </c>
      <c r="Z182" s="116">
        <f t="shared" si="121"/>
        <v>283.03999999999996</v>
      </c>
      <c r="AA182" s="117" t="b">
        <f t="shared" si="122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23"/>
        <v>0</v>
      </c>
      <c r="AJ182" s="22">
        <v>5</v>
      </c>
      <c r="AK182" s="164">
        <f t="shared" si="124"/>
        <v>283.03999999999996</v>
      </c>
      <c r="AL182" s="22"/>
      <c r="AM182" s="164">
        <f t="shared" si="125"/>
        <v>0</v>
      </c>
      <c r="AN182" s="22"/>
      <c r="AO182" s="164">
        <f t="shared" si="126"/>
        <v>0</v>
      </c>
      <c r="AP182" s="22"/>
      <c r="AQ182" s="164">
        <f t="shared" si="127"/>
        <v>0</v>
      </c>
      <c r="AR182" s="22"/>
      <c r="AS182" s="164">
        <f t="shared" si="128"/>
        <v>0</v>
      </c>
      <c r="AT182" s="22"/>
      <c r="AU182" s="164">
        <f t="shared" si="129"/>
        <v>0</v>
      </c>
      <c r="AV182" s="22"/>
      <c r="AW182" s="164">
        <f t="shared" si="130"/>
        <v>0</v>
      </c>
      <c r="AX182" s="22"/>
      <c r="AY182" s="164">
        <f t="shared" si="131"/>
        <v>0</v>
      </c>
      <c r="AZ182" s="22"/>
      <c r="BA182" s="164">
        <f t="shared" si="132"/>
        <v>0</v>
      </c>
      <c r="BB182" s="22"/>
      <c r="BC182" s="164">
        <f t="shared" si="133"/>
        <v>0</v>
      </c>
      <c r="BD182" s="22"/>
      <c r="BE182" s="164">
        <f t="shared" si="134"/>
        <v>0</v>
      </c>
      <c r="BF182" s="253">
        <f t="shared" si="135"/>
        <v>283.03999999999996</v>
      </c>
      <c r="BG182" s="253">
        <f t="shared" si="158"/>
        <v>283.03999999999996</v>
      </c>
      <c r="BH182" s="10" t="b">
        <f t="shared" si="159"/>
        <v>1</v>
      </c>
      <c r="BI182" s="253">
        <f t="shared" si="160"/>
        <v>0</v>
      </c>
      <c r="BJ182" s="250">
        <f t="shared" si="137"/>
        <v>21610139</v>
      </c>
      <c r="BK182" s="251">
        <v>348</v>
      </c>
      <c r="BL182" s="251">
        <v>5</v>
      </c>
      <c r="BM182" s="252">
        <f t="shared" si="138"/>
        <v>5</v>
      </c>
      <c r="BN182" s="252">
        <f t="shared" si="139"/>
        <v>0</v>
      </c>
      <c r="BO182" s="252">
        <f t="shared" si="140"/>
        <v>0</v>
      </c>
      <c r="BP182" s="252">
        <f t="shared" si="141"/>
        <v>0</v>
      </c>
      <c r="BQ182" s="254">
        <f t="shared" si="142"/>
        <v>48.8</v>
      </c>
      <c r="BR182">
        <f t="shared" si="136"/>
        <v>16</v>
      </c>
      <c r="BS182">
        <v>0</v>
      </c>
      <c r="BT182">
        <v>1</v>
      </c>
      <c r="BU182" t="s">
        <v>139</v>
      </c>
      <c r="BV182" t="str">
        <f t="shared" si="143"/>
        <v>0</v>
      </c>
      <c r="BW182" t="str">
        <f t="shared" si="144"/>
        <v>0</v>
      </c>
      <c r="BX182" t="str">
        <f t="shared" si="145"/>
        <v>1</v>
      </c>
      <c r="BY182" t="s">
        <v>23</v>
      </c>
      <c r="BZ182" s="253">
        <f t="shared" si="146"/>
        <v>0</v>
      </c>
      <c r="CA182" s="253">
        <f t="shared" si="147"/>
        <v>283.03999999999996</v>
      </c>
      <c r="CB182" s="253">
        <f t="shared" si="148"/>
        <v>0</v>
      </c>
      <c r="CC182" s="253">
        <f t="shared" si="149"/>
        <v>0</v>
      </c>
      <c r="CD182" s="253">
        <f t="shared" si="150"/>
        <v>0</v>
      </c>
      <c r="CE182" s="253">
        <f t="shared" si="151"/>
        <v>0</v>
      </c>
      <c r="CF182" s="253">
        <f t="shared" si="152"/>
        <v>0</v>
      </c>
      <c r="CG182" s="253">
        <f t="shared" si="153"/>
        <v>0</v>
      </c>
      <c r="CH182" s="253">
        <f t="shared" si="154"/>
        <v>0</v>
      </c>
      <c r="CI182" s="253">
        <f t="shared" si="155"/>
        <v>0</v>
      </c>
      <c r="CJ182" s="253">
        <f t="shared" si="156"/>
        <v>0</v>
      </c>
      <c r="CK182" s="253">
        <f t="shared" si="157"/>
        <v>0</v>
      </c>
    </row>
    <row r="183" spans="2:89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61"/>
        <v>41</v>
      </c>
      <c r="L183" s="224" t="s">
        <v>208</v>
      </c>
      <c r="M183" s="104">
        <v>16</v>
      </c>
      <c r="N183" s="262">
        <f t="shared" si="111"/>
        <v>42</v>
      </c>
      <c r="O183" s="222">
        <v>42</v>
      </c>
      <c r="P183" s="110">
        <f t="shared" si="112"/>
        <v>1997.52</v>
      </c>
      <c r="Q183" s="204" t="s">
        <v>139</v>
      </c>
      <c r="R183" s="113">
        <f t="shared" si="113"/>
        <v>10</v>
      </c>
      <c r="S183" s="114">
        <f t="shared" si="114"/>
        <v>487.2</v>
      </c>
      <c r="T183" s="113">
        <f t="shared" si="115"/>
        <v>13</v>
      </c>
      <c r="U183" s="115">
        <f t="shared" si="116"/>
        <v>633.36</v>
      </c>
      <c r="V183" s="113">
        <f t="shared" si="117"/>
        <v>9</v>
      </c>
      <c r="W183" s="115">
        <f t="shared" si="118"/>
        <v>438.48</v>
      </c>
      <c r="X183" s="113">
        <f t="shared" si="119"/>
        <v>9</v>
      </c>
      <c r="Y183" s="115">
        <f t="shared" si="120"/>
        <v>438.48</v>
      </c>
      <c r="Z183" s="116">
        <f t="shared" si="121"/>
        <v>1997.52</v>
      </c>
      <c r="AA183" s="117" t="b">
        <f t="shared" si="122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/>
      <c r="AI183" s="164">
        <f t="shared" si="123"/>
        <v>0</v>
      </c>
      <c r="AJ183" s="22"/>
      <c r="AK183" s="164">
        <f t="shared" si="124"/>
        <v>0</v>
      </c>
      <c r="AL183" s="22">
        <v>10</v>
      </c>
      <c r="AM183" s="164">
        <f t="shared" si="125"/>
        <v>487.2</v>
      </c>
      <c r="AN183" s="22">
        <v>5</v>
      </c>
      <c r="AO183" s="164">
        <f t="shared" si="126"/>
        <v>243.6</v>
      </c>
      <c r="AP183" s="22">
        <v>4</v>
      </c>
      <c r="AQ183" s="164">
        <f t="shared" si="127"/>
        <v>194.88</v>
      </c>
      <c r="AR183" s="22">
        <v>4</v>
      </c>
      <c r="AS183" s="164">
        <f t="shared" si="128"/>
        <v>194.88</v>
      </c>
      <c r="AT183" s="22">
        <v>1</v>
      </c>
      <c r="AU183" s="164">
        <f t="shared" si="129"/>
        <v>48.72</v>
      </c>
      <c r="AV183" s="22">
        <v>4</v>
      </c>
      <c r="AW183" s="164">
        <f t="shared" si="130"/>
        <v>194.88</v>
      </c>
      <c r="AX183" s="22">
        <v>4</v>
      </c>
      <c r="AY183" s="164">
        <f t="shared" si="131"/>
        <v>194.88</v>
      </c>
      <c r="AZ183" s="22">
        <v>4</v>
      </c>
      <c r="BA183" s="164">
        <f t="shared" si="132"/>
        <v>194.88</v>
      </c>
      <c r="BB183" s="22">
        <v>4</v>
      </c>
      <c r="BC183" s="164">
        <f t="shared" si="133"/>
        <v>194.88</v>
      </c>
      <c r="BD183" s="22">
        <v>1</v>
      </c>
      <c r="BE183" s="164">
        <f t="shared" si="134"/>
        <v>48.72</v>
      </c>
      <c r="BF183" s="253">
        <f t="shared" si="135"/>
        <v>1997.52</v>
      </c>
      <c r="BG183" s="253">
        <f t="shared" si="158"/>
        <v>1997.5200000000002</v>
      </c>
      <c r="BH183" s="10" t="b">
        <f t="shared" si="159"/>
        <v>1</v>
      </c>
      <c r="BI183" s="253">
        <f t="shared" si="160"/>
        <v>0</v>
      </c>
      <c r="BJ183" s="250">
        <f t="shared" si="137"/>
        <v>21610139</v>
      </c>
      <c r="BK183" s="251">
        <v>348</v>
      </c>
      <c r="BL183" s="251">
        <v>5</v>
      </c>
      <c r="BM183" s="252">
        <f t="shared" si="138"/>
        <v>10</v>
      </c>
      <c r="BN183" s="252">
        <f t="shared" si="139"/>
        <v>13</v>
      </c>
      <c r="BO183" s="252">
        <f t="shared" si="140"/>
        <v>9</v>
      </c>
      <c r="BP183" s="252">
        <f t="shared" si="141"/>
        <v>9</v>
      </c>
      <c r="BQ183" s="254">
        <f t="shared" si="142"/>
        <v>42</v>
      </c>
      <c r="BR183">
        <f t="shared" si="136"/>
        <v>16</v>
      </c>
      <c r="BS183">
        <v>0</v>
      </c>
      <c r="BT183">
        <v>1</v>
      </c>
      <c r="BU183" t="s">
        <v>139</v>
      </c>
      <c r="BV183" t="str">
        <f t="shared" si="143"/>
        <v>0</v>
      </c>
      <c r="BW183" t="str">
        <f t="shared" si="144"/>
        <v>0</v>
      </c>
      <c r="BX183" t="str">
        <f t="shared" si="145"/>
        <v>1</v>
      </c>
      <c r="BY183" t="s">
        <v>23</v>
      </c>
      <c r="BZ183" s="253">
        <f t="shared" si="146"/>
        <v>0</v>
      </c>
      <c r="CA183" s="253">
        <f t="shared" si="147"/>
        <v>0</v>
      </c>
      <c r="CB183" s="253">
        <f t="shared" si="148"/>
        <v>487.2</v>
      </c>
      <c r="CC183" s="253">
        <f t="shared" si="149"/>
        <v>243.6</v>
      </c>
      <c r="CD183" s="253">
        <f t="shared" si="150"/>
        <v>194.88</v>
      </c>
      <c r="CE183" s="253">
        <f t="shared" si="151"/>
        <v>194.88</v>
      </c>
      <c r="CF183" s="253">
        <f t="shared" si="152"/>
        <v>48.72</v>
      </c>
      <c r="CG183" s="253">
        <f t="shared" si="153"/>
        <v>194.88</v>
      </c>
      <c r="CH183" s="253">
        <f t="shared" si="154"/>
        <v>194.88</v>
      </c>
      <c r="CI183" s="253">
        <f t="shared" si="155"/>
        <v>194.88</v>
      </c>
      <c r="CJ183" s="253">
        <f t="shared" si="156"/>
        <v>194.88</v>
      </c>
      <c r="CK183" s="253">
        <f t="shared" si="157"/>
        <v>48.72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61"/>
        <v>2</v>
      </c>
      <c r="L184" s="142" t="s">
        <v>208</v>
      </c>
      <c r="M184" s="104">
        <v>16</v>
      </c>
      <c r="N184" s="262">
        <f t="shared" si="111"/>
        <v>50.5</v>
      </c>
      <c r="O184" s="141">
        <v>50.5</v>
      </c>
      <c r="P184" s="110">
        <f t="shared" si="112"/>
        <v>117.16</v>
      </c>
      <c r="Q184" s="112" t="s">
        <v>139</v>
      </c>
      <c r="R184" s="113">
        <f t="shared" si="113"/>
        <v>2</v>
      </c>
      <c r="S184" s="114">
        <f t="shared" si="114"/>
        <v>117.16</v>
      </c>
      <c r="T184" s="113">
        <f t="shared" si="115"/>
        <v>0</v>
      </c>
      <c r="U184" s="115">
        <f t="shared" si="116"/>
        <v>0</v>
      </c>
      <c r="V184" s="113">
        <f t="shared" si="117"/>
        <v>0</v>
      </c>
      <c r="W184" s="115">
        <f t="shared" si="118"/>
        <v>0</v>
      </c>
      <c r="X184" s="113">
        <f t="shared" si="119"/>
        <v>0</v>
      </c>
      <c r="Y184" s="115">
        <f t="shared" si="120"/>
        <v>0</v>
      </c>
      <c r="Z184" s="116">
        <f t="shared" si="121"/>
        <v>117.16</v>
      </c>
      <c r="AA184" s="117" t="b">
        <f t="shared" si="122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23"/>
        <v>0</v>
      </c>
      <c r="AJ184" s="22">
        <v>2</v>
      </c>
      <c r="AK184" s="164">
        <f t="shared" si="124"/>
        <v>117.16</v>
      </c>
      <c r="AL184" s="22"/>
      <c r="AM184" s="164">
        <f t="shared" si="125"/>
        <v>0</v>
      </c>
      <c r="AN184" s="22"/>
      <c r="AO184" s="164">
        <f t="shared" si="126"/>
        <v>0</v>
      </c>
      <c r="AP184" s="22"/>
      <c r="AQ184" s="164">
        <f t="shared" si="127"/>
        <v>0</v>
      </c>
      <c r="AR184" s="22"/>
      <c r="AS184" s="164">
        <f t="shared" si="128"/>
        <v>0</v>
      </c>
      <c r="AT184" s="22"/>
      <c r="AU184" s="164">
        <f t="shared" si="129"/>
        <v>0</v>
      </c>
      <c r="AV184" s="22"/>
      <c r="AW184" s="164">
        <f t="shared" si="130"/>
        <v>0</v>
      </c>
      <c r="AX184" s="22"/>
      <c r="AY184" s="164">
        <f t="shared" si="131"/>
        <v>0</v>
      </c>
      <c r="AZ184" s="22"/>
      <c r="BA184" s="164">
        <f t="shared" si="132"/>
        <v>0</v>
      </c>
      <c r="BB184" s="22"/>
      <c r="BC184" s="164">
        <f t="shared" si="133"/>
        <v>0</v>
      </c>
      <c r="BD184" s="22"/>
      <c r="BE184" s="164">
        <f t="shared" si="134"/>
        <v>0</v>
      </c>
      <c r="BF184" s="253">
        <f t="shared" si="135"/>
        <v>117.16</v>
      </c>
      <c r="BG184" s="253">
        <f t="shared" si="158"/>
        <v>117.16</v>
      </c>
      <c r="BH184" s="10" t="b">
        <f t="shared" si="159"/>
        <v>1</v>
      </c>
      <c r="BI184" s="253">
        <f t="shared" si="160"/>
        <v>0</v>
      </c>
      <c r="BJ184" s="250">
        <f t="shared" si="137"/>
        <v>21610145</v>
      </c>
      <c r="BK184" s="251">
        <v>348</v>
      </c>
      <c r="BL184" s="251">
        <v>5</v>
      </c>
      <c r="BM184" s="252">
        <f t="shared" si="138"/>
        <v>2</v>
      </c>
      <c r="BN184" s="252">
        <f t="shared" si="139"/>
        <v>0</v>
      </c>
      <c r="BO184" s="252">
        <f t="shared" si="140"/>
        <v>0</v>
      </c>
      <c r="BP184" s="252">
        <f t="shared" si="141"/>
        <v>0</v>
      </c>
      <c r="BQ184" s="254">
        <f t="shared" si="142"/>
        <v>50.5</v>
      </c>
      <c r="BR184">
        <f t="shared" si="136"/>
        <v>16</v>
      </c>
      <c r="BS184">
        <v>0</v>
      </c>
      <c r="BT184">
        <v>1</v>
      </c>
      <c r="BU184" t="s">
        <v>139</v>
      </c>
      <c r="BV184" t="str">
        <f t="shared" si="143"/>
        <v>0</v>
      </c>
      <c r="BW184" t="str">
        <f t="shared" si="144"/>
        <v>0</v>
      </c>
      <c r="BX184" t="str">
        <f t="shared" si="145"/>
        <v>1</v>
      </c>
      <c r="BY184" t="s">
        <v>23</v>
      </c>
      <c r="BZ184" s="253">
        <f t="shared" si="146"/>
        <v>0</v>
      </c>
      <c r="CA184" s="253">
        <f t="shared" si="147"/>
        <v>117.16</v>
      </c>
      <c r="CB184" s="253">
        <f t="shared" si="148"/>
        <v>0</v>
      </c>
      <c r="CC184" s="253">
        <f t="shared" si="149"/>
        <v>0</v>
      </c>
      <c r="CD184" s="253">
        <f t="shared" si="150"/>
        <v>0</v>
      </c>
      <c r="CE184" s="253">
        <f t="shared" si="151"/>
        <v>0</v>
      </c>
      <c r="CF184" s="253">
        <f t="shared" si="152"/>
        <v>0</v>
      </c>
      <c r="CG184" s="253">
        <f t="shared" si="153"/>
        <v>0</v>
      </c>
      <c r="CH184" s="253">
        <f t="shared" si="154"/>
        <v>0</v>
      </c>
      <c r="CI184" s="253">
        <f t="shared" si="155"/>
        <v>0</v>
      </c>
      <c r="CJ184" s="253">
        <f t="shared" si="156"/>
        <v>0</v>
      </c>
      <c r="CK184" s="253">
        <f t="shared" si="157"/>
        <v>0</v>
      </c>
    </row>
    <row r="185" spans="2:89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61"/>
        <v>19</v>
      </c>
      <c r="L185" s="224" t="s">
        <v>208</v>
      </c>
      <c r="M185" s="104">
        <v>16</v>
      </c>
      <c r="N185" s="262">
        <f t="shared" si="111"/>
        <v>36</v>
      </c>
      <c r="O185" s="222">
        <v>36</v>
      </c>
      <c r="P185" s="110">
        <f t="shared" si="112"/>
        <v>793.43999999999994</v>
      </c>
      <c r="Q185" s="204" t="s">
        <v>139</v>
      </c>
      <c r="R185" s="113">
        <f t="shared" si="113"/>
        <v>3</v>
      </c>
      <c r="S185" s="114">
        <f t="shared" si="114"/>
        <v>125.28</v>
      </c>
      <c r="T185" s="113">
        <f t="shared" si="115"/>
        <v>6</v>
      </c>
      <c r="U185" s="115">
        <f t="shared" si="116"/>
        <v>250.56</v>
      </c>
      <c r="V185" s="113">
        <f t="shared" si="117"/>
        <v>5</v>
      </c>
      <c r="W185" s="115">
        <f t="shared" si="118"/>
        <v>208.79999999999998</v>
      </c>
      <c r="X185" s="113">
        <f t="shared" si="119"/>
        <v>5</v>
      </c>
      <c r="Y185" s="115">
        <f t="shared" si="120"/>
        <v>208.79999999999998</v>
      </c>
      <c r="Z185" s="116">
        <f t="shared" si="121"/>
        <v>793.43999999999994</v>
      </c>
      <c r="AA185" s="117" t="b">
        <f t="shared" si="122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/>
      <c r="AI185" s="164">
        <f t="shared" si="123"/>
        <v>0</v>
      </c>
      <c r="AJ185" s="22"/>
      <c r="AK185" s="164">
        <f t="shared" si="124"/>
        <v>0</v>
      </c>
      <c r="AL185" s="22">
        <v>3</v>
      </c>
      <c r="AM185" s="164">
        <f t="shared" si="125"/>
        <v>125.28</v>
      </c>
      <c r="AN185" s="22">
        <v>2</v>
      </c>
      <c r="AO185" s="164">
        <f t="shared" si="126"/>
        <v>83.52</v>
      </c>
      <c r="AP185" s="22">
        <v>2</v>
      </c>
      <c r="AQ185" s="164">
        <f t="shared" si="127"/>
        <v>83.52</v>
      </c>
      <c r="AR185" s="22">
        <v>2</v>
      </c>
      <c r="AS185" s="164">
        <f t="shared" si="128"/>
        <v>83.52</v>
      </c>
      <c r="AT185" s="22">
        <v>1</v>
      </c>
      <c r="AU185" s="164">
        <f t="shared" si="129"/>
        <v>41.76</v>
      </c>
      <c r="AV185" s="22">
        <v>2</v>
      </c>
      <c r="AW185" s="164">
        <f t="shared" si="130"/>
        <v>83.52</v>
      </c>
      <c r="AX185" s="22">
        <v>2</v>
      </c>
      <c r="AY185" s="164">
        <f t="shared" si="131"/>
        <v>83.52</v>
      </c>
      <c r="AZ185" s="22">
        <v>2</v>
      </c>
      <c r="BA185" s="164">
        <f t="shared" si="132"/>
        <v>83.52</v>
      </c>
      <c r="BB185" s="22">
        <v>2</v>
      </c>
      <c r="BC185" s="164">
        <f t="shared" si="133"/>
        <v>83.52</v>
      </c>
      <c r="BD185" s="22">
        <v>1</v>
      </c>
      <c r="BE185" s="164">
        <f t="shared" si="134"/>
        <v>41.76</v>
      </c>
      <c r="BF185" s="253">
        <f t="shared" si="135"/>
        <v>793.43999999999994</v>
      </c>
      <c r="BG185" s="253">
        <f t="shared" si="158"/>
        <v>793.43999999999994</v>
      </c>
      <c r="BH185" s="10" t="b">
        <f t="shared" si="159"/>
        <v>1</v>
      </c>
      <c r="BI185" s="253">
        <f t="shared" si="160"/>
        <v>0</v>
      </c>
      <c r="BJ185" s="250">
        <f t="shared" si="137"/>
        <v>21610145</v>
      </c>
      <c r="BK185" s="251">
        <v>348</v>
      </c>
      <c r="BL185" s="251">
        <v>5</v>
      </c>
      <c r="BM185" s="252">
        <f t="shared" si="138"/>
        <v>3</v>
      </c>
      <c r="BN185" s="252">
        <f t="shared" si="139"/>
        <v>6</v>
      </c>
      <c r="BO185" s="252">
        <f t="shared" si="140"/>
        <v>5</v>
      </c>
      <c r="BP185" s="252">
        <f t="shared" si="141"/>
        <v>5</v>
      </c>
      <c r="BQ185" s="254">
        <f t="shared" si="142"/>
        <v>36</v>
      </c>
      <c r="BR185">
        <f t="shared" si="136"/>
        <v>16</v>
      </c>
      <c r="BS185">
        <v>0</v>
      </c>
      <c r="BT185">
        <v>1</v>
      </c>
      <c r="BU185" t="s">
        <v>139</v>
      </c>
      <c r="BV185" t="str">
        <f t="shared" si="143"/>
        <v>0</v>
      </c>
      <c r="BW185" t="str">
        <f t="shared" si="144"/>
        <v>0</v>
      </c>
      <c r="BX185" t="str">
        <f t="shared" si="145"/>
        <v>1</v>
      </c>
      <c r="BY185" t="s">
        <v>23</v>
      </c>
      <c r="BZ185" s="253">
        <f t="shared" si="146"/>
        <v>0</v>
      </c>
      <c r="CA185" s="253">
        <f t="shared" si="147"/>
        <v>0</v>
      </c>
      <c r="CB185" s="253">
        <f t="shared" si="148"/>
        <v>125.28</v>
      </c>
      <c r="CC185" s="253">
        <f t="shared" si="149"/>
        <v>83.52</v>
      </c>
      <c r="CD185" s="253">
        <f t="shared" si="150"/>
        <v>83.52</v>
      </c>
      <c r="CE185" s="253">
        <f t="shared" si="151"/>
        <v>83.52</v>
      </c>
      <c r="CF185" s="253">
        <f t="shared" si="152"/>
        <v>41.76</v>
      </c>
      <c r="CG185" s="253">
        <f t="shared" si="153"/>
        <v>83.52</v>
      </c>
      <c r="CH185" s="253">
        <f t="shared" si="154"/>
        <v>83.52</v>
      </c>
      <c r="CI185" s="253">
        <f t="shared" si="155"/>
        <v>83.52</v>
      </c>
      <c r="CJ185" s="253">
        <f t="shared" si="156"/>
        <v>83.52</v>
      </c>
      <c r="CK185" s="253">
        <f t="shared" si="157"/>
        <v>41.76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61"/>
        <v>0</v>
      </c>
      <c r="L186" s="142" t="s">
        <v>20</v>
      </c>
      <c r="M186" s="104">
        <v>16</v>
      </c>
      <c r="N186" s="262">
        <f t="shared" si="111"/>
        <v>75</v>
      </c>
      <c r="O186" s="141">
        <v>75</v>
      </c>
      <c r="P186" s="110">
        <f t="shared" si="112"/>
        <v>0</v>
      </c>
      <c r="Q186" s="112" t="s">
        <v>139</v>
      </c>
      <c r="R186" s="113">
        <f t="shared" si="113"/>
        <v>0</v>
      </c>
      <c r="S186" s="114">
        <f t="shared" si="114"/>
        <v>0</v>
      </c>
      <c r="T186" s="113">
        <f t="shared" si="115"/>
        <v>0</v>
      </c>
      <c r="U186" s="115">
        <f t="shared" si="116"/>
        <v>0</v>
      </c>
      <c r="V186" s="113">
        <f t="shared" si="117"/>
        <v>0</v>
      </c>
      <c r="W186" s="115">
        <f t="shared" si="118"/>
        <v>0</v>
      </c>
      <c r="X186" s="113">
        <f t="shared" si="119"/>
        <v>0</v>
      </c>
      <c r="Y186" s="115">
        <f t="shared" si="120"/>
        <v>0</v>
      </c>
      <c r="Z186" s="116">
        <f t="shared" si="121"/>
        <v>0</v>
      </c>
      <c r="AA186" s="117" t="b">
        <f t="shared" si="122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23"/>
        <v>0</v>
      </c>
      <c r="AJ186" s="22">
        <v>0</v>
      </c>
      <c r="AK186" s="164">
        <f t="shared" si="124"/>
        <v>0</v>
      </c>
      <c r="AL186" s="22"/>
      <c r="AM186" s="164">
        <f t="shared" si="125"/>
        <v>0</v>
      </c>
      <c r="AN186" s="22"/>
      <c r="AO186" s="164">
        <f t="shared" si="126"/>
        <v>0</v>
      </c>
      <c r="AP186" s="22"/>
      <c r="AQ186" s="164">
        <f t="shared" si="127"/>
        <v>0</v>
      </c>
      <c r="AR186" s="22"/>
      <c r="AS186" s="164">
        <f t="shared" si="128"/>
        <v>0</v>
      </c>
      <c r="AT186" s="22"/>
      <c r="AU186" s="164">
        <f t="shared" si="129"/>
        <v>0</v>
      </c>
      <c r="AV186" s="22"/>
      <c r="AW186" s="164">
        <f t="shared" si="130"/>
        <v>0</v>
      </c>
      <c r="AX186" s="22"/>
      <c r="AY186" s="164">
        <f t="shared" si="131"/>
        <v>0</v>
      </c>
      <c r="AZ186" s="22"/>
      <c r="BA186" s="164">
        <f t="shared" si="132"/>
        <v>0</v>
      </c>
      <c r="BB186" s="22"/>
      <c r="BC186" s="164">
        <f t="shared" si="133"/>
        <v>0</v>
      </c>
      <c r="BD186" s="22"/>
      <c r="BE186" s="164">
        <f t="shared" si="134"/>
        <v>0</v>
      </c>
      <c r="BF186" s="253">
        <f t="shared" si="135"/>
        <v>0</v>
      </c>
      <c r="BG186" s="253">
        <f t="shared" si="158"/>
        <v>0</v>
      </c>
      <c r="BH186" s="10" t="b">
        <f t="shared" si="159"/>
        <v>1</v>
      </c>
      <c r="BI186" s="253">
        <f t="shared" si="160"/>
        <v>0</v>
      </c>
      <c r="BJ186" s="250">
        <f t="shared" si="137"/>
        <v>21610175</v>
      </c>
      <c r="BK186" s="251">
        <v>348</v>
      </c>
      <c r="BL186" s="251">
        <v>5</v>
      </c>
      <c r="BM186" s="252">
        <f t="shared" si="138"/>
        <v>0</v>
      </c>
      <c r="BN186" s="252">
        <f t="shared" si="139"/>
        <v>0</v>
      </c>
      <c r="BO186" s="252">
        <f t="shared" si="140"/>
        <v>0</v>
      </c>
      <c r="BP186" s="252">
        <f t="shared" si="141"/>
        <v>0</v>
      </c>
      <c r="BQ186" s="254">
        <f t="shared" si="142"/>
        <v>75</v>
      </c>
      <c r="BR186">
        <f t="shared" si="136"/>
        <v>16</v>
      </c>
      <c r="BS186">
        <v>0</v>
      </c>
      <c r="BT186">
        <v>1</v>
      </c>
      <c r="BU186" t="s">
        <v>139</v>
      </c>
      <c r="BV186" t="str">
        <f t="shared" si="143"/>
        <v>0</v>
      </c>
      <c r="BW186" t="str">
        <f t="shared" si="144"/>
        <v>0</v>
      </c>
      <c r="BX186" t="str">
        <f t="shared" si="145"/>
        <v>1</v>
      </c>
      <c r="BY186" t="s">
        <v>23</v>
      </c>
      <c r="BZ186" s="253">
        <f t="shared" si="146"/>
        <v>0</v>
      </c>
      <c r="CA186" s="253">
        <f t="shared" si="147"/>
        <v>0</v>
      </c>
      <c r="CB186" s="253">
        <f t="shared" si="148"/>
        <v>0</v>
      </c>
      <c r="CC186" s="253">
        <f t="shared" si="149"/>
        <v>0</v>
      </c>
      <c r="CD186" s="253">
        <f t="shared" si="150"/>
        <v>0</v>
      </c>
      <c r="CE186" s="253">
        <f t="shared" si="151"/>
        <v>0</v>
      </c>
      <c r="CF186" s="253">
        <f t="shared" si="152"/>
        <v>0</v>
      </c>
      <c r="CG186" s="253">
        <f t="shared" si="153"/>
        <v>0</v>
      </c>
      <c r="CH186" s="253">
        <f t="shared" si="154"/>
        <v>0</v>
      </c>
      <c r="CI186" s="253">
        <f t="shared" si="155"/>
        <v>0</v>
      </c>
      <c r="CJ186" s="253">
        <f t="shared" si="156"/>
        <v>0</v>
      </c>
      <c r="CK186" s="253">
        <f t="shared" si="157"/>
        <v>0</v>
      </c>
    </row>
    <row r="187" spans="2:89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61"/>
        <v>0</v>
      </c>
      <c r="L187" s="224" t="s">
        <v>20</v>
      </c>
      <c r="M187" s="104">
        <v>16</v>
      </c>
      <c r="N187" s="262">
        <f t="shared" si="111"/>
        <v>66</v>
      </c>
      <c r="O187" s="222">
        <v>66</v>
      </c>
      <c r="P187" s="110">
        <f t="shared" si="112"/>
        <v>0</v>
      </c>
      <c r="Q187" s="204" t="s">
        <v>139</v>
      </c>
      <c r="R187" s="113">
        <f t="shared" si="113"/>
        <v>0</v>
      </c>
      <c r="S187" s="114">
        <f t="shared" si="114"/>
        <v>0</v>
      </c>
      <c r="T187" s="113">
        <f t="shared" si="115"/>
        <v>0</v>
      </c>
      <c r="U187" s="115">
        <f t="shared" si="116"/>
        <v>0</v>
      </c>
      <c r="V187" s="113">
        <f t="shared" si="117"/>
        <v>0</v>
      </c>
      <c r="W187" s="115">
        <f t="shared" si="118"/>
        <v>0</v>
      </c>
      <c r="X187" s="113">
        <f t="shared" si="119"/>
        <v>0</v>
      </c>
      <c r="Y187" s="115">
        <f t="shared" si="120"/>
        <v>0</v>
      </c>
      <c r="Z187" s="116">
        <f t="shared" si="121"/>
        <v>0</v>
      </c>
      <c r="AA187" s="117" t="b">
        <f t="shared" si="122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/>
      <c r="AI187" s="164">
        <f t="shared" si="123"/>
        <v>0</v>
      </c>
      <c r="AJ187" s="22"/>
      <c r="AK187" s="164">
        <f t="shared" si="124"/>
        <v>0</v>
      </c>
      <c r="AL187" s="22">
        <v>0</v>
      </c>
      <c r="AM187" s="164">
        <f t="shared" si="125"/>
        <v>0</v>
      </c>
      <c r="AN187" s="22">
        <v>0</v>
      </c>
      <c r="AO187" s="164">
        <f t="shared" si="126"/>
        <v>0</v>
      </c>
      <c r="AP187" s="22">
        <v>0</v>
      </c>
      <c r="AQ187" s="164">
        <f t="shared" si="127"/>
        <v>0</v>
      </c>
      <c r="AR187" s="22">
        <v>0</v>
      </c>
      <c r="AS187" s="164">
        <f t="shared" si="128"/>
        <v>0</v>
      </c>
      <c r="AT187" s="22">
        <v>0</v>
      </c>
      <c r="AU187" s="164">
        <f t="shared" si="129"/>
        <v>0</v>
      </c>
      <c r="AV187" s="22">
        <v>0</v>
      </c>
      <c r="AW187" s="164">
        <f t="shared" si="130"/>
        <v>0</v>
      </c>
      <c r="AX187" s="22">
        <v>0</v>
      </c>
      <c r="AY187" s="164">
        <f t="shared" si="131"/>
        <v>0</v>
      </c>
      <c r="AZ187" s="22">
        <v>0</v>
      </c>
      <c r="BA187" s="164">
        <f t="shared" si="132"/>
        <v>0</v>
      </c>
      <c r="BB187" s="22">
        <v>0</v>
      </c>
      <c r="BC187" s="164">
        <f t="shared" si="133"/>
        <v>0</v>
      </c>
      <c r="BD187" s="22">
        <v>0</v>
      </c>
      <c r="BE187" s="164">
        <f t="shared" si="134"/>
        <v>0</v>
      </c>
      <c r="BF187" s="253">
        <f t="shared" si="135"/>
        <v>0</v>
      </c>
      <c r="BG187" s="253">
        <f t="shared" si="158"/>
        <v>0</v>
      </c>
      <c r="BH187" s="10" t="b">
        <f t="shared" si="159"/>
        <v>1</v>
      </c>
      <c r="BI187" s="253">
        <f t="shared" si="160"/>
        <v>0</v>
      </c>
      <c r="BJ187" s="250">
        <f t="shared" si="137"/>
        <v>21610175</v>
      </c>
      <c r="BK187" s="251">
        <v>348</v>
      </c>
      <c r="BL187" s="251">
        <v>5</v>
      </c>
      <c r="BM187" s="252">
        <f t="shared" si="138"/>
        <v>0</v>
      </c>
      <c r="BN187" s="252">
        <f t="shared" si="139"/>
        <v>0</v>
      </c>
      <c r="BO187" s="252">
        <f t="shared" si="140"/>
        <v>0</v>
      </c>
      <c r="BP187" s="252">
        <f t="shared" si="141"/>
        <v>0</v>
      </c>
      <c r="BQ187" s="254">
        <f t="shared" si="142"/>
        <v>66</v>
      </c>
      <c r="BR187">
        <f t="shared" si="136"/>
        <v>16</v>
      </c>
      <c r="BS187">
        <v>0</v>
      </c>
      <c r="BT187">
        <v>1</v>
      </c>
      <c r="BU187" t="s">
        <v>139</v>
      </c>
      <c r="BV187" t="str">
        <f t="shared" si="143"/>
        <v>0</v>
      </c>
      <c r="BW187" t="str">
        <f t="shared" si="144"/>
        <v>0</v>
      </c>
      <c r="BX187" t="str">
        <f t="shared" si="145"/>
        <v>1</v>
      </c>
      <c r="BY187" t="s">
        <v>23</v>
      </c>
      <c r="BZ187" s="253">
        <f t="shared" si="146"/>
        <v>0</v>
      </c>
      <c r="CA187" s="253">
        <f t="shared" si="147"/>
        <v>0</v>
      </c>
      <c r="CB187" s="253">
        <f t="shared" si="148"/>
        <v>0</v>
      </c>
      <c r="CC187" s="253">
        <f t="shared" si="149"/>
        <v>0</v>
      </c>
      <c r="CD187" s="253">
        <f t="shared" si="150"/>
        <v>0</v>
      </c>
      <c r="CE187" s="253">
        <f t="shared" si="151"/>
        <v>0</v>
      </c>
      <c r="CF187" s="253">
        <f t="shared" si="152"/>
        <v>0</v>
      </c>
      <c r="CG187" s="253">
        <f t="shared" si="153"/>
        <v>0</v>
      </c>
      <c r="CH187" s="253">
        <f t="shared" si="154"/>
        <v>0</v>
      </c>
      <c r="CI187" s="253">
        <f t="shared" si="155"/>
        <v>0</v>
      </c>
      <c r="CJ187" s="253">
        <f t="shared" si="156"/>
        <v>0</v>
      </c>
      <c r="CK187" s="253">
        <f t="shared" si="157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61"/>
        <v>30</v>
      </c>
      <c r="L188" s="140" t="s">
        <v>20</v>
      </c>
      <c r="M188" s="104">
        <v>16</v>
      </c>
      <c r="N188" s="262">
        <f t="shared" si="111"/>
        <v>25.3</v>
      </c>
      <c r="O188" s="141">
        <v>25.3</v>
      </c>
      <c r="P188" s="110">
        <f t="shared" si="112"/>
        <v>880.43999999999994</v>
      </c>
      <c r="Q188" s="112" t="s">
        <v>139</v>
      </c>
      <c r="R188" s="113">
        <f t="shared" si="113"/>
        <v>30</v>
      </c>
      <c r="S188" s="114">
        <f t="shared" si="114"/>
        <v>880.43999999999994</v>
      </c>
      <c r="T188" s="113">
        <f t="shared" si="115"/>
        <v>0</v>
      </c>
      <c r="U188" s="115">
        <f t="shared" si="116"/>
        <v>0</v>
      </c>
      <c r="V188" s="113">
        <f t="shared" si="117"/>
        <v>0</v>
      </c>
      <c r="W188" s="115">
        <f t="shared" si="118"/>
        <v>0</v>
      </c>
      <c r="X188" s="113">
        <f t="shared" si="119"/>
        <v>0</v>
      </c>
      <c r="Y188" s="115">
        <f t="shared" si="120"/>
        <v>0</v>
      </c>
      <c r="Z188" s="116">
        <f t="shared" si="121"/>
        <v>880.43999999999994</v>
      </c>
      <c r="AA188" s="117" t="b">
        <f t="shared" si="122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23"/>
        <v>0</v>
      </c>
      <c r="AJ188" s="22">
        <v>30</v>
      </c>
      <c r="AK188" s="164">
        <f t="shared" si="124"/>
        <v>880.43999999999994</v>
      </c>
      <c r="AL188" s="22"/>
      <c r="AM188" s="164">
        <f t="shared" si="125"/>
        <v>0</v>
      </c>
      <c r="AN188" s="22"/>
      <c r="AO188" s="164">
        <f t="shared" si="126"/>
        <v>0</v>
      </c>
      <c r="AP188" s="22"/>
      <c r="AQ188" s="164">
        <f t="shared" si="127"/>
        <v>0</v>
      </c>
      <c r="AR188" s="22"/>
      <c r="AS188" s="164">
        <f t="shared" si="128"/>
        <v>0</v>
      </c>
      <c r="AT188" s="22"/>
      <c r="AU188" s="164">
        <f t="shared" si="129"/>
        <v>0</v>
      </c>
      <c r="AV188" s="22"/>
      <c r="AW188" s="164">
        <f t="shared" si="130"/>
        <v>0</v>
      </c>
      <c r="AX188" s="22"/>
      <c r="AY188" s="164">
        <f t="shared" si="131"/>
        <v>0</v>
      </c>
      <c r="AZ188" s="22"/>
      <c r="BA188" s="164">
        <f t="shared" si="132"/>
        <v>0</v>
      </c>
      <c r="BB188" s="22"/>
      <c r="BC188" s="164">
        <f t="shared" si="133"/>
        <v>0</v>
      </c>
      <c r="BD188" s="22"/>
      <c r="BE188" s="164">
        <f t="shared" si="134"/>
        <v>0</v>
      </c>
      <c r="BF188" s="253">
        <f t="shared" si="135"/>
        <v>880.43999999999994</v>
      </c>
      <c r="BG188" s="253">
        <f t="shared" si="158"/>
        <v>880.43999999999994</v>
      </c>
      <c r="BH188" s="10" t="b">
        <f t="shared" si="159"/>
        <v>1</v>
      </c>
      <c r="BI188" s="253">
        <f t="shared" si="160"/>
        <v>0</v>
      </c>
      <c r="BJ188" s="250">
        <f t="shared" si="137"/>
        <v>21610163</v>
      </c>
      <c r="BK188" s="251">
        <v>348</v>
      </c>
      <c r="BL188" s="251">
        <v>5</v>
      </c>
      <c r="BM188" s="252">
        <f t="shared" si="138"/>
        <v>30</v>
      </c>
      <c r="BN188" s="252">
        <f t="shared" si="139"/>
        <v>0</v>
      </c>
      <c r="BO188" s="252">
        <f t="shared" si="140"/>
        <v>0</v>
      </c>
      <c r="BP188" s="252">
        <f t="shared" si="141"/>
        <v>0</v>
      </c>
      <c r="BQ188" s="254">
        <f t="shared" si="142"/>
        <v>25.3</v>
      </c>
      <c r="BR188">
        <f t="shared" si="136"/>
        <v>16</v>
      </c>
      <c r="BS188">
        <v>0</v>
      </c>
      <c r="BT188">
        <v>1</v>
      </c>
      <c r="BU188" t="s">
        <v>139</v>
      </c>
      <c r="BV188" t="str">
        <f t="shared" si="143"/>
        <v>0</v>
      </c>
      <c r="BW188" t="str">
        <f t="shared" si="144"/>
        <v>0</v>
      </c>
      <c r="BX188" t="str">
        <f t="shared" si="145"/>
        <v>1</v>
      </c>
      <c r="BY188" t="s">
        <v>23</v>
      </c>
      <c r="BZ188" s="253">
        <f t="shared" si="146"/>
        <v>0</v>
      </c>
      <c r="CA188" s="253">
        <f t="shared" si="147"/>
        <v>880.43999999999994</v>
      </c>
      <c r="CB188" s="253">
        <f t="shared" si="148"/>
        <v>0</v>
      </c>
      <c r="CC188" s="253">
        <f t="shared" si="149"/>
        <v>0</v>
      </c>
      <c r="CD188" s="253">
        <f t="shared" si="150"/>
        <v>0</v>
      </c>
      <c r="CE188" s="253">
        <f t="shared" si="151"/>
        <v>0</v>
      </c>
      <c r="CF188" s="253">
        <f t="shared" si="152"/>
        <v>0</v>
      </c>
      <c r="CG188" s="253">
        <f t="shared" si="153"/>
        <v>0</v>
      </c>
      <c r="CH188" s="253">
        <f t="shared" si="154"/>
        <v>0</v>
      </c>
      <c r="CI188" s="253">
        <f t="shared" si="155"/>
        <v>0</v>
      </c>
      <c r="CJ188" s="253">
        <f t="shared" si="156"/>
        <v>0</v>
      </c>
      <c r="CK188" s="253">
        <f t="shared" si="157"/>
        <v>0</v>
      </c>
    </row>
    <row r="189" spans="2:89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61"/>
        <v>232</v>
      </c>
      <c r="L189" s="221" t="s">
        <v>20</v>
      </c>
      <c r="M189" s="104">
        <v>16</v>
      </c>
      <c r="N189" s="262">
        <f t="shared" si="111"/>
        <v>23.7</v>
      </c>
      <c r="O189" s="222">
        <v>23.7</v>
      </c>
      <c r="P189" s="110">
        <f t="shared" si="112"/>
        <v>6378.1439999999993</v>
      </c>
      <c r="Q189" s="204" t="s">
        <v>139</v>
      </c>
      <c r="R189" s="113">
        <f t="shared" si="113"/>
        <v>30</v>
      </c>
      <c r="S189" s="114">
        <f t="shared" si="114"/>
        <v>824.75999999999988</v>
      </c>
      <c r="T189" s="113">
        <f t="shared" si="115"/>
        <v>82</v>
      </c>
      <c r="U189" s="115">
        <f t="shared" si="116"/>
        <v>2254.3439999999996</v>
      </c>
      <c r="V189" s="113">
        <f t="shared" si="117"/>
        <v>60</v>
      </c>
      <c r="W189" s="115">
        <f t="shared" si="118"/>
        <v>1649.5199999999998</v>
      </c>
      <c r="X189" s="113">
        <f t="shared" si="119"/>
        <v>60</v>
      </c>
      <c r="Y189" s="115">
        <f t="shared" si="120"/>
        <v>1649.5199999999998</v>
      </c>
      <c r="Z189" s="116">
        <f t="shared" si="121"/>
        <v>6378.1439999999984</v>
      </c>
      <c r="AA189" s="117" t="b">
        <f t="shared" si="122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/>
      <c r="AI189" s="164">
        <f t="shared" si="123"/>
        <v>0</v>
      </c>
      <c r="AJ189" s="22"/>
      <c r="AK189" s="164">
        <f t="shared" si="124"/>
        <v>0</v>
      </c>
      <c r="AL189" s="22">
        <v>30</v>
      </c>
      <c r="AM189" s="164">
        <f t="shared" si="125"/>
        <v>824.75999999999988</v>
      </c>
      <c r="AN189" s="22">
        <v>34</v>
      </c>
      <c r="AO189" s="164">
        <f t="shared" si="126"/>
        <v>934.72799999999995</v>
      </c>
      <c r="AP189" s="22">
        <v>24</v>
      </c>
      <c r="AQ189" s="164">
        <f t="shared" si="127"/>
        <v>659.80799999999999</v>
      </c>
      <c r="AR189" s="22">
        <v>24</v>
      </c>
      <c r="AS189" s="164">
        <f t="shared" si="128"/>
        <v>659.80799999999999</v>
      </c>
      <c r="AT189" s="22">
        <v>12</v>
      </c>
      <c r="AU189" s="164">
        <f t="shared" si="129"/>
        <v>329.904</v>
      </c>
      <c r="AV189" s="22">
        <v>24</v>
      </c>
      <c r="AW189" s="164">
        <f t="shared" si="130"/>
        <v>659.80799999999999</v>
      </c>
      <c r="AX189" s="22">
        <v>24</v>
      </c>
      <c r="AY189" s="164">
        <f t="shared" si="131"/>
        <v>659.80799999999999</v>
      </c>
      <c r="AZ189" s="22">
        <v>24</v>
      </c>
      <c r="BA189" s="164">
        <f t="shared" si="132"/>
        <v>659.80799999999999</v>
      </c>
      <c r="BB189" s="22">
        <v>24</v>
      </c>
      <c r="BC189" s="164">
        <f t="shared" si="133"/>
        <v>659.80799999999999</v>
      </c>
      <c r="BD189" s="22">
        <v>12</v>
      </c>
      <c r="BE189" s="164">
        <f t="shared" si="134"/>
        <v>329.904</v>
      </c>
      <c r="BF189" s="253">
        <f t="shared" si="135"/>
        <v>6378.1439999999993</v>
      </c>
      <c r="BG189" s="253">
        <f t="shared" si="158"/>
        <v>6378.1440000000002</v>
      </c>
      <c r="BH189" s="10" t="b">
        <f t="shared" si="159"/>
        <v>1</v>
      </c>
      <c r="BI189" s="253">
        <f t="shared" si="160"/>
        <v>0</v>
      </c>
      <c r="BJ189" s="250">
        <f t="shared" si="137"/>
        <v>21610163</v>
      </c>
      <c r="BK189" s="251">
        <v>348</v>
      </c>
      <c r="BL189" s="251">
        <v>5</v>
      </c>
      <c r="BM189" s="252">
        <f t="shared" si="138"/>
        <v>30</v>
      </c>
      <c r="BN189" s="252">
        <f t="shared" si="139"/>
        <v>82</v>
      </c>
      <c r="BO189" s="252">
        <f t="shared" si="140"/>
        <v>60</v>
      </c>
      <c r="BP189" s="252">
        <f t="shared" si="141"/>
        <v>60</v>
      </c>
      <c r="BQ189" s="254">
        <f t="shared" si="142"/>
        <v>23.7</v>
      </c>
      <c r="BR189">
        <f t="shared" si="136"/>
        <v>16</v>
      </c>
      <c r="BS189">
        <v>0</v>
      </c>
      <c r="BT189">
        <v>1</v>
      </c>
      <c r="BU189" t="s">
        <v>139</v>
      </c>
      <c r="BV189" t="str">
        <f t="shared" si="143"/>
        <v>0</v>
      </c>
      <c r="BW189" t="str">
        <f t="shared" si="144"/>
        <v>0</v>
      </c>
      <c r="BX189" t="str">
        <f t="shared" si="145"/>
        <v>1</v>
      </c>
      <c r="BY189" t="s">
        <v>23</v>
      </c>
      <c r="BZ189" s="253">
        <f t="shared" si="146"/>
        <v>0</v>
      </c>
      <c r="CA189" s="253">
        <f t="shared" si="147"/>
        <v>0</v>
      </c>
      <c r="CB189" s="253">
        <f t="shared" si="148"/>
        <v>824.75999999999988</v>
      </c>
      <c r="CC189" s="253">
        <f t="shared" si="149"/>
        <v>934.72799999999995</v>
      </c>
      <c r="CD189" s="253">
        <f t="shared" si="150"/>
        <v>659.80799999999999</v>
      </c>
      <c r="CE189" s="253">
        <f t="shared" si="151"/>
        <v>659.80799999999999</v>
      </c>
      <c r="CF189" s="253">
        <f t="shared" si="152"/>
        <v>329.904</v>
      </c>
      <c r="CG189" s="253">
        <f t="shared" si="153"/>
        <v>659.80799999999999</v>
      </c>
      <c r="CH189" s="253">
        <f t="shared" si="154"/>
        <v>659.80799999999999</v>
      </c>
      <c r="CI189" s="253">
        <f t="shared" si="155"/>
        <v>659.80799999999999</v>
      </c>
      <c r="CJ189" s="253">
        <f t="shared" si="156"/>
        <v>659.80799999999999</v>
      </c>
      <c r="CK189" s="253">
        <f t="shared" si="157"/>
        <v>329.904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61"/>
        <v>3</v>
      </c>
      <c r="L190" s="140" t="s">
        <v>20</v>
      </c>
      <c r="M190" s="104">
        <v>16</v>
      </c>
      <c r="N190" s="262">
        <f t="shared" si="111"/>
        <v>8</v>
      </c>
      <c r="O190" s="141">
        <v>8</v>
      </c>
      <c r="P190" s="110">
        <f t="shared" si="112"/>
        <v>27.839999999999996</v>
      </c>
      <c r="Q190" s="112" t="s">
        <v>139</v>
      </c>
      <c r="R190" s="113">
        <f t="shared" si="113"/>
        <v>3</v>
      </c>
      <c r="S190" s="114">
        <f t="shared" si="114"/>
        <v>27.839999999999996</v>
      </c>
      <c r="T190" s="113">
        <f t="shared" si="115"/>
        <v>0</v>
      </c>
      <c r="U190" s="115">
        <f t="shared" si="116"/>
        <v>0</v>
      </c>
      <c r="V190" s="113">
        <f t="shared" si="117"/>
        <v>0</v>
      </c>
      <c r="W190" s="115">
        <f t="shared" si="118"/>
        <v>0</v>
      </c>
      <c r="X190" s="113">
        <f t="shared" si="119"/>
        <v>0</v>
      </c>
      <c r="Y190" s="115">
        <f t="shared" si="120"/>
        <v>0</v>
      </c>
      <c r="Z190" s="116">
        <f t="shared" si="121"/>
        <v>27.839999999999996</v>
      </c>
      <c r="AA190" s="117" t="b">
        <f t="shared" si="122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23"/>
        <v>0</v>
      </c>
      <c r="AJ190" s="22">
        <v>3</v>
      </c>
      <c r="AK190" s="164">
        <f t="shared" si="124"/>
        <v>27.839999999999996</v>
      </c>
      <c r="AL190" s="22"/>
      <c r="AM190" s="164">
        <f t="shared" si="125"/>
        <v>0</v>
      </c>
      <c r="AN190" s="22"/>
      <c r="AO190" s="164">
        <f t="shared" si="126"/>
        <v>0</v>
      </c>
      <c r="AP190" s="22"/>
      <c r="AQ190" s="164">
        <f t="shared" si="127"/>
        <v>0</v>
      </c>
      <c r="AR190" s="22"/>
      <c r="AS190" s="164">
        <f t="shared" si="128"/>
        <v>0</v>
      </c>
      <c r="AT190" s="22"/>
      <c r="AU190" s="164">
        <f t="shared" si="129"/>
        <v>0</v>
      </c>
      <c r="AV190" s="22"/>
      <c r="AW190" s="164">
        <f t="shared" si="130"/>
        <v>0</v>
      </c>
      <c r="AX190" s="22"/>
      <c r="AY190" s="164">
        <f t="shared" si="131"/>
        <v>0</v>
      </c>
      <c r="AZ190" s="22"/>
      <c r="BA190" s="164">
        <f t="shared" si="132"/>
        <v>0</v>
      </c>
      <c r="BB190" s="22"/>
      <c r="BC190" s="164">
        <f t="shared" si="133"/>
        <v>0</v>
      </c>
      <c r="BD190" s="22"/>
      <c r="BE190" s="164">
        <f t="shared" si="134"/>
        <v>0</v>
      </c>
      <c r="BF190" s="253">
        <f t="shared" si="135"/>
        <v>27.839999999999996</v>
      </c>
      <c r="BG190" s="253">
        <f t="shared" si="158"/>
        <v>27.839999999999996</v>
      </c>
      <c r="BH190" s="10" t="b">
        <f t="shared" si="159"/>
        <v>1</v>
      </c>
      <c r="BI190" s="253">
        <f t="shared" si="160"/>
        <v>0</v>
      </c>
      <c r="BJ190" s="250">
        <f t="shared" si="137"/>
        <v>21610168</v>
      </c>
      <c r="BK190" s="251">
        <v>348</v>
      </c>
      <c r="BL190" s="251">
        <v>5</v>
      </c>
      <c r="BM190" s="252">
        <f t="shared" si="138"/>
        <v>3</v>
      </c>
      <c r="BN190" s="252">
        <f t="shared" si="139"/>
        <v>0</v>
      </c>
      <c r="BO190" s="252">
        <f t="shared" si="140"/>
        <v>0</v>
      </c>
      <c r="BP190" s="252">
        <f t="shared" si="141"/>
        <v>0</v>
      </c>
      <c r="BQ190" s="254">
        <f t="shared" si="142"/>
        <v>8</v>
      </c>
      <c r="BR190">
        <f t="shared" si="136"/>
        <v>16</v>
      </c>
      <c r="BS190">
        <v>0</v>
      </c>
      <c r="BT190">
        <v>1</v>
      </c>
      <c r="BU190" t="s">
        <v>139</v>
      </c>
      <c r="BV190" t="str">
        <f t="shared" si="143"/>
        <v>0</v>
      </c>
      <c r="BW190" t="str">
        <f t="shared" si="144"/>
        <v>0</v>
      </c>
      <c r="BX190" t="str">
        <f t="shared" si="145"/>
        <v>1</v>
      </c>
      <c r="BY190" t="s">
        <v>23</v>
      </c>
      <c r="BZ190" s="253">
        <f t="shared" si="146"/>
        <v>0</v>
      </c>
      <c r="CA190" s="253">
        <f t="shared" si="147"/>
        <v>27.839999999999996</v>
      </c>
      <c r="CB190" s="253">
        <f t="shared" si="148"/>
        <v>0</v>
      </c>
      <c r="CC190" s="253">
        <f t="shared" si="149"/>
        <v>0</v>
      </c>
      <c r="CD190" s="253">
        <f t="shared" si="150"/>
        <v>0</v>
      </c>
      <c r="CE190" s="253">
        <f t="shared" si="151"/>
        <v>0</v>
      </c>
      <c r="CF190" s="253">
        <f t="shared" si="152"/>
        <v>0</v>
      </c>
      <c r="CG190" s="253">
        <f t="shared" si="153"/>
        <v>0</v>
      </c>
      <c r="CH190" s="253">
        <f t="shared" si="154"/>
        <v>0</v>
      </c>
      <c r="CI190" s="253">
        <f t="shared" si="155"/>
        <v>0</v>
      </c>
      <c r="CJ190" s="253">
        <f t="shared" si="156"/>
        <v>0</v>
      </c>
      <c r="CK190" s="253">
        <f t="shared" si="157"/>
        <v>0</v>
      </c>
    </row>
    <row r="191" spans="2:89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61"/>
        <v>22</v>
      </c>
      <c r="L191" s="221" t="s">
        <v>20</v>
      </c>
      <c r="M191" s="104">
        <v>16</v>
      </c>
      <c r="N191" s="262">
        <f t="shared" si="111"/>
        <v>8</v>
      </c>
      <c r="O191" s="222">
        <v>8</v>
      </c>
      <c r="P191" s="110">
        <f t="shared" si="112"/>
        <v>204.16</v>
      </c>
      <c r="Q191" s="204" t="s">
        <v>139</v>
      </c>
      <c r="R191" s="113">
        <f t="shared" si="113"/>
        <v>2</v>
      </c>
      <c r="S191" s="114">
        <f t="shared" si="114"/>
        <v>18.559999999999999</v>
      </c>
      <c r="T191" s="113">
        <f t="shared" si="115"/>
        <v>10</v>
      </c>
      <c r="U191" s="115">
        <f t="shared" si="116"/>
        <v>92.8</v>
      </c>
      <c r="V191" s="113">
        <f t="shared" si="117"/>
        <v>5</v>
      </c>
      <c r="W191" s="115">
        <f t="shared" si="118"/>
        <v>46.4</v>
      </c>
      <c r="X191" s="113">
        <f t="shared" si="119"/>
        <v>5</v>
      </c>
      <c r="Y191" s="115">
        <f t="shared" si="120"/>
        <v>46.4</v>
      </c>
      <c r="Z191" s="116">
        <f t="shared" si="121"/>
        <v>204.16</v>
      </c>
      <c r="AA191" s="117" t="b">
        <f t="shared" si="122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/>
      <c r="AI191" s="164">
        <f t="shared" si="123"/>
        <v>0</v>
      </c>
      <c r="AJ191" s="22"/>
      <c r="AK191" s="164">
        <f t="shared" si="124"/>
        <v>0</v>
      </c>
      <c r="AL191" s="22">
        <v>2</v>
      </c>
      <c r="AM191" s="164">
        <f t="shared" si="125"/>
        <v>18.559999999999999</v>
      </c>
      <c r="AN191" s="22">
        <v>6</v>
      </c>
      <c r="AO191" s="164">
        <f t="shared" si="126"/>
        <v>55.679999999999993</v>
      </c>
      <c r="AP191" s="22">
        <v>2</v>
      </c>
      <c r="AQ191" s="164">
        <f t="shared" si="127"/>
        <v>18.559999999999999</v>
      </c>
      <c r="AR191" s="22">
        <v>2</v>
      </c>
      <c r="AS191" s="164">
        <f t="shared" si="128"/>
        <v>18.559999999999999</v>
      </c>
      <c r="AT191" s="22">
        <v>1</v>
      </c>
      <c r="AU191" s="164">
        <f t="shared" si="129"/>
        <v>9.2799999999999994</v>
      </c>
      <c r="AV191" s="22">
        <v>2</v>
      </c>
      <c r="AW191" s="164">
        <f t="shared" si="130"/>
        <v>18.559999999999999</v>
      </c>
      <c r="AX191" s="22">
        <v>2</v>
      </c>
      <c r="AY191" s="164">
        <f t="shared" si="131"/>
        <v>18.559999999999999</v>
      </c>
      <c r="AZ191" s="22">
        <v>2</v>
      </c>
      <c r="BA191" s="164">
        <f t="shared" si="132"/>
        <v>18.559999999999999</v>
      </c>
      <c r="BB191" s="22">
        <v>2</v>
      </c>
      <c r="BC191" s="164">
        <f t="shared" si="133"/>
        <v>18.559999999999999</v>
      </c>
      <c r="BD191" s="22">
        <v>1</v>
      </c>
      <c r="BE191" s="164">
        <f t="shared" si="134"/>
        <v>9.2799999999999994</v>
      </c>
      <c r="BF191" s="253">
        <f t="shared" si="135"/>
        <v>204.16</v>
      </c>
      <c r="BG191" s="253">
        <f t="shared" si="158"/>
        <v>204.15999999999997</v>
      </c>
      <c r="BH191" s="10" t="b">
        <f t="shared" si="159"/>
        <v>1</v>
      </c>
      <c r="BI191" s="253">
        <f t="shared" si="160"/>
        <v>0</v>
      </c>
      <c r="BJ191" s="250">
        <f t="shared" si="137"/>
        <v>21610168</v>
      </c>
      <c r="BK191" s="251">
        <v>348</v>
      </c>
      <c r="BL191" s="251">
        <v>5</v>
      </c>
      <c r="BM191" s="252">
        <f t="shared" si="138"/>
        <v>2</v>
      </c>
      <c r="BN191" s="252">
        <f t="shared" si="139"/>
        <v>10</v>
      </c>
      <c r="BO191" s="252">
        <f t="shared" si="140"/>
        <v>5</v>
      </c>
      <c r="BP191" s="252">
        <f t="shared" si="141"/>
        <v>5</v>
      </c>
      <c r="BQ191" s="254">
        <f t="shared" si="142"/>
        <v>8</v>
      </c>
      <c r="BR191">
        <f t="shared" si="136"/>
        <v>16</v>
      </c>
      <c r="BS191">
        <v>0</v>
      </c>
      <c r="BT191">
        <v>1</v>
      </c>
      <c r="BU191" t="s">
        <v>139</v>
      </c>
      <c r="BV191" t="str">
        <f t="shared" si="143"/>
        <v>0</v>
      </c>
      <c r="BW191" t="str">
        <f t="shared" si="144"/>
        <v>0</v>
      </c>
      <c r="BX191" t="str">
        <f t="shared" si="145"/>
        <v>1</v>
      </c>
      <c r="BY191" t="s">
        <v>23</v>
      </c>
      <c r="BZ191" s="253">
        <f t="shared" si="146"/>
        <v>0</v>
      </c>
      <c r="CA191" s="253">
        <f t="shared" si="147"/>
        <v>0</v>
      </c>
      <c r="CB191" s="253">
        <f t="shared" si="148"/>
        <v>18.559999999999999</v>
      </c>
      <c r="CC191" s="253">
        <f t="shared" si="149"/>
        <v>55.679999999999993</v>
      </c>
      <c r="CD191" s="253">
        <f t="shared" si="150"/>
        <v>18.559999999999999</v>
      </c>
      <c r="CE191" s="253">
        <f t="shared" si="151"/>
        <v>18.559999999999999</v>
      </c>
      <c r="CF191" s="253">
        <f t="shared" si="152"/>
        <v>9.2799999999999994</v>
      </c>
      <c r="CG191" s="253">
        <f t="shared" si="153"/>
        <v>18.559999999999999</v>
      </c>
      <c r="CH191" s="253">
        <f t="shared" si="154"/>
        <v>18.559999999999999</v>
      </c>
      <c r="CI191" s="253">
        <f t="shared" si="155"/>
        <v>18.559999999999999</v>
      </c>
      <c r="CJ191" s="253">
        <f t="shared" si="156"/>
        <v>18.559999999999999</v>
      </c>
      <c r="CK191" s="253">
        <f t="shared" si="157"/>
        <v>9.2799999999999994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61"/>
        <v>0</v>
      </c>
      <c r="L192" s="140" t="s">
        <v>20</v>
      </c>
      <c r="M192" s="104">
        <v>16</v>
      </c>
      <c r="N192" s="262">
        <f t="shared" si="111"/>
        <v>42</v>
      </c>
      <c r="O192" s="141">
        <v>42</v>
      </c>
      <c r="P192" s="110">
        <f t="shared" si="112"/>
        <v>0</v>
      </c>
      <c r="Q192" s="112" t="s">
        <v>139</v>
      </c>
      <c r="R192" s="113">
        <f t="shared" si="113"/>
        <v>0</v>
      </c>
      <c r="S192" s="114">
        <f t="shared" si="114"/>
        <v>0</v>
      </c>
      <c r="T192" s="113">
        <f t="shared" si="115"/>
        <v>0</v>
      </c>
      <c r="U192" s="115">
        <f t="shared" si="116"/>
        <v>0</v>
      </c>
      <c r="V192" s="113">
        <f t="shared" si="117"/>
        <v>0</v>
      </c>
      <c r="W192" s="115">
        <f t="shared" si="118"/>
        <v>0</v>
      </c>
      <c r="X192" s="113">
        <f t="shared" si="119"/>
        <v>0</v>
      </c>
      <c r="Y192" s="115">
        <f t="shared" si="120"/>
        <v>0</v>
      </c>
      <c r="Z192" s="116">
        <f t="shared" si="121"/>
        <v>0</v>
      </c>
      <c r="AA192" s="117" t="b">
        <f t="shared" si="122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23"/>
        <v>0</v>
      </c>
      <c r="AJ192" s="22">
        <v>0</v>
      </c>
      <c r="AK192" s="164">
        <f t="shared" si="124"/>
        <v>0</v>
      </c>
      <c r="AL192" s="22"/>
      <c r="AM192" s="164">
        <f t="shared" si="125"/>
        <v>0</v>
      </c>
      <c r="AN192" s="22"/>
      <c r="AO192" s="164">
        <f t="shared" si="126"/>
        <v>0</v>
      </c>
      <c r="AP192" s="22"/>
      <c r="AQ192" s="164">
        <f t="shared" si="127"/>
        <v>0</v>
      </c>
      <c r="AR192" s="22"/>
      <c r="AS192" s="164">
        <f t="shared" si="128"/>
        <v>0</v>
      </c>
      <c r="AT192" s="22"/>
      <c r="AU192" s="164">
        <f t="shared" si="129"/>
        <v>0</v>
      </c>
      <c r="AV192" s="22"/>
      <c r="AW192" s="164">
        <f t="shared" si="130"/>
        <v>0</v>
      </c>
      <c r="AX192" s="22"/>
      <c r="AY192" s="164">
        <f t="shared" si="131"/>
        <v>0</v>
      </c>
      <c r="AZ192" s="22"/>
      <c r="BA192" s="164">
        <f t="shared" si="132"/>
        <v>0</v>
      </c>
      <c r="BB192" s="22"/>
      <c r="BC192" s="164">
        <f t="shared" si="133"/>
        <v>0</v>
      </c>
      <c r="BD192" s="22"/>
      <c r="BE192" s="164">
        <f t="shared" si="134"/>
        <v>0</v>
      </c>
      <c r="BF192" s="253">
        <f t="shared" si="135"/>
        <v>0</v>
      </c>
      <c r="BG192" s="253">
        <f t="shared" si="158"/>
        <v>0</v>
      </c>
      <c r="BH192" s="10" t="b">
        <f t="shared" si="159"/>
        <v>1</v>
      </c>
      <c r="BI192" s="253">
        <f t="shared" si="160"/>
        <v>0</v>
      </c>
      <c r="BJ192" s="250">
        <f t="shared" si="137"/>
        <v>21610170</v>
      </c>
      <c r="BK192" s="251">
        <v>348</v>
      </c>
      <c r="BL192" s="251">
        <v>5</v>
      </c>
      <c r="BM192" s="252">
        <f t="shared" si="138"/>
        <v>0</v>
      </c>
      <c r="BN192" s="252">
        <f t="shared" si="139"/>
        <v>0</v>
      </c>
      <c r="BO192" s="252">
        <f t="shared" si="140"/>
        <v>0</v>
      </c>
      <c r="BP192" s="252">
        <f t="shared" si="141"/>
        <v>0</v>
      </c>
      <c r="BQ192" s="254">
        <f t="shared" si="142"/>
        <v>42</v>
      </c>
      <c r="BR192">
        <f t="shared" si="136"/>
        <v>16</v>
      </c>
      <c r="BS192">
        <v>0</v>
      </c>
      <c r="BT192">
        <v>1</v>
      </c>
      <c r="BU192" t="s">
        <v>139</v>
      </c>
      <c r="BV192" t="str">
        <f t="shared" si="143"/>
        <v>0</v>
      </c>
      <c r="BW192" t="str">
        <f t="shared" si="144"/>
        <v>0</v>
      </c>
      <c r="BX192" t="str">
        <f t="shared" si="145"/>
        <v>1</v>
      </c>
      <c r="BY192" t="s">
        <v>23</v>
      </c>
      <c r="BZ192" s="253">
        <f t="shared" si="146"/>
        <v>0</v>
      </c>
      <c r="CA192" s="253">
        <f t="shared" si="147"/>
        <v>0</v>
      </c>
      <c r="CB192" s="253">
        <f t="shared" si="148"/>
        <v>0</v>
      </c>
      <c r="CC192" s="253">
        <f t="shared" si="149"/>
        <v>0</v>
      </c>
      <c r="CD192" s="253">
        <f t="shared" si="150"/>
        <v>0</v>
      </c>
      <c r="CE192" s="253">
        <f t="shared" si="151"/>
        <v>0</v>
      </c>
      <c r="CF192" s="253">
        <f t="shared" si="152"/>
        <v>0</v>
      </c>
      <c r="CG192" s="253">
        <f t="shared" si="153"/>
        <v>0</v>
      </c>
      <c r="CH192" s="253">
        <f t="shared" si="154"/>
        <v>0</v>
      </c>
      <c r="CI192" s="253">
        <f t="shared" si="155"/>
        <v>0</v>
      </c>
      <c r="CJ192" s="253">
        <f t="shared" si="156"/>
        <v>0</v>
      </c>
      <c r="CK192" s="253">
        <f t="shared" si="157"/>
        <v>0</v>
      </c>
    </row>
    <row r="193" spans="1:89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61"/>
        <v>0</v>
      </c>
      <c r="L193" s="221" t="s">
        <v>20</v>
      </c>
      <c r="M193" s="104">
        <v>16</v>
      </c>
      <c r="N193" s="262">
        <f t="shared" si="111"/>
        <v>42</v>
      </c>
      <c r="O193" s="222">
        <v>42</v>
      </c>
      <c r="P193" s="110">
        <f t="shared" si="112"/>
        <v>0</v>
      </c>
      <c r="Q193" s="204" t="s">
        <v>139</v>
      </c>
      <c r="R193" s="113">
        <f t="shared" si="113"/>
        <v>0</v>
      </c>
      <c r="S193" s="114">
        <f t="shared" si="114"/>
        <v>0</v>
      </c>
      <c r="T193" s="113">
        <f t="shared" si="115"/>
        <v>0</v>
      </c>
      <c r="U193" s="115">
        <f t="shared" si="116"/>
        <v>0</v>
      </c>
      <c r="V193" s="113">
        <f t="shared" si="117"/>
        <v>0</v>
      </c>
      <c r="W193" s="115">
        <f t="shared" si="118"/>
        <v>0</v>
      </c>
      <c r="X193" s="113">
        <f t="shared" si="119"/>
        <v>0</v>
      </c>
      <c r="Y193" s="115">
        <f t="shared" si="120"/>
        <v>0</v>
      </c>
      <c r="Z193" s="116">
        <f t="shared" si="121"/>
        <v>0</v>
      </c>
      <c r="AA193" s="117" t="b">
        <f t="shared" si="122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/>
      <c r="AI193" s="164">
        <f t="shared" si="123"/>
        <v>0</v>
      </c>
      <c r="AJ193" s="22"/>
      <c r="AK193" s="164">
        <f t="shared" si="124"/>
        <v>0</v>
      </c>
      <c r="AL193" s="22">
        <v>0</v>
      </c>
      <c r="AM193" s="164">
        <f t="shared" si="125"/>
        <v>0</v>
      </c>
      <c r="AN193" s="22">
        <v>0</v>
      </c>
      <c r="AO193" s="164">
        <f t="shared" si="126"/>
        <v>0</v>
      </c>
      <c r="AP193" s="22">
        <v>0</v>
      </c>
      <c r="AQ193" s="164">
        <f t="shared" si="127"/>
        <v>0</v>
      </c>
      <c r="AR193" s="22">
        <v>0</v>
      </c>
      <c r="AS193" s="164">
        <f t="shared" si="128"/>
        <v>0</v>
      </c>
      <c r="AT193" s="22">
        <v>0</v>
      </c>
      <c r="AU193" s="164">
        <f t="shared" si="129"/>
        <v>0</v>
      </c>
      <c r="AV193" s="22">
        <v>0</v>
      </c>
      <c r="AW193" s="164">
        <f t="shared" si="130"/>
        <v>0</v>
      </c>
      <c r="AX193" s="22">
        <v>0</v>
      </c>
      <c r="AY193" s="164">
        <f t="shared" si="131"/>
        <v>0</v>
      </c>
      <c r="AZ193" s="22">
        <v>0</v>
      </c>
      <c r="BA193" s="164">
        <f t="shared" si="132"/>
        <v>0</v>
      </c>
      <c r="BB193" s="22">
        <v>0</v>
      </c>
      <c r="BC193" s="164">
        <f t="shared" si="133"/>
        <v>0</v>
      </c>
      <c r="BD193" s="22">
        <v>0</v>
      </c>
      <c r="BE193" s="164">
        <f t="shared" si="134"/>
        <v>0</v>
      </c>
      <c r="BF193" s="253">
        <f t="shared" si="135"/>
        <v>0</v>
      </c>
      <c r="BG193" s="253">
        <f t="shared" si="158"/>
        <v>0</v>
      </c>
      <c r="BH193" s="10" t="b">
        <f t="shared" si="159"/>
        <v>1</v>
      </c>
      <c r="BI193" s="253">
        <f t="shared" si="160"/>
        <v>0</v>
      </c>
      <c r="BJ193" s="250">
        <f t="shared" si="137"/>
        <v>21610170</v>
      </c>
      <c r="BK193" s="251">
        <v>348</v>
      </c>
      <c r="BL193" s="251">
        <v>5</v>
      </c>
      <c r="BM193" s="252">
        <f t="shared" si="138"/>
        <v>0</v>
      </c>
      <c r="BN193" s="252">
        <f t="shared" si="139"/>
        <v>0</v>
      </c>
      <c r="BO193" s="252">
        <f t="shared" si="140"/>
        <v>0</v>
      </c>
      <c r="BP193" s="252">
        <f t="shared" si="141"/>
        <v>0</v>
      </c>
      <c r="BQ193" s="254">
        <f t="shared" si="142"/>
        <v>42</v>
      </c>
      <c r="BR193">
        <f t="shared" si="136"/>
        <v>16</v>
      </c>
      <c r="BS193">
        <v>0</v>
      </c>
      <c r="BT193">
        <v>1</v>
      </c>
      <c r="BU193" t="s">
        <v>139</v>
      </c>
      <c r="BV193" t="str">
        <f t="shared" si="143"/>
        <v>0</v>
      </c>
      <c r="BW193" t="str">
        <f t="shared" si="144"/>
        <v>0</v>
      </c>
      <c r="BX193" t="str">
        <f t="shared" si="145"/>
        <v>1</v>
      </c>
      <c r="BY193" t="s">
        <v>23</v>
      </c>
      <c r="BZ193" s="253">
        <f t="shared" si="146"/>
        <v>0</v>
      </c>
      <c r="CA193" s="253">
        <f t="shared" si="147"/>
        <v>0</v>
      </c>
      <c r="CB193" s="253">
        <f t="shared" si="148"/>
        <v>0</v>
      </c>
      <c r="CC193" s="253">
        <f t="shared" si="149"/>
        <v>0</v>
      </c>
      <c r="CD193" s="253">
        <f t="shared" si="150"/>
        <v>0</v>
      </c>
      <c r="CE193" s="253">
        <f t="shared" si="151"/>
        <v>0</v>
      </c>
      <c r="CF193" s="253">
        <f t="shared" si="152"/>
        <v>0</v>
      </c>
      <c r="CG193" s="253">
        <f t="shared" si="153"/>
        <v>0</v>
      </c>
      <c r="CH193" s="253">
        <f t="shared" si="154"/>
        <v>0</v>
      </c>
      <c r="CI193" s="253">
        <f t="shared" si="155"/>
        <v>0</v>
      </c>
      <c r="CJ193" s="253">
        <f t="shared" si="156"/>
        <v>0</v>
      </c>
      <c r="CK193" s="253">
        <f t="shared" si="157"/>
        <v>0</v>
      </c>
    </row>
    <row r="194" spans="1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61"/>
        <v>2</v>
      </c>
      <c r="L194" s="140" t="s">
        <v>138</v>
      </c>
      <c r="M194" s="104">
        <v>16</v>
      </c>
      <c r="N194" s="262">
        <f t="shared" si="111"/>
        <v>11</v>
      </c>
      <c r="O194" s="141">
        <v>11</v>
      </c>
      <c r="P194" s="110">
        <f t="shared" si="112"/>
        <v>25.52</v>
      </c>
      <c r="Q194" s="112" t="s">
        <v>139</v>
      </c>
      <c r="R194" s="113">
        <f t="shared" si="113"/>
        <v>2</v>
      </c>
      <c r="S194" s="114">
        <f t="shared" si="114"/>
        <v>25.52</v>
      </c>
      <c r="T194" s="113">
        <f t="shared" si="115"/>
        <v>0</v>
      </c>
      <c r="U194" s="115">
        <f t="shared" si="116"/>
        <v>0</v>
      </c>
      <c r="V194" s="113">
        <f t="shared" si="117"/>
        <v>0</v>
      </c>
      <c r="W194" s="115">
        <f t="shared" si="118"/>
        <v>0</v>
      </c>
      <c r="X194" s="113">
        <f t="shared" si="119"/>
        <v>0</v>
      </c>
      <c r="Y194" s="115">
        <f t="shared" si="120"/>
        <v>0</v>
      </c>
      <c r="Z194" s="116">
        <f t="shared" si="121"/>
        <v>25.52</v>
      </c>
      <c r="AA194" s="117" t="b">
        <f t="shared" si="122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23"/>
        <v>0</v>
      </c>
      <c r="AJ194" s="22">
        <v>2</v>
      </c>
      <c r="AK194" s="164">
        <f t="shared" si="124"/>
        <v>25.52</v>
      </c>
      <c r="AL194" s="22"/>
      <c r="AM194" s="164">
        <f t="shared" si="125"/>
        <v>0</v>
      </c>
      <c r="AN194" s="22"/>
      <c r="AO194" s="164">
        <f t="shared" si="126"/>
        <v>0</v>
      </c>
      <c r="AP194" s="22"/>
      <c r="AQ194" s="164">
        <f t="shared" si="127"/>
        <v>0</v>
      </c>
      <c r="AR194" s="22"/>
      <c r="AS194" s="164">
        <f t="shared" si="128"/>
        <v>0</v>
      </c>
      <c r="AT194" s="22"/>
      <c r="AU194" s="164">
        <f t="shared" si="129"/>
        <v>0</v>
      </c>
      <c r="AV194" s="22"/>
      <c r="AW194" s="164">
        <f t="shared" si="130"/>
        <v>0</v>
      </c>
      <c r="AX194" s="22"/>
      <c r="AY194" s="164">
        <f t="shared" si="131"/>
        <v>0</v>
      </c>
      <c r="AZ194" s="22"/>
      <c r="BA194" s="164">
        <f t="shared" si="132"/>
        <v>0</v>
      </c>
      <c r="BB194" s="22"/>
      <c r="BC194" s="164">
        <f t="shared" si="133"/>
        <v>0</v>
      </c>
      <c r="BD194" s="22"/>
      <c r="BE194" s="164">
        <f t="shared" si="134"/>
        <v>0</v>
      </c>
      <c r="BF194" s="253">
        <f t="shared" si="135"/>
        <v>25.52</v>
      </c>
      <c r="BG194" s="253">
        <f t="shared" si="158"/>
        <v>25.52</v>
      </c>
      <c r="BH194" s="10" t="b">
        <f t="shared" si="159"/>
        <v>1</v>
      </c>
      <c r="BI194" s="253">
        <f t="shared" si="160"/>
        <v>0</v>
      </c>
      <c r="BJ194" s="250">
        <f t="shared" si="137"/>
        <v>21610194</v>
      </c>
      <c r="BK194" s="251">
        <v>348</v>
      </c>
      <c r="BL194" s="251">
        <v>5</v>
      </c>
      <c r="BM194" s="252">
        <f t="shared" si="138"/>
        <v>2</v>
      </c>
      <c r="BN194" s="252">
        <f t="shared" si="139"/>
        <v>0</v>
      </c>
      <c r="BO194" s="252">
        <f t="shared" si="140"/>
        <v>0</v>
      </c>
      <c r="BP194" s="252">
        <f t="shared" si="141"/>
        <v>0</v>
      </c>
      <c r="BQ194" s="254">
        <f t="shared" si="142"/>
        <v>11</v>
      </c>
      <c r="BR194">
        <f t="shared" si="136"/>
        <v>16</v>
      </c>
      <c r="BS194">
        <v>0</v>
      </c>
      <c r="BT194">
        <v>1</v>
      </c>
      <c r="BU194" t="s">
        <v>139</v>
      </c>
      <c r="BV194" t="str">
        <f t="shared" si="143"/>
        <v>0</v>
      </c>
      <c r="BW194" t="str">
        <f t="shared" si="144"/>
        <v>0</v>
      </c>
      <c r="BX194" t="str">
        <f t="shared" si="145"/>
        <v>1</v>
      </c>
      <c r="BY194" t="s">
        <v>23</v>
      </c>
      <c r="BZ194" s="253">
        <f t="shared" si="146"/>
        <v>0</v>
      </c>
      <c r="CA194" s="253">
        <f t="shared" si="147"/>
        <v>25.52</v>
      </c>
      <c r="CB194" s="253">
        <f t="shared" si="148"/>
        <v>0</v>
      </c>
      <c r="CC194" s="253">
        <f t="shared" si="149"/>
        <v>0</v>
      </c>
      <c r="CD194" s="253">
        <f t="shared" si="150"/>
        <v>0</v>
      </c>
      <c r="CE194" s="253">
        <f t="shared" si="151"/>
        <v>0</v>
      </c>
      <c r="CF194" s="253">
        <f t="shared" si="152"/>
        <v>0</v>
      </c>
      <c r="CG194" s="253">
        <f t="shared" si="153"/>
        <v>0</v>
      </c>
      <c r="CH194" s="253">
        <f t="shared" si="154"/>
        <v>0</v>
      </c>
      <c r="CI194" s="253">
        <f t="shared" si="155"/>
        <v>0</v>
      </c>
      <c r="CJ194" s="253">
        <f t="shared" si="156"/>
        <v>0</v>
      </c>
      <c r="CK194" s="253">
        <f t="shared" si="157"/>
        <v>0</v>
      </c>
    </row>
    <row r="195" spans="1:89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61"/>
        <v>4</v>
      </c>
      <c r="L195" s="221" t="s">
        <v>138</v>
      </c>
      <c r="M195" s="104">
        <v>16</v>
      </c>
      <c r="N195" s="262">
        <f t="shared" si="111"/>
        <v>11</v>
      </c>
      <c r="O195" s="222">
        <v>11</v>
      </c>
      <c r="P195" s="110">
        <f t="shared" si="112"/>
        <v>51.04</v>
      </c>
      <c r="Q195" s="204" t="s">
        <v>139</v>
      </c>
      <c r="R195" s="113">
        <f t="shared" si="113"/>
        <v>2</v>
      </c>
      <c r="S195" s="114">
        <f t="shared" si="114"/>
        <v>25.52</v>
      </c>
      <c r="T195" s="113">
        <f t="shared" si="115"/>
        <v>2</v>
      </c>
      <c r="U195" s="115">
        <f t="shared" si="116"/>
        <v>25.52</v>
      </c>
      <c r="V195" s="113">
        <f t="shared" si="117"/>
        <v>0</v>
      </c>
      <c r="W195" s="115">
        <f t="shared" si="118"/>
        <v>0</v>
      </c>
      <c r="X195" s="113">
        <f t="shared" si="119"/>
        <v>0</v>
      </c>
      <c r="Y195" s="115">
        <f t="shared" si="120"/>
        <v>0</v>
      </c>
      <c r="Z195" s="116">
        <f t="shared" si="121"/>
        <v>51.04</v>
      </c>
      <c r="AA195" s="117" t="b">
        <f t="shared" si="122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/>
      <c r="AI195" s="164">
        <f t="shared" si="123"/>
        <v>0</v>
      </c>
      <c r="AJ195" s="22"/>
      <c r="AK195" s="164">
        <f t="shared" si="124"/>
        <v>0</v>
      </c>
      <c r="AL195" s="22">
        <v>2</v>
      </c>
      <c r="AM195" s="164">
        <f t="shared" si="125"/>
        <v>25.52</v>
      </c>
      <c r="AN195" s="22">
        <v>2</v>
      </c>
      <c r="AO195" s="164">
        <f t="shared" si="126"/>
        <v>25.52</v>
      </c>
      <c r="AP195" s="22">
        <v>0</v>
      </c>
      <c r="AQ195" s="164">
        <f t="shared" si="127"/>
        <v>0</v>
      </c>
      <c r="AR195" s="22">
        <v>0</v>
      </c>
      <c r="AS195" s="164">
        <f t="shared" si="128"/>
        <v>0</v>
      </c>
      <c r="AT195" s="22">
        <v>0</v>
      </c>
      <c r="AU195" s="164">
        <f t="shared" si="129"/>
        <v>0</v>
      </c>
      <c r="AV195" s="22">
        <v>0</v>
      </c>
      <c r="AW195" s="164">
        <f t="shared" si="130"/>
        <v>0</v>
      </c>
      <c r="AX195" s="22">
        <v>0</v>
      </c>
      <c r="AY195" s="164">
        <f t="shared" si="131"/>
        <v>0</v>
      </c>
      <c r="AZ195" s="22">
        <v>0</v>
      </c>
      <c r="BA195" s="164">
        <f t="shared" si="132"/>
        <v>0</v>
      </c>
      <c r="BB195" s="22">
        <v>0</v>
      </c>
      <c r="BC195" s="164">
        <f t="shared" si="133"/>
        <v>0</v>
      </c>
      <c r="BD195" s="22">
        <v>0</v>
      </c>
      <c r="BE195" s="164">
        <f t="shared" si="134"/>
        <v>0</v>
      </c>
      <c r="BF195" s="253">
        <f t="shared" si="135"/>
        <v>51.04</v>
      </c>
      <c r="BG195" s="253">
        <f t="shared" si="158"/>
        <v>51.04</v>
      </c>
      <c r="BH195" s="10" t="b">
        <f t="shared" si="159"/>
        <v>1</v>
      </c>
      <c r="BI195" s="253">
        <f t="shared" si="160"/>
        <v>0</v>
      </c>
      <c r="BJ195" s="250">
        <f t="shared" si="137"/>
        <v>21610194</v>
      </c>
      <c r="BK195" s="251">
        <v>348</v>
      </c>
      <c r="BL195" s="251">
        <v>5</v>
      </c>
      <c r="BM195" s="252">
        <f t="shared" si="138"/>
        <v>2</v>
      </c>
      <c r="BN195" s="252">
        <f t="shared" si="139"/>
        <v>2</v>
      </c>
      <c r="BO195" s="252">
        <f t="shared" si="140"/>
        <v>0</v>
      </c>
      <c r="BP195" s="252">
        <f t="shared" si="141"/>
        <v>0</v>
      </c>
      <c r="BQ195" s="254">
        <f t="shared" si="142"/>
        <v>11</v>
      </c>
      <c r="BR195">
        <f t="shared" si="136"/>
        <v>16</v>
      </c>
      <c r="BS195">
        <v>0</v>
      </c>
      <c r="BT195">
        <v>1</v>
      </c>
      <c r="BU195" t="s">
        <v>139</v>
      </c>
      <c r="BV195" t="str">
        <f t="shared" si="143"/>
        <v>0</v>
      </c>
      <c r="BW195" t="str">
        <f t="shared" si="144"/>
        <v>0</v>
      </c>
      <c r="BX195" t="str">
        <f t="shared" si="145"/>
        <v>1</v>
      </c>
      <c r="BY195" t="s">
        <v>23</v>
      </c>
      <c r="BZ195" s="253">
        <f t="shared" si="146"/>
        <v>0</v>
      </c>
      <c r="CA195" s="253">
        <f t="shared" si="147"/>
        <v>0</v>
      </c>
      <c r="CB195" s="253">
        <f t="shared" si="148"/>
        <v>25.52</v>
      </c>
      <c r="CC195" s="253">
        <f t="shared" si="149"/>
        <v>25.52</v>
      </c>
      <c r="CD195" s="253">
        <f t="shared" si="150"/>
        <v>0</v>
      </c>
      <c r="CE195" s="253">
        <f t="shared" si="151"/>
        <v>0</v>
      </c>
      <c r="CF195" s="253">
        <f t="shared" si="152"/>
        <v>0</v>
      </c>
      <c r="CG195" s="253">
        <f t="shared" si="153"/>
        <v>0</v>
      </c>
      <c r="CH195" s="253">
        <f t="shared" si="154"/>
        <v>0</v>
      </c>
      <c r="CI195" s="253">
        <f t="shared" si="155"/>
        <v>0</v>
      </c>
      <c r="CJ195" s="253">
        <f t="shared" si="156"/>
        <v>0</v>
      </c>
      <c r="CK195" s="253">
        <f t="shared" si="157"/>
        <v>0</v>
      </c>
    </row>
    <row r="196" spans="1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61"/>
        <v>0</v>
      </c>
      <c r="L196" s="140" t="s">
        <v>20</v>
      </c>
      <c r="M196" s="104">
        <v>16</v>
      </c>
      <c r="N196" s="262">
        <f t="shared" si="111"/>
        <v>40</v>
      </c>
      <c r="O196" s="141">
        <v>40</v>
      </c>
      <c r="P196" s="110">
        <f t="shared" si="112"/>
        <v>0</v>
      </c>
      <c r="Q196" s="112" t="s">
        <v>139</v>
      </c>
      <c r="R196" s="113">
        <f t="shared" si="113"/>
        <v>0</v>
      </c>
      <c r="S196" s="114">
        <f t="shared" si="114"/>
        <v>0</v>
      </c>
      <c r="T196" s="113">
        <f t="shared" si="115"/>
        <v>0</v>
      </c>
      <c r="U196" s="115">
        <f t="shared" si="116"/>
        <v>0</v>
      </c>
      <c r="V196" s="113">
        <f t="shared" si="117"/>
        <v>0</v>
      </c>
      <c r="W196" s="115">
        <f t="shared" si="118"/>
        <v>0</v>
      </c>
      <c r="X196" s="113">
        <f t="shared" si="119"/>
        <v>0</v>
      </c>
      <c r="Y196" s="115">
        <f t="shared" si="120"/>
        <v>0</v>
      </c>
      <c r="Z196" s="116">
        <f t="shared" si="121"/>
        <v>0</v>
      </c>
      <c r="AA196" s="117" t="b">
        <f t="shared" si="122"/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23"/>
        <v>0</v>
      </c>
      <c r="AJ196" s="22">
        <v>0</v>
      </c>
      <c r="AK196" s="164">
        <f t="shared" si="124"/>
        <v>0</v>
      </c>
      <c r="AL196" s="22"/>
      <c r="AM196" s="164">
        <f t="shared" si="125"/>
        <v>0</v>
      </c>
      <c r="AN196" s="22"/>
      <c r="AO196" s="164">
        <f t="shared" si="126"/>
        <v>0</v>
      </c>
      <c r="AP196" s="22"/>
      <c r="AQ196" s="164">
        <f t="shared" si="127"/>
        <v>0</v>
      </c>
      <c r="AR196" s="22"/>
      <c r="AS196" s="164">
        <f t="shared" si="128"/>
        <v>0</v>
      </c>
      <c r="AT196" s="22"/>
      <c r="AU196" s="164">
        <f t="shared" si="129"/>
        <v>0</v>
      </c>
      <c r="AV196" s="22"/>
      <c r="AW196" s="164">
        <f t="shared" si="130"/>
        <v>0</v>
      </c>
      <c r="AX196" s="22"/>
      <c r="AY196" s="164">
        <f t="shared" si="131"/>
        <v>0</v>
      </c>
      <c r="AZ196" s="22"/>
      <c r="BA196" s="164">
        <f t="shared" si="132"/>
        <v>0</v>
      </c>
      <c r="BB196" s="22"/>
      <c r="BC196" s="164">
        <f t="shared" si="133"/>
        <v>0</v>
      </c>
      <c r="BD196" s="22"/>
      <c r="BE196" s="164">
        <f t="shared" si="134"/>
        <v>0</v>
      </c>
      <c r="BF196" s="253">
        <f t="shared" si="135"/>
        <v>0</v>
      </c>
      <c r="BG196" s="253">
        <f t="shared" si="158"/>
        <v>0</v>
      </c>
      <c r="BH196" s="10" t="b">
        <f t="shared" si="159"/>
        <v>1</v>
      </c>
      <c r="BI196" s="253">
        <f t="shared" si="160"/>
        <v>0</v>
      </c>
      <c r="BJ196" s="250">
        <f t="shared" si="137"/>
        <v>21610199</v>
      </c>
      <c r="BK196" s="251">
        <v>348</v>
      </c>
      <c r="BL196" s="251">
        <v>5</v>
      </c>
      <c r="BM196" s="252">
        <f t="shared" si="138"/>
        <v>0</v>
      </c>
      <c r="BN196" s="252">
        <f t="shared" si="139"/>
        <v>0</v>
      </c>
      <c r="BO196" s="252">
        <f t="shared" si="140"/>
        <v>0</v>
      </c>
      <c r="BP196" s="252">
        <f t="shared" si="141"/>
        <v>0</v>
      </c>
      <c r="BQ196" s="254">
        <f t="shared" si="142"/>
        <v>40</v>
      </c>
      <c r="BR196">
        <f t="shared" si="136"/>
        <v>16</v>
      </c>
      <c r="BS196">
        <v>0</v>
      </c>
      <c r="BT196">
        <v>1</v>
      </c>
      <c r="BU196" t="s">
        <v>139</v>
      </c>
      <c r="BV196" t="str">
        <f t="shared" si="143"/>
        <v>0</v>
      </c>
      <c r="BW196" t="str">
        <f t="shared" si="144"/>
        <v>0</v>
      </c>
      <c r="BX196" t="str">
        <f t="shared" si="145"/>
        <v>1</v>
      </c>
      <c r="BY196" t="s">
        <v>23</v>
      </c>
      <c r="BZ196" s="253">
        <f t="shared" si="146"/>
        <v>0</v>
      </c>
      <c r="CA196" s="253">
        <f t="shared" si="147"/>
        <v>0</v>
      </c>
      <c r="CB196" s="253">
        <f t="shared" si="148"/>
        <v>0</v>
      </c>
      <c r="CC196" s="253">
        <f t="shared" si="149"/>
        <v>0</v>
      </c>
      <c r="CD196" s="253">
        <f t="shared" si="150"/>
        <v>0</v>
      </c>
      <c r="CE196" s="253">
        <f t="shared" si="151"/>
        <v>0</v>
      </c>
      <c r="CF196" s="253">
        <f t="shared" si="152"/>
        <v>0</v>
      </c>
      <c r="CG196" s="253">
        <f t="shared" si="153"/>
        <v>0</v>
      </c>
      <c r="CH196" s="253">
        <f t="shared" si="154"/>
        <v>0</v>
      </c>
      <c r="CI196" s="253">
        <f t="shared" si="155"/>
        <v>0</v>
      </c>
      <c r="CJ196" s="253">
        <f t="shared" si="156"/>
        <v>0</v>
      </c>
      <c r="CK196" s="253">
        <f t="shared" si="157"/>
        <v>0</v>
      </c>
    </row>
    <row r="197" spans="1:89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61"/>
        <v>12</v>
      </c>
      <c r="L197" s="221" t="s">
        <v>20</v>
      </c>
      <c r="M197" s="104">
        <v>16</v>
      </c>
      <c r="N197" s="262">
        <f t="shared" ref="N197:N263" si="162">ROUND(O197,2)</f>
        <v>40</v>
      </c>
      <c r="O197" s="222">
        <v>40</v>
      </c>
      <c r="P197" s="110">
        <f t="shared" ref="P197:P263" si="163">(O197*(M197/100+1))*K197</f>
        <v>556.79999999999995</v>
      </c>
      <c r="Q197" s="204" t="s">
        <v>139</v>
      </c>
      <c r="R197" s="113">
        <f t="shared" ref="R197:R263" si="164">AH197+AJ197+AL197</f>
        <v>0</v>
      </c>
      <c r="S197" s="114">
        <f t="shared" ref="S197:S263" si="165">R197*(O197*(M197/100+1))</f>
        <v>0</v>
      </c>
      <c r="T197" s="113">
        <f t="shared" ref="T197:T263" si="166">AN197+AP197+AR197</f>
        <v>4</v>
      </c>
      <c r="U197" s="115">
        <f t="shared" ref="U197:U263" si="167">T197*(O197*(M197/100+1))</f>
        <v>185.6</v>
      </c>
      <c r="V197" s="113">
        <f t="shared" ref="V197:V263" si="168">AT197+AV197+AX197</f>
        <v>4</v>
      </c>
      <c r="W197" s="115">
        <f t="shared" ref="W197:W263" si="169">V197*(O197*(M197/100+1))</f>
        <v>185.6</v>
      </c>
      <c r="X197" s="113">
        <f t="shared" ref="X197:X263" si="170">AZ197+BB197+BD197</f>
        <v>4</v>
      </c>
      <c r="Y197" s="115">
        <f t="shared" ref="Y197:Y263" si="171">X197*(O197*(M197/100+1))</f>
        <v>185.6</v>
      </c>
      <c r="Z197" s="116">
        <f t="shared" ref="Z197:Z263" si="172">S197+U197+W197+Y197</f>
        <v>556.79999999999995</v>
      </c>
      <c r="AA197" s="117" t="b">
        <f t="shared" ref="AA197:AA263" si="173">K197=(SUM(X197,V197,T197,R197))</f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/>
      <c r="AI197" s="164">
        <f t="shared" ref="AI197:AI263" si="174">AH197*(O197*(M197/100+1))</f>
        <v>0</v>
      </c>
      <c r="AJ197" s="22"/>
      <c r="AK197" s="164">
        <f t="shared" ref="AK197:AK263" si="175">AJ197*(O197*(M197/100+1))</f>
        <v>0</v>
      </c>
      <c r="AL197" s="22">
        <v>0</v>
      </c>
      <c r="AM197" s="164">
        <f t="shared" ref="AM197:AM263" si="176">AL197*(O197*(M197/100+1))</f>
        <v>0</v>
      </c>
      <c r="AN197" s="22">
        <v>0</v>
      </c>
      <c r="AO197" s="164">
        <f t="shared" ref="AO197:AO263" si="177">AN197*(O197*(M197/100+1))</f>
        <v>0</v>
      </c>
      <c r="AP197" s="22">
        <v>2</v>
      </c>
      <c r="AQ197" s="164">
        <f t="shared" ref="AQ197:AQ263" si="178">AP197*(O197*(M197/100+1))</f>
        <v>92.8</v>
      </c>
      <c r="AR197" s="22">
        <v>2</v>
      </c>
      <c r="AS197" s="164">
        <f t="shared" ref="AS197:AS263" si="179">AR197*(O197*(M197/100+1))</f>
        <v>92.8</v>
      </c>
      <c r="AT197" s="22">
        <v>0</v>
      </c>
      <c r="AU197" s="164">
        <f t="shared" ref="AU197:AU263" si="180">AT197*(O197*(M197/100+1))</f>
        <v>0</v>
      </c>
      <c r="AV197" s="22">
        <v>2</v>
      </c>
      <c r="AW197" s="164">
        <f t="shared" ref="AW197:AW263" si="181">AV197*(O197*(M197/100+1))</f>
        <v>92.8</v>
      </c>
      <c r="AX197" s="22">
        <v>2</v>
      </c>
      <c r="AY197" s="164">
        <f t="shared" ref="AY197:AY263" si="182">AX197*(O197*(M197/100+1))</f>
        <v>92.8</v>
      </c>
      <c r="AZ197" s="22">
        <v>2</v>
      </c>
      <c r="BA197" s="164">
        <f t="shared" ref="BA197:BA263" si="183">AZ197*(O197*(M197/100+1))</f>
        <v>92.8</v>
      </c>
      <c r="BB197" s="22">
        <v>2</v>
      </c>
      <c r="BC197" s="164">
        <f t="shared" ref="BC197:BC263" si="184">BB197*(O197*(M197/100+1))</f>
        <v>92.8</v>
      </c>
      <c r="BD197" s="22">
        <v>0</v>
      </c>
      <c r="BE197" s="164">
        <f t="shared" ref="BE197:BE263" si="185">BD197*(O197*(M197/100+1))</f>
        <v>0</v>
      </c>
      <c r="BF197" s="253">
        <f t="shared" ref="BF197:BF263" si="186">SUM(R197,T197,V197,X197)*(O197*(M197/100+1))</f>
        <v>556.79999999999995</v>
      </c>
      <c r="BG197" s="253">
        <f t="shared" si="158"/>
        <v>556.79999999999995</v>
      </c>
      <c r="BH197" s="10" t="b">
        <f t="shared" si="159"/>
        <v>1</v>
      </c>
      <c r="BI197" s="253">
        <f t="shared" si="160"/>
        <v>0</v>
      </c>
      <c r="BJ197" s="250">
        <f t="shared" si="137"/>
        <v>21610199</v>
      </c>
      <c r="BK197" s="251">
        <v>348</v>
      </c>
      <c r="BL197" s="251">
        <v>5</v>
      </c>
      <c r="BM197" s="252">
        <f t="shared" si="138"/>
        <v>0</v>
      </c>
      <c r="BN197" s="252">
        <f t="shared" si="139"/>
        <v>4</v>
      </c>
      <c r="BO197" s="252">
        <f t="shared" si="140"/>
        <v>4</v>
      </c>
      <c r="BP197" s="252">
        <f t="shared" si="141"/>
        <v>4</v>
      </c>
      <c r="BQ197" s="254">
        <f t="shared" si="142"/>
        <v>40</v>
      </c>
      <c r="BR197">
        <f t="shared" ref="BR197:BR263" si="187">M197</f>
        <v>16</v>
      </c>
      <c r="BS197">
        <v>0</v>
      </c>
      <c r="BT197">
        <v>1</v>
      </c>
      <c r="BU197" t="s">
        <v>139</v>
      </c>
      <c r="BV197" t="str">
        <f t="shared" si="143"/>
        <v>0</v>
      </c>
      <c r="BW197" t="str">
        <f t="shared" si="144"/>
        <v>0</v>
      </c>
      <c r="BX197" t="str">
        <f t="shared" si="145"/>
        <v>1</v>
      </c>
      <c r="BY197" t="s">
        <v>23</v>
      </c>
      <c r="BZ197" s="253">
        <f t="shared" si="146"/>
        <v>0</v>
      </c>
      <c r="CA197" s="253">
        <f t="shared" si="147"/>
        <v>0</v>
      </c>
      <c r="CB197" s="253">
        <f t="shared" si="148"/>
        <v>0</v>
      </c>
      <c r="CC197" s="253">
        <f t="shared" si="149"/>
        <v>0</v>
      </c>
      <c r="CD197" s="253">
        <f t="shared" si="150"/>
        <v>92.8</v>
      </c>
      <c r="CE197" s="253">
        <f t="shared" si="151"/>
        <v>92.8</v>
      </c>
      <c r="CF197" s="253">
        <f t="shared" si="152"/>
        <v>0</v>
      </c>
      <c r="CG197" s="253">
        <f t="shared" si="153"/>
        <v>92.8</v>
      </c>
      <c r="CH197" s="253">
        <f t="shared" si="154"/>
        <v>92.8</v>
      </c>
      <c r="CI197" s="253">
        <f t="shared" si="155"/>
        <v>92.8</v>
      </c>
      <c r="CJ197" s="253">
        <f t="shared" si="156"/>
        <v>92.8</v>
      </c>
      <c r="CK197" s="253">
        <f t="shared" si="157"/>
        <v>0</v>
      </c>
    </row>
    <row r="198" spans="1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61"/>
        <v>0</v>
      </c>
      <c r="L198" s="140" t="s">
        <v>20</v>
      </c>
      <c r="M198" s="104">
        <v>16</v>
      </c>
      <c r="N198" s="262">
        <f t="shared" si="162"/>
        <v>40</v>
      </c>
      <c r="O198" s="141">
        <v>40</v>
      </c>
      <c r="P198" s="110">
        <f t="shared" si="163"/>
        <v>0</v>
      </c>
      <c r="Q198" s="112" t="s">
        <v>139</v>
      </c>
      <c r="R198" s="113">
        <f t="shared" si="164"/>
        <v>0</v>
      </c>
      <c r="S198" s="114">
        <f t="shared" si="165"/>
        <v>0</v>
      </c>
      <c r="T198" s="113">
        <f t="shared" si="166"/>
        <v>0</v>
      </c>
      <c r="U198" s="115">
        <f t="shared" si="167"/>
        <v>0</v>
      </c>
      <c r="V198" s="113">
        <f t="shared" si="168"/>
        <v>0</v>
      </c>
      <c r="W198" s="115">
        <f t="shared" si="169"/>
        <v>0</v>
      </c>
      <c r="X198" s="113">
        <f t="shared" si="170"/>
        <v>0</v>
      </c>
      <c r="Y198" s="115">
        <f t="shared" si="171"/>
        <v>0</v>
      </c>
      <c r="Z198" s="116">
        <f t="shared" si="172"/>
        <v>0</v>
      </c>
      <c r="AA198" s="117" t="b">
        <f t="shared" si="17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74"/>
        <v>0</v>
      </c>
      <c r="AJ198" s="22">
        <v>0</v>
      </c>
      <c r="AK198" s="164">
        <f t="shared" si="175"/>
        <v>0</v>
      </c>
      <c r="AL198" s="22"/>
      <c r="AM198" s="164">
        <f t="shared" si="176"/>
        <v>0</v>
      </c>
      <c r="AN198" s="22"/>
      <c r="AO198" s="164">
        <f t="shared" si="177"/>
        <v>0</v>
      </c>
      <c r="AP198" s="22"/>
      <c r="AQ198" s="164">
        <f t="shared" si="178"/>
        <v>0</v>
      </c>
      <c r="AR198" s="22"/>
      <c r="AS198" s="164">
        <f t="shared" si="179"/>
        <v>0</v>
      </c>
      <c r="AT198" s="22"/>
      <c r="AU198" s="164">
        <f t="shared" si="180"/>
        <v>0</v>
      </c>
      <c r="AV198" s="22"/>
      <c r="AW198" s="164">
        <f t="shared" si="181"/>
        <v>0</v>
      </c>
      <c r="AX198" s="22"/>
      <c r="AY198" s="164">
        <f t="shared" si="182"/>
        <v>0</v>
      </c>
      <c r="AZ198" s="22"/>
      <c r="BA198" s="164">
        <f t="shared" si="183"/>
        <v>0</v>
      </c>
      <c r="BB198" s="22"/>
      <c r="BC198" s="164">
        <f t="shared" si="184"/>
        <v>0</v>
      </c>
      <c r="BD198" s="22"/>
      <c r="BE198" s="164">
        <f t="shared" si="185"/>
        <v>0</v>
      </c>
      <c r="BF198" s="253">
        <f t="shared" si="186"/>
        <v>0</v>
      </c>
      <c r="BG198" s="253">
        <f t="shared" si="158"/>
        <v>0</v>
      </c>
      <c r="BH198" s="10" t="b">
        <f t="shared" si="159"/>
        <v>1</v>
      </c>
      <c r="BI198" s="253">
        <f t="shared" si="160"/>
        <v>0</v>
      </c>
      <c r="BJ198" s="250">
        <f t="shared" ref="BJ198:BJ264" si="188">D198</f>
        <v>21610094</v>
      </c>
      <c r="BK198" s="251">
        <v>348</v>
      </c>
      <c r="BL198" s="251">
        <v>5</v>
      </c>
      <c r="BM198" s="252">
        <f t="shared" ref="BM198:BM264" si="189">R198</f>
        <v>0</v>
      </c>
      <c r="BN198" s="252">
        <f t="shared" ref="BN198:BN264" si="190">T198</f>
        <v>0</v>
      </c>
      <c r="BO198" s="252">
        <f t="shared" ref="BO198:BO264" si="191">V198</f>
        <v>0</v>
      </c>
      <c r="BP198" s="252">
        <f t="shared" ref="BP198:BP264" si="192">X198</f>
        <v>0</v>
      </c>
      <c r="BQ198" s="254">
        <f t="shared" ref="BQ198:BQ264" si="193">N198</f>
        <v>40</v>
      </c>
      <c r="BR198">
        <f t="shared" si="187"/>
        <v>16</v>
      </c>
      <c r="BS198">
        <v>0</v>
      </c>
      <c r="BT198">
        <v>1</v>
      </c>
      <c r="BU198" t="s">
        <v>139</v>
      </c>
      <c r="BV198" t="str">
        <f t="shared" ref="BV198:BV264" si="194">IF(AB198 = "X", "1", "0")</f>
        <v>0</v>
      </c>
      <c r="BW198" t="str">
        <f t="shared" ref="BW198:BW264" si="195">IF(AC198 = "X", "1", "0")</f>
        <v>0</v>
      </c>
      <c r="BX198" t="str">
        <f t="shared" ref="BX198:BX264" si="196">IF(AD198 = "X", "1", "0")</f>
        <v>1</v>
      </c>
      <c r="BY198" t="s">
        <v>23</v>
      </c>
      <c r="BZ198" s="253">
        <f t="shared" ref="BZ198:BZ264" si="197">AI198</f>
        <v>0</v>
      </c>
      <c r="CA198" s="253">
        <f t="shared" ref="CA198:CA264" si="198">AK198</f>
        <v>0</v>
      </c>
      <c r="CB198" s="253">
        <f t="shared" ref="CB198:CB264" si="199">AM198</f>
        <v>0</v>
      </c>
      <c r="CC198" s="253">
        <f t="shared" ref="CC198:CC264" si="200">AO198</f>
        <v>0</v>
      </c>
      <c r="CD198" s="253">
        <f t="shared" ref="CD198:CD264" si="201">AQ198</f>
        <v>0</v>
      </c>
      <c r="CE198" s="253">
        <f t="shared" ref="CE198:CE264" si="202">AS198</f>
        <v>0</v>
      </c>
      <c r="CF198" s="253">
        <f t="shared" ref="CF198:CF264" si="203">AU198</f>
        <v>0</v>
      </c>
      <c r="CG198" s="253">
        <f t="shared" ref="CG198:CG264" si="204">AW198</f>
        <v>0</v>
      </c>
      <c r="CH198" s="253">
        <f t="shared" ref="CH198:CH264" si="205">AY198</f>
        <v>0</v>
      </c>
      <c r="CI198" s="253">
        <f t="shared" ref="CI198:CI264" si="206">BA198</f>
        <v>0</v>
      </c>
      <c r="CJ198" s="253">
        <f t="shared" ref="CJ198:CJ264" si="207">BC198</f>
        <v>0</v>
      </c>
      <c r="CK198" s="253">
        <f t="shared" ref="CK198:CK264" si="208">BE198</f>
        <v>0</v>
      </c>
    </row>
    <row r="199" spans="1:89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61"/>
        <v>12</v>
      </c>
      <c r="L199" s="221" t="s">
        <v>20</v>
      </c>
      <c r="M199" s="104">
        <v>16</v>
      </c>
      <c r="N199" s="262">
        <f t="shared" si="162"/>
        <v>38</v>
      </c>
      <c r="O199" s="222">
        <v>38</v>
      </c>
      <c r="P199" s="110">
        <f t="shared" si="163"/>
        <v>528.96</v>
      </c>
      <c r="Q199" s="204" t="s">
        <v>139</v>
      </c>
      <c r="R199" s="113">
        <f t="shared" si="164"/>
        <v>0</v>
      </c>
      <c r="S199" s="114">
        <f t="shared" si="165"/>
        <v>0</v>
      </c>
      <c r="T199" s="113">
        <f t="shared" si="166"/>
        <v>4</v>
      </c>
      <c r="U199" s="115">
        <f t="shared" si="167"/>
        <v>176.32</v>
      </c>
      <c r="V199" s="113">
        <f t="shared" si="168"/>
        <v>4</v>
      </c>
      <c r="W199" s="115">
        <f t="shared" si="169"/>
        <v>176.32</v>
      </c>
      <c r="X199" s="113">
        <f t="shared" si="170"/>
        <v>4</v>
      </c>
      <c r="Y199" s="115">
        <f t="shared" si="171"/>
        <v>176.32</v>
      </c>
      <c r="Z199" s="116">
        <f t="shared" si="172"/>
        <v>528.96</v>
      </c>
      <c r="AA199" s="117" t="b">
        <f t="shared" si="173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/>
      <c r="AI199" s="164">
        <f t="shared" si="174"/>
        <v>0</v>
      </c>
      <c r="AJ199" s="22"/>
      <c r="AK199" s="164">
        <f t="shared" si="175"/>
        <v>0</v>
      </c>
      <c r="AL199" s="22">
        <v>0</v>
      </c>
      <c r="AM199" s="164">
        <f t="shared" si="176"/>
        <v>0</v>
      </c>
      <c r="AN199" s="22">
        <v>0</v>
      </c>
      <c r="AO199" s="164">
        <f t="shared" si="177"/>
        <v>0</v>
      </c>
      <c r="AP199" s="22">
        <v>2</v>
      </c>
      <c r="AQ199" s="164">
        <f t="shared" si="178"/>
        <v>88.16</v>
      </c>
      <c r="AR199" s="22">
        <v>2</v>
      </c>
      <c r="AS199" s="164">
        <f t="shared" si="179"/>
        <v>88.16</v>
      </c>
      <c r="AT199" s="22">
        <v>0</v>
      </c>
      <c r="AU199" s="164">
        <f t="shared" si="180"/>
        <v>0</v>
      </c>
      <c r="AV199" s="22">
        <v>2</v>
      </c>
      <c r="AW199" s="164">
        <f t="shared" si="181"/>
        <v>88.16</v>
      </c>
      <c r="AX199" s="22">
        <v>2</v>
      </c>
      <c r="AY199" s="164">
        <f t="shared" si="182"/>
        <v>88.16</v>
      </c>
      <c r="AZ199" s="22">
        <v>2</v>
      </c>
      <c r="BA199" s="164">
        <f t="shared" si="183"/>
        <v>88.16</v>
      </c>
      <c r="BB199" s="22">
        <v>2</v>
      </c>
      <c r="BC199" s="164">
        <f t="shared" si="184"/>
        <v>88.16</v>
      </c>
      <c r="BD199" s="22">
        <v>0</v>
      </c>
      <c r="BE199" s="164">
        <f t="shared" si="185"/>
        <v>0</v>
      </c>
      <c r="BF199" s="253">
        <f t="shared" si="186"/>
        <v>528.96</v>
      </c>
      <c r="BG199" s="253">
        <f t="shared" si="158"/>
        <v>528.95999999999992</v>
      </c>
      <c r="BH199" s="10" t="b">
        <f t="shared" si="159"/>
        <v>1</v>
      </c>
      <c r="BI199" s="253">
        <f t="shared" si="160"/>
        <v>0</v>
      </c>
      <c r="BJ199" s="250">
        <f t="shared" si="188"/>
        <v>21610094</v>
      </c>
      <c r="BK199" s="251">
        <v>348</v>
      </c>
      <c r="BL199" s="251">
        <v>5</v>
      </c>
      <c r="BM199" s="252">
        <f t="shared" si="189"/>
        <v>0</v>
      </c>
      <c r="BN199" s="252">
        <f t="shared" si="190"/>
        <v>4</v>
      </c>
      <c r="BO199" s="252">
        <f t="shared" si="191"/>
        <v>4</v>
      </c>
      <c r="BP199" s="252">
        <f t="shared" si="192"/>
        <v>4</v>
      </c>
      <c r="BQ199" s="254">
        <f t="shared" si="193"/>
        <v>38</v>
      </c>
      <c r="BR199">
        <f t="shared" si="187"/>
        <v>16</v>
      </c>
      <c r="BS199">
        <v>0</v>
      </c>
      <c r="BT199">
        <v>1</v>
      </c>
      <c r="BU199" t="s">
        <v>139</v>
      </c>
      <c r="BV199" t="str">
        <f t="shared" si="194"/>
        <v>0</v>
      </c>
      <c r="BW199" t="str">
        <f t="shared" si="195"/>
        <v>0</v>
      </c>
      <c r="BX199" t="str">
        <f t="shared" si="196"/>
        <v>1</v>
      </c>
      <c r="BY199" t="s">
        <v>23</v>
      </c>
      <c r="BZ199" s="253">
        <f t="shared" si="197"/>
        <v>0</v>
      </c>
      <c r="CA199" s="253">
        <f t="shared" si="198"/>
        <v>0</v>
      </c>
      <c r="CB199" s="253">
        <f t="shared" si="199"/>
        <v>0</v>
      </c>
      <c r="CC199" s="253">
        <f t="shared" si="200"/>
        <v>0</v>
      </c>
      <c r="CD199" s="253">
        <f t="shared" si="201"/>
        <v>88.16</v>
      </c>
      <c r="CE199" s="253">
        <f t="shared" si="202"/>
        <v>88.16</v>
      </c>
      <c r="CF199" s="253">
        <f t="shared" si="203"/>
        <v>0</v>
      </c>
      <c r="CG199" s="253">
        <f t="shared" si="204"/>
        <v>88.16</v>
      </c>
      <c r="CH199" s="253">
        <f t="shared" si="205"/>
        <v>88.16</v>
      </c>
      <c r="CI199" s="253">
        <f t="shared" si="206"/>
        <v>88.16</v>
      </c>
      <c r="CJ199" s="253">
        <f t="shared" si="207"/>
        <v>88.16</v>
      </c>
      <c r="CK199" s="253">
        <f t="shared" si="208"/>
        <v>0</v>
      </c>
    </row>
    <row r="200" spans="1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61"/>
        <v>2</v>
      </c>
      <c r="L200" s="142" t="s">
        <v>208</v>
      </c>
      <c r="M200" s="104">
        <v>16</v>
      </c>
      <c r="N200" s="262">
        <f t="shared" si="162"/>
        <v>224</v>
      </c>
      <c r="O200" s="141">
        <v>224</v>
      </c>
      <c r="P200" s="110">
        <f t="shared" si="163"/>
        <v>519.67999999999995</v>
      </c>
      <c r="Q200" s="112" t="s">
        <v>139</v>
      </c>
      <c r="R200" s="113">
        <f t="shared" si="164"/>
        <v>2</v>
      </c>
      <c r="S200" s="114">
        <f t="shared" si="165"/>
        <v>519.67999999999995</v>
      </c>
      <c r="T200" s="113">
        <f t="shared" si="166"/>
        <v>0</v>
      </c>
      <c r="U200" s="115">
        <f t="shared" si="167"/>
        <v>0</v>
      </c>
      <c r="V200" s="113">
        <f t="shared" si="168"/>
        <v>0</v>
      </c>
      <c r="W200" s="115">
        <f t="shared" si="169"/>
        <v>0</v>
      </c>
      <c r="X200" s="113">
        <f t="shared" si="170"/>
        <v>0</v>
      </c>
      <c r="Y200" s="115">
        <f t="shared" si="171"/>
        <v>0</v>
      </c>
      <c r="Z200" s="116">
        <f t="shared" si="172"/>
        <v>519.67999999999995</v>
      </c>
      <c r="AA200" s="117" t="b">
        <f t="shared" si="17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74"/>
        <v>0</v>
      </c>
      <c r="AJ200" s="22">
        <v>2</v>
      </c>
      <c r="AK200" s="164">
        <f t="shared" si="175"/>
        <v>519.67999999999995</v>
      </c>
      <c r="AL200" s="22"/>
      <c r="AM200" s="164">
        <f t="shared" si="176"/>
        <v>0</v>
      </c>
      <c r="AN200" s="22"/>
      <c r="AO200" s="164">
        <f t="shared" si="177"/>
        <v>0</v>
      </c>
      <c r="AP200" s="22"/>
      <c r="AQ200" s="164">
        <f t="shared" si="178"/>
        <v>0</v>
      </c>
      <c r="AR200" s="22"/>
      <c r="AS200" s="164">
        <f t="shared" si="179"/>
        <v>0</v>
      </c>
      <c r="AT200" s="22"/>
      <c r="AU200" s="164">
        <f t="shared" si="180"/>
        <v>0</v>
      </c>
      <c r="AV200" s="22"/>
      <c r="AW200" s="164">
        <f t="shared" si="181"/>
        <v>0</v>
      </c>
      <c r="AX200" s="22"/>
      <c r="AY200" s="164">
        <f t="shared" si="182"/>
        <v>0</v>
      </c>
      <c r="AZ200" s="22"/>
      <c r="BA200" s="164">
        <f t="shared" si="183"/>
        <v>0</v>
      </c>
      <c r="BB200" s="22"/>
      <c r="BC200" s="164">
        <f t="shared" si="184"/>
        <v>0</v>
      </c>
      <c r="BD200" s="22"/>
      <c r="BE200" s="164">
        <f t="shared" si="185"/>
        <v>0</v>
      </c>
      <c r="BF200" s="253">
        <f t="shared" si="186"/>
        <v>519.67999999999995</v>
      </c>
      <c r="BG200" s="253">
        <f t="shared" ref="BG200:BG266" si="209">SUM(BE200,BC200,BA200,AY200,AW200,AU200,AS200,AQ200,AO200,AM200,AK200,AI200)</f>
        <v>519.67999999999995</v>
      </c>
      <c r="BH200" s="10" t="b">
        <f t="shared" ref="BH200:BH266" si="210">BF200=BG200</f>
        <v>1</v>
      </c>
      <c r="BI200" s="253">
        <f t="shared" ref="BI200:BI266" si="211">BF200-BG200</f>
        <v>0</v>
      </c>
      <c r="BJ200" s="250">
        <f t="shared" si="188"/>
        <v>21610113</v>
      </c>
      <c r="BK200" s="251">
        <v>348</v>
      </c>
      <c r="BL200" s="251">
        <v>5</v>
      </c>
      <c r="BM200" s="252">
        <f t="shared" si="189"/>
        <v>2</v>
      </c>
      <c r="BN200" s="252">
        <f t="shared" si="190"/>
        <v>0</v>
      </c>
      <c r="BO200" s="252">
        <f t="shared" si="191"/>
        <v>0</v>
      </c>
      <c r="BP200" s="252">
        <f t="shared" si="192"/>
        <v>0</v>
      </c>
      <c r="BQ200" s="254">
        <f t="shared" si="193"/>
        <v>224</v>
      </c>
      <c r="BR200">
        <f t="shared" si="187"/>
        <v>16</v>
      </c>
      <c r="BS200">
        <v>0</v>
      </c>
      <c r="BT200">
        <v>1</v>
      </c>
      <c r="BU200" t="s">
        <v>139</v>
      </c>
      <c r="BV200" t="str">
        <f t="shared" si="194"/>
        <v>0</v>
      </c>
      <c r="BW200" t="str">
        <f t="shared" si="195"/>
        <v>0</v>
      </c>
      <c r="BX200" t="str">
        <f t="shared" si="196"/>
        <v>1</v>
      </c>
      <c r="BY200" t="s">
        <v>23</v>
      </c>
      <c r="BZ200" s="253">
        <f t="shared" si="197"/>
        <v>0</v>
      </c>
      <c r="CA200" s="253">
        <f t="shared" si="198"/>
        <v>519.67999999999995</v>
      </c>
      <c r="CB200" s="253">
        <f t="shared" si="199"/>
        <v>0</v>
      </c>
      <c r="CC200" s="253">
        <f t="shared" si="200"/>
        <v>0</v>
      </c>
      <c r="CD200" s="253">
        <f t="shared" si="201"/>
        <v>0</v>
      </c>
      <c r="CE200" s="253">
        <f t="shared" si="202"/>
        <v>0</v>
      </c>
      <c r="CF200" s="253">
        <f t="shared" si="203"/>
        <v>0</v>
      </c>
      <c r="CG200" s="253">
        <f t="shared" si="204"/>
        <v>0</v>
      </c>
      <c r="CH200" s="253">
        <f t="shared" si="205"/>
        <v>0</v>
      </c>
      <c r="CI200" s="253">
        <f t="shared" si="206"/>
        <v>0</v>
      </c>
      <c r="CJ200" s="253">
        <f t="shared" si="207"/>
        <v>0</v>
      </c>
      <c r="CK200" s="253">
        <f t="shared" si="208"/>
        <v>0</v>
      </c>
    </row>
    <row r="201" spans="1:89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61"/>
        <v>4</v>
      </c>
      <c r="L201" s="224" t="s">
        <v>208</v>
      </c>
      <c r="M201" s="104">
        <v>16</v>
      </c>
      <c r="N201" s="262">
        <f t="shared" si="162"/>
        <v>160</v>
      </c>
      <c r="O201" s="222">
        <v>160</v>
      </c>
      <c r="P201" s="110">
        <f t="shared" si="163"/>
        <v>742.4</v>
      </c>
      <c r="Q201" s="204" t="s">
        <v>139</v>
      </c>
      <c r="R201" s="113">
        <f t="shared" si="164"/>
        <v>2</v>
      </c>
      <c r="S201" s="114">
        <f t="shared" si="165"/>
        <v>371.2</v>
      </c>
      <c r="T201" s="113">
        <f t="shared" si="166"/>
        <v>2</v>
      </c>
      <c r="U201" s="115">
        <f t="shared" si="167"/>
        <v>371.2</v>
      </c>
      <c r="V201" s="113">
        <f t="shared" si="168"/>
        <v>0</v>
      </c>
      <c r="W201" s="115">
        <f t="shared" si="169"/>
        <v>0</v>
      </c>
      <c r="X201" s="113">
        <f t="shared" si="170"/>
        <v>0</v>
      </c>
      <c r="Y201" s="115">
        <f t="shared" si="171"/>
        <v>0</v>
      </c>
      <c r="Z201" s="116">
        <f t="shared" si="172"/>
        <v>742.4</v>
      </c>
      <c r="AA201" s="117" t="b">
        <f t="shared" si="173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/>
      <c r="AI201" s="164">
        <f t="shared" si="174"/>
        <v>0</v>
      </c>
      <c r="AJ201" s="22"/>
      <c r="AK201" s="164">
        <f t="shared" si="175"/>
        <v>0</v>
      </c>
      <c r="AL201" s="22">
        <v>2</v>
      </c>
      <c r="AM201" s="164">
        <f t="shared" si="176"/>
        <v>371.2</v>
      </c>
      <c r="AN201" s="22">
        <v>2</v>
      </c>
      <c r="AO201" s="164">
        <f t="shared" si="177"/>
        <v>371.2</v>
      </c>
      <c r="AP201" s="22">
        <v>0</v>
      </c>
      <c r="AQ201" s="164">
        <f t="shared" si="178"/>
        <v>0</v>
      </c>
      <c r="AR201" s="22">
        <v>0</v>
      </c>
      <c r="AS201" s="164">
        <f t="shared" si="179"/>
        <v>0</v>
      </c>
      <c r="AT201" s="22">
        <v>0</v>
      </c>
      <c r="AU201" s="164">
        <f t="shared" si="180"/>
        <v>0</v>
      </c>
      <c r="AV201" s="22">
        <v>0</v>
      </c>
      <c r="AW201" s="164">
        <f t="shared" si="181"/>
        <v>0</v>
      </c>
      <c r="AX201" s="22">
        <v>0</v>
      </c>
      <c r="AY201" s="164">
        <f t="shared" si="182"/>
        <v>0</v>
      </c>
      <c r="AZ201" s="22">
        <v>0</v>
      </c>
      <c r="BA201" s="164">
        <f t="shared" si="183"/>
        <v>0</v>
      </c>
      <c r="BB201" s="22">
        <v>0</v>
      </c>
      <c r="BC201" s="164">
        <f t="shared" si="184"/>
        <v>0</v>
      </c>
      <c r="BD201" s="22">
        <v>0</v>
      </c>
      <c r="BE201" s="164">
        <f t="shared" si="185"/>
        <v>0</v>
      </c>
      <c r="BF201" s="253">
        <f t="shared" si="186"/>
        <v>742.4</v>
      </c>
      <c r="BG201" s="253">
        <f t="shared" si="209"/>
        <v>742.4</v>
      </c>
      <c r="BH201" s="10" t="b">
        <f t="shared" si="210"/>
        <v>1</v>
      </c>
      <c r="BI201" s="253">
        <f t="shared" si="211"/>
        <v>0</v>
      </c>
      <c r="BJ201" s="250">
        <f t="shared" si="188"/>
        <v>21610113</v>
      </c>
      <c r="BK201" s="251">
        <v>348</v>
      </c>
      <c r="BL201" s="251">
        <v>5</v>
      </c>
      <c r="BM201" s="252">
        <f t="shared" si="189"/>
        <v>2</v>
      </c>
      <c r="BN201" s="252">
        <f t="shared" si="190"/>
        <v>2</v>
      </c>
      <c r="BO201" s="252">
        <f t="shared" si="191"/>
        <v>0</v>
      </c>
      <c r="BP201" s="252">
        <f t="shared" si="192"/>
        <v>0</v>
      </c>
      <c r="BQ201" s="254">
        <f t="shared" si="193"/>
        <v>160</v>
      </c>
      <c r="BR201">
        <f t="shared" si="187"/>
        <v>16</v>
      </c>
      <c r="BS201">
        <v>0</v>
      </c>
      <c r="BT201">
        <v>1</v>
      </c>
      <c r="BU201" t="s">
        <v>139</v>
      </c>
      <c r="BV201" t="str">
        <f t="shared" si="194"/>
        <v>0</v>
      </c>
      <c r="BW201" t="str">
        <f t="shared" si="195"/>
        <v>0</v>
      </c>
      <c r="BX201" t="str">
        <f t="shared" si="196"/>
        <v>1</v>
      </c>
      <c r="BY201" t="s">
        <v>23</v>
      </c>
      <c r="BZ201" s="253">
        <f t="shared" si="197"/>
        <v>0</v>
      </c>
      <c r="CA201" s="253">
        <f t="shared" si="198"/>
        <v>0</v>
      </c>
      <c r="CB201" s="253">
        <f t="shared" si="199"/>
        <v>371.2</v>
      </c>
      <c r="CC201" s="253">
        <f t="shared" si="200"/>
        <v>371.2</v>
      </c>
      <c r="CD201" s="253">
        <f t="shared" si="201"/>
        <v>0</v>
      </c>
      <c r="CE201" s="253">
        <f t="shared" si="202"/>
        <v>0</v>
      </c>
      <c r="CF201" s="253">
        <f t="shared" si="203"/>
        <v>0</v>
      </c>
      <c r="CG201" s="253">
        <f t="shared" si="204"/>
        <v>0</v>
      </c>
      <c r="CH201" s="253">
        <f t="shared" si="205"/>
        <v>0</v>
      </c>
      <c r="CI201" s="253">
        <f t="shared" si="206"/>
        <v>0</v>
      </c>
      <c r="CJ201" s="253">
        <f t="shared" si="207"/>
        <v>0</v>
      </c>
      <c r="CK201" s="253">
        <f t="shared" si="208"/>
        <v>0</v>
      </c>
    </row>
    <row r="202" spans="1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10"/>
        <v>0</v>
      </c>
      <c r="L202" s="140" t="s">
        <v>20</v>
      </c>
      <c r="M202" s="104">
        <v>0</v>
      </c>
      <c r="N202" s="262">
        <f t="shared" si="162"/>
        <v>21</v>
      </c>
      <c r="O202" s="147">
        <v>21</v>
      </c>
      <c r="P202" s="110">
        <f t="shared" si="163"/>
        <v>0</v>
      </c>
      <c r="Q202" s="112" t="s">
        <v>139</v>
      </c>
      <c r="R202" s="113">
        <f t="shared" si="164"/>
        <v>0</v>
      </c>
      <c r="S202" s="114">
        <f t="shared" si="165"/>
        <v>0</v>
      </c>
      <c r="T202" s="113">
        <f t="shared" si="166"/>
        <v>0</v>
      </c>
      <c r="U202" s="115">
        <f t="shared" si="167"/>
        <v>0</v>
      </c>
      <c r="V202" s="113">
        <f t="shared" si="168"/>
        <v>0</v>
      </c>
      <c r="W202" s="115">
        <f t="shared" si="169"/>
        <v>0</v>
      </c>
      <c r="X202" s="113">
        <f t="shared" si="170"/>
        <v>0</v>
      </c>
      <c r="Y202" s="115">
        <f t="shared" si="171"/>
        <v>0</v>
      </c>
      <c r="Z202" s="116">
        <f t="shared" si="172"/>
        <v>0</v>
      </c>
      <c r="AA202" s="117" t="b">
        <f t="shared" si="17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74"/>
        <v>0</v>
      </c>
      <c r="AJ202" s="22">
        <v>0</v>
      </c>
      <c r="AK202" s="164">
        <f t="shared" si="175"/>
        <v>0</v>
      </c>
      <c r="AL202" s="22">
        <v>0</v>
      </c>
      <c r="AM202" s="164">
        <f t="shared" si="176"/>
        <v>0</v>
      </c>
      <c r="AN202" s="22">
        <v>0</v>
      </c>
      <c r="AO202" s="164">
        <f t="shared" si="177"/>
        <v>0</v>
      </c>
      <c r="AP202" s="22">
        <v>0</v>
      </c>
      <c r="AQ202" s="164">
        <f t="shared" si="178"/>
        <v>0</v>
      </c>
      <c r="AR202" s="22">
        <v>0</v>
      </c>
      <c r="AS202" s="164">
        <f t="shared" si="179"/>
        <v>0</v>
      </c>
      <c r="AT202" s="22">
        <v>0</v>
      </c>
      <c r="AU202" s="164">
        <f t="shared" si="180"/>
        <v>0</v>
      </c>
      <c r="AV202" s="22">
        <v>0</v>
      </c>
      <c r="AW202" s="164">
        <f t="shared" si="181"/>
        <v>0</v>
      </c>
      <c r="AX202" s="22">
        <v>0</v>
      </c>
      <c r="AY202" s="164">
        <f t="shared" si="182"/>
        <v>0</v>
      </c>
      <c r="AZ202" s="22">
        <v>0</v>
      </c>
      <c r="BA202" s="164">
        <f t="shared" si="183"/>
        <v>0</v>
      </c>
      <c r="BB202" s="22">
        <v>0</v>
      </c>
      <c r="BC202" s="164">
        <f t="shared" si="184"/>
        <v>0</v>
      </c>
      <c r="BD202" s="22">
        <v>0</v>
      </c>
      <c r="BE202" s="164">
        <f t="shared" si="185"/>
        <v>0</v>
      </c>
      <c r="BF202" s="253">
        <f t="shared" si="186"/>
        <v>0</v>
      </c>
      <c r="BG202" s="253">
        <f t="shared" si="209"/>
        <v>0</v>
      </c>
      <c r="BH202" s="10" t="b">
        <f t="shared" si="210"/>
        <v>1</v>
      </c>
      <c r="BI202" s="253">
        <f t="shared" si="211"/>
        <v>0</v>
      </c>
      <c r="BJ202" s="250">
        <f t="shared" si="188"/>
        <v>21110175</v>
      </c>
      <c r="BK202" s="251">
        <v>348</v>
      </c>
      <c r="BL202" s="251">
        <v>5</v>
      </c>
      <c r="BM202" s="252">
        <f t="shared" si="189"/>
        <v>0</v>
      </c>
      <c r="BN202" s="252">
        <f t="shared" si="190"/>
        <v>0</v>
      </c>
      <c r="BO202" s="252">
        <f t="shared" si="191"/>
        <v>0</v>
      </c>
      <c r="BP202" s="252">
        <f t="shared" si="192"/>
        <v>0</v>
      </c>
      <c r="BQ202" s="254">
        <f t="shared" si="193"/>
        <v>21</v>
      </c>
      <c r="BR202">
        <f t="shared" si="187"/>
        <v>0</v>
      </c>
      <c r="BS202">
        <v>0</v>
      </c>
      <c r="BT202">
        <v>1</v>
      </c>
      <c r="BU202" t="s">
        <v>139</v>
      </c>
      <c r="BV202" t="str">
        <f t="shared" si="194"/>
        <v>0</v>
      </c>
      <c r="BW202" t="str">
        <f t="shared" si="195"/>
        <v>0</v>
      </c>
      <c r="BX202" t="str">
        <f t="shared" si="196"/>
        <v>1</v>
      </c>
      <c r="BY202" t="s">
        <v>23</v>
      </c>
      <c r="BZ202" s="253">
        <f t="shared" si="197"/>
        <v>0</v>
      </c>
      <c r="CA202" s="253">
        <f t="shared" si="198"/>
        <v>0</v>
      </c>
      <c r="CB202" s="253">
        <f t="shared" si="199"/>
        <v>0</v>
      </c>
      <c r="CC202" s="253">
        <f t="shared" si="200"/>
        <v>0</v>
      </c>
      <c r="CD202" s="253">
        <f t="shared" si="201"/>
        <v>0</v>
      </c>
      <c r="CE202" s="253">
        <f t="shared" si="202"/>
        <v>0</v>
      </c>
      <c r="CF202" s="253">
        <f t="shared" si="203"/>
        <v>0</v>
      </c>
      <c r="CG202" s="253">
        <f t="shared" si="204"/>
        <v>0</v>
      </c>
      <c r="CH202" s="253">
        <f t="shared" si="205"/>
        <v>0</v>
      </c>
      <c r="CI202" s="253">
        <f t="shared" si="206"/>
        <v>0</v>
      </c>
      <c r="CJ202" s="253">
        <f t="shared" si="207"/>
        <v>0</v>
      </c>
      <c r="CK202" s="253">
        <f t="shared" si="208"/>
        <v>0</v>
      </c>
    </row>
    <row r="203" spans="1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10"/>
        <v>0</v>
      </c>
      <c r="L203" s="140" t="s">
        <v>20</v>
      </c>
      <c r="M203" s="201">
        <v>0</v>
      </c>
      <c r="N203" s="262">
        <f t="shared" si="162"/>
        <v>23</v>
      </c>
      <c r="O203" s="147">
        <v>23</v>
      </c>
      <c r="P203" s="110">
        <f t="shared" si="163"/>
        <v>0</v>
      </c>
      <c r="Q203" s="112" t="s">
        <v>139</v>
      </c>
      <c r="R203" s="113">
        <f t="shared" si="164"/>
        <v>0</v>
      </c>
      <c r="S203" s="114">
        <f t="shared" si="165"/>
        <v>0</v>
      </c>
      <c r="T203" s="113">
        <f t="shared" si="166"/>
        <v>0</v>
      </c>
      <c r="U203" s="115">
        <f t="shared" si="167"/>
        <v>0</v>
      </c>
      <c r="V203" s="113">
        <f t="shared" si="168"/>
        <v>0</v>
      </c>
      <c r="W203" s="115">
        <f t="shared" si="169"/>
        <v>0</v>
      </c>
      <c r="X203" s="113">
        <f t="shared" si="170"/>
        <v>0</v>
      </c>
      <c r="Y203" s="115">
        <f t="shared" si="171"/>
        <v>0</v>
      </c>
      <c r="Z203" s="116">
        <f t="shared" si="172"/>
        <v>0</v>
      </c>
      <c r="AA203" s="117" t="b">
        <f t="shared" si="17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74"/>
        <v>0</v>
      </c>
      <c r="AJ203" s="121">
        <v>0</v>
      </c>
      <c r="AK203" s="164">
        <f t="shared" si="175"/>
        <v>0</v>
      </c>
      <c r="AL203" s="22">
        <v>0</v>
      </c>
      <c r="AM203" s="164">
        <f t="shared" si="176"/>
        <v>0</v>
      </c>
      <c r="AN203" s="23">
        <v>0</v>
      </c>
      <c r="AO203" s="164">
        <f t="shared" si="177"/>
        <v>0</v>
      </c>
      <c r="AP203" s="23">
        <v>0</v>
      </c>
      <c r="AQ203" s="164">
        <f t="shared" si="178"/>
        <v>0</v>
      </c>
      <c r="AR203" s="23">
        <v>0</v>
      </c>
      <c r="AS203" s="164">
        <f t="shared" si="179"/>
        <v>0</v>
      </c>
      <c r="AT203" s="23">
        <v>0</v>
      </c>
      <c r="AU203" s="164">
        <f t="shared" si="180"/>
        <v>0</v>
      </c>
      <c r="AV203" s="23">
        <v>0</v>
      </c>
      <c r="AW203" s="164">
        <f t="shared" si="181"/>
        <v>0</v>
      </c>
      <c r="AX203" s="23">
        <v>0</v>
      </c>
      <c r="AY203" s="164">
        <f t="shared" si="182"/>
        <v>0</v>
      </c>
      <c r="AZ203" s="23">
        <v>0</v>
      </c>
      <c r="BA203" s="164">
        <f t="shared" si="183"/>
        <v>0</v>
      </c>
      <c r="BB203" s="23">
        <v>0</v>
      </c>
      <c r="BC203" s="164">
        <f t="shared" si="184"/>
        <v>0</v>
      </c>
      <c r="BD203" s="23">
        <v>0</v>
      </c>
      <c r="BE203" s="164">
        <f t="shared" si="185"/>
        <v>0</v>
      </c>
      <c r="BF203" s="253">
        <f t="shared" si="186"/>
        <v>0</v>
      </c>
      <c r="BG203" s="253">
        <f t="shared" si="209"/>
        <v>0</v>
      </c>
      <c r="BH203" s="10" t="b">
        <f t="shared" si="210"/>
        <v>1</v>
      </c>
      <c r="BI203" s="253">
        <f t="shared" si="211"/>
        <v>0</v>
      </c>
      <c r="BJ203" s="250">
        <f t="shared" si="188"/>
        <v>21110176</v>
      </c>
      <c r="BK203" s="251">
        <v>348</v>
      </c>
      <c r="BL203" s="251">
        <v>5</v>
      </c>
      <c r="BM203" s="252">
        <f t="shared" si="189"/>
        <v>0</v>
      </c>
      <c r="BN203" s="252">
        <f t="shared" si="190"/>
        <v>0</v>
      </c>
      <c r="BO203" s="252">
        <f t="shared" si="191"/>
        <v>0</v>
      </c>
      <c r="BP203" s="252">
        <f t="shared" si="192"/>
        <v>0</v>
      </c>
      <c r="BQ203" s="254">
        <f t="shared" si="193"/>
        <v>23</v>
      </c>
      <c r="BR203">
        <f t="shared" si="187"/>
        <v>0</v>
      </c>
      <c r="BS203">
        <v>0</v>
      </c>
      <c r="BT203">
        <v>1</v>
      </c>
      <c r="BU203" t="s">
        <v>139</v>
      </c>
      <c r="BV203" t="str">
        <f t="shared" si="194"/>
        <v>0</v>
      </c>
      <c r="BW203" t="str">
        <f t="shared" si="195"/>
        <v>0</v>
      </c>
      <c r="BX203" t="str">
        <f t="shared" si="196"/>
        <v>1</v>
      </c>
      <c r="BY203" t="s">
        <v>23</v>
      </c>
      <c r="BZ203" s="253">
        <f t="shared" si="197"/>
        <v>0</v>
      </c>
      <c r="CA203" s="253">
        <f t="shared" si="198"/>
        <v>0</v>
      </c>
      <c r="CB203" s="253">
        <f t="shared" si="199"/>
        <v>0</v>
      </c>
      <c r="CC203" s="253">
        <f t="shared" si="200"/>
        <v>0</v>
      </c>
      <c r="CD203" s="253">
        <f t="shared" si="201"/>
        <v>0</v>
      </c>
      <c r="CE203" s="253">
        <f t="shared" si="202"/>
        <v>0</v>
      </c>
      <c r="CF203" s="253">
        <f t="shared" si="203"/>
        <v>0</v>
      </c>
      <c r="CG203" s="253">
        <f t="shared" si="204"/>
        <v>0</v>
      </c>
      <c r="CH203" s="253">
        <f t="shared" si="205"/>
        <v>0</v>
      </c>
      <c r="CI203" s="253">
        <f t="shared" si="206"/>
        <v>0</v>
      </c>
      <c r="CJ203" s="253">
        <f t="shared" si="207"/>
        <v>0</v>
      </c>
      <c r="CK203" s="253">
        <f t="shared" si="208"/>
        <v>0</v>
      </c>
    </row>
    <row r="204" spans="1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10"/>
        <v>0</v>
      </c>
      <c r="L204" s="140" t="s">
        <v>20</v>
      </c>
      <c r="M204" s="104">
        <v>0</v>
      </c>
      <c r="N204" s="262">
        <f t="shared" si="162"/>
        <v>95</v>
      </c>
      <c r="O204" s="147">
        <v>95</v>
      </c>
      <c r="P204" s="110">
        <f t="shared" si="163"/>
        <v>0</v>
      </c>
      <c r="Q204" s="112" t="s">
        <v>139</v>
      </c>
      <c r="R204" s="113">
        <f t="shared" si="164"/>
        <v>0</v>
      </c>
      <c r="S204" s="114">
        <f t="shared" si="165"/>
        <v>0</v>
      </c>
      <c r="T204" s="113">
        <f t="shared" si="166"/>
        <v>0</v>
      </c>
      <c r="U204" s="115">
        <f t="shared" si="167"/>
        <v>0</v>
      </c>
      <c r="V204" s="113">
        <f t="shared" si="168"/>
        <v>0</v>
      </c>
      <c r="W204" s="115">
        <f t="shared" si="169"/>
        <v>0</v>
      </c>
      <c r="X204" s="113">
        <f t="shared" si="170"/>
        <v>0</v>
      </c>
      <c r="Y204" s="115">
        <f t="shared" si="171"/>
        <v>0</v>
      </c>
      <c r="Z204" s="116">
        <f t="shared" si="172"/>
        <v>0</v>
      </c>
      <c r="AA204" s="117" t="b">
        <f t="shared" si="17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21">
        <v>0</v>
      </c>
      <c r="AI204" s="164">
        <f t="shared" si="174"/>
        <v>0</v>
      </c>
      <c r="AJ204" s="21">
        <v>0</v>
      </c>
      <c r="AK204" s="164">
        <f t="shared" si="175"/>
        <v>0</v>
      </c>
      <c r="AL204" s="21">
        <v>0</v>
      </c>
      <c r="AM204" s="164">
        <f t="shared" si="176"/>
        <v>0</v>
      </c>
      <c r="AN204" s="21">
        <v>0</v>
      </c>
      <c r="AO204" s="164">
        <f t="shared" si="177"/>
        <v>0</v>
      </c>
      <c r="AP204" s="21">
        <v>0</v>
      </c>
      <c r="AQ204" s="164">
        <f t="shared" si="178"/>
        <v>0</v>
      </c>
      <c r="AR204" s="21">
        <v>0</v>
      </c>
      <c r="AS204" s="164">
        <f t="shared" si="179"/>
        <v>0</v>
      </c>
      <c r="AT204" s="21">
        <v>0</v>
      </c>
      <c r="AU204" s="164">
        <f t="shared" si="180"/>
        <v>0</v>
      </c>
      <c r="AV204" s="21">
        <v>0</v>
      </c>
      <c r="AW204" s="164">
        <f t="shared" si="181"/>
        <v>0</v>
      </c>
      <c r="AX204" s="21">
        <v>0</v>
      </c>
      <c r="AY204" s="164">
        <f t="shared" si="182"/>
        <v>0</v>
      </c>
      <c r="AZ204" s="21">
        <v>0</v>
      </c>
      <c r="BA204" s="164">
        <f t="shared" si="183"/>
        <v>0</v>
      </c>
      <c r="BB204" s="21">
        <v>0</v>
      </c>
      <c r="BC204" s="164">
        <f t="shared" si="184"/>
        <v>0</v>
      </c>
      <c r="BD204" s="21">
        <v>0</v>
      </c>
      <c r="BE204" s="164">
        <f t="shared" si="185"/>
        <v>0</v>
      </c>
      <c r="BF204" s="253">
        <f t="shared" si="186"/>
        <v>0</v>
      </c>
      <c r="BG204" s="253">
        <f t="shared" si="209"/>
        <v>0</v>
      </c>
      <c r="BH204" s="10" t="b">
        <f t="shared" si="210"/>
        <v>1</v>
      </c>
      <c r="BI204" s="253">
        <f t="shared" si="211"/>
        <v>0</v>
      </c>
      <c r="BJ204" s="250">
        <f t="shared" si="188"/>
        <v>21110174</v>
      </c>
      <c r="BK204" s="251">
        <v>348</v>
      </c>
      <c r="BL204" s="251">
        <v>5</v>
      </c>
      <c r="BM204" s="252">
        <f t="shared" si="189"/>
        <v>0</v>
      </c>
      <c r="BN204" s="252">
        <f t="shared" si="190"/>
        <v>0</v>
      </c>
      <c r="BO204" s="252">
        <f t="shared" si="191"/>
        <v>0</v>
      </c>
      <c r="BP204" s="252">
        <f t="shared" si="192"/>
        <v>0</v>
      </c>
      <c r="BQ204" s="254">
        <f t="shared" si="193"/>
        <v>95</v>
      </c>
      <c r="BR204">
        <f t="shared" si="187"/>
        <v>0</v>
      </c>
      <c r="BS204">
        <v>0</v>
      </c>
      <c r="BT204">
        <v>1</v>
      </c>
      <c r="BU204" t="s">
        <v>139</v>
      </c>
      <c r="BV204" t="str">
        <f t="shared" si="194"/>
        <v>0</v>
      </c>
      <c r="BW204" t="str">
        <f t="shared" si="195"/>
        <v>0</v>
      </c>
      <c r="BX204" t="str">
        <f t="shared" si="196"/>
        <v>1</v>
      </c>
      <c r="BY204" t="s">
        <v>23</v>
      </c>
      <c r="BZ204" s="253">
        <f t="shared" si="197"/>
        <v>0</v>
      </c>
      <c r="CA204" s="253">
        <f t="shared" si="198"/>
        <v>0</v>
      </c>
      <c r="CB204" s="253">
        <f t="shared" si="199"/>
        <v>0</v>
      </c>
      <c r="CC204" s="253">
        <f t="shared" si="200"/>
        <v>0</v>
      </c>
      <c r="CD204" s="253">
        <f t="shared" si="201"/>
        <v>0</v>
      </c>
      <c r="CE204" s="253">
        <f t="shared" si="202"/>
        <v>0</v>
      </c>
      <c r="CF204" s="253">
        <f t="shared" si="203"/>
        <v>0</v>
      </c>
      <c r="CG204" s="253">
        <f t="shared" si="204"/>
        <v>0</v>
      </c>
      <c r="CH204" s="253">
        <f t="shared" si="205"/>
        <v>0</v>
      </c>
      <c r="CI204" s="253">
        <f t="shared" si="206"/>
        <v>0</v>
      </c>
      <c r="CJ204" s="253">
        <f t="shared" si="207"/>
        <v>0</v>
      </c>
      <c r="CK204" s="253">
        <f t="shared" si="208"/>
        <v>0</v>
      </c>
    </row>
    <row r="205" spans="1:89" s="165" customFormat="1" ht="20.399999999999999" x14ac:dyDescent="0.3">
      <c r="A205"/>
      <c r="B205" s="129">
        <v>122</v>
      </c>
      <c r="C205" s="107">
        <v>221011</v>
      </c>
      <c r="D205" s="138">
        <v>22110004</v>
      </c>
      <c r="E205" s="149" t="s">
        <v>225</v>
      </c>
      <c r="F205" s="108" t="s">
        <v>344</v>
      </c>
      <c r="G205" s="108" t="s">
        <v>345</v>
      </c>
      <c r="H205" s="109" t="s">
        <v>18</v>
      </c>
      <c r="I205" s="123"/>
      <c r="J205" s="109" t="s">
        <v>19</v>
      </c>
      <c r="K205" s="111">
        <f t="shared" si="110"/>
        <v>65</v>
      </c>
      <c r="L205" s="146" t="s">
        <v>231</v>
      </c>
      <c r="M205" s="201">
        <v>0</v>
      </c>
      <c r="N205" s="262">
        <f t="shared" si="162"/>
        <v>29.9</v>
      </c>
      <c r="O205" s="150">
        <v>29.9</v>
      </c>
      <c r="P205" s="110">
        <f t="shared" si="163"/>
        <v>1943.5</v>
      </c>
      <c r="Q205" s="112" t="s">
        <v>139</v>
      </c>
      <c r="R205" s="113">
        <f t="shared" si="164"/>
        <v>9</v>
      </c>
      <c r="S205" s="114">
        <f t="shared" si="165"/>
        <v>269.09999999999997</v>
      </c>
      <c r="T205" s="113">
        <f t="shared" si="166"/>
        <v>14</v>
      </c>
      <c r="U205" s="115">
        <f t="shared" si="167"/>
        <v>418.59999999999997</v>
      </c>
      <c r="V205" s="113">
        <f t="shared" si="168"/>
        <v>21</v>
      </c>
      <c r="W205" s="115">
        <f t="shared" si="169"/>
        <v>627.9</v>
      </c>
      <c r="X205" s="113">
        <f t="shared" si="170"/>
        <v>21</v>
      </c>
      <c r="Y205" s="115">
        <f t="shared" si="171"/>
        <v>627.9</v>
      </c>
      <c r="Z205" s="116">
        <f t="shared" si="172"/>
        <v>1943.5</v>
      </c>
      <c r="AA205" s="117" t="b">
        <f t="shared" si="173"/>
        <v>1</v>
      </c>
      <c r="AB205" s="123"/>
      <c r="AC205" s="124"/>
      <c r="AD205" s="109" t="s">
        <v>22</v>
      </c>
      <c r="AE205" s="108" t="s">
        <v>23</v>
      </c>
      <c r="AF205" s="125"/>
      <c r="AG205" s="126"/>
      <c r="AH205" s="22">
        <v>0</v>
      </c>
      <c r="AI205" s="164">
        <f t="shared" si="174"/>
        <v>0</v>
      </c>
      <c r="AJ205" s="22">
        <v>7</v>
      </c>
      <c r="AK205" s="164">
        <f t="shared" si="175"/>
        <v>209.29999999999998</v>
      </c>
      <c r="AL205" s="22">
        <v>2</v>
      </c>
      <c r="AM205" s="164">
        <f t="shared" si="176"/>
        <v>59.8</v>
      </c>
      <c r="AN205" s="22">
        <v>0</v>
      </c>
      <c r="AO205" s="164">
        <f t="shared" si="177"/>
        <v>0</v>
      </c>
      <c r="AP205" s="22">
        <v>7</v>
      </c>
      <c r="AQ205" s="164">
        <f t="shared" si="178"/>
        <v>209.29999999999998</v>
      </c>
      <c r="AR205" s="22">
        <v>7</v>
      </c>
      <c r="AS205" s="164">
        <f t="shared" si="179"/>
        <v>209.29999999999998</v>
      </c>
      <c r="AT205" s="22">
        <v>7</v>
      </c>
      <c r="AU205" s="164">
        <f t="shared" si="180"/>
        <v>209.29999999999998</v>
      </c>
      <c r="AV205" s="22">
        <v>7</v>
      </c>
      <c r="AW205" s="164">
        <f t="shared" si="181"/>
        <v>209.29999999999998</v>
      </c>
      <c r="AX205" s="22">
        <v>7</v>
      </c>
      <c r="AY205" s="164">
        <f t="shared" si="182"/>
        <v>209.29999999999998</v>
      </c>
      <c r="AZ205" s="22">
        <v>7</v>
      </c>
      <c r="BA205" s="164">
        <f t="shared" si="183"/>
        <v>209.29999999999998</v>
      </c>
      <c r="BB205" s="22">
        <v>7</v>
      </c>
      <c r="BC205" s="164">
        <f t="shared" si="184"/>
        <v>209.29999999999998</v>
      </c>
      <c r="BD205" s="22">
        <v>7</v>
      </c>
      <c r="BE205" s="164">
        <f t="shared" si="185"/>
        <v>209.29999999999998</v>
      </c>
      <c r="BF205" s="253">
        <f t="shared" si="186"/>
        <v>1943.5</v>
      </c>
      <c r="BG205" s="253">
        <f t="shared" si="209"/>
        <v>1943.4999999999998</v>
      </c>
      <c r="BH205" s="10" t="b">
        <f t="shared" si="210"/>
        <v>1</v>
      </c>
      <c r="BI205" s="253">
        <f t="shared" si="211"/>
        <v>0</v>
      </c>
      <c r="BJ205" s="250">
        <f t="shared" si="188"/>
        <v>22110004</v>
      </c>
      <c r="BK205" s="251">
        <v>348</v>
      </c>
      <c r="BL205" s="251">
        <v>5</v>
      </c>
      <c r="BM205" s="252">
        <f t="shared" si="189"/>
        <v>9</v>
      </c>
      <c r="BN205" s="252">
        <f t="shared" si="190"/>
        <v>14</v>
      </c>
      <c r="BO205" s="252">
        <f t="shared" si="191"/>
        <v>21</v>
      </c>
      <c r="BP205" s="252">
        <f t="shared" si="192"/>
        <v>21</v>
      </c>
      <c r="BQ205" s="254">
        <f t="shared" si="193"/>
        <v>29.9</v>
      </c>
      <c r="BR205">
        <f t="shared" si="187"/>
        <v>0</v>
      </c>
      <c r="BS205">
        <v>0</v>
      </c>
      <c r="BT205">
        <v>1</v>
      </c>
      <c r="BU205" t="s">
        <v>139</v>
      </c>
      <c r="BV205" t="str">
        <f t="shared" si="194"/>
        <v>0</v>
      </c>
      <c r="BW205" t="str">
        <f t="shared" si="195"/>
        <v>0</v>
      </c>
      <c r="BX205" t="str">
        <f t="shared" si="196"/>
        <v>1</v>
      </c>
      <c r="BY205" t="s">
        <v>23</v>
      </c>
      <c r="BZ205" s="253">
        <f t="shared" si="197"/>
        <v>0</v>
      </c>
      <c r="CA205" s="253">
        <f t="shared" si="198"/>
        <v>209.29999999999998</v>
      </c>
      <c r="CB205" s="253">
        <f t="shared" si="199"/>
        <v>59.8</v>
      </c>
      <c r="CC205" s="253">
        <f t="shared" si="200"/>
        <v>0</v>
      </c>
      <c r="CD205" s="253">
        <f t="shared" si="201"/>
        <v>209.29999999999998</v>
      </c>
      <c r="CE205" s="253">
        <f t="shared" si="202"/>
        <v>209.29999999999998</v>
      </c>
      <c r="CF205" s="253">
        <f t="shared" si="203"/>
        <v>209.29999999999998</v>
      </c>
      <c r="CG205" s="253">
        <f t="shared" si="204"/>
        <v>209.29999999999998</v>
      </c>
      <c r="CH205" s="253">
        <f t="shared" si="205"/>
        <v>209.29999999999998</v>
      </c>
      <c r="CI205" s="253">
        <f t="shared" si="206"/>
        <v>209.29999999999998</v>
      </c>
      <c r="CJ205" s="253">
        <f t="shared" si="207"/>
        <v>209.29999999999998</v>
      </c>
      <c r="CK205" s="253">
        <f t="shared" si="208"/>
        <v>209.29999999999998</v>
      </c>
    </row>
    <row r="206" spans="1:89" ht="20.399999999999999" x14ac:dyDescent="0.3">
      <c r="B206" s="129">
        <v>123</v>
      </c>
      <c r="C206" s="107">
        <v>221011</v>
      </c>
      <c r="D206" s="135">
        <v>22110005</v>
      </c>
      <c r="E206" s="151" t="s">
        <v>226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si="110"/>
        <v>8</v>
      </c>
      <c r="L206" s="146" t="s">
        <v>232</v>
      </c>
      <c r="M206" s="104">
        <v>0</v>
      </c>
      <c r="N206" s="262">
        <f t="shared" si="162"/>
        <v>313</v>
      </c>
      <c r="O206" s="150">
        <v>313</v>
      </c>
      <c r="P206" s="110">
        <f t="shared" si="163"/>
        <v>2504</v>
      </c>
      <c r="Q206" s="112" t="s">
        <v>139</v>
      </c>
      <c r="R206" s="113">
        <f t="shared" si="164"/>
        <v>0</v>
      </c>
      <c r="S206" s="114">
        <f t="shared" si="165"/>
        <v>0</v>
      </c>
      <c r="T206" s="113">
        <f t="shared" si="166"/>
        <v>2</v>
      </c>
      <c r="U206" s="115">
        <f t="shared" si="167"/>
        <v>626</v>
      </c>
      <c r="V206" s="113">
        <f t="shared" si="168"/>
        <v>3</v>
      </c>
      <c r="W206" s="115">
        <f t="shared" si="169"/>
        <v>939</v>
      </c>
      <c r="X206" s="113">
        <f t="shared" si="170"/>
        <v>3</v>
      </c>
      <c r="Y206" s="115">
        <f t="shared" si="171"/>
        <v>939</v>
      </c>
      <c r="Z206" s="116">
        <f t="shared" si="172"/>
        <v>2504</v>
      </c>
      <c r="AA206" s="117" t="b">
        <f t="shared" si="173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174"/>
        <v>0</v>
      </c>
      <c r="AJ206" s="22">
        <v>0</v>
      </c>
      <c r="AK206" s="164">
        <f t="shared" si="175"/>
        <v>0</v>
      </c>
      <c r="AL206" s="22">
        <v>0</v>
      </c>
      <c r="AM206" s="164">
        <f t="shared" si="176"/>
        <v>0</v>
      </c>
      <c r="AN206" s="22">
        <v>0</v>
      </c>
      <c r="AO206" s="164">
        <f t="shared" si="177"/>
        <v>0</v>
      </c>
      <c r="AP206" s="22">
        <v>1</v>
      </c>
      <c r="AQ206" s="164">
        <f t="shared" si="178"/>
        <v>313</v>
      </c>
      <c r="AR206" s="22">
        <v>1</v>
      </c>
      <c r="AS206" s="164">
        <f t="shared" si="179"/>
        <v>313</v>
      </c>
      <c r="AT206" s="22">
        <v>1</v>
      </c>
      <c r="AU206" s="164">
        <f t="shared" si="180"/>
        <v>313</v>
      </c>
      <c r="AV206" s="22">
        <v>1</v>
      </c>
      <c r="AW206" s="164">
        <f t="shared" si="181"/>
        <v>313</v>
      </c>
      <c r="AX206" s="22">
        <v>1</v>
      </c>
      <c r="AY206" s="164">
        <f t="shared" si="182"/>
        <v>313</v>
      </c>
      <c r="AZ206" s="22">
        <v>1</v>
      </c>
      <c r="BA206" s="164">
        <f t="shared" si="183"/>
        <v>313</v>
      </c>
      <c r="BB206" s="22">
        <v>1</v>
      </c>
      <c r="BC206" s="164">
        <f t="shared" si="184"/>
        <v>313</v>
      </c>
      <c r="BD206" s="22">
        <v>1</v>
      </c>
      <c r="BE206" s="164">
        <f t="shared" si="185"/>
        <v>313</v>
      </c>
      <c r="BF206" s="253">
        <f t="shared" si="186"/>
        <v>2504</v>
      </c>
      <c r="BG206" s="253">
        <f t="shared" si="209"/>
        <v>2504</v>
      </c>
      <c r="BH206" s="10" t="b">
        <f t="shared" si="210"/>
        <v>1</v>
      </c>
      <c r="BI206" s="253">
        <f t="shared" si="211"/>
        <v>0</v>
      </c>
      <c r="BJ206" s="250">
        <f t="shared" si="188"/>
        <v>22110005</v>
      </c>
      <c r="BK206" s="251">
        <v>348</v>
      </c>
      <c r="BL206" s="251">
        <v>5</v>
      </c>
      <c r="BM206" s="252">
        <f t="shared" si="189"/>
        <v>0</v>
      </c>
      <c r="BN206" s="252">
        <f t="shared" si="190"/>
        <v>2</v>
      </c>
      <c r="BO206" s="252">
        <f t="shared" si="191"/>
        <v>3</v>
      </c>
      <c r="BP206" s="252">
        <f t="shared" si="192"/>
        <v>3</v>
      </c>
      <c r="BQ206" s="254">
        <f t="shared" si="193"/>
        <v>313</v>
      </c>
      <c r="BR206">
        <f t="shared" si="187"/>
        <v>0</v>
      </c>
      <c r="BS206">
        <v>0</v>
      </c>
      <c r="BT206">
        <v>1</v>
      </c>
      <c r="BU206" t="s">
        <v>139</v>
      </c>
      <c r="BV206" t="str">
        <f t="shared" si="194"/>
        <v>0</v>
      </c>
      <c r="BW206" t="str">
        <f t="shared" si="195"/>
        <v>0</v>
      </c>
      <c r="BX206" t="str">
        <f t="shared" si="196"/>
        <v>1</v>
      </c>
      <c r="BY206" t="s">
        <v>23</v>
      </c>
      <c r="BZ206" s="253">
        <f t="shared" si="197"/>
        <v>0</v>
      </c>
      <c r="CA206" s="253">
        <f t="shared" si="198"/>
        <v>0</v>
      </c>
      <c r="CB206" s="253">
        <f t="shared" si="199"/>
        <v>0</v>
      </c>
      <c r="CC206" s="253">
        <f t="shared" si="200"/>
        <v>0</v>
      </c>
      <c r="CD206" s="253">
        <f t="shared" si="201"/>
        <v>313</v>
      </c>
      <c r="CE206" s="253">
        <f t="shared" si="202"/>
        <v>313</v>
      </c>
      <c r="CF206" s="253">
        <f t="shared" si="203"/>
        <v>313</v>
      </c>
      <c r="CG206" s="253">
        <f t="shared" si="204"/>
        <v>313</v>
      </c>
      <c r="CH206" s="253">
        <f t="shared" si="205"/>
        <v>313</v>
      </c>
      <c r="CI206" s="253">
        <f t="shared" si="206"/>
        <v>313</v>
      </c>
      <c r="CJ206" s="253">
        <f t="shared" si="207"/>
        <v>313</v>
      </c>
      <c r="CK206" s="253">
        <f t="shared" si="208"/>
        <v>313</v>
      </c>
    </row>
    <row r="207" spans="1:89" ht="20.399999999999999" x14ac:dyDescent="0.3">
      <c r="B207" s="129">
        <v>124</v>
      </c>
      <c r="C207" s="107">
        <v>221011</v>
      </c>
      <c r="D207" s="135">
        <v>22110039</v>
      </c>
      <c r="E207" s="151" t="s">
        <v>227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10"/>
        <v>65</v>
      </c>
      <c r="L207" s="146" t="s">
        <v>233</v>
      </c>
      <c r="M207" s="201">
        <v>0</v>
      </c>
      <c r="N207" s="262">
        <f t="shared" si="162"/>
        <v>342.5</v>
      </c>
      <c r="O207" s="150">
        <v>342.5</v>
      </c>
      <c r="P207" s="110">
        <f t="shared" si="163"/>
        <v>22262.5</v>
      </c>
      <c r="Q207" s="112" t="s">
        <v>139</v>
      </c>
      <c r="R207" s="113">
        <f t="shared" si="164"/>
        <v>9</v>
      </c>
      <c r="S207" s="114">
        <f t="shared" si="165"/>
        <v>3082.5</v>
      </c>
      <c r="T207" s="113">
        <f t="shared" si="166"/>
        <v>14</v>
      </c>
      <c r="U207" s="115">
        <f t="shared" si="167"/>
        <v>4795</v>
      </c>
      <c r="V207" s="113">
        <f t="shared" si="168"/>
        <v>21</v>
      </c>
      <c r="W207" s="115">
        <f t="shared" si="169"/>
        <v>7192.5</v>
      </c>
      <c r="X207" s="113">
        <f t="shared" si="170"/>
        <v>21</v>
      </c>
      <c r="Y207" s="115">
        <f t="shared" si="171"/>
        <v>7192.5</v>
      </c>
      <c r="Z207" s="116">
        <f t="shared" si="172"/>
        <v>22262.5</v>
      </c>
      <c r="AA207" s="117" t="b">
        <f t="shared" si="173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174"/>
        <v>0</v>
      </c>
      <c r="AJ207" s="22">
        <v>5</v>
      </c>
      <c r="AK207" s="164">
        <f t="shared" si="175"/>
        <v>1712.5</v>
      </c>
      <c r="AL207" s="22">
        <v>4</v>
      </c>
      <c r="AM207" s="164">
        <f t="shared" si="176"/>
        <v>1370</v>
      </c>
      <c r="AN207" s="22">
        <v>0</v>
      </c>
      <c r="AO207" s="164">
        <f t="shared" si="177"/>
        <v>0</v>
      </c>
      <c r="AP207" s="22">
        <v>7</v>
      </c>
      <c r="AQ207" s="164">
        <f t="shared" si="178"/>
        <v>2397.5</v>
      </c>
      <c r="AR207" s="22">
        <v>7</v>
      </c>
      <c r="AS207" s="164">
        <f t="shared" si="179"/>
        <v>2397.5</v>
      </c>
      <c r="AT207" s="22">
        <v>7</v>
      </c>
      <c r="AU207" s="164">
        <f t="shared" si="180"/>
        <v>2397.5</v>
      </c>
      <c r="AV207" s="22">
        <v>7</v>
      </c>
      <c r="AW207" s="164">
        <f t="shared" si="181"/>
        <v>2397.5</v>
      </c>
      <c r="AX207" s="22">
        <v>7</v>
      </c>
      <c r="AY207" s="164">
        <f t="shared" si="182"/>
        <v>2397.5</v>
      </c>
      <c r="AZ207" s="22">
        <v>7</v>
      </c>
      <c r="BA207" s="164">
        <f t="shared" si="183"/>
        <v>2397.5</v>
      </c>
      <c r="BB207" s="22">
        <v>7</v>
      </c>
      <c r="BC207" s="164">
        <f t="shared" si="184"/>
        <v>2397.5</v>
      </c>
      <c r="BD207" s="22">
        <v>7</v>
      </c>
      <c r="BE207" s="164">
        <f t="shared" si="185"/>
        <v>2397.5</v>
      </c>
      <c r="BF207" s="253">
        <f t="shared" si="186"/>
        <v>22262.5</v>
      </c>
      <c r="BG207" s="253">
        <f t="shared" si="209"/>
        <v>22262.5</v>
      </c>
      <c r="BH207" s="10" t="b">
        <f t="shared" si="210"/>
        <v>1</v>
      </c>
      <c r="BI207" s="253">
        <f t="shared" si="211"/>
        <v>0</v>
      </c>
      <c r="BJ207" s="250">
        <f t="shared" si="188"/>
        <v>22110039</v>
      </c>
      <c r="BK207" s="251">
        <v>348</v>
      </c>
      <c r="BL207" s="251">
        <v>5</v>
      </c>
      <c r="BM207" s="252">
        <f t="shared" si="189"/>
        <v>9</v>
      </c>
      <c r="BN207" s="252">
        <f t="shared" si="190"/>
        <v>14</v>
      </c>
      <c r="BO207" s="252">
        <f t="shared" si="191"/>
        <v>21</v>
      </c>
      <c r="BP207" s="252">
        <f t="shared" si="192"/>
        <v>21</v>
      </c>
      <c r="BQ207" s="254">
        <f t="shared" si="193"/>
        <v>342.5</v>
      </c>
      <c r="BR207">
        <f t="shared" si="187"/>
        <v>0</v>
      </c>
      <c r="BS207">
        <v>0</v>
      </c>
      <c r="BT207">
        <v>1</v>
      </c>
      <c r="BU207" t="s">
        <v>139</v>
      </c>
      <c r="BV207" t="str">
        <f t="shared" si="194"/>
        <v>0</v>
      </c>
      <c r="BW207" t="str">
        <f t="shared" si="195"/>
        <v>0</v>
      </c>
      <c r="BX207" t="str">
        <f t="shared" si="196"/>
        <v>1</v>
      </c>
      <c r="BY207" t="s">
        <v>23</v>
      </c>
      <c r="BZ207" s="253">
        <f t="shared" si="197"/>
        <v>0</v>
      </c>
      <c r="CA207" s="253">
        <f t="shared" si="198"/>
        <v>1712.5</v>
      </c>
      <c r="CB207" s="253">
        <f t="shared" si="199"/>
        <v>1370</v>
      </c>
      <c r="CC207" s="253">
        <f t="shared" si="200"/>
        <v>0</v>
      </c>
      <c r="CD207" s="253">
        <f t="shared" si="201"/>
        <v>2397.5</v>
      </c>
      <c r="CE207" s="253">
        <f t="shared" si="202"/>
        <v>2397.5</v>
      </c>
      <c r="CF207" s="253">
        <f t="shared" si="203"/>
        <v>2397.5</v>
      </c>
      <c r="CG207" s="253">
        <f t="shared" si="204"/>
        <v>2397.5</v>
      </c>
      <c r="CH207" s="253">
        <f t="shared" si="205"/>
        <v>2397.5</v>
      </c>
      <c r="CI207" s="253">
        <f t="shared" si="206"/>
        <v>2397.5</v>
      </c>
      <c r="CJ207" s="253">
        <f t="shared" si="207"/>
        <v>2397.5</v>
      </c>
      <c r="CK207" s="253">
        <f t="shared" si="208"/>
        <v>2397.5</v>
      </c>
    </row>
    <row r="208" spans="1:89" ht="20.399999999999999" x14ac:dyDescent="0.3">
      <c r="B208" s="129">
        <v>126</v>
      </c>
      <c r="C208" s="107">
        <v>221011</v>
      </c>
      <c r="D208" s="135">
        <v>22110013</v>
      </c>
      <c r="E208" s="152" t="s">
        <v>228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10"/>
        <v>26</v>
      </c>
      <c r="L208" s="146" t="s">
        <v>233</v>
      </c>
      <c r="M208" s="104">
        <v>0</v>
      </c>
      <c r="N208" s="262">
        <f t="shared" si="162"/>
        <v>209.4</v>
      </c>
      <c r="O208" s="150">
        <v>209.4</v>
      </c>
      <c r="P208" s="110">
        <f t="shared" si="163"/>
        <v>5444.4000000000005</v>
      </c>
      <c r="Q208" s="112" t="s">
        <v>139</v>
      </c>
      <c r="R208" s="113">
        <f t="shared" si="164"/>
        <v>2</v>
      </c>
      <c r="S208" s="114">
        <f t="shared" si="165"/>
        <v>418.8</v>
      </c>
      <c r="T208" s="113">
        <f t="shared" si="166"/>
        <v>6</v>
      </c>
      <c r="U208" s="115">
        <f t="shared" si="167"/>
        <v>1256.4000000000001</v>
      </c>
      <c r="V208" s="113">
        <f t="shared" si="168"/>
        <v>9</v>
      </c>
      <c r="W208" s="115">
        <f t="shared" si="169"/>
        <v>1884.6000000000001</v>
      </c>
      <c r="X208" s="113">
        <f t="shared" si="170"/>
        <v>9</v>
      </c>
      <c r="Y208" s="115">
        <f t="shared" si="171"/>
        <v>1884.6000000000001</v>
      </c>
      <c r="Z208" s="116">
        <f t="shared" si="172"/>
        <v>5444.4000000000005</v>
      </c>
      <c r="AA208" s="117" t="b">
        <f t="shared" si="173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74"/>
        <v>0</v>
      </c>
      <c r="AJ208" s="22">
        <v>2</v>
      </c>
      <c r="AK208" s="164">
        <f t="shared" si="175"/>
        <v>418.8</v>
      </c>
      <c r="AL208" s="22">
        <v>0</v>
      </c>
      <c r="AM208" s="164">
        <f t="shared" si="176"/>
        <v>0</v>
      </c>
      <c r="AN208" s="22">
        <v>0</v>
      </c>
      <c r="AO208" s="164">
        <f t="shared" si="177"/>
        <v>0</v>
      </c>
      <c r="AP208" s="22">
        <v>3</v>
      </c>
      <c r="AQ208" s="164">
        <f t="shared" si="178"/>
        <v>628.20000000000005</v>
      </c>
      <c r="AR208" s="22">
        <v>3</v>
      </c>
      <c r="AS208" s="164">
        <f t="shared" si="179"/>
        <v>628.20000000000005</v>
      </c>
      <c r="AT208" s="22">
        <v>3</v>
      </c>
      <c r="AU208" s="164">
        <f t="shared" si="180"/>
        <v>628.20000000000005</v>
      </c>
      <c r="AV208" s="22">
        <v>3</v>
      </c>
      <c r="AW208" s="164">
        <f t="shared" si="181"/>
        <v>628.20000000000005</v>
      </c>
      <c r="AX208" s="22">
        <v>3</v>
      </c>
      <c r="AY208" s="164">
        <f t="shared" si="182"/>
        <v>628.20000000000005</v>
      </c>
      <c r="AZ208" s="22">
        <v>3</v>
      </c>
      <c r="BA208" s="164">
        <f t="shared" si="183"/>
        <v>628.20000000000005</v>
      </c>
      <c r="BB208" s="22">
        <v>3</v>
      </c>
      <c r="BC208" s="164">
        <f t="shared" si="184"/>
        <v>628.20000000000005</v>
      </c>
      <c r="BD208" s="22">
        <v>3</v>
      </c>
      <c r="BE208" s="164">
        <f t="shared" si="185"/>
        <v>628.20000000000005</v>
      </c>
      <c r="BF208" s="253">
        <f t="shared" si="186"/>
        <v>5444.4000000000005</v>
      </c>
      <c r="BG208" s="253">
        <f t="shared" si="209"/>
        <v>5444.4</v>
      </c>
      <c r="BH208" s="10" t="b">
        <f t="shared" si="210"/>
        <v>1</v>
      </c>
      <c r="BI208" s="253">
        <f t="shared" si="211"/>
        <v>0</v>
      </c>
      <c r="BJ208" s="250">
        <f t="shared" si="188"/>
        <v>22110013</v>
      </c>
      <c r="BK208" s="251">
        <v>348</v>
      </c>
      <c r="BL208" s="251">
        <v>5</v>
      </c>
      <c r="BM208" s="252">
        <f t="shared" si="189"/>
        <v>2</v>
      </c>
      <c r="BN208" s="252">
        <f t="shared" si="190"/>
        <v>6</v>
      </c>
      <c r="BO208" s="252">
        <f t="shared" si="191"/>
        <v>9</v>
      </c>
      <c r="BP208" s="252">
        <f t="shared" si="192"/>
        <v>9</v>
      </c>
      <c r="BQ208" s="254">
        <f t="shared" si="193"/>
        <v>209.4</v>
      </c>
      <c r="BR208">
        <f t="shared" si="187"/>
        <v>0</v>
      </c>
      <c r="BS208">
        <v>0</v>
      </c>
      <c r="BT208">
        <v>1</v>
      </c>
      <c r="BU208" t="s">
        <v>139</v>
      </c>
      <c r="BV208" t="str">
        <f t="shared" si="194"/>
        <v>0</v>
      </c>
      <c r="BW208" t="str">
        <f t="shared" si="195"/>
        <v>0</v>
      </c>
      <c r="BX208" t="str">
        <f t="shared" si="196"/>
        <v>1</v>
      </c>
      <c r="BY208" t="s">
        <v>23</v>
      </c>
      <c r="BZ208" s="253">
        <f t="shared" si="197"/>
        <v>0</v>
      </c>
      <c r="CA208" s="253">
        <f t="shared" si="198"/>
        <v>418.8</v>
      </c>
      <c r="CB208" s="253">
        <f t="shared" si="199"/>
        <v>0</v>
      </c>
      <c r="CC208" s="253">
        <f t="shared" si="200"/>
        <v>0</v>
      </c>
      <c r="CD208" s="253">
        <f t="shared" si="201"/>
        <v>628.20000000000005</v>
      </c>
      <c r="CE208" s="253">
        <f t="shared" si="202"/>
        <v>628.20000000000005</v>
      </c>
      <c r="CF208" s="253">
        <f t="shared" si="203"/>
        <v>628.20000000000005</v>
      </c>
      <c r="CG208" s="253">
        <f t="shared" si="204"/>
        <v>628.20000000000005</v>
      </c>
      <c r="CH208" s="253">
        <f t="shared" si="205"/>
        <v>628.20000000000005</v>
      </c>
      <c r="CI208" s="253">
        <f t="shared" si="206"/>
        <v>628.20000000000005</v>
      </c>
      <c r="CJ208" s="253">
        <f t="shared" si="207"/>
        <v>628.20000000000005</v>
      </c>
      <c r="CK208" s="253">
        <f t="shared" si="208"/>
        <v>628.20000000000005</v>
      </c>
    </row>
    <row r="209" spans="1:89" s="165" customFormat="1" ht="20.399999999999999" x14ac:dyDescent="0.3">
      <c r="A209"/>
      <c r="B209" s="129">
        <v>128</v>
      </c>
      <c r="C209" s="107">
        <v>221011</v>
      </c>
      <c r="D209" s="135">
        <v>22110016</v>
      </c>
      <c r="E209" s="151" t="s">
        <v>229</v>
      </c>
      <c r="F209" s="108" t="s">
        <v>344</v>
      </c>
      <c r="G209" s="108" t="s">
        <v>345</v>
      </c>
      <c r="H209" s="109" t="s">
        <v>18</v>
      </c>
      <c r="I209" s="110"/>
      <c r="J209" s="109" t="s">
        <v>19</v>
      </c>
      <c r="K209" s="111">
        <f t="shared" si="110"/>
        <v>18</v>
      </c>
      <c r="L209" s="146" t="s">
        <v>232</v>
      </c>
      <c r="M209" s="201">
        <v>0</v>
      </c>
      <c r="N209" s="262">
        <f t="shared" si="162"/>
        <v>130.1</v>
      </c>
      <c r="O209" s="150">
        <v>130.1</v>
      </c>
      <c r="P209" s="110">
        <f t="shared" si="163"/>
        <v>2341.7999999999997</v>
      </c>
      <c r="Q209" s="112" t="s">
        <v>139</v>
      </c>
      <c r="R209" s="113">
        <f t="shared" si="164"/>
        <v>2</v>
      </c>
      <c r="S209" s="114">
        <f t="shared" si="165"/>
        <v>260.2</v>
      </c>
      <c r="T209" s="113">
        <f t="shared" si="166"/>
        <v>4</v>
      </c>
      <c r="U209" s="115">
        <f t="shared" si="167"/>
        <v>520.4</v>
      </c>
      <c r="V209" s="113">
        <f t="shared" si="168"/>
        <v>6</v>
      </c>
      <c r="W209" s="115">
        <f t="shared" si="169"/>
        <v>780.59999999999991</v>
      </c>
      <c r="X209" s="113">
        <f t="shared" si="170"/>
        <v>6</v>
      </c>
      <c r="Y209" s="115">
        <f t="shared" si="171"/>
        <v>780.59999999999991</v>
      </c>
      <c r="Z209" s="116">
        <f t="shared" si="172"/>
        <v>2341.7999999999997</v>
      </c>
      <c r="AA209" s="117" t="b">
        <f t="shared" si="173"/>
        <v>1</v>
      </c>
      <c r="AB209" s="109"/>
      <c r="AC209" s="122"/>
      <c r="AD209" s="109" t="s">
        <v>22</v>
      </c>
      <c r="AE209" s="108" t="s">
        <v>23</v>
      </c>
      <c r="AF209" s="119"/>
      <c r="AG209" s="120"/>
      <c r="AH209" s="21">
        <v>0</v>
      </c>
      <c r="AI209" s="164">
        <f t="shared" si="174"/>
        <v>0</v>
      </c>
      <c r="AJ209" s="21">
        <v>1</v>
      </c>
      <c r="AK209" s="164">
        <f t="shared" si="175"/>
        <v>130.1</v>
      </c>
      <c r="AL209" s="21">
        <v>1</v>
      </c>
      <c r="AM209" s="164">
        <f t="shared" si="176"/>
        <v>130.1</v>
      </c>
      <c r="AN209" s="21">
        <v>0</v>
      </c>
      <c r="AO209" s="164">
        <f t="shared" si="177"/>
        <v>0</v>
      </c>
      <c r="AP209" s="21">
        <v>2</v>
      </c>
      <c r="AQ209" s="164">
        <f t="shared" si="178"/>
        <v>260.2</v>
      </c>
      <c r="AR209" s="21">
        <v>2</v>
      </c>
      <c r="AS209" s="164">
        <f t="shared" si="179"/>
        <v>260.2</v>
      </c>
      <c r="AT209" s="21">
        <v>2</v>
      </c>
      <c r="AU209" s="164">
        <f t="shared" si="180"/>
        <v>260.2</v>
      </c>
      <c r="AV209" s="21">
        <v>2</v>
      </c>
      <c r="AW209" s="164">
        <f t="shared" si="181"/>
        <v>260.2</v>
      </c>
      <c r="AX209" s="21">
        <v>2</v>
      </c>
      <c r="AY209" s="164">
        <f t="shared" si="182"/>
        <v>260.2</v>
      </c>
      <c r="AZ209" s="21">
        <v>2</v>
      </c>
      <c r="BA209" s="164">
        <f t="shared" si="183"/>
        <v>260.2</v>
      </c>
      <c r="BB209" s="21">
        <v>2</v>
      </c>
      <c r="BC209" s="164">
        <f t="shared" si="184"/>
        <v>260.2</v>
      </c>
      <c r="BD209" s="21">
        <v>2</v>
      </c>
      <c r="BE209" s="164">
        <f t="shared" si="185"/>
        <v>260.2</v>
      </c>
      <c r="BF209" s="253">
        <f t="shared" si="186"/>
        <v>2341.7999999999997</v>
      </c>
      <c r="BG209" s="253">
        <f t="shared" si="209"/>
        <v>2341.7999999999997</v>
      </c>
      <c r="BH209" s="10" t="b">
        <f t="shared" si="210"/>
        <v>1</v>
      </c>
      <c r="BI209" s="253">
        <f t="shared" si="211"/>
        <v>0</v>
      </c>
      <c r="BJ209" s="250">
        <f t="shared" si="188"/>
        <v>22110016</v>
      </c>
      <c r="BK209" s="251">
        <v>348</v>
      </c>
      <c r="BL209" s="251">
        <v>5</v>
      </c>
      <c r="BM209" s="252">
        <f t="shared" si="189"/>
        <v>2</v>
      </c>
      <c r="BN209" s="252">
        <f t="shared" si="190"/>
        <v>4</v>
      </c>
      <c r="BO209" s="252">
        <f t="shared" si="191"/>
        <v>6</v>
      </c>
      <c r="BP209" s="252">
        <f t="shared" si="192"/>
        <v>6</v>
      </c>
      <c r="BQ209" s="254">
        <f t="shared" si="193"/>
        <v>130.1</v>
      </c>
      <c r="BR209">
        <f t="shared" si="187"/>
        <v>0</v>
      </c>
      <c r="BS209">
        <v>0</v>
      </c>
      <c r="BT209">
        <v>1</v>
      </c>
      <c r="BU209" t="s">
        <v>139</v>
      </c>
      <c r="BV209" t="str">
        <f t="shared" si="194"/>
        <v>0</v>
      </c>
      <c r="BW209" t="str">
        <f t="shared" si="195"/>
        <v>0</v>
      </c>
      <c r="BX209" t="str">
        <f t="shared" si="196"/>
        <v>1</v>
      </c>
      <c r="BY209" t="s">
        <v>23</v>
      </c>
      <c r="BZ209" s="253">
        <f t="shared" si="197"/>
        <v>0</v>
      </c>
      <c r="CA209" s="253">
        <f t="shared" si="198"/>
        <v>130.1</v>
      </c>
      <c r="CB209" s="253">
        <f t="shared" si="199"/>
        <v>130.1</v>
      </c>
      <c r="CC209" s="253">
        <f t="shared" si="200"/>
        <v>0</v>
      </c>
      <c r="CD209" s="253">
        <f t="shared" si="201"/>
        <v>260.2</v>
      </c>
      <c r="CE209" s="253">
        <f t="shared" si="202"/>
        <v>260.2</v>
      </c>
      <c r="CF209" s="253">
        <f t="shared" si="203"/>
        <v>260.2</v>
      </c>
      <c r="CG209" s="253">
        <f t="shared" si="204"/>
        <v>260.2</v>
      </c>
      <c r="CH209" s="253">
        <f t="shared" si="205"/>
        <v>260.2</v>
      </c>
      <c r="CI209" s="253">
        <f t="shared" si="206"/>
        <v>260.2</v>
      </c>
      <c r="CJ209" s="253">
        <f t="shared" si="207"/>
        <v>260.2</v>
      </c>
      <c r="CK209" s="253">
        <f t="shared" si="208"/>
        <v>260.2</v>
      </c>
    </row>
    <row r="210" spans="1:89" ht="20.399999999999999" x14ac:dyDescent="0.3">
      <c r="B210" s="129">
        <v>129</v>
      </c>
      <c r="C210" s="107">
        <v>221011</v>
      </c>
      <c r="D210" s="135">
        <v>22110056</v>
      </c>
      <c r="E210" s="151" t="s">
        <v>230</v>
      </c>
      <c r="F210" s="108" t="s">
        <v>344</v>
      </c>
      <c r="G210" s="108" t="s">
        <v>345</v>
      </c>
      <c r="H210" s="109" t="s">
        <v>18</v>
      </c>
      <c r="I210" s="110"/>
      <c r="J210" s="109" t="s">
        <v>19</v>
      </c>
      <c r="K210" s="111">
        <v>1344</v>
      </c>
      <c r="L210" s="146" t="s">
        <v>20</v>
      </c>
      <c r="M210" s="104">
        <v>16</v>
      </c>
      <c r="N210" s="262">
        <f t="shared" si="162"/>
        <v>21.92</v>
      </c>
      <c r="O210" s="150">
        <v>21.92</v>
      </c>
      <c r="P210" s="110">
        <f t="shared" si="163"/>
        <v>34174.156799999997</v>
      </c>
      <c r="Q210" s="112" t="s">
        <v>139</v>
      </c>
      <c r="R210" s="113">
        <f t="shared" si="164"/>
        <v>48</v>
      </c>
      <c r="S210" s="114">
        <f t="shared" si="165"/>
        <v>1220.5056</v>
      </c>
      <c r="T210" s="113">
        <f t="shared" si="166"/>
        <v>288</v>
      </c>
      <c r="U210" s="115">
        <f t="shared" si="167"/>
        <v>7323.0335999999998</v>
      </c>
      <c r="V210" s="113">
        <f t="shared" si="168"/>
        <v>432</v>
      </c>
      <c r="W210" s="115">
        <f t="shared" si="169"/>
        <v>10984.5504</v>
      </c>
      <c r="X210" s="113">
        <f t="shared" si="170"/>
        <v>432</v>
      </c>
      <c r="Y210" s="115">
        <f t="shared" si="171"/>
        <v>10984.5504</v>
      </c>
      <c r="Z210" s="116">
        <f t="shared" si="172"/>
        <v>30512.639999999999</v>
      </c>
      <c r="AA210" s="117" t="b">
        <f t="shared" si="173"/>
        <v>0</v>
      </c>
      <c r="AB210" s="109"/>
      <c r="AC210" s="122"/>
      <c r="AD210" s="109" t="s">
        <v>22</v>
      </c>
      <c r="AE210" s="108" t="s">
        <v>23</v>
      </c>
      <c r="AF210" s="119"/>
      <c r="AG210" s="120"/>
      <c r="AH210" s="21">
        <v>0</v>
      </c>
      <c r="AI210" s="164">
        <f t="shared" si="174"/>
        <v>0</v>
      </c>
      <c r="AJ210" s="21">
        <v>24</v>
      </c>
      <c r="AK210" s="164">
        <f t="shared" si="175"/>
        <v>610.25279999999998</v>
      </c>
      <c r="AL210" s="21">
        <v>24</v>
      </c>
      <c r="AM210" s="164">
        <f t="shared" si="176"/>
        <v>610.25279999999998</v>
      </c>
      <c r="AN210" s="21">
        <v>0</v>
      </c>
      <c r="AO210" s="164">
        <f t="shared" si="177"/>
        <v>0</v>
      </c>
      <c r="AP210" s="21">
        <v>144</v>
      </c>
      <c r="AQ210" s="164">
        <f t="shared" si="178"/>
        <v>3661.5167999999999</v>
      </c>
      <c r="AR210" s="21">
        <v>144</v>
      </c>
      <c r="AS210" s="164">
        <f t="shared" si="179"/>
        <v>3661.5167999999999</v>
      </c>
      <c r="AT210" s="21">
        <v>144</v>
      </c>
      <c r="AU210" s="164">
        <f t="shared" si="180"/>
        <v>3661.5167999999999</v>
      </c>
      <c r="AV210" s="21">
        <v>144</v>
      </c>
      <c r="AW210" s="164">
        <f t="shared" si="181"/>
        <v>3661.5167999999999</v>
      </c>
      <c r="AX210" s="21">
        <v>144</v>
      </c>
      <c r="AY210" s="164">
        <f t="shared" si="182"/>
        <v>3661.5167999999999</v>
      </c>
      <c r="AZ210" s="21">
        <v>144</v>
      </c>
      <c r="BA210" s="164">
        <f t="shared" si="183"/>
        <v>3661.5167999999999</v>
      </c>
      <c r="BB210" s="21">
        <v>144</v>
      </c>
      <c r="BC210" s="164">
        <f t="shared" si="184"/>
        <v>3661.5167999999999</v>
      </c>
      <c r="BD210" s="21">
        <v>144</v>
      </c>
      <c r="BE210" s="164">
        <f t="shared" si="185"/>
        <v>3661.5167999999999</v>
      </c>
      <c r="BF210" s="253">
        <f t="shared" si="186"/>
        <v>30512.639999999999</v>
      </c>
      <c r="BG210" s="253">
        <f t="shared" si="209"/>
        <v>30512.639999999999</v>
      </c>
      <c r="BH210" s="10" t="b">
        <f t="shared" si="210"/>
        <v>1</v>
      </c>
      <c r="BI210" s="253">
        <f t="shared" si="211"/>
        <v>0</v>
      </c>
      <c r="BJ210" s="250">
        <f t="shared" si="188"/>
        <v>22110056</v>
      </c>
      <c r="BK210" s="251">
        <v>348</v>
      </c>
      <c r="BL210" s="251">
        <v>5</v>
      </c>
      <c r="BM210" s="252">
        <f t="shared" si="189"/>
        <v>48</v>
      </c>
      <c r="BN210" s="252">
        <f t="shared" si="190"/>
        <v>288</v>
      </c>
      <c r="BO210" s="252">
        <f t="shared" si="191"/>
        <v>432</v>
      </c>
      <c r="BP210" s="252">
        <f t="shared" si="192"/>
        <v>432</v>
      </c>
      <c r="BQ210" s="254">
        <f t="shared" si="193"/>
        <v>21.92</v>
      </c>
      <c r="BR210">
        <f t="shared" si="187"/>
        <v>16</v>
      </c>
      <c r="BS210">
        <v>0</v>
      </c>
      <c r="BT210">
        <v>1</v>
      </c>
      <c r="BU210" t="s">
        <v>139</v>
      </c>
      <c r="BV210" t="str">
        <f t="shared" si="194"/>
        <v>0</v>
      </c>
      <c r="BW210" t="str">
        <f t="shared" si="195"/>
        <v>0</v>
      </c>
      <c r="BX210" t="str">
        <f t="shared" si="196"/>
        <v>1</v>
      </c>
      <c r="BY210" t="s">
        <v>23</v>
      </c>
      <c r="BZ210" s="253">
        <f t="shared" si="197"/>
        <v>0</v>
      </c>
      <c r="CA210" s="253">
        <f t="shared" si="198"/>
        <v>610.25279999999998</v>
      </c>
      <c r="CB210" s="253">
        <f t="shared" si="199"/>
        <v>610.25279999999998</v>
      </c>
      <c r="CC210" s="253">
        <f t="shared" si="200"/>
        <v>0</v>
      </c>
      <c r="CD210" s="253">
        <f t="shared" si="201"/>
        <v>3661.5167999999999</v>
      </c>
      <c r="CE210" s="253">
        <f t="shared" si="202"/>
        <v>3661.5167999999999</v>
      </c>
      <c r="CF210" s="253">
        <f t="shared" si="203"/>
        <v>3661.5167999999999</v>
      </c>
      <c r="CG210" s="253">
        <f t="shared" si="204"/>
        <v>3661.5167999999999</v>
      </c>
      <c r="CH210" s="253">
        <f t="shared" si="205"/>
        <v>3661.5167999999999</v>
      </c>
      <c r="CI210" s="253">
        <f t="shared" si="206"/>
        <v>3661.5167999999999</v>
      </c>
      <c r="CJ210" s="253">
        <f t="shared" si="207"/>
        <v>3661.5167999999999</v>
      </c>
      <c r="CK210" s="253">
        <f t="shared" si="208"/>
        <v>3661.5167999999999</v>
      </c>
    </row>
    <row r="211" spans="1:89" s="228" customFormat="1" ht="20.399999999999999" x14ac:dyDescent="0.3">
      <c r="B211" s="227">
        <v>131</v>
      </c>
      <c r="C211" s="193">
        <v>223011</v>
      </c>
      <c r="D211" s="190">
        <v>22310020</v>
      </c>
      <c r="E211" s="151" t="s">
        <v>234</v>
      </c>
      <c r="F211" s="229" t="s">
        <v>344</v>
      </c>
      <c r="G211" s="229" t="s">
        <v>345</v>
      </c>
      <c r="H211" s="230" t="s">
        <v>18</v>
      </c>
      <c r="I211" s="234"/>
      <c r="J211" s="230" t="s">
        <v>19</v>
      </c>
      <c r="K211" s="232">
        <f t="shared" ref="K211" si="212">R211+T211+V211+X211</f>
        <v>90</v>
      </c>
      <c r="L211" s="193" t="s">
        <v>138</v>
      </c>
      <c r="M211" s="105">
        <v>0</v>
      </c>
      <c r="N211" s="370">
        <f t="shared" ref="N211" si="213">ROUND(O211,2)</f>
        <v>17.399999999999999</v>
      </c>
      <c r="O211" s="242">
        <v>17.399999999999999</v>
      </c>
      <c r="P211" s="234">
        <f t="shared" ref="P211" si="214">(O211*(M211/100+1))*K211</f>
        <v>1565.9999999999998</v>
      </c>
      <c r="Q211" s="160" t="s">
        <v>139</v>
      </c>
      <c r="R211" s="235">
        <f t="shared" ref="R211" si="215">AH211+AJ211+AL211</f>
        <v>0</v>
      </c>
      <c r="S211" s="234">
        <f t="shared" ref="S211" si="216">R211*(O211*(M211/100+1))</f>
        <v>0</v>
      </c>
      <c r="T211" s="235">
        <f t="shared" ref="T211" si="217">AN211+AP211+AR211</f>
        <v>30</v>
      </c>
      <c r="U211" s="234">
        <f t="shared" ref="U211" si="218">T211*(O211*(M211/100+1))</f>
        <v>522</v>
      </c>
      <c r="V211" s="235">
        <f t="shared" ref="V211" si="219">AT211+AV211+AX211</f>
        <v>30</v>
      </c>
      <c r="W211" s="234">
        <f t="shared" ref="W211" si="220">V211*(O211*(M211/100+1))</f>
        <v>522</v>
      </c>
      <c r="X211" s="235">
        <f t="shared" ref="X211" si="221">AZ211+BB211+BD211</f>
        <v>30</v>
      </c>
      <c r="Y211" s="234">
        <f t="shared" ref="Y211" si="222">X211*(O211*(M211/100+1))</f>
        <v>522</v>
      </c>
      <c r="Z211" s="234">
        <f t="shared" ref="Z211" si="223">S211+U211+W211+Y211</f>
        <v>1566</v>
      </c>
      <c r="AA211" s="236" t="b">
        <f t="shared" ref="AA211" si="224">K211=(SUM(X211,V211,T211,R211))</f>
        <v>1</v>
      </c>
      <c r="AB211" s="230"/>
      <c r="AC211" s="243"/>
      <c r="AD211" s="230" t="s">
        <v>22</v>
      </c>
      <c r="AE211" s="229" t="s">
        <v>23</v>
      </c>
      <c r="AF211" s="244"/>
      <c r="AG211" s="245"/>
      <c r="AH211" s="240">
        <v>0</v>
      </c>
      <c r="AI211" s="373">
        <f t="shared" ref="AI211" si="225">AH211*(O211*(M211/100+1))</f>
        <v>0</v>
      </c>
      <c r="AJ211" s="240">
        <v>0</v>
      </c>
      <c r="AK211" s="373">
        <f t="shared" ref="AK211" si="226">AJ211*(O211*(M211/100+1))</f>
        <v>0</v>
      </c>
      <c r="AL211" s="240">
        <v>0</v>
      </c>
      <c r="AM211" s="373">
        <f t="shared" ref="AM211" si="227">AL211*(O211*(M211/100+1))</f>
        <v>0</v>
      </c>
      <c r="AN211" s="240">
        <v>10</v>
      </c>
      <c r="AO211" s="373">
        <f t="shared" ref="AO211" si="228">AN211*(O211*(M211/100+1))</f>
        <v>174</v>
      </c>
      <c r="AP211" s="240">
        <v>10</v>
      </c>
      <c r="AQ211" s="373">
        <f t="shared" ref="AQ211" si="229">AP211*(O211*(M211/100+1))</f>
        <v>174</v>
      </c>
      <c r="AR211" s="240">
        <v>10</v>
      </c>
      <c r="AS211" s="373">
        <f t="shared" ref="AS211" si="230">AR211*(O211*(M211/100+1))</f>
        <v>174</v>
      </c>
      <c r="AT211" s="240">
        <v>10</v>
      </c>
      <c r="AU211" s="373">
        <f t="shared" ref="AU211" si="231">AT211*(O211*(M211/100+1))</f>
        <v>174</v>
      </c>
      <c r="AV211" s="240">
        <v>10</v>
      </c>
      <c r="AW211" s="373">
        <f t="shared" ref="AW211" si="232">AV211*(O211*(M211/100+1))</f>
        <v>174</v>
      </c>
      <c r="AX211" s="240">
        <v>10</v>
      </c>
      <c r="AY211" s="373">
        <f t="shared" ref="AY211" si="233">AX211*(O211*(M211/100+1))</f>
        <v>174</v>
      </c>
      <c r="AZ211" s="240">
        <v>10</v>
      </c>
      <c r="BA211" s="373">
        <f t="shared" ref="BA211" si="234">AZ211*(O211*(M211/100+1))</f>
        <v>174</v>
      </c>
      <c r="BB211" s="240">
        <v>10</v>
      </c>
      <c r="BC211" s="373">
        <f t="shared" ref="BC211" si="235">BB211*(O211*(M211/100+1))</f>
        <v>174</v>
      </c>
      <c r="BD211" s="240">
        <v>10</v>
      </c>
      <c r="BE211" s="373">
        <f t="shared" ref="BE211" si="236">BD211*(O211*(M211/100+1))</f>
        <v>174</v>
      </c>
      <c r="BF211" s="387">
        <f t="shared" ref="BF211" si="237">SUM(R211,T211,V211,X211)*(O211*(M211/100+1))</f>
        <v>1565.9999999999998</v>
      </c>
      <c r="BG211" s="387">
        <f t="shared" ref="BG211" si="238">SUM(BE211,BC211,BA211,AY211,AW211,AU211,AS211,AQ211,AO211,AM211,AK211,AI211)</f>
        <v>1566</v>
      </c>
      <c r="BH211" s="390" t="b">
        <f t="shared" ref="BH211" si="239">BF211=BG211</f>
        <v>1</v>
      </c>
      <c r="BI211" s="387">
        <f t="shared" ref="BI211" si="240">BF211-BG211</f>
        <v>0</v>
      </c>
      <c r="BJ211" s="376">
        <f t="shared" ref="BJ211" si="241">D211</f>
        <v>22310020</v>
      </c>
      <c r="BK211" s="384">
        <v>348</v>
      </c>
      <c r="BL211" s="384">
        <v>5</v>
      </c>
      <c r="BM211" s="385">
        <f t="shared" ref="BM211" si="242">R211</f>
        <v>0</v>
      </c>
      <c r="BN211" s="385">
        <f t="shared" ref="BN211" si="243">T211</f>
        <v>30</v>
      </c>
      <c r="BO211" s="385">
        <f t="shared" ref="BO211" si="244">V211</f>
        <v>30</v>
      </c>
      <c r="BP211" s="385">
        <f t="shared" ref="BP211" si="245">X211</f>
        <v>30</v>
      </c>
      <c r="BQ211" s="386">
        <f t="shared" ref="BQ211" si="246">N211</f>
        <v>17.399999999999999</v>
      </c>
      <c r="BR211" s="228">
        <f t="shared" ref="BR211" si="247">M211</f>
        <v>0</v>
      </c>
      <c r="BS211" s="228">
        <v>0</v>
      </c>
      <c r="BT211" s="228">
        <v>1</v>
      </c>
      <c r="BU211" s="228" t="s">
        <v>139</v>
      </c>
      <c r="BV211" s="228" t="str">
        <f t="shared" ref="BV211" si="248">IF(AB211 = "X", "1", "0")</f>
        <v>0</v>
      </c>
      <c r="BW211" s="228" t="str">
        <f t="shared" ref="BW211" si="249">IF(AC211 = "X", "1", "0")</f>
        <v>0</v>
      </c>
      <c r="BX211" s="228" t="str">
        <f t="shared" ref="BX211" si="250">IF(AD211 = "X", "1", "0")</f>
        <v>1</v>
      </c>
      <c r="BY211" s="228" t="s">
        <v>23</v>
      </c>
      <c r="BZ211" s="387">
        <f t="shared" ref="BZ211" si="251">AI211</f>
        <v>0</v>
      </c>
      <c r="CA211" s="387">
        <f t="shared" ref="CA211" si="252">AK211</f>
        <v>0</v>
      </c>
      <c r="CB211" s="387">
        <f t="shared" ref="CB211" si="253">AM211</f>
        <v>0</v>
      </c>
      <c r="CC211" s="387">
        <f t="shared" ref="CC211" si="254">AO211</f>
        <v>174</v>
      </c>
      <c r="CD211" s="387">
        <f t="shared" ref="CD211" si="255">AQ211</f>
        <v>174</v>
      </c>
      <c r="CE211" s="387">
        <f t="shared" ref="CE211" si="256">AS211</f>
        <v>174</v>
      </c>
      <c r="CF211" s="387">
        <f t="shared" ref="CF211" si="257">AU211</f>
        <v>174</v>
      </c>
      <c r="CG211" s="387">
        <f t="shared" ref="CG211" si="258">AW211</f>
        <v>174</v>
      </c>
      <c r="CH211" s="387">
        <f t="shared" ref="CH211" si="259">AY211</f>
        <v>174</v>
      </c>
      <c r="CI211" s="387">
        <f t="shared" ref="CI211" si="260">BA211</f>
        <v>174</v>
      </c>
      <c r="CJ211" s="387">
        <f t="shared" ref="CJ211" si="261">BC211</f>
        <v>174</v>
      </c>
      <c r="CK211" s="387">
        <f t="shared" ref="CK211" si="262">BE211</f>
        <v>174</v>
      </c>
    </row>
    <row r="212" spans="1:89" s="228" customFormat="1" ht="20.399999999999999" x14ac:dyDescent="0.3">
      <c r="B212" s="227">
        <v>131</v>
      </c>
      <c r="C212" s="193">
        <v>223011</v>
      </c>
      <c r="D212" s="190">
        <v>22310020</v>
      </c>
      <c r="E212" s="151" t="s">
        <v>234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si="110"/>
        <v>100</v>
      </c>
      <c r="L212" s="193" t="s">
        <v>138</v>
      </c>
      <c r="M212" s="105">
        <v>0</v>
      </c>
      <c r="N212" s="370">
        <f t="shared" si="162"/>
        <v>11.95</v>
      </c>
      <c r="O212" s="242">
        <v>11.95</v>
      </c>
      <c r="P212" s="234">
        <f t="shared" si="163"/>
        <v>1195</v>
      </c>
      <c r="Q212" s="160" t="s">
        <v>139</v>
      </c>
      <c r="R212" s="235">
        <f t="shared" si="164"/>
        <v>20</v>
      </c>
      <c r="S212" s="234">
        <f t="shared" si="165"/>
        <v>239</v>
      </c>
      <c r="T212" s="235">
        <f t="shared" si="166"/>
        <v>20</v>
      </c>
      <c r="U212" s="234">
        <f t="shared" si="167"/>
        <v>239</v>
      </c>
      <c r="V212" s="235">
        <f t="shared" si="168"/>
        <v>30</v>
      </c>
      <c r="W212" s="234">
        <f t="shared" si="169"/>
        <v>358.5</v>
      </c>
      <c r="X212" s="235">
        <f t="shared" si="170"/>
        <v>30</v>
      </c>
      <c r="Y212" s="234">
        <f t="shared" si="171"/>
        <v>358.5</v>
      </c>
      <c r="Z212" s="234">
        <f t="shared" si="172"/>
        <v>1195</v>
      </c>
      <c r="AA212" s="236" t="b">
        <f t="shared" si="173"/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73">
        <f t="shared" si="174"/>
        <v>0</v>
      </c>
      <c r="AJ212" s="240">
        <v>10</v>
      </c>
      <c r="AK212" s="373">
        <f t="shared" si="175"/>
        <v>119.5</v>
      </c>
      <c r="AL212" s="240">
        <v>10</v>
      </c>
      <c r="AM212" s="373">
        <f t="shared" si="176"/>
        <v>119.5</v>
      </c>
      <c r="AN212" s="240">
        <v>0</v>
      </c>
      <c r="AO212" s="373">
        <f t="shared" si="177"/>
        <v>0</v>
      </c>
      <c r="AP212" s="240">
        <v>10</v>
      </c>
      <c r="AQ212" s="373">
        <f t="shared" si="178"/>
        <v>119.5</v>
      </c>
      <c r="AR212" s="240">
        <v>10</v>
      </c>
      <c r="AS212" s="373">
        <f t="shared" si="179"/>
        <v>119.5</v>
      </c>
      <c r="AT212" s="240">
        <v>10</v>
      </c>
      <c r="AU212" s="373">
        <f t="shared" si="180"/>
        <v>119.5</v>
      </c>
      <c r="AV212" s="240">
        <v>10</v>
      </c>
      <c r="AW212" s="373">
        <f t="shared" si="181"/>
        <v>119.5</v>
      </c>
      <c r="AX212" s="240">
        <v>10</v>
      </c>
      <c r="AY212" s="373">
        <f t="shared" si="182"/>
        <v>119.5</v>
      </c>
      <c r="AZ212" s="240">
        <v>10</v>
      </c>
      <c r="BA212" s="373">
        <f t="shared" si="183"/>
        <v>119.5</v>
      </c>
      <c r="BB212" s="240">
        <v>10</v>
      </c>
      <c r="BC212" s="373">
        <f t="shared" si="184"/>
        <v>119.5</v>
      </c>
      <c r="BD212" s="240">
        <v>10</v>
      </c>
      <c r="BE212" s="373">
        <f t="shared" si="185"/>
        <v>119.5</v>
      </c>
      <c r="BF212" s="387">
        <f t="shared" si="186"/>
        <v>1195</v>
      </c>
      <c r="BG212" s="387">
        <f t="shared" si="209"/>
        <v>1195</v>
      </c>
      <c r="BH212" s="390" t="b">
        <f t="shared" si="210"/>
        <v>1</v>
      </c>
      <c r="BI212" s="387">
        <f t="shared" si="211"/>
        <v>0</v>
      </c>
      <c r="BJ212" s="376">
        <f t="shared" si="188"/>
        <v>22310020</v>
      </c>
      <c r="BK212" s="384">
        <v>348</v>
      </c>
      <c r="BL212" s="384">
        <v>5</v>
      </c>
      <c r="BM212" s="385">
        <f t="shared" si="189"/>
        <v>20</v>
      </c>
      <c r="BN212" s="385">
        <f t="shared" si="190"/>
        <v>20</v>
      </c>
      <c r="BO212" s="385">
        <f t="shared" si="191"/>
        <v>30</v>
      </c>
      <c r="BP212" s="385">
        <f t="shared" si="192"/>
        <v>30</v>
      </c>
      <c r="BQ212" s="386">
        <f t="shared" si="193"/>
        <v>11.95</v>
      </c>
      <c r="BR212" s="228">
        <f t="shared" si="187"/>
        <v>0</v>
      </c>
      <c r="BS212" s="228">
        <v>0</v>
      </c>
      <c r="BT212" s="228">
        <v>1</v>
      </c>
      <c r="BU212" s="228" t="s">
        <v>139</v>
      </c>
      <c r="BV212" s="228" t="str">
        <f t="shared" si="194"/>
        <v>0</v>
      </c>
      <c r="BW212" s="228" t="str">
        <f t="shared" si="195"/>
        <v>0</v>
      </c>
      <c r="BX212" s="228" t="str">
        <f t="shared" si="196"/>
        <v>1</v>
      </c>
      <c r="BY212" s="228" t="s">
        <v>23</v>
      </c>
      <c r="BZ212" s="387">
        <f t="shared" si="197"/>
        <v>0</v>
      </c>
      <c r="CA212" s="387">
        <f t="shared" si="198"/>
        <v>119.5</v>
      </c>
      <c r="CB212" s="387">
        <f t="shared" si="199"/>
        <v>119.5</v>
      </c>
      <c r="CC212" s="387">
        <f t="shared" si="200"/>
        <v>0</v>
      </c>
      <c r="CD212" s="387">
        <f t="shared" si="201"/>
        <v>119.5</v>
      </c>
      <c r="CE212" s="387">
        <f t="shared" si="202"/>
        <v>119.5</v>
      </c>
      <c r="CF212" s="387">
        <f t="shared" si="203"/>
        <v>119.5</v>
      </c>
      <c r="CG212" s="387">
        <f t="shared" si="204"/>
        <v>119.5</v>
      </c>
      <c r="CH212" s="387">
        <f t="shared" si="205"/>
        <v>119.5</v>
      </c>
      <c r="CI212" s="387">
        <f t="shared" si="206"/>
        <v>119.5</v>
      </c>
      <c r="CJ212" s="387">
        <f t="shared" si="207"/>
        <v>119.5</v>
      </c>
      <c r="CK212" s="387">
        <f t="shared" si="208"/>
        <v>119.5</v>
      </c>
    </row>
    <row r="213" spans="1:89" s="228" customFormat="1" ht="20.399999999999999" x14ac:dyDescent="0.3">
      <c r="B213" s="227">
        <v>132</v>
      </c>
      <c r="C213" s="193">
        <v>223011</v>
      </c>
      <c r="D213" s="190">
        <v>22310107</v>
      </c>
      <c r="E213" s="152" t="s">
        <v>235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si="110"/>
        <v>330</v>
      </c>
      <c r="L213" s="193" t="s">
        <v>138</v>
      </c>
      <c r="M213" s="105">
        <v>0</v>
      </c>
      <c r="N213" s="370">
        <f t="shared" si="162"/>
        <v>18.559999999999999</v>
      </c>
      <c r="O213" s="242">
        <v>18.559999999999999</v>
      </c>
      <c r="P213" s="234">
        <f t="shared" si="163"/>
        <v>6124.7999999999993</v>
      </c>
      <c r="Q213" s="160" t="s">
        <v>139</v>
      </c>
      <c r="R213" s="235">
        <f t="shared" si="164"/>
        <v>60</v>
      </c>
      <c r="S213" s="234">
        <f t="shared" si="165"/>
        <v>1113.5999999999999</v>
      </c>
      <c r="T213" s="235">
        <f t="shared" si="166"/>
        <v>90</v>
      </c>
      <c r="U213" s="234">
        <f t="shared" si="167"/>
        <v>1670.3999999999999</v>
      </c>
      <c r="V213" s="235">
        <f t="shared" si="168"/>
        <v>90</v>
      </c>
      <c r="W213" s="234">
        <f t="shared" si="169"/>
        <v>1670.3999999999999</v>
      </c>
      <c r="X213" s="235">
        <f t="shared" si="170"/>
        <v>90</v>
      </c>
      <c r="Y213" s="234">
        <f t="shared" si="171"/>
        <v>1670.3999999999999</v>
      </c>
      <c r="Z213" s="234">
        <f t="shared" si="172"/>
        <v>6124.7999999999993</v>
      </c>
      <c r="AA213" s="236" t="b">
        <f t="shared" si="173"/>
        <v>1</v>
      </c>
      <c r="AB213" s="230"/>
      <c r="AC213" s="243"/>
      <c r="AD213" s="230" t="s">
        <v>22</v>
      </c>
      <c r="AE213" s="229" t="s">
        <v>23</v>
      </c>
      <c r="AF213" s="381"/>
      <c r="AG213" s="245"/>
      <c r="AH213" s="240">
        <v>0</v>
      </c>
      <c r="AI213" s="373">
        <f t="shared" si="174"/>
        <v>0</v>
      </c>
      <c r="AJ213" s="240">
        <v>30</v>
      </c>
      <c r="AK213" s="373">
        <f t="shared" si="175"/>
        <v>556.79999999999995</v>
      </c>
      <c r="AL213" s="240">
        <v>30</v>
      </c>
      <c r="AM213" s="373">
        <f t="shared" si="176"/>
        <v>556.79999999999995</v>
      </c>
      <c r="AN213" s="240">
        <v>30</v>
      </c>
      <c r="AO213" s="373">
        <f t="shared" si="177"/>
        <v>556.79999999999995</v>
      </c>
      <c r="AP213" s="240">
        <v>30</v>
      </c>
      <c r="AQ213" s="373">
        <f t="shared" si="178"/>
        <v>556.79999999999995</v>
      </c>
      <c r="AR213" s="240">
        <v>30</v>
      </c>
      <c r="AS213" s="373">
        <f t="shared" si="179"/>
        <v>556.79999999999995</v>
      </c>
      <c r="AT213" s="240">
        <v>30</v>
      </c>
      <c r="AU213" s="373">
        <f t="shared" si="180"/>
        <v>556.79999999999995</v>
      </c>
      <c r="AV213" s="240">
        <v>30</v>
      </c>
      <c r="AW213" s="373">
        <f t="shared" si="181"/>
        <v>556.79999999999995</v>
      </c>
      <c r="AX213" s="240">
        <v>30</v>
      </c>
      <c r="AY213" s="373">
        <f t="shared" si="182"/>
        <v>556.79999999999995</v>
      </c>
      <c r="AZ213" s="240">
        <v>30</v>
      </c>
      <c r="BA213" s="373">
        <f t="shared" si="183"/>
        <v>556.79999999999995</v>
      </c>
      <c r="BB213" s="240">
        <v>30</v>
      </c>
      <c r="BC213" s="373">
        <f t="shared" si="184"/>
        <v>556.79999999999995</v>
      </c>
      <c r="BD213" s="240">
        <v>30</v>
      </c>
      <c r="BE213" s="373">
        <f t="shared" si="185"/>
        <v>556.79999999999995</v>
      </c>
      <c r="BF213" s="387">
        <f t="shared" si="186"/>
        <v>6124.7999999999993</v>
      </c>
      <c r="BG213" s="387">
        <f t="shared" si="209"/>
        <v>6124.8000000000011</v>
      </c>
      <c r="BH213" s="390" t="b">
        <f t="shared" si="210"/>
        <v>1</v>
      </c>
      <c r="BI213" s="387">
        <f t="shared" si="211"/>
        <v>0</v>
      </c>
      <c r="BJ213" s="376">
        <f t="shared" si="188"/>
        <v>22310107</v>
      </c>
      <c r="BK213" s="384">
        <v>348</v>
      </c>
      <c r="BL213" s="384">
        <v>5</v>
      </c>
      <c r="BM213" s="385">
        <f t="shared" si="189"/>
        <v>60</v>
      </c>
      <c r="BN213" s="385">
        <f t="shared" si="190"/>
        <v>90</v>
      </c>
      <c r="BO213" s="385">
        <f t="shared" si="191"/>
        <v>90</v>
      </c>
      <c r="BP213" s="385">
        <f t="shared" si="192"/>
        <v>90</v>
      </c>
      <c r="BQ213" s="386">
        <f t="shared" si="193"/>
        <v>18.559999999999999</v>
      </c>
      <c r="BR213" s="228">
        <f t="shared" si="187"/>
        <v>0</v>
      </c>
      <c r="BS213" s="228">
        <v>0</v>
      </c>
      <c r="BT213" s="228">
        <v>1</v>
      </c>
      <c r="BU213" s="228" t="s">
        <v>139</v>
      </c>
      <c r="BV213" s="228" t="str">
        <f t="shared" si="194"/>
        <v>0</v>
      </c>
      <c r="BW213" s="228" t="str">
        <f t="shared" si="195"/>
        <v>0</v>
      </c>
      <c r="BX213" s="228" t="str">
        <f t="shared" si="196"/>
        <v>1</v>
      </c>
      <c r="BY213" s="228" t="s">
        <v>23</v>
      </c>
      <c r="BZ213" s="387">
        <f t="shared" si="197"/>
        <v>0</v>
      </c>
      <c r="CA213" s="387">
        <f t="shared" si="198"/>
        <v>556.79999999999995</v>
      </c>
      <c r="CB213" s="387">
        <f t="shared" si="199"/>
        <v>556.79999999999995</v>
      </c>
      <c r="CC213" s="387">
        <f t="shared" si="200"/>
        <v>556.79999999999995</v>
      </c>
      <c r="CD213" s="387">
        <f t="shared" si="201"/>
        <v>556.79999999999995</v>
      </c>
      <c r="CE213" s="387">
        <f t="shared" si="202"/>
        <v>556.79999999999995</v>
      </c>
      <c r="CF213" s="387">
        <f t="shared" si="203"/>
        <v>556.79999999999995</v>
      </c>
      <c r="CG213" s="387">
        <f t="shared" si="204"/>
        <v>556.79999999999995</v>
      </c>
      <c r="CH213" s="387">
        <f t="shared" si="205"/>
        <v>556.79999999999995</v>
      </c>
      <c r="CI213" s="387">
        <f t="shared" si="206"/>
        <v>556.79999999999995</v>
      </c>
      <c r="CJ213" s="387">
        <f t="shared" si="207"/>
        <v>556.79999999999995</v>
      </c>
      <c r="CK213" s="387">
        <f t="shared" si="208"/>
        <v>556.79999999999995</v>
      </c>
    </row>
    <row r="214" spans="1:89" s="228" customFormat="1" ht="33" customHeight="1" x14ac:dyDescent="0.3">
      <c r="B214" s="227">
        <v>133</v>
      </c>
      <c r="C214" s="193">
        <v>223011</v>
      </c>
      <c r="D214" s="190">
        <v>22310039</v>
      </c>
      <c r="E214" s="151" t="s">
        <v>236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ref="K214" si="263">R214+T214+V214+X214</f>
        <v>25</v>
      </c>
      <c r="L214" s="193" t="s">
        <v>138</v>
      </c>
      <c r="M214" s="105">
        <v>0</v>
      </c>
      <c r="N214" s="370">
        <f t="shared" ref="N214" si="264">ROUND(O214,2)</f>
        <v>137</v>
      </c>
      <c r="O214" s="242">
        <v>137</v>
      </c>
      <c r="P214" s="234">
        <f t="shared" ref="P214" si="265">(O214*(M214/100+1))*K214</f>
        <v>3425</v>
      </c>
      <c r="Q214" s="160" t="s">
        <v>139</v>
      </c>
      <c r="R214" s="235">
        <f t="shared" ref="R214" si="266">AH214+AJ214+AL214</f>
        <v>0</v>
      </c>
      <c r="S214" s="234">
        <f t="shared" ref="S214" si="267">R214*(O214*(M214/100+1))</f>
        <v>0</v>
      </c>
      <c r="T214" s="235">
        <f t="shared" ref="T214" si="268">AN214+AP214+AR214</f>
        <v>7</v>
      </c>
      <c r="U214" s="234">
        <f t="shared" ref="U214" si="269">T214*(O214*(M214/100+1))</f>
        <v>959</v>
      </c>
      <c r="V214" s="235">
        <f t="shared" ref="V214" si="270">AT214+AV214+AX214</f>
        <v>9</v>
      </c>
      <c r="W214" s="234">
        <f t="shared" ref="W214" si="271">V214*(O214*(M214/100+1))</f>
        <v>1233</v>
      </c>
      <c r="X214" s="235">
        <f t="shared" ref="X214" si="272">AZ214+BB214+BD214</f>
        <v>9</v>
      </c>
      <c r="Y214" s="234">
        <f t="shared" ref="Y214" si="273">X214*(O214*(M214/100+1))</f>
        <v>1233</v>
      </c>
      <c r="Z214" s="234">
        <f t="shared" ref="Z214" si="274">S214+U214+W214+Y214</f>
        <v>3425</v>
      </c>
      <c r="AA214" s="236" t="b">
        <f t="shared" ref="AA214" si="275">K214=(SUM(X214,V214,T214,R214))</f>
        <v>1</v>
      </c>
      <c r="AB214" s="230"/>
      <c r="AC214" s="243"/>
      <c r="AD214" s="230" t="s">
        <v>22</v>
      </c>
      <c r="AE214" s="229" t="s">
        <v>23</v>
      </c>
      <c r="AF214" s="381"/>
      <c r="AG214" s="245"/>
      <c r="AH214" s="240">
        <v>0</v>
      </c>
      <c r="AI214" s="373">
        <f t="shared" ref="AI214" si="276">AH214*(O214*(M214/100+1))</f>
        <v>0</v>
      </c>
      <c r="AJ214" s="240">
        <v>0</v>
      </c>
      <c r="AK214" s="373">
        <f t="shared" ref="AK214" si="277">AJ214*(O214*(M214/100+1))</f>
        <v>0</v>
      </c>
      <c r="AL214" s="240">
        <v>0</v>
      </c>
      <c r="AM214" s="373">
        <f t="shared" ref="AM214" si="278">AL214*(O214*(M214/100+1))</f>
        <v>0</v>
      </c>
      <c r="AN214" s="240">
        <v>1</v>
      </c>
      <c r="AO214" s="373">
        <f t="shared" ref="AO214" si="279">AN214*(O214*(M214/100+1))</f>
        <v>137</v>
      </c>
      <c r="AP214" s="240">
        <v>3</v>
      </c>
      <c r="AQ214" s="373">
        <f t="shared" ref="AQ214" si="280">AP214*(O214*(M214/100+1))</f>
        <v>411</v>
      </c>
      <c r="AR214" s="240">
        <v>3</v>
      </c>
      <c r="AS214" s="373">
        <f t="shared" ref="AS214" si="281">AR214*(O214*(M214/100+1))</f>
        <v>411</v>
      </c>
      <c r="AT214" s="240">
        <v>3</v>
      </c>
      <c r="AU214" s="373">
        <f t="shared" ref="AU214" si="282">AT214*(O214*(M214/100+1))</f>
        <v>411</v>
      </c>
      <c r="AV214" s="240">
        <v>3</v>
      </c>
      <c r="AW214" s="373">
        <f t="shared" ref="AW214" si="283">AV214*(O214*(M214/100+1))</f>
        <v>411</v>
      </c>
      <c r="AX214" s="240">
        <v>3</v>
      </c>
      <c r="AY214" s="373">
        <f t="shared" ref="AY214" si="284">AX214*(O214*(M214/100+1))</f>
        <v>411</v>
      </c>
      <c r="AZ214" s="240">
        <v>3</v>
      </c>
      <c r="BA214" s="373">
        <f t="shared" ref="BA214" si="285">AZ214*(O214*(M214/100+1))</f>
        <v>411</v>
      </c>
      <c r="BB214" s="240">
        <v>3</v>
      </c>
      <c r="BC214" s="373">
        <f t="shared" ref="BC214" si="286">BB214*(O214*(M214/100+1))</f>
        <v>411</v>
      </c>
      <c r="BD214" s="240">
        <v>3</v>
      </c>
      <c r="BE214" s="373">
        <f t="shared" ref="BE214" si="287">BD214*(O214*(M214/100+1))</f>
        <v>411</v>
      </c>
      <c r="BF214" s="387">
        <f t="shared" ref="BF214" si="288">SUM(R214,T214,V214,X214)*(O214*(M214/100+1))</f>
        <v>3425</v>
      </c>
      <c r="BG214" s="387">
        <f t="shared" ref="BG214" si="289">SUM(BE214,BC214,BA214,AY214,AW214,AU214,AS214,AQ214,AO214,AM214,AK214,AI214)</f>
        <v>3425</v>
      </c>
      <c r="BH214" s="390" t="b">
        <f t="shared" ref="BH214" si="290">BF214=BG214</f>
        <v>1</v>
      </c>
      <c r="BI214" s="387">
        <f t="shared" ref="BI214" si="291">BF214-BG214</f>
        <v>0</v>
      </c>
      <c r="BJ214" s="376">
        <f t="shared" ref="BJ214" si="292">D214</f>
        <v>22310039</v>
      </c>
      <c r="BK214" s="384">
        <v>348</v>
      </c>
      <c r="BL214" s="384">
        <v>5</v>
      </c>
      <c r="BM214" s="385">
        <f t="shared" ref="BM214" si="293">R214</f>
        <v>0</v>
      </c>
      <c r="BN214" s="385">
        <f t="shared" ref="BN214" si="294">T214</f>
        <v>7</v>
      </c>
      <c r="BO214" s="385">
        <f t="shared" ref="BO214" si="295">V214</f>
        <v>9</v>
      </c>
      <c r="BP214" s="385">
        <f t="shared" ref="BP214" si="296">X214</f>
        <v>9</v>
      </c>
      <c r="BQ214" s="386">
        <f t="shared" ref="BQ214" si="297">N214</f>
        <v>137</v>
      </c>
      <c r="BR214" s="228">
        <f t="shared" ref="BR214" si="298">M214</f>
        <v>0</v>
      </c>
      <c r="BS214" s="228">
        <v>0</v>
      </c>
      <c r="BT214" s="228">
        <v>1</v>
      </c>
      <c r="BU214" s="228" t="s">
        <v>139</v>
      </c>
      <c r="BV214" s="228" t="str">
        <f t="shared" ref="BV214" si="299">IF(AB214 = "X", "1", "0")</f>
        <v>0</v>
      </c>
      <c r="BW214" s="228" t="str">
        <f t="shared" ref="BW214" si="300">IF(AC214 = "X", "1", "0")</f>
        <v>0</v>
      </c>
      <c r="BX214" s="228" t="str">
        <f t="shared" ref="BX214" si="301">IF(AD214 = "X", "1", "0")</f>
        <v>1</v>
      </c>
      <c r="BY214" s="228" t="s">
        <v>23</v>
      </c>
      <c r="BZ214" s="387">
        <f t="shared" ref="BZ214" si="302">AI214</f>
        <v>0</v>
      </c>
      <c r="CA214" s="387">
        <f t="shared" ref="CA214" si="303">AK214</f>
        <v>0</v>
      </c>
      <c r="CB214" s="387">
        <f t="shared" ref="CB214" si="304">AM214</f>
        <v>0</v>
      </c>
      <c r="CC214" s="387">
        <f t="shared" ref="CC214" si="305">AO214</f>
        <v>137</v>
      </c>
      <c r="CD214" s="387">
        <f t="shared" ref="CD214" si="306">AQ214</f>
        <v>411</v>
      </c>
      <c r="CE214" s="387">
        <f t="shared" ref="CE214" si="307">AS214</f>
        <v>411</v>
      </c>
      <c r="CF214" s="387">
        <f t="shared" ref="CF214" si="308">AU214</f>
        <v>411</v>
      </c>
      <c r="CG214" s="387">
        <f t="shared" ref="CG214" si="309">AW214</f>
        <v>411</v>
      </c>
      <c r="CH214" s="387">
        <f t="shared" ref="CH214" si="310">AY214</f>
        <v>411</v>
      </c>
      <c r="CI214" s="387">
        <f t="shared" ref="CI214" si="311">BA214</f>
        <v>411</v>
      </c>
      <c r="CJ214" s="387">
        <f t="shared" ref="CJ214" si="312">BC214</f>
        <v>411</v>
      </c>
      <c r="CK214" s="387">
        <f t="shared" ref="CK214" si="313">BE214</f>
        <v>411</v>
      </c>
    </row>
    <row r="215" spans="1:89" s="228" customFormat="1" ht="33" customHeight="1" x14ac:dyDescent="0.3">
      <c r="B215" s="227">
        <v>133</v>
      </c>
      <c r="C215" s="193">
        <v>223011</v>
      </c>
      <c r="D215" s="190">
        <v>22310039</v>
      </c>
      <c r="E215" s="151" t="s">
        <v>236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 t="shared" si="110"/>
        <v>26</v>
      </c>
      <c r="L215" s="193" t="s">
        <v>138</v>
      </c>
      <c r="M215" s="105">
        <v>0</v>
      </c>
      <c r="N215" s="370">
        <f t="shared" si="162"/>
        <v>171.68</v>
      </c>
      <c r="O215" s="242">
        <v>171.68</v>
      </c>
      <c r="P215" s="234">
        <f t="shared" si="163"/>
        <v>4463.68</v>
      </c>
      <c r="Q215" s="160" t="s">
        <v>139</v>
      </c>
      <c r="R215" s="235">
        <f t="shared" si="164"/>
        <v>2</v>
      </c>
      <c r="S215" s="234">
        <f t="shared" si="165"/>
        <v>343.36</v>
      </c>
      <c r="T215" s="235">
        <f t="shared" si="166"/>
        <v>6</v>
      </c>
      <c r="U215" s="234">
        <f t="shared" si="167"/>
        <v>1030.08</v>
      </c>
      <c r="V215" s="235">
        <f t="shared" si="168"/>
        <v>9</v>
      </c>
      <c r="W215" s="234">
        <f t="shared" si="169"/>
        <v>1545.1200000000001</v>
      </c>
      <c r="X215" s="235">
        <f t="shared" si="170"/>
        <v>9</v>
      </c>
      <c r="Y215" s="234">
        <f t="shared" si="171"/>
        <v>1545.1200000000001</v>
      </c>
      <c r="Z215" s="234">
        <f t="shared" si="172"/>
        <v>4463.68</v>
      </c>
      <c r="AA215" s="236" t="b">
        <f t="shared" si="173"/>
        <v>1</v>
      </c>
      <c r="AB215" s="230"/>
      <c r="AC215" s="243"/>
      <c r="AD215" s="230" t="s">
        <v>22</v>
      </c>
      <c r="AE215" s="229" t="s">
        <v>23</v>
      </c>
      <c r="AF215" s="381"/>
      <c r="AG215" s="245"/>
      <c r="AH215" s="240">
        <v>0</v>
      </c>
      <c r="AI215" s="373">
        <f t="shared" si="174"/>
        <v>0</v>
      </c>
      <c r="AJ215" s="240">
        <v>1</v>
      </c>
      <c r="AK215" s="373">
        <f t="shared" si="175"/>
        <v>171.68</v>
      </c>
      <c r="AL215" s="240">
        <v>1</v>
      </c>
      <c r="AM215" s="373">
        <f t="shared" si="176"/>
        <v>171.68</v>
      </c>
      <c r="AN215" s="240">
        <v>0</v>
      </c>
      <c r="AO215" s="373">
        <f t="shared" si="177"/>
        <v>0</v>
      </c>
      <c r="AP215" s="240">
        <v>3</v>
      </c>
      <c r="AQ215" s="373">
        <f t="shared" si="178"/>
        <v>515.04</v>
      </c>
      <c r="AR215" s="240">
        <v>3</v>
      </c>
      <c r="AS215" s="373">
        <f t="shared" si="179"/>
        <v>515.04</v>
      </c>
      <c r="AT215" s="240">
        <v>3</v>
      </c>
      <c r="AU215" s="373">
        <f t="shared" si="180"/>
        <v>515.04</v>
      </c>
      <c r="AV215" s="240">
        <v>3</v>
      </c>
      <c r="AW215" s="373">
        <f t="shared" si="181"/>
        <v>515.04</v>
      </c>
      <c r="AX215" s="240">
        <v>3</v>
      </c>
      <c r="AY215" s="373">
        <f t="shared" si="182"/>
        <v>515.04</v>
      </c>
      <c r="AZ215" s="240">
        <v>3</v>
      </c>
      <c r="BA215" s="373">
        <f t="shared" si="183"/>
        <v>515.04</v>
      </c>
      <c r="BB215" s="240">
        <v>3</v>
      </c>
      <c r="BC215" s="373">
        <f t="shared" si="184"/>
        <v>515.04</v>
      </c>
      <c r="BD215" s="240">
        <v>3</v>
      </c>
      <c r="BE215" s="373">
        <f t="shared" si="185"/>
        <v>515.04</v>
      </c>
      <c r="BF215" s="387">
        <f t="shared" si="186"/>
        <v>4463.68</v>
      </c>
      <c r="BG215" s="387">
        <f t="shared" si="209"/>
        <v>4463.68</v>
      </c>
      <c r="BH215" s="390" t="b">
        <f t="shared" si="210"/>
        <v>1</v>
      </c>
      <c r="BI215" s="387">
        <f t="shared" si="211"/>
        <v>0</v>
      </c>
      <c r="BJ215" s="376">
        <f t="shared" si="188"/>
        <v>22310039</v>
      </c>
      <c r="BK215" s="384">
        <v>348</v>
      </c>
      <c r="BL215" s="384">
        <v>5</v>
      </c>
      <c r="BM215" s="385">
        <f t="shared" si="189"/>
        <v>2</v>
      </c>
      <c r="BN215" s="385">
        <f t="shared" si="190"/>
        <v>6</v>
      </c>
      <c r="BO215" s="385">
        <f t="shared" si="191"/>
        <v>9</v>
      </c>
      <c r="BP215" s="385">
        <f t="shared" si="192"/>
        <v>9</v>
      </c>
      <c r="BQ215" s="386">
        <f t="shared" si="193"/>
        <v>171.68</v>
      </c>
      <c r="BR215" s="228">
        <f t="shared" si="187"/>
        <v>0</v>
      </c>
      <c r="BS215" s="228">
        <v>0</v>
      </c>
      <c r="BT215" s="228">
        <v>1</v>
      </c>
      <c r="BU215" s="228" t="s">
        <v>139</v>
      </c>
      <c r="BV215" s="228" t="str">
        <f t="shared" si="194"/>
        <v>0</v>
      </c>
      <c r="BW215" s="228" t="str">
        <f t="shared" si="195"/>
        <v>0</v>
      </c>
      <c r="BX215" s="228" t="str">
        <f t="shared" si="196"/>
        <v>1</v>
      </c>
      <c r="BY215" s="228" t="s">
        <v>23</v>
      </c>
      <c r="BZ215" s="387">
        <f t="shared" si="197"/>
        <v>0</v>
      </c>
      <c r="CA215" s="387">
        <f t="shared" si="198"/>
        <v>171.68</v>
      </c>
      <c r="CB215" s="387">
        <f t="shared" si="199"/>
        <v>171.68</v>
      </c>
      <c r="CC215" s="387">
        <f t="shared" si="200"/>
        <v>0</v>
      </c>
      <c r="CD215" s="387">
        <f t="shared" si="201"/>
        <v>515.04</v>
      </c>
      <c r="CE215" s="387">
        <f t="shared" si="202"/>
        <v>515.04</v>
      </c>
      <c r="CF215" s="387">
        <f t="shared" si="203"/>
        <v>515.04</v>
      </c>
      <c r="CG215" s="387">
        <f t="shared" si="204"/>
        <v>515.04</v>
      </c>
      <c r="CH215" s="387">
        <f t="shared" si="205"/>
        <v>515.04</v>
      </c>
      <c r="CI215" s="387">
        <f t="shared" si="206"/>
        <v>515.04</v>
      </c>
      <c r="CJ215" s="387">
        <f t="shared" si="207"/>
        <v>515.04</v>
      </c>
      <c r="CK215" s="387">
        <f t="shared" si="208"/>
        <v>515.04</v>
      </c>
    </row>
    <row r="216" spans="1:89" s="228" customFormat="1" ht="30.6" x14ac:dyDescent="0.3">
      <c r="B216" s="227">
        <v>134</v>
      </c>
      <c r="C216" s="193">
        <v>223011</v>
      </c>
      <c r="D216" s="190">
        <v>22310108</v>
      </c>
      <c r="E216" s="151" t="s">
        <v>237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ref="K216" si="314">R216+T216+V216+X216</f>
        <v>19</v>
      </c>
      <c r="L216" s="193" t="s">
        <v>138</v>
      </c>
      <c r="M216" s="105">
        <v>0</v>
      </c>
      <c r="N216" s="370">
        <f t="shared" ref="N216" si="315">ROUND(O216,2)</f>
        <v>43</v>
      </c>
      <c r="O216" s="242">
        <v>43</v>
      </c>
      <c r="P216" s="234">
        <f t="shared" ref="P216" si="316">(O216*(M216/100+1))*K216</f>
        <v>817</v>
      </c>
      <c r="Q216" s="160" t="s">
        <v>139</v>
      </c>
      <c r="R216" s="235">
        <f t="shared" ref="R216" si="317">AH216+AJ216+AL216</f>
        <v>0</v>
      </c>
      <c r="S216" s="234">
        <f t="shared" ref="S216" si="318">R216*(O216*(M216/100+1))</f>
        <v>0</v>
      </c>
      <c r="T216" s="235">
        <f t="shared" ref="T216" si="319">AN216+AP216+AR216</f>
        <v>7</v>
      </c>
      <c r="U216" s="234">
        <f t="shared" ref="U216" si="320">T216*(O216*(M216/100+1))</f>
        <v>301</v>
      </c>
      <c r="V216" s="235">
        <f t="shared" ref="V216" si="321">AT216+AV216+AX216</f>
        <v>6</v>
      </c>
      <c r="W216" s="234">
        <f t="shared" ref="W216" si="322">V216*(O216*(M216/100+1))</f>
        <v>258</v>
      </c>
      <c r="X216" s="235">
        <f t="shared" ref="X216" si="323">AZ216+BB216+BD216</f>
        <v>6</v>
      </c>
      <c r="Y216" s="234">
        <f t="shared" ref="Y216" si="324">X216*(O216*(M216/100+1))</f>
        <v>258</v>
      </c>
      <c r="Z216" s="234">
        <f t="shared" ref="Z216" si="325">S216+U216+W216+Y216</f>
        <v>817</v>
      </c>
      <c r="AA216" s="236" t="b">
        <f t="shared" ref="AA216" si="326"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73">
        <f t="shared" ref="AI216" si="327">AH216*(O216*(M216/100+1))</f>
        <v>0</v>
      </c>
      <c r="AJ216" s="240">
        <v>0</v>
      </c>
      <c r="AK216" s="373">
        <f t="shared" ref="AK216" si="328">AJ216*(O216*(M216/100+1))</f>
        <v>0</v>
      </c>
      <c r="AL216" s="240">
        <v>0</v>
      </c>
      <c r="AM216" s="373">
        <f t="shared" ref="AM216" si="329">AL216*(O216*(M216/100+1))</f>
        <v>0</v>
      </c>
      <c r="AN216" s="240">
        <v>3</v>
      </c>
      <c r="AO216" s="373">
        <f t="shared" ref="AO216" si="330">AN216*(O216*(M216/100+1))</f>
        <v>129</v>
      </c>
      <c r="AP216" s="240">
        <v>2</v>
      </c>
      <c r="AQ216" s="373">
        <f t="shared" ref="AQ216" si="331">AP216*(O216*(M216/100+1))</f>
        <v>86</v>
      </c>
      <c r="AR216" s="240">
        <v>2</v>
      </c>
      <c r="AS216" s="373">
        <f t="shared" ref="AS216" si="332">AR216*(O216*(M216/100+1))</f>
        <v>86</v>
      </c>
      <c r="AT216" s="240">
        <v>2</v>
      </c>
      <c r="AU216" s="373">
        <f t="shared" ref="AU216" si="333">AT216*(O216*(M216/100+1))</f>
        <v>86</v>
      </c>
      <c r="AV216" s="240">
        <v>2</v>
      </c>
      <c r="AW216" s="373">
        <f t="shared" ref="AW216" si="334">AV216*(O216*(M216/100+1))</f>
        <v>86</v>
      </c>
      <c r="AX216" s="240">
        <v>2</v>
      </c>
      <c r="AY216" s="373">
        <f t="shared" ref="AY216" si="335">AX216*(O216*(M216/100+1))</f>
        <v>86</v>
      </c>
      <c r="AZ216" s="240">
        <v>2</v>
      </c>
      <c r="BA216" s="373">
        <f t="shared" ref="BA216" si="336">AZ216*(O216*(M216/100+1))</f>
        <v>86</v>
      </c>
      <c r="BB216" s="240">
        <v>2</v>
      </c>
      <c r="BC216" s="373">
        <f t="shared" ref="BC216" si="337">BB216*(O216*(M216/100+1))</f>
        <v>86</v>
      </c>
      <c r="BD216" s="240">
        <v>2</v>
      </c>
      <c r="BE216" s="373">
        <f t="shared" ref="BE216" si="338">BD216*(O216*(M216/100+1))</f>
        <v>86</v>
      </c>
      <c r="BF216" s="387">
        <f t="shared" ref="BF216" si="339">SUM(R216,T216,V216,X216)*(O216*(M216/100+1))</f>
        <v>817</v>
      </c>
      <c r="BG216" s="387">
        <f t="shared" ref="BG216" si="340">SUM(BE216,BC216,BA216,AY216,AW216,AU216,AS216,AQ216,AO216,AM216,AK216,AI216)</f>
        <v>817</v>
      </c>
      <c r="BH216" s="390" t="b">
        <f t="shared" ref="BH216" si="341">BF216=BG216</f>
        <v>1</v>
      </c>
      <c r="BI216" s="387">
        <f t="shared" ref="BI216" si="342">BF216-BG216</f>
        <v>0</v>
      </c>
      <c r="BJ216" s="376">
        <f t="shared" ref="BJ216" si="343">D216</f>
        <v>22310108</v>
      </c>
      <c r="BK216" s="384">
        <v>348</v>
      </c>
      <c r="BL216" s="384">
        <v>5</v>
      </c>
      <c r="BM216" s="385">
        <f t="shared" ref="BM216" si="344">R216</f>
        <v>0</v>
      </c>
      <c r="BN216" s="385">
        <f t="shared" ref="BN216" si="345">T216</f>
        <v>7</v>
      </c>
      <c r="BO216" s="385">
        <f t="shared" ref="BO216" si="346">V216</f>
        <v>6</v>
      </c>
      <c r="BP216" s="385">
        <f t="shared" ref="BP216" si="347">X216</f>
        <v>6</v>
      </c>
      <c r="BQ216" s="386">
        <f t="shared" ref="BQ216" si="348">N216</f>
        <v>43</v>
      </c>
      <c r="BR216" s="228">
        <f t="shared" ref="BR216" si="349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350">IF(AB216 = "X", "1", "0")</f>
        <v>0</v>
      </c>
      <c r="BW216" s="228" t="str">
        <f t="shared" ref="BW216" si="351">IF(AC216 = "X", "1", "0")</f>
        <v>0</v>
      </c>
      <c r="BX216" s="228" t="str">
        <f t="shared" ref="BX216" si="352">IF(AD216 = "X", "1", "0")</f>
        <v>1</v>
      </c>
      <c r="BY216" s="228" t="s">
        <v>23</v>
      </c>
      <c r="BZ216" s="387">
        <f t="shared" ref="BZ216" si="353">AI216</f>
        <v>0</v>
      </c>
      <c r="CA216" s="387">
        <f t="shared" ref="CA216" si="354">AK216</f>
        <v>0</v>
      </c>
      <c r="CB216" s="387">
        <f t="shared" ref="CB216" si="355">AM216</f>
        <v>0</v>
      </c>
      <c r="CC216" s="387">
        <f t="shared" ref="CC216" si="356">AO216</f>
        <v>129</v>
      </c>
      <c r="CD216" s="387">
        <f t="shared" ref="CD216" si="357">AQ216</f>
        <v>86</v>
      </c>
      <c r="CE216" s="387">
        <f t="shared" ref="CE216" si="358">AS216</f>
        <v>86</v>
      </c>
      <c r="CF216" s="387">
        <f t="shared" ref="CF216" si="359">AU216</f>
        <v>86</v>
      </c>
      <c r="CG216" s="387">
        <f t="shared" ref="CG216" si="360">AW216</f>
        <v>86</v>
      </c>
      <c r="CH216" s="387">
        <f t="shared" ref="CH216" si="361">AY216</f>
        <v>86</v>
      </c>
      <c r="CI216" s="387">
        <f t="shared" ref="CI216" si="362">BA216</f>
        <v>86</v>
      </c>
      <c r="CJ216" s="387">
        <f t="shared" ref="CJ216" si="363">BC216</f>
        <v>86</v>
      </c>
      <c r="CK216" s="387">
        <f t="shared" ref="CK216" si="364">BE216</f>
        <v>86</v>
      </c>
    </row>
    <row r="217" spans="1:89" s="228" customFormat="1" ht="30.6" x14ac:dyDescent="0.3">
      <c r="B217" s="227">
        <v>134</v>
      </c>
      <c r="C217" s="193">
        <v>223011</v>
      </c>
      <c r="D217" s="190">
        <v>22310108</v>
      </c>
      <c r="E217" s="151" t="s">
        <v>237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ref="K217:K282" si="365">R217+T217+V217+X217</f>
        <v>22</v>
      </c>
      <c r="L217" s="193" t="s">
        <v>138</v>
      </c>
      <c r="M217" s="105">
        <v>0</v>
      </c>
      <c r="N217" s="370">
        <f t="shared" si="162"/>
        <v>49.3</v>
      </c>
      <c r="O217" s="242">
        <v>49.3</v>
      </c>
      <c r="P217" s="234">
        <f t="shared" si="163"/>
        <v>1084.5999999999999</v>
      </c>
      <c r="Q217" s="160" t="s">
        <v>139</v>
      </c>
      <c r="R217" s="235">
        <f t="shared" si="164"/>
        <v>6</v>
      </c>
      <c r="S217" s="234">
        <f t="shared" si="165"/>
        <v>295.79999999999995</v>
      </c>
      <c r="T217" s="235">
        <f t="shared" si="166"/>
        <v>4</v>
      </c>
      <c r="U217" s="234">
        <f t="shared" si="167"/>
        <v>197.2</v>
      </c>
      <c r="V217" s="235">
        <f t="shared" si="168"/>
        <v>6</v>
      </c>
      <c r="W217" s="234">
        <f t="shared" si="169"/>
        <v>295.79999999999995</v>
      </c>
      <c r="X217" s="235">
        <f t="shared" si="170"/>
        <v>6</v>
      </c>
      <c r="Y217" s="234">
        <f t="shared" si="171"/>
        <v>295.79999999999995</v>
      </c>
      <c r="Z217" s="234">
        <f t="shared" si="172"/>
        <v>1084.5999999999999</v>
      </c>
      <c r="AA217" s="236" t="b">
        <f t="shared" si="173"/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73">
        <f t="shared" si="174"/>
        <v>0</v>
      </c>
      <c r="AJ217" s="240">
        <v>3</v>
      </c>
      <c r="AK217" s="373">
        <f t="shared" si="175"/>
        <v>147.89999999999998</v>
      </c>
      <c r="AL217" s="240">
        <v>3</v>
      </c>
      <c r="AM217" s="373">
        <f t="shared" si="176"/>
        <v>147.89999999999998</v>
      </c>
      <c r="AN217" s="240">
        <v>0</v>
      </c>
      <c r="AO217" s="373">
        <f t="shared" si="177"/>
        <v>0</v>
      </c>
      <c r="AP217" s="240">
        <v>2</v>
      </c>
      <c r="AQ217" s="373">
        <f t="shared" si="178"/>
        <v>98.6</v>
      </c>
      <c r="AR217" s="240">
        <v>2</v>
      </c>
      <c r="AS217" s="373">
        <f t="shared" si="179"/>
        <v>98.6</v>
      </c>
      <c r="AT217" s="240">
        <v>2</v>
      </c>
      <c r="AU217" s="373">
        <f t="shared" si="180"/>
        <v>98.6</v>
      </c>
      <c r="AV217" s="240">
        <v>2</v>
      </c>
      <c r="AW217" s="373">
        <f t="shared" si="181"/>
        <v>98.6</v>
      </c>
      <c r="AX217" s="240">
        <v>2</v>
      </c>
      <c r="AY217" s="373">
        <f t="shared" si="182"/>
        <v>98.6</v>
      </c>
      <c r="AZ217" s="240">
        <v>2</v>
      </c>
      <c r="BA217" s="373">
        <f t="shared" si="183"/>
        <v>98.6</v>
      </c>
      <c r="BB217" s="240">
        <v>2</v>
      </c>
      <c r="BC217" s="373">
        <f t="shared" si="184"/>
        <v>98.6</v>
      </c>
      <c r="BD217" s="240">
        <v>2</v>
      </c>
      <c r="BE217" s="373">
        <f t="shared" si="185"/>
        <v>98.6</v>
      </c>
      <c r="BF217" s="387">
        <f t="shared" si="186"/>
        <v>1084.5999999999999</v>
      </c>
      <c r="BG217" s="387">
        <f t="shared" si="209"/>
        <v>1084.5999999999999</v>
      </c>
      <c r="BH217" s="390" t="b">
        <f t="shared" si="210"/>
        <v>1</v>
      </c>
      <c r="BI217" s="387">
        <f t="shared" si="211"/>
        <v>0</v>
      </c>
      <c r="BJ217" s="376">
        <f t="shared" si="188"/>
        <v>22310108</v>
      </c>
      <c r="BK217" s="384">
        <v>348</v>
      </c>
      <c r="BL217" s="384">
        <v>5</v>
      </c>
      <c r="BM217" s="385">
        <f t="shared" si="189"/>
        <v>6</v>
      </c>
      <c r="BN217" s="385">
        <f t="shared" si="190"/>
        <v>4</v>
      </c>
      <c r="BO217" s="385">
        <f t="shared" si="191"/>
        <v>6</v>
      </c>
      <c r="BP217" s="385">
        <f t="shared" si="192"/>
        <v>6</v>
      </c>
      <c r="BQ217" s="386">
        <f t="shared" si="193"/>
        <v>49.3</v>
      </c>
      <c r="BR217" s="228">
        <f t="shared" si="187"/>
        <v>0</v>
      </c>
      <c r="BS217" s="228">
        <v>0</v>
      </c>
      <c r="BT217" s="228">
        <v>1</v>
      </c>
      <c r="BU217" s="228" t="s">
        <v>139</v>
      </c>
      <c r="BV217" s="228" t="str">
        <f t="shared" si="194"/>
        <v>0</v>
      </c>
      <c r="BW217" s="228" t="str">
        <f t="shared" si="195"/>
        <v>0</v>
      </c>
      <c r="BX217" s="228" t="str">
        <f t="shared" si="196"/>
        <v>1</v>
      </c>
      <c r="BY217" s="228" t="s">
        <v>23</v>
      </c>
      <c r="BZ217" s="387">
        <f t="shared" si="197"/>
        <v>0</v>
      </c>
      <c r="CA217" s="387">
        <f t="shared" si="198"/>
        <v>147.89999999999998</v>
      </c>
      <c r="CB217" s="387">
        <f t="shared" si="199"/>
        <v>147.89999999999998</v>
      </c>
      <c r="CC217" s="387">
        <f t="shared" si="200"/>
        <v>0</v>
      </c>
      <c r="CD217" s="387">
        <f t="shared" si="201"/>
        <v>98.6</v>
      </c>
      <c r="CE217" s="387">
        <f t="shared" si="202"/>
        <v>98.6</v>
      </c>
      <c r="CF217" s="387">
        <f t="shared" si="203"/>
        <v>98.6</v>
      </c>
      <c r="CG217" s="387">
        <f t="shared" si="204"/>
        <v>98.6</v>
      </c>
      <c r="CH217" s="387">
        <f t="shared" si="205"/>
        <v>98.6</v>
      </c>
      <c r="CI217" s="387">
        <f t="shared" si="206"/>
        <v>98.6</v>
      </c>
      <c r="CJ217" s="387">
        <f t="shared" si="207"/>
        <v>98.6</v>
      </c>
      <c r="CK217" s="387">
        <f t="shared" si="208"/>
        <v>98.6</v>
      </c>
    </row>
    <row r="218" spans="1:89" s="228" customFormat="1" ht="20.399999999999999" x14ac:dyDescent="0.3">
      <c r="B218" s="227">
        <v>135</v>
      </c>
      <c r="C218" s="193">
        <v>221061</v>
      </c>
      <c r="D218" s="193">
        <v>22160003</v>
      </c>
      <c r="E218" s="151" t="s">
        <v>25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365"/>
        <v>1011</v>
      </c>
      <c r="L218" s="193" t="s">
        <v>238</v>
      </c>
      <c r="M218" s="105">
        <v>0</v>
      </c>
      <c r="N218" s="370">
        <f t="shared" si="162"/>
        <v>18</v>
      </c>
      <c r="O218" s="242">
        <v>18</v>
      </c>
      <c r="P218" s="234">
        <f t="shared" si="163"/>
        <v>18198</v>
      </c>
      <c r="Q218" s="160" t="s">
        <v>139</v>
      </c>
      <c r="R218" s="235">
        <f t="shared" si="164"/>
        <v>82</v>
      </c>
      <c r="S218" s="234">
        <f t="shared" si="165"/>
        <v>1476</v>
      </c>
      <c r="T218" s="235">
        <f t="shared" si="166"/>
        <v>257</v>
      </c>
      <c r="U218" s="234">
        <f t="shared" si="167"/>
        <v>4626</v>
      </c>
      <c r="V218" s="235">
        <f t="shared" si="168"/>
        <v>336</v>
      </c>
      <c r="W218" s="234">
        <f t="shared" si="169"/>
        <v>6048</v>
      </c>
      <c r="X218" s="235">
        <f t="shared" si="170"/>
        <v>336</v>
      </c>
      <c r="Y218" s="234">
        <f t="shared" si="171"/>
        <v>6048</v>
      </c>
      <c r="Z218" s="234">
        <f t="shared" si="172"/>
        <v>18198</v>
      </c>
      <c r="AA218" s="236" t="b">
        <f t="shared" si="173"/>
        <v>1</v>
      </c>
      <c r="AB218" s="230" t="s">
        <v>22</v>
      </c>
      <c r="AC218" s="243"/>
      <c r="AD218" s="243"/>
      <c r="AE218" s="229" t="s">
        <v>23</v>
      </c>
      <c r="AF218" s="244"/>
      <c r="AG218" s="245"/>
      <c r="AH218" s="240">
        <v>0</v>
      </c>
      <c r="AI218" s="373">
        <f t="shared" si="174"/>
        <v>0</v>
      </c>
      <c r="AJ218" s="240">
        <v>46</v>
      </c>
      <c r="AK218" s="373">
        <f t="shared" si="175"/>
        <v>828</v>
      </c>
      <c r="AL218" s="240">
        <v>36</v>
      </c>
      <c r="AM218" s="373">
        <f t="shared" si="176"/>
        <v>648</v>
      </c>
      <c r="AN218" s="240">
        <v>33</v>
      </c>
      <c r="AO218" s="373">
        <f t="shared" si="177"/>
        <v>594</v>
      </c>
      <c r="AP218" s="240">
        <v>112</v>
      </c>
      <c r="AQ218" s="373">
        <f t="shared" si="178"/>
        <v>2016</v>
      </c>
      <c r="AR218" s="240">
        <v>112</v>
      </c>
      <c r="AS218" s="373">
        <f t="shared" si="179"/>
        <v>2016</v>
      </c>
      <c r="AT218" s="240">
        <v>112</v>
      </c>
      <c r="AU218" s="373">
        <f t="shared" si="180"/>
        <v>2016</v>
      </c>
      <c r="AV218" s="240">
        <v>112</v>
      </c>
      <c r="AW218" s="373">
        <f t="shared" si="181"/>
        <v>2016</v>
      </c>
      <c r="AX218" s="240">
        <v>112</v>
      </c>
      <c r="AY218" s="373">
        <f t="shared" si="182"/>
        <v>2016</v>
      </c>
      <c r="AZ218" s="240">
        <v>112</v>
      </c>
      <c r="BA218" s="373">
        <f t="shared" si="183"/>
        <v>2016</v>
      </c>
      <c r="BB218" s="240">
        <v>112</v>
      </c>
      <c r="BC218" s="373">
        <f t="shared" si="184"/>
        <v>2016</v>
      </c>
      <c r="BD218" s="240">
        <v>112</v>
      </c>
      <c r="BE218" s="373">
        <f t="shared" si="185"/>
        <v>2016</v>
      </c>
      <c r="BF218" s="387">
        <f t="shared" si="186"/>
        <v>18198</v>
      </c>
      <c r="BG218" s="387">
        <f t="shared" si="209"/>
        <v>18198</v>
      </c>
      <c r="BH218" s="390" t="b">
        <f t="shared" si="210"/>
        <v>1</v>
      </c>
      <c r="BI218" s="387">
        <f t="shared" si="211"/>
        <v>0</v>
      </c>
      <c r="BJ218" s="376">
        <f t="shared" si="188"/>
        <v>22160003</v>
      </c>
      <c r="BK218" s="384">
        <v>348</v>
      </c>
      <c r="BL218" s="384">
        <v>5</v>
      </c>
      <c r="BM218" s="385">
        <f t="shared" si="189"/>
        <v>82</v>
      </c>
      <c r="BN218" s="385">
        <f t="shared" si="190"/>
        <v>257</v>
      </c>
      <c r="BO218" s="385">
        <f t="shared" si="191"/>
        <v>336</v>
      </c>
      <c r="BP218" s="385">
        <f t="shared" si="192"/>
        <v>336</v>
      </c>
      <c r="BQ218" s="386">
        <f t="shared" si="193"/>
        <v>18</v>
      </c>
      <c r="BR218" s="228">
        <f t="shared" si="187"/>
        <v>0</v>
      </c>
      <c r="BS218" s="228">
        <v>0</v>
      </c>
      <c r="BT218" s="228">
        <v>1</v>
      </c>
      <c r="BU218" s="228" t="s">
        <v>139</v>
      </c>
      <c r="BV218" s="228" t="str">
        <f t="shared" si="194"/>
        <v>1</v>
      </c>
      <c r="BW218" s="228" t="str">
        <f t="shared" si="195"/>
        <v>0</v>
      </c>
      <c r="BX218" s="228" t="str">
        <f t="shared" si="196"/>
        <v>0</v>
      </c>
      <c r="BY218" s="228" t="s">
        <v>23</v>
      </c>
      <c r="BZ218" s="387">
        <f t="shared" si="197"/>
        <v>0</v>
      </c>
      <c r="CA218" s="387">
        <f t="shared" si="198"/>
        <v>828</v>
      </c>
      <c r="CB218" s="387">
        <f t="shared" si="199"/>
        <v>648</v>
      </c>
      <c r="CC218" s="387">
        <f t="shared" si="200"/>
        <v>594</v>
      </c>
      <c r="CD218" s="387">
        <f t="shared" si="201"/>
        <v>2016</v>
      </c>
      <c r="CE218" s="387">
        <f t="shared" si="202"/>
        <v>2016</v>
      </c>
      <c r="CF218" s="387">
        <f t="shared" si="203"/>
        <v>2016</v>
      </c>
      <c r="CG218" s="387">
        <f t="shared" si="204"/>
        <v>2016</v>
      </c>
      <c r="CH218" s="387">
        <f t="shared" si="205"/>
        <v>2016</v>
      </c>
      <c r="CI218" s="387">
        <f t="shared" si="206"/>
        <v>2016</v>
      </c>
      <c r="CJ218" s="387">
        <f t="shared" si="207"/>
        <v>2016</v>
      </c>
      <c r="CK218" s="387">
        <f t="shared" si="208"/>
        <v>2016</v>
      </c>
    </row>
    <row r="219" spans="1:89" s="228" customFormat="1" ht="27" customHeight="1" x14ac:dyDescent="0.3">
      <c r="B219" s="227">
        <v>135</v>
      </c>
      <c r="C219" s="193">
        <v>221061</v>
      </c>
      <c r="D219" s="193">
        <v>22160002</v>
      </c>
      <c r="E219" s="151" t="s">
        <v>394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ref="K219" si="366">R219+T219+V219+X219</f>
        <v>368</v>
      </c>
      <c r="L219" s="193" t="s">
        <v>238</v>
      </c>
      <c r="M219" s="105">
        <v>0</v>
      </c>
      <c r="N219" s="370">
        <f t="shared" si="162"/>
        <v>6.96</v>
      </c>
      <c r="O219" s="242">
        <v>6.96</v>
      </c>
      <c r="P219" s="234">
        <f t="shared" si="163"/>
        <v>2561.2800000000002</v>
      </c>
      <c r="Q219" s="160" t="s">
        <v>139</v>
      </c>
      <c r="R219" s="235">
        <f t="shared" si="164"/>
        <v>168</v>
      </c>
      <c r="S219" s="234">
        <f t="shared" si="165"/>
        <v>1169.28</v>
      </c>
      <c r="T219" s="235">
        <f t="shared" si="166"/>
        <v>200</v>
      </c>
      <c r="U219" s="234">
        <f t="shared" si="167"/>
        <v>1392</v>
      </c>
      <c r="V219" s="235">
        <f t="shared" si="168"/>
        <v>0</v>
      </c>
      <c r="W219" s="234">
        <f t="shared" si="169"/>
        <v>0</v>
      </c>
      <c r="X219" s="235">
        <f t="shared" si="170"/>
        <v>0</v>
      </c>
      <c r="Y219" s="234">
        <f t="shared" si="171"/>
        <v>0</v>
      </c>
      <c r="Z219" s="234">
        <f t="shared" si="172"/>
        <v>2561.2799999999997</v>
      </c>
      <c r="AA219" s="236" t="b">
        <f t="shared" si="173"/>
        <v>1</v>
      </c>
      <c r="AB219" s="230" t="s">
        <v>22</v>
      </c>
      <c r="AC219" s="243"/>
      <c r="AD219" s="243"/>
      <c r="AE219" s="229" t="s">
        <v>23</v>
      </c>
      <c r="AF219" s="244"/>
      <c r="AG219" s="245"/>
      <c r="AH219" s="240">
        <v>0</v>
      </c>
      <c r="AI219" s="373">
        <f t="shared" si="174"/>
        <v>0</v>
      </c>
      <c r="AJ219" s="240">
        <v>168</v>
      </c>
      <c r="AK219" s="373">
        <f t="shared" si="175"/>
        <v>1169.28</v>
      </c>
      <c r="AL219" s="240">
        <v>0</v>
      </c>
      <c r="AM219" s="373">
        <f t="shared" si="176"/>
        <v>0</v>
      </c>
      <c r="AN219" s="240">
        <v>200</v>
      </c>
      <c r="AO219" s="373">
        <f t="shared" si="177"/>
        <v>1392</v>
      </c>
      <c r="AP219" s="240">
        <v>0</v>
      </c>
      <c r="AQ219" s="373">
        <f t="shared" si="178"/>
        <v>0</v>
      </c>
      <c r="AR219" s="240">
        <v>0</v>
      </c>
      <c r="AS219" s="373">
        <f t="shared" si="179"/>
        <v>0</v>
      </c>
      <c r="AT219" s="240">
        <v>0</v>
      </c>
      <c r="AU219" s="373">
        <f t="shared" si="180"/>
        <v>0</v>
      </c>
      <c r="AV219" s="240">
        <v>0</v>
      </c>
      <c r="AW219" s="373">
        <f t="shared" si="181"/>
        <v>0</v>
      </c>
      <c r="AX219" s="240">
        <v>0</v>
      </c>
      <c r="AY219" s="373">
        <f t="shared" si="182"/>
        <v>0</v>
      </c>
      <c r="AZ219" s="240">
        <v>0</v>
      </c>
      <c r="BA219" s="373">
        <f t="shared" si="183"/>
        <v>0</v>
      </c>
      <c r="BB219" s="240">
        <v>0</v>
      </c>
      <c r="BC219" s="373">
        <f t="shared" si="184"/>
        <v>0</v>
      </c>
      <c r="BD219" s="240">
        <v>0</v>
      </c>
      <c r="BE219" s="373">
        <f t="shared" si="185"/>
        <v>0</v>
      </c>
      <c r="BF219" s="387">
        <f t="shared" si="186"/>
        <v>2561.2800000000002</v>
      </c>
      <c r="BG219" s="387">
        <f t="shared" si="209"/>
        <v>2561.2799999999997</v>
      </c>
      <c r="BH219" s="390" t="b">
        <f t="shared" si="210"/>
        <v>1</v>
      </c>
      <c r="BI219" s="387">
        <f t="shared" si="211"/>
        <v>0</v>
      </c>
      <c r="BJ219" s="376">
        <f t="shared" si="188"/>
        <v>22160002</v>
      </c>
      <c r="BK219" s="384">
        <v>348</v>
      </c>
      <c r="BL219" s="384">
        <v>5</v>
      </c>
      <c r="BM219" s="385">
        <f t="shared" si="189"/>
        <v>168</v>
      </c>
      <c r="BN219" s="385">
        <f t="shared" si="190"/>
        <v>200</v>
      </c>
      <c r="BO219" s="385">
        <f t="shared" si="191"/>
        <v>0</v>
      </c>
      <c r="BP219" s="385">
        <f t="shared" si="192"/>
        <v>0</v>
      </c>
      <c r="BQ219" s="386">
        <f t="shared" si="193"/>
        <v>6.96</v>
      </c>
      <c r="BR219" s="228">
        <f t="shared" si="187"/>
        <v>0</v>
      </c>
      <c r="BS219" s="228">
        <v>0</v>
      </c>
      <c r="BT219" s="228">
        <v>1</v>
      </c>
      <c r="BU219" s="228" t="s">
        <v>139</v>
      </c>
      <c r="BV219" s="228" t="str">
        <f t="shared" si="194"/>
        <v>1</v>
      </c>
      <c r="BW219" s="228" t="str">
        <f t="shared" si="195"/>
        <v>0</v>
      </c>
      <c r="BX219" s="228" t="str">
        <f t="shared" si="196"/>
        <v>0</v>
      </c>
      <c r="BY219" s="228" t="s">
        <v>23</v>
      </c>
      <c r="BZ219" s="387">
        <f t="shared" si="197"/>
        <v>0</v>
      </c>
      <c r="CA219" s="387">
        <f t="shared" si="198"/>
        <v>1169.28</v>
      </c>
      <c r="CB219" s="387">
        <f t="shared" si="199"/>
        <v>0</v>
      </c>
      <c r="CC219" s="387">
        <f t="shared" si="200"/>
        <v>1392</v>
      </c>
      <c r="CD219" s="387">
        <f t="shared" si="201"/>
        <v>0</v>
      </c>
      <c r="CE219" s="387">
        <f t="shared" si="202"/>
        <v>0</v>
      </c>
      <c r="CF219" s="387">
        <f t="shared" si="203"/>
        <v>0</v>
      </c>
      <c r="CG219" s="387">
        <f t="shared" si="204"/>
        <v>0</v>
      </c>
      <c r="CH219" s="387">
        <f t="shared" si="205"/>
        <v>0</v>
      </c>
      <c r="CI219" s="387">
        <f t="shared" si="206"/>
        <v>0</v>
      </c>
      <c r="CJ219" s="387">
        <f t="shared" si="207"/>
        <v>0</v>
      </c>
      <c r="CK219" s="387">
        <f t="shared" si="208"/>
        <v>0</v>
      </c>
    </row>
    <row r="220" spans="1:89" s="165" customFormat="1" ht="20.399999999999999" x14ac:dyDescent="0.3">
      <c r="A220"/>
      <c r="B220" s="129">
        <v>136</v>
      </c>
      <c r="C220" s="107">
        <v>246011</v>
      </c>
      <c r="D220" s="146">
        <v>24610584</v>
      </c>
      <c r="E220" s="155" t="s">
        <v>239</v>
      </c>
      <c r="F220" s="108" t="s">
        <v>344</v>
      </c>
      <c r="G220" s="108" t="s">
        <v>345</v>
      </c>
      <c r="H220" s="109" t="s">
        <v>18</v>
      </c>
      <c r="I220" s="123"/>
      <c r="J220" s="109" t="s">
        <v>19</v>
      </c>
      <c r="K220" s="111">
        <f t="shared" si="365"/>
        <v>0</v>
      </c>
      <c r="L220" s="156" t="s">
        <v>20</v>
      </c>
      <c r="M220" s="201">
        <v>0</v>
      </c>
      <c r="N220" s="262">
        <f t="shared" si="162"/>
        <v>40.94</v>
      </c>
      <c r="O220" s="141">
        <v>40.94</v>
      </c>
      <c r="P220" s="110">
        <f t="shared" si="163"/>
        <v>0</v>
      </c>
      <c r="Q220" s="112" t="s">
        <v>139</v>
      </c>
      <c r="R220" s="113">
        <f t="shared" si="164"/>
        <v>0</v>
      </c>
      <c r="S220" s="114">
        <f t="shared" si="165"/>
        <v>0</v>
      </c>
      <c r="T220" s="113">
        <f t="shared" si="166"/>
        <v>0</v>
      </c>
      <c r="U220" s="115">
        <f t="shared" si="167"/>
        <v>0</v>
      </c>
      <c r="V220" s="113">
        <f t="shared" si="168"/>
        <v>0</v>
      </c>
      <c r="W220" s="115">
        <f t="shared" si="169"/>
        <v>0</v>
      </c>
      <c r="X220" s="113">
        <f t="shared" si="170"/>
        <v>0</v>
      </c>
      <c r="Y220" s="115">
        <f t="shared" si="171"/>
        <v>0</v>
      </c>
      <c r="Z220" s="116">
        <f t="shared" si="172"/>
        <v>0</v>
      </c>
      <c r="AA220" s="117" t="b">
        <f t="shared" si="173"/>
        <v>1</v>
      </c>
      <c r="AB220" s="109" t="s">
        <v>22</v>
      </c>
      <c r="AC220" s="124"/>
      <c r="AD220" s="123"/>
      <c r="AE220" s="108" t="s">
        <v>23</v>
      </c>
      <c r="AF220" s="125"/>
      <c r="AG220" s="126"/>
      <c r="AH220" s="22">
        <v>0</v>
      </c>
      <c r="AI220" s="164">
        <f t="shared" si="174"/>
        <v>0</v>
      </c>
      <c r="AJ220" s="22">
        <v>0</v>
      </c>
      <c r="AK220" s="164">
        <f t="shared" si="175"/>
        <v>0</v>
      </c>
      <c r="AL220" s="22">
        <v>0</v>
      </c>
      <c r="AM220" s="164">
        <f t="shared" si="176"/>
        <v>0</v>
      </c>
      <c r="AN220" s="22">
        <v>0</v>
      </c>
      <c r="AO220" s="164">
        <f t="shared" si="177"/>
        <v>0</v>
      </c>
      <c r="AP220" s="22">
        <v>0</v>
      </c>
      <c r="AQ220" s="164">
        <f t="shared" si="178"/>
        <v>0</v>
      </c>
      <c r="AR220" s="22">
        <v>0</v>
      </c>
      <c r="AS220" s="164">
        <f t="shared" si="179"/>
        <v>0</v>
      </c>
      <c r="AT220" s="22">
        <v>0</v>
      </c>
      <c r="AU220" s="164">
        <f t="shared" si="180"/>
        <v>0</v>
      </c>
      <c r="AV220" s="22">
        <v>0</v>
      </c>
      <c r="AW220" s="164">
        <f t="shared" si="181"/>
        <v>0</v>
      </c>
      <c r="AX220" s="22">
        <v>0</v>
      </c>
      <c r="AY220" s="164">
        <f t="shared" si="182"/>
        <v>0</v>
      </c>
      <c r="AZ220" s="22">
        <v>0</v>
      </c>
      <c r="BA220" s="164">
        <f t="shared" si="183"/>
        <v>0</v>
      </c>
      <c r="BB220" s="22">
        <v>0</v>
      </c>
      <c r="BC220" s="164">
        <f t="shared" si="184"/>
        <v>0</v>
      </c>
      <c r="BD220" s="22">
        <v>0</v>
      </c>
      <c r="BE220" s="164">
        <f t="shared" si="185"/>
        <v>0</v>
      </c>
      <c r="BF220" s="253">
        <f t="shared" si="186"/>
        <v>0</v>
      </c>
      <c r="BG220" s="253">
        <f t="shared" si="209"/>
        <v>0</v>
      </c>
      <c r="BH220" s="10" t="b">
        <f t="shared" si="210"/>
        <v>1</v>
      </c>
      <c r="BI220" s="253">
        <f t="shared" si="211"/>
        <v>0</v>
      </c>
      <c r="BJ220" s="250">
        <f t="shared" si="188"/>
        <v>24610584</v>
      </c>
      <c r="BK220" s="251">
        <v>348</v>
      </c>
      <c r="BL220" s="251">
        <v>5</v>
      </c>
      <c r="BM220" s="252">
        <f t="shared" si="189"/>
        <v>0</v>
      </c>
      <c r="BN220" s="252">
        <f t="shared" si="190"/>
        <v>0</v>
      </c>
      <c r="BO220" s="252">
        <f t="shared" si="191"/>
        <v>0</v>
      </c>
      <c r="BP220" s="252">
        <f t="shared" si="192"/>
        <v>0</v>
      </c>
      <c r="BQ220" s="254">
        <f t="shared" si="193"/>
        <v>40.94</v>
      </c>
      <c r="BR220">
        <f t="shared" si="187"/>
        <v>0</v>
      </c>
      <c r="BS220">
        <v>0</v>
      </c>
      <c r="BT220">
        <v>1</v>
      </c>
      <c r="BU220" t="s">
        <v>139</v>
      </c>
      <c r="BV220" t="str">
        <f t="shared" si="194"/>
        <v>1</v>
      </c>
      <c r="BW220" t="str">
        <f t="shared" si="195"/>
        <v>0</v>
      </c>
      <c r="BX220" t="str">
        <f t="shared" si="196"/>
        <v>0</v>
      </c>
      <c r="BY220" t="s">
        <v>23</v>
      </c>
      <c r="BZ220" s="253">
        <f t="shared" si="197"/>
        <v>0</v>
      </c>
      <c r="CA220" s="253">
        <f t="shared" si="198"/>
        <v>0</v>
      </c>
      <c r="CB220" s="253">
        <f t="shared" si="199"/>
        <v>0</v>
      </c>
      <c r="CC220" s="253">
        <f t="shared" si="200"/>
        <v>0</v>
      </c>
      <c r="CD220" s="253">
        <f t="shared" si="201"/>
        <v>0</v>
      </c>
      <c r="CE220" s="253">
        <f t="shared" si="202"/>
        <v>0</v>
      </c>
      <c r="CF220" s="253">
        <f t="shared" si="203"/>
        <v>0</v>
      </c>
      <c r="CG220" s="253">
        <f t="shared" si="204"/>
        <v>0</v>
      </c>
      <c r="CH220" s="253">
        <f t="shared" si="205"/>
        <v>0</v>
      </c>
      <c r="CI220" s="253">
        <f t="shared" si="206"/>
        <v>0</v>
      </c>
      <c r="CJ220" s="253">
        <f t="shared" si="207"/>
        <v>0</v>
      </c>
      <c r="CK220" s="253">
        <f t="shared" si="208"/>
        <v>0</v>
      </c>
    </row>
    <row r="221" spans="1:89" ht="20.399999999999999" x14ac:dyDescent="0.3">
      <c r="B221" s="129">
        <v>137</v>
      </c>
      <c r="C221" s="107">
        <v>246011</v>
      </c>
      <c r="D221" s="146">
        <v>24610445</v>
      </c>
      <c r="E221" s="157" t="s">
        <v>240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365"/>
        <v>0</v>
      </c>
      <c r="L221" s="156" t="s">
        <v>20</v>
      </c>
      <c r="M221" s="104">
        <v>0</v>
      </c>
      <c r="N221" s="262">
        <f t="shared" si="162"/>
        <v>15</v>
      </c>
      <c r="O221" s="141">
        <v>15</v>
      </c>
      <c r="P221" s="110">
        <f t="shared" si="163"/>
        <v>0</v>
      </c>
      <c r="Q221" s="112" t="s">
        <v>139</v>
      </c>
      <c r="R221" s="113">
        <f t="shared" si="164"/>
        <v>0</v>
      </c>
      <c r="S221" s="114">
        <f t="shared" si="165"/>
        <v>0</v>
      </c>
      <c r="T221" s="113">
        <f t="shared" si="166"/>
        <v>0</v>
      </c>
      <c r="U221" s="115">
        <f t="shared" si="167"/>
        <v>0</v>
      </c>
      <c r="V221" s="113">
        <f t="shared" si="168"/>
        <v>0</v>
      </c>
      <c r="W221" s="115">
        <f t="shared" si="169"/>
        <v>0</v>
      </c>
      <c r="X221" s="113">
        <f t="shared" si="170"/>
        <v>0</v>
      </c>
      <c r="Y221" s="115">
        <f t="shared" si="171"/>
        <v>0</v>
      </c>
      <c r="Z221" s="116">
        <f t="shared" si="172"/>
        <v>0</v>
      </c>
      <c r="AA221" s="117" t="b">
        <f t="shared" si="173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174"/>
        <v>0</v>
      </c>
      <c r="AJ221" s="22">
        <v>0</v>
      </c>
      <c r="AK221" s="164">
        <f t="shared" si="175"/>
        <v>0</v>
      </c>
      <c r="AL221" s="22">
        <v>0</v>
      </c>
      <c r="AM221" s="164">
        <f t="shared" si="176"/>
        <v>0</v>
      </c>
      <c r="AN221" s="22">
        <v>0</v>
      </c>
      <c r="AO221" s="164">
        <f t="shared" si="177"/>
        <v>0</v>
      </c>
      <c r="AP221" s="22">
        <v>0</v>
      </c>
      <c r="AQ221" s="164">
        <f t="shared" si="178"/>
        <v>0</v>
      </c>
      <c r="AR221" s="22">
        <v>0</v>
      </c>
      <c r="AS221" s="164">
        <f t="shared" si="179"/>
        <v>0</v>
      </c>
      <c r="AT221" s="22">
        <v>0</v>
      </c>
      <c r="AU221" s="164">
        <f t="shared" si="180"/>
        <v>0</v>
      </c>
      <c r="AV221" s="22">
        <v>0</v>
      </c>
      <c r="AW221" s="164">
        <f t="shared" si="181"/>
        <v>0</v>
      </c>
      <c r="AX221" s="22">
        <v>0</v>
      </c>
      <c r="AY221" s="164">
        <f t="shared" si="182"/>
        <v>0</v>
      </c>
      <c r="AZ221" s="22">
        <v>0</v>
      </c>
      <c r="BA221" s="164">
        <f t="shared" si="183"/>
        <v>0</v>
      </c>
      <c r="BB221" s="22">
        <v>0</v>
      </c>
      <c r="BC221" s="164">
        <f t="shared" si="184"/>
        <v>0</v>
      </c>
      <c r="BD221" s="22">
        <v>0</v>
      </c>
      <c r="BE221" s="164">
        <f t="shared" si="185"/>
        <v>0</v>
      </c>
      <c r="BF221" s="253">
        <f t="shared" si="186"/>
        <v>0</v>
      </c>
      <c r="BG221" s="253">
        <f t="shared" si="209"/>
        <v>0</v>
      </c>
      <c r="BH221" s="10" t="b">
        <f t="shared" si="210"/>
        <v>1</v>
      </c>
      <c r="BI221" s="253">
        <f t="shared" si="211"/>
        <v>0</v>
      </c>
      <c r="BJ221" s="250">
        <f t="shared" si="188"/>
        <v>24610445</v>
      </c>
      <c r="BK221" s="251">
        <v>348</v>
      </c>
      <c r="BL221" s="251">
        <v>5</v>
      </c>
      <c r="BM221" s="252">
        <f t="shared" si="189"/>
        <v>0</v>
      </c>
      <c r="BN221" s="252">
        <f t="shared" si="190"/>
        <v>0</v>
      </c>
      <c r="BO221" s="252">
        <f t="shared" si="191"/>
        <v>0</v>
      </c>
      <c r="BP221" s="252">
        <f t="shared" si="192"/>
        <v>0</v>
      </c>
      <c r="BQ221" s="254">
        <f t="shared" si="193"/>
        <v>15</v>
      </c>
      <c r="BR221">
        <f t="shared" si="187"/>
        <v>0</v>
      </c>
      <c r="BS221">
        <v>0</v>
      </c>
      <c r="BT221">
        <v>1</v>
      </c>
      <c r="BU221" t="s">
        <v>139</v>
      </c>
      <c r="BV221" t="str">
        <f t="shared" si="194"/>
        <v>1</v>
      </c>
      <c r="BW221" t="str">
        <f t="shared" si="195"/>
        <v>0</v>
      </c>
      <c r="BX221" t="str">
        <f t="shared" si="196"/>
        <v>0</v>
      </c>
      <c r="BY221" t="s">
        <v>23</v>
      </c>
      <c r="BZ221" s="253">
        <f t="shared" si="197"/>
        <v>0</v>
      </c>
      <c r="CA221" s="253">
        <f t="shared" si="198"/>
        <v>0</v>
      </c>
      <c r="CB221" s="253">
        <f t="shared" si="199"/>
        <v>0</v>
      </c>
      <c r="CC221" s="253">
        <f t="shared" si="200"/>
        <v>0</v>
      </c>
      <c r="CD221" s="253">
        <f t="shared" si="201"/>
        <v>0</v>
      </c>
      <c r="CE221" s="253">
        <f t="shared" si="202"/>
        <v>0</v>
      </c>
      <c r="CF221" s="253">
        <f t="shared" si="203"/>
        <v>0</v>
      </c>
      <c r="CG221" s="253">
        <f t="shared" si="204"/>
        <v>0</v>
      </c>
      <c r="CH221" s="253">
        <f t="shared" si="205"/>
        <v>0</v>
      </c>
      <c r="CI221" s="253">
        <f t="shared" si="206"/>
        <v>0</v>
      </c>
      <c r="CJ221" s="253">
        <f t="shared" si="207"/>
        <v>0</v>
      </c>
      <c r="CK221" s="253">
        <f t="shared" si="208"/>
        <v>0</v>
      </c>
    </row>
    <row r="222" spans="1:89" ht="20.399999999999999" x14ac:dyDescent="0.3">
      <c r="B222" s="129">
        <v>138</v>
      </c>
      <c r="C222" s="107">
        <v>246011</v>
      </c>
      <c r="D222" s="263">
        <v>24610032</v>
      </c>
      <c r="E222" s="155" t="s">
        <v>242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365"/>
        <v>0</v>
      </c>
      <c r="L222" s="156" t="s">
        <v>20</v>
      </c>
      <c r="M222" s="201">
        <v>0</v>
      </c>
      <c r="N222" s="262">
        <f t="shared" si="162"/>
        <v>196.47</v>
      </c>
      <c r="O222" s="141">
        <v>196.47</v>
      </c>
      <c r="P222" s="110">
        <f t="shared" si="163"/>
        <v>0</v>
      </c>
      <c r="Q222" s="112" t="s">
        <v>139</v>
      </c>
      <c r="R222" s="113">
        <f t="shared" si="164"/>
        <v>0</v>
      </c>
      <c r="S222" s="114">
        <f t="shared" si="165"/>
        <v>0</v>
      </c>
      <c r="T222" s="113">
        <f t="shared" si="166"/>
        <v>0</v>
      </c>
      <c r="U222" s="115">
        <f t="shared" si="167"/>
        <v>0</v>
      </c>
      <c r="V222" s="113">
        <f t="shared" si="168"/>
        <v>0</v>
      </c>
      <c r="W222" s="115">
        <f t="shared" si="169"/>
        <v>0</v>
      </c>
      <c r="X222" s="113">
        <f t="shared" si="170"/>
        <v>0</v>
      </c>
      <c r="Y222" s="115">
        <f t="shared" si="171"/>
        <v>0</v>
      </c>
      <c r="Z222" s="116">
        <f t="shared" si="172"/>
        <v>0</v>
      </c>
      <c r="AA222" s="117" t="b">
        <f t="shared" si="173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0</v>
      </c>
      <c r="AI222" s="164">
        <f t="shared" si="174"/>
        <v>0</v>
      </c>
      <c r="AJ222" s="22">
        <v>0</v>
      </c>
      <c r="AK222" s="164">
        <f t="shared" si="175"/>
        <v>0</v>
      </c>
      <c r="AL222" s="22">
        <v>0</v>
      </c>
      <c r="AM222" s="164">
        <f t="shared" si="176"/>
        <v>0</v>
      </c>
      <c r="AN222" s="22">
        <v>0</v>
      </c>
      <c r="AO222" s="164">
        <f t="shared" si="177"/>
        <v>0</v>
      </c>
      <c r="AP222" s="22">
        <v>0</v>
      </c>
      <c r="AQ222" s="164">
        <f t="shared" si="178"/>
        <v>0</v>
      </c>
      <c r="AR222" s="22">
        <v>0</v>
      </c>
      <c r="AS222" s="164">
        <f t="shared" si="179"/>
        <v>0</v>
      </c>
      <c r="AT222" s="22">
        <v>0</v>
      </c>
      <c r="AU222" s="164">
        <f t="shared" si="180"/>
        <v>0</v>
      </c>
      <c r="AV222" s="22">
        <v>0</v>
      </c>
      <c r="AW222" s="164">
        <f t="shared" si="181"/>
        <v>0</v>
      </c>
      <c r="AX222" s="22">
        <v>0</v>
      </c>
      <c r="AY222" s="164">
        <f t="shared" si="182"/>
        <v>0</v>
      </c>
      <c r="AZ222" s="22">
        <v>0</v>
      </c>
      <c r="BA222" s="164">
        <f t="shared" si="183"/>
        <v>0</v>
      </c>
      <c r="BB222" s="22">
        <v>0</v>
      </c>
      <c r="BC222" s="164">
        <f t="shared" si="184"/>
        <v>0</v>
      </c>
      <c r="BD222" s="22">
        <v>0</v>
      </c>
      <c r="BE222" s="164">
        <f t="shared" si="185"/>
        <v>0</v>
      </c>
      <c r="BF222" s="253">
        <f t="shared" si="186"/>
        <v>0</v>
      </c>
      <c r="BG222" s="253">
        <f t="shared" si="209"/>
        <v>0</v>
      </c>
      <c r="BH222" s="10" t="b">
        <f t="shared" si="210"/>
        <v>1</v>
      </c>
      <c r="BI222" s="253">
        <f t="shared" si="211"/>
        <v>0</v>
      </c>
      <c r="BJ222" s="250">
        <f t="shared" si="188"/>
        <v>24610032</v>
      </c>
      <c r="BK222" s="251">
        <v>348</v>
      </c>
      <c r="BL222" s="251">
        <v>5</v>
      </c>
      <c r="BM222" s="252">
        <f t="shared" si="189"/>
        <v>0</v>
      </c>
      <c r="BN222" s="252">
        <f t="shared" si="190"/>
        <v>0</v>
      </c>
      <c r="BO222" s="252">
        <f t="shared" si="191"/>
        <v>0</v>
      </c>
      <c r="BP222" s="252">
        <f t="shared" si="192"/>
        <v>0</v>
      </c>
      <c r="BQ222" s="254">
        <f t="shared" si="193"/>
        <v>196.47</v>
      </c>
      <c r="BR222">
        <f t="shared" si="187"/>
        <v>0</v>
      </c>
      <c r="BS222">
        <v>0</v>
      </c>
      <c r="BT222">
        <v>1</v>
      </c>
      <c r="BU222" t="s">
        <v>139</v>
      </c>
      <c r="BV222" t="str">
        <f t="shared" si="194"/>
        <v>1</v>
      </c>
      <c r="BW222" t="str">
        <f t="shared" si="195"/>
        <v>0</v>
      </c>
      <c r="BX222" t="str">
        <f t="shared" si="196"/>
        <v>0</v>
      </c>
      <c r="BY222" t="s">
        <v>23</v>
      </c>
      <c r="BZ222" s="253">
        <f t="shared" si="197"/>
        <v>0</v>
      </c>
      <c r="CA222" s="253">
        <f t="shared" si="198"/>
        <v>0</v>
      </c>
      <c r="CB222" s="253">
        <f t="shared" si="199"/>
        <v>0</v>
      </c>
      <c r="CC222" s="253">
        <f t="shared" si="200"/>
        <v>0</v>
      </c>
      <c r="CD222" s="253">
        <f t="shared" si="201"/>
        <v>0</v>
      </c>
      <c r="CE222" s="253">
        <f t="shared" si="202"/>
        <v>0</v>
      </c>
      <c r="CF222" s="253">
        <f t="shared" si="203"/>
        <v>0</v>
      </c>
      <c r="CG222" s="253">
        <f t="shared" si="204"/>
        <v>0</v>
      </c>
      <c r="CH222" s="253">
        <f t="shared" si="205"/>
        <v>0</v>
      </c>
      <c r="CI222" s="253">
        <f t="shared" si="206"/>
        <v>0</v>
      </c>
      <c r="CJ222" s="253">
        <f t="shared" si="207"/>
        <v>0</v>
      </c>
      <c r="CK222" s="253">
        <f t="shared" si="208"/>
        <v>0</v>
      </c>
    </row>
    <row r="223" spans="1:89" ht="20.399999999999999" x14ac:dyDescent="0.3">
      <c r="B223" s="129">
        <v>139</v>
      </c>
      <c r="C223" s="107">
        <v>246011</v>
      </c>
      <c r="D223" s="107">
        <v>24610033</v>
      </c>
      <c r="E223" s="155" t="s">
        <v>243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365"/>
        <v>0</v>
      </c>
      <c r="L223" s="156" t="s">
        <v>20</v>
      </c>
      <c r="M223" s="104">
        <v>0</v>
      </c>
      <c r="N223" s="262">
        <f t="shared" si="162"/>
        <v>253.12</v>
      </c>
      <c r="O223" s="141">
        <v>253.12</v>
      </c>
      <c r="P223" s="110">
        <f t="shared" si="163"/>
        <v>0</v>
      </c>
      <c r="Q223" s="112" t="s">
        <v>139</v>
      </c>
      <c r="R223" s="113">
        <f t="shared" si="164"/>
        <v>0</v>
      </c>
      <c r="S223" s="114">
        <f t="shared" si="165"/>
        <v>0</v>
      </c>
      <c r="T223" s="113">
        <f t="shared" si="166"/>
        <v>0</v>
      </c>
      <c r="U223" s="115">
        <f t="shared" si="167"/>
        <v>0</v>
      </c>
      <c r="V223" s="113">
        <f t="shared" si="168"/>
        <v>0</v>
      </c>
      <c r="W223" s="115">
        <f t="shared" si="169"/>
        <v>0</v>
      </c>
      <c r="X223" s="113">
        <f t="shared" si="170"/>
        <v>0</v>
      </c>
      <c r="Y223" s="115">
        <f t="shared" si="171"/>
        <v>0</v>
      </c>
      <c r="Z223" s="116">
        <f t="shared" si="172"/>
        <v>0</v>
      </c>
      <c r="AA223" s="117" t="b">
        <f t="shared" si="173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174"/>
        <v>0</v>
      </c>
      <c r="AJ223" s="22">
        <v>0</v>
      </c>
      <c r="AK223" s="164">
        <f t="shared" si="175"/>
        <v>0</v>
      </c>
      <c r="AL223" s="22">
        <v>0</v>
      </c>
      <c r="AM223" s="164">
        <f t="shared" si="176"/>
        <v>0</v>
      </c>
      <c r="AN223" s="22">
        <v>0</v>
      </c>
      <c r="AO223" s="164">
        <f t="shared" si="177"/>
        <v>0</v>
      </c>
      <c r="AP223" s="22">
        <v>0</v>
      </c>
      <c r="AQ223" s="164">
        <f t="shared" si="178"/>
        <v>0</v>
      </c>
      <c r="AR223" s="22">
        <v>0</v>
      </c>
      <c r="AS223" s="164">
        <f t="shared" si="179"/>
        <v>0</v>
      </c>
      <c r="AT223" s="22">
        <v>0</v>
      </c>
      <c r="AU223" s="164">
        <f t="shared" si="180"/>
        <v>0</v>
      </c>
      <c r="AV223" s="22">
        <v>0</v>
      </c>
      <c r="AW223" s="164">
        <f t="shared" si="181"/>
        <v>0</v>
      </c>
      <c r="AX223" s="22">
        <v>0</v>
      </c>
      <c r="AY223" s="164">
        <f t="shared" si="182"/>
        <v>0</v>
      </c>
      <c r="AZ223" s="22">
        <v>0</v>
      </c>
      <c r="BA223" s="164">
        <f t="shared" si="183"/>
        <v>0</v>
      </c>
      <c r="BB223" s="22">
        <v>0</v>
      </c>
      <c r="BC223" s="164">
        <f t="shared" si="184"/>
        <v>0</v>
      </c>
      <c r="BD223" s="22">
        <v>0</v>
      </c>
      <c r="BE223" s="164">
        <f t="shared" si="185"/>
        <v>0</v>
      </c>
      <c r="BF223" s="253">
        <f t="shared" si="186"/>
        <v>0</v>
      </c>
      <c r="BG223" s="253">
        <f t="shared" si="209"/>
        <v>0</v>
      </c>
      <c r="BH223" s="10" t="b">
        <f t="shared" si="210"/>
        <v>1</v>
      </c>
      <c r="BI223" s="253">
        <f t="shared" si="211"/>
        <v>0</v>
      </c>
      <c r="BJ223" s="250">
        <f t="shared" si="188"/>
        <v>24610033</v>
      </c>
      <c r="BK223" s="251">
        <v>348</v>
      </c>
      <c r="BL223" s="251">
        <v>5</v>
      </c>
      <c r="BM223" s="252">
        <f t="shared" si="189"/>
        <v>0</v>
      </c>
      <c r="BN223" s="252">
        <f t="shared" si="190"/>
        <v>0</v>
      </c>
      <c r="BO223" s="252">
        <f t="shared" si="191"/>
        <v>0</v>
      </c>
      <c r="BP223" s="252">
        <f t="shared" si="192"/>
        <v>0</v>
      </c>
      <c r="BQ223" s="254">
        <f t="shared" si="193"/>
        <v>253.12</v>
      </c>
      <c r="BR223">
        <f t="shared" si="187"/>
        <v>0</v>
      </c>
      <c r="BS223">
        <v>0</v>
      </c>
      <c r="BT223">
        <v>1</v>
      </c>
      <c r="BU223" t="s">
        <v>139</v>
      </c>
      <c r="BV223" t="str">
        <f t="shared" si="194"/>
        <v>1</v>
      </c>
      <c r="BW223" t="str">
        <f t="shared" si="195"/>
        <v>0</v>
      </c>
      <c r="BX223" t="str">
        <f t="shared" si="196"/>
        <v>0</v>
      </c>
      <c r="BY223" t="s">
        <v>23</v>
      </c>
      <c r="BZ223" s="253">
        <f t="shared" si="197"/>
        <v>0</v>
      </c>
      <c r="CA223" s="253">
        <f t="shared" si="198"/>
        <v>0</v>
      </c>
      <c r="CB223" s="253">
        <f t="shared" si="199"/>
        <v>0</v>
      </c>
      <c r="CC223" s="253">
        <f t="shared" si="200"/>
        <v>0</v>
      </c>
      <c r="CD223" s="253">
        <f t="shared" si="201"/>
        <v>0</v>
      </c>
      <c r="CE223" s="253">
        <f t="shared" si="202"/>
        <v>0</v>
      </c>
      <c r="CF223" s="253">
        <f t="shared" si="203"/>
        <v>0</v>
      </c>
      <c r="CG223" s="253">
        <f t="shared" si="204"/>
        <v>0</v>
      </c>
      <c r="CH223" s="253">
        <f t="shared" si="205"/>
        <v>0</v>
      </c>
      <c r="CI223" s="253">
        <f t="shared" si="206"/>
        <v>0</v>
      </c>
      <c r="CJ223" s="253">
        <f t="shared" si="207"/>
        <v>0</v>
      </c>
      <c r="CK223" s="253">
        <f t="shared" si="208"/>
        <v>0</v>
      </c>
    </row>
    <row r="224" spans="1:89" ht="20.399999999999999" x14ac:dyDescent="0.3">
      <c r="B224" s="129">
        <v>140</v>
      </c>
      <c r="C224" s="107">
        <v>246011</v>
      </c>
      <c r="D224" s="107">
        <v>24610065</v>
      </c>
      <c r="E224" s="155" t="s">
        <v>244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365"/>
        <v>0</v>
      </c>
      <c r="L224" s="158" t="s">
        <v>216</v>
      </c>
      <c r="M224" s="201">
        <v>0</v>
      </c>
      <c r="N224" s="262">
        <f t="shared" si="162"/>
        <v>44.3</v>
      </c>
      <c r="O224" s="141">
        <v>44.3</v>
      </c>
      <c r="P224" s="110">
        <f t="shared" si="163"/>
        <v>0</v>
      </c>
      <c r="Q224" s="112" t="s">
        <v>139</v>
      </c>
      <c r="R224" s="113">
        <f t="shared" si="164"/>
        <v>0</v>
      </c>
      <c r="S224" s="114">
        <f t="shared" si="165"/>
        <v>0</v>
      </c>
      <c r="T224" s="113">
        <f t="shared" si="166"/>
        <v>0</v>
      </c>
      <c r="U224" s="115">
        <f t="shared" si="167"/>
        <v>0</v>
      </c>
      <c r="V224" s="113">
        <f t="shared" si="168"/>
        <v>0</v>
      </c>
      <c r="W224" s="115">
        <f t="shared" si="169"/>
        <v>0</v>
      </c>
      <c r="X224" s="113">
        <f t="shared" si="170"/>
        <v>0</v>
      </c>
      <c r="Y224" s="115">
        <f t="shared" si="171"/>
        <v>0</v>
      </c>
      <c r="Z224" s="116">
        <f t="shared" si="172"/>
        <v>0</v>
      </c>
      <c r="AA224" s="117" t="b">
        <f t="shared" si="173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74"/>
        <v>0</v>
      </c>
      <c r="AJ224" s="22">
        <v>0</v>
      </c>
      <c r="AK224" s="164">
        <f t="shared" si="175"/>
        <v>0</v>
      </c>
      <c r="AL224" s="22">
        <v>0</v>
      </c>
      <c r="AM224" s="164">
        <f t="shared" si="176"/>
        <v>0</v>
      </c>
      <c r="AN224" s="22">
        <v>0</v>
      </c>
      <c r="AO224" s="164">
        <f t="shared" si="177"/>
        <v>0</v>
      </c>
      <c r="AP224" s="22">
        <v>0</v>
      </c>
      <c r="AQ224" s="164">
        <f t="shared" si="178"/>
        <v>0</v>
      </c>
      <c r="AR224" s="22">
        <v>0</v>
      </c>
      <c r="AS224" s="164">
        <f t="shared" si="179"/>
        <v>0</v>
      </c>
      <c r="AT224" s="22">
        <v>0</v>
      </c>
      <c r="AU224" s="164">
        <f t="shared" si="180"/>
        <v>0</v>
      </c>
      <c r="AV224" s="22">
        <v>0</v>
      </c>
      <c r="AW224" s="164">
        <f t="shared" si="181"/>
        <v>0</v>
      </c>
      <c r="AX224" s="22">
        <v>0</v>
      </c>
      <c r="AY224" s="164">
        <f t="shared" si="182"/>
        <v>0</v>
      </c>
      <c r="AZ224" s="22">
        <v>0</v>
      </c>
      <c r="BA224" s="164">
        <f t="shared" si="183"/>
        <v>0</v>
      </c>
      <c r="BB224" s="22">
        <v>0</v>
      </c>
      <c r="BC224" s="164">
        <f t="shared" si="184"/>
        <v>0</v>
      </c>
      <c r="BD224" s="22">
        <v>0</v>
      </c>
      <c r="BE224" s="164">
        <f t="shared" si="185"/>
        <v>0</v>
      </c>
      <c r="BF224" s="253">
        <f t="shared" si="186"/>
        <v>0</v>
      </c>
      <c r="BG224" s="253">
        <f t="shared" si="209"/>
        <v>0</v>
      </c>
      <c r="BH224" s="10" t="b">
        <f t="shared" si="210"/>
        <v>1</v>
      </c>
      <c r="BI224" s="253">
        <f t="shared" si="211"/>
        <v>0</v>
      </c>
      <c r="BJ224" s="250">
        <f t="shared" si="188"/>
        <v>24610065</v>
      </c>
      <c r="BK224" s="251">
        <v>348</v>
      </c>
      <c r="BL224" s="251">
        <v>5</v>
      </c>
      <c r="BM224" s="252">
        <f t="shared" si="189"/>
        <v>0</v>
      </c>
      <c r="BN224" s="252">
        <f t="shared" si="190"/>
        <v>0</v>
      </c>
      <c r="BO224" s="252">
        <f t="shared" si="191"/>
        <v>0</v>
      </c>
      <c r="BP224" s="252">
        <f t="shared" si="192"/>
        <v>0</v>
      </c>
      <c r="BQ224" s="254">
        <f t="shared" si="193"/>
        <v>44.3</v>
      </c>
      <c r="BR224">
        <f t="shared" si="187"/>
        <v>0</v>
      </c>
      <c r="BS224">
        <v>0</v>
      </c>
      <c r="BT224">
        <v>1</v>
      </c>
      <c r="BU224" t="s">
        <v>139</v>
      </c>
      <c r="BV224" t="str">
        <f t="shared" si="194"/>
        <v>1</v>
      </c>
      <c r="BW224" t="str">
        <f t="shared" si="195"/>
        <v>0</v>
      </c>
      <c r="BX224" t="str">
        <f t="shared" si="196"/>
        <v>0</v>
      </c>
      <c r="BY224" t="s">
        <v>23</v>
      </c>
      <c r="BZ224" s="253">
        <f t="shared" si="197"/>
        <v>0</v>
      </c>
      <c r="CA224" s="253">
        <f t="shared" si="198"/>
        <v>0</v>
      </c>
      <c r="CB224" s="253">
        <f t="shared" si="199"/>
        <v>0</v>
      </c>
      <c r="CC224" s="253">
        <f t="shared" si="200"/>
        <v>0</v>
      </c>
      <c r="CD224" s="253">
        <f t="shared" si="201"/>
        <v>0</v>
      </c>
      <c r="CE224" s="253">
        <f t="shared" si="202"/>
        <v>0</v>
      </c>
      <c r="CF224" s="253">
        <f t="shared" si="203"/>
        <v>0</v>
      </c>
      <c r="CG224" s="253">
        <f t="shared" si="204"/>
        <v>0</v>
      </c>
      <c r="CH224" s="253">
        <f t="shared" si="205"/>
        <v>0</v>
      </c>
      <c r="CI224" s="253">
        <f t="shared" si="206"/>
        <v>0</v>
      </c>
      <c r="CJ224" s="253">
        <f t="shared" si="207"/>
        <v>0</v>
      </c>
      <c r="CK224" s="253">
        <f t="shared" si="208"/>
        <v>0</v>
      </c>
    </row>
    <row r="225" spans="1:89" s="165" customFormat="1" ht="20.399999999999999" x14ac:dyDescent="0.3">
      <c r="A225"/>
      <c r="B225" s="129">
        <v>141</v>
      </c>
      <c r="C225" s="107">
        <v>246011</v>
      </c>
      <c r="D225" s="146">
        <v>24610806</v>
      </c>
      <c r="E225" s="157" t="s">
        <v>245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365"/>
        <v>0</v>
      </c>
      <c r="L225" s="156" t="s">
        <v>20</v>
      </c>
      <c r="M225" s="104">
        <v>0</v>
      </c>
      <c r="N225" s="262">
        <f t="shared" si="162"/>
        <v>29.14</v>
      </c>
      <c r="O225" s="141">
        <v>29.14</v>
      </c>
      <c r="P225" s="110">
        <f t="shared" si="163"/>
        <v>0</v>
      </c>
      <c r="Q225" s="112" t="s">
        <v>139</v>
      </c>
      <c r="R225" s="113">
        <f t="shared" si="164"/>
        <v>0</v>
      </c>
      <c r="S225" s="114">
        <f t="shared" si="165"/>
        <v>0</v>
      </c>
      <c r="T225" s="113">
        <f t="shared" si="166"/>
        <v>0</v>
      </c>
      <c r="U225" s="115">
        <f t="shared" si="167"/>
        <v>0</v>
      </c>
      <c r="V225" s="113">
        <f t="shared" si="168"/>
        <v>0</v>
      </c>
      <c r="W225" s="115">
        <f t="shared" si="169"/>
        <v>0</v>
      </c>
      <c r="X225" s="113">
        <f t="shared" si="170"/>
        <v>0</v>
      </c>
      <c r="Y225" s="115">
        <f t="shared" si="171"/>
        <v>0</v>
      </c>
      <c r="Z225" s="116">
        <f t="shared" si="172"/>
        <v>0</v>
      </c>
      <c r="AA225" s="117" t="b">
        <f t="shared" si="17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74"/>
        <v>0</v>
      </c>
      <c r="AJ225" s="22">
        <v>0</v>
      </c>
      <c r="AK225" s="164">
        <f t="shared" si="175"/>
        <v>0</v>
      </c>
      <c r="AL225" s="22">
        <v>0</v>
      </c>
      <c r="AM225" s="164">
        <f t="shared" si="176"/>
        <v>0</v>
      </c>
      <c r="AN225" s="22">
        <v>0</v>
      </c>
      <c r="AO225" s="164">
        <f t="shared" si="177"/>
        <v>0</v>
      </c>
      <c r="AP225" s="22">
        <v>0</v>
      </c>
      <c r="AQ225" s="164">
        <f t="shared" si="178"/>
        <v>0</v>
      </c>
      <c r="AR225" s="22">
        <v>0</v>
      </c>
      <c r="AS225" s="164">
        <f t="shared" si="179"/>
        <v>0</v>
      </c>
      <c r="AT225" s="22">
        <v>0</v>
      </c>
      <c r="AU225" s="164">
        <f t="shared" si="180"/>
        <v>0</v>
      </c>
      <c r="AV225" s="22">
        <v>0</v>
      </c>
      <c r="AW225" s="164">
        <f t="shared" si="181"/>
        <v>0</v>
      </c>
      <c r="AX225" s="22">
        <v>0</v>
      </c>
      <c r="AY225" s="164">
        <f t="shared" si="182"/>
        <v>0</v>
      </c>
      <c r="AZ225" s="22">
        <v>0</v>
      </c>
      <c r="BA225" s="164">
        <f t="shared" si="183"/>
        <v>0</v>
      </c>
      <c r="BB225" s="22">
        <v>0</v>
      </c>
      <c r="BC225" s="164">
        <f t="shared" si="184"/>
        <v>0</v>
      </c>
      <c r="BD225" s="22">
        <v>0</v>
      </c>
      <c r="BE225" s="164">
        <f t="shared" si="185"/>
        <v>0</v>
      </c>
      <c r="BF225" s="253">
        <f t="shared" si="186"/>
        <v>0</v>
      </c>
      <c r="BG225" s="253">
        <f t="shared" si="209"/>
        <v>0</v>
      </c>
      <c r="BH225" s="10" t="b">
        <f t="shared" si="210"/>
        <v>1</v>
      </c>
      <c r="BI225" s="253">
        <f t="shared" si="211"/>
        <v>0</v>
      </c>
      <c r="BJ225" s="250">
        <f t="shared" si="188"/>
        <v>24610806</v>
      </c>
      <c r="BK225" s="251">
        <v>348</v>
      </c>
      <c r="BL225" s="251">
        <v>5</v>
      </c>
      <c r="BM225" s="252">
        <f t="shared" si="189"/>
        <v>0</v>
      </c>
      <c r="BN225" s="252">
        <f t="shared" si="190"/>
        <v>0</v>
      </c>
      <c r="BO225" s="252">
        <f t="shared" si="191"/>
        <v>0</v>
      </c>
      <c r="BP225" s="252">
        <f t="shared" si="192"/>
        <v>0</v>
      </c>
      <c r="BQ225" s="254">
        <f t="shared" si="193"/>
        <v>29.14</v>
      </c>
      <c r="BR225">
        <f t="shared" si="187"/>
        <v>0</v>
      </c>
      <c r="BS225">
        <v>0</v>
      </c>
      <c r="BT225">
        <v>1</v>
      </c>
      <c r="BU225" t="s">
        <v>139</v>
      </c>
      <c r="BV225" t="str">
        <f t="shared" si="194"/>
        <v>1</v>
      </c>
      <c r="BW225" t="str">
        <f t="shared" si="195"/>
        <v>0</v>
      </c>
      <c r="BX225" t="str">
        <f t="shared" si="196"/>
        <v>0</v>
      </c>
      <c r="BY225" t="s">
        <v>23</v>
      </c>
      <c r="BZ225" s="253">
        <f t="shared" si="197"/>
        <v>0</v>
      </c>
      <c r="CA225" s="253">
        <f t="shared" si="198"/>
        <v>0</v>
      </c>
      <c r="CB225" s="253">
        <f t="shared" si="199"/>
        <v>0</v>
      </c>
      <c r="CC225" s="253">
        <f t="shared" si="200"/>
        <v>0</v>
      </c>
      <c r="CD225" s="253">
        <f t="shared" si="201"/>
        <v>0</v>
      </c>
      <c r="CE225" s="253">
        <f t="shared" si="202"/>
        <v>0</v>
      </c>
      <c r="CF225" s="253">
        <f t="shared" si="203"/>
        <v>0</v>
      </c>
      <c r="CG225" s="253">
        <f t="shared" si="204"/>
        <v>0</v>
      </c>
      <c r="CH225" s="253">
        <f t="shared" si="205"/>
        <v>0</v>
      </c>
      <c r="CI225" s="253">
        <f t="shared" si="206"/>
        <v>0</v>
      </c>
      <c r="CJ225" s="253">
        <f t="shared" si="207"/>
        <v>0</v>
      </c>
      <c r="CK225" s="253">
        <f t="shared" si="208"/>
        <v>0</v>
      </c>
    </row>
    <row r="226" spans="1:89" ht="20.399999999999999" x14ac:dyDescent="0.3">
      <c r="B226" s="129">
        <v>142</v>
      </c>
      <c r="C226" s="107">
        <v>246011</v>
      </c>
      <c r="D226" s="146">
        <v>24610532</v>
      </c>
      <c r="E226" s="157" t="s">
        <v>246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365"/>
        <v>0</v>
      </c>
      <c r="L226" s="156" t="s">
        <v>20</v>
      </c>
      <c r="M226" s="201">
        <v>0</v>
      </c>
      <c r="N226" s="262">
        <f t="shared" si="162"/>
        <v>34.21</v>
      </c>
      <c r="O226" s="141">
        <v>34.21</v>
      </c>
      <c r="P226" s="110">
        <f t="shared" si="163"/>
        <v>0</v>
      </c>
      <c r="Q226" s="112" t="s">
        <v>139</v>
      </c>
      <c r="R226" s="113">
        <f t="shared" si="164"/>
        <v>0</v>
      </c>
      <c r="S226" s="114">
        <f t="shared" si="165"/>
        <v>0</v>
      </c>
      <c r="T226" s="113">
        <f t="shared" si="166"/>
        <v>0</v>
      </c>
      <c r="U226" s="115">
        <f t="shared" si="167"/>
        <v>0</v>
      </c>
      <c r="V226" s="113">
        <f t="shared" si="168"/>
        <v>0</v>
      </c>
      <c r="W226" s="115">
        <f t="shared" si="169"/>
        <v>0</v>
      </c>
      <c r="X226" s="113">
        <f t="shared" si="170"/>
        <v>0</v>
      </c>
      <c r="Y226" s="115">
        <f t="shared" si="171"/>
        <v>0</v>
      </c>
      <c r="Z226" s="116">
        <f t="shared" si="172"/>
        <v>0</v>
      </c>
      <c r="AA226" s="117" t="b">
        <f t="shared" si="17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74"/>
        <v>0</v>
      </c>
      <c r="AJ226" s="22">
        <v>0</v>
      </c>
      <c r="AK226" s="164">
        <f t="shared" si="175"/>
        <v>0</v>
      </c>
      <c r="AL226" s="22">
        <v>0</v>
      </c>
      <c r="AM226" s="164">
        <f t="shared" si="176"/>
        <v>0</v>
      </c>
      <c r="AN226" s="22">
        <v>0</v>
      </c>
      <c r="AO226" s="164">
        <f t="shared" si="177"/>
        <v>0</v>
      </c>
      <c r="AP226" s="22">
        <v>0</v>
      </c>
      <c r="AQ226" s="164">
        <f t="shared" si="178"/>
        <v>0</v>
      </c>
      <c r="AR226" s="22">
        <v>0</v>
      </c>
      <c r="AS226" s="164">
        <f t="shared" si="179"/>
        <v>0</v>
      </c>
      <c r="AT226" s="22">
        <v>0</v>
      </c>
      <c r="AU226" s="164">
        <f t="shared" si="180"/>
        <v>0</v>
      </c>
      <c r="AV226" s="22">
        <v>0</v>
      </c>
      <c r="AW226" s="164">
        <f t="shared" si="181"/>
        <v>0</v>
      </c>
      <c r="AX226" s="22">
        <v>0</v>
      </c>
      <c r="AY226" s="164">
        <f t="shared" si="182"/>
        <v>0</v>
      </c>
      <c r="AZ226" s="22">
        <v>0</v>
      </c>
      <c r="BA226" s="164">
        <f t="shared" si="183"/>
        <v>0</v>
      </c>
      <c r="BB226" s="22">
        <v>0</v>
      </c>
      <c r="BC226" s="164">
        <f t="shared" si="184"/>
        <v>0</v>
      </c>
      <c r="BD226" s="22">
        <v>0</v>
      </c>
      <c r="BE226" s="164">
        <f t="shared" si="185"/>
        <v>0</v>
      </c>
      <c r="BF226" s="253">
        <f t="shared" si="186"/>
        <v>0</v>
      </c>
      <c r="BG226" s="253">
        <f t="shared" si="209"/>
        <v>0</v>
      </c>
      <c r="BH226" s="10" t="b">
        <f t="shared" si="210"/>
        <v>1</v>
      </c>
      <c r="BI226" s="253">
        <f t="shared" si="211"/>
        <v>0</v>
      </c>
      <c r="BJ226" s="250">
        <f t="shared" si="188"/>
        <v>24610532</v>
      </c>
      <c r="BK226" s="251">
        <v>348</v>
      </c>
      <c r="BL226" s="251">
        <v>5</v>
      </c>
      <c r="BM226" s="252">
        <f t="shared" si="189"/>
        <v>0</v>
      </c>
      <c r="BN226" s="252">
        <f t="shared" si="190"/>
        <v>0</v>
      </c>
      <c r="BO226" s="252">
        <f t="shared" si="191"/>
        <v>0</v>
      </c>
      <c r="BP226" s="252">
        <f t="shared" si="192"/>
        <v>0</v>
      </c>
      <c r="BQ226" s="254">
        <f t="shared" si="193"/>
        <v>34.21</v>
      </c>
      <c r="BR226">
        <f t="shared" si="187"/>
        <v>0</v>
      </c>
      <c r="BS226">
        <v>0</v>
      </c>
      <c r="BT226">
        <v>1</v>
      </c>
      <c r="BU226" t="s">
        <v>139</v>
      </c>
      <c r="BV226" t="str">
        <f t="shared" si="194"/>
        <v>1</v>
      </c>
      <c r="BW226" t="str">
        <f t="shared" si="195"/>
        <v>0</v>
      </c>
      <c r="BX226" t="str">
        <f t="shared" si="196"/>
        <v>0</v>
      </c>
      <c r="BY226" t="s">
        <v>23</v>
      </c>
      <c r="BZ226" s="253">
        <f t="shared" si="197"/>
        <v>0</v>
      </c>
      <c r="CA226" s="253">
        <f t="shared" si="198"/>
        <v>0</v>
      </c>
      <c r="CB226" s="253">
        <f t="shared" si="199"/>
        <v>0</v>
      </c>
      <c r="CC226" s="253">
        <f t="shared" si="200"/>
        <v>0</v>
      </c>
      <c r="CD226" s="253">
        <f t="shared" si="201"/>
        <v>0</v>
      </c>
      <c r="CE226" s="253">
        <f t="shared" si="202"/>
        <v>0</v>
      </c>
      <c r="CF226" s="253">
        <f t="shared" si="203"/>
        <v>0</v>
      </c>
      <c r="CG226" s="253">
        <f t="shared" si="204"/>
        <v>0</v>
      </c>
      <c r="CH226" s="253">
        <f t="shared" si="205"/>
        <v>0</v>
      </c>
      <c r="CI226" s="253">
        <f t="shared" si="206"/>
        <v>0</v>
      </c>
      <c r="CJ226" s="253">
        <f t="shared" si="207"/>
        <v>0</v>
      </c>
      <c r="CK226" s="253">
        <f t="shared" si="208"/>
        <v>0</v>
      </c>
    </row>
    <row r="227" spans="1:89" s="165" customFormat="1" ht="20.399999999999999" x14ac:dyDescent="0.3">
      <c r="A227"/>
      <c r="B227" s="129">
        <v>143</v>
      </c>
      <c r="C227" s="107">
        <v>246011</v>
      </c>
      <c r="D227" s="146">
        <v>24610437</v>
      </c>
      <c r="E227" s="157" t="s">
        <v>247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365"/>
        <v>0</v>
      </c>
      <c r="L227" s="156" t="s">
        <v>20</v>
      </c>
      <c r="M227" s="104">
        <v>0</v>
      </c>
      <c r="N227" s="262">
        <f t="shared" si="162"/>
        <v>12.33</v>
      </c>
      <c r="O227" s="141">
        <v>12.33</v>
      </c>
      <c r="P227" s="110">
        <f t="shared" si="163"/>
        <v>0</v>
      </c>
      <c r="Q227" s="112" t="s">
        <v>139</v>
      </c>
      <c r="R227" s="113">
        <f t="shared" si="164"/>
        <v>0</v>
      </c>
      <c r="S227" s="114">
        <f t="shared" si="165"/>
        <v>0</v>
      </c>
      <c r="T227" s="113">
        <f t="shared" si="166"/>
        <v>0</v>
      </c>
      <c r="U227" s="115">
        <f t="shared" si="167"/>
        <v>0</v>
      </c>
      <c r="V227" s="113">
        <f t="shared" si="168"/>
        <v>0</v>
      </c>
      <c r="W227" s="115">
        <f t="shared" si="169"/>
        <v>0</v>
      </c>
      <c r="X227" s="113">
        <f t="shared" si="170"/>
        <v>0</v>
      </c>
      <c r="Y227" s="115">
        <f t="shared" si="171"/>
        <v>0</v>
      </c>
      <c r="Z227" s="116">
        <f t="shared" si="172"/>
        <v>0</v>
      </c>
      <c r="AA227" s="117" t="b">
        <f t="shared" si="17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74"/>
        <v>0</v>
      </c>
      <c r="AJ227" s="22">
        <v>0</v>
      </c>
      <c r="AK227" s="164">
        <f t="shared" si="175"/>
        <v>0</v>
      </c>
      <c r="AL227" s="22">
        <v>0</v>
      </c>
      <c r="AM227" s="164">
        <f t="shared" si="176"/>
        <v>0</v>
      </c>
      <c r="AN227" s="22">
        <v>0</v>
      </c>
      <c r="AO227" s="164">
        <f t="shared" si="177"/>
        <v>0</v>
      </c>
      <c r="AP227" s="22">
        <v>0</v>
      </c>
      <c r="AQ227" s="164">
        <f t="shared" si="178"/>
        <v>0</v>
      </c>
      <c r="AR227" s="22">
        <v>0</v>
      </c>
      <c r="AS227" s="164">
        <f t="shared" si="179"/>
        <v>0</v>
      </c>
      <c r="AT227" s="22">
        <v>0</v>
      </c>
      <c r="AU227" s="164">
        <f t="shared" si="180"/>
        <v>0</v>
      </c>
      <c r="AV227" s="22">
        <v>0</v>
      </c>
      <c r="AW227" s="164">
        <f t="shared" si="181"/>
        <v>0</v>
      </c>
      <c r="AX227" s="22">
        <v>0</v>
      </c>
      <c r="AY227" s="164">
        <f t="shared" si="182"/>
        <v>0</v>
      </c>
      <c r="AZ227" s="22">
        <v>0</v>
      </c>
      <c r="BA227" s="164">
        <f t="shared" si="183"/>
        <v>0</v>
      </c>
      <c r="BB227" s="22">
        <v>0</v>
      </c>
      <c r="BC227" s="164">
        <f t="shared" si="184"/>
        <v>0</v>
      </c>
      <c r="BD227" s="22">
        <v>0</v>
      </c>
      <c r="BE227" s="164">
        <f t="shared" si="185"/>
        <v>0</v>
      </c>
      <c r="BF227" s="253">
        <f t="shared" si="186"/>
        <v>0</v>
      </c>
      <c r="BG227" s="253">
        <f t="shared" si="209"/>
        <v>0</v>
      </c>
      <c r="BH227" s="10" t="b">
        <f t="shared" si="210"/>
        <v>1</v>
      </c>
      <c r="BI227" s="253">
        <f t="shared" si="211"/>
        <v>0</v>
      </c>
      <c r="BJ227" s="250">
        <f t="shared" si="188"/>
        <v>24610437</v>
      </c>
      <c r="BK227" s="251">
        <v>348</v>
      </c>
      <c r="BL227" s="251">
        <v>5</v>
      </c>
      <c r="BM227" s="252">
        <f t="shared" si="189"/>
        <v>0</v>
      </c>
      <c r="BN227" s="252">
        <f t="shared" si="190"/>
        <v>0</v>
      </c>
      <c r="BO227" s="252">
        <f t="shared" si="191"/>
        <v>0</v>
      </c>
      <c r="BP227" s="252">
        <f t="shared" si="192"/>
        <v>0</v>
      </c>
      <c r="BQ227" s="254">
        <f t="shared" si="193"/>
        <v>12.33</v>
      </c>
      <c r="BR227">
        <f t="shared" si="187"/>
        <v>0</v>
      </c>
      <c r="BS227">
        <v>0</v>
      </c>
      <c r="BT227">
        <v>1</v>
      </c>
      <c r="BU227" t="s">
        <v>139</v>
      </c>
      <c r="BV227" t="str">
        <f t="shared" si="194"/>
        <v>1</v>
      </c>
      <c r="BW227" t="str">
        <f t="shared" si="195"/>
        <v>0</v>
      </c>
      <c r="BX227" t="str">
        <f t="shared" si="196"/>
        <v>0</v>
      </c>
      <c r="BY227" t="s">
        <v>23</v>
      </c>
      <c r="BZ227" s="253">
        <f t="shared" si="197"/>
        <v>0</v>
      </c>
      <c r="CA227" s="253">
        <f t="shared" si="198"/>
        <v>0</v>
      </c>
      <c r="CB227" s="253">
        <f t="shared" si="199"/>
        <v>0</v>
      </c>
      <c r="CC227" s="253">
        <f t="shared" si="200"/>
        <v>0</v>
      </c>
      <c r="CD227" s="253">
        <f t="shared" si="201"/>
        <v>0</v>
      </c>
      <c r="CE227" s="253">
        <f t="shared" si="202"/>
        <v>0</v>
      </c>
      <c r="CF227" s="253">
        <f t="shared" si="203"/>
        <v>0</v>
      </c>
      <c r="CG227" s="253">
        <f t="shared" si="204"/>
        <v>0</v>
      </c>
      <c r="CH227" s="253">
        <f t="shared" si="205"/>
        <v>0</v>
      </c>
      <c r="CI227" s="253">
        <f t="shared" si="206"/>
        <v>0</v>
      </c>
      <c r="CJ227" s="253">
        <f t="shared" si="207"/>
        <v>0</v>
      </c>
      <c r="CK227" s="253">
        <f t="shared" si="208"/>
        <v>0</v>
      </c>
    </row>
    <row r="228" spans="1:89" ht="20.399999999999999" x14ac:dyDescent="0.3">
      <c r="B228" s="129">
        <v>144</v>
      </c>
      <c r="C228" s="107">
        <v>246011</v>
      </c>
      <c r="D228" s="146">
        <v>24610416</v>
      </c>
      <c r="E228" s="157" t="s">
        <v>248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365"/>
        <v>0</v>
      </c>
      <c r="L228" s="156" t="s">
        <v>20</v>
      </c>
      <c r="M228" s="201">
        <v>0</v>
      </c>
      <c r="N228" s="262">
        <f t="shared" si="162"/>
        <v>41.02</v>
      </c>
      <c r="O228" s="141">
        <v>41.02</v>
      </c>
      <c r="P228" s="110">
        <f t="shared" si="163"/>
        <v>0</v>
      </c>
      <c r="Q228" s="112" t="s">
        <v>139</v>
      </c>
      <c r="R228" s="113">
        <f t="shared" si="164"/>
        <v>0</v>
      </c>
      <c r="S228" s="114">
        <f t="shared" si="165"/>
        <v>0</v>
      </c>
      <c r="T228" s="113">
        <f t="shared" si="166"/>
        <v>0</v>
      </c>
      <c r="U228" s="115">
        <f t="shared" si="167"/>
        <v>0</v>
      </c>
      <c r="V228" s="113">
        <f t="shared" si="168"/>
        <v>0</v>
      </c>
      <c r="W228" s="115">
        <f t="shared" si="169"/>
        <v>0</v>
      </c>
      <c r="X228" s="113">
        <f t="shared" si="170"/>
        <v>0</v>
      </c>
      <c r="Y228" s="115">
        <f t="shared" si="171"/>
        <v>0</v>
      </c>
      <c r="Z228" s="116">
        <f t="shared" si="172"/>
        <v>0</v>
      </c>
      <c r="AA228" s="117" t="b">
        <f t="shared" si="17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74"/>
        <v>0</v>
      </c>
      <c r="AJ228" s="22">
        <v>0</v>
      </c>
      <c r="AK228" s="164">
        <f t="shared" si="175"/>
        <v>0</v>
      </c>
      <c r="AL228" s="22">
        <v>0</v>
      </c>
      <c r="AM228" s="164">
        <f t="shared" si="176"/>
        <v>0</v>
      </c>
      <c r="AN228" s="22">
        <v>0</v>
      </c>
      <c r="AO228" s="164">
        <f t="shared" si="177"/>
        <v>0</v>
      </c>
      <c r="AP228" s="22">
        <v>0</v>
      </c>
      <c r="AQ228" s="164">
        <f t="shared" si="178"/>
        <v>0</v>
      </c>
      <c r="AR228" s="22">
        <v>0</v>
      </c>
      <c r="AS228" s="164">
        <f t="shared" si="179"/>
        <v>0</v>
      </c>
      <c r="AT228" s="22">
        <v>0</v>
      </c>
      <c r="AU228" s="164">
        <f t="shared" si="180"/>
        <v>0</v>
      </c>
      <c r="AV228" s="22">
        <v>0</v>
      </c>
      <c r="AW228" s="164">
        <f t="shared" si="181"/>
        <v>0</v>
      </c>
      <c r="AX228" s="22">
        <v>0</v>
      </c>
      <c r="AY228" s="164">
        <f t="shared" si="182"/>
        <v>0</v>
      </c>
      <c r="AZ228" s="22">
        <v>0</v>
      </c>
      <c r="BA228" s="164">
        <f t="shared" si="183"/>
        <v>0</v>
      </c>
      <c r="BB228" s="22">
        <v>0</v>
      </c>
      <c r="BC228" s="164">
        <f t="shared" si="184"/>
        <v>0</v>
      </c>
      <c r="BD228" s="22">
        <v>0</v>
      </c>
      <c r="BE228" s="164">
        <f t="shared" si="185"/>
        <v>0</v>
      </c>
      <c r="BF228" s="253">
        <f t="shared" si="186"/>
        <v>0</v>
      </c>
      <c r="BG228" s="253">
        <f t="shared" si="209"/>
        <v>0</v>
      </c>
      <c r="BH228" s="10" t="b">
        <f t="shared" si="210"/>
        <v>1</v>
      </c>
      <c r="BI228" s="253">
        <f t="shared" si="211"/>
        <v>0</v>
      </c>
      <c r="BJ228" s="250">
        <f t="shared" si="188"/>
        <v>24610416</v>
      </c>
      <c r="BK228" s="251">
        <v>348</v>
      </c>
      <c r="BL228" s="251">
        <v>5</v>
      </c>
      <c r="BM228" s="252">
        <f t="shared" si="189"/>
        <v>0</v>
      </c>
      <c r="BN228" s="252">
        <f t="shared" si="190"/>
        <v>0</v>
      </c>
      <c r="BO228" s="252">
        <f t="shared" si="191"/>
        <v>0</v>
      </c>
      <c r="BP228" s="252">
        <f t="shared" si="192"/>
        <v>0</v>
      </c>
      <c r="BQ228" s="254">
        <f t="shared" si="193"/>
        <v>41.02</v>
      </c>
      <c r="BR228">
        <f t="shared" si="187"/>
        <v>0</v>
      </c>
      <c r="BS228">
        <v>0</v>
      </c>
      <c r="BT228">
        <v>1</v>
      </c>
      <c r="BU228" t="s">
        <v>139</v>
      </c>
      <c r="BV228" t="str">
        <f t="shared" si="194"/>
        <v>1</v>
      </c>
      <c r="BW228" t="str">
        <f t="shared" si="195"/>
        <v>0</v>
      </c>
      <c r="BX228" t="str">
        <f t="shared" si="196"/>
        <v>0</v>
      </c>
      <c r="BY228" t="s">
        <v>23</v>
      </c>
      <c r="BZ228" s="253">
        <f t="shared" si="197"/>
        <v>0</v>
      </c>
      <c r="CA228" s="253">
        <f t="shared" si="198"/>
        <v>0</v>
      </c>
      <c r="CB228" s="253">
        <f t="shared" si="199"/>
        <v>0</v>
      </c>
      <c r="CC228" s="253">
        <f t="shared" si="200"/>
        <v>0</v>
      </c>
      <c r="CD228" s="253">
        <f t="shared" si="201"/>
        <v>0</v>
      </c>
      <c r="CE228" s="253">
        <f t="shared" si="202"/>
        <v>0</v>
      </c>
      <c r="CF228" s="253">
        <f t="shared" si="203"/>
        <v>0</v>
      </c>
      <c r="CG228" s="253">
        <f t="shared" si="204"/>
        <v>0</v>
      </c>
      <c r="CH228" s="253">
        <f t="shared" si="205"/>
        <v>0</v>
      </c>
      <c r="CI228" s="253">
        <f t="shared" si="206"/>
        <v>0</v>
      </c>
      <c r="CJ228" s="253">
        <f t="shared" si="207"/>
        <v>0</v>
      </c>
      <c r="CK228" s="253">
        <f t="shared" si="208"/>
        <v>0</v>
      </c>
    </row>
    <row r="229" spans="1:89" ht="20.399999999999999" x14ac:dyDescent="0.3">
      <c r="B229" s="129">
        <v>145</v>
      </c>
      <c r="C229" s="107">
        <v>246011</v>
      </c>
      <c r="D229" s="146">
        <v>24610453</v>
      </c>
      <c r="E229" s="157" t="s">
        <v>249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365"/>
        <v>0</v>
      </c>
      <c r="L229" s="156" t="s">
        <v>20</v>
      </c>
      <c r="M229" s="104">
        <v>0</v>
      </c>
      <c r="N229" s="262">
        <f t="shared" si="162"/>
        <v>337.5</v>
      </c>
      <c r="O229" s="141">
        <v>337.5</v>
      </c>
      <c r="P229" s="110">
        <f t="shared" si="163"/>
        <v>0</v>
      </c>
      <c r="Q229" s="112" t="s">
        <v>139</v>
      </c>
      <c r="R229" s="113">
        <f t="shared" si="164"/>
        <v>0</v>
      </c>
      <c r="S229" s="114">
        <f t="shared" si="165"/>
        <v>0</v>
      </c>
      <c r="T229" s="113">
        <f t="shared" si="166"/>
        <v>0</v>
      </c>
      <c r="U229" s="115">
        <f t="shared" si="167"/>
        <v>0</v>
      </c>
      <c r="V229" s="113">
        <f t="shared" si="168"/>
        <v>0</v>
      </c>
      <c r="W229" s="115">
        <f t="shared" si="169"/>
        <v>0</v>
      </c>
      <c r="X229" s="113">
        <f t="shared" si="170"/>
        <v>0</v>
      </c>
      <c r="Y229" s="115">
        <f t="shared" si="171"/>
        <v>0</v>
      </c>
      <c r="Z229" s="116">
        <f t="shared" si="172"/>
        <v>0</v>
      </c>
      <c r="AA229" s="117" t="b">
        <f t="shared" si="17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74"/>
        <v>0</v>
      </c>
      <c r="AJ229" s="22">
        <v>0</v>
      </c>
      <c r="AK229" s="164">
        <f t="shared" si="175"/>
        <v>0</v>
      </c>
      <c r="AL229" s="22">
        <v>0</v>
      </c>
      <c r="AM229" s="164">
        <f t="shared" si="176"/>
        <v>0</v>
      </c>
      <c r="AN229" s="22">
        <v>0</v>
      </c>
      <c r="AO229" s="164">
        <f t="shared" si="177"/>
        <v>0</v>
      </c>
      <c r="AP229" s="22">
        <v>0</v>
      </c>
      <c r="AQ229" s="164">
        <f t="shared" si="178"/>
        <v>0</v>
      </c>
      <c r="AR229" s="22">
        <v>0</v>
      </c>
      <c r="AS229" s="164">
        <f t="shared" si="179"/>
        <v>0</v>
      </c>
      <c r="AT229" s="22">
        <v>0</v>
      </c>
      <c r="AU229" s="164">
        <f t="shared" si="180"/>
        <v>0</v>
      </c>
      <c r="AV229" s="22">
        <v>0</v>
      </c>
      <c r="AW229" s="164">
        <f t="shared" si="181"/>
        <v>0</v>
      </c>
      <c r="AX229" s="22">
        <v>0</v>
      </c>
      <c r="AY229" s="164">
        <f t="shared" si="182"/>
        <v>0</v>
      </c>
      <c r="AZ229" s="22">
        <v>0</v>
      </c>
      <c r="BA229" s="164">
        <f t="shared" si="183"/>
        <v>0</v>
      </c>
      <c r="BB229" s="22">
        <v>0</v>
      </c>
      <c r="BC229" s="164">
        <f t="shared" si="184"/>
        <v>0</v>
      </c>
      <c r="BD229" s="22">
        <v>0</v>
      </c>
      <c r="BE229" s="164">
        <f t="shared" si="185"/>
        <v>0</v>
      </c>
      <c r="BF229" s="253">
        <f t="shared" si="186"/>
        <v>0</v>
      </c>
      <c r="BG229" s="253">
        <f t="shared" si="209"/>
        <v>0</v>
      </c>
      <c r="BH229" s="10" t="b">
        <f t="shared" si="210"/>
        <v>1</v>
      </c>
      <c r="BI229" s="253">
        <f t="shared" si="211"/>
        <v>0</v>
      </c>
      <c r="BJ229" s="250">
        <f t="shared" si="188"/>
        <v>24610453</v>
      </c>
      <c r="BK229" s="251">
        <v>348</v>
      </c>
      <c r="BL229" s="251">
        <v>5</v>
      </c>
      <c r="BM229" s="252">
        <f t="shared" si="189"/>
        <v>0</v>
      </c>
      <c r="BN229" s="252">
        <f t="shared" si="190"/>
        <v>0</v>
      </c>
      <c r="BO229" s="252">
        <f t="shared" si="191"/>
        <v>0</v>
      </c>
      <c r="BP229" s="252">
        <f t="shared" si="192"/>
        <v>0</v>
      </c>
      <c r="BQ229" s="254">
        <f t="shared" si="193"/>
        <v>337.5</v>
      </c>
      <c r="BR229">
        <f t="shared" si="187"/>
        <v>0</v>
      </c>
      <c r="BS229">
        <v>0</v>
      </c>
      <c r="BT229">
        <v>1</v>
      </c>
      <c r="BU229" t="s">
        <v>139</v>
      </c>
      <c r="BV229" t="str">
        <f t="shared" si="194"/>
        <v>1</v>
      </c>
      <c r="BW229" t="str">
        <f t="shared" si="195"/>
        <v>0</v>
      </c>
      <c r="BX229" t="str">
        <f t="shared" si="196"/>
        <v>0</v>
      </c>
      <c r="BY229" t="s">
        <v>23</v>
      </c>
      <c r="BZ229" s="253">
        <f t="shared" si="197"/>
        <v>0</v>
      </c>
      <c r="CA229" s="253">
        <f t="shared" si="198"/>
        <v>0</v>
      </c>
      <c r="CB229" s="253">
        <f t="shared" si="199"/>
        <v>0</v>
      </c>
      <c r="CC229" s="253">
        <f t="shared" si="200"/>
        <v>0</v>
      </c>
      <c r="CD229" s="253">
        <f t="shared" si="201"/>
        <v>0</v>
      </c>
      <c r="CE229" s="253">
        <f t="shared" si="202"/>
        <v>0</v>
      </c>
      <c r="CF229" s="253">
        <f t="shared" si="203"/>
        <v>0</v>
      </c>
      <c r="CG229" s="253">
        <f t="shared" si="204"/>
        <v>0</v>
      </c>
      <c r="CH229" s="253">
        <f t="shared" si="205"/>
        <v>0</v>
      </c>
      <c r="CI229" s="253">
        <f t="shared" si="206"/>
        <v>0</v>
      </c>
      <c r="CJ229" s="253">
        <f t="shared" si="207"/>
        <v>0</v>
      </c>
      <c r="CK229" s="253">
        <f t="shared" si="208"/>
        <v>0</v>
      </c>
    </row>
    <row r="230" spans="1:89" ht="20.399999999999999" x14ac:dyDescent="0.3">
      <c r="B230" s="129">
        <v>146</v>
      </c>
      <c r="C230" s="107">
        <v>246011</v>
      </c>
      <c r="D230" s="146">
        <v>24610450</v>
      </c>
      <c r="E230" s="157" t="s">
        <v>250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365"/>
        <v>0</v>
      </c>
      <c r="L230" s="156" t="s">
        <v>20</v>
      </c>
      <c r="M230" s="201">
        <v>0</v>
      </c>
      <c r="N230" s="262">
        <f t="shared" si="162"/>
        <v>94.49</v>
      </c>
      <c r="O230" s="141">
        <v>94.49</v>
      </c>
      <c r="P230" s="110">
        <f t="shared" si="163"/>
        <v>0</v>
      </c>
      <c r="Q230" s="112" t="s">
        <v>139</v>
      </c>
      <c r="R230" s="113">
        <f t="shared" si="164"/>
        <v>0</v>
      </c>
      <c r="S230" s="114">
        <f t="shared" si="165"/>
        <v>0</v>
      </c>
      <c r="T230" s="113">
        <f t="shared" si="166"/>
        <v>0</v>
      </c>
      <c r="U230" s="115">
        <f t="shared" si="167"/>
        <v>0</v>
      </c>
      <c r="V230" s="113">
        <f t="shared" si="168"/>
        <v>0</v>
      </c>
      <c r="W230" s="115">
        <f t="shared" si="169"/>
        <v>0</v>
      </c>
      <c r="X230" s="113">
        <f t="shared" si="170"/>
        <v>0</v>
      </c>
      <c r="Y230" s="115">
        <f t="shared" si="171"/>
        <v>0</v>
      </c>
      <c r="Z230" s="116">
        <f t="shared" si="172"/>
        <v>0</v>
      </c>
      <c r="AA230" s="117" t="b">
        <f t="shared" si="17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74"/>
        <v>0</v>
      </c>
      <c r="AJ230" s="22">
        <v>0</v>
      </c>
      <c r="AK230" s="164">
        <f t="shared" si="175"/>
        <v>0</v>
      </c>
      <c r="AL230" s="22">
        <v>0</v>
      </c>
      <c r="AM230" s="164">
        <f t="shared" si="176"/>
        <v>0</v>
      </c>
      <c r="AN230" s="22">
        <v>0</v>
      </c>
      <c r="AO230" s="164">
        <f t="shared" si="177"/>
        <v>0</v>
      </c>
      <c r="AP230" s="22">
        <v>0</v>
      </c>
      <c r="AQ230" s="164">
        <f t="shared" si="178"/>
        <v>0</v>
      </c>
      <c r="AR230" s="22">
        <v>0</v>
      </c>
      <c r="AS230" s="164">
        <f t="shared" si="179"/>
        <v>0</v>
      </c>
      <c r="AT230" s="22">
        <v>0</v>
      </c>
      <c r="AU230" s="164">
        <f t="shared" si="180"/>
        <v>0</v>
      </c>
      <c r="AV230" s="22">
        <v>0</v>
      </c>
      <c r="AW230" s="164">
        <f t="shared" si="181"/>
        <v>0</v>
      </c>
      <c r="AX230" s="22">
        <v>0</v>
      </c>
      <c r="AY230" s="164">
        <f t="shared" si="182"/>
        <v>0</v>
      </c>
      <c r="AZ230" s="22">
        <v>0</v>
      </c>
      <c r="BA230" s="164">
        <f t="shared" si="183"/>
        <v>0</v>
      </c>
      <c r="BB230" s="22">
        <v>0</v>
      </c>
      <c r="BC230" s="164">
        <f t="shared" si="184"/>
        <v>0</v>
      </c>
      <c r="BD230" s="22">
        <v>0</v>
      </c>
      <c r="BE230" s="164">
        <f t="shared" si="185"/>
        <v>0</v>
      </c>
      <c r="BF230" s="253">
        <f t="shared" si="186"/>
        <v>0</v>
      </c>
      <c r="BG230" s="253">
        <f t="shared" si="209"/>
        <v>0</v>
      </c>
      <c r="BH230" s="10" t="b">
        <f t="shared" si="210"/>
        <v>1</v>
      </c>
      <c r="BI230" s="253">
        <f t="shared" si="211"/>
        <v>0</v>
      </c>
      <c r="BJ230" s="250">
        <f t="shared" si="188"/>
        <v>24610450</v>
      </c>
      <c r="BK230" s="251">
        <v>348</v>
      </c>
      <c r="BL230" s="251">
        <v>5</v>
      </c>
      <c r="BM230" s="252">
        <f t="shared" si="189"/>
        <v>0</v>
      </c>
      <c r="BN230" s="252">
        <f t="shared" si="190"/>
        <v>0</v>
      </c>
      <c r="BO230" s="252">
        <f t="shared" si="191"/>
        <v>0</v>
      </c>
      <c r="BP230" s="252">
        <f t="shared" si="192"/>
        <v>0</v>
      </c>
      <c r="BQ230" s="254">
        <f t="shared" si="193"/>
        <v>94.49</v>
      </c>
      <c r="BR230">
        <f t="shared" si="187"/>
        <v>0</v>
      </c>
      <c r="BS230">
        <v>0</v>
      </c>
      <c r="BT230">
        <v>1</v>
      </c>
      <c r="BU230" t="s">
        <v>139</v>
      </c>
      <c r="BV230" t="str">
        <f t="shared" si="194"/>
        <v>1</v>
      </c>
      <c r="BW230" t="str">
        <f t="shared" si="195"/>
        <v>0</v>
      </c>
      <c r="BX230" t="str">
        <f t="shared" si="196"/>
        <v>0</v>
      </c>
      <c r="BY230" t="s">
        <v>23</v>
      </c>
      <c r="BZ230" s="253">
        <f t="shared" si="197"/>
        <v>0</v>
      </c>
      <c r="CA230" s="253">
        <f t="shared" si="198"/>
        <v>0</v>
      </c>
      <c r="CB230" s="253">
        <f t="shared" si="199"/>
        <v>0</v>
      </c>
      <c r="CC230" s="253">
        <f t="shared" si="200"/>
        <v>0</v>
      </c>
      <c r="CD230" s="253">
        <f t="shared" si="201"/>
        <v>0</v>
      </c>
      <c r="CE230" s="253">
        <f t="shared" si="202"/>
        <v>0</v>
      </c>
      <c r="CF230" s="253">
        <f t="shared" si="203"/>
        <v>0</v>
      </c>
      <c r="CG230" s="253">
        <f t="shared" si="204"/>
        <v>0</v>
      </c>
      <c r="CH230" s="253">
        <f t="shared" si="205"/>
        <v>0</v>
      </c>
      <c r="CI230" s="253">
        <f t="shared" si="206"/>
        <v>0</v>
      </c>
      <c r="CJ230" s="253">
        <f t="shared" si="207"/>
        <v>0</v>
      </c>
      <c r="CK230" s="253">
        <f t="shared" si="208"/>
        <v>0</v>
      </c>
    </row>
    <row r="231" spans="1:89" ht="20.399999999999999" x14ac:dyDescent="0.3">
      <c r="B231" s="129">
        <v>147</v>
      </c>
      <c r="C231" s="107">
        <v>246011</v>
      </c>
      <c r="D231" s="146">
        <v>24610459</v>
      </c>
      <c r="E231" s="157" t="s">
        <v>251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365"/>
        <v>0</v>
      </c>
      <c r="L231" s="156" t="s">
        <v>20</v>
      </c>
      <c r="M231" s="104">
        <v>0</v>
      </c>
      <c r="N231" s="262">
        <f t="shared" si="162"/>
        <v>96.13</v>
      </c>
      <c r="O231" s="141">
        <v>96.13</v>
      </c>
      <c r="P231" s="110">
        <f t="shared" si="163"/>
        <v>0</v>
      </c>
      <c r="Q231" s="112" t="s">
        <v>139</v>
      </c>
      <c r="R231" s="113">
        <f t="shared" si="164"/>
        <v>0</v>
      </c>
      <c r="S231" s="114">
        <f t="shared" si="165"/>
        <v>0</v>
      </c>
      <c r="T231" s="113">
        <f t="shared" si="166"/>
        <v>0</v>
      </c>
      <c r="U231" s="115">
        <f t="shared" si="167"/>
        <v>0</v>
      </c>
      <c r="V231" s="113">
        <f t="shared" si="168"/>
        <v>0</v>
      </c>
      <c r="W231" s="115">
        <f t="shared" si="169"/>
        <v>0</v>
      </c>
      <c r="X231" s="113">
        <f t="shared" si="170"/>
        <v>0</v>
      </c>
      <c r="Y231" s="115">
        <f t="shared" si="171"/>
        <v>0</v>
      </c>
      <c r="Z231" s="116">
        <f t="shared" si="172"/>
        <v>0</v>
      </c>
      <c r="AA231" s="117" t="b">
        <f t="shared" si="17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74"/>
        <v>0</v>
      </c>
      <c r="AJ231" s="22">
        <v>0</v>
      </c>
      <c r="AK231" s="164">
        <f t="shared" si="175"/>
        <v>0</v>
      </c>
      <c r="AL231" s="22">
        <v>0</v>
      </c>
      <c r="AM231" s="164">
        <f t="shared" si="176"/>
        <v>0</v>
      </c>
      <c r="AN231" s="22">
        <v>0</v>
      </c>
      <c r="AO231" s="164">
        <f t="shared" si="177"/>
        <v>0</v>
      </c>
      <c r="AP231" s="22">
        <v>0</v>
      </c>
      <c r="AQ231" s="164">
        <f t="shared" si="178"/>
        <v>0</v>
      </c>
      <c r="AR231" s="22">
        <v>0</v>
      </c>
      <c r="AS231" s="164">
        <f t="shared" si="179"/>
        <v>0</v>
      </c>
      <c r="AT231" s="22">
        <v>0</v>
      </c>
      <c r="AU231" s="164">
        <f t="shared" si="180"/>
        <v>0</v>
      </c>
      <c r="AV231" s="22">
        <v>0</v>
      </c>
      <c r="AW231" s="164">
        <f t="shared" si="181"/>
        <v>0</v>
      </c>
      <c r="AX231" s="22">
        <v>0</v>
      </c>
      <c r="AY231" s="164">
        <f t="shared" si="182"/>
        <v>0</v>
      </c>
      <c r="AZ231" s="22">
        <v>0</v>
      </c>
      <c r="BA231" s="164">
        <f t="shared" si="183"/>
        <v>0</v>
      </c>
      <c r="BB231" s="22">
        <v>0</v>
      </c>
      <c r="BC231" s="164">
        <f t="shared" si="184"/>
        <v>0</v>
      </c>
      <c r="BD231" s="22">
        <v>0</v>
      </c>
      <c r="BE231" s="164">
        <f t="shared" si="185"/>
        <v>0</v>
      </c>
      <c r="BF231" s="253">
        <f t="shared" si="186"/>
        <v>0</v>
      </c>
      <c r="BG231" s="253">
        <f t="shared" si="209"/>
        <v>0</v>
      </c>
      <c r="BH231" s="10" t="b">
        <f t="shared" si="210"/>
        <v>1</v>
      </c>
      <c r="BI231" s="253">
        <f t="shared" si="211"/>
        <v>0</v>
      </c>
      <c r="BJ231" s="250">
        <f t="shared" si="188"/>
        <v>24610459</v>
      </c>
      <c r="BK231" s="251">
        <v>348</v>
      </c>
      <c r="BL231" s="251">
        <v>5</v>
      </c>
      <c r="BM231" s="252">
        <f t="shared" si="189"/>
        <v>0</v>
      </c>
      <c r="BN231" s="252">
        <f t="shared" si="190"/>
        <v>0</v>
      </c>
      <c r="BO231" s="252">
        <f t="shared" si="191"/>
        <v>0</v>
      </c>
      <c r="BP231" s="252">
        <f t="shared" si="192"/>
        <v>0</v>
      </c>
      <c r="BQ231" s="254">
        <f t="shared" si="193"/>
        <v>96.13</v>
      </c>
      <c r="BR231">
        <f t="shared" si="187"/>
        <v>0</v>
      </c>
      <c r="BS231">
        <v>0</v>
      </c>
      <c r="BT231">
        <v>1</v>
      </c>
      <c r="BU231" t="s">
        <v>139</v>
      </c>
      <c r="BV231" t="str">
        <f t="shared" si="194"/>
        <v>1</v>
      </c>
      <c r="BW231" t="str">
        <f t="shared" si="195"/>
        <v>0</v>
      </c>
      <c r="BX231" t="str">
        <f t="shared" si="196"/>
        <v>0</v>
      </c>
      <c r="BY231" t="s">
        <v>23</v>
      </c>
      <c r="BZ231" s="253">
        <f t="shared" si="197"/>
        <v>0</v>
      </c>
      <c r="CA231" s="253">
        <f t="shared" si="198"/>
        <v>0</v>
      </c>
      <c r="CB231" s="253">
        <f t="shared" si="199"/>
        <v>0</v>
      </c>
      <c r="CC231" s="253">
        <f t="shared" si="200"/>
        <v>0</v>
      </c>
      <c r="CD231" s="253">
        <f t="shared" si="201"/>
        <v>0</v>
      </c>
      <c r="CE231" s="253">
        <f t="shared" si="202"/>
        <v>0</v>
      </c>
      <c r="CF231" s="253">
        <f t="shared" si="203"/>
        <v>0</v>
      </c>
      <c r="CG231" s="253">
        <f t="shared" si="204"/>
        <v>0</v>
      </c>
      <c r="CH231" s="253">
        <f t="shared" si="205"/>
        <v>0</v>
      </c>
      <c r="CI231" s="253">
        <f t="shared" si="206"/>
        <v>0</v>
      </c>
      <c r="CJ231" s="253">
        <f t="shared" si="207"/>
        <v>0</v>
      </c>
      <c r="CK231" s="253">
        <f t="shared" si="208"/>
        <v>0</v>
      </c>
    </row>
    <row r="232" spans="1:89" ht="20.399999999999999" x14ac:dyDescent="0.3">
      <c r="B232" s="129">
        <v>148</v>
      </c>
      <c r="C232" s="107">
        <v>246011</v>
      </c>
      <c r="D232" s="146">
        <v>24610451</v>
      </c>
      <c r="E232" s="157" t="s">
        <v>252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365"/>
        <v>0</v>
      </c>
      <c r="L232" s="156" t="s">
        <v>20</v>
      </c>
      <c r="M232" s="201">
        <v>0</v>
      </c>
      <c r="N232" s="262">
        <f t="shared" si="162"/>
        <v>96.13</v>
      </c>
      <c r="O232" s="141">
        <v>96.13</v>
      </c>
      <c r="P232" s="110">
        <f t="shared" si="163"/>
        <v>0</v>
      </c>
      <c r="Q232" s="112" t="s">
        <v>139</v>
      </c>
      <c r="R232" s="113">
        <f t="shared" si="164"/>
        <v>0</v>
      </c>
      <c r="S232" s="114">
        <f t="shared" si="165"/>
        <v>0</v>
      </c>
      <c r="T232" s="113">
        <f t="shared" si="166"/>
        <v>0</v>
      </c>
      <c r="U232" s="115">
        <f t="shared" si="167"/>
        <v>0</v>
      </c>
      <c r="V232" s="113">
        <f t="shared" si="168"/>
        <v>0</v>
      </c>
      <c r="W232" s="115">
        <f t="shared" si="169"/>
        <v>0</v>
      </c>
      <c r="X232" s="113">
        <f t="shared" si="170"/>
        <v>0</v>
      </c>
      <c r="Y232" s="115">
        <f t="shared" si="171"/>
        <v>0</v>
      </c>
      <c r="Z232" s="116">
        <f t="shared" si="172"/>
        <v>0</v>
      </c>
      <c r="AA232" s="117" t="b">
        <f t="shared" si="17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74"/>
        <v>0</v>
      </c>
      <c r="AJ232" s="22">
        <v>0</v>
      </c>
      <c r="AK232" s="164">
        <f t="shared" si="175"/>
        <v>0</v>
      </c>
      <c r="AL232" s="22">
        <v>0</v>
      </c>
      <c r="AM232" s="164">
        <f t="shared" si="176"/>
        <v>0</v>
      </c>
      <c r="AN232" s="22">
        <v>0</v>
      </c>
      <c r="AO232" s="164">
        <f t="shared" si="177"/>
        <v>0</v>
      </c>
      <c r="AP232" s="22">
        <v>0</v>
      </c>
      <c r="AQ232" s="164">
        <f t="shared" si="178"/>
        <v>0</v>
      </c>
      <c r="AR232" s="22">
        <v>0</v>
      </c>
      <c r="AS232" s="164">
        <f t="shared" si="179"/>
        <v>0</v>
      </c>
      <c r="AT232" s="22">
        <v>0</v>
      </c>
      <c r="AU232" s="164">
        <f t="shared" si="180"/>
        <v>0</v>
      </c>
      <c r="AV232" s="22">
        <v>0</v>
      </c>
      <c r="AW232" s="164">
        <f t="shared" si="181"/>
        <v>0</v>
      </c>
      <c r="AX232" s="22">
        <v>0</v>
      </c>
      <c r="AY232" s="164">
        <f t="shared" si="182"/>
        <v>0</v>
      </c>
      <c r="AZ232" s="22">
        <v>0</v>
      </c>
      <c r="BA232" s="164">
        <f t="shared" si="183"/>
        <v>0</v>
      </c>
      <c r="BB232" s="22">
        <v>0</v>
      </c>
      <c r="BC232" s="164">
        <f t="shared" si="184"/>
        <v>0</v>
      </c>
      <c r="BD232" s="22">
        <v>0</v>
      </c>
      <c r="BE232" s="164">
        <f t="shared" si="185"/>
        <v>0</v>
      </c>
      <c r="BF232" s="253">
        <f t="shared" si="186"/>
        <v>0</v>
      </c>
      <c r="BG232" s="253">
        <f t="shared" si="209"/>
        <v>0</v>
      </c>
      <c r="BH232" s="10" t="b">
        <f t="shared" si="210"/>
        <v>1</v>
      </c>
      <c r="BI232" s="253">
        <f t="shared" si="211"/>
        <v>0</v>
      </c>
      <c r="BJ232" s="250">
        <f t="shared" si="188"/>
        <v>24610451</v>
      </c>
      <c r="BK232" s="251">
        <v>348</v>
      </c>
      <c r="BL232" s="251">
        <v>5</v>
      </c>
      <c r="BM232" s="252">
        <f t="shared" si="189"/>
        <v>0</v>
      </c>
      <c r="BN232" s="252">
        <f t="shared" si="190"/>
        <v>0</v>
      </c>
      <c r="BO232" s="252">
        <f t="shared" si="191"/>
        <v>0</v>
      </c>
      <c r="BP232" s="252">
        <f t="shared" si="192"/>
        <v>0</v>
      </c>
      <c r="BQ232" s="254">
        <f t="shared" si="193"/>
        <v>96.13</v>
      </c>
      <c r="BR232">
        <f t="shared" si="187"/>
        <v>0</v>
      </c>
      <c r="BS232">
        <v>0</v>
      </c>
      <c r="BT232">
        <v>1</v>
      </c>
      <c r="BU232" t="s">
        <v>139</v>
      </c>
      <c r="BV232" t="str">
        <f t="shared" si="194"/>
        <v>1</v>
      </c>
      <c r="BW232" t="str">
        <f t="shared" si="195"/>
        <v>0</v>
      </c>
      <c r="BX232" t="str">
        <f t="shared" si="196"/>
        <v>0</v>
      </c>
      <c r="BY232" t="s">
        <v>23</v>
      </c>
      <c r="BZ232" s="253">
        <f t="shared" si="197"/>
        <v>0</v>
      </c>
      <c r="CA232" s="253">
        <f t="shared" si="198"/>
        <v>0</v>
      </c>
      <c r="CB232" s="253">
        <f t="shared" si="199"/>
        <v>0</v>
      </c>
      <c r="CC232" s="253">
        <f t="shared" si="200"/>
        <v>0</v>
      </c>
      <c r="CD232" s="253">
        <f t="shared" si="201"/>
        <v>0</v>
      </c>
      <c r="CE232" s="253">
        <f t="shared" si="202"/>
        <v>0</v>
      </c>
      <c r="CF232" s="253">
        <f t="shared" si="203"/>
        <v>0</v>
      </c>
      <c r="CG232" s="253">
        <f t="shared" si="204"/>
        <v>0</v>
      </c>
      <c r="CH232" s="253">
        <f t="shared" si="205"/>
        <v>0</v>
      </c>
      <c r="CI232" s="253">
        <f t="shared" si="206"/>
        <v>0</v>
      </c>
      <c r="CJ232" s="253">
        <f t="shared" si="207"/>
        <v>0</v>
      </c>
      <c r="CK232" s="253">
        <f t="shared" si="208"/>
        <v>0</v>
      </c>
    </row>
    <row r="233" spans="1:89" ht="20.399999999999999" x14ac:dyDescent="0.3">
      <c r="B233" s="129">
        <v>149</v>
      </c>
      <c r="C233" s="107">
        <v>246011</v>
      </c>
      <c r="D233" s="146">
        <v>24619018</v>
      </c>
      <c r="E233" s="157" t="s">
        <v>253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365"/>
        <v>0</v>
      </c>
      <c r="L233" s="156" t="s">
        <v>20</v>
      </c>
      <c r="M233" s="104">
        <v>0</v>
      </c>
      <c r="N233" s="262">
        <f t="shared" si="162"/>
        <v>88.99</v>
      </c>
      <c r="O233" s="141">
        <v>88.99</v>
      </c>
      <c r="P233" s="110">
        <f t="shared" si="163"/>
        <v>0</v>
      </c>
      <c r="Q233" s="112" t="s">
        <v>139</v>
      </c>
      <c r="R233" s="113">
        <f t="shared" si="164"/>
        <v>0</v>
      </c>
      <c r="S233" s="114">
        <f t="shared" si="165"/>
        <v>0</v>
      </c>
      <c r="T233" s="113">
        <f t="shared" si="166"/>
        <v>0</v>
      </c>
      <c r="U233" s="115">
        <f t="shared" si="167"/>
        <v>0</v>
      </c>
      <c r="V233" s="113">
        <f t="shared" si="168"/>
        <v>0</v>
      </c>
      <c r="W233" s="115">
        <f t="shared" si="169"/>
        <v>0</v>
      </c>
      <c r="X233" s="113">
        <f t="shared" si="170"/>
        <v>0</v>
      </c>
      <c r="Y233" s="115">
        <f t="shared" si="171"/>
        <v>0</v>
      </c>
      <c r="Z233" s="116">
        <f t="shared" si="172"/>
        <v>0</v>
      </c>
      <c r="AA233" s="117" t="b">
        <f t="shared" si="17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74"/>
        <v>0</v>
      </c>
      <c r="AJ233" s="22">
        <v>0</v>
      </c>
      <c r="AK233" s="164">
        <f t="shared" si="175"/>
        <v>0</v>
      </c>
      <c r="AL233" s="22">
        <v>0</v>
      </c>
      <c r="AM233" s="164">
        <f t="shared" si="176"/>
        <v>0</v>
      </c>
      <c r="AN233" s="22">
        <v>0</v>
      </c>
      <c r="AO233" s="164">
        <f t="shared" si="177"/>
        <v>0</v>
      </c>
      <c r="AP233" s="22">
        <v>0</v>
      </c>
      <c r="AQ233" s="164">
        <f t="shared" si="178"/>
        <v>0</v>
      </c>
      <c r="AR233" s="22">
        <v>0</v>
      </c>
      <c r="AS233" s="164">
        <f t="shared" si="179"/>
        <v>0</v>
      </c>
      <c r="AT233" s="22">
        <v>0</v>
      </c>
      <c r="AU233" s="164">
        <f t="shared" si="180"/>
        <v>0</v>
      </c>
      <c r="AV233" s="22">
        <v>0</v>
      </c>
      <c r="AW233" s="164">
        <f t="shared" si="181"/>
        <v>0</v>
      </c>
      <c r="AX233" s="22">
        <v>0</v>
      </c>
      <c r="AY233" s="164">
        <f t="shared" si="182"/>
        <v>0</v>
      </c>
      <c r="AZ233" s="22">
        <v>0</v>
      </c>
      <c r="BA233" s="164">
        <f t="shared" si="183"/>
        <v>0</v>
      </c>
      <c r="BB233" s="22">
        <v>0</v>
      </c>
      <c r="BC233" s="164">
        <f t="shared" si="184"/>
        <v>0</v>
      </c>
      <c r="BD233" s="22">
        <v>0</v>
      </c>
      <c r="BE233" s="164">
        <f t="shared" si="185"/>
        <v>0</v>
      </c>
      <c r="BF233" s="253">
        <f t="shared" si="186"/>
        <v>0</v>
      </c>
      <c r="BG233" s="253">
        <f t="shared" si="209"/>
        <v>0</v>
      </c>
      <c r="BH233" s="10" t="b">
        <f t="shared" si="210"/>
        <v>1</v>
      </c>
      <c r="BI233" s="253">
        <f t="shared" si="211"/>
        <v>0</v>
      </c>
      <c r="BJ233" s="250">
        <f t="shared" si="188"/>
        <v>24619018</v>
      </c>
      <c r="BK233" s="251">
        <v>348</v>
      </c>
      <c r="BL233" s="251">
        <v>5</v>
      </c>
      <c r="BM233" s="252">
        <f t="shared" si="189"/>
        <v>0</v>
      </c>
      <c r="BN233" s="252">
        <f t="shared" si="190"/>
        <v>0</v>
      </c>
      <c r="BO233" s="252">
        <f t="shared" si="191"/>
        <v>0</v>
      </c>
      <c r="BP233" s="252">
        <f t="shared" si="192"/>
        <v>0</v>
      </c>
      <c r="BQ233" s="254">
        <f t="shared" si="193"/>
        <v>88.99</v>
      </c>
      <c r="BR233">
        <f t="shared" si="187"/>
        <v>0</v>
      </c>
      <c r="BS233">
        <v>0</v>
      </c>
      <c r="BT233">
        <v>1</v>
      </c>
      <c r="BU233" t="s">
        <v>139</v>
      </c>
      <c r="BV233" t="str">
        <f t="shared" si="194"/>
        <v>1</v>
      </c>
      <c r="BW233" t="str">
        <f t="shared" si="195"/>
        <v>0</v>
      </c>
      <c r="BX233" t="str">
        <f t="shared" si="196"/>
        <v>0</v>
      </c>
      <c r="BY233" t="s">
        <v>23</v>
      </c>
      <c r="BZ233" s="253">
        <f t="shared" si="197"/>
        <v>0</v>
      </c>
      <c r="CA233" s="253">
        <f t="shared" si="198"/>
        <v>0</v>
      </c>
      <c r="CB233" s="253">
        <f t="shared" si="199"/>
        <v>0</v>
      </c>
      <c r="CC233" s="253">
        <f t="shared" si="200"/>
        <v>0</v>
      </c>
      <c r="CD233" s="253">
        <f t="shared" si="201"/>
        <v>0</v>
      </c>
      <c r="CE233" s="253">
        <f t="shared" si="202"/>
        <v>0</v>
      </c>
      <c r="CF233" s="253">
        <f t="shared" si="203"/>
        <v>0</v>
      </c>
      <c r="CG233" s="253">
        <f t="shared" si="204"/>
        <v>0</v>
      </c>
      <c r="CH233" s="253">
        <f t="shared" si="205"/>
        <v>0</v>
      </c>
      <c r="CI233" s="253">
        <f t="shared" si="206"/>
        <v>0</v>
      </c>
      <c r="CJ233" s="253">
        <f t="shared" si="207"/>
        <v>0</v>
      </c>
      <c r="CK233" s="253">
        <f t="shared" si="208"/>
        <v>0</v>
      </c>
    </row>
    <row r="234" spans="1:89" ht="20.399999999999999" x14ac:dyDescent="0.3">
      <c r="B234" s="129">
        <v>150</v>
      </c>
      <c r="C234" s="107">
        <v>246011</v>
      </c>
      <c r="D234" s="146">
        <v>24610613</v>
      </c>
      <c r="E234" s="157" t="s">
        <v>254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365"/>
        <v>0</v>
      </c>
      <c r="L234" s="156" t="s">
        <v>20</v>
      </c>
      <c r="M234" s="201">
        <v>0</v>
      </c>
      <c r="N234" s="262">
        <f t="shared" si="162"/>
        <v>175.25</v>
      </c>
      <c r="O234" s="141">
        <v>175.25</v>
      </c>
      <c r="P234" s="110">
        <f t="shared" si="163"/>
        <v>0</v>
      </c>
      <c r="Q234" s="112" t="s">
        <v>139</v>
      </c>
      <c r="R234" s="113">
        <f t="shared" si="164"/>
        <v>0</v>
      </c>
      <c r="S234" s="114">
        <f t="shared" si="165"/>
        <v>0</v>
      </c>
      <c r="T234" s="113">
        <f t="shared" si="166"/>
        <v>0</v>
      </c>
      <c r="U234" s="115">
        <f t="shared" si="167"/>
        <v>0</v>
      </c>
      <c r="V234" s="113">
        <f t="shared" si="168"/>
        <v>0</v>
      </c>
      <c r="W234" s="115">
        <f t="shared" si="169"/>
        <v>0</v>
      </c>
      <c r="X234" s="113">
        <f t="shared" si="170"/>
        <v>0</v>
      </c>
      <c r="Y234" s="115">
        <f t="shared" si="171"/>
        <v>0</v>
      </c>
      <c r="Z234" s="116">
        <f t="shared" si="172"/>
        <v>0</v>
      </c>
      <c r="AA234" s="117" t="b">
        <f t="shared" si="17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74"/>
        <v>0</v>
      </c>
      <c r="AJ234" s="22">
        <v>0</v>
      </c>
      <c r="AK234" s="164">
        <f t="shared" si="175"/>
        <v>0</v>
      </c>
      <c r="AL234" s="22">
        <v>0</v>
      </c>
      <c r="AM234" s="164">
        <f t="shared" si="176"/>
        <v>0</v>
      </c>
      <c r="AN234" s="22">
        <v>0</v>
      </c>
      <c r="AO234" s="164">
        <f t="shared" si="177"/>
        <v>0</v>
      </c>
      <c r="AP234" s="22">
        <v>0</v>
      </c>
      <c r="AQ234" s="164">
        <f t="shared" si="178"/>
        <v>0</v>
      </c>
      <c r="AR234" s="22">
        <v>0</v>
      </c>
      <c r="AS234" s="164">
        <f t="shared" si="179"/>
        <v>0</v>
      </c>
      <c r="AT234" s="22">
        <v>0</v>
      </c>
      <c r="AU234" s="164">
        <f t="shared" si="180"/>
        <v>0</v>
      </c>
      <c r="AV234" s="22">
        <v>0</v>
      </c>
      <c r="AW234" s="164">
        <f t="shared" si="181"/>
        <v>0</v>
      </c>
      <c r="AX234" s="22">
        <v>0</v>
      </c>
      <c r="AY234" s="164">
        <f t="shared" si="182"/>
        <v>0</v>
      </c>
      <c r="AZ234" s="22">
        <v>0</v>
      </c>
      <c r="BA234" s="164">
        <f t="shared" si="183"/>
        <v>0</v>
      </c>
      <c r="BB234" s="22">
        <v>0</v>
      </c>
      <c r="BC234" s="164">
        <f t="shared" si="184"/>
        <v>0</v>
      </c>
      <c r="BD234" s="22">
        <v>0</v>
      </c>
      <c r="BE234" s="164">
        <f t="shared" si="185"/>
        <v>0</v>
      </c>
      <c r="BF234" s="253">
        <f t="shared" si="186"/>
        <v>0</v>
      </c>
      <c r="BG234" s="253">
        <f t="shared" si="209"/>
        <v>0</v>
      </c>
      <c r="BH234" s="10" t="b">
        <f t="shared" si="210"/>
        <v>1</v>
      </c>
      <c r="BI234" s="253">
        <f t="shared" si="211"/>
        <v>0</v>
      </c>
      <c r="BJ234" s="250">
        <f t="shared" si="188"/>
        <v>24610613</v>
      </c>
      <c r="BK234" s="251">
        <v>348</v>
      </c>
      <c r="BL234" s="251">
        <v>5</v>
      </c>
      <c r="BM234" s="252">
        <f t="shared" si="189"/>
        <v>0</v>
      </c>
      <c r="BN234" s="252">
        <f t="shared" si="190"/>
        <v>0</v>
      </c>
      <c r="BO234" s="252">
        <f t="shared" si="191"/>
        <v>0</v>
      </c>
      <c r="BP234" s="252">
        <f t="shared" si="192"/>
        <v>0</v>
      </c>
      <c r="BQ234" s="254">
        <f t="shared" si="193"/>
        <v>175.25</v>
      </c>
      <c r="BR234">
        <f t="shared" si="187"/>
        <v>0</v>
      </c>
      <c r="BS234">
        <v>0</v>
      </c>
      <c r="BT234">
        <v>1</v>
      </c>
      <c r="BU234" t="s">
        <v>139</v>
      </c>
      <c r="BV234" t="str">
        <f t="shared" si="194"/>
        <v>1</v>
      </c>
      <c r="BW234" t="str">
        <f t="shared" si="195"/>
        <v>0</v>
      </c>
      <c r="BX234" t="str">
        <f t="shared" si="196"/>
        <v>0</v>
      </c>
      <c r="BY234" t="s">
        <v>23</v>
      </c>
      <c r="BZ234" s="253">
        <f t="shared" si="197"/>
        <v>0</v>
      </c>
      <c r="CA234" s="253">
        <f t="shared" si="198"/>
        <v>0</v>
      </c>
      <c r="CB234" s="253">
        <f t="shared" si="199"/>
        <v>0</v>
      </c>
      <c r="CC234" s="253">
        <f t="shared" si="200"/>
        <v>0</v>
      </c>
      <c r="CD234" s="253">
        <f t="shared" si="201"/>
        <v>0</v>
      </c>
      <c r="CE234" s="253">
        <f t="shared" si="202"/>
        <v>0</v>
      </c>
      <c r="CF234" s="253">
        <f t="shared" si="203"/>
        <v>0</v>
      </c>
      <c r="CG234" s="253">
        <f t="shared" si="204"/>
        <v>0</v>
      </c>
      <c r="CH234" s="253">
        <f t="shared" si="205"/>
        <v>0</v>
      </c>
      <c r="CI234" s="253">
        <f t="shared" si="206"/>
        <v>0</v>
      </c>
      <c r="CJ234" s="253">
        <f t="shared" si="207"/>
        <v>0</v>
      </c>
      <c r="CK234" s="253">
        <f t="shared" si="208"/>
        <v>0</v>
      </c>
    </row>
    <row r="235" spans="1:89" ht="20.399999999999999" x14ac:dyDescent="0.3">
      <c r="B235" s="129">
        <v>151</v>
      </c>
      <c r="C235" s="107">
        <v>246011</v>
      </c>
      <c r="D235" s="146">
        <v>24610766</v>
      </c>
      <c r="E235" s="157" t="s">
        <v>255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365"/>
        <v>0</v>
      </c>
      <c r="L235" s="156" t="s">
        <v>20</v>
      </c>
      <c r="M235" s="104">
        <v>0</v>
      </c>
      <c r="N235" s="262">
        <f t="shared" si="162"/>
        <v>75.48</v>
      </c>
      <c r="O235" s="141">
        <v>75.48</v>
      </c>
      <c r="P235" s="110">
        <f t="shared" si="163"/>
        <v>0</v>
      </c>
      <c r="Q235" s="112" t="s">
        <v>139</v>
      </c>
      <c r="R235" s="113">
        <f t="shared" si="164"/>
        <v>0</v>
      </c>
      <c r="S235" s="114">
        <f t="shared" si="165"/>
        <v>0</v>
      </c>
      <c r="T235" s="113">
        <f t="shared" si="166"/>
        <v>0</v>
      </c>
      <c r="U235" s="115">
        <f t="shared" si="167"/>
        <v>0</v>
      </c>
      <c r="V235" s="113">
        <f t="shared" si="168"/>
        <v>0</v>
      </c>
      <c r="W235" s="115">
        <f t="shared" si="169"/>
        <v>0</v>
      </c>
      <c r="X235" s="113">
        <f t="shared" si="170"/>
        <v>0</v>
      </c>
      <c r="Y235" s="115">
        <f t="shared" si="171"/>
        <v>0</v>
      </c>
      <c r="Z235" s="116">
        <f t="shared" si="172"/>
        <v>0</v>
      </c>
      <c r="AA235" s="117" t="b">
        <f t="shared" si="17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74"/>
        <v>0</v>
      </c>
      <c r="AJ235" s="22">
        <v>0</v>
      </c>
      <c r="AK235" s="164">
        <f t="shared" si="175"/>
        <v>0</v>
      </c>
      <c r="AL235" s="22">
        <v>0</v>
      </c>
      <c r="AM235" s="164">
        <f t="shared" si="176"/>
        <v>0</v>
      </c>
      <c r="AN235" s="22">
        <v>0</v>
      </c>
      <c r="AO235" s="164">
        <f t="shared" si="177"/>
        <v>0</v>
      </c>
      <c r="AP235" s="22">
        <v>0</v>
      </c>
      <c r="AQ235" s="164">
        <f t="shared" si="178"/>
        <v>0</v>
      </c>
      <c r="AR235" s="22">
        <v>0</v>
      </c>
      <c r="AS235" s="164">
        <f t="shared" si="179"/>
        <v>0</v>
      </c>
      <c r="AT235" s="22">
        <v>0</v>
      </c>
      <c r="AU235" s="164">
        <f t="shared" si="180"/>
        <v>0</v>
      </c>
      <c r="AV235" s="22">
        <v>0</v>
      </c>
      <c r="AW235" s="164">
        <f t="shared" si="181"/>
        <v>0</v>
      </c>
      <c r="AX235" s="22">
        <v>0</v>
      </c>
      <c r="AY235" s="164">
        <f t="shared" si="182"/>
        <v>0</v>
      </c>
      <c r="AZ235" s="22">
        <v>0</v>
      </c>
      <c r="BA235" s="164">
        <f t="shared" si="183"/>
        <v>0</v>
      </c>
      <c r="BB235" s="22">
        <v>0</v>
      </c>
      <c r="BC235" s="164">
        <f t="shared" si="184"/>
        <v>0</v>
      </c>
      <c r="BD235" s="22">
        <v>0</v>
      </c>
      <c r="BE235" s="164">
        <f t="shared" si="185"/>
        <v>0</v>
      </c>
      <c r="BF235" s="253">
        <f t="shared" si="186"/>
        <v>0</v>
      </c>
      <c r="BG235" s="253">
        <f t="shared" si="209"/>
        <v>0</v>
      </c>
      <c r="BH235" s="10" t="b">
        <f t="shared" si="210"/>
        <v>1</v>
      </c>
      <c r="BI235" s="253">
        <f t="shared" si="211"/>
        <v>0</v>
      </c>
      <c r="BJ235" s="250">
        <f t="shared" si="188"/>
        <v>24610766</v>
      </c>
      <c r="BK235" s="251">
        <v>348</v>
      </c>
      <c r="BL235" s="251">
        <v>5</v>
      </c>
      <c r="BM235" s="252">
        <f t="shared" si="189"/>
        <v>0</v>
      </c>
      <c r="BN235" s="252">
        <f t="shared" si="190"/>
        <v>0</v>
      </c>
      <c r="BO235" s="252">
        <f t="shared" si="191"/>
        <v>0</v>
      </c>
      <c r="BP235" s="252">
        <f t="shared" si="192"/>
        <v>0</v>
      </c>
      <c r="BQ235" s="254">
        <f t="shared" si="193"/>
        <v>75.48</v>
      </c>
      <c r="BR235">
        <f t="shared" si="187"/>
        <v>0</v>
      </c>
      <c r="BS235">
        <v>0</v>
      </c>
      <c r="BT235">
        <v>1</v>
      </c>
      <c r="BU235" t="s">
        <v>139</v>
      </c>
      <c r="BV235" t="str">
        <f t="shared" si="194"/>
        <v>1</v>
      </c>
      <c r="BW235" t="str">
        <f t="shared" si="195"/>
        <v>0</v>
      </c>
      <c r="BX235" t="str">
        <f t="shared" si="196"/>
        <v>0</v>
      </c>
      <c r="BY235" t="s">
        <v>23</v>
      </c>
      <c r="BZ235" s="253">
        <f t="shared" si="197"/>
        <v>0</v>
      </c>
      <c r="CA235" s="253">
        <f t="shared" si="198"/>
        <v>0</v>
      </c>
      <c r="CB235" s="253">
        <f t="shared" si="199"/>
        <v>0</v>
      </c>
      <c r="CC235" s="253">
        <f t="shared" si="200"/>
        <v>0</v>
      </c>
      <c r="CD235" s="253">
        <f t="shared" si="201"/>
        <v>0</v>
      </c>
      <c r="CE235" s="253">
        <f t="shared" si="202"/>
        <v>0</v>
      </c>
      <c r="CF235" s="253">
        <f t="shared" si="203"/>
        <v>0</v>
      </c>
      <c r="CG235" s="253">
        <f t="shared" si="204"/>
        <v>0</v>
      </c>
      <c r="CH235" s="253">
        <f t="shared" si="205"/>
        <v>0</v>
      </c>
      <c r="CI235" s="253">
        <f t="shared" si="206"/>
        <v>0</v>
      </c>
      <c r="CJ235" s="253">
        <f t="shared" si="207"/>
        <v>0</v>
      </c>
      <c r="CK235" s="253">
        <f t="shared" si="208"/>
        <v>0</v>
      </c>
    </row>
    <row r="236" spans="1:89" ht="20.399999999999999" x14ac:dyDescent="0.3">
      <c r="B236" s="129">
        <v>152</v>
      </c>
      <c r="C236" s="107">
        <v>246011</v>
      </c>
      <c r="D236" s="146">
        <v>24619009</v>
      </c>
      <c r="E236" s="157" t="s">
        <v>256</v>
      </c>
      <c r="F236" s="108" t="s">
        <v>344</v>
      </c>
      <c r="G236" s="108" t="s">
        <v>345</v>
      </c>
      <c r="H236" s="109" t="s">
        <v>18</v>
      </c>
      <c r="I236" s="110"/>
      <c r="J236" s="109" t="s">
        <v>19</v>
      </c>
      <c r="K236" s="111">
        <f t="shared" si="365"/>
        <v>0</v>
      </c>
      <c r="L236" s="156" t="s">
        <v>20</v>
      </c>
      <c r="M236" s="201">
        <v>0</v>
      </c>
      <c r="N236" s="262">
        <f t="shared" si="162"/>
        <v>199.99</v>
      </c>
      <c r="O236" s="137">
        <v>199.99</v>
      </c>
      <c r="P236" s="110">
        <f t="shared" si="163"/>
        <v>0</v>
      </c>
      <c r="Q236" s="112" t="s">
        <v>139</v>
      </c>
      <c r="R236" s="113">
        <f t="shared" si="164"/>
        <v>0</v>
      </c>
      <c r="S236" s="114">
        <f t="shared" si="165"/>
        <v>0</v>
      </c>
      <c r="T236" s="113">
        <f t="shared" si="166"/>
        <v>0</v>
      </c>
      <c r="U236" s="115">
        <f t="shared" si="167"/>
        <v>0</v>
      </c>
      <c r="V236" s="113">
        <f t="shared" si="168"/>
        <v>0</v>
      </c>
      <c r="W236" s="115">
        <f t="shared" si="169"/>
        <v>0</v>
      </c>
      <c r="X236" s="113">
        <f t="shared" si="170"/>
        <v>0</v>
      </c>
      <c r="Y236" s="115">
        <f t="shared" si="171"/>
        <v>0</v>
      </c>
      <c r="Z236" s="116">
        <f t="shared" si="172"/>
        <v>0</v>
      </c>
      <c r="AA236" s="117" t="b">
        <f t="shared" si="173"/>
        <v>1</v>
      </c>
      <c r="AB236" s="109" t="s">
        <v>22</v>
      </c>
      <c r="AC236" s="122"/>
      <c r="AD236" s="109"/>
      <c r="AE236" s="108" t="s">
        <v>23</v>
      </c>
      <c r="AF236" s="119"/>
      <c r="AG236" s="120"/>
      <c r="AH236" s="22">
        <v>0</v>
      </c>
      <c r="AI236" s="164">
        <f t="shared" si="174"/>
        <v>0</v>
      </c>
      <c r="AJ236" s="21">
        <v>0</v>
      </c>
      <c r="AK236" s="164">
        <f t="shared" si="175"/>
        <v>0</v>
      </c>
      <c r="AL236" s="21">
        <v>0</v>
      </c>
      <c r="AM236" s="164">
        <f t="shared" si="176"/>
        <v>0</v>
      </c>
      <c r="AN236" s="21">
        <v>0</v>
      </c>
      <c r="AO236" s="164">
        <f t="shared" si="177"/>
        <v>0</v>
      </c>
      <c r="AP236" s="21">
        <v>0</v>
      </c>
      <c r="AQ236" s="164">
        <f t="shared" si="178"/>
        <v>0</v>
      </c>
      <c r="AR236" s="21">
        <v>0</v>
      </c>
      <c r="AS236" s="164">
        <f t="shared" si="179"/>
        <v>0</v>
      </c>
      <c r="AT236" s="21">
        <v>0</v>
      </c>
      <c r="AU236" s="164">
        <f t="shared" si="180"/>
        <v>0</v>
      </c>
      <c r="AV236" s="21">
        <v>0</v>
      </c>
      <c r="AW236" s="164">
        <f t="shared" si="181"/>
        <v>0</v>
      </c>
      <c r="AX236" s="21">
        <v>0</v>
      </c>
      <c r="AY236" s="164">
        <f t="shared" si="182"/>
        <v>0</v>
      </c>
      <c r="AZ236" s="21">
        <v>0</v>
      </c>
      <c r="BA236" s="164">
        <f t="shared" si="183"/>
        <v>0</v>
      </c>
      <c r="BB236" s="21">
        <v>0</v>
      </c>
      <c r="BC236" s="164">
        <f t="shared" si="184"/>
        <v>0</v>
      </c>
      <c r="BD236" s="21">
        <v>0</v>
      </c>
      <c r="BE236" s="164">
        <f t="shared" si="185"/>
        <v>0</v>
      </c>
      <c r="BF236" s="253">
        <f t="shared" si="186"/>
        <v>0</v>
      </c>
      <c r="BG236" s="253">
        <f t="shared" si="209"/>
        <v>0</v>
      </c>
      <c r="BH236" s="10" t="b">
        <f t="shared" si="210"/>
        <v>1</v>
      </c>
      <c r="BI236" s="253">
        <f t="shared" si="211"/>
        <v>0</v>
      </c>
      <c r="BJ236" s="250">
        <f t="shared" si="188"/>
        <v>24619009</v>
      </c>
      <c r="BK236" s="251">
        <v>348</v>
      </c>
      <c r="BL236" s="251">
        <v>5</v>
      </c>
      <c r="BM236" s="252">
        <f t="shared" si="189"/>
        <v>0</v>
      </c>
      <c r="BN236" s="252">
        <f t="shared" si="190"/>
        <v>0</v>
      </c>
      <c r="BO236" s="252">
        <f t="shared" si="191"/>
        <v>0</v>
      </c>
      <c r="BP236" s="252">
        <f t="shared" si="192"/>
        <v>0</v>
      </c>
      <c r="BQ236" s="254">
        <f t="shared" si="193"/>
        <v>199.99</v>
      </c>
      <c r="BR236">
        <f t="shared" si="187"/>
        <v>0</v>
      </c>
      <c r="BS236">
        <v>0</v>
      </c>
      <c r="BT236">
        <v>1</v>
      </c>
      <c r="BU236" t="s">
        <v>139</v>
      </c>
      <c r="BV236" t="str">
        <f t="shared" si="194"/>
        <v>1</v>
      </c>
      <c r="BW236" t="str">
        <f t="shared" si="195"/>
        <v>0</v>
      </c>
      <c r="BX236" t="str">
        <f t="shared" si="196"/>
        <v>0</v>
      </c>
      <c r="BY236" t="s">
        <v>23</v>
      </c>
      <c r="BZ236" s="253">
        <f t="shared" si="197"/>
        <v>0</v>
      </c>
      <c r="CA236" s="253">
        <f t="shared" si="198"/>
        <v>0</v>
      </c>
      <c r="CB236" s="253">
        <f t="shared" si="199"/>
        <v>0</v>
      </c>
      <c r="CC236" s="253">
        <f t="shared" si="200"/>
        <v>0</v>
      </c>
      <c r="CD236" s="253">
        <f t="shared" si="201"/>
        <v>0</v>
      </c>
      <c r="CE236" s="253">
        <f t="shared" si="202"/>
        <v>0</v>
      </c>
      <c r="CF236" s="253">
        <f t="shared" si="203"/>
        <v>0</v>
      </c>
      <c r="CG236" s="253">
        <f t="shared" si="204"/>
        <v>0</v>
      </c>
      <c r="CH236" s="253">
        <f t="shared" si="205"/>
        <v>0</v>
      </c>
      <c r="CI236" s="253">
        <f t="shared" si="206"/>
        <v>0</v>
      </c>
      <c r="CJ236" s="253">
        <f t="shared" si="207"/>
        <v>0</v>
      </c>
      <c r="CK236" s="253">
        <f t="shared" si="208"/>
        <v>0</v>
      </c>
    </row>
    <row r="237" spans="1:89" ht="20.399999999999999" x14ac:dyDescent="0.3">
      <c r="B237" s="129">
        <v>153</v>
      </c>
      <c r="C237" s="159">
        <v>248011</v>
      </c>
      <c r="D237" s="146">
        <v>24711019</v>
      </c>
      <c r="E237" s="157" t="s">
        <v>257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365"/>
        <v>0</v>
      </c>
      <c r="L237" s="156" t="s">
        <v>20</v>
      </c>
      <c r="M237" s="104">
        <v>0</v>
      </c>
      <c r="N237" s="262">
        <f t="shared" si="162"/>
        <v>701.4</v>
      </c>
      <c r="O237" s="141">
        <v>701.4</v>
      </c>
      <c r="P237" s="110">
        <f t="shared" si="163"/>
        <v>0</v>
      </c>
      <c r="Q237" s="112" t="s">
        <v>139</v>
      </c>
      <c r="R237" s="113">
        <f t="shared" si="164"/>
        <v>0</v>
      </c>
      <c r="S237" s="114">
        <f t="shared" si="165"/>
        <v>0</v>
      </c>
      <c r="T237" s="113">
        <f t="shared" si="166"/>
        <v>0</v>
      </c>
      <c r="U237" s="115">
        <f t="shared" si="167"/>
        <v>0</v>
      </c>
      <c r="V237" s="113">
        <f t="shared" si="168"/>
        <v>0</v>
      </c>
      <c r="W237" s="115">
        <f t="shared" si="169"/>
        <v>0</v>
      </c>
      <c r="X237" s="113">
        <f t="shared" si="170"/>
        <v>0</v>
      </c>
      <c r="Y237" s="115">
        <f t="shared" si="171"/>
        <v>0</v>
      </c>
      <c r="Z237" s="116">
        <f t="shared" si="172"/>
        <v>0</v>
      </c>
      <c r="AA237" s="117" t="b">
        <f t="shared" si="173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74"/>
        <v>0</v>
      </c>
      <c r="AJ237" s="22">
        <v>0</v>
      </c>
      <c r="AK237" s="164">
        <f t="shared" si="175"/>
        <v>0</v>
      </c>
      <c r="AL237" s="22">
        <v>0</v>
      </c>
      <c r="AM237" s="164">
        <f t="shared" si="176"/>
        <v>0</v>
      </c>
      <c r="AN237" s="22">
        <v>0</v>
      </c>
      <c r="AO237" s="164">
        <f t="shared" si="177"/>
        <v>0</v>
      </c>
      <c r="AP237" s="22">
        <v>0</v>
      </c>
      <c r="AQ237" s="164">
        <f t="shared" si="178"/>
        <v>0</v>
      </c>
      <c r="AR237" s="22">
        <v>0</v>
      </c>
      <c r="AS237" s="164">
        <f t="shared" si="179"/>
        <v>0</v>
      </c>
      <c r="AT237" s="22">
        <v>0</v>
      </c>
      <c r="AU237" s="164">
        <f t="shared" si="180"/>
        <v>0</v>
      </c>
      <c r="AV237" s="22">
        <v>0</v>
      </c>
      <c r="AW237" s="164">
        <f t="shared" si="181"/>
        <v>0</v>
      </c>
      <c r="AX237" s="22">
        <v>0</v>
      </c>
      <c r="AY237" s="164">
        <f t="shared" si="182"/>
        <v>0</v>
      </c>
      <c r="AZ237" s="22">
        <v>0</v>
      </c>
      <c r="BA237" s="164">
        <f t="shared" si="183"/>
        <v>0</v>
      </c>
      <c r="BB237" s="22">
        <v>0</v>
      </c>
      <c r="BC237" s="164">
        <f t="shared" si="184"/>
        <v>0</v>
      </c>
      <c r="BD237" s="22">
        <v>0</v>
      </c>
      <c r="BE237" s="164">
        <f t="shared" si="185"/>
        <v>0</v>
      </c>
      <c r="BF237" s="253">
        <f t="shared" si="186"/>
        <v>0</v>
      </c>
      <c r="BG237" s="253">
        <f t="shared" si="209"/>
        <v>0</v>
      </c>
      <c r="BH237" s="10" t="b">
        <f t="shared" si="210"/>
        <v>1</v>
      </c>
      <c r="BI237" s="253">
        <f t="shared" si="211"/>
        <v>0</v>
      </c>
      <c r="BJ237" s="250">
        <f t="shared" si="188"/>
        <v>24711019</v>
      </c>
      <c r="BK237" s="251">
        <v>348</v>
      </c>
      <c r="BL237" s="251">
        <v>5</v>
      </c>
      <c r="BM237" s="252">
        <f t="shared" si="189"/>
        <v>0</v>
      </c>
      <c r="BN237" s="252">
        <f t="shared" si="190"/>
        <v>0</v>
      </c>
      <c r="BO237" s="252">
        <f t="shared" si="191"/>
        <v>0</v>
      </c>
      <c r="BP237" s="252">
        <f t="shared" si="192"/>
        <v>0</v>
      </c>
      <c r="BQ237" s="254">
        <f t="shared" si="193"/>
        <v>701.4</v>
      </c>
      <c r="BR237">
        <f t="shared" si="187"/>
        <v>0</v>
      </c>
      <c r="BS237">
        <v>0</v>
      </c>
      <c r="BT237">
        <v>1</v>
      </c>
      <c r="BU237" t="s">
        <v>139</v>
      </c>
      <c r="BV237" t="str">
        <f t="shared" si="194"/>
        <v>1</v>
      </c>
      <c r="BW237" t="str">
        <f t="shared" si="195"/>
        <v>0</v>
      </c>
      <c r="BX237" t="str">
        <f t="shared" si="196"/>
        <v>0</v>
      </c>
      <c r="BY237" t="s">
        <v>23</v>
      </c>
      <c r="BZ237" s="253">
        <f t="shared" si="197"/>
        <v>0</v>
      </c>
      <c r="CA237" s="253">
        <f t="shared" si="198"/>
        <v>0</v>
      </c>
      <c r="CB237" s="253">
        <f t="shared" si="199"/>
        <v>0</v>
      </c>
      <c r="CC237" s="253">
        <f t="shared" si="200"/>
        <v>0</v>
      </c>
      <c r="CD237" s="253">
        <f t="shared" si="201"/>
        <v>0</v>
      </c>
      <c r="CE237" s="253">
        <f t="shared" si="202"/>
        <v>0</v>
      </c>
      <c r="CF237" s="253">
        <f t="shared" si="203"/>
        <v>0</v>
      </c>
      <c r="CG237" s="253">
        <f t="shared" si="204"/>
        <v>0</v>
      </c>
      <c r="CH237" s="253">
        <f t="shared" si="205"/>
        <v>0</v>
      </c>
      <c r="CI237" s="253">
        <f t="shared" si="206"/>
        <v>0</v>
      </c>
      <c r="CJ237" s="253">
        <f t="shared" si="207"/>
        <v>0</v>
      </c>
      <c r="CK237" s="253">
        <f t="shared" si="208"/>
        <v>0</v>
      </c>
    </row>
    <row r="238" spans="1:89" ht="91.8" x14ac:dyDescent="0.3">
      <c r="B238" s="129">
        <v>154</v>
      </c>
      <c r="C238" s="159">
        <v>248011</v>
      </c>
      <c r="D238" s="146">
        <v>24811030</v>
      </c>
      <c r="E238" s="157" t="s">
        <v>358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365"/>
        <v>0</v>
      </c>
      <c r="L238" s="156" t="s">
        <v>20</v>
      </c>
      <c r="M238" s="201">
        <v>0</v>
      </c>
      <c r="N238" s="262">
        <f t="shared" si="162"/>
        <v>93.68</v>
      </c>
      <c r="O238" s="141">
        <v>93.68</v>
      </c>
      <c r="P238" s="110">
        <f t="shared" si="163"/>
        <v>0</v>
      </c>
      <c r="Q238" s="112" t="s">
        <v>139</v>
      </c>
      <c r="R238" s="113">
        <f t="shared" si="164"/>
        <v>0</v>
      </c>
      <c r="S238" s="114">
        <f t="shared" si="165"/>
        <v>0</v>
      </c>
      <c r="T238" s="113">
        <f t="shared" si="166"/>
        <v>0</v>
      </c>
      <c r="U238" s="115">
        <f t="shared" si="167"/>
        <v>0</v>
      </c>
      <c r="V238" s="113">
        <f t="shared" si="168"/>
        <v>0</v>
      </c>
      <c r="W238" s="115">
        <f t="shared" si="169"/>
        <v>0</v>
      </c>
      <c r="X238" s="113">
        <f t="shared" si="170"/>
        <v>0</v>
      </c>
      <c r="Y238" s="115">
        <f t="shared" si="171"/>
        <v>0</v>
      </c>
      <c r="Z238" s="116">
        <f t="shared" si="172"/>
        <v>0</v>
      </c>
      <c r="AA238" s="117" t="b">
        <f t="shared" si="17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74"/>
        <v>0</v>
      </c>
      <c r="AJ238" s="22">
        <v>0</v>
      </c>
      <c r="AK238" s="164">
        <f t="shared" si="175"/>
        <v>0</v>
      </c>
      <c r="AL238" s="22">
        <v>0</v>
      </c>
      <c r="AM238" s="164">
        <f t="shared" si="176"/>
        <v>0</v>
      </c>
      <c r="AN238" s="22">
        <v>0</v>
      </c>
      <c r="AO238" s="164">
        <f t="shared" si="177"/>
        <v>0</v>
      </c>
      <c r="AP238" s="22">
        <v>0</v>
      </c>
      <c r="AQ238" s="164">
        <f t="shared" si="178"/>
        <v>0</v>
      </c>
      <c r="AR238" s="22">
        <v>0</v>
      </c>
      <c r="AS238" s="164">
        <f t="shared" si="179"/>
        <v>0</v>
      </c>
      <c r="AT238" s="22">
        <v>0</v>
      </c>
      <c r="AU238" s="164">
        <f t="shared" si="180"/>
        <v>0</v>
      </c>
      <c r="AV238" s="22">
        <v>0</v>
      </c>
      <c r="AW238" s="164">
        <f t="shared" si="181"/>
        <v>0</v>
      </c>
      <c r="AX238" s="22">
        <v>0</v>
      </c>
      <c r="AY238" s="164">
        <f t="shared" si="182"/>
        <v>0</v>
      </c>
      <c r="AZ238" s="22">
        <v>0</v>
      </c>
      <c r="BA238" s="164">
        <f t="shared" si="183"/>
        <v>0</v>
      </c>
      <c r="BB238" s="22">
        <v>0</v>
      </c>
      <c r="BC238" s="164">
        <f t="shared" si="184"/>
        <v>0</v>
      </c>
      <c r="BD238" s="22">
        <v>0</v>
      </c>
      <c r="BE238" s="164">
        <f t="shared" si="185"/>
        <v>0</v>
      </c>
      <c r="BF238" s="253">
        <f t="shared" si="186"/>
        <v>0</v>
      </c>
      <c r="BG238" s="253">
        <f t="shared" si="209"/>
        <v>0</v>
      </c>
      <c r="BH238" s="10" t="b">
        <f t="shared" si="210"/>
        <v>1</v>
      </c>
      <c r="BI238" s="253">
        <f t="shared" si="211"/>
        <v>0</v>
      </c>
      <c r="BJ238" s="250">
        <f t="shared" si="188"/>
        <v>24811030</v>
      </c>
      <c r="BK238" s="251">
        <v>348</v>
      </c>
      <c r="BL238" s="251">
        <v>5</v>
      </c>
      <c r="BM238" s="252">
        <f t="shared" si="189"/>
        <v>0</v>
      </c>
      <c r="BN238" s="252">
        <f t="shared" si="190"/>
        <v>0</v>
      </c>
      <c r="BO238" s="252">
        <f t="shared" si="191"/>
        <v>0</v>
      </c>
      <c r="BP238" s="252">
        <f t="shared" si="192"/>
        <v>0</v>
      </c>
      <c r="BQ238" s="254">
        <f t="shared" si="193"/>
        <v>93.68</v>
      </c>
      <c r="BR238">
        <f t="shared" si="187"/>
        <v>0</v>
      </c>
      <c r="BS238">
        <v>0</v>
      </c>
      <c r="BT238">
        <v>1</v>
      </c>
      <c r="BU238" t="s">
        <v>139</v>
      </c>
      <c r="BV238" t="str">
        <f t="shared" si="194"/>
        <v>1</v>
      </c>
      <c r="BW238" t="str">
        <f t="shared" si="195"/>
        <v>0</v>
      </c>
      <c r="BX238" t="str">
        <f t="shared" si="196"/>
        <v>0</v>
      </c>
      <c r="BY238" t="s">
        <v>23</v>
      </c>
      <c r="BZ238" s="253">
        <f t="shared" si="197"/>
        <v>0</v>
      </c>
      <c r="CA238" s="253">
        <f t="shared" si="198"/>
        <v>0</v>
      </c>
      <c r="CB238" s="253">
        <f t="shared" si="199"/>
        <v>0</v>
      </c>
      <c r="CC238" s="253">
        <f t="shared" si="200"/>
        <v>0</v>
      </c>
      <c r="CD238" s="253">
        <f t="shared" si="201"/>
        <v>0</v>
      </c>
      <c r="CE238" s="253">
        <f t="shared" si="202"/>
        <v>0</v>
      </c>
      <c r="CF238" s="253">
        <f t="shared" si="203"/>
        <v>0</v>
      </c>
      <c r="CG238" s="253">
        <f t="shared" si="204"/>
        <v>0</v>
      </c>
      <c r="CH238" s="253">
        <f t="shared" si="205"/>
        <v>0</v>
      </c>
      <c r="CI238" s="253">
        <f t="shared" si="206"/>
        <v>0</v>
      </c>
      <c r="CJ238" s="253">
        <f t="shared" si="207"/>
        <v>0</v>
      </c>
      <c r="CK238" s="253">
        <f t="shared" si="208"/>
        <v>0</v>
      </c>
    </row>
    <row r="239" spans="1:89" ht="91.8" x14ac:dyDescent="0.3">
      <c r="B239" s="129">
        <v>155</v>
      </c>
      <c r="C239" s="159">
        <v>248011</v>
      </c>
      <c r="D239" s="146">
        <v>24811031</v>
      </c>
      <c r="E239" s="157" t="s">
        <v>359</v>
      </c>
      <c r="F239" s="108" t="s">
        <v>344</v>
      </c>
      <c r="G239" s="108" t="s">
        <v>345</v>
      </c>
      <c r="H239" s="109" t="s">
        <v>18</v>
      </c>
      <c r="I239" s="110"/>
      <c r="J239" s="109" t="s">
        <v>19</v>
      </c>
      <c r="K239" s="111">
        <f t="shared" si="365"/>
        <v>0</v>
      </c>
      <c r="L239" s="156" t="s">
        <v>20</v>
      </c>
      <c r="M239" s="104">
        <v>0</v>
      </c>
      <c r="N239" s="262">
        <f t="shared" si="162"/>
        <v>93.68</v>
      </c>
      <c r="O239" s="137">
        <v>93.68</v>
      </c>
      <c r="P239" s="110">
        <f t="shared" si="163"/>
        <v>0</v>
      </c>
      <c r="Q239" s="112" t="s">
        <v>139</v>
      </c>
      <c r="R239" s="113">
        <f t="shared" si="164"/>
        <v>0</v>
      </c>
      <c r="S239" s="114">
        <f t="shared" si="165"/>
        <v>0</v>
      </c>
      <c r="T239" s="113">
        <f t="shared" si="166"/>
        <v>0</v>
      </c>
      <c r="U239" s="115">
        <f t="shared" si="167"/>
        <v>0</v>
      </c>
      <c r="V239" s="113">
        <f t="shared" si="168"/>
        <v>0</v>
      </c>
      <c r="W239" s="115">
        <f t="shared" si="169"/>
        <v>0</v>
      </c>
      <c r="X239" s="113">
        <f t="shared" si="170"/>
        <v>0</v>
      </c>
      <c r="Y239" s="115">
        <f t="shared" si="171"/>
        <v>0</v>
      </c>
      <c r="Z239" s="116">
        <f t="shared" si="172"/>
        <v>0</v>
      </c>
      <c r="AA239" s="117" t="b">
        <f t="shared" si="173"/>
        <v>1</v>
      </c>
      <c r="AB239" s="109" t="s">
        <v>22</v>
      </c>
      <c r="AC239" s="122"/>
      <c r="AD239" s="109"/>
      <c r="AE239" s="108" t="s">
        <v>23</v>
      </c>
      <c r="AF239" s="119"/>
      <c r="AG239" s="120"/>
      <c r="AH239" s="21">
        <v>0</v>
      </c>
      <c r="AI239" s="164">
        <f t="shared" si="174"/>
        <v>0</v>
      </c>
      <c r="AJ239" s="21">
        <v>0</v>
      </c>
      <c r="AK239" s="164">
        <f t="shared" si="175"/>
        <v>0</v>
      </c>
      <c r="AL239" s="21">
        <v>0</v>
      </c>
      <c r="AM239" s="164">
        <f t="shared" si="176"/>
        <v>0</v>
      </c>
      <c r="AN239" s="21">
        <v>0</v>
      </c>
      <c r="AO239" s="164">
        <f t="shared" si="177"/>
        <v>0</v>
      </c>
      <c r="AP239" s="21">
        <v>0</v>
      </c>
      <c r="AQ239" s="164">
        <f t="shared" si="178"/>
        <v>0</v>
      </c>
      <c r="AR239" s="21">
        <v>0</v>
      </c>
      <c r="AS239" s="164">
        <f t="shared" si="179"/>
        <v>0</v>
      </c>
      <c r="AT239" s="21">
        <v>0</v>
      </c>
      <c r="AU239" s="164">
        <f t="shared" si="180"/>
        <v>0</v>
      </c>
      <c r="AV239" s="21">
        <v>0</v>
      </c>
      <c r="AW239" s="164">
        <f t="shared" si="181"/>
        <v>0</v>
      </c>
      <c r="AX239" s="21">
        <v>0</v>
      </c>
      <c r="AY239" s="164">
        <f t="shared" si="182"/>
        <v>0</v>
      </c>
      <c r="AZ239" s="21">
        <v>0</v>
      </c>
      <c r="BA239" s="164">
        <f t="shared" si="183"/>
        <v>0</v>
      </c>
      <c r="BB239" s="21">
        <v>0</v>
      </c>
      <c r="BC239" s="164">
        <f t="shared" si="184"/>
        <v>0</v>
      </c>
      <c r="BD239" s="21">
        <v>0</v>
      </c>
      <c r="BE239" s="164">
        <f t="shared" si="185"/>
        <v>0</v>
      </c>
      <c r="BF239" s="253">
        <f t="shared" si="186"/>
        <v>0</v>
      </c>
      <c r="BG239" s="253">
        <f t="shared" si="209"/>
        <v>0</v>
      </c>
      <c r="BH239" s="10" t="b">
        <f t="shared" si="210"/>
        <v>1</v>
      </c>
      <c r="BI239" s="253">
        <f t="shared" si="211"/>
        <v>0</v>
      </c>
      <c r="BJ239" s="250">
        <f t="shared" si="188"/>
        <v>24811031</v>
      </c>
      <c r="BK239" s="251">
        <v>348</v>
      </c>
      <c r="BL239" s="251">
        <v>5</v>
      </c>
      <c r="BM239" s="252">
        <f t="shared" si="189"/>
        <v>0</v>
      </c>
      <c r="BN239" s="252">
        <f t="shared" si="190"/>
        <v>0</v>
      </c>
      <c r="BO239" s="252">
        <f t="shared" si="191"/>
        <v>0</v>
      </c>
      <c r="BP239" s="252">
        <f t="shared" si="192"/>
        <v>0</v>
      </c>
      <c r="BQ239" s="254">
        <f t="shared" si="193"/>
        <v>93.68</v>
      </c>
      <c r="BR239">
        <f t="shared" si="187"/>
        <v>0</v>
      </c>
      <c r="BS239">
        <v>0</v>
      </c>
      <c r="BT239">
        <v>1</v>
      </c>
      <c r="BU239" t="s">
        <v>139</v>
      </c>
      <c r="BV239" t="str">
        <f t="shared" si="194"/>
        <v>1</v>
      </c>
      <c r="BW239" t="str">
        <f t="shared" si="195"/>
        <v>0</v>
      </c>
      <c r="BX239" t="str">
        <f t="shared" si="196"/>
        <v>0</v>
      </c>
      <c r="BY239" t="s">
        <v>23</v>
      </c>
      <c r="BZ239" s="253">
        <f t="shared" si="197"/>
        <v>0</v>
      </c>
      <c r="CA239" s="253">
        <f t="shared" si="198"/>
        <v>0</v>
      </c>
      <c r="CB239" s="253">
        <f t="shared" si="199"/>
        <v>0</v>
      </c>
      <c r="CC239" s="253">
        <f t="shared" si="200"/>
        <v>0</v>
      </c>
      <c r="CD239" s="253">
        <f t="shared" si="201"/>
        <v>0</v>
      </c>
      <c r="CE239" s="253">
        <f t="shared" si="202"/>
        <v>0</v>
      </c>
      <c r="CF239" s="253">
        <f t="shared" si="203"/>
        <v>0</v>
      </c>
      <c r="CG239" s="253">
        <f t="shared" si="204"/>
        <v>0</v>
      </c>
      <c r="CH239" s="253">
        <f t="shared" si="205"/>
        <v>0</v>
      </c>
      <c r="CI239" s="253">
        <f t="shared" si="206"/>
        <v>0</v>
      </c>
      <c r="CJ239" s="253">
        <f t="shared" si="207"/>
        <v>0</v>
      </c>
      <c r="CK239" s="253">
        <f t="shared" si="208"/>
        <v>0</v>
      </c>
    </row>
    <row r="240" spans="1:89" ht="20.399999999999999" x14ac:dyDescent="0.3">
      <c r="B240" s="129">
        <v>156</v>
      </c>
      <c r="C240" s="107">
        <v>249011</v>
      </c>
      <c r="D240" s="146">
        <v>29211026</v>
      </c>
      <c r="E240" s="157" t="s">
        <v>258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si="365"/>
        <v>0</v>
      </c>
      <c r="L240" s="156" t="s">
        <v>206</v>
      </c>
      <c r="M240" s="201">
        <v>0</v>
      </c>
      <c r="N240" s="262">
        <f t="shared" si="162"/>
        <v>174.3</v>
      </c>
      <c r="O240" s="141">
        <v>174.3</v>
      </c>
      <c r="P240" s="110">
        <f t="shared" si="163"/>
        <v>0</v>
      </c>
      <c r="Q240" s="112" t="s">
        <v>139</v>
      </c>
      <c r="R240" s="113">
        <f t="shared" si="164"/>
        <v>0</v>
      </c>
      <c r="S240" s="114">
        <f t="shared" si="165"/>
        <v>0</v>
      </c>
      <c r="T240" s="113">
        <f t="shared" si="166"/>
        <v>0</v>
      </c>
      <c r="U240" s="115">
        <f t="shared" si="167"/>
        <v>0</v>
      </c>
      <c r="V240" s="113">
        <f t="shared" si="168"/>
        <v>0</v>
      </c>
      <c r="W240" s="115">
        <f t="shared" si="169"/>
        <v>0</v>
      </c>
      <c r="X240" s="113">
        <f t="shared" si="170"/>
        <v>0</v>
      </c>
      <c r="Y240" s="115">
        <f t="shared" si="171"/>
        <v>0</v>
      </c>
      <c r="Z240" s="116">
        <f t="shared" si="172"/>
        <v>0</v>
      </c>
      <c r="AA240" s="117" t="b">
        <f t="shared" si="173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 t="shared" si="174"/>
        <v>0</v>
      </c>
      <c r="AJ240" s="22">
        <v>0</v>
      </c>
      <c r="AK240" s="164">
        <f t="shared" si="175"/>
        <v>0</v>
      </c>
      <c r="AL240" s="22">
        <v>0</v>
      </c>
      <c r="AM240" s="164">
        <f t="shared" si="176"/>
        <v>0</v>
      </c>
      <c r="AN240" s="22">
        <v>0</v>
      </c>
      <c r="AO240" s="164">
        <f t="shared" si="177"/>
        <v>0</v>
      </c>
      <c r="AP240" s="22">
        <v>0</v>
      </c>
      <c r="AQ240" s="164">
        <f t="shared" si="178"/>
        <v>0</v>
      </c>
      <c r="AR240" s="22">
        <v>0</v>
      </c>
      <c r="AS240" s="164">
        <f t="shared" si="179"/>
        <v>0</v>
      </c>
      <c r="AT240" s="22">
        <v>0</v>
      </c>
      <c r="AU240" s="164">
        <f t="shared" si="180"/>
        <v>0</v>
      </c>
      <c r="AV240" s="22">
        <v>0</v>
      </c>
      <c r="AW240" s="164">
        <f t="shared" si="181"/>
        <v>0</v>
      </c>
      <c r="AX240" s="22">
        <v>0</v>
      </c>
      <c r="AY240" s="164">
        <f t="shared" si="182"/>
        <v>0</v>
      </c>
      <c r="AZ240" s="22">
        <v>0</v>
      </c>
      <c r="BA240" s="164">
        <f t="shared" si="183"/>
        <v>0</v>
      </c>
      <c r="BB240" s="22">
        <v>0</v>
      </c>
      <c r="BC240" s="164">
        <f t="shared" si="184"/>
        <v>0</v>
      </c>
      <c r="BD240" s="22">
        <v>0</v>
      </c>
      <c r="BE240" s="164">
        <f t="shared" si="185"/>
        <v>0</v>
      </c>
      <c r="BF240" s="253">
        <f t="shared" si="186"/>
        <v>0</v>
      </c>
      <c r="BG240" s="253">
        <f t="shared" si="209"/>
        <v>0</v>
      </c>
      <c r="BH240" s="10" t="b">
        <f t="shared" si="210"/>
        <v>1</v>
      </c>
      <c r="BI240" s="253">
        <f t="shared" si="211"/>
        <v>0</v>
      </c>
      <c r="BJ240" s="250">
        <f t="shared" si="188"/>
        <v>29211026</v>
      </c>
      <c r="BK240" s="251">
        <v>348</v>
      </c>
      <c r="BL240" s="251">
        <v>5</v>
      </c>
      <c r="BM240" s="252">
        <f t="shared" si="189"/>
        <v>0</v>
      </c>
      <c r="BN240" s="252">
        <f t="shared" si="190"/>
        <v>0</v>
      </c>
      <c r="BO240" s="252">
        <f t="shared" si="191"/>
        <v>0</v>
      </c>
      <c r="BP240" s="252">
        <f t="shared" si="192"/>
        <v>0</v>
      </c>
      <c r="BQ240" s="254">
        <f t="shared" si="193"/>
        <v>174.3</v>
      </c>
      <c r="BR240">
        <f t="shared" si="187"/>
        <v>0</v>
      </c>
      <c r="BS240">
        <v>0</v>
      </c>
      <c r="BT240">
        <v>1</v>
      </c>
      <c r="BU240" t="s">
        <v>139</v>
      </c>
      <c r="BV240" t="str">
        <f t="shared" si="194"/>
        <v>1</v>
      </c>
      <c r="BW240" t="str">
        <f t="shared" si="195"/>
        <v>0</v>
      </c>
      <c r="BX240" t="str">
        <f t="shared" si="196"/>
        <v>0</v>
      </c>
      <c r="BY240" t="s">
        <v>23</v>
      </c>
      <c r="BZ240" s="253">
        <f t="shared" si="197"/>
        <v>0</v>
      </c>
      <c r="CA240" s="253">
        <f t="shared" si="198"/>
        <v>0</v>
      </c>
      <c r="CB240" s="253">
        <f t="shared" si="199"/>
        <v>0</v>
      </c>
      <c r="CC240" s="253">
        <f t="shared" si="200"/>
        <v>0</v>
      </c>
      <c r="CD240" s="253">
        <f t="shared" si="201"/>
        <v>0</v>
      </c>
      <c r="CE240" s="253">
        <f t="shared" si="202"/>
        <v>0</v>
      </c>
      <c r="CF240" s="253">
        <f t="shared" si="203"/>
        <v>0</v>
      </c>
      <c r="CG240" s="253">
        <f t="shared" si="204"/>
        <v>0</v>
      </c>
      <c r="CH240" s="253">
        <f t="shared" si="205"/>
        <v>0</v>
      </c>
      <c r="CI240" s="253">
        <f t="shared" si="206"/>
        <v>0</v>
      </c>
      <c r="CJ240" s="253">
        <f t="shared" si="207"/>
        <v>0</v>
      </c>
      <c r="CK240" s="253">
        <f t="shared" si="208"/>
        <v>0</v>
      </c>
    </row>
    <row r="241" spans="1:89" ht="20.399999999999999" x14ac:dyDescent="0.3">
      <c r="B241" s="129">
        <v>157</v>
      </c>
      <c r="C241" s="107">
        <v>249011</v>
      </c>
      <c r="D241" s="146">
        <v>29110192</v>
      </c>
      <c r="E241" s="157" t="s">
        <v>259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365"/>
        <v>0</v>
      </c>
      <c r="L241" s="156" t="s">
        <v>20</v>
      </c>
      <c r="M241" s="104">
        <v>0</v>
      </c>
      <c r="N241" s="262">
        <f t="shared" si="162"/>
        <v>13.22</v>
      </c>
      <c r="O241" s="141">
        <v>13.22</v>
      </c>
      <c r="P241" s="110">
        <f t="shared" si="163"/>
        <v>0</v>
      </c>
      <c r="Q241" s="112" t="s">
        <v>139</v>
      </c>
      <c r="R241" s="113">
        <f t="shared" si="164"/>
        <v>0</v>
      </c>
      <c r="S241" s="114">
        <f t="shared" si="165"/>
        <v>0</v>
      </c>
      <c r="T241" s="113">
        <f t="shared" si="166"/>
        <v>0</v>
      </c>
      <c r="U241" s="115">
        <f t="shared" si="167"/>
        <v>0</v>
      </c>
      <c r="V241" s="113">
        <f t="shared" si="168"/>
        <v>0</v>
      </c>
      <c r="W241" s="115">
        <f t="shared" si="169"/>
        <v>0</v>
      </c>
      <c r="X241" s="113">
        <f t="shared" si="170"/>
        <v>0</v>
      </c>
      <c r="Y241" s="115">
        <f t="shared" si="171"/>
        <v>0</v>
      </c>
      <c r="Z241" s="116">
        <f t="shared" si="172"/>
        <v>0</v>
      </c>
      <c r="AA241" s="117" t="b">
        <f t="shared" si="173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74"/>
        <v>0</v>
      </c>
      <c r="AJ241" s="22">
        <v>0</v>
      </c>
      <c r="AK241" s="164">
        <f t="shared" si="175"/>
        <v>0</v>
      </c>
      <c r="AL241" s="22">
        <v>0</v>
      </c>
      <c r="AM241" s="164">
        <f t="shared" si="176"/>
        <v>0</v>
      </c>
      <c r="AN241" s="22">
        <v>0</v>
      </c>
      <c r="AO241" s="164">
        <f t="shared" si="177"/>
        <v>0</v>
      </c>
      <c r="AP241" s="22">
        <v>0</v>
      </c>
      <c r="AQ241" s="164">
        <f t="shared" si="178"/>
        <v>0</v>
      </c>
      <c r="AR241" s="22">
        <v>0</v>
      </c>
      <c r="AS241" s="164">
        <f t="shared" si="179"/>
        <v>0</v>
      </c>
      <c r="AT241" s="22">
        <v>0</v>
      </c>
      <c r="AU241" s="164">
        <f t="shared" si="180"/>
        <v>0</v>
      </c>
      <c r="AV241" s="22">
        <v>0</v>
      </c>
      <c r="AW241" s="164">
        <f t="shared" si="181"/>
        <v>0</v>
      </c>
      <c r="AX241" s="22">
        <v>0</v>
      </c>
      <c r="AY241" s="164">
        <f t="shared" si="182"/>
        <v>0</v>
      </c>
      <c r="AZ241" s="22">
        <v>0</v>
      </c>
      <c r="BA241" s="164">
        <f t="shared" si="183"/>
        <v>0</v>
      </c>
      <c r="BB241" s="22">
        <v>0</v>
      </c>
      <c r="BC241" s="164">
        <f t="shared" si="184"/>
        <v>0</v>
      </c>
      <c r="BD241" s="22">
        <v>0</v>
      </c>
      <c r="BE241" s="164">
        <f t="shared" si="185"/>
        <v>0</v>
      </c>
      <c r="BF241" s="253">
        <f t="shared" si="186"/>
        <v>0</v>
      </c>
      <c r="BG241" s="253">
        <f t="shared" si="209"/>
        <v>0</v>
      </c>
      <c r="BH241" s="10" t="b">
        <f t="shared" si="210"/>
        <v>1</v>
      </c>
      <c r="BI241" s="253">
        <f t="shared" si="211"/>
        <v>0</v>
      </c>
      <c r="BJ241" s="250">
        <f t="shared" si="188"/>
        <v>29110192</v>
      </c>
      <c r="BK241" s="251">
        <v>348</v>
      </c>
      <c r="BL241" s="251">
        <v>5</v>
      </c>
      <c r="BM241" s="252">
        <f t="shared" si="189"/>
        <v>0</v>
      </c>
      <c r="BN241" s="252">
        <f t="shared" si="190"/>
        <v>0</v>
      </c>
      <c r="BO241" s="252">
        <f t="shared" si="191"/>
        <v>0</v>
      </c>
      <c r="BP241" s="252">
        <f t="shared" si="192"/>
        <v>0</v>
      </c>
      <c r="BQ241" s="254">
        <f t="shared" si="193"/>
        <v>13.22</v>
      </c>
      <c r="BR241">
        <f t="shared" si="187"/>
        <v>0</v>
      </c>
      <c r="BS241">
        <v>0</v>
      </c>
      <c r="BT241">
        <v>1</v>
      </c>
      <c r="BU241" t="s">
        <v>139</v>
      </c>
      <c r="BV241" t="str">
        <f t="shared" si="194"/>
        <v>1</v>
      </c>
      <c r="BW241" t="str">
        <f t="shared" si="195"/>
        <v>0</v>
      </c>
      <c r="BX241" t="str">
        <f t="shared" si="196"/>
        <v>0</v>
      </c>
      <c r="BY241" t="s">
        <v>23</v>
      </c>
      <c r="BZ241" s="253">
        <f t="shared" si="197"/>
        <v>0</v>
      </c>
      <c r="CA241" s="253">
        <f t="shared" si="198"/>
        <v>0</v>
      </c>
      <c r="CB241" s="253">
        <f t="shared" si="199"/>
        <v>0</v>
      </c>
      <c r="CC241" s="253">
        <f t="shared" si="200"/>
        <v>0</v>
      </c>
      <c r="CD241" s="253">
        <f t="shared" si="201"/>
        <v>0</v>
      </c>
      <c r="CE241" s="253">
        <f t="shared" si="202"/>
        <v>0</v>
      </c>
      <c r="CF241" s="253">
        <f t="shared" si="203"/>
        <v>0</v>
      </c>
      <c r="CG241" s="253">
        <f t="shared" si="204"/>
        <v>0</v>
      </c>
      <c r="CH241" s="253">
        <f t="shared" si="205"/>
        <v>0</v>
      </c>
      <c r="CI241" s="253">
        <f t="shared" si="206"/>
        <v>0</v>
      </c>
      <c r="CJ241" s="253">
        <f t="shared" si="207"/>
        <v>0</v>
      </c>
      <c r="CK241" s="253">
        <f t="shared" si="208"/>
        <v>0</v>
      </c>
    </row>
    <row r="242" spans="1:89" ht="30.6" x14ac:dyDescent="0.3">
      <c r="B242" s="129">
        <v>158</v>
      </c>
      <c r="C242" s="107">
        <v>249011</v>
      </c>
      <c r="D242" s="146">
        <v>24110030</v>
      </c>
      <c r="E242" s="157" t="s">
        <v>360</v>
      </c>
      <c r="F242" s="108" t="s">
        <v>344</v>
      </c>
      <c r="G242" s="108" t="s">
        <v>345</v>
      </c>
      <c r="H242" s="109" t="s">
        <v>18</v>
      </c>
      <c r="I242" s="110"/>
      <c r="J242" s="109" t="s">
        <v>19</v>
      </c>
      <c r="K242" s="111">
        <f t="shared" si="365"/>
        <v>0</v>
      </c>
      <c r="L242" s="156" t="s">
        <v>208</v>
      </c>
      <c r="M242" s="201">
        <v>0</v>
      </c>
      <c r="N242" s="262">
        <f t="shared" si="162"/>
        <v>801.44</v>
      </c>
      <c r="O242" s="137">
        <v>801.44</v>
      </c>
      <c r="P242" s="110">
        <f t="shared" si="163"/>
        <v>0</v>
      </c>
      <c r="Q242" s="112" t="s">
        <v>139</v>
      </c>
      <c r="R242" s="113">
        <f t="shared" si="164"/>
        <v>0</v>
      </c>
      <c r="S242" s="114">
        <f t="shared" si="165"/>
        <v>0</v>
      </c>
      <c r="T242" s="113">
        <f t="shared" si="166"/>
        <v>0</v>
      </c>
      <c r="U242" s="115">
        <f t="shared" si="167"/>
        <v>0</v>
      </c>
      <c r="V242" s="113">
        <f t="shared" si="168"/>
        <v>0</v>
      </c>
      <c r="W242" s="115">
        <f t="shared" si="169"/>
        <v>0</v>
      </c>
      <c r="X242" s="113">
        <f t="shared" si="170"/>
        <v>0</v>
      </c>
      <c r="Y242" s="115">
        <f t="shared" si="171"/>
        <v>0</v>
      </c>
      <c r="Z242" s="116">
        <f t="shared" si="172"/>
        <v>0</v>
      </c>
      <c r="AA242" s="117" t="b">
        <f t="shared" si="173"/>
        <v>1</v>
      </c>
      <c r="AB242" s="109" t="s">
        <v>22</v>
      </c>
      <c r="AC242" s="122"/>
      <c r="AD242" s="109"/>
      <c r="AE242" s="108" t="s">
        <v>23</v>
      </c>
      <c r="AF242" s="119"/>
      <c r="AG242" s="120"/>
      <c r="AH242" s="21">
        <v>0</v>
      </c>
      <c r="AI242" s="164">
        <f t="shared" si="174"/>
        <v>0</v>
      </c>
      <c r="AJ242" s="21">
        <v>0</v>
      </c>
      <c r="AK242" s="164">
        <f t="shared" si="175"/>
        <v>0</v>
      </c>
      <c r="AL242" s="21">
        <v>0</v>
      </c>
      <c r="AM242" s="164">
        <f t="shared" si="176"/>
        <v>0</v>
      </c>
      <c r="AN242" s="21">
        <v>0</v>
      </c>
      <c r="AO242" s="164">
        <f t="shared" si="177"/>
        <v>0</v>
      </c>
      <c r="AP242" s="21">
        <v>0</v>
      </c>
      <c r="AQ242" s="164">
        <f t="shared" si="178"/>
        <v>0</v>
      </c>
      <c r="AR242" s="21">
        <v>0</v>
      </c>
      <c r="AS242" s="164">
        <f t="shared" si="179"/>
        <v>0</v>
      </c>
      <c r="AT242" s="21">
        <v>0</v>
      </c>
      <c r="AU242" s="164">
        <f t="shared" si="180"/>
        <v>0</v>
      </c>
      <c r="AV242" s="21">
        <v>0</v>
      </c>
      <c r="AW242" s="164">
        <f t="shared" si="181"/>
        <v>0</v>
      </c>
      <c r="AX242" s="21">
        <v>0</v>
      </c>
      <c r="AY242" s="164">
        <f t="shared" si="182"/>
        <v>0</v>
      </c>
      <c r="AZ242" s="21">
        <v>0</v>
      </c>
      <c r="BA242" s="164">
        <f t="shared" si="183"/>
        <v>0</v>
      </c>
      <c r="BB242" s="21">
        <v>0</v>
      </c>
      <c r="BC242" s="164">
        <f t="shared" si="184"/>
        <v>0</v>
      </c>
      <c r="BD242" s="21">
        <v>0</v>
      </c>
      <c r="BE242" s="164">
        <f t="shared" si="185"/>
        <v>0</v>
      </c>
      <c r="BF242" s="253">
        <f t="shared" si="186"/>
        <v>0</v>
      </c>
      <c r="BG242" s="253">
        <f t="shared" si="209"/>
        <v>0</v>
      </c>
      <c r="BH242" s="10" t="b">
        <f t="shared" si="210"/>
        <v>1</v>
      </c>
      <c r="BI242" s="253">
        <f t="shared" si="211"/>
        <v>0</v>
      </c>
      <c r="BJ242" s="250">
        <f t="shared" si="188"/>
        <v>24110030</v>
      </c>
      <c r="BK242" s="251">
        <v>348</v>
      </c>
      <c r="BL242" s="251">
        <v>5</v>
      </c>
      <c r="BM242" s="252">
        <f t="shared" si="189"/>
        <v>0</v>
      </c>
      <c r="BN242" s="252">
        <f t="shared" si="190"/>
        <v>0</v>
      </c>
      <c r="BO242" s="252">
        <f t="shared" si="191"/>
        <v>0</v>
      </c>
      <c r="BP242" s="252">
        <f t="shared" si="192"/>
        <v>0</v>
      </c>
      <c r="BQ242" s="254">
        <f t="shared" si="193"/>
        <v>801.44</v>
      </c>
      <c r="BR242">
        <f t="shared" si="187"/>
        <v>0</v>
      </c>
      <c r="BS242">
        <v>0</v>
      </c>
      <c r="BT242">
        <v>1</v>
      </c>
      <c r="BU242" t="s">
        <v>139</v>
      </c>
      <c r="BV242" t="str">
        <f t="shared" si="194"/>
        <v>1</v>
      </c>
      <c r="BW242" t="str">
        <f t="shared" si="195"/>
        <v>0</v>
      </c>
      <c r="BX242" t="str">
        <f t="shared" si="196"/>
        <v>0</v>
      </c>
      <c r="BY242" t="s">
        <v>23</v>
      </c>
      <c r="BZ242" s="253">
        <f t="shared" si="197"/>
        <v>0</v>
      </c>
      <c r="CA242" s="253">
        <f t="shared" si="198"/>
        <v>0</v>
      </c>
      <c r="CB242" s="253">
        <f t="shared" si="199"/>
        <v>0</v>
      </c>
      <c r="CC242" s="253">
        <f t="shared" si="200"/>
        <v>0</v>
      </c>
      <c r="CD242" s="253">
        <f t="shared" si="201"/>
        <v>0</v>
      </c>
      <c r="CE242" s="253">
        <f t="shared" si="202"/>
        <v>0</v>
      </c>
      <c r="CF242" s="253">
        <f t="shared" si="203"/>
        <v>0</v>
      </c>
      <c r="CG242" s="253">
        <f t="shared" si="204"/>
        <v>0</v>
      </c>
      <c r="CH242" s="253">
        <f t="shared" si="205"/>
        <v>0</v>
      </c>
      <c r="CI242" s="253">
        <f t="shared" si="206"/>
        <v>0</v>
      </c>
      <c r="CJ242" s="253">
        <f t="shared" si="207"/>
        <v>0</v>
      </c>
      <c r="CK242" s="253">
        <f t="shared" si="208"/>
        <v>0</v>
      </c>
    </row>
    <row r="243" spans="1:89" ht="20.399999999999999" x14ac:dyDescent="0.3">
      <c r="B243" s="129">
        <v>159</v>
      </c>
      <c r="C243" s="159">
        <v>261011</v>
      </c>
      <c r="D243" s="160">
        <v>26110001</v>
      </c>
      <c r="E243" s="149" t="s">
        <v>260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365"/>
        <v>0</v>
      </c>
      <c r="L243" s="156" t="s">
        <v>206</v>
      </c>
      <c r="M243" s="104">
        <v>0</v>
      </c>
      <c r="N243" s="262">
        <f t="shared" si="162"/>
        <v>22.77</v>
      </c>
      <c r="O243" s="137">
        <v>22.77</v>
      </c>
      <c r="P243" s="110">
        <f t="shared" si="163"/>
        <v>0</v>
      </c>
      <c r="Q243" s="112" t="s">
        <v>139</v>
      </c>
      <c r="R243" s="113">
        <f t="shared" si="164"/>
        <v>0</v>
      </c>
      <c r="S243" s="114">
        <f t="shared" si="165"/>
        <v>0</v>
      </c>
      <c r="T243" s="113">
        <f t="shared" si="166"/>
        <v>0</v>
      </c>
      <c r="U243" s="115">
        <f t="shared" si="167"/>
        <v>0</v>
      </c>
      <c r="V243" s="113">
        <f t="shared" si="168"/>
        <v>0</v>
      </c>
      <c r="W243" s="115">
        <f t="shared" si="169"/>
        <v>0</v>
      </c>
      <c r="X243" s="113">
        <f t="shared" si="170"/>
        <v>0</v>
      </c>
      <c r="Y243" s="115">
        <f t="shared" si="171"/>
        <v>0</v>
      </c>
      <c r="Z243" s="116">
        <f t="shared" si="172"/>
        <v>0</v>
      </c>
      <c r="AA243" s="117" t="b">
        <f t="shared" si="173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0</v>
      </c>
      <c r="AI243" s="164">
        <f t="shared" si="174"/>
        <v>0</v>
      </c>
      <c r="AJ243" s="21">
        <v>0</v>
      </c>
      <c r="AK243" s="164">
        <f t="shared" si="175"/>
        <v>0</v>
      </c>
      <c r="AL243" s="21">
        <v>0</v>
      </c>
      <c r="AM243" s="164">
        <f t="shared" si="176"/>
        <v>0</v>
      </c>
      <c r="AN243" s="21">
        <v>0</v>
      </c>
      <c r="AO243" s="164">
        <f t="shared" si="177"/>
        <v>0</v>
      </c>
      <c r="AP243" s="21">
        <v>0</v>
      </c>
      <c r="AQ243" s="164">
        <f t="shared" si="178"/>
        <v>0</v>
      </c>
      <c r="AR243" s="21">
        <v>0</v>
      </c>
      <c r="AS243" s="164">
        <f t="shared" si="179"/>
        <v>0</v>
      </c>
      <c r="AT243" s="21">
        <v>0</v>
      </c>
      <c r="AU243" s="164">
        <f t="shared" si="180"/>
        <v>0</v>
      </c>
      <c r="AV243" s="21">
        <v>0</v>
      </c>
      <c r="AW243" s="164">
        <f t="shared" si="181"/>
        <v>0</v>
      </c>
      <c r="AX243" s="21">
        <v>0</v>
      </c>
      <c r="AY243" s="164">
        <f t="shared" si="182"/>
        <v>0</v>
      </c>
      <c r="AZ243" s="21">
        <v>0</v>
      </c>
      <c r="BA243" s="164">
        <f t="shared" si="183"/>
        <v>0</v>
      </c>
      <c r="BB243" s="21">
        <v>0</v>
      </c>
      <c r="BC243" s="164">
        <f t="shared" si="184"/>
        <v>0</v>
      </c>
      <c r="BD243" s="21">
        <v>0</v>
      </c>
      <c r="BE243" s="164">
        <f t="shared" si="185"/>
        <v>0</v>
      </c>
      <c r="BF243" s="253">
        <f t="shared" si="186"/>
        <v>0</v>
      </c>
      <c r="BG243" s="253">
        <f t="shared" si="209"/>
        <v>0</v>
      </c>
      <c r="BH243" s="10" t="b">
        <f t="shared" si="210"/>
        <v>1</v>
      </c>
      <c r="BI243" s="253">
        <f t="shared" si="211"/>
        <v>0</v>
      </c>
      <c r="BJ243" s="250">
        <f t="shared" si="188"/>
        <v>26110001</v>
      </c>
      <c r="BK243" s="251">
        <v>348</v>
      </c>
      <c r="BL243" s="251">
        <v>5</v>
      </c>
      <c r="BM243" s="252">
        <f t="shared" si="189"/>
        <v>0</v>
      </c>
      <c r="BN243" s="252">
        <f t="shared" si="190"/>
        <v>0</v>
      </c>
      <c r="BO243" s="252">
        <f t="shared" si="191"/>
        <v>0</v>
      </c>
      <c r="BP243" s="252">
        <f t="shared" si="192"/>
        <v>0</v>
      </c>
      <c r="BQ243" s="254">
        <f t="shared" si="193"/>
        <v>22.77</v>
      </c>
      <c r="BR243">
        <f t="shared" si="187"/>
        <v>0</v>
      </c>
      <c r="BS243">
        <v>0</v>
      </c>
      <c r="BT243">
        <v>1</v>
      </c>
      <c r="BU243" t="s">
        <v>139</v>
      </c>
      <c r="BV243" t="str">
        <f t="shared" si="194"/>
        <v>1</v>
      </c>
      <c r="BW243" t="str">
        <f t="shared" si="195"/>
        <v>0</v>
      </c>
      <c r="BX243" t="str">
        <f t="shared" si="196"/>
        <v>0</v>
      </c>
      <c r="BY243" t="s">
        <v>23</v>
      </c>
      <c r="BZ243" s="253">
        <f t="shared" si="197"/>
        <v>0</v>
      </c>
      <c r="CA243" s="253">
        <f t="shared" si="198"/>
        <v>0</v>
      </c>
      <c r="CB243" s="253">
        <f t="shared" si="199"/>
        <v>0</v>
      </c>
      <c r="CC243" s="253">
        <f t="shared" si="200"/>
        <v>0</v>
      </c>
      <c r="CD243" s="253">
        <f t="shared" si="201"/>
        <v>0</v>
      </c>
      <c r="CE243" s="253">
        <f t="shared" si="202"/>
        <v>0</v>
      </c>
      <c r="CF243" s="253">
        <f t="shared" si="203"/>
        <v>0</v>
      </c>
      <c r="CG243" s="253">
        <f t="shared" si="204"/>
        <v>0</v>
      </c>
      <c r="CH243" s="253">
        <f t="shared" si="205"/>
        <v>0</v>
      </c>
      <c r="CI243" s="253">
        <f t="shared" si="206"/>
        <v>0</v>
      </c>
      <c r="CJ243" s="253">
        <f t="shared" si="207"/>
        <v>0</v>
      </c>
      <c r="CK243" s="253">
        <f t="shared" si="208"/>
        <v>0</v>
      </c>
    </row>
    <row r="244" spans="1:89" ht="40.799999999999997" x14ac:dyDescent="0.3">
      <c r="B244" s="129">
        <v>160</v>
      </c>
      <c r="C244" s="107">
        <v>292011</v>
      </c>
      <c r="D244" s="146">
        <v>29210085</v>
      </c>
      <c r="E244" s="157" t="s">
        <v>261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365"/>
        <v>0</v>
      </c>
      <c r="L244" s="156" t="s">
        <v>20</v>
      </c>
      <c r="M244" s="201">
        <v>0</v>
      </c>
      <c r="N244" s="262">
        <f t="shared" si="162"/>
        <v>560</v>
      </c>
      <c r="O244" s="141">
        <v>560</v>
      </c>
      <c r="P244" s="110">
        <f t="shared" si="163"/>
        <v>0</v>
      </c>
      <c r="Q244" s="112" t="s">
        <v>139</v>
      </c>
      <c r="R244" s="113">
        <f t="shared" si="164"/>
        <v>0</v>
      </c>
      <c r="S244" s="114">
        <f t="shared" si="165"/>
        <v>0</v>
      </c>
      <c r="T244" s="113">
        <f t="shared" si="166"/>
        <v>0</v>
      </c>
      <c r="U244" s="115">
        <f t="shared" si="167"/>
        <v>0</v>
      </c>
      <c r="V244" s="113">
        <f t="shared" si="168"/>
        <v>0</v>
      </c>
      <c r="W244" s="115">
        <f t="shared" si="169"/>
        <v>0</v>
      </c>
      <c r="X244" s="113">
        <f t="shared" si="170"/>
        <v>0</v>
      </c>
      <c r="Y244" s="115">
        <f t="shared" si="171"/>
        <v>0</v>
      </c>
      <c r="Z244" s="116">
        <f t="shared" si="172"/>
        <v>0</v>
      </c>
      <c r="AA244" s="117" t="b">
        <f t="shared" si="173"/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74"/>
        <v>0</v>
      </c>
      <c r="AJ244" s="22">
        <v>0</v>
      </c>
      <c r="AK244" s="164">
        <f t="shared" si="175"/>
        <v>0</v>
      </c>
      <c r="AL244" s="22">
        <v>0</v>
      </c>
      <c r="AM244" s="164">
        <f t="shared" si="176"/>
        <v>0</v>
      </c>
      <c r="AN244" s="22">
        <v>0</v>
      </c>
      <c r="AO244" s="164">
        <f t="shared" si="177"/>
        <v>0</v>
      </c>
      <c r="AP244" s="22">
        <v>0</v>
      </c>
      <c r="AQ244" s="164">
        <f t="shared" si="178"/>
        <v>0</v>
      </c>
      <c r="AR244" s="22">
        <v>0</v>
      </c>
      <c r="AS244" s="164">
        <f t="shared" si="179"/>
        <v>0</v>
      </c>
      <c r="AT244" s="22">
        <v>0</v>
      </c>
      <c r="AU244" s="164">
        <f t="shared" si="180"/>
        <v>0</v>
      </c>
      <c r="AV244" s="22">
        <v>0</v>
      </c>
      <c r="AW244" s="164">
        <f t="shared" si="181"/>
        <v>0</v>
      </c>
      <c r="AX244" s="22">
        <v>0</v>
      </c>
      <c r="AY244" s="164">
        <f t="shared" si="182"/>
        <v>0</v>
      </c>
      <c r="AZ244" s="22">
        <v>0</v>
      </c>
      <c r="BA244" s="164">
        <f t="shared" si="183"/>
        <v>0</v>
      </c>
      <c r="BB244" s="22">
        <v>0</v>
      </c>
      <c r="BC244" s="164">
        <f t="shared" si="184"/>
        <v>0</v>
      </c>
      <c r="BD244" s="22">
        <v>0</v>
      </c>
      <c r="BE244" s="164">
        <f t="shared" si="185"/>
        <v>0</v>
      </c>
      <c r="BF244" s="253">
        <f t="shared" si="186"/>
        <v>0</v>
      </c>
      <c r="BG244" s="253">
        <f t="shared" si="209"/>
        <v>0</v>
      </c>
      <c r="BH244" s="10" t="b">
        <f t="shared" si="210"/>
        <v>1</v>
      </c>
      <c r="BI244" s="253">
        <f t="shared" si="211"/>
        <v>0</v>
      </c>
      <c r="BJ244" s="250">
        <f t="shared" si="188"/>
        <v>29210085</v>
      </c>
      <c r="BK244" s="251">
        <v>348</v>
      </c>
      <c r="BL244" s="251">
        <v>5</v>
      </c>
      <c r="BM244" s="252">
        <f t="shared" si="189"/>
        <v>0</v>
      </c>
      <c r="BN244" s="252">
        <f t="shared" si="190"/>
        <v>0</v>
      </c>
      <c r="BO244" s="252">
        <f t="shared" si="191"/>
        <v>0</v>
      </c>
      <c r="BP244" s="252">
        <f t="shared" si="192"/>
        <v>0</v>
      </c>
      <c r="BQ244" s="254">
        <f t="shared" si="193"/>
        <v>560</v>
      </c>
      <c r="BR244">
        <f t="shared" si="187"/>
        <v>0</v>
      </c>
      <c r="BS244">
        <v>0</v>
      </c>
      <c r="BT244">
        <v>1</v>
      </c>
      <c r="BU244" t="s">
        <v>139</v>
      </c>
      <c r="BV244" t="str">
        <f t="shared" si="194"/>
        <v>1</v>
      </c>
      <c r="BW244" t="str">
        <f t="shared" si="195"/>
        <v>0</v>
      </c>
      <c r="BX244" t="str">
        <f t="shared" si="196"/>
        <v>0</v>
      </c>
      <c r="BY244" t="s">
        <v>23</v>
      </c>
      <c r="BZ244" s="253">
        <f t="shared" si="197"/>
        <v>0</v>
      </c>
      <c r="CA244" s="253">
        <f t="shared" si="198"/>
        <v>0</v>
      </c>
      <c r="CB244" s="253">
        <f t="shared" si="199"/>
        <v>0</v>
      </c>
      <c r="CC244" s="253">
        <f t="shared" si="200"/>
        <v>0</v>
      </c>
      <c r="CD244" s="253">
        <f t="shared" si="201"/>
        <v>0</v>
      </c>
      <c r="CE244" s="253">
        <f t="shared" si="202"/>
        <v>0</v>
      </c>
      <c r="CF244" s="253">
        <f t="shared" si="203"/>
        <v>0</v>
      </c>
      <c r="CG244" s="253">
        <f t="shared" si="204"/>
        <v>0</v>
      </c>
      <c r="CH244" s="253">
        <f t="shared" si="205"/>
        <v>0</v>
      </c>
      <c r="CI244" s="253">
        <f t="shared" si="206"/>
        <v>0</v>
      </c>
      <c r="CJ244" s="253">
        <f t="shared" si="207"/>
        <v>0</v>
      </c>
      <c r="CK244" s="253">
        <f t="shared" si="208"/>
        <v>0</v>
      </c>
    </row>
    <row r="245" spans="1:89" s="165" customFormat="1" ht="20.399999999999999" x14ac:dyDescent="0.3">
      <c r="A245"/>
      <c r="B245" s="129">
        <v>161</v>
      </c>
      <c r="C245" s="107">
        <v>292011</v>
      </c>
      <c r="D245" s="146">
        <v>24811003</v>
      </c>
      <c r="E245" s="157" t="s">
        <v>262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365"/>
        <v>0</v>
      </c>
      <c r="L245" s="156" t="s">
        <v>20</v>
      </c>
      <c r="M245" s="104">
        <v>0</v>
      </c>
      <c r="N245" s="262">
        <f t="shared" si="162"/>
        <v>116.66</v>
      </c>
      <c r="O245" s="141">
        <v>116.66</v>
      </c>
      <c r="P245" s="110">
        <f t="shared" si="163"/>
        <v>0</v>
      </c>
      <c r="Q245" s="112" t="s">
        <v>139</v>
      </c>
      <c r="R245" s="113">
        <f t="shared" si="164"/>
        <v>0</v>
      </c>
      <c r="S245" s="114">
        <f t="shared" si="165"/>
        <v>0</v>
      </c>
      <c r="T245" s="113">
        <f t="shared" si="166"/>
        <v>0</v>
      </c>
      <c r="U245" s="115">
        <f t="shared" si="167"/>
        <v>0</v>
      </c>
      <c r="V245" s="113">
        <f t="shared" si="168"/>
        <v>0</v>
      </c>
      <c r="W245" s="115">
        <f t="shared" si="169"/>
        <v>0</v>
      </c>
      <c r="X245" s="113">
        <f t="shared" si="170"/>
        <v>0</v>
      </c>
      <c r="Y245" s="115">
        <f t="shared" si="171"/>
        <v>0</v>
      </c>
      <c r="Z245" s="116">
        <f t="shared" si="172"/>
        <v>0</v>
      </c>
      <c r="AA245" s="117" t="b">
        <f t="shared" si="173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0</v>
      </c>
      <c r="AI245" s="164">
        <f t="shared" si="174"/>
        <v>0</v>
      </c>
      <c r="AJ245" s="22">
        <v>0</v>
      </c>
      <c r="AK245" s="164">
        <f t="shared" si="175"/>
        <v>0</v>
      </c>
      <c r="AL245" s="22">
        <v>0</v>
      </c>
      <c r="AM245" s="164">
        <f t="shared" si="176"/>
        <v>0</v>
      </c>
      <c r="AN245" s="22">
        <v>0</v>
      </c>
      <c r="AO245" s="164">
        <f t="shared" si="177"/>
        <v>0</v>
      </c>
      <c r="AP245" s="22">
        <v>0</v>
      </c>
      <c r="AQ245" s="164">
        <f t="shared" si="178"/>
        <v>0</v>
      </c>
      <c r="AR245" s="22">
        <v>0</v>
      </c>
      <c r="AS245" s="164">
        <f t="shared" si="179"/>
        <v>0</v>
      </c>
      <c r="AT245" s="22">
        <v>0</v>
      </c>
      <c r="AU245" s="164">
        <f t="shared" si="180"/>
        <v>0</v>
      </c>
      <c r="AV245" s="22">
        <v>0</v>
      </c>
      <c r="AW245" s="164">
        <f t="shared" si="181"/>
        <v>0</v>
      </c>
      <c r="AX245" s="22">
        <v>0</v>
      </c>
      <c r="AY245" s="164">
        <f t="shared" si="182"/>
        <v>0</v>
      </c>
      <c r="AZ245" s="22">
        <v>0</v>
      </c>
      <c r="BA245" s="164">
        <f t="shared" si="183"/>
        <v>0</v>
      </c>
      <c r="BB245" s="22">
        <v>0</v>
      </c>
      <c r="BC245" s="164">
        <f t="shared" si="184"/>
        <v>0</v>
      </c>
      <c r="BD245" s="22">
        <v>0</v>
      </c>
      <c r="BE245" s="164">
        <f t="shared" si="185"/>
        <v>0</v>
      </c>
      <c r="BF245" s="253">
        <f t="shared" si="186"/>
        <v>0</v>
      </c>
      <c r="BG245" s="253">
        <f t="shared" si="209"/>
        <v>0</v>
      </c>
      <c r="BH245" s="10" t="b">
        <f t="shared" si="210"/>
        <v>1</v>
      </c>
      <c r="BI245" s="253">
        <f t="shared" si="211"/>
        <v>0</v>
      </c>
      <c r="BJ245" s="250">
        <f t="shared" si="188"/>
        <v>24811003</v>
      </c>
      <c r="BK245" s="251">
        <v>348</v>
      </c>
      <c r="BL245" s="251">
        <v>5</v>
      </c>
      <c r="BM245" s="252">
        <f t="shared" si="189"/>
        <v>0</v>
      </c>
      <c r="BN245" s="252">
        <f t="shared" si="190"/>
        <v>0</v>
      </c>
      <c r="BO245" s="252">
        <f t="shared" si="191"/>
        <v>0</v>
      </c>
      <c r="BP245" s="252">
        <f t="shared" si="192"/>
        <v>0</v>
      </c>
      <c r="BQ245" s="254">
        <f t="shared" si="193"/>
        <v>116.66</v>
      </c>
      <c r="BR245">
        <f t="shared" si="187"/>
        <v>0</v>
      </c>
      <c r="BS245">
        <v>0</v>
      </c>
      <c r="BT245">
        <v>1</v>
      </c>
      <c r="BU245" t="s">
        <v>139</v>
      </c>
      <c r="BV245" t="str">
        <f t="shared" si="194"/>
        <v>1</v>
      </c>
      <c r="BW245" t="str">
        <f t="shared" si="195"/>
        <v>0</v>
      </c>
      <c r="BX245" t="str">
        <f t="shared" si="196"/>
        <v>0</v>
      </c>
      <c r="BY245" t="s">
        <v>23</v>
      </c>
      <c r="BZ245" s="253">
        <f t="shared" si="197"/>
        <v>0</v>
      </c>
      <c r="CA245" s="253">
        <f t="shared" si="198"/>
        <v>0</v>
      </c>
      <c r="CB245" s="253">
        <f t="shared" si="199"/>
        <v>0</v>
      </c>
      <c r="CC245" s="253">
        <f t="shared" si="200"/>
        <v>0</v>
      </c>
      <c r="CD245" s="253">
        <f t="shared" si="201"/>
        <v>0</v>
      </c>
      <c r="CE245" s="253">
        <f t="shared" si="202"/>
        <v>0</v>
      </c>
      <c r="CF245" s="253">
        <f t="shared" si="203"/>
        <v>0</v>
      </c>
      <c r="CG245" s="253">
        <f t="shared" si="204"/>
        <v>0</v>
      </c>
      <c r="CH245" s="253">
        <f t="shared" si="205"/>
        <v>0</v>
      </c>
      <c r="CI245" s="253">
        <f t="shared" si="206"/>
        <v>0</v>
      </c>
      <c r="CJ245" s="253">
        <f t="shared" si="207"/>
        <v>0</v>
      </c>
      <c r="CK245" s="253">
        <f t="shared" si="208"/>
        <v>0</v>
      </c>
    </row>
    <row r="246" spans="1:89" ht="20.399999999999999" x14ac:dyDescent="0.3">
      <c r="B246" s="129">
        <v>162</v>
      </c>
      <c r="C246" s="107">
        <v>292011</v>
      </c>
      <c r="D246" s="146">
        <v>24711022</v>
      </c>
      <c r="E246" s="157" t="s">
        <v>263</v>
      </c>
      <c r="F246" s="108" t="s">
        <v>344</v>
      </c>
      <c r="G246" s="108" t="s">
        <v>345</v>
      </c>
      <c r="H246" s="109" t="s">
        <v>18</v>
      </c>
      <c r="I246" s="110"/>
      <c r="J246" s="109" t="s">
        <v>19</v>
      </c>
      <c r="K246" s="111">
        <f t="shared" si="365"/>
        <v>0</v>
      </c>
      <c r="L246" s="156" t="s">
        <v>20</v>
      </c>
      <c r="M246" s="201">
        <v>0</v>
      </c>
      <c r="N246" s="262">
        <f t="shared" si="162"/>
        <v>285.99</v>
      </c>
      <c r="O246" s="137">
        <v>285.99</v>
      </c>
      <c r="P246" s="110">
        <f t="shared" si="163"/>
        <v>0</v>
      </c>
      <c r="Q246" s="112" t="s">
        <v>139</v>
      </c>
      <c r="R246" s="113">
        <f t="shared" si="164"/>
        <v>0</v>
      </c>
      <c r="S246" s="114">
        <f t="shared" si="165"/>
        <v>0</v>
      </c>
      <c r="T246" s="113">
        <f t="shared" si="166"/>
        <v>0</v>
      </c>
      <c r="U246" s="115">
        <f t="shared" si="167"/>
        <v>0</v>
      </c>
      <c r="V246" s="113">
        <f t="shared" si="168"/>
        <v>0</v>
      </c>
      <c r="W246" s="115">
        <f t="shared" si="169"/>
        <v>0</v>
      </c>
      <c r="X246" s="113">
        <f t="shared" si="170"/>
        <v>0</v>
      </c>
      <c r="Y246" s="115">
        <f t="shared" si="171"/>
        <v>0</v>
      </c>
      <c r="Z246" s="116">
        <f t="shared" si="172"/>
        <v>0</v>
      </c>
      <c r="AA246" s="117" t="b">
        <f t="shared" si="173"/>
        <v>1</v>
      </c>
      <c r="AB246" s="109" t="s">
        <v>22</v>
      </c>
      <c r="AC246" s="122"/>
      <c r="AD246" s="109"/>
      <c r="AE246" s="108" t="s">
        <v>23</v>
      </c>
      <c r="AF246" s="119"/>
      <c r="AG246" s="120"/>
      <c r="AH246" s="21">
        <v>0</v>
      </c>
      <c r="AI246" s="164">
        <f t="shared" si="174"/>
        <v>0</v>
      </c>
      <c r="AJ246" s="21">
        <v>0</v>
      </c>
      <c r="AK246" s="164">
        <f t="shared" si="175"/>
        <v>0</v>
      </c>
      <c r="AL246" s="21">
        <v>0</v>
      </c>
      <c r="AM246" s="164">
        <f t="shared" si="176"/>
        <v>0</v>
      </c>
      <c r="AN246" s="21">
        <v>0</v>
      </c>
      <c r="AO246" s="164">
        <f t="shared" si="177"/>
        <v>0</v>
      </c>
      <c r="AP246" s="21">
        <v>0</v>
      </c>
      <c r="AQ246" s="164">
        <f t="shared" si="178"/>
        <v>0</v>
      </c>
      <c r="AR246" s="21">
        <v>0</v>
      </c>
      <c r="AS246" s="164">
        <f t="shared" si="179"/>
        <v>0</v>
      </c>
      <c r="AT246" s="21">
        <v>0</v>
      </c>
      <c r="AU246" s="164">
        <f t="shared" si="180"/>
        <v>0</v>
      </c>
      <c r="AV246" s="21">
        <v>0</v>
      </c>
      <c r="AW246" s="164">
        <f t="shared" si="181"/>
        <v>0</v>
      </c>
      <c r="AX246" s="21">
        <v>0</v>
      </c>
      <c r="AY246" s="164">
        <f t="shared" si="182"/>
        <v>0</v>
      </c>
      <c r="AZ246" s="21">
        <v>0</v>
      </c>
      <c r="BA246" s="164">
        <f t="shared" si="183"/>
        <v>0</v>
      </c>
      <c r="BB246" s="21">
        <v>0</v>
      </c>
      <c r="BC246" s="164">
        <f t="shared" si="184"/>
        <v>0</v>
      </c>
      <c r="BD246" s="21">
        <v>0</v>
      </c>
      <c r="BE246" s="164">
        <f t="shared" si="185"/>
        <v>0</v>
      </c>
      <c r="BF246" s="253">
        <f t="shared" si="186"/>
        <v>0</v>
      </c>
      <c r="BG246" s="253">
        <f t="shared" si="209"/>
        <v>0</v>
      </c>
      <c r="BH246" s="10" t="b">
        <f t="shared" si="210"/>
        <v>1</v>
      </c>
      <c r="BI246" s="253">
        <f t="shared" si="211"/>
        <v>0</v>
      </c>
      <c r="BJ246" s="250">
        <f t="shared" si="188"/>
        <v>24711022</v>
      </c>
      <c r="BK246" s="251">
        <v>348</v>
      </c>
      <c r="BL246" s="251">
        <v>5</v>
      </c>
      <c r="BM246" s="252">
        <f t="shared" si="189"/>
        <v>0</v>
      </c>
      <c r="BN246" s="252">
        <f t="shared" si="190"/>
        <v>0</v>
      </c>
      <c r="BO246" s="252">
        <f t="shared" si="191"/>
        <v>0</v>
      </c>
      <c r="BP246" s="252">
        <f t="shared" si="192"/>
        <v>0</v>
      </c>
      <c r="BQ246" s="254">
        <f t="shared" si="193"/>
        <v>285.99</v>
      </c>
      <c r="BR246">
        <f t="shared" si="187"/>
        <v>0</v>
      </c>
      <c r="BS246">
        <v>0</v>
      </c>
      <c r="BT246">
        <v>1</v>
      </c>
      <c r="BU246" t="s">
        <v>139</v>
      </c>
      <c r="BV246" t="str">
        <f t="shared" si="194"/>
        <v>1</v>
      </c>
      <c r="BW246" t="str">
        <f t="shared" si="195"/>
        <v>0</v>
      </c>
      <c r="BX246" t="str">
        <f t="shared" si="196"/>
        <v>0</v>
      </c>
      <c r="BY246" t="s">
        <v>23</v>
      </c>
      <c r="BZ246" s="253">
        <f t="shared" si="197"/>
        <v>0</v>
      </c>
      <c r="CA246" s="253">
        <f t="shared" si="198"/>
        <v>0</v>
      </c>
      <c r="CB246" s="253">
        <f t="shared" si="199"/>
        <v>0</v>
      </c>
      <c r="CC246" s="253">
        <f t="shared" si="200"/>
        <v>0</v>
      </c>
      <c r="CD246" s="253">
        <f t="shared" si="201"/>
        <v>0</v>
      </c>
      <c r="CE246" s="253">
        <f t="shared" si="202"/>
        <v>0</v>
      </c>
      <c r="CF246" s="253">
        <f t="shared" si="203"/>
        <v>0</v>
      </c>
      <c r="CG246" s="253">
        <f t="shared" si="204"/>
        <v>0</v>
      </c>
      <c r="CH246" s="253">
        <f t="shared" si="205"/>
        <v>0</v>
      </c>
      <c r="CI246" s="253">
        <f t="shared" si="206"/>
        <v>0</v>
      </c>
      <c r="CJ246" s="253">
        <f t="shared" si="207"/>
        <v>0</v>
      </c>
      <c r="CK246" s="253">
        <f t="shared" si="208"/>
        <v>0</v>
      </c>
    </row>
    <row r="247" spans="1:89" ht="20.399999999999999" x14ac:dyDescent="0.3">
      <c r="B247" s="129">
        <v>163</v>
      </c>
      <c r="C247" s="146">
        <v>294011</v>
      </c>
      <c r="D247" s="161">
        <v>24619109</v>
      </c>
      <c r="E247" s="157" t="s">
        <v>264</v>
      </c>
      <c r="F247" s="108" t="s">
        <v>344</v>
      </c>
      <c r="G247" s="108" t="s">
        <v>345</v>
      </c>
      <c r="H247" s="109" t="s">
        <v>18</v>
      </c>
      <c r="I247" s="123"/>
      <c r="J247" s="109" t="s">
        <v>19</v>
      </c>
      <c r="K247" s="111">
        <f t="shared" si="365"/>
        <v>0</v>
      </c>
      <c r="L247" s="156" t="s">
        <v>20</v>
      </c>
      <c r="M247" s="104">
        <v>0</v>
      </c>
      <c r="N247" s="262">
        <f t="shared" si="162"/>
        <v>440.8</v>
      </c>
      <c r="O247" s="141">
        <v>440.8</v>
      </c>
      <c r="P247" s="110">
        <f t="shared" si="163"/>
        <v>0</v>
      </c>
      <c r="Q247" s="112" t="s">
        <v>139</v>
      </c>
      <c r="R247" s="113">
        <f t="shared" si="164"/>
        <v>0</v>
      </c>
      <c r="S247" s="114">
        <f t="shared" si="165"/>
        <v>0</v>
      </c>
      <c r="T247" s="113">
        <f t="shared" si="166"/>
        <v>0</v>
      </c>
      <c r="U247" s="115">
        <f t="shared" si="167"/>
        <v>0</v>
      </c>
      <c r="V247" s="113">
        <f t="shared" si="168"/>
        <v>0</v>
      </c>
      <c r="W247" s="115">
        <f t="shared" si="169"/>
        <v>0</v>
      </c>
      <c r="X247" s="113">
        <f t="shared" si="170"/>
        <v>0</v>
      </c>
      <c r="Y247" s="115">
        <f t="shared" si="171"/>
        <v>0</v>
      </c>
      <c r="Z247" s="116">
        <f t="shared" si="172"/>
        <v>0</v>
      </c>
      <c r="AA247" s="117" t="b">
        <f t="shared" si="173"/>
        <v>1</v>
      </c>
      <c r="AB247" s="109" t="s">
        <v>22</v>
      </c>
      <c r="AC247" s="124"/>
      <c r="AD247" s="123"/>
      <c r="AE247" s="108" t="s">
        <v>23</v>
      </c>
      <c r="AF247" s="125"/>
      <c r="AG247" s="126"/>
      <c r="AH247" s="22">
        <v>0</v>
      </c>
      <c r="AI247" s="164">
        <f t="shared" si="174"/>
        <v>0</v>
      </c>
      <c r="AJ247" s="22">
        <v>0</v>
      </c>
      <c r="AK247" s="164">
        <f t="shared" si="175"/>
        <v>0</v>
      </c>
      <c r="AL247" s="22">
        <v>0</v>
      </c>
      <c r="AM247" s="164">
        <f t="shared" si="176"/>
        <v>0</v>
      </c>
      <c r="AN247" s="22">
        <v>0</v>
      </c>
      <c r="AO247" s="164">
        <f t="shared" si="177"/>
        <v>0</v>
      </c>
      <c r="AP247" s="22">
        <v>0</v>
      </c>
      <c r="AQ247" s="164">
        <f t="shared" si="178"/>
        <v>0</v>
      </c>
      <c r="AR247" s="22">
        <v>0</v>
      </c>
      <c r="AS247" s="164">
        <f t="shared" si="179"/>
        <v>0</v>
      </c>
      <c r="AT247" s="22">
        <v>0</v>
      </c>
      <c r="AU247" s="164">
        <f t="shared" si="180"/>
        <v>0</v>
      </c>
      <c r="AV247" s="22">
        <v>0</v>
      </c>
      <c r="AW247" s="164">
        <f t="shared" si="181"/>
        <v>0</v>
      </c>
      <c r="AX247" s="22">
        <v>0</v>
      </c>
      <c r="AY247" s="164">
        <f t="shared" si="182"/>
        <v>0</v>
      </c>
      <c r="AZ247" s="22">
        <v>0</v>
      </c>
      <c r="BA247" s="164">
        <f t="shared" si="183"/>
        <v>0</v>
      </c>
      <c r="BB247" s="22">
        <v>0</v>
      </c>
      <c r="BC247" s="164">
        <f t="shared" si="184"/>
        <v>0</v>
      </c>
      <c r="BD247" s="22">
        <v>0</v>
      </c>
      <c r="BE247" s="164">
        <f t="shared" si="185"/>
        <v>0</v>
      </c>
      <c r="BF247" s="253">
        <f t="shared" si="186"/>
        <v>0</v>
      </c>
      <c r="BG247" s="253">
        <f t="shared" si="209"/>
        <v>0</v>
      </c>
      <c r="BH247" s="10" t="b">
        <f t="shared" si="210"/>
        <v>1</v>
      </c>
      <c r="BI247" s="253">
        <f t="shared" si="211"/>
        <v>0</v>
      </c>
      <c r="BJ247" s="250">
        <f t="shared" si="188"/>
        <v>24619109</v>
      </c>
      <c r="BK247" s="251">
        <v>348</v>
      </c>
      <c r="BL247" s="251">
        <v>5</v>
      </c>
      <c r="BM247" s="252">
        <f t="shared" si="189"/>
        <v>0</v>
      </c>
      <c r="BN247" s="252">
        <f t="shared" si="190"/>
        <v>0</v>
      </c>
      <c r="BO247" s="252">
        <f t="shared" si="191"/>
        <v>0</v>
      </c>
      <c r="BP247" s="252">
        <f t="shared" si="192"/>
        <v>0</v>
      </c>
      <c r="BQ247" s="254">
        <f t="shared" si="193"/>
        <v>440.8</v>
      </c>
      <c r="BR247">
        <f t="shared" si="187"/>
        <v>0</v>
      </c>
      <c r="BS247">
        <v>0</v>
      </c>
      <c r="BT247">
        <v>1</v>
      </c>
      <c r="BU247" t="s">
        <v>139</v>
      </c>
      <c r="BV247" t="str">
        <f t="shared" si="194"/>
        <v>1</v>
      </c>
      <c r="BW247" t="str">
        <f t="shared" si="195"/>
        <v>0</v>
      </c>
      <c r="BX247" t="str">
        <f t="shared" si="196"/>
        <v>0</v>
      </c>
      <c r="BY247" t="s">
        <v>23</v>
      </c>
      <c r="BZ247" s="253">
        <f t="shared" si="197"/>
        <v>0</v>
      </c>
      <c r="CA247" s="253">
        <f t="shared" si="198"/>
        <v>0</v>
      </c>
      <c r="CB247" s="253">
        <f t="shared" si="199"/>
        <v>0</v>
      </c>
      <c r="CC247" s="253">
        <f t="shared" si="200"/>
        <v>0</v>
      </c>
      <c r="CD247" s="253">
        <f t="shared" si="201"/>
        <v>0</v>
      </c>
      <c r="CE247" s="253">
        <f t="shared" si="202"/>
        <v>0</v>
      </c>
      <c r="CF247" s="253">
        <f t="shared" si="203"/>
        <v>0</v>
      </c>
      <c r="CG247" s="253">
        <f t="shared" si="204"/>
        <v>0</v>
      </c>
      <c r="CH247" s="253">
        <f t="shared" si="205"/>
        <v>0</v>
      </c>
      <c r="CI247" s="253">
        <f t="shared" si="206"/>
        <v>0</v>
      </c>
      <c r="CJ247" s="253">
        <f t="shared" si="207"/>
        <v>0</v>
      </c>
      <c r="CK247" s="253">
        <f t="shared" si="208"/>
        <v>0</v>
      </c>
    </row>
    <row r="248" spans="1:89" ht="20.399999999999999" x14ac:dyDescent="0.3">
      <c r="B248" s="129">
        <v>164</v>
      </c>
      <c r="C248" s="146">
        <v>294011</v>
      </c>
      <c r="D248" s="161">
        <v>29419049</v>
      </c>
      <c r="E248" s="157" t="s">
        <v>395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365"/>
        <v>0</v>
      </c>
      <c r="L248" s="156" t="s">
        <v>232</v>
      </c>
      <c r="M248" s="201">
        <v>0</v>
      </c>
      <c r="N248" s="262">
        <f t="shared" si="162"/>
        <v>1496.4</v>
      </c>
      <c r="O248" s="141">
        <v>1496.4</v>
      </c>
      <c r="P248" s="110">
        <f t="shared" si="163"/>
        <v>0</v>
      </c>
      <c r="Q248" s="112" t="s">
        <v>139</v>
      </c>
      <c r="R248" s="113">
        <f t="shared" si="164"/>
        <v>0</v>
      </c>
      <c r="S248" s="114">
        <f t="shared" si="165"/>
        <v>0</v>
      </c>
      <c r="T248" s="113">
        <f t="shared" si="166"/>
        <v>0</v>
      </c>
      <c r="U248" s="115">
        <f t="shared" si="167"/>
        <v>0</v>
      </c>
      <c r="V248" s="113">
        <f t="shared" si="168"/>
        <v>0</v>
      </c>
      <c r="W248" s="115">
        <f t="shared" si="169"/>
        <v>0</v>
      </c>
      <c r="X248" s="113">
        <f t="shared" si="170"/>
        <v>0</v>
      </c>
      <c r="Y248" s="115">
        <f t="shared" si="171"/>
        <v>0</v>
      </c>
      <c r="Z248" s="116">
        <f t="shared" si="172"/>
        <v>0</v>
      </c>
      <c r="AA248" s="117" t="b">
        <f t="shared" si="173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74"/>
        <v>0</v>
      </c>
      <c r="AJ248" s="22">
        <v>0</v>
      </c>
      <c r="AK248" s="164">
        <f t="shared" si="175"/>
        <v>0</v>
      </c>
      <c r="AL248" s="22">
        <v>0</v>
      </c>
      <c r="AM248" s="164">
        <f t="shared" si="176"/>
        <v>0</v>
      </c>
      <c r="AN248" s="22">
        <v>0</v>
      </c>
      <c r="AO248" s="164">
        <f t="shared" si="177"/>
        <v>0</v>
      </c>
      <c r="AP248" s="22">
        <v>0</v>
      </c>
      <c r="AQ248" s="164">
        <f t="shared" si="178"/>
        <v>0</v>
      </c>
      <c r="AR248" s="22">
        <v>0</v>
      </c>
      <c r="AS248" s="164">
        <f t="shared" si="179"/>
        <v>0</v>
      </c>
      <c r="AT248" s="22">
        <v>0</v>
      </c>
      <c r="AU248" s="164">
        <f t="shared" si="180"/>
        <v>0</v>
      </c>
      <c r="AV248" s="22">
        <v>0</v>
      </c>
      <c r="AW248" s="164">
        <f t="shared" si="181"/>
        <v>0</v>
      </c>
      <c r="AX248" s="22">
        <v>0</v>
      </c>
      <c r="AY248" s="164">
        <f t="shared" si="182"/>
        <v>0</v>
      </c>
      <c r="AZ248" s="22">
        <v>0</v>
      </c>
      <c r="BA248" s="164">
        <f t="shared" si="183"/>
        <v>0</v>
      </c>
      <c r="BB248" s="22">
        <v>0</v>
      </c>
      <c r="BC248" s="164">
        <f t="shared" si="184"/>
        <v>0</v>
      </c>
      <c r="BD248" s="22">
        <v>0</v>
      </c>
      <c r="BE248" s="164">
        <f t="shared" si="185"/>
        <v>0</v>
      </c>
      <c r="BF248" s="253">
        <f t="shared" si="186"/>
        <v>0</v>
      </c>
      <c r="BG248" s="253">
        <f t="shared" si="209"/>
        <v>0</v>
      </c>
      <c r="BH248" s="10" t="b">
        <f t="shared" si="210"/>
        <v>1</v>
      </c>
      <c r="BI248" s="253">
        <f t="shared" si="211"/>
        <v>0</v>
      </c>
      <c r="BJ248" s="250">
        <f t="shared" si="188"/>
        <v>29419049</v>
      </c>
      <c r="BK248" s="251">
        <v>348</v>
      </c>
      <c r="BL248" s="251">
        <v>5</v>
      </c>
      <c r="BM248" s="252">
        <f t="shared" si="189"/>
        <v>0</v>
      </c>
      <c r="BN248" s="252">
        <f t="shared" si="190"/>
        <v>0</v>
      </c>
      <c r="BO248" s="252">
        <f t="shared" si="191"/>
        <v>0</v>
      </c>
      <c r="BP248" s="252">
        <f t="shared" si="192"/>
        <v>0</v>
      </c>
      <c r="BQ248" s="254">
        <f t="shared" si="193"/>
        <v>1496.4</v>
      </c>
      <c r="BR248">
        <f t="shared" si="187"/>
        <v>0</v>
      </c>
      <c r="BS248">
        <v>0</v>
      </c>
      <c r="BT248">
        <v>1</v>
      </c>
      <c r="BU248" t="s">
        <v>139</v>
      </c>
      <c r="BV248" t="str">
        <f t="shared" si="194"/>
        <v>1</v>
      </c>
      <c r="BW248" t="str">
        <f t="shared" si="195"/>
        <v>0</v>
      </c>
      <c r="BX248" t="str">
        <f t="shared" si="196"/>
        <v>0</v>
      </c>
      <c r="BY248" t="s">
        <v>23</v>
      </c>
      <c r="BZ248" s="253">
        <f t="shared" si="197"/>
        <v>0</v>
      </c>
      <c r="CA248" s="253">
        <f t="shared" si="198"/>
        <v>0</v>
      </c>
      <c r="CB248" s="253">
        <f t="shared" si="199"/>
        <v>0</v>
      </c>
      <c r="CC248" s="253">
        <f t="shared" si="200"/>
        <v>0</v>
      </c>
      <c r="CD248" s="253">
        <f t="shared" si="201"/>
        <v>0</v>
      </c>
      <c r="CE248" s="253">
        <f t="shared" si="202"/>
        <v>0</v>
      </c>
      <c r="CF248" s="253">
        <f t="shared" si="203"/>
        <v>0</v>
      </c>
      <c r="CG248" s="253">
        <f t="shared" si="204"/>
        <v>0</v>
      </c>
      <c r="CH248" s="253">
        <f t="shared" si="205"/>
        <v>0</v>
      </c>
      <c r="CI248" s="253">
        <f t="shared" si="206"/>
        <v>0</v>
      </c>
      <c r="CJ248" s="253">
        <f t="shared" si="207"/>
        <v>0</v>
      </c>
      <c r="CK248" s="253">
        <f t="shared" si="208"/>
        <v>0</v>
      </c>
    </row>
    <row r="249" spans="1:89" s="165" customFormat="1" ht="20.399999999999999" x14ac:dyDescent="0.3">
      <c r="A249"/>
      <c r="B249" s="129">
        <v>165</v>
      </c>
      <c r="C249" s="146">
        <v>294011</v>
      </c>
      <c r="D249" s="161">
        <v>29410010</v>
      </c>
      <c r="E249" s="157" t="s">
        <v>265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365"/>
        <v>0</v>
      </c>
      <c r="L249" s="156" t="s">
        <v>20</v>
      </c>
      <c r="M249" s="104">
        <v>0</v>
      </c>
      <c r="N249" s="262">
        <f t="shared" si="162"/>
        <v>327</v>
      </c>
      <c r="O249" s="141">
        <v>327</v>
      </c>
      <c r="P249" s="110">
        <f t="shared" si="163"/>
        <v>0</v>
      </c>
      <c r="Q249" s="112" t="s">
        <v>139</v>
      </c>
      <c r="R249" s="113">
        <f t="shared" si="164"/>
        <v>0</v>
      </c>
      <c r="S249" s="114">
        <f t="shared" si="165"/>
        <v>0</v>
      </c>
      <c r="T249" s="113">
        <f t="shared" si="166"/>
        <v>0</v>
      </c>
      <c r="U249" s="115">
        <f t="shared" si="167"/>
        <v>0</v>
      </c>
      <c r="V249" s="113">
        <f t="shared" si="168"/>
        <v>0</v>
      </c>
      <c r="W249" s="115">
        <f t="shared" si="169"/>
        <v>0</v>
      </c>
      <c r="X249" s="113">
        <f t="shared" si="170"/>
        <v>0</v>
      </c>
      <c r="Y249" s="115">
        <f t="shared" si="171"/>
        <v>0</v>
      </c>
      <c r="Z249" s="116">
        <f t="shared" si="172"/>
        <v>0</v>
      </c>
      <c r="AA249" s="117" t="b">
        <f t="shared" si="173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74"/>
        <v>0</v>
      </c>
      <c r="AJ249" s="22">
        <v>0</v>
      </c>
      <c r="AK249" s="164">
        <f t="shared" si="175"/>
        <v>0</v>
      </c>
      <c r="AL249" s="22">
        <v>0</v>
      </c>
      <c r="AM249" s="164">
        <f t="shared" si="176"/>
        <v>0</v>
      </c>
      <c r="AN249" s="22">
        <v>0</v>
      </c>
      <c r="AO249" s="164">
        <f t="shared" si="177"/>
        <v>0</v>
      </c>
      <c r="AP249" s="22">
        <v>0</v>
      </c>
      <c r="AQ249" s="164">
        <f t="shared" si="178"/>
        <v>0</v>
      </c>
      <c r="AR249" s="22">
        <v>0</v>
      </c>
      <c r="AS249" s="164">
        <f t="shared" si="179"/>
        <v>0</v>
      </c>
      <c r="AT249" s="22">
        <v>0</v>
      </c>
      <c r="AU249" s="164">
        <f t="shared" si="180"/>
        <v>0</v>
      </c>
      <c r="AV249" s="22">
        <v>0</v>
      </c>
      <c r="AW249" s="164">
        <f t="shared" si="181"/>
        <v>0</v>
      </c>
      <c r="AX249" s="22">
        <v>0</v>
      </c>
      <c r="AY249" s="164">
        <f t="shared" si="182"/>
        <v>0</v>
      </c>
      <c r="AZ249" s="22">
        <v>0</v>
      </c>
      <c r="BA249" s="164">
        <f t="shared" si="183"/>
        <v>0</v>
      </c>
      <c r="BB249" s="22">
        <v>0</v>
      </c>
      <c r="BC249" s="164">
        <f t="shared" si="184"/>
        <v>0</v>
      </c>
      <c r="BD249" s="22">
        <v>0</v>
      </c>
      <c r="BE249" s="164">
        <f t="shared" si="185"/>
        <v>0</v>
      </c>
      <c r="BF249" s="253">
        <f t="shared" si="186"/>
        <v>0</v>
      </c>
      <c r="BG249" s="253">
        <f t="shared" si="209"/>
        <v>0</v>
      </c>
      <c r="BH249" s="10" t="b">
        <f t="shared" si="210"/>
        <v>1</v>
      </c>
      <c r="BI249" s="253">
        <f t="shared" si="211"/>
        <v>0</v>
      </c>
      <c r="BJ249" s="250">
        <f t="shared" si="188"/>
        <v>29410010</v>
      </c>
      <c r="BK249" s="251">
        <v>348</v>
      </c>
      <c r="BL249" s="251">
        <v>5</v>
      </c>
      <c r="BM249" s="252">
        <f t="shared" si="189"/>
        <v>0</v>
      </c>
      <c r="BN249" s="252">
        <f t="shared" si="190"/>
        <v>0</v>
      </c>
      <c r="BO249" s="252">
        <f t="shared" si="191"/>
        <v>0</v>
      </c>
      <c r="BP249" s="252">
        <f t="shared" si="192"/>
        <v>0</v>
      </c>
      <c r="BQ249" s="254">
        <f t="shared" si="193"/>
        <v>327</v>
      </c>
      <c r="BR249">
        <f t="shared" si="187"/>
        <v>0</v>
      </c>
      <c r="BS249">
        <v>0</v>
      </c>
      <c r="BT249">
        <v>1</v>
      </c>
      <c r="BU249" t="s">
        <v>139</v>
      </c>
      <c r="BV249" t="str">
        <f t="shared" si="194"/>
        <v>1</v>
      </c>
      <c r="BW249" t="str">
        <f t="shared" si="195"/>
        <v>0</v>
      </c>
      <c r="BX249" t="str">
        <f t="shared" si="196"/>
        <v>0</v>
      </c>
      <c r="BY249" t="s">
        <v>23</v>
      </c>
      <c r="BZ249" s="253">
        <f t="shared" si="197"/>
        <v>0</v>
      </c>
      <c r="CA249" s="253">
        <f t="shared" si="198"/>
        <v>0</v>
      </c>
      <c r="CB249" s="253">
        <f t="shared" si="199"/>
        <v>0</v>
      </c>
      <c r="CC249" s="253">
        <f t="shared" si="200"/>
        <v>0</v>
      </c>
      <c r="CD249" s="253">
        <f t="shared" si="201"/>
        <v>0</v>
      </c>
      <c r="CE249" s="253">
        <f t="shared" si="202"/>
        <v>0</v>
      </c>
      <c r="CF249" s="253">
        <f t="shared" si="203"/>
        <v>0</v>
      </c>
      <c r="CG249" s="253">
        <f t="shared" si="204"/>
        <v>0</v>
      </c>
      <c r="CH249" s="253">
        <f t="shared" si="205"/>
        <v>0</v>
      </c>
      <c r="CI249" s="253">
        <f t="shared" si="206"/>
        <v>0</v>
      </c>
      <c r="CJ249" s="253">
        <f t="shared" si="207"/>
        <v>0</v>
      </c>
      <c r="CK249" s="253">
        <f t="shared" si="208"/>
        <v>0</v>
      </c>
    </row>
    <row r="250" spans="1:89" ht="20.399999999999999" x14ac:dyDescent="0.3">
      <c r="B250" s="129">
        <v>166</v>
      </c>
      <c r="C250" s="146">
        <v>294011</v>
      </c>
      <c r="D250" s="161">
        <v>29410074</v>
      </c>
      <c r="E250" s="157" t="s">
        <v>266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365"/>
        <v>0</v>
      </c>
      <c r="L250" s="156" t="s">
        <v>20</v>
      </c>
      <c r="M250" s="201">
        <v>0</v>
      </c>
      <c r="N250" s="262">
        <f t="shared" si="162"/>
        <v>465</v>
      </c>
      <c r="O250" s="141">
        <v>465</v>
      </c>
      <c r="P250" s="110">
        <f t="shared" si="163"/>
        <v>0</v>
      </c>
      <c r="Q250" s="112" t="s">
        <v>139</v>
      </c>
      <c r="R250" s="113">
        <f t="shared" si="164"/>
        <v>0</v>
      </c>
      <c r="S250" s="114">
        <f t="shared" si="165"/>
        <v>0</v>
      </c>
      <c r="T250" s="113">
        <f t="shared" si="166"/>
        <v>0</v>
      </c>
      <c r="U250" s="115">
        <f t="shared" si="167"/>
        <v>0</v>
      </c>
      <c r="V250" s="113">
        <f t="shared" si="168"/>
        <v>0</v>
      </c>
      <c r="W250" s="115">
        <f t="shared" si="169"/>
        <v>0</v>
      </c>
      <c r="X250" s="113">
        <f t="shared" si="170"/>
        <v>0</v>
      </c>
      <c r="Y250" s="115">
        <f t="shared" si="171"/>
        <v>0</v>
      </c>
      <c r="Z250" s="116">
        <f t="shared" si="172"/>
        <v>0</v>
      </c>
      <c r="AA250" s="117" t="b">
        <f t="shared" si="173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74"/>
        <v>0</v>
      </c>
      <c r="AJ250" s="22">
        <v>0</v>
      </c>
      <c r="AK250" s="164">
        <f t="shared" si="175"/>
        <v>0</v>
      </c>
      <c r="AL250" s="22">
        <v>0</v>
      </c>
      <c r="AM250" s="164">
        <f t="shared" si="176"/>
        <v>0</v>
      </c>
      <c r="AN250" s="22">
        <v>0</v>
      </c>
      <c r="AO250" s="164">
        <f t="shared" si="177"/>
        <v>0</v>
      </c>
      <c r="AP250" s="22">
        <v>0</v>
      </c>
      <c r="AQ250" s="164">
        <f t="shared" si="178"/>
        <v>0</v>
      </c>
      <c r="AR250" s="22">
        <v>0</v>
      </c>
      <c r="AS250" s="164">
        <f t="shared" si="179"/>
        <v>0</v>
      </c>
      <c r="AT250" s="22">
        <v>0</v>
      </c>
      <c r="AU250" s="164">
        <f t="shared" si="180"/>
        <v>0</v>
      </c>
      <c r="AV250" s="22">
        <v>0</v>
      </c>
      <c r="AW250" s="164">
        <f t="shared" si="181"/>
        <v>0</v>
      </c>
      <c r="AX250" s="22">
        <v>0</v>
      </c>
      <c r="AY250" s="164">
        <f t="shared" si="182"/>
        <v>0</v>
      </c>
      <c r="AZ250" s="22">
        <v>0</v>
      </c>
      <c r="BA250" s="164">
        <f t="shared" si="183"/>
        <v>0</v>
      </c>
      <c r="BB250" s="22">
        <v>0</v>
      </c>
      <c r="BC250" s="164">
        <f t="shared" si="184"/>
        <v>0</v>
      </c>
      <c r="BD250" s="22">
        <v>0</v>
      </c>
      <c r="BE250" s="164">
        <f t="shared" si="185"/>
        <v>0</v>
      </c>
      <c r="BF250" s="253">
        <f t="shared" si="186"/>
        <v>0</v>
      </c>
      <c r="BG250" s="253">
        <f t="shared" si="209"/>
        <v>0</v>
      </c>
      <c r="BH250" s="10" t="b">
        <f t="shared" si="210"/>
        <v>1</v>
      </c>
      <c r="BI250" s="253">
        <f t="shared" si="211"/>
        <v>0</v>
      </c>
      <c r="BJ250" s="250">
        <f t="shared" si="188"/>
        <v>29410074</v>
      </c>
      <c r="BK250" s="251">
        <v>348</v>
      </c>
      <c r="BL250" s="251">
        <v>5</v>
      </c>
      <c r="BM250" s="252">
        <f t="shared" si="189"/>
        <v>0</v>
      </c>
      <c r="BN250" s="252">
        <f t="shared" si="190"/>
        <v>0</v>
      </c>
      <c r="BO250" s="252">
        <f t="shared" si="191"/>
        <v>0</v>
      </c>
      <c r="BP250" s="252">
        <f t="shared" si="192"/>
        <v>0</v>
      </c>
      <c r="BQ250" s="254">
        <f t="shared" si="193"/>
        <v>465</v>
      </c>
      <c r="BR250">
        <f t="shared" si="187"/>
        <v>0</v>
      </c>
      <c r="BS250">
        <v>0</v>
      </c>
      <c r="BT250">
        <v>1</v>
      </c>
      <c r="BU250" t="s">
        <v>139</v>
      </c>
      <c r="BV250" t="str">
        <f t="shared" si="194"/>
        <v>1</v>
      </c>
      <c r="BW250" t="str">
        <f t="shared" si="195"/>
        <v>0</v>
      </c>
      <c r="BX250" t="str">
        <f t="shared" si="196"/>
        <v>0</v>
      </c>
      <c r="BY250" t="s">
        <v>23</v>
      </c>
      <c r="BZ250" s="253">
        <f t="shared" si="197"/>
        <v>0</v>
      </c>
      <c r="CA250" s="253">
        <f t="shared" si="198"/>
        <v>0</v>
      </c>
      <c r="CB250" s="253">
        <f t="shared" si="199"/>
        <v>0</v>
      </c>
      <c r="CC250" s="253">
        <f t="shared" si="200"/>
        <v>0</v>
      </c>
      <c r="CD250" s="253">
        <f t="shared" si="201"/>
        <v>0</v>
      </c>
      <c r="CE250" s="253">
        <f t="shared" si="202"/>
        <v>0</v>
      </c>
      <c r="CF250" s="253">
        <f t="shared" si="203"/>
        <v>0</v>
      </c>
      <c r="CG250" s="253">
        <f t="shared" si="204"/>
        <v>0</v>
      </c>
      <c r="CH250" s="253">
        <f t="shared" si="205"/>
        <v>0</v>
      </c>
      <c r="CI250" s="253">
        <f t="shared" si="206"/>
        <v>0</v>
      </c>
      <c r="CJ250" s="253">
        <f t="shared" si="207"/>
        <v>0</v>
      </c>
      <c r="CK250" s="253">
        <f t="shared" si="208"/>
        <v>0</v>
      </c>
    </row>
    <row r="251" spans="1:89" ht="20.399999999999999" x14ac:dyDescent="0.3">
      <c r="B251" s="129">
        <v>167</v>
      </c>
      <c r="C251" s="146">
        <v>294011</v>
      </c>
      <c r="D251" s="161">
        <v>29419013</v>
      </c>
      <c r="E251" s="157" t="s">
        <v>267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65"/>
        <v>0</v>
      </c>
      <c r="L251" s="156" t="s">
        <v>20</v>
      </c>
      <c r="M251" s="104">
        <v>0</v>
      </c>
      <c r="N251" s="262">
        <f t="shared" si="162"/>
        <v>642.82000000000005</v>
      </c>
      <c r="O251" s="141">
        <v>642.82000000000005</v>
      </c>
      <c r="P251" s="110">
        <f t="shared" si="163"/>
        <v>0</v>
      </c>
      <c r="Q251" s="112" t="s">
        <v>139</v>
      </c>
      <c r="R251" s="113">
        <f t="shared" si="164"/>
        <v>0</v>
      </c>
      <c r="S251" s="114">
        <f t="shared" si="165"/>
        <v>0</v>
      </c>
      <c r="T251" s="113">
        <f t="shared" si="166"/>
        <v>0</v>
      </c>
      <c r="U251" s="115">
        <f t="shared" si="167"/>
        <v>0</v>
      </c>
      <c r="V251" s="113">
        <f t="shared" si="168"/>
        <v>0</v>
      </c>
      <c r="W251" s="115">
        <f t="shared" si="169"/>
        <v>0</v>
      </c>
      <c r="X251" s="113">
        <f t="shared" si="170"/>
        <v>0</v>
      </c>
      <c r="Y251" s="115">
        <f t="shared" si="171"/>
        <v>0</v>
      </c>
      <c r="Z251" s="116">
        <f t="shared" si="172"/>
        <v>0</v>
      </c>
      <c r="AA251" s="117" t="b">
        <f t="shared" si="173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174"/>
        <v>0</v>
      </c>
      <c r="AJ251" s="22">
        <v>0</v>
      </c>
      <c r="AK251" s="164">
        <f t="shared" si="175"/>
        <v>0</v>
      </c>
      <c r="AL251" s="22">
        <v>0</v>
      </c>
      <c r="AM251" s="164">
        <f t="shared" si="176"/>
        <v>0</v>
      </c>
      <c r="AN251" s="22">
        <v>0</v>
      </c>
      <c r="AO251" s="164">
        <f t="shared" si="177"/>
        <v>0</v>
      </c>
      <c r="AP251" s="22">
        <v>0</v>
      </c>
      <c r="AQ251" s="164">
        <f t="shared" si="178"/>
        <v>0</v>
      </c>
      <c r="AR251" s="22">
        <v>0</v>
      </c>
      <c r="AS251" s="164">
        <f t="shared" si="179"/>
        <v>0</v>
      </c>
      <c r="AT251" s="22">
        <v>0</v>
      </c>
      <c r="AU251" s="164">
        <f t="shared" si="180"/>
        <v>0</v>
      </c>
      <c r="AV251" s="22">
        <v>0</v>
      </c>
      <c r="AW251" s="164">
        <f t="shared" si="181"/>
        <v>0</v>
      </c>
      <c r="AX251" s="22">
        <v>0</v>
      </c>
      <c r="AY251" s="164">
        <f t="shared" si="182"/>
        <v>0</v>
      </c>
      <c r="AZ251" s="22">
        <v>0</v>
      </c>
      <c r="BA251" s="164">
        <f t="shared" si="183"/>
        <v>0</v>
      </c>
      <c r="BB251" s="22">
        <v>0</v>
      </c>
      <c r="BC251" s="164">
        <f t="shared" si="184"/>
        <v>0</v>
      </c>
      <c r="BD251" s="22">
        <v>0</v>
      </c>
      <c r="BE251" s="164">
        <f t="shared" si="185"/>
        <v>0</v>
      </c>
      <c r="BF251" s="253">
        <f t="shared" si="186"/>
        <v>0</v>
      </c>
      <c r="BG251" s="253">
        <f t="shared" si="209"/>
        <v>0</v>
      </c>
      <c r="BH251" s="10" t="b">
        <f t="shared" si="210"/>
        <v>1</v>
      </c>
      <c r="BI251" s="253">
        <f t="shared" si="211"/>
        <v>0</v>
      </c>
      <c r="BJ251" s="250">
        <f t="shared" si="188"/>
        <v>29419013</v>
      </c>
      <c r="BK251" s="251">
        <v>348</v>
      </c>
      <c r="BL251" s="251">
        <v>5</v>
      </c>
      <c r="BM251" s="252">
        <f t="shared" si="189"/>
        <v>0</v>
      </c>
      <c r="BN251" s="252">
        <f t="shared" si="190"/>
        <v>0</v>
      </c>
      <c r="BO251" s="252">
        <f t="shared" si="191"/>
        <v>0</v>
      </c>
      <c r="BP251" s="252">
        <f t="shared" si="192"/>
        <v>0</v>
      </c>
      <c r="BQ251" s="254">
        <f t="shared" si="193"/>
        <v>642.82000000000005</v>
      </c>
      <c r="BR251">
        <f t="shared" si="187"/>
        <v>0</v>
      </c>
      <c r="BS251">
        <v>0</v>
      </c>
      <c r="BT251">
        <v>1</v>
      </c>
      <c r="BU251" t="s">
        <v>139</v>
      </c>
      <c r="BV251" t="str">
        <f t="shared" si="194"/>
        <v>1</v>
      </c>
      <c r="BW251" t="str">
        <f t="shared" si="195"/>
        <v>0</v>
      </c>
      <c r="BX251" t="str">
        <f t="shared" si="196"/>
        <v>0</v>
      </c>
      <c r="BY251" t="s">
        <v>23</v>
      </c>
      <c r="BZ251" s="253">
        <f t="shared" si="197"/>
        <v>0</v>
      </c>
      <c r="CA251" s="253">
        <f t="shared" si="198"/>
        <v>0</v>
      </c>
      <c r="CB251" s="253">
        <f t="shared" si="199"/>
        <v>0</v>
      </c>
      <c r="CC251" s="253">
        <f t="shared" si="200"/>
        <v>0</v>
      </c>
      <c r="CD251" s="253">
        <f t="shared" si="201"/>
        <v>0</v>
      </c>
      <c r="CE251" s="253">
        <f t="shared" si="202"/>
        <v>0</v>
      </c>
      <c r="CF251" s="253">
        <f t="shared" si="203"/>
        <v>0</v>
      </c>
      <c r="CG251" s="253">
        <f t="shared" si="204"/>
        <v>0</v>
      </c>
      <c r="CH251" s="253">
        <f t="shared" si="205"/>
        <v>0</v>
      </c>
      <c r="CI251" s="253">
        <f t="shared" si="206"/>
        <v>0</v>
      </c>
      <c r="CJ251" s="253">
        <f t="shared" si="207"/>
        <v>0</v>
      </c>
      <c r="CK251" s="253">
        <f t="shared" si="208"/>
        <v>0</v>
      </c>
    </row>
    <row r="252" spans="1:89" ht="20.399999999999999" x14ac:dyDescent="0.3">
      <c r="B252" s="129">
        <v>168</v>
      </c>
      <c r="C252" s="146">
        <v>294011</v>
      </c>
      <c r="D252" s="161">
        <v>21411046</v>
      </c>
      <c r="E252" s="157" t="s">
        <v>268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65"/>
        <v>0</v>
      </c>
      <c r="L252" s="156" t="s">
        <v>20</v>
      </c>
      <c r="M252" s="201">
        <v>0</v>
      </c>
      <c r="N252" s="262">
        <f t="shared" si="162"/>
        <v>197.2</v>
      </c>
      <c r="O252" s="141">
        <v>197.2</v>
      </c>
      <c r="P252" s="110">
        <f t="shared" si="163"/>
        <v>0</v>
      </c>
      <c r="Q252" s="112" t="s">
        <v>139</v>
      </c>
      <c r="R252" s="113">
        <f t="shared" si="164"/>
        <v>0</v>
      </c>
      <c r="S252" s="114">
        <f t="shared" si="165"/>
        <v>0</v>
      </c>
      <c r="T252" s="113">
        <f t="shared" si="166"/>
        <v>0</v>
      </c>
      <c r="U252" s="115">
        <f t="shared" si="167"/>
        <v>0</v>
      </c>
      <c r="V252" s="113">
        <f t="shared" si="168"/>
        <v>0</v>
      </c>
      <c r="W252" s="115">
        <f t="shared" si="169"/>
        <v>0</v>
      </c>
      <c r="X252" s="113">
        <f t="shared" si="170"/>
        <v>0</v>
      </c>
      <c r="Y252" s="115">
        <f t="shared" si="171"/>
        <v>0</v>
      </c>
      <c r="Z252" s="116">
        <f t="shared" si="172"/>
        <v>0</v>
      </c>
      <c r="AA252" s="117" t="b">
        <f t="shared" si="173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74"/>
        <v>0</v>
      </c>
      <c r="AJ252" s="22">
        <v>0</v>
      </c>
      <c r="AK252" s="164">
        <f t="shared" si="175"/>
        <v>0</v>
      </c>
      <c r="AL252" s="22">
        <v>0</v>
      </c>
      <c r="AM252" s="164">
        <f t="shared" si="176"/>
        <v>0</v>
      </c>
      <c r="AN252" s="22">
        <v>0</v>
      </c>
      <c r="AO252" s="164">
        <f t="shared" si="177"/>
        <v>0</v>
      </c>
      <c r="AP252" s="22">
        <v>0</v>
      </c>
      <c r="AQ252" s="164">
        <f t="shared" si="178"/>
        <v>0</v>
      </c>
      <c r="AR252" s="22">
        <v>0</v>
      </c>
      <c r="AS252" s="164">
        <f t="shared" si="179"/>
        <v>0</v>
      </c>
      <c r="AT252" s="22">
        <v>0</v>
      </c>
      <c r="AU252" s="164">
        <f t="shared" si="180"/>
        <v>0</v>
      </c>
      <c r="AV252" s="22">
        <v>0</v>
      </c>
      <c r="AW252" s="164">
        <f t="shared" si="181"/>
        <v>0</v>
      </c>
      <c r="AX252" s="22">
        <v>0</v>
      </c>
      <c r="AY252" s="164">
        <f t="shared" si="182"/>
        <v>0</v>
      </c>
      <c r="AZ252" s="22">
        <v>0</v>
      </c>
      <c r="BA252" s="164">
        <f t="shared" si="183"/>
        <v>0</v>
      </c>
      <c r="BB252" s="22">
        <v>0</v>
      </c>
      <c r="BC252" s="164">
        <f t="shared" si="184"/>
        <v>0</v>
      </c>
      <c r="BD252" s="22">
        <v>0</v>
      </c>
      <c r="BE252" s="164">
        <f t="shared" si="185"/>
        <v>0</v>
      </c>
      <c r="BF252" s="253">
        <f t="shared" si="186"/>
        <v>0</v>
      </c>
      <c r="BG252" s="253">
        <f t="shared" si="209"/>
        <v>0</v>
      </c>
      <c r="BH252" s="10" t="b">
        <f t="shared" si="210"/>
        <v>1</v>
      </c>
      <c r="BI252" s="253">
        <f t="shared" si="211"/>
        <v>0</v>
      </c>
      <c r="BJ252" s="250">
        <f t="shared" si="188"/>
        <v>21411046</v>
      </c>
      <c r="BK252" s="251">
        <v>348</v>
      </c>
      <c r="BL252" s="251">
        <v>5</v>
      </c>
      <c r="BM252" s="252">
        <f t="shared" si="189"/>
        <v>0</v>
      </c>
      <c r="BN252" s="252">
        <f t="shared" si="190"/>
        <v>0</v>
      </c>
      <c r="BO252" s="252">
        <f t="shared" si="191"/>
        <v>0</v>
      </c>
      <c r="BP252" s="252">
        <f t="shared" si="192"/>
        <v>0</v>
      </c>
      <c r="BQ252" s="254">
        <f t="shared" si="193"/>
        <v>197.2</v>
      </c>
      <c r="BR252">
        <f t="shared" si="187"/>
        <v>0</v>
      </c>
      <c r="BS252">
        <v>0</v>
      </c>
      <c r="BT252">
        <v>1</v>
      </c>
      <c r="BU252" t="s">
        <v>139</v>
      </c>
      <c r="BV252" t="str">
        <f t="shared" si="194"/>
        <v>1</v>
      </c>
      <c r="BW252" t="str">
        <f t="shared" si="195"/>
        <v>0</v>
      </c>
      <c r="BX252" t="str">
        <f t="shared" si="196"/>
        <v>0</v>
      </c>
      <c r="BY252" t="s">
        <v>23</v>
      </c>
      <c r="BZ252" s="253">
        <f t="shared" si="197"/>
        <v>0</v>
      </c>
      <c r="CA252" s="253">
        <f t="shared" si="198"/>
        <v>0</v>
      </c>
      <c r="CB252" s="253">
        <f t="shared" si="199"/>
        <v>0</v>
      </c>
      <c r="CC252" s="253">
        <f t="shared" si="200"/>
        <v>0</v>
      </c>
      <c r="CD252" s="253">
        <f t="shared" si="201"/>
        <v>0</v>
      </c>
      <c r="CE252" s="253">
        <f t="shared" si="202"/>
        <v>0</v>
      </c>
      <c r="CF252" s="253">
        <f t="shared" si="203"/>
        <v>0</v>
      </c>
      <c r="CG252" s="253">
        <f t="shared" si="204"/>
        <v>0</v>
      </c>
      <c r="CH252" s="253">
        <f t="shared" si="205"/>
        <v>0</v>
      </c>
      <c r="CI252" s="253">
        <f t="shared" si="206"/>
        <v>0</v>
      </c>
      <c r="CJ252" s="253">
        <f t="shared" si="207"/>
        <v>0</v>
      </c>
      <c r="CK252" s="253">
        <f t="shared" si="208"/>
        <v>0</v>
      </c>
    </row>
    <row r="253" spans="1:89" s="165" customFormat="1" ht="20.399999999999999" x14ac:dyDescent="0.3">
      <c r="A253"/>
      <c r="B253" s="129">
        <v>169</v>
      </c>
      <c r="C253" s="146">
        <v>294011</v>
      </c>
      <c r="D253" s="161">
        <v>21410208</v>
      </c>
      <c r="E253" s="157" t="s">
        <v>269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65"/>
        <v>0</v>
      </c>
      <c r="L253" s="156" t="s">
        <v>20</v>
      </c>
      <c r="M253" s="104">
        <v>0</v>
      </c>
      <c r="N253" s="262">
        <f t="shared" si="162"/>
        <v>116</v>
      </c>
      <c r="O253" s="141">
        <v>116</v>
      </c>
      <c r="P253" s="110">
        <f t="shared" si="163"/>
        <v>0</v>
      </c>
      <c r="Q253" s="112" t="s">
        <v>139</v>
      </c>
      <c r="R253" s="113">
        <f t="shared" si="164"/>
        <v>0</v>
      </c>
      <c r="S253" s="114">
        <f t="shared" si="165"/>
        <v>0</v>
      </c>
      <c r="T253" s="113">
        <f t="shared" si="166"/>
        <v>0</v>
      </c>
      <c r="U253" s="115">
        <f t="shared" si="167"/>
        <v>0</v>
      </c>
      <c r="V253" s="113">
        <f t="shared" si="168"/>
        <v>0</v>
      </c>
      <c r="W253" s="115">
        <f t="shared" si="169"/>
        <v>0</v>
      </c>
      <c r="X253" s="113">
        <f t="shared" si="170"/>
        <v>0</v>
      </c>
      <c r="Y253" s="115">
        <f t="shared" si="171"/>
        <v>0</v>
      </c>
      <c r="Z253" s="116">
        <f t="shared" si="172"/>
        <v>0</v>
      </c>
      <c r="AA253" s="117" t="b">
        <f t="shared" si="173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74"/>
        <v>0</v>
      </c>
      <c r="AJ253" s="22">
        <v>0</v>
      </c>
      <c r="AK253" s="164">
        <f t="shared" si="175"/>
        <v>0</v>
      </c>
      <c r="AL253" s="22">
        <v>0</v>
      </c>
      <c r="AM253" s="164">
        <f t="shared" si="176"/>
        <v>0</v>
      </c>
      <c r="AN253" s="22">
        <v>0</v>
      </c>
      <c r="AO253" s="164">
        <f t="shared" si="177"/>
        <v>0</v>
      </c>
      <c r="AP253" s="22">
        <v>0</v>
      </c>
      <c r="AQ253" s="164">
        <f t="shared" si="178"/>
        <v>0</v>
      </c>
      <c r="AR253" s="22">
        <v>0</v>
      </c>
      <c r="AS253" s="164">
        <f t="shared" si="179"/>
        <v>0</v>
      </c>
      <c r="AT253" s="22">
        <v>0</v>
      </c>
      <c r="AU253" s="164">
        <f t="shared" si="180"/>
        <v>0</v>
      </c>
      <c r="AV253" s="22">
        <v>0</v>
      </c>
      <c r="AW253" s="164">
        <f t="shared" si="181"/>
        <v>0</v>
      </c>
      <c r="AX253" s="22">
        <v>0</v>
      </c>
      <c r="AY253" s="164">
        <f t="shared" si="182"/>
        <v>0</v>
      </c>
      <c r="AZ253" s="22">
        <v>0</v>
      </c>
      <c r="BA253" s="164">
        <f t="shared" si="183"/>
        <v>0</v>
      </c>
      <c r="BB253" s="22">
        <v>0</v>
      </c>
      <c r="BC253" s="164">
        <f t="shared" si="184"/>
        <v>0</v>
      </c>
      <c r="BD253" s="22">
        <v>0</v>
      </c>
      <c r="BE253" s="164">
        <f t="shared" si="185"/>
        <v>0</v>
      </c>
      <c r="BF253" s="253">
        <f t="shared" si="186"/>
        <v>0</v>
      </c>
      <c r="BG253" s="253">
        <f t="shared" si="209"/>
        <v>0</v>
      </c>
      <c r="BH253" s="10" t="b">
        <f t="shared" si="210"/>
        <v>1</v>
      </c>
      <c r="BI253" s="253">
        <f t="shared" si="211"/>
        <v>0</v>
      </c>
      <c r="BJ253" s="250">
        <f t="shared" si="188"/>
        <v>21410208</v>
      </c>
      <c r="BK253" s="251">
        <v>348</v>
      </c>
      <c r="BL253" s="251">
        <v>5</v>
      </c>
      <c r="BM253" s="252">
        <f t="shared" si="189"/>
        <v>0</v>
      </c>
      <c r="BN253" s="252">
        <f t="shared" si="190"/>
        <v>0</v>
      </c>
      <c r="BO253" s="252">
        <f t="shared" si="191"/>
        <v>0</v>
      </c>
      <c r="BP253" s="252">
        <f t="shared" si="192"/>
        <v>0</v>
      </c>
      <c r="BQ253" s="254">
        <f t="shared" si="193"/>
        <v>116</v>
      </c>
      <c r="BR253">
        <f t="shared" si="187"/>
        <v>0</v>
      </c>
      <c r="BS253">
        <v>0</v>
      </c>
      <c r="BT253">
        <v>1</v>
      </c>
      <c r="BU253" t="s">
        <v>139</v>
      </c>
      <c r="BV253" t="str">
        <f t="shared" si="194"/>
        <v>1</v>
      </c>
      <c r="BW253" t="str">
        <f t="shared" si="195"/>
        <v>0</v>
      </c>
      <c r="BX253" t="str">
        <f t="shared" si="196"/>
        <v>0</v>
      </c>
      <c r="BY253" t="s">
        <v>23</v>
      </c>
      <c r="BZ253" s="253">
        <f t="shared" si="197"/>
        <v>0</v>
      </c>
      <c r="CA253" s="253">
        <f t="shared" si="198"/>
        <v>0</v>
      </c>
      <c r="CB253" s="253">
        <f t="shared" si="199"/>
        <v>0</v>
      </c>
      <c r="CC253" s="253">
        <f t="shared" si="200"/>
        <v>0</v>
      </c>
      <c r="CD253" s="253">
        <f t="shared" si="201"/>
        <v>0</v>
      </c>
      <c r="CE253" s="253">
        <f t="shared" si="202"/>
        <v>0</v>
      </c>
      <c r="CF253" s="253">
        <f t="shared" si="203"/>
        <v>0</v>
      </c>
      <c r="CG253" s="253">
        <f t="shared" si="204"/>
        <v>0</v>
      </c>
      <c r="CH253" s="253">
        <f t="shared" si="205"/>
        <v>0</v>
      </c>
      <c r="CI253" s="253">
        <f t="shared" si="206"/>
        <v>0</v>
      </c>
      <c r="CJ253" s="253">
        <f t="shared" si="207"/>
        <v>0</v>
      </c>
      <c r="CK253" s="253">
        <f t="shared" si="208"/>
        <v>0</v>
      </c>
    </row>
    <row r="254" spans="1:89" ht="20.399999999999999" x14ac:dyDescent="0.3">
      <c r="B254" s="129">
        <v>170</v>
      </c>
      <c r="C254" s="146">
        <v>294011</v>
      </c>
      <c r="D254" s="161">
        <v>21410245</v>
      </c>
      <c r="E254" s="157" t="s">
        <v>270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65"/>
        <v>0</v>
      </c>
      <c r="L254" s="156" t="s">
        <v>20</v>
      </c>
      <c r="M254" s="201">
        <v>0</v>
      </c>
      <c r="N254" s="262">
        <f t="shared" si="162"/>
        <v>220.4</v>
      </c>
      <c r="O254" s="141">
        <v>220.4</v>
      </c>
      <c r="P254" s="110">
        <f t="shared" si="163"/>
        <v>0</v>
      </c>
      <c r="Q254" s="112" t="s">
        <v>139</v>
      </c>
      <c r="R254" s="113">
        <f t="shared" si="164"/>
        <v>0</v>
      </c>
      <c r="S254" s="114">
        <f t="shared" si="165"/>
        <v>0</v>
      </c>
      <c r="T254" s="113">
        <f t="shared" si="166"/>
        <v>0</v>
      </c>
      <c r="U254" s="115">
        <f t="shared" si="167"/>
        <v>0</v>
      </c>
      <c r="V254" s="113">
        <f t="shared" si="168"/>
        <v>0</v>
      </c>
      <c r="W254" s="115">
        <f t="shared" si="169"/>
        <v>0</v>
      </c>
      <c r="X254" s="113">
        <f t="shared" si="170"/>
        <v>0</v>
      </c>
      <c r="Y254" s="115">
        <f t="shared" si="171"/>
        <v>0</v>
      </c>
      <c r="Z254" s="116">
        <f t="shared" si="172"/>
        <v>0</v>
      </c>
      <c r="AA254" s="117" t="b">
        <f t="shared" si="173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74"/>
        <v>0</v>
      </c>
      <c r="AJ254" s="22">
        <v>0</v>
      </c>
      <c r="AK254" s="164">
        <f t="shared" si="175"/>
        <v>0</v>
      </c>
      <c r="AL254" s="22">
        <v>0</v>
      </c>
      <c r="AM254" s="164">
        <f t="shared" si="176"/>
        <v>0</v>
      </c>
      <c r="AN254" s="22">
        <v>0</v>
      </c>
      <c r="AO254" s="164">
        <f t="shared" si="177"/>
        <v>0</v>
      </c>
      <c r="AP254" s="22">
        <v>0</v>
      </c>
      <c r="AQ254" s="164">
        <f t="shared" si="178"/>
        <v>0</v>
      </c>
      <c r="AR254" s="22">
        <v>0</v>
      </c>
      <c r="AS254" s="164">
        <f t="shared" si="179"/>
        <v>0</v>
      </c>
      <c r="AT254" s="22">
        <v>0</v>
      </c>
      <c r="AU254" s="164">
        <f t="shared" si="180"/>
        <v>0</v>
      </c>
      <c r="AV254" s="22">
        <v>0</v>
      </c>
      <c r="AW254" s="164">
        <f t="shared" si="181"/>
        <v>0</v>
      </c>
      <c r="AX254" s="22">
        <v>0</v>
      </c>
      <c r="AY254" s="164">
        <f t="shared" si="182"/>
        <v>0</v>
      </c>
      <c r="AZ254" s="22">
        <v>0</v>
      </c>
      <c r="BA254" s="164">
        <f t="shared" si="183"/>
        <v>0</v>
      </c>
      <c r="BB254" s="22">
        <v>0</v>
      </c>
      <c r="BC254" s="164">
        <f t="shared" si="184"/>
        <v>0</v>
      </c>
      <c r="BD254" s="22">
        <v>0</v>
      </c>
      <c r="BE254" s="164">
        <f t="shared" si="185"/>
        <v>0</v>
      </c>
      <c r="BF254" s="253">
        <f t="shared" si="186"/>
        <v>0</v>
      </c>
      <c r="BG254" s="253">
        <f t="shared" si="209"/>
        <v>0</v>
      </c>
      <c r="BH254" s="10" t="b">
        <f t="shared" si="210"/>
        <v>1</v>
      </c>
      <c r="BI254" s="253">
        <f t="shared" si="211"/>
        <v>0</v>
      </c>
      <c r="BJ254" s="250">
        <f t="shared" si="188"/>
        <v>21410245</v>
      </c>
      <c r="BK254" s="251">
        <v>348</v>
      </c>
      <c r="BL254" s="251">
        <v>5</v>
      </c>
      <c r="BM254" s="252">
        <f t="shared" si="189"/>
        <v>0</v>
      </c>
      <c r="BN254" s="252">
        <f t="shared" si="190"/>
        <v>0</v>
      </c>
      <c r="BO254" s="252">
        <f t="shared" si="191"/>
        <v>0</v>
      </c>
      <c r="BP254" s="252">
        <f t="shared" si="192"/>
        <v>0</v>
      </c>
      <c r="BQ254" s="254">
        <f t="shared" si="193"/>
        <v>220.4</v>
      </c>
      <c r="BR254">
        <f t="shared" si="187"/>
        <v>0</v>
      </c>
      <c r="BS254">
        <v>0</v>
      </c>
      <c r="BT254">
        <v>1</v>
      </c>
      <c r="BU254" t="s">
        <v>139</v>
      </c>
      <c r="BV254" t="str">
        <f t="shared" si="194"/>
        <v>1</v>
      </c>
      <c r="BW254" t="str">
        <f t="shared" si="195"/>
        <v>0</v>
      </c>
      <c r="BX254" t="str">
        <f t="shared" si="196"/>
        <v>0</v>
      </c>
      <c r="BY254" t="s">
        <v>23</v>
      </c>
      <c r="BZ254" s="253">
        <f t="shared" si="197"/>
        <v>0</v>
      </c>
      <c r="CA254" s="253">
        <f t="shared" si="198"/>
        <v>0</v>
      </c>
      <c r="CB254" s="253">
        <f t="shared" si="199"/>
        <v>0</v>
      </c>
      <c r="CC254" s="253">
        <f t="shared" si="200"/>
        <v>0</v>
      </c>
      <c r="CD254" s="253">
        <f t="shared" si="201"/>
        <v>0</v>
      </c>
      <c r="CE254" s="253">
        <f t="shared" si="202"/>
        <v>0</v>
      </c>
      <c r="CF254" s="253">
        <f t="shared" si="203"/>
        <v>0</v>
      </c>
      <c r="CG254" s="253">
        <f t="shared" si="204"/>
        <v>0</v>
      </c>
      <c r="CH254" s="253">
        <f t="shared" si="205"/>
        <v>0</v>
      </c>
      <c r="CI254" s="253">
        <f t="shared" si="206"/>
        <v>0</v>
      </c>
      <c r="CJ254" s="253">
        <f t="shared" si="207"/>
        <v>0</v>
      </c>
      <c r="CK254" s="253">
        <f t="shared" si="208"/>
        <v>0</v>
      </c>
    </row>
    <row r="255" spans="1:89" s="165" customFormat="1" ht="51" x14ac:dyDescent="0.3">
      <c r="A255"/>
      <c r="B255" s="129">
        <v>171</v>
      </c>
      <c r="C255" s="146">
        <v>294011</v>
      </c>
      <c r="D255" s="161">
        <v>29419072</v>
      </c>
      <c r="E255" s="157" t="s">
        <v>271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65"/>
        <v>0</v>
      </c>
      <c r="L255" s="156" t="s">
        <v>20</v>
      </c>
      <c r="M255" s="104">
        <v>0</v>
      </c>
      <c r="N255" s="262">
        <f t="shared" si="162"/>
        <v>1533</v>
      </c>
      <c r="O255" s="141">
        <v>1533</v>
      </c>
      <c r="P255" s="110">
        <f t="shared" si="163"/>
        <v>0</v>
      </c>
      <c r="Q255" s="112" t="s">
        <v>139</v>
      </c>
      <c r="R255" s="113">
        <f t="shared" si="164"/>
        <v>0</v>
      </c>
      <c r="S255" s="114">
        <f t="shared" si="165"/>
        <v>0</v>
      </c>
      <c r="T255" s="113">
        <f t="shared" si="166"/>
        <v>0</v>
      </c>
      <c r="U255" s="115">
        <f t="shared" si="167"/>
        <v>0</v>
      </c>
      <c r="V255" s="113">
        <f t="shared" si="168"/>
        <v>0</v>
      </c>
      <c r="W255" s="115">
        <f t="shared" si="169"/>
        <v>0</v>
      </c>
      <c r="X255" s="113">
        <f t="shared" si="170"/>
        <v>0</v>
      </c>
      <c r="Y255" s="115">
        <f t="shared" si="171"/>
        <v>0</v>
      </c>
      <c r="Z255" s="116">
        <f t="shared" si="172"/>
        <v>0</v>
      </c>
      <c r="AA255" s="117" t="b">
        <f t="shared" si="173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si="174"/>
        <v>0</v>
      </c>
      <c r="AJ255" s="22">
        <v>0</v>
      </c>
      <c r="AK255" s="164">
        <f t="shared" si="175"/>
        <v>0</v>
      </c>
      <c r="AL255" s="22">
        <v>0</v>
      </c>
      <c r="AM255" s="164">
        <f t="shared" si="176"/>
        <v>0</v>
      </c>
      <c r="AN255" s="22">
        <v>0</v>
      </c>
      <c r="AO255" s="164">
        <f t="shared" si="177"/>
        <v>0</v>
      </c>
      <c r="AP255" s="22">
        <v>0</v>
      </c>
      <c r="AQ255" s="164">
        <f t="shared" si="178"/>
        <v>0</v>
      </c>
      <c r="AR255" s="22">
        <v>0</v>
      </c>
      <c r="AS255" s="164">
        <f t="shared" si="179"/>
        <v>0</v>
      </c>
      <c r="AT255" s="22">
        <v>0</v>
      </c>
      <c r="AU255" s="164">
        <f t="shared" si="180"/>
        <v>0</v>
      </c>
      <c r="AV255" s="22">
        <v>0</v>
      </c>
      <c r="AW255" s="164">
        <f t="shared" si="181"/>
        <v>0</v>
      </c>
      <c r="AX255" s="22">
        <v>0</v>
      </c>
      <c r="AY255" s="164">
        <f t="shared" si="182"/>
        <v>0</v>
      </c>
      <c r="AZ255" s="22">
        <v>0</v>
      </c>
      <c r="BA255" s="164">
        <f t="shared" si="183"/>
        <v>0</v>
      </c>
      <c r="BB255" s="22">
        <v>0</v>
      </c>
      <c r="BC255" s="164">
        <f t="shared" si="184"/>
        <v>0</v>
      </c>
      <c r="BD255" s="22">
        <v>0</v>
      </c>
      <c r="BE255" s="164">
        <f t="shared" si="185"/>
        <v>0</v>
      </c>
      <c r="BF255" s="253">
        <f t="shared" si="186"/>
        <v>0</v>
      </c>
      <c r="BG255" s="253">
        <f t="shared" si="209"/>
        <v>0</v>
      </c>
      <c r="BH255" s="10" t="b">
        <f t="shared" si="210"/>
        <v>1</v>
      </c>
      <c r="BI255" s="253">
        <f t="shared" si="211"/>
        <v>0</v>
      </c>
      <c r="BJ255" s="250">
        <f t="shared" si="188"/>
        <v>29419072</v>
      </c>
      <c r="BK255" s="251">
        <v>348</v>
      </c>
      <c r="BL255" s="251">
        <v>5</v>
      </c>
      <c r="BM255" s="252">
        <f t="shared" si="189"/>
        <v>0</v>
      </c>
      <c r="BN255" s="252">
        <f t="shared" si="190"/>
        <v>0</v>
      </c>
      <c r="BO255" s="252">
        <f t="shared" si="191"/>
        <v>0</v>
      </c>
      <c r="BP255" s="252">
        <f t="shared" si="192"/>
        <v>0</v>
      </c>
      <c r="BQ255" s="254">
        <f t="shared" si="193"/>
        <v>1533</v>
      </c>
      <c r="BR255">
        <f t="shared" si="187"/>
        <v>0</v>
      </c>
      <c r="BS255">
        <v>0</v>
      </c>
      <c r="BT255">
        <v>1</v>
      </c>
      <c r="BU255" t="s">
        <v>139</v>
      </c>
      <c r="BV255" t="str">
        <f t="shared" si="194"/>
        <v>1</v>
      </c>
      <c r="BW255" t="str">
        <f t="shared" si="195"/>
        <v>0</v>
      </c>
      <c r="BX255" t="str">
        <f t="shared" si="196"/>
        <v>0</v>
      </c>
      <c r="BY255" t="s">
        <v>23</v>
      </c>
      <c r="BZ255" s="253">
        <f t="shared" si="197"/>
        <v>0</v>
      </c>
      <c r="CA255" s="253">
        <f t="shared" si="198"/>
        <v>0</v>
      </c>
      <c r="CB255" s="253">
        <f t="shared" si="199"/>
        <v>0</v>
      </c>
      <c r="CC255" s="253">
        <f t="shared" si="200"/>
        <v>0</v>
      </c>
      <c r="CD255" s="253">
        <f t="shared" si="201"/>
        <v>0</v>
      </c>
      <c r="CE255" s="253">
        <f t="shared" si="202"/>
        <v>0</v>
      </c>
      <c r="CF255" s="253">
        <f t="shared" si="203"/>
        <v>0</v>
      </c>
      <c r="CG255" s="253">
        <f t="shared" si="204"/>
        <v>0</v>
      </c>
      <c r="CH255" s="253">
        <f t="shared" si="205"/>
        <v>0</v>
      </c>
      <c r="CI255" s="253">
        <f t="shared" si="206"/>
        <v>0</v>
      </c>
      <c r="CJ255" s="253">
        <f t="shared" si="207"/>
        <v>0</v>
      </c>
      <c r="CK255" s="253">
        <f t="shared" si="208"/>
        <v>0</v>
      </c>
    </row>
    <row r="256" spans="1:89" ht="20.399999999999999" x14ac:dyDescent="0.3">
      <c r="B256" s="129">
        <v>171</v>
      </c>
      <c r="C256" s="146">
        <v>294011</v>
      </c>
      <c r="D256" s="161">
        <v>29810029</v>
      </c>
      <c r="E256" s="157" t="s">
        <v>396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65"/>
        <v>0</v>
      </c>
      <c r="L256" s="156" t="s">
        <v>20</v>
      </c>
      <c r="M256" s="201">
        <v>0</v>
      </c>
      <c r="N256" s="262">
        <f t="shared" si="162"/>
        <v>643.79999999999995</v>
      </c>
      <c r="O256" s="141">
        <v>643.79999999999995</v>
      </c>
      <c r="P256" s="110">
        <f t="shared" si="163"/>
        <v>0</v>
      </c>
      <c r="Q256" s="112" t="s">
        <v>139</v>
      </c>
      <c r="R256" s="113">
        <f t="shared" si="164"/>
        <v>0</v>
      </c>
      <c r="S256" s="114">
        <f t="shared" si="165"/>
        <v>0</v>
      </c>
      <c r="T256" s="113">
        <f t="shared" si="166"/>
        <v>0</v>
      </c>
      <c r="U256" s="115">
        <f t="shared" si="167"/>
        <v>0</v>
      </c>
      <c r="V256" s="113">
        <f t="shared" si="168"/>
        <v>0</v>
      </c>
      <c r="W256" s="115">
        <f t="shared" si="169"/>
        <v>0</v>
      </c>
      <c r="X256" s="113">
        <f t="shared" si="170"/>
        <v>0</v>
      </c>
      <c r="Y256" s="115">
        <f t="shared" si="171"/>
        <v>0</v>
      </c>
      <c r="Z256" s="116">
        <f t="shared" si="172"/>
        <v>0</v>
      </c>
      <c r="AA256" s="117" t="b">
        <f t="shared" si="173"/>
        <v>1</v>
      </c>
      <c r="AB256" s="109" t="s">
        <v>22</v>
      </c>
      <c r="AC256" s="122"/>
      <c r="AD256" s="109"/>
      <c r="AE256" s="108" t="s">
        <v>23</v>
      </c>
      <c r="AF256" s="119"/>
      <c r="AG256" s="120"/>
      <c r="AH256" s="21">
        <v>0</v>
      </c>
      <c r="AI256" s="164">
        <f t="shared" si="174"/>
        <v>0</v>
      </c>
      <c r="AJ256" s="21">
        <v>0</v>
      </c>
      <c r="AK256" s="164">
        <f t="shared" si="175"/>
        <v>0</v>
      </c>
      <c r="AL256" s="21">
        <v>0</v>
      </c>
      <c r="AM256" s="164">
        <f t="shared" si="176"/>
        <v>0</v>
      </c>
      <c r="AN256" s="21">
        <v>0</v>
      </c>
      <c r="AO256" s="164">
        <f t="shared" si="177"/>
        <v>0</v>
      </c>
      <c r="AP256" s="21">
        <v>0</v>
      </c>
      <c r="AQ256" s="164">
        <f t="shared" si="178"/>
        <v>0</v>
      </c>
      <c r="AR256" s="21">
        <v>0</v>
      </c>
      <c r="AS256" s="164">
        <f t="shared" si="179"/>
        <v>0</v>
      </c>
      <c r="AT256" s="21">
        <v>0</v>
      </c>
      <c r="AU256" s="164">
        <f t="shared" si="180"/>
        <v>0</v>
      </c>
      <c r="AV256" s="21">
        <v>0</v>
      </c>
      <c r="AW256" s="164">
        <f t="shared" si="181"/>
        <v>0</v>
      </c>
      <c r="AX256" s="21">
        <v>0</v>
      </c>
      <c r="AY256" s="164">
        <f t="shared" si="182"/>
        <v>0</v>
      </c>
      <c r="AZ256" s="21">
        <v>0</v>
      </c>
      <c r="BA256" s="164">
        <f t="shared" si="183"/>
        <v>0</v>
      </c>
      <c r="BB256" s="21">
        <v>0</v>
      </c>
      <c r="BC256" s="164">
        <f t="shared" si="184"/>
        <v>0</v>
      </c>
      <c r="BD256" s="21">
        <v>0</v>
      </c>
      <c r="BE256" s="164">
        <f t="shared" si="185"/>
        <v>0</v>
      </c>
      <c r="BF256" s="253">
        <f t="shared" si="186"/>
        <v>0</v>
      </c>
      <c r="BG256" s="253">
        <f t="shared" si="209"/>
        <v>0</v>
      </c>
      <c r="BH256" s="10" t="b">
        <f t="shared" si="210"/>
        <v>1</v>
      </c>
      <c r="BI256" s="253">
        <f t="shared" si="211"/>
        <v>0</v>
      </c>
      <c r="BJ256" s="250">
        <f t="shared" si="188"/>
        <v>29810029</v>
      </c>
      <c r="BK256" s="251">
        <v>348</v>
      </c>
      <c r="BL256" s="251">
        <v>5</v>
      </c>
      <c r="BM256" s="252">
        <f t="shared" si="189"/>
        <v>0</v>
      </c>
      <c r="BN256" s="252">
        <f t="shared" si="190"/>
        <v>0</v>
      </c>
      <c r="BO256" s="252">
        <f t="shared" si="191"/>
        <v>0</v>
      </c>
      <c r="BP256" s="252">
        <f t="shared" si="192"/>
        <v>0</v>
      </c>
      <c r="BQ256" s="254">
        <f t="shared" si="193"/>
        <v>643.79999999999995</v>
      </c>
      <c r="BR256">
        <f t="shared" si="187"/>
        <v>0</v>
      </c>
      <c r="BS256">
        <v>0</v>
      </c>
      <c r="BT256">
        <v>1</v>
      </c>
      <c r="BU256" t="s">
        <v>139</v>
      </c>
      <c r="BV256" t="str">
        <f t="shared" si="194"/>
        <v>1</v>
      </c>
      <c r="BW256" t="str">
        <f t="shared" si="195"/>
        <v>0</v>
      </c>
      <c r="BX256" t="str">
        <f t="shared" si="196"/>
        <v>0</v>
      </c>
      <c r="BY256" t="s">
        <v>23</v>
      </c>
      <c r="BZ256" s="253">
        <f t="shared" si="197"/>
        <v>0</v>
      </c>
      <c r="CA256" s="253">
        <f t="shared" si="198"/>
        <v>0</v>
      </c>
      <c r="CB256" s="253">
        <f t="shared" si="199"/>
        <v>0</v>
      </c>
      <c r="CC256" s="253">
        <f t="shared" si="200"/>
        <v>0</v>
      </c>
      <c r="CD256" s="253">
        <f t="shared" si="201"/>
        <v>0</v>
      </c>
      <c r="CE256" s="253">
        <f t="shared" si="202"/>
        <v>0</v>
      </c>
      <c r="CF256" s="253">
        <f t="shared" si="203"/>
        <v>0</v>
      </c>
      <c r="CG256" s="253">
        <f t="shared" si="204"/>
        <v>0</v>
      </c>
      <c r="CH256" s="253">
        <f t="shared" si="205"/>
        <v>0</v>
      </c>
      <c r="CI256" s="253">
        <f t="shared" si="206"/>
        <v>0</v>
      </c>
      <c r="CJ256" s="253">
        <f t="shared" si="207"/>
        <v>0</v>
      </c>
      <c r="CK256" s="253">
        <f t="shared" si="208"/>
        <v>0</v>
      </c>
    </row>
    <row r="257" spans="1:89" s="228" customFormat="1" ht="20.399999999999999" x14ac:dyDescent="0.3">
      <c r="B257" s="227">
        <v>173</v>
      </c>
      <c r="C257" s="193">
        <v>311011</v>
      </c>
      <c r="D257" s="193">
        <v>31110001</v>
      </c>
      <c r="E257" s="157" t="s">
        <v>272</v>
      </c>
      <c r="F257" s="229" t="s">
        <v>344</v>
      </c>
      <c r="G257" s="229" t="s">
        <v>345</v>
      </c>
      <c r="H257" s="230" t="s">
        <v>18</v>
      </c>
      <c r="I257" s="227"/>
      <c r="J257" s="230" t="s">
        <v>19</v>
      </c>
      <c r="K257" s="232">
        <f t="shared" si="365"/>
        <v>156529</v>
      </c>
      <c r="L257" s="160" t="s">
        <v>274</v>
      </c>
      <c r="M257" s="105">
        <v>0</v>
      </c>
      <c r="N257" s="370">
        <f t="shared" si="162"/>
        <v>1</v>
      </c>
      <c r="O257" s="241">
        <v>1</v>
      </c>
      <c r="P257" s="234">
        <f t="shared" si="163"/>
        <v>156529</v>
      </c>
      <c r="Q257" s="160" t="s">
        <v>139</v>
      </c>
      <c r="R257" s="235">
        <f t="shared" si="164"/>
        <v>3383</v>
      </c>
      <c r="S257" s="234">
        <f t="shared" si="165"/>
        <v>3383</v>
      </c>
      <c r="T257" s="235">
        <f t="shared" si="166"/>
        <v>34566</v>
      </c>
      <c r="U257" s="234">
        <f t="shared" si="167"/>
        <v>34566</v>
      </c>
      <c r="V257" s="235">
        <f t="shared" si="168"/>
        <v>59682</v>
      </c>
      <c r="W257" s="234">
        <f t="shared" si="169"/>
        <v>59682</v>
      </c>
      <c r="X257" s="235">
        <f t="shared" si="170"/>
        <v>58898</v>
      </c>
      <c r="Y257" s="234">
        <f t="shared" si="171"/>
        <v>58898</v>
      </c>
      <c r="Z257" s="234">
        <f t="shared" si="172"/>
        <v>156529</v>
      </c>
      <c r="AA257" s="236" t="b">
        <f t="shared" si="173"/>
        <v>1</v>
      </c>
      <c r="AB257" s="230" t="s">
        <v>22</v>
      </c>
      <c r="AC257" s="246"/>
      <c r="AD257" s="227"/>
      <c r="AE257" s="229" t="s">
        <v>23</v>
      </c>
      <c r="AF257" s="247"/>
      <c r="AG257" s="248"/>
      <c r="AH257" s="249">
        <v>0</v>
      </c>
      <c r="AI257" s="373">
        <f t="shared" si="174"/>
        <v>0</v>
      </c>
      <c r="AJ257" s="249">
        <v>933</v>
      </c>
      <c r="AK257" s="373">
        <f t="shared" si="175"/>
        <v>933</v>
      </c>
      <c r="AL257" s="249">
        <v>2450</v>
      </c>
      <c r="AM257" s="373">
        <f t="shared" si="176"/>
        <v>2450</v>
      </c>
      <c r="AN257" s="249">
        <v>7756</v>
      </c>
      <c r="AO257" s="373">
        <f t="shared" si="177"/>
        <v>7756</v>
      </c>
      <c r="AP257" s="249">
        <v>8190</v>
      </c>
      <c r="AQ257" s="373">
        <f t="shared" si="178"/>
        <v>8190</v>
      </c>
      <c r="AR257" s="249">
        <v>18620</v>
      </c>
      <c r="AS257" s="373">
        <f t="shared" si="179"/>
        <v>18620</v>
      </c>
      <c r="AT257" s="249">
        <v>17360</v>
      </c>
      <c r="AU257" s="373">
        <f t="shared" si="180"/>
        <v>17360</v>
      </c>
      <c r="AV257" s="249">
        <v>28805</v>
      </c>
      <c r="AW257" s="373">
        <f t="shared" si="181"/>
        <v>28805</v>
      </c>
      <c r="AX257" s="249">
        <v>13517</v>
      </c>
      <c r="AY257" s="373">
        <f t="shared" si="182"/>
        <v>13517</v>
      </c>
      <c r="AZ257" s="249">
        <v>27538</v>
      </c>
      <c r="BA257" s="373">
        <f t="shared" si="183"/>
        <v>27538</v>
      </c>
      <c r="BB257" s="249">
        <v>8750</v>
      </c>
      <c r="BC257" s="373">
        <f t="shared" si="184"/>
        <v>8750</v>
      </c>
      <c r="BD257" s="249">
        <v>22610</v>
      </c>
      <c r="BE257" s="373">
        <f t="shared" si="185"/>
        <v>22610</v>
      </c>
      <c r="BF257" s="387">
        <f t="shared" si="186"/>
        <v>156529</v>
      </c>
      <c r="BG257" s="387">
        <f t="shared" si="209"/>
        <v>156529</v>
      </c>
      <c r="BH257" s="390" t="b">
        <f t="shared" si="210"/>
        <v>1</v>
      </c>
      <c r="BI257" s="387">
        <f t="shared" si="211"/>
        <v>0</v>
      </c>
      <c r="BJ257" s="376">
        <f t="shared" si="188"/>
        <v>31110001</v>
      </c>
      <c r="BK257" s="384">
        <v>348</v>
      </c>
      <c r="BL257" s="384">
        <v>5</v>
      </c>
      <c r="BM257" s="385">
        <f t="shared" si="189"/>
        <v>3383</v>
      </c>
      <c r="BN257" s="385">
        <f t="shared" si="190"/>
        <v>34566</v>
      </c>
      <c r="BO257" s="385">
        <f t="shared" si="191"/>
        <v>59682</v>
      </c>
      <c r="BP257" s="385">
        <f t="shared" si="192"/>
        <v>58898</v>
      </c>
      <c r="BQ257" s="386">
        <f t="shared" si="193"/>
        <v>1</v>
      </c>
      <c r="BR257" s="228">
        <f t="shared" si="187"/>
        <v>0</v>
      </c>
      <c r="BS257" s="228">
        <v>0</v>
      </c>
      <c r="BT257" s="228">
        <v>1</v>
      </c>
      <c r="BU257" s="228" t="s">
        <v>139</v>
      </c>
      <c r="BV257" s="228" t="str">
        <f t="shared" si="194"/>
        <v>1</v>
      </c>
      <c r="BW257" s="228" t="str">
        <f t="shared" si="195"/>
        <v>0</v>
      </c>
      <c r="BX257" s="228" t="str">
        <f t="shared" si="196"/>
        <v>0</v>
      </c>
      <c r="BY257" s="228" t="s">
        <v>23</v>
      </c>
      <c r="BZ257" s="387">
        <f t="shared" si="197"/>
        <v>0</v>
      </c>
      <c r="CA257" s="387">
        <f t="shared" si="198"/>
        <v>933</v>
      </c>
      <c r="CB257" s="387">
        <f t="shared" si="199"/>
        <v>2450</v>
      </c>
      <c r="CC257" s="387">
        <f t="shared" si="200"/>
        <v>7756</v>
      </c>
      <c r="CD257" s="387">
        <f t="shared" si="201"/>
        <v>8190</v>
      </c>
      <c r="CE257" s="387">
        <f t="shared" si="202"/>
        <v>18620</v>
      </c>
      <c r="CF257" s="387">
        <f t="shared" si="203"/>
        <v>17360</v>
      </c>
      <c r="CG257" s="387">
        <f t="shared" si="204"/>
        <v>28805</v>
      </c>
      <c r="CH257" s="387">
        <f t="shared" si="205"/>
        <v>13517</v>
      </c>
      <c r="CI257" s="387">
        <f t="shared" si="206"/>
        <v>27538</v>
      </c>
      <c r="CJ257" s="387">
        <f t="shared" si="207"/>
        <v>8750</v>
      </c>
      <c r="CK257" s="387">
        <f t="shared" si="208"/>
        <v>22610</v>
      </c>
    </row>
    <row r="258" spans="1:89" ht="20.399999999999999" x14ac:dyDescent="0.3">
      <c r="B258" s="129">
        <v>174</v>
      </c>
      <c r="C258" s="107">
        <v>311011</v>
      </c>
      <c r="D258" s="107">
        <v>31110001</v>
      </c>
      <c r="E258" s="155" t="s">
        <v>273</v>
      </c>
      <c r="F258" s="108" t="s">
        <v>344</v>
      </c>
      <c r="G258" s="108" t="s">
        <v>345</v>
      </c>
      <c r="H258" s="109" t="s">
        <v>18</v>
      </c>
      <c r="I258" s="110"/>
      <c r="J258" s="109" t="s">
        <v>19</v>
      </c>
      <c r="K258" s="111">
        <f t="shared" si="365"/>
        <v>0</v>
      </c>
      <c r="L258" s="112" t="s">
        <v>274</v>
      </c>
      <c r="M258" s="201">
        <v>0</v>
      </c>
      <c r="N258" s="262">
        <f t="shared" si="162"/>
        <v>1</v>
      </c>
      <c r="O258" s="137">
        <v>1</v>
      </c>
      <c r="P258" s="110">
        <f t="shared" si="163"/>
        <v>0</v>
      </c>
      <c r="Q258" s="112" t="s">
        <v>139</v>
      </c>
      <c r="R258" s="113">
        <f t="shared" si="164"/>
        <v>0</v>
      </c>
      <c r="S258" s="114">
        <f t="shared" si="165"/>
        <v>0</v>
      </c>
      <c r="T258" s="113">
        <f t="shared" si="166"/>
        <v>0</v>
      </c>
      <c r="U258" s="115">
        <f t="shared" si="167"/>
        <v>0</v>
      </c>
      <c r="V258" s="113">
        <f t="shared" si="168"/>
        <v>0</v>
      </c>
      <c r="W258" s="115">
        <f t="shared" si="169"/>
        <v>0</v>
      </c>
      <c r="X258" s="113">
        <f t="shared" si="170"/>
        <v>0</v>
      </c>
      <c r="Y258" s="115">
        <f t="shared" si="171"/>
        <v>0</v>
      </c>
      <c r="Z258" s="116">
        <f t="shared" si="172"/>
        <v>0</v>
      </c>
      <c r="AA258" s="117" t="b">
        <f t="shared" si="173"/>
        <v>1</v>
      </c>
      <c r="AB258" s="109" t="s">
        <v>22</v>
      </c>
      <c r="AC258" s="122"/>
      <c r="AD258" s="109"/>
      <c r="AE258" s="108" t="s">
        <v>23</v>
      </c>
      <c r="AF258" s="119"/>
      <c r="AG258" s="120"/>
      <c r="AH258" s="21">
        <v>0</v>
      </c>
      <c r="AI258" s="164">
        <f t="shared" si="174"/>
        <v>0</v>
      </c>
      <c r="AJ258" s="21">
        <v>0</v>
      </c>
      <c r="AK258" s="164">
        <f t="shared" si="175"/>
        <v>0</v>
      </c>
      <c r="AL258" s="21">
        <v>0</v>
      </c>
      <c r="AM258" s="164">
        <f t="shared" si="176"/>
        <v>0</v>
      </c>
      <c r="AN258" s="21">
        <v>0</v>
      </c>
      <c r="AO258" s="164">
        <f t="shared" si="177"/>
        <v>0</v>
      </c>
      <c r="AP258" s="21">
        <v>0</v>
      </c>
      <c r="AQ258" s="164">
        <f t="shared" si="178"/>
        <v>0</v>
      </c>
      <c r="AR258" s="21">
        <v>0</v>
      </c>
      <c r="AS258" s="164">
        <f t="shared" si="179"/>
        <v>0</v>
      </c>
      <c r="AT258" s="21">
        <v>0</v>
      </c>
      <c r="AU258" s="164">
        <f t="shared" si="180"/>
        <v>0</v>
      </c>
      <c r="AV258" s="21">
        <v>0</v>
      </c>
      <c r="AW258" s="164">
        <f t="shared" si="181"/>
        <v>0</v>
      </c>
      <c r="AX258" s="21">
        <v>0</v>
      </c>
      <c r="AY258" s="164">
        <f t="shared" si="182"/>
        <v>0</v>
      </c>
      <c r="AZ258" s="21">
        <v>0</v>
      </c>
      <c r="BA258" s="164">
        <f t="shared" si="183"/>
        <v>0</v>
      </c>
      <c r="BB258" s="21">
        <v>0</v>
      </c>
      <c r="BC258" s="164">
        <f t="shared" si="184"/>
        <v>0</v>
      </c>
      <c r="BD258" s="21">
        <v>0</v>
      </c>
      <c r="BE258" s="164">
        <f t="shared" si="185"/>
        <v>0</v>
      </c>
      <c r="BF258" s="253">
        <f t="shared" si="186"/>
        <v>0</v>
      </c>
      <c r="BG258" s="253">
        <f t="shared" si="209"/>
        <v>0</v>
      </c>
      <c r="BH258" s="10" t="b">
        <f t="shared" si="210"/>
        <v>1</v>
      </c>
      <c r="BI258" s="253">
        <f t="shared" si="211"/>
        <v>0</v>
      </c>
      <c r="BJ258" s="250">
        <f t="shared" si="188"/>
        <v>31110001</v>
      </c>
      <c r="BK258" s="251">
        <v>348</v>
      </c>
      <c r="BL258" s="251">
        <v>5</v>
      </c>
      <c r="BM258" s="252">
        <f t="shared" si="189"/>
        <v>0</v>
      </c>
      <c r="BN258" s="252">
        <f t="shared" si="190"/>
        <v>0</v>
      </c>
      <c r="BO258" s="252">
        <f t="shared" si="191"/>
        <v>0</v>
      </c>
      <c r="BP258" s="252">
        <f t="shared" si="192"/>
        <v>0</v>
      </c>
      <c r="BQ258" s="254">
        <f t="shared" si="193"/>
        <v>1</v>
      </c>
      <c r="BR258">
        <f t="shared" si="187"/>
        <v>0</v>
      </c>
      <c r="BS258">
        <v>0</v>
      </c>
      <c r="BT258">
        <v>1</v>
      </c>
      <c r="BU258" t="s">
        <v>139</v>
      </c>
      <c r="BV258" t="str">
        <f t="shared" si="194"/>
        <v>1</v>
      </c>
      <c r="BW258" t="str">
        <f t="shared" si="195"/>
        <v>0</v>
      </c>
      <c r="BX258" t="str">
        <f t="shared" si="196"/>
        <v>0</v>
      </c>
      <c r="BY258" t="s">
        <v>23</v>
      </c>
      <c r="BZ258" s="253">
        <f t="shared" si="197"/>
        <v>0</v>
      </c>
      <c r="CA258" s="253">
        <f t="shared" si="198"/>
        <v>0</v>
      </c>
      <c r="CB258" s="253">
        <f t="shared" si="199"/>
        <v>0</v>
      </c>
      <c r="CC258" s="253">
        <f t="shared" si="200"/>
        <v>0</v>
      </c>
      <c r="CD258" s="253">
        <f t="shared" si="201"/>
        <v>0</v>
      </c>
      <c r="CE258" s="253">
        <f t="shared" si="202"/>
        <v>0</v>
      </c>
      <c r="CF258" s="253">
        <f t="shared" si="203"/>
        <v>0</v>
      </c>
      <c r="CG258" s="253">
        <f t="shared" si="204"/>
        <v>0</v>
      </c>
      <c r="CH258" s="253">
        <f t="shared" si="205"/>
        <v>0</v>
      </c>
      <c r="CI258" s="253">
        <f t="shared" si="206"/>
        <v>0</v>
      </c>
      <c r="CJ258" s="253">
        <f t="shared" si="207"/>
        <v>0</v>
      </c>
      <c r="CK258" s="253">
        <f t="shared" si="208"/>
        <v>0</v>
      </c>
    </row>
    <row r="259" spans="1:89" s="165" customFormat="1" ht="20.399999999999999" x14ac:dyDescent="0.3">
      <c r="A259"/>
      <c r="B259" s="129">
        <v>175</v>
      </c>
      <c r="C259" s="107">
        <v>313011</v>
      </c>
      <c r="D259" s="107">
        <v>31310001</v>
      </c>
      <c r="E259" s="155" t="s">
        <v>51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365"/>
        <v>0</v>
      </c>
      <c r="L259" s="112" t="s">
        <v>274</v>
      </c>
      <c r="M259" s="104">
        <v>0</v>
      </c>
      <c r="N259" s="262">
        <f t="shared" si="162"/>
        <v>1</v>
      </c>
      <c r="O259" s="141">
        <v>1</v>
      </c>
      <c r="P259" s="110">
        <f t="shared" si="163"/>
        <v>0</v>
      </c>
      <c r="Q259" s="112" t="s">
        <v>139</v>
      </c>
      <c r="R259" s="113">
        <f t="shared" si="164"/>
        <v>0</v>
      </c>
      <c r="S259" s="114">
        <f t="shared" si="165"/>
        <v>0</v>
      </c>
      <c r="T259" s="113">
        <f t="shared" si="166"/>
        <v>0</v>
      </c>
      <c r="U259" s="115">
        <f t="shared" si="167"/>
        <v>0</v>
      </c>
      <c r="V259" s="113">
        <f t="shared" si="168"/>
        <v>0</v>
      </c>
      <c r="W259" s="115">
        <f t="shared" si="169"/>
        <v>0</v>
      </c>
      <c r="X259" s="113">
        <f t="shared" si="170"/>
        <v>0</v>
      </c>
      <c r="Y259" s="115">
        <f t="shared" si="171"/>
        <v>0</v>
      </c>
      <c r="Z259" s="116">
        <f t="shared" si="172"/>
        <v>0</v>
      </c>
      <c r="AA259" s="117" t="b">
        <f t="shared" si="173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si="174"/>
        <v>0</v>
      </c>
      <c r="AJ259" s="22">
        <v>0</v>
      </c>
      <c r="AK259" s="164">
        <f t="shared" si="175"/>
        <v>0</v>
      </c>
      <c r="AL259" s="22">
        <v>0</v>
      </c>
      <c r="AM259" s="164">
        <f t="shared" si="176"/>
        <v>0</v>
      </c>
      <c r="AN259" s="22">
        <v>0</v>
      </c>
      <c r="AO259" s="164">
        <f t="shared" si="177"/>
        <v>0</v>
      </c>
      <c r="AP259" s="22">
        <v>0</v>
      </c>
      <c r="AQ259" s="164">
        <f t="shared" si="178"/>
        <v>0</v>
      </c>
      <c r="AR259" s="22">
        <v>0</v>
      </c>
      <c r="AS259" s="164">
        <f t="shared" si="179"/>
        <v>0</v>
      </c>
      <c r="AT259" s="22">
        <v>0</v>
      </c>
      <c r="AU259" s="164">
        <f t="shared" si="180"/>
        <v>0</v>
      </c>
      <c r="AV259" s="22">
        <v>0</v>
      </c>
      <c r="AW259" s="164">
        <f t="shared" si="181"/>
        <v>0</v>
      </c>
      <c r="AX259" s="22">
        <v>0</v>
      </c>
      <c r="AY259" s="164">
        <f t="shared" si="182"/>
        <v>0</v>
      </c>
      <c r="AZ259" s="22">
        <v>0</v>
      </c>
      <c r="BA259" s="164">
        <f t="shared" si="183"/>
        <v>0</v>
      </c>
      <c r="BB259" s="22">
        <v>0</v>
      </c>
      <c r="BC259" s="164">
        <f t="shared" si="184"/>
        <v>0</v>
      </c>
      <c r="BD259" s="22">
        <v>0</v>
      </c>
      <c r="BE259" s="164">
        <f t="shared" si="185"/>
        <v>0</v>
      </c>
      <c r="BF259" s="253">
        <f t="shared" si="186"/>
        <v>0</v>
      </c>
      <c r="BG259" s="253">
        <f t="shared" si="209"/>
        <v>0</v>
      </c>
      <c r="BH259" s="10" t="b">
        <f t="shared" si="210"/>
        <v>1</v>
      </c>
      <c r="BI259" s="253">
        <f t="shared" si="211"/>
        <v>0</v>
      </c>
      <c r="BJ259" s="250">
        <f t="shared" si="188"/>
        <v>31310001</v>
      </c>
      <c r="BK259" s="251">
        <v>348</v>
      </c>
      <c r="BL259" s="251">
        <v>5</v>
      </c>
      <c r="BM259" s="252">
        <f t="shared" si="189"/>
        <v>0</v>
      </c>
      <c r="BN259" s="252">
        <f t="shared" si="190"/>
        <v>0</v>
      </c>
      <c r="BO259" s="252">
        <f t="shared" si="191"/>
        <v>0</v>
      </c>
      <c r="BP259" s="252">
        <f t="shared" si="192"/>
        <v>0</v>
      </c>
      <c r="BQ259" s="254">
        <f t="shared" si="193"/>
        <v>1</v>
      </c>
      <c r="BR259">
        <f t="shared" si="187"/>
        <v>0</v>
      </c>
      <c r="BS259">
        <v>0</v>
      </c>
      <c r="BT259">
        <v>1</v>
      </c>
      <c r="BU259" t="s">
        <v>139</v>
      </c>
      <c r="BV259" t="str">
        <f t="shared" si="194"/>
        <v>1</v>
      </c>
      <c r="BW259" t="str">
        <f t="shared" si="195"/>
        <v>0</v>
      </c>
      <c r="BX259" t="str">
        <f t="shared" si="196"/>
        <v>0</v>
      </c>
      <c r="BY259" t="s">
        <v>23</v>
      </c>
      <c r="BZ259" s="253">
        <f t="shared" si="197"/>
        <v>0</v>
      </c>
      <c r="CA259" s="253">
        <f t="shared" si="198"/>
        <v>0</v>
      </c>
      <c r="CB259" s="253">
        <f t="shared" si="199"/>
        <v>0</v>
      </c>
      <c r="CC259" s="253">
        <f t="shared" si="200"/>
        <v>0</v>
      </c>
      <c r="CD259" s="253">
        <f t="shared" si="201"/>
        <v>0</v>
      </c>
      <c r="CE259" s="253">
        <f t="shared" si="202"/>
        <v>0</v>
      </c>
      <c r="CF259" s="253">
        <f t="shared" si="203"/>
        <v>0</v>
      </c>
      <c r="CG259" s="253">
        <f t="shared" si="204"/>
        <v>0</v>
      </c>
      <c r="CH259" s="253">
        <f t="shared" si="205"/>
        <v>0</v>
      </c>
      <c r="CI259" s="253">
        <f t="shared" si="206"/>
        <v>0</v>
      </c>
      <c r="CJ259" s="253">
        <f t="shared" si="207"/>
        <v>0</v>
      </c>
      <c r="CK259" s="253">
        <f t="shared" si="208"/>
        <v>0</v>
      </c>
    </row>
    <row r="260" spans="1:89" ht="20.399999999999999" x14ac:dyDescent="0.3">
      <c r="B260" s="129">
        <v>176</v>
      </c>
      <c r="C260" s="107">
        <v>313011</v>
      </c>
      <c r="D260" s="107">
        <v>31310001</v>
      </c>
      <c r="E260" s="155" t="s">
        <v>275</v>
      </c>
      <c r="F260" s="108" t="s">
        <v>344</v>
      </c>
      <c r="G260" s="108" t="s">
        <v>345</v>
      </c>
      <c r="H260" s="109" t="s">
        <v>18</v>
      </c>
      <c r="I260" s="110"/>
      <c r="J260" s="109" t="s">
        <v>19</v>
      </c>
      <c r="K260" s="111">
        <f t="shared" si="365"/>
        <v>0</v>
      </c>
      <c r="L260" s="112" t="s">
        <v>274</v>
      </c>
      <c r="M260" s="201">
        <v>0</v>
      </c>
      <c r="N260" s="262">
        <f t="shared" si="162"/>
        <v>1</v>
      </c>
      <c r="O260" s="137">
        <v>1</v>
      </c>
      <c r="P260" s="110">
        <f t="shared" si="163"/>
        <v>0</v>
      </c>
      <c r="Q260" s="112" t="s">
        <v>139</v>
      </c>
      <c r="R260" s="113">
        <f t="shared" si="164"/>
        <v>0</v>
      </c>
      <c r="S260" s="114">
        <f t="shared" si="165"/>
        <v>0</v>
      </c>
      <c r="T260" s="113">
        <f t="shared" si="166"/>
        <v>0</v>
      </c>
      <c r="U260" s="115">
        <f t="shared" si="167"/>
        <v>0</v>
      </c>
      <c r="V260" s="113">
        <f t="shared" si="168"/>
        <v>0</v>
      </c>
      <c r="W260" s="115">
        <f t="shared" si="169"/>
        <v>0</v>
      </c>
      <c r="X260" s="113">
        <f t="shared" si="170"/>
        <v>0</v>
      </c>
      <c r="Y260" s="115">
        <f t="shared" si="171"/>
        <v>0</v>
      </c>
      <c r="Z260" s="116">
        <f t="shared" si="172"/>
        <v>0</v>
      </c>
      <c r="AA260" s="117" t="b">
        <f t="shared" si="173"/>
        <v>1</v>
      </c>
      <c r="AB260" s="109" t="s">
        <v>22</v>
      </c>
      <c r="AC260" s="122"/>
      <c r="AD260" s="109"/>
      <c r="AE260" s="108" t="s">
        <v>23</v>
      </c>
      <c r="AF260" s="119"/>
      <c r="AG260" s="120"/>
      <c r="AH260" s="21">
        <v>0</v>
      </c>
      <c r="AI260" s="164">
        <f t="shared" si="174"/>
        <v>0</v>
      </c>
      <c r="AJ260" s="21">
        <v>0</v>
      </c>
      <c r="AK260" s="164">
        <f t="shared" si="175"/>
        <v>0</v>
      </c>
      <c r="AL260" s="21">
        <v>0</v>
      </c>
      <c r="AM260" s="164">
        <f t="shared" si="176"/>
        <v>0</v>
      </c>
      <c r="AN260" s="21">
        <v>0</v>
      </c>
      <c r="AO260" s="164">
        <f t="shared" si="177"/>
        <v>0</v>
      </c>
      <c r="AP260" s="21">
        <v>0</v>
      </c>
      <c r="AQ260" s="164">
        <f t="shared" si="178"/>
        <v>0</v>
      </c>
      <c r="AR260" s="21">
        <v>0</v>
      </c>
      <c r="AS260" s="164">
        <f t="shared" si="179"/>
        <v>0</v>
      </c>
      <c r="AT260" s="21">
        <v>0</v>
      </c>
      <c r="AU260" s="164">
        <f t="shared" si="180"/>
        <v>0</v>
      </c>
      <c r="AV260" s="21">
        <v>0</v>
      </c>
      <c r="AW260" s="164">
        <f t="shared" si="181"/>
        <v>0</v>
      </c>
      <c r="AX260" s="21">
        <v>0</v>
      </c>
      <c r="AY260" s="164">
        <f t="shared" si="182"/>
        <v>0</v>
      </c>
      <c r="AZ260" s="21">
        <v>0</v>
      </c>
      <c r="BA260" s="164">
        <f t="shared" si="183"/>
        <v>0</v>
      </c>
      <c r="BB260" s="21">
        <v>0</v>
      </c>
      <c r="BC260" s="164">
        <f t="shared" si="184"/>
        <v>0</v>
      </c>
      <c r="BD260" s="21">
        <v>0</v>
      </c>
      <c r="BE260" s="164">
        <f t="shared" si="185"/>
        <v>0</v>
      </c>
      <c r="BF260" s="253">
        <f t="shared" si="186"/>
        <v>0</v>
      </c>
      <c r="BG260" s="253">
        <f t="shared" si="209"/>
        <v>0</v>
      </c>
      <c r="BH260" s="10" t="b">
        <f t="shared" si="210"/>
        <v>1</v>
      </c>
      <c r="BI260" s="253">
        <f t="shared" si="211"/>
        <v>0</v>
      </c>
      <c r="BJ260" s="250">
        <f t="shared" si="188"/>
        <v>31310001</v>
      </c>
      <c r="BK260" s="251">
        <v>348</v>
      </c>
      <c r="BL260" s="251">
        <v>5</v>
      </c>
      <c r="BM260" s="252">
        <f t="shared" si="189"/>
        <v>0</v>
      </c>
      <c r="BN260" s="252">
        <f t="shared" si="190"/>
        <v>0</v>
      </c>
      <c r="BO260" s="252">
        <f t="shared" si="191"/>
        <v>0</v>
      </c>
      <c r="BP260" s="252">
        <f t="shared" si="192"/>
        <v>0</v>
      </c>
      <c r="BQ260" s="254">
        <f t="shared" si="193"/>
        <v>1</v>
      </c>
      <c r="BR260">
        <f t="shared" si="187"/>
        <v>0</v>
      </c>
      <c r="BS260">
        <v>0</v>
      </c>
      <c r="BT260">
        <v>1</v>
      </c>
      <c r="BU260" t="s">
        <v>139</v>
      </c>
      <c r="BV260" t="str">
        <f t="shared" si="194"/>
        <v>1</v>
      </c>
      <c r="BW260" t="str">
        <f t="shared" si="195"/>
        <v>0</v>
      </c>
      <c r="BX260" t="str">
        <f t="shared" si="196"/>
        <v>0</v>
      </c>
      <c r="BY260" t="s">
        <v>23</v>
      </c>
      <c r="BZ260" s="253">
        <f t="shared" si="197"/>
        <v>0</v>
      </c>
      <c r="CA260" s="253">
        <f t="shared" si="198"/>
        <v>0</v>
      </c>
      <c r="CB260" s="253">
        <f t="shared" si="199"/>
        <v>0</v>
      </c>
      <c r="CC260" s="253">
        <f t="shared" si="200"/>
        <v>0</v>
      </c>
      <c r="CD260" s="253">
        <f t="shared" si="201"/>
        <v>0</v>
      </c>
      <c r="CE260" s="253">
        <f t="shared" si="202"/>
        <v>0</v>
      </c>
      <c r="CF260" s="253">
        <f t="shared" si="203"/>
        <v>0</v>
      </c>
      <c r="CG260" s="253">
        <f t="shared" si="204"/>
        <v>0</v>
      </c>
      <c r="CH260" s="253">
        <f t="shared" si="205"/>
        <v>0</v>
      </c>
      <c r="CI260" s="253">
        <f t="shared" si="206"/>
        <v>0</v>
      </c>
      <c r="CJ260" s="253">
        <f t="shared" si="207"/>
        <v>0</v>
      </c>
      <c r="CK260" s="253">
        <f t="shared" si="208"/>
        <v>0</v>
      </c>
    </row>
    <row r="261" spans="1:89" s="228" customFormat="1" ht="20.399999999999999" x14ac:dyDescent="0.3">
      <c r="B261" s="227">
        <v>177</v>
      </c>
      <c r="C261" s="193">
        <v>314011</v>
      </c>
      <c r="D261" s="193">
        <v>31410001</v>
      </c>
      <c r="E261" s="157" t="s">
        <v>280</v>
      </c>
      <c r="F261" s="229" t="s">
        <v>344</v>
      </c>
      <c r="G261" s="229" t="s">
        <v>345</v>
      </c>
      <c r="H261" s="230" t="s">
        <v>18</v>
      </c>
      <c r="I261" s="234"/>
      <c r="J261" s="230" t="s">
        <v>19</v>
      </c>
      <c r="K261" s="232">
        <f t="shared" si="365"/>
        <v>6960</v>
      </c>
      <c r="L261" s="160" t="s">
        <v>274</v>
      </c>
      <c r="M261" s="105">
        <v>0</v>
      </c>
      <c r="N261" s="370">
        <f t="shared" si="162"/>
        <v>1</v>
      </c>
      <c r="O261" s="242">
        <v>1</v>
      </c>
      <c r="P261" s="234">
        <f t="shared" si="163"/>
        <v>6960</v>
      </c>
      <c r="Q261" s="160" t="s">
        <v>139</v>
      </c>
      <c r="R261" s="235">
        <f t="shared" si="164"/>
        <v>3990</v>
      </c>
      <c r="S261" s="234">
        <f t="shared" si="165"/>
        <v>3990</v>
      </c>
      <c r="T261" s="235">
        <f t="shared" si="166"/>
        <v>1110</v>
      </c>
      <c r="U261" s="234">
        <f t="shared" si="167"/>
        <v>1110</v>
      </c>
      <c r="V261" s="235">
        <f t="shared" si="168"/>
        <v>930</v>
      </c>
      <c r="W261" s="234">
        <f t="shared" si="169"/>
        <v>930</v>
      </c>
      <c r="X261" s="235">
        <f t="shared" si="170"/>
        <v>930</v>
      </c>
      <c r="Y261" s="234">
        <f t="shared" si="171"/>
        <v>930</v>
      </c>
      <c r="Z261" s="234">
        <f t="shared" si="172"/>
        <v>6960</v>
      </c>
      <c r="AA261" s="236" t="b">
        <f t="shared" si="173"/>
        <v>1</v>
      </c>
      <c r="AB261" s="230" t="s">
        <v>22</v>
      </c>
      <c r="AC261" s="243"/>
      <c r="AD261" s="230"/>
      <c r="AE261" s="229" t="s">
        <v>23</v>
      </c>
      <c r="AF261" s="244"/>
      <c r="AG261" s="245"/>
      <c r="AH261" s="240">
        <v>1900</v>
      </c>
      <c r="AI261" s="373">
        <f t="shared" si="174"/>
        <v>1900</v>
      </c>
      <c r="AJ261" s="240">
        <v>490</v>
      </c>
      <c r="AK261" s="373">
        <f t="shared" si="175"/>
        <v>490</v>
      </c>
      <c r="AL261" s="240">
        <v>1600</v>
      </c>
      <c r="AM261" s="373">
        <f t="shared" si="176"/>
        <v>1600</v>
      </c>
      <c r="AN261" s="240">
        <v>490</v>
      </c>
      <c r="AO261" s="373">
        <f t="shared" si="177"/>
        <v>490</v>
      </c>
      <c r="AP261" s="240">
        <v>310</v>
      </c>
      <c r="AQ261" s="373">
        <f t="shared" si="178"/>
        <v>310</v>
      </c>
      <c r="AR261" s="240">
        <v>310</v>
      </c>
      <c r="AS261" s="373">
        <f t="shared" si="179"/>
        <v>310</v>
      </c>
      <c r="AT261" s="240">
        <v>310</v>
      </c>
      <c r="AU261" s="373">
        <f t="shared" si="180"/>
        <v>310</v>
      </c>
      <c r="AV261" s="240">
        <v>310</v>
      </c>
      <c r="AW261" s="373">
        <f t="shared" si="181"/>
        <v>310</v>
      </c>
      <c r="AX261" s="240">
        <v>310</v>
      </c>
      <c r="AY261" s="373">
        <f t="shared" si="182"/>
        <v>310</v>
      </c>
      <c r="AZ261" s="240">
        <v>310</v>
      </c>
      <c r="BA261" s="373">
        <f t="shared" si="183"/>
        <v>310</v>
      </c>
      <c r="BB261" s="240">
        <v>310</v>
      </c>
      <c r="BC261" s="373">
        <f t="shared" si="184"/>
        <v>310</v>
      </c>
      <c r="BD261" s="240">
        <v>310</v>
      </c>
      <c r="BE261" s="373">
        <f t="shared" si="185"/>
        <v>310</v>
      </c>
      <c r="BF261" s="387">
        <f t="shared" si="186"/>
        <v>6960</v>
      </c>
      <c r="BG261" s="387">
        <f t="shared" si="209"/>
        <v>6960</v>
      </c>
      <c r="BH261" s="390" t="b">
        <f t="shared" si="210"/>
        <v>1</v>
      </c>
      <c r="BI261" s="387">
        <f t="shared" si="211"/>
        <v>0</v>
      </c>
      <c r="BJ261" s="376">
        <f t="shared" si="188"/>
        <v>31410001</v>
      </c>
      <c r="BK261" s="384">
        <v>348</v>
      </c>
      <c r="BL261" s="384">
        <v>5</v>
      </c>
      <c r="BM261" s="385">
        <f t="shared" si="189"/>
        <v>3990</v>
      </c>
      <c r="BN261" s="385">
        <f t="shared" si="190"/>
        <v>1110</v>
      </c>
      <c r="BO261" s="385">
        <f t="shared" si="191"/>
        <v>930</v>
      </c>
      <c r="BP261" s="385">
        <f t="shared" si="192"/>
        <v>930</v>
      </c>
      <c r="BQ261" s="386">
        <f t="shared" si="193"/>
        <v>1</v>
      </c>
      <c r="BR261" s="228">
        <f t="shared" si="187"/>
        <v>0</v>
      </c>
      <c r="BS261" s="228">
        <v>0</v>
      </c>
      <c r="BT261" s="228">
        <v>1</v>
      </c>
      <c r="BU261" s="228" t="s">
        <v>139</v>
      </c>
      <c r="BV261" s="228" t="str">
        <f t="shared" si="194"/>
        <v>1</v>
      </c>
      <c r="BW261" s="228" t="str">
        <f t="shared" si="195"/>
        <v>0</v>
      </c>
      <c r="BX261" s="228" t="str">
        <f t="shared" si="196"/>
        <v>0</v>
      </c>
      <c r="BY261" s="228" t="s">
        <v>23</v>
      </c>
      <c r="BZ261" s="387">
        <f t="shared" si="197"/>
        <v>1900</v>
      </c>
      <c r="CA261" s="387">
        <f t="shared" si="198"/>
        <v>490</v>
      </c>
      <c r="CB261" s="387">
        <f t="shared" si="199"/>
        <v>1600</v>
      </c>
      <c r="CC261" s="387">
        <f t="shared" si="200"/>
        <v>490</v>
      </c>
      <c r="CD261" s="387">
        <f t="shared" si="201"/>
        <v>310</v>
      </c>
      <c r="CE261" s="387">
        <f t="shared" si="202"/>
        <v>310</v>
      </c>
      <c r="CF261" s="387">
        <f t="shared" si="203"/>
        <v>310</v>
      </c>
      <c r="CG261" s="387">
        <f t="shared" si="204"/>
        <v>310</v>
      </c>
      <c r="CH261" s="387">
        <f t="shared" si="205"/>
        <v>310</v>
      </c>
      <c r="CI261" s="387">
        <f t="shared" si="206"/>
        <v>310</v>
      </c>
      <c r="CJ261" s="387">
        <f t="shared" si="207"/>
        <v>310</v>
      </c>
      <c r="CK261" s="387">
        <f t="shared" si="208"/>
        <v>310</v>
      </c>
    </row>
    <row r="262" spans="1:89" s="228" customFormat="1" ht="20.399999999999999" x14ac:dyDescent="0.3">
      <c r="B262" s="227">
        <v>178</v>
      </c>
      <c r="C262" s="193">
        <v>317011</v>
      </c>
      <c r="D262" s="193">
        <v>31710001</v>
      </c>
      <c r="E262" s="157" t="s">
        <v>281</v>
      </c>
      <c r="F262" s="229" t="s">
        <v>344</v>
      </c>
      <c r="G262" s="229" t="s">
        <v>345</v>
      </c>
      <c r="H262" s="230" t="s">
        <v>18</v>
      </c>
      <c r="I262" s="234"/>
      <c r="J262" s="230" t="s">
        <v>19</v>
      </c>
      <c r="K262" s="232">
        <f t="shared" si="365"/>
        <v>6960</v>
      </c>
      <c r="L262" s="160" t="s">
        <v>274</v>
      </c>
      <c r="M262" s="105">
        <v>0</v>
      </c>
      <c r="N262" s="370">
        <f t="shared" si="162"/>
        <v>1</v>
      </c>
      <c r="O262" s="242">
        <v>1</v>
      </c>
      <c r="P262" s="234">
        <f t="shared" si="163"/>
        <v>6960</v>
      </c>
      <c r="Q262" s="160" t="s">
        <v>139</v>
      </c>
      <c r="R262" s="235">
        <f t="shared" si="164"/>
        <v>3990</v>
      </c>
      <c r="S262" s="234">
        <f t="shared" si="165"/>
        <v>3990</v>
      </c>
      <c r="T262" s="235">
        <f t="shared" si="166"/>
        <v>1110</v>
      </c>
      <c r="U262" s="234">
        <f t="shared" si="167"/>
        <v>1110</v>
      </c>
      <c r="V262" s="235">
        <f t="shared" si="168"/>
        <v>930</v>
      </c>
      <c r="W262" s="234">
        <f t="shared" si="169"/>
        <v>930</v>
      </c>
      <c r="X262" s="235">
        <f t="shared" si="170"/>
        <v>930</v>
      </c>
      <c r="Y262" s="234">
        <f t="shared" si="171"/>
        <v>930</v>
      </c>
      <c r="Z262" s="234">
        <f t="shared" si="172"/>
        <v>6960</v>
      </c>
      <c r="AA262" s="236" t="b">
        <f t="shared" si="173"/>
        <v>1</v>
      </c>
      <c r="AB262" s="230" t="s">
        <v>22</v>
      </c>
      <c r="AC262" s="243"/>
      <c r="AD262" s="230"/>
      <c r="AE262" s="229" t="s">
        <v>23</v>
      </c>
      <c r="AF262" s="244"/>
      <c r="AG262" s="245"/>
      <c r="AH262" s="240">
        <v>1900</v>
      </c>
      <c r="AI262" s="373">
        <f t="shared" si="174"/>
        <v>1900</v>
      </c>
      <c r="AJ262" s="240">
        <v>490</v>
      </c>
      <c r="AK262" s="373">
        <f t="shared" si="175"/>
        <v>490</v>
      </c>
      <c r="AL262" s="240">
        <v>1600</v>
      </c>
      <c r="AM262" s="373">
        <f t="shared" si="176"/>
        <v>1600</v>
      </c>
      <c r="AN262" s="240">
        <v>490</v>
      </c>
      <c r="AO262" s="373">
        <f t="shared" si="177"/>
        <v>490</v>
      </c>
      <c r="AP262" s="240">
        <v>310</v>
      </c>
      <c r="AQ262" s="373">
        <f t="shared" si="178"/>
        <v>310</v>
      </c>
      <c r="AR262" s="240">
        <v>310</v>
      </c>
      <c r="AS262" s="373">
        <f t="shared" si="179"/>
        <v>310</v>
      </c>
      <c r="AT262" s="240">
        <v>310</v>
      </c>
      <c r="AU262" s="373">
        <f t="shared" si="180"/>
        <v>310</v>
      </c>
      <c r="AV262" s="240">
        <v>310</v>
      </c>
      <c r="AW262" s="373">
        <f t="shared" si="181"/>
        <v>310</v>
      </c>
      <c r="AX262" s="240">
        <v>310</v>
      </c>
      <c r="AY262" s="373">
        <f t="shared" si="182"/>
        <v>310</v>
      </c>
      <c r="AZ262" s="240">
        <v>310</v>
      </c>
      <c r="BA262" s="373">
        <f t="shared" si="183"/>
        <v>310</v>
      </c>
      <c r="BB262" s="240">
        <v>310</v>
      </c>
      <c r="BC262" s="373">
        <f t="shared" si="184"/>
        <v>310</v>
      </c>
      <c r="BD262" s="240">
        <v>310</v>
      </c>
      <c r="BE262" s="373">
        <f t="shared" si="185"/>
        <v>310</v>
      </c>
      <c r="BF262" s="387">
        <f t="shared" si="186"/>
        <v>6960</v>
      </c>
      <c r="BG262" s="387">
        <f t="shared" si="209"/>
        <v>6960</v>
      </c>
      <c r="BH262" s="390" t="b">
        <f t="shared" si="210"/>
        <v>1</v>
      </c>
      <c r="BI262" s="387">
        <f t="shared" si="211"/>
        <v>0</v>
      </c>
      <c r="BJ262" s="376">
        <f t="shared" si="188"/>
        <v>31710001</v>
      </c>
      <c r="BK262" s="384">
        <v>348</v>
      </c>
      <c r="BL262" s="384">
        <v>5</v>
      </c>
      <c r="BM262" s="385">
        <f t="shared" si="189"/>
        <v>3990</v>
      </c>
      <c r="BN262" s="385">
        <f t="shared" si="190"/>
        <v>1110</v>
      </c>
      <c r="BO262" s="385">
        <f t="shared" si="191"/>
        <v>930</v>
      </c>
      <c r="BP262" s="385">
        <f t="shared" si="192"/>
        <v>930</v>
      </c>
      <c r="BQ262" s="386">
        <f t="shared" si="193"/>
        <v>1</v>
      </c>
      <c r="BR262" s="228">
        <f t="shared" si="187"/>
        <v>0</v>
      </c>
      <c r="BS262" s="228">
        <v>0</v>
      </c>
      <c r="BT262" s="228">
        <v>1</v>
      </c>
      <c r="BU262" s="228" t="s">
        <v>139</v>
      </c>
      <c r="BV262" s="228" t="str">
        <f t="shared" si="194"/>
        <v>1</v>
      </c>
      <c r="BW262" s="228" t="str">
        <f t="shared" si="195"/>
        <v>0</v>
      </c>
      <c r="BX262" s="228" t="str">
        <f t="shared" si="196"/>
        <v>0</v>
      </c>
      <c r="BY262" s="228" t="s">
        <v>23</v>
      </c>
      <c r="BZ262" s="387">
        <f t="shared" si="197"/>
        <v>1900</v>
      </c>
      <c r="CA262" s="387">
        <f t="shared" si="198"/>
        <v>490</v>
      </c>
      <c r="CB262" s="387">
        <f t="shared" si="199"/>
        <v>1600</v>
      </c>
      <c r="CC262" s="387">
        <f t="shared" si="200"/>
        <v>490</v>
      </c>
      <c r="CD262" s="387">
        <f t="shared" si="201"/>
        <v>310</v>
      </c>
      <c r="CE262" s="387">
        <f t="shared" si="202"/>
        <v>310</v>
      </c>
      <c r="CF262" s="387">
        <f t="shared" si="203"/>
        <v>310</v>
      </c>
      <c r="CG262" s="387">
        <f t="shared" si="204"/>
        <v>310</v>
      </c>
      <c r="CH262" s="387">
        <f t="shared" si="205"/>
        <v>310</v>
      </c>
      <c r="CI262" s="387">
        <f t="shared" si="206"/>
        <v>310</v>
      </c>
      <c r="CJ262" s="387">
        <f t="shared" si="207"/>
        <v>310</v>
      </c>
      <c r="CK262" s="387">
        <f t="shared" si="208"/>
        <v>310</v>
      </c>
    </row>
    <row r="263" spans="1:89" ht="20.399999999999999" x14ac:dyDescent="0.3">
      <c r="B263" s="129">
        <v>179</v>
      </c>
      <c r="C263" s="107">
        <v>318011</v>
      </c>
      <c r="D263" s="107">
        <v>31810001</v>
      </c>
      <c r="E263" s="157" t="s">
        <v>282</v>
      </c>
      <c r="F263" s="108" t="s">
        <v>344</v>
      </c>
      <c r="G263" s="108" t="s">
        <v>345</v>
      </c>
      <c r="H263" s="109" t="s">
        <v>18</v>
      </c>
      <c r="I263" s="110"/>
      <c r="J263" s="109" t="s">
        <v>19</v>
      </c>
      <c r="K263" s="111">
        <f t="shared" si="365"/>
        <v>0</v>
      </c>
      <c r="L263" s="112" t="s">
        <v>20</v>
      </c>
      <c r="M263" s="104">
        <v>0</v>
      </c>
      <c r="N263" s="262">
        <f t="shared" si="162"/>
        <v>30</v>
      </c>
      <c r="O263" s="137">
        <v>30</v>
      </c>
      <c r="P263" s="110">
        <f t="shared" si="163"/>
        <v>0</v>
      </c>
      <c r="Q263" s="112" t="s">
        <v>139</v>
      </c>
      <c r="R263" s="113">
        <f t="shared" si="164"/>
        <v>0</v>
      </c>
      <c r="S263" s="114">
        <f t="shared" si="165"/>
        <v>0</v>
      </c>
      <c r="T263" s="113">
        <f t="shared" si="166"/>
        <v>0</v>
      </c>
      <c r="U263" s="115">
        <f t="shared" si="167"/>
        <v>0</v>
      </c>
      <c r="V263" s="113">
        <f t="shared" si="168"/>
        <v>0</v>
      </c>
      <c r="W263" s="115">
        <f t="shared" si="169"/>
        <v>0</v>
      </c>
      <c r="X263" s="113">
        <f t="shared" si="170"/>
        <v>0</v>
      </c>
      <c r="Y263" s="115">
        <f t="shared" si="171"/>
        <v>0</v>
      </c>
      <c r="Z263" s="116">
        <f t="shared" si="172"/>
        <v>0</v>
      </c>
      <c r="AA263" s="117" t="b">
        <f t="shared" si="173"/>
        <v>1</v>
      </c>
      <c r="AB263" s="109" t="s">
        <v>22</v>
      </c>
      <c r="AC263" s="122"/>
      <c r="AD263" s="109"/>
      <c r="AE263" s="108" t="s">
        <v>23</v>
      </c>
      <c r="AF263" s="119"/>
      <c r="AG263" s="120"/>
      <c r="AH263" s="21">
        <v>0</v>
      </c>
      <c r="AI263" s="164">
        <f t="shared" si="174"/>
        <v>0</v>
      </c>
      <c r="AJ263" s="21">
        <v>0</v>
      </c>
      <c r="AK263" s="164">
        <f t="shared" si="175"/>
        <v>0</v>
      </c>
      <c r="AL263" s="21">
        <v>0</v>
      </c>
      <c r="AM263" s="164">
        <f t="shared" si="176"/>
        <v>0</v>
      </c>
      <c r="AN263" s="21">
        <v>0</v>
      </c>
      <c r="AO263" s="164">
        <f t="shared" si="177"/>
        <v>0</v>
      </c>
      <c r="AP263" s="21">
        <v>0</v>
      </c>
      <c r="AQ263" s="164">
        <f t="shared" si="178"/>
        <v>0</v>
      </c>
      <c r="AR263" s="21">
        <v>0</v>
      </c>
      <c r="AS263" s="164">
        <f t="shared" si="179"/>
        <v>0</v>
      </c>
      <c r="AT263" s="21">
        <v>0</v>
      </c>
      <c r="AU263" s="164">
        <f t="shared" si="180"/>
        <v>0</v>
      </c>
      <c r="AV263" s="21">
        <v>0</v>
      </c>
      <c r="AW263" s="164">
        <f t="shared" si="181"/>
        <v>0</v>
      </c>
      <c r="AX263" s="21">
        <v>0</v>
      </c>
      <c r="AY263" s="164">
        <f t="shared" si="182"/>
        <v>0</v>
      </c>
      <c r="AZ263" s="21">
        <v>0</v>
      </c>
      <c r="BA263" s="164">
        <f t="shared" si="183"/>
        <v>0</v>
      </c>
      <c r="BB263" s="21">
        <v>0</v>
      </c>
      <c r="BC263" s="164">
        <f t="shared" si="184"/>
        <v>0</v>
      </c>
      <c r="BD263" s="21">
        <v>0</v>
      </c>
      <c r="BE263" s="164">
        <f t="shared" si="185"/>
        <v>0</v>
      </c>
      <c r="BF263" s="253">
        <f t="shared" si="186"/>
        <v>0</v>
      </c>
      <c r="BG263" s="253">
        <f t="shared" si="209"/>
        <v>0</v>
      </c>
      <c r="BH263" s="10" t="b">
        <f t="shared" si="210"/>
        <v>1</v>
      </c>
      <c r="BI263" s="253">
        <f t="shared" si="211"/>
        <v>0</v>
      </c>
      <c r="BJ263" s="250">
        <f t="shared" si="188"/>
        <v>31810001</v>
      </c>
      <c r="BK263" s="251">
        <v>348</v>
      </c>
      <c r="BL263" s="251">
        <v>5</v>
      </c>
      <c r="BM263" s="252">
        <f t="shared" si="189"/>
        <v>0</v>
      </c>
      <c r="BN263" s="252">
        <f t="shared" si="190"/>
        <v>0</v>
      </c>
      <c r="BO263" s="252">
        <f t="shared" si="191"/>
        <v>0</v>
      </c>
      <c r="BP263" s="252">
        <f t="shared" si="192"/>
        <v>0</v>
      </c>
      <c r="BQ263" s="254">
        <f t="shared" si="193"/>
        <v>30</v>
      </c>
      <c r="BR263">
        <f t="shared" si="187"/>
        <v>0</v>
      </c>
      <c r="BS263">
        <v>0</v>
      </c>
      <c r="BT263">
        <v>1</v>
      </c>
      <c r="BU263" t="s">
        <v>139</v>
      </c>
      <c r="BV263" t="str">
        <f t="shared" si="194"/>
        <v>1</v>
      </c>
      <c r="BW263" t="str">
        <f t="shared" si="195"/>
        <v>0</v>
      </c>
      <c r="BX263" t="str">
        <f t="shared" si="196"/>
        <v>0</v>
      </c>
      <c r="BY263" t="s">
        <v>23</v>
      </c>
      <c r="BZ263" s="253">
        <f t="shared" si="197"/>
        <v>0</v>
      </c>
      <c r="CA263" s="253">
        <f t="shared" si="198"/>
        <v>0</v>
      </c>
      <c r="CB263" s="253">
        <f t="shared" si="199"/>
        <v>0</v>
      </c>
      <c r="CC263" s="253">
        <f t="shared" si="200"/>
        <v>0</v>
      </c>
      <c r="CD263" s="253">
        <f t="shared" si="201"/>
        <v>0</v>
      </c>
      <c r="CE263" s="253">
        <f t="shared" si="202"/>
        <v>0</v>
      </c>
      <c r="CF263" s="253">
        <f t="shared" si="203"/>
        <v>0</v>
      </c>
      <c r="CG263" s="253">
        <f t="shared" si="204"/>
        <v>0</v>
      </c>
      <c r="CH263" s="253">
        <f t="shared" si="205"/>
        <v>0</v>
      </c>
      <c r="CI263" s="253">
        <f t="shared" si="206"/>
        <v>0</v>
      </c>
      <c r="CJ263" s="253">
        <f t="shared" si="207"/>
        <v>0</v>
      </c>
      <c r="CK263" s="253">
        <f t="shared" si="208"/>
        <v>0</v>
      </c>
    </row>
    <row r="264" spans="1:89" ht="20.399999999999999" x14ac:dyDescent="0.3">
      <c r="B264" s="129">
        <v>180</v>
      </c>
      <c r="C264" s="159">
        <v>322011</v>
      </c>
      <c r="D264" s="159">
        <v>32210001</v>
      </c>
      <c r="E264" s="155" t="s">
        <v>283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365"/>
        <v>0</v>
      </c>
      <c r="L264" s="156" t="s">
        <v>296</v>
      </c>
      <c r="M264" s="201">
        <v>0</v>
      </c>
      <c r="N264" s="262">
        <f t="shared" ref="N264:N327" si="367">ROUND(O264,2)</f>
        <v>14040</v>
      </c>
      <c r="O264" s="141">
        <v>14040</v>
      </c>
      <c r="P264" s="110">
        <f t="shared" ref="P264:P327" si="368">(O264*(M264/100+1))*K264</f>
        <v>0</v>
      </c>
      <c r="Q264" s="112" t="s">
        <v>139</v>
      </c>
      <c r="R264" s="113">
        <f t="shared" ref="R264:R327" si="369">AH264+AJ264+AL264</f>
        <v>0</v>
      </c>
      <c r="S264" s="114">
        <f t="shared" ref="S264:S327" si="370">R264*(O264*(M264/100+1))</f>
        <v>0</v>
      </c>
      <c r="T264" s="113">
        <f t="shared" ref="T264:T327" si="371">AN264+AP264+AR264</f>
        <v>0</v>
      </c>
      <c r="U264" s="115">
        <f t="shared" ref="U264:U327" si="372">T264*(O264*(M264/100+1))</f>
        <v>0</v>
      </c>
      <c r="V264" s="113">
        <f t="shared" ref="V264:V327" si="373">AT264+AV264+AX264</f>
        <v>0</v>
      </c>
      <c r="W264" s="115">
        <f t="shared" ref="W264:W327" si="374">V264*(O264*(M264/100+1))</f>
        <v>0</v>
      </c>
      <c r="X264" s="113">
        <f t="shared" ref="X264:X327" si="375">AZ264+BB264+BD264</f>
        <v>0</v>
      </c>
      <c r="Y264" s="115">
        <f t="shared" ref="Y264:Y327" si="376">X264*(O264*(M264/100+1))</f>
        <v>0</v>
      </c>
      <c r="Z264" s="116">
        <f t="shared" ref="Z264:Z327" si="377">S264+U264+W264+Y264</f>
        <v>0</v>
      </c>
      <c r="AA264" s="117" t="b">
        <f t="shared" ref="AA264:AA327" si="378">K264=(SUM(X264,V264,T264,R264))</f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 t="shared" ref="AI264:AI327" si="379">AH264*(O264*(M264/100+1))</f>
        <v>0</v>
      </c>
      <c r="AJ264" s="22">
        <v>0</v>
      </c>
      <c r="AK264" s="164">
        <f t="shared" ref="AK264:AK327" si="380">AJ264*(O264*(M264/100+1))</f>
        <v>0</v>
      </c>
      <c r="AL264" s="22">
        <v>0</v>
      </c>
      <c r="AM264" s="164">
        <f t="shared" ref="AM264:AM327" si="381">AL264*(O264*(M264/100+1))</f>
        <v>0</v>
      </c>
      <c r="AN264" s="22">
        <v>0</v>
      </c>
      <c r="AO264" s="164">
        <f t="shared" ref="AO264:AO327" si="382">AN264*(O264*(M264/100+1))</f>
        <v>0</v>
      </c>
      <c r="AP264" s="22">
        <v>0</v>
      </c>
      <c r="AQ264" s="164">
        <f t="shared" ref="AQ264:AQ327" si="383">AP264*(O264*(M264/100+1))</f>
        <v>0</v>
      </c>
      <c r="AR264" s="22">
        <v>0</v>
      </c>
      <c r="AS264" s="164">
        <f t="shared" ref="AS264:AS327" si="384">AR264*(O264*(M264/100+1))</f>
        <v>0</v>
      </c>
      <c r="AT264" s="22">
        <v>0</v>
      </c>
      <c r="AU264" s="164">
        <f t="shared" ref="AU264:AU327" si="385">AT264*(O264*(M264/100+1))</f>
        <v>0</v>
      </c>
      <c r="AV264" s="22">
        <v>0</v>
      </c>
      <c r="AW264" s="164">
        <f t="shared" ref="AW264:AW327" si="386">AV264*(O264*(M264/100+1))</f>
        <v>0</v>
      </c>
      <c r="AX264" s="22">
        <v>0</v>
      </c>
      <c r="AY264" s="164">
        <f t="shared" ref="AY264:AY327" si="387">AX264*(O264*(M264/100+1))</f>
        <v>0</v>
      </c>
      <c r="AZ264" s="22">
        <v>0</v>
      </c>
      <c r="BA264" s="164">
        <f t="shared" ref="BA264:BA327" si="388">AZ264*(O264*(M264/100+1))</f>
        <v>0</v>
      </c>
      <c r="BB264" s="22">
        <v>0</v>
      </c>
      <c r="BC264" s="164">
        <f t="shared" ref="BC264:BC327" si="389">BB264*(O264*(M264/100+1))</f>
        <v>0</v>
      </c>
      <c r="BD264" s="22">
        <v>0</v>
      </c>
      <c r="BE264" s="164">
        <f t="shared" ref="BE264:BE327" si="390">BD264*(O264*(M264/100+1))</f>
        <v>0</v>
      </c>
      <c r="BF264" s="253">
        <f t="shared" ref="BF264:BF327" si="391">SUM(R264,T264,V264,X264)*(O264*(M264/100+1))</f>
        <v>0</v>
      </c>
      <c r="BG264" s="253">
        <f t="shared" si="209"/>
        <v>0</v>
      </c>
      <c r="BH264" s="10" t="b">
        <f t="shared" si="210"/>
        <v>1</v>
      </c>
      <c r="BI264" s="253">
        <f t="shared" si="211"/>
        <v>0</v>
      </c>
      <c r="BJ264" s="250">
        <f t="shared" si="188"/>
        <v>32210001</v>
      </c>
      <c r="BK264" s="251">
        <v>348</v>
      </c>
      <c r="BL264" s="251">
        <v>5</v>
      </c>
      <c r="BM264" s="252">
        <f t="shared" si="189"/>
        <v>0</v>
      </c>
      <c r="BN264" s="252">
        <f t="shared" si="190"/>
        <v>0</v>
      </c>
      <c r="BO264" s="252">
        <f t="shared" si="191"/>
        <v>0</v>
      </c>
      <c r="BP264" s="252">
        <f t="shared" si="192"/>
        <v>0</v>
      </c>
      <c r="BQ264" s="254">
        <f t="shared" si="193"/>
        <v>14040</v>
      </c>
      <c r="BR264">
        <f t="shared" ref="BR264:BR327" si="392">M264</f>
        <v>0</v>
      </c>
      <c r="BS264">
        <v>0</v>
      </c>
      <c r="BT264">
        <v>1</v>
      </c>
      <c r="BU264" t="s">
        <v>139</v>
      </c>
      <c r="BV264" t="str">
        <f t="shared" si="194"/>
        <v>1</v>
      </c>
      <c r="BW264" t="str">
        <f t="shared" si="195"/>
        <v>0</v>
      </c>
      <c r="BX264" t="str">
        <f t="shared" si="196"/>
        <v>0</v>
      </c>
      <c r="BY264" t="s">
        <v>23</v>
      </c>
      <c r="BZ264" s="253">
        <f t="shared" si="197"/>
        <v>0</v>
      </c>
      <c r="CA264" s="253">
        <f t="shared" si="198"/>
        <v>0</v>
      </c>
      <c r="CB264" s="253">
        <f t="shared" si="199"/>
        <v>0</v>
      </c>
      <c r="CC264" s="253">
        <f t="shared" si="200"/>
        <v>0</v>
      </c>
      <c r="CD264" s="253">
        <f t="shared" si="201"/>
        <v>0</v>
      </c>
      <c r="CE264" s="253">
        <f t="shared" si="202"/>
        <v>0</v>
      </c>
      <c r="CF264" s="253">
        <f t="shared" si="203"/>
        <v>0</v>
      </c>
      <c r="CG264" s="253">
        <f t="shared" si="204"/>
        <v>0</v>
      </c>
      <c r="CH264" s="253">
        <f t="shared" si="205"/>
        <v>0</v>
      </c>
      <c r="CI264" s="253">
        <f t="shared" si="206"/>
        <v>0</v>
      </c>
      <c r="CJ264" s="253">
        <f t="shared" si="207"/>
        <v>0</v>
      </c>
      <c r="CK264" s="253">
        <f t="shared" si="208"/>
        <v>0</v>
      </c>
    </row>
    <row r="265" spans="1:89" ht="20.399999999999999" x14ac:dyDescent="0.3">
      <c r="B265" s="129">
        <v>181</v>
      </c>
      <c r="C265" s="159">
        <v>322011</v>
      </c>
      <c r="D265" s="159">
        <v>32210001</v>
      </c>
      <c r="E265" s="155" t="s">
        <v>284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si="365"/>
        <v>0</v>
      </c>
      <c r="L265" s="156" t="s">
        <v>296</v>
      </c>
      <c r="M265" s="104">
        <v>0</v>
      </c>
      <c r="N265" s="262">
        <f t="shared" si="367"/>
        <v>3712</v>
      </c>
      <c r="O265" s="141">
        <v>3712</v>
      </c>
      <c r="P265" s="110">
        <f t="shared" si="368"/>
        <v>0</v>
      </c>
      <c r="Q265" s="112" t="s">
        <v>139</v>
      </c>
      <c r="R265" s="113">
        <f t="shared" si="369"/>
        <v>0</v>
      </c>
      <c r="S265" s="114">
        <f t="shared" si="370"/>
        <v>0</v>
      </c>
      <c r="T265" s="113">
        <f t="shared" si="371"/>
        <v>0</v>
      </c>
      <c r="U265" s="115">
        <f t="shared" si="372"/>
        <v>0</v>
      </c>
      <c r="V265" s="113">
        <f t="shared" si="373"/>
        <v>0</v>
      </c>
      <c r="W265" s="115">
        <f t="shared" si="374"/>
        <v>0</v>
      </c>
      <c r="X265" s="113">
        <f t="shared" si="375"/>
        <v>0</v>
      </c>
      <c r="Y265" s="115">
        <f t="shared" si="376"/>
        <v>0</v>
      </c>
      <c r="Z265" s="116">
        <f t="shared" si="377"/>
        <v>0</v>
      </c>
      <c r="AA265" s="117" t="b">
        <f t="shared" si="378"/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si="379"/>
        <v>0</v>
      </c>
      <c r="AJ265" s="22">
        <v>0</v>
      </c>
      <c r="AK265" s="164">
        <f t="shared" si="380"/>
        <v>0</v>
      </c>
      <c r="AL265" s="22">
        <v>0</v>
      </c>
      <c r="AM265" s="164">
        <f t="shared" si="381"/>
        <v>0</v>
      </c>
      <c r="AN265" s="22">
        <v>0</v>
      </c>
      <c r="AO265" s="164">
        <f t="shared" si="382"/>
        <v>0</v>
      </c>
      <c r="AP265" s="22">
        <v>0</v>
      </c>
      <c r="AQ265" s="164">
        <f t="shared" si="383"/>
        <v>0</v>
      </c>
      <c r="AR265" s="22">
        <v>0</v>
      </c>
      <c r="AS265" s="164">
        <f t="shared" si="384"/>
        <v>0</v>
      </c>
      <c r="AT265" s="22">
        <v>0</v>
      </c>
      <c r="AU265" s="164">
        <f t="shared" si="385"/>
        <v>0</v>
      </c>
      <c r="AV265" s="22">
        <v>0</v>
      </c>
      <c r="AW265" s="164">
        <f t="shared" si="386"/>
        <v>0</v>
      </c>
      <c r="AX265" s="22">
        <v>0</v>
      </c>
      <c r="AY265" s="164">
        <f t="shared" si="387"/>
        <v>0</v>
      </c>
      <c r="AZ265" s="22">
        <v>0</v>
      </c>
      <c r="BA265" s="164">
        <f t="shared" si="388"/>
        <v>0</v>
      </c>
      <c r="BB265" s="22">
        <v>0</v>
      </c>
      <c r="BC265" s="164">
        <f t="shared" si="389"/>
        <v>0</v>
      </c>
      <c r="BD265" s="22">
        <v>0</v>
      </c>
      <c r="BE265" s="164">
        <f t="shared" si="390"/>
        <v>0</v>
      </c>
      <c r="BF265" s="253">
        <f t="shared" si="391"/>
        <v>0</v>
      </c>
      <c r="BG265" s="253">
        <f t="shared" si="209"/>
        <v>0</v>
      </c>
      <c r="BH265" s="10" t="b">
        <f t="shared" si="210"/>
        <v>1</v>
      </c>
      <c r="BI265" s="253">
        <f t="shared" si="211"/>
        <v>0</v>
      </c>
      <c r="BJ265" s="250">
        <f t="shared" ref="BJ265:BJ328" si="393">D265</f>
        <v>32210001</v>
      </c>
      <c r="BK265" s="251">
        <v>348</v>
      </c>
      <c r="BL265" s="251">
        <v>5</v>
      </c>
      <c r="BM265" s="252">
        <f t="shared" ref="BM265:BM328" si="394">R265</f>
        <v>0</v>
      </c>
      <c r="BN265" s="252">
        <f t="shared" ref="BN265:BN328" si="395">T265</f>
        <v>0</v>
      </c>
      <c r="BO265" s="252">
        <f t="shared" ref="BO265:BO328" si="396">V265</f>
        <v>0</v>
      </c>
      <c r="BP265" s="252">
        <f t="shared" ref="BP265:BP328" si="397">X265</f>
        <v>0</v>
      </c>
      <c r="BQ265" s="254">
        <f t="shared" ref="BQ265:BQ328" si="398">N265</f>
        <v>3712</v>
      </c>
      <c r="BR265">
        <f t="shared" si="392"/>
        <v>0</v>
      </c>
      <c r="BS265">
        <v>0</v>
      </c>
      <c r="BT265">
        <v>1</v>
      </c>
      <c r="BU265" t="s">
        <v>139</v>
      </c>
      <c r="BV265" t="str">
        <f t="shared" ref="BV265:BV328" si="399">IF(AB265 = "X", "1", "0")</f>
        <v>1</v>
      </c>
      <c r="BW265" t="str">
        <f t="shared" ref="BW265:BW328" si="400">IF(AC265 = "X", "1", "0")</f>
        <v>0</v>
      </c>
      <c r="BX265" t="str">
        <f t="shared" ref="BX265:BX328" si="401">IF(AD265 = "X", "1", "0")</f>
        <v>0</v>
      </c>
      <c r="BY265" t="s">
        <v>23</v>
      </c>
      <c r="BZ265" s="253">
        <f t="shared" ref="BZ265:BZ328" si="402">AI265</f>
        <v>0</v>
      </c>
      <c r="CA265" s="253">
        <f t="shared" ref="CA265:CA328" si="403">AK265</f>
        <v>0</v>
      </c>
      <c r="CB265" s="253">
        <f t="shared" ref="CB265:CB328" si="404">AM265</f>
        <v>0</v>
      </c>
      <c r="CC265" s="253">
        <f t="shared" ref="CC265:CC328" si="405">AO265</f>
        <v>0</v>
      </c>
      <c r="CD265" s="253">
        <f t="shared" ref="CD265:CD328" si="406">AQ265</f>
        <v>0</v>
      </c>
      <c r="CE265" s="253">
        <f t="shared" ref="CE265:CE328" si="407">AS265</f>
        <v>0</v>
      </c>
      <c r="CF265" s="253">
        <f t="shared" ref="CF265:CF328" si="408">AU265</f>
        <v>0</v>
      </c>
      <c r="CG265" s="253">
        <f t="shared" ref="CG265:CG328" si="409">AW265</f>
        <v>0</v>
      </c>
      <c r="CH265" s="253">
        <f t="shared" ref="CH265:CH328" si="410">AY265</f>
        <v>0</v>
      </c>
      <c r="CI265" s="253">
        <f t="shared" ref="CI265:CI328" si="411">BA265</f>
        <v>0</v>
      </c>
      <c r="CJ265" s="253">
        <f t="shared" ref="CJ265:CJ328" si="412">BC265</f>
        <v>0</v>
      </c>
      <c r="CK265" s="253">
        <f t="shared" ref="CK265:CK328" si="413">BE265</f>
        <v>0</v>
      </c>
    </row>
    <row r="266" spans="1:89" ht="20.399999999999999" x14ac:dyDescent="0.3">
      <c r="B266" s="129">
        <v>182</v>
      </c>
      <c r="C266" s="159">
        <v>322011</v>
      </c>
      <c r="D266" s="159">
        <v>32210001</v>
      </c>
      <c r="E266" s="155" t="s">
        <v>285</v>
      </c>
      <c r="F266" s="108" t="s">
        <v>344</v>
      </c>
      <c r="G266" s="108" t="s">
        <v>345</v>
      </c>
      <c r="H266" s="109" t="s">
        <v>18</v>
      </c>
      <c r="I266" s="123"/>
      <c r="J266" s="109" t="s">
        <v>19</v>
      </c>
      <c r="K266" s="111">
        <f t="shared" si="365"/>
        <v>0</v>
      </c>
      <c r="L266" s="156" t="s">
        <v>296</v>
      </c>
      <c r="M266" s="201">
        <v>0</v>
      </c>
      <c r="N266" s="262">
        <f t="shared" si="367"/>
        <v>57123.040000000001</v>
      </c>
      <c r="O266" s="141">
        <v>57123.040000000001</v>
      </c>
      <c r="P266" s="110">
        <f t="shared" si="368"/>
        <v>0</v>
      </c>
      <c r="Q266" s="112" t="s">
        <v>139</v>
      </c>
      <c r="R266" s="113">
        <f t="shared" si="369"/>
        <v>0</v>
      </c>
      <c r="S266" s="114">
        <f t="shared" si="370"/>
        <v>0</v>
      </c>
      <c r="T266" s="113">
        <f t="shared" si="371"/>
        <v>0</v>
      </c>
      <c r="U266" s="115">
        <f t="shared" si="372"/>
        <v>0</v>
      </c>
      <c r="V266" s="113">
        <f t="shared" si="373"/>
        <v>0</v>
      </c>
      <c r="W266" s="115">
        <f t="shared" si="374"/>
        <v>0</v>
      </c>
      <c r="X266" s="113">
        <f t="shared" si="375"/>
        <v>0</v>
      </c>
      <c r="Y266" s="115">
        <f t="shared" si="376"/>
        <v>0</v>
      </c>
      <c r="Z266" s="116">
        <f t="shared" si="377"/>
        <v>0</v>
      </c>
      <c r="AA266" s="117" t="b">
        <f t="shared" si="378"/>
        <v>1</v>
      </c>
      <c r="AB266" s="109" t="s">
        <v>22</v>
      </c>
      <c r="AC266" s="124"/>
      <c r="AD266" s="123"/>
      <c r="AE266" s="108" t="s">
        <v>23</v>
      </c>
      <c r="AF266" s="125"/>
      <c r="AG266" s="126"/>
      <c r="AH266" s="22">
        <v>0</v>
      </c>
      <c r="AI266" s="164">
        <f t="shared" si="379"/>
        <v>0</v>
      </c>
      <c r="AJ266" s="22">
        <v>0</v>
      </c>
      <c r="AK266" s="164">
        <f t="shared" si="380"/>
        <v>0</v>
      </c>
      <c r="AL266" s="22">
        <v>0</v>
      </c>
      <c r="AM266" s="164">
        <f t="shared" si="381"/>
        <v>0</v>
      </c>
      <c r="AN266" s="22">
        <v>0</v>
      </c>
      <c r="AO266" s="164">
        <f t="shared" si="382"/>
        <v>0</v>
      </c>
      <c r="AP266" s="22">
        <v>0</v>
      </c>
      <c r="AQ266" s="164">
        <f t="shared" si="383"/>
        <v>0</v>
      </c>
      <c r="AR266" s="22">
        <v>0</v>
      </c>
      <c r="AS266" s="164">
        <f t="shared" si="384"/>
        <v>0</v>
      </c>
      <c r="AT266" s="22">
        <v>0</v>
      </c>
      <c r="AU266" s="164">
        <f t="shared" si="385"/>
        <v>0</v>
      </c>
      <c r="AV266" s="22">
        <v>0</v>
      </c>
      <c r="AW266" s="164">
        <f t="shared" si="386"/>
        <v>0</v>
      </c>
      <c r="AX266" s="22">
        <v>0</v>
      </c>
      <c r="AY266" s="164">
        <f t="shared" si="387"/>
        <v>0</v>
      </c>
      <c r="AZ266" s="22">
        <v>0</v>
      </c>
      <c r="BA266" s="164">
        <f t="shared" si="388"/>
        <v>0</v>
      </c>
      <c r="BB266" s="22">
        <v>0</v>
      </c>
      <c r="BC266" s="164">
        <f t="shared" si="389"/>
        <v>0</v>
      </c>
      <c r="BD266" s="22">
        <v>0</v>
      </c>
      <c r="BE266" s="164">
        <f t="shared" si="390"/>
        <v>0</v>
      </c>
      <c r="BF266" s="253">
        <f t="shared" si="391"/>
        <v>0</v>
      </c>
      <c r="BG266" s="253">
        <f t="shared" si="209"/>
        <v>0</v>
      </c>
      <c r="BH266" s="10" t="b">
        <f t="shared" si="210"/>
        <v>1</v>
      </c>
      <c r="BI266" s="253">
        <f t="shared" si="211"/>
        <v>0</v>
      </c>
      <c r="BJ266" s="250">
        <f t="shared" si="393"/>
        <v>32210001</v>
      </c>
      <c r="BK266" s="251">
        <v>348</v>
      </c>
      <c r="BL266" s="251">
        <v>5</v>
      </c>
      <c r="BM266" s="252">
        <f t="shared" si="394"/>
        <v>0</v>
      </c>
      <c r="BN266" s="252">
        <f t="shared" si="395"/>
        <v>0</v>
      </c>
      <c r="BO266" s="252">
        <f t="shared" si="396"/>
        <v>0</v>
      </c>
      <c r="BP266" s="252">
        <f t="shared" si="397"/>
        <v>0</v>
      </c>
      <c r="BQ266" s="254">
        <f t="shared" si="398"/>
        <v>57123.040000000001</v>
      </c>
      <c r="BR266">
        <f t="shared" si="392"/>
        <v>0</v>
      </c>
      <c r="BS266">
        <v>0</v>
      </c>
      <c r="BT266">
        <v>1</v>
      </c>
      <c r="BU266" t="s">
        <v>139</v>
      </c>
      <c r="BV266" t="str">
        <f t="shared" si="399"/>
        <v>1</v>
      </c>
      <c r="BW266" t="str">
        <f t="shared" si="400"/>
        <v>0</v>
      </c>
      <c r="BX266" t="str">
        <f t="shared" si="401"/>
        <v>0</v>
      </c>
      <c r="BY266" t="s">
        <v>23</v>
      </c>
      <c r="BZ266" s="253">
        <f t="shared" si="402"/>
        <v>0</v>
      </c>
      <c r="CA266" s="253">
        <f t="shared" si="403"/>
        <v>0</v>
      </c>
      <c r="CB266" s="253">
        <f t="shared" si="404"/>
        <v>0</v>
      </c>
      <c r="CC266" s="253">
        <f t="shared" si="405"/>
        <v>0</v>
      </c>
      <c r="CD266" s="253">
        <f t="shared" si="406"/>
        <v>0</v>
      </c>
      <c r="CE266" s="253">
        <f t="shared" si="407"/>
        <v>0</v>
      </c>
      <c r="CF266" s="253">
        <f t="shared" si="408"/>
        <v>0</v>
      </c>
      <c r="CG266" s="253">
        <f t="shared" si="409"/>
        <v>0</v>
      </c>
      <c r="CH266" s="253">
        <f t="shared" si="410"/>
        <v>0</v>
      </c>
      <c r="CI266" s="253">
        <f t="shared" si="411"/>
        <v>0</v>
      </c>
      <c r="CJ266" s="253">
        <f t="shared" si="412"/>
        <v>0</v>
      </c>
      <c r="CK266" s="253">
        <f t="shared" si="413"/>
        <v>0</v>
      </c>
    </row>
    <row r="267" spans="1:89" ht="20.399999999999999" x14ac:dyDescent="0.3">
      <c r="B267" s="129">
        <v>183</v>
      </c>
      <c r="C267" s="159">
        <v>322011</v>
      </c>
      <c r="D267" s="159">
        <v>32210001</v>
      </c>
      <c r="E267" s="155" t="s">
        <v>286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 t="shared" si="365"/>
        <v>0</v>
      </c>
      <c r="L267" s="156" t="s">
        <v>296</v>
      </c>
      <c r="M267" s="104">
        <v>0</v>
      </c>
      <c r="N267" s="262">
        <f t="shared" si="367"/>
        <v>31424.400000000001</v>
      </c>
      <c r="O267" s="141">
        <v>31424.400000000001</v>
      </c>
      <c r="P267" s="110">
        <f t="shared" si="368"/>
        <v>0</v>
      </c>
      <c r="Q267" s="112" t="s">
        <v>139</v>
      </c>
      <c r="R267" s="113">
        <f t="shared" si="369"/>
        <v>0</v>
      </c>
      <c r="S267" s="114">
        <f t="shared" si="370"/>
        <v>0</v>
      </c>
      <c r="T267" s="113">
        <f t="shared" si="371"/>
        <v>0</v>
      </c>
      <c r="U267" s="115">
        <f t="shared" si="372"/>
        <v>0</v>
      </c>
      <c r="V267" s="113">
        <f t="shared" si="373"/>
        <v>0</v>
      </c>
      <c r="W267" s="115">
        <f t="shared" si="374"/>
        <v>0</v>
      </c>
      <c r="X267" s="113">
        <f t="shared" si="375"/>
        <v>0</v>
      </c>
      <c r="Y267" s="115">
        <f t="shared" si="376"/>
        <v>0</v>
      </c>
      <c r="Z267" s="116">
        <f t="shared" si="377"/>
        <v>0</v>
      </c>
      <c r="AA267" s="117" t="b">
        <f t="shared" si="378"/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si="379"/>
        <v>0</v>
      </c>
      <c r="AJ267" s="22">
        <v>0</v>
      </c>
      <c r="AK267" s="164">
        <f t="shared" si="380"/>
        <v>0</v>
      </c>
      <c r="AL267" s="22">
        <v>0</v>
      </c>
      <c r="AM267" s="164">
        <f t="shared" si="381"/>
        <v>0</v>
      </c>
      <c r="AN267" s="22">
        <v>0</v>
      </c>
      <c r="AO267" s="164">
        <f t="shared" si="382"/>
        <v>0</v>
      </c>
      <c r="AP267" s="22">
        <v>0</v>
      </c>
      <c r="AQ267" s="164">
        <f t="shared" si="383"/>
        <v>0</v>
      </c>
      <c r="AR267" s="22">
        <v>0</v>
      </c>
      <c r="AS267" s="164">
        <f t="shared" si="384"/>
        <v>0</v>
      </c>
      <c r="AT267" s="22">
        <v>0</v>
      </c>
      <c r="AU267" s="164">
        <f t="shared" si="385"/>
        <v>0</v>
      </c>
      <c r="AV267" s="22">
        <v>0</v>
      </c>
      <c r="AW267" s="164">
        <f t="shared" si="386"/>
        <v>0</v>
      </c>
      <c r="AX267" s="22">
        <v>0</v>
      </c>
      <c r="AY267" s="164">
        <f t="shared" si="387"/>
        <v>0</v>
      </c>
      <c r="AZ267" s="22">
        <v>0</v>
      </c>
      <c r="BA267" s="164">
        <f t="shared" si="388"/>
        <v>0</v>
      </c>
      <c r="BB267" s="22">
        <v>0</v>
      </c>
      <c r="BC267" s="164">
        <f t="shared" si="389"/>
        <v>0</v>
      </c>
      <c r="BD267" s="22">
        <v>0</v>
      </c>
      <c r="BE267" s="164">
        <f t="shared" si="390"/>
        <v>0</v>
      </c>
      <c r="BF267" s="253">
        <f t="shared" si="391"/>
        <v>0</v>
      </c>
      <c r="BG267" s="253">
        <f t="shared" ref="BG267:BG330" si="414">SUM(BE267,BC267,BA267,AY267,AW267,AU267,AS267,AQ267,AO267,AM267,AK267,AI267)</f>
        <v>0</v>
      </c>
      <c r="BH267" s="10" t="b">
        <f t="shared" ref="BH267:BH330" si="415">BF267=BG267</f>
        <v>1</v>
      </c>
      <c r="BI267" s="253">
        <f t="shared" ref="BI267:BI330" si="416">BF267-BG267</f>
        <v>0</v>
      </c>
      <c r="BJ267" s="250">
        <f t="shared" si="393"/>
        <v>32210001</v>
      </c>
      <c r="BK267" s="251">
        <v>348</v>
      </c>
      <c r="BL267" s="251">
        <v>5</v>
      </c>
      <c r="BM267" s="252">
        <f t="shared" si="394"/>
        <v>0</v>
      </c>
      <c r="BN267" s="252">
        <f t="shared" si="395"/>
        <v>0</v>
      </c>
      <c r="BO267" s="252">
        <f t="shared" si="396"/>
        <v>0</v>
      </c>
      <c r="BP267" s="252">
        <f t="shared" si="397"/>
        <v>0</v>
      </c>
      <c r="BQ267" s="254">
        <f t="shared" si="398"/>
        <v>31424.400000000001</v>
      </c>
      <c r="BR267">
        <f t="shared" si="392"/>
        <v>0</v>
      </c>
      <c r="BS267">
        <v>0</v>
      </c>
      <c r="BT267">
        <v>1</v>
      </c>
      <c r="BU267" t="s">
        <v>139</v>
      </c>
      <c r="BV267" t="str">
        <f t="shared" si="399"/>
        <v>1</v>
      </c>
      <c r="BW267" t="str">
        <f t="shared" si="400"/>
        <v>0</v>
      </c>
      <c r="BX267" t="str">
        <f t="shared" si="401"/>
        <v>0</v>
      </c>
      <c r="BY267" t="s">
        <v>23</v>
      </c>
      <c r="BZ267" s="253">
        <f t="shared" si="402"/>
        <v>0</v>
      </c>
      <c r="CA267" s="253">
        <f t="shared" si="403"/>
        <v>0</v>
      </c>
      <c r="CB267" s="253">
        <f t="shared" si="404"/>
        <v>0</v>
      </c>
      <c r="CC267" s="253">
        <f t="shared" si="405"/>
        <v>0</v>
      </c>
      <c r="CD267" s="253">
        <f t="shared" si="406"/>
        <v>0</v>
      </c>
      <c r="CE267" s="253">
        <f t="shared" si="407"/>
        <v>0</v>
      </c>
      <c r="CF267" s="253">
        <f t="shared" si="408"/>
        <v>0</v>
      </c>
      <c r="CG267" s="253">
        <f t="shared" si="409"/>
        <v>0</v>
      </c>
      <c r="CH267" s="253">
        <f t="shared" si="410"/>
        <v>0</v>
      </c>
      <c r="CI267" s="253">
        <f t="shared" si="411"/>
        <v>0</v>
      </c>
      <c r="CJ267" s="253">
        <f t="shared" si="412"/>
        <v>0</v>
      </c>
      <c r="CK267" s="253">
        <f t="shared" si="413"/>
        <v>0</v>
      </c>
    </row>
    <row r="268" spans="1:89" ht="20.399999999999999" x14ac:dyDescent="0.3">
      <c r="B268" s="129">
        <v>184</v>
      </c>
      <c r="C268" s="159">
        <v>322011</v>
      </c>
      <c r="D268" s="159">
        <v>32210001</v>
      </c>
      <c r="E268" s="155" t="s">
        <v>287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365"/>
        <v>0</v>
      </c>
      <c r="L268" s="156" t="s">
        <v>296</v>
      </c>
      <c r="M268" s="201">
        <v>0</v>
      </c>
      <c r="N268" s="262">
        <f t="shared" si="367"/>
        <v>20880</v>
      </c>
      <c r="O268" s="141">
        <v>20880</v>
      </c>
      <c r="P268" s="110">
        <f t="shared" si="368"/>
        <v>0</v>
      </c>
      <c r="Q268" s="112" t="s">
        <v>139</v>
      </c>
      <c r="R268" s="113">
        <f t="shared" si="369"/>
        <v>0</v>
      </c>
      <c r="S268" s="114">
        <f t="shared" si="370"/>
        <v>0</v>
      </c>
      <c r="T268" s="113">
        <f t="shared" si="371"/>
        <v>0</v>
      </c>
      <c r="U268" s="115">
        <f t="shared" si="372"/>
        <v>0</v>
      </c>
      <c r="V268" s="113">
        <f t="shared" si="373"/>
        <v>0</v>
      </c>
      <c r="W268" s="115">
        <f t="shared" si="374"/>
        <v>0</v>
      </c>
      <c r="X268" s="113">
        <f t="shared" si="375"/>
        <v>0</v>
      </c>
      <c r="Y268" s="115">
        <f t="shared" si="376"/>
        <v>0</v>
      </c>
      <c r="Z268" s="116">
        <f t="shared" si="377"/>
        <v>0</v>
      </c>
      <c r="AA268" s="117" t="b">
        <f t="shared" si="378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>
        <v>0</v>
      </c>
      <c r="AI268" s="164">
        <f t="shared" si="379"/>
        <v>0</v>
      </c>
      <c r="AJ268" s="22">
        <v>0</v>
      </c>
      <c r="AK268" s="164">
        <f t="shared" si="380"/>
        <v>0</v>
      </c>
      <c r="AL268" s="22">
        <v>0</v>
      </c>
      <c r="AM268" s="164">
        <f t="shared" si="381"/>
        <v>0</v>
      </c>
      <c r="AN268" s="22">
        <v>0</v>
      </c>
      <c r="AO268" s="164">
        <f t="shared" si="382"/>
        <v>0</v>
      </c>
      <c r="AP268" s="22">
        <v>0</v>
      </c>
      <c r="AQ268" s="164">
        <f t="shared" si="383"/>
        <v>0</v>
      </c>
      <c r="AR268" s="22">
        <v>0</v>
      </c>
      <c r="AS268" s="164">
        <f t="shared" si="384"/>
        <v>0</v>
      </c>
      <c r="AT268" s="22">
        <v>0</v>
      </c>
      <c r="AU268" s="164">
        <f t="shared" si="385"/>
        <v>0</v>
      </c>
      <c r="AV268" s="22">
        <v>0</v>
      </c>
      <c r="AW268" s="164">
        <f t="shared" si="386"/>
        <v>0</v>
      </c>
      <c r="AX268" s="22">
        <v>0</v>
      </c>
      <c r="AY268" s="164">
        <f t="shared" si="387"/>
        <v>0</v>
      </c>
      <c r="AZ268" s="22">
        <v>0</v>
      </c>
      <c r="BA268" s="164">
        <f t="shared" si="388"/>
        <v>0</v>
      </c>
      <c r="BB268" s="22">
        <v>0</v>
      </c>
      <c r="BC268" s="164">
        <f t="shared" si="389"/>
        <v>0</v>
      </c>
      <c r="BD268" s="22">
        <v>0</v>
      </c>
      <c r="BE268" s="164">
        <f t="shared" si="390"/>
        <v>0</v>
      </c>
      <c r="BF268" s="253">
        <f t="shared" si="391"/>
        <v>0</v>
      </c>
      <c r="BG268" s="253">
        <f t="shared" si="414"/>
        <v>0</v>
      </c>
      <c r="BH268" s="10" t="b">
        <f t="shared" si="415"/>
        <v>1</v>
      </c>
      <c r="BI268" s="253">
        <f t="shared" si="416"/>
        <v>0</v>
      </c>
      <c r="BJ268" s="250">
        <f t="shared" si="393"/>
        <v>32210001</v>
      </c>
      <c r="BK268" s="251">
        <v>348</v>
      </c>
      <c r="BL268" s="251">
        <v>5</v>
      </c>
      <c r="BM268" s="252">
        <f t="shared" si="394"/>
        <v>0</v>
      </c>
      <c r="BN268" s="252">
        <f t="shared" si="395"/>
        <v>0</v>
      </c>
      <c r="BO268" s="252">
        <f t="shared" si="396"/>
        <v>0</v>
      </c>
      <c r="BP268" s="252">
        <f t="shared" si="397"/>
        <v>0</v>
      </c>
      <c r="BQ268" s="254">
        <f t="shared" si="398"/>
        <v>20880</v>
      </c>
      <c r="BR268">
        <f t="shared" si="392"/>
        <v>0</v>
      </c>
      <c r="BS268">
        <v>0</v>
      </c>
      <c r="BT268">
        <v>1</v>
      </c>
      <c r="BU268" t="s">
        <v>139</v>
      </c>
      <c r="BV268" t="str">
        <f t="shared" si="399"/>
        <v>1</v>
      </c>
      <c r="BW268" t="str">
        <f t="shared" si="400"/>
        <v>0</v>
      </c>
      <c r="BX268" t="str">
        <f t="shared" si="401"/>
        <v>0</v>
      </c>
      <c r="BY268" t="s">
        <v>23</v>
      </c>
      <c r="BZ268" s="253">
        <f t="shared" si="402"/>
        <v>0</v>
      </c>
      <c r="CA268" s="253">
        <f t="shared" si="403"/>
        <v>0</v>
      </c>
      <c r="CB268" s="253">
        <f t="shared" si="404"/>
        <v>0</v>
      </c>
      <c r="CC268" s="253">
        <f t="shared" si="405"/>
        <v>0</v>
      </c>
      <c r="CD268" s="253">
        <f t="shared" si="406"/>
        <v>0</v>
      </c>
      <c r="CE268" s="253">
        <f t="shared" si="407"/>
        <v>0</v>
      </c>
      <c r="CF268" s="253">
        <f t="shared" si="408"/>
        <v>0</v>
      </c>
      <c r="CG268" s="253">
        <f t="shared" si="409"/>
        <v>0</v>
      </c>
      <c r="CH268" s="253">
        <f t="shared" si="410"/>
        <v>0</v>
      </c>
      <c r="CI268" s="253">
        <f t="shared" si="411"/>
        <v>0</v>
      </c>
      <c r="CJ268" s="253">
        <f t="shared" si="412"/>
        <v>0</v>
      </c>
      <c r="CK268" s="253">
        <f t="shared" si="413"/>
        <v>0</v>
      </c>
    </row>
    <row r="269" spans="1:89" ht="20.399999999999999" x14ac:dyDescent="0.3">
      <c r="B269" s="129">
        <v>185</v>
      </c>
      <c r="C269" s="159">
        <v>322011</v>
      </c>
      <c r="D269" s="159">
        <v>32210001</v>
      </c>
      <c r="E269" s="155" t="s">
        <v>288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365"/>
        <v>0</v>
      </c>
      <c r="L269" s="156" t="s">
        <v>296</v>
      </c>
      <c r="M269" s="104">
        <v>0</v>
      </c>
      <c r="N269" s="262">
        <f t="shared" si="367"/>
        <v>9099</v>
      </c>
      <c r="O269" s="141">
        <v>9099</v>
      </c>
      <c r="P269" s="110">
        <f t="shared" si="368"/>
        <v>0</v>
      </c>
      <c r="Q269" s="112" t="s">
        <v>139</v>
      </c>
      <c r="R269" s="113">
        <f t="shared" si="369"/>
        <v>0</v>
      </c>
      <c r="S269" s="114">
        <f t="shared" si="370"/>
        <v>0</v>
      </c>
      <c r="T269" s="113">
        <f t="shared" si="371"/>
        <v>0</v>
      </c>
      <c r="U269" s="115">
        <f t="shared" si="372"/>
        <v>0</v>
      </c>
      <c r="V269" s="113">
        <f t="shared" si="373"/>
        <v>0</v>
      </c>
      <c r="W269" s="115">
        <f t="shared" si="374"/>
        <v>0</v>
      </c>
      <c r="X269" s="113">
        <f t="shared" si="375"/>
        <v>0</v>
      </c>
      <c r="Y269" s="115">
        <f t="shared" si="376"/>
        <v>0</v>
      </c>
      <c r="Z269" s="116">
        <f t="shared" si="377"/>
        <v>0</v>
      </c>
      <c r="AA269" s="117" t="b">
        <f t="shared" si="378"/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0</v>
      </c>
      <c r="AI269" s="164">
        <f t="shared" si="379"/>
        <v>0</v>
      </c>
      <c r="AJ269" s="22">
        <v>0</v>
      </c>
      <c r="AK269" s="164">
        <f t="shared" si="380"/>
        <v>0</v>
      </c>
      <c r="AL269" s="22">
        <v>0</v>
      </c>
      <c r="AM269" s="164">
        <f t="shared" si="381"/>
        <v>0</v>
      </c>
      <c r="AN269" s="22">
        <v>0</v>
      </c>
      <c r="AO269" s="164">
        <f t="shared" si="382"/>
        <v>0</v>
      </c>
      <c r="AP269" s="22">
        <v>0</v>
      </c>
      <c r="AQ269" s="164">
        <f t="shared" si="383"/>
        <v>0</v>
      </c>
      <c r="AR269" s="22">
        <v>0</v>
      </c>
      <c r="AS269" s="164">
        <f t="shared" si="384"/>
        <v>0</v>
      </c>
      <c r="AT269" s="22">
        <v>0</v>
      </c>
      <c r="AU269" s="164">
        <f t="shared" si="385"/>
        <v>0</v>
      </c>
      <c r="AV269" s="22">
        <v>0</v>
      </c>
      <c r="AW269" s="164">
        <f t="shared" si="386"/>
        <v>0</v>
      </c>
      <c r="AX269" s="22">
        <v>0</v>
      </c>
      <c r="AY269" s="164">
        <f t="shared" si="387"/>
        <v>0</v>
      </c>
      <c r="AZ269" s="22">
        <v>0</v>
      </c>
      <c r="BA269" s="164">
        <f t="shared" si="388"/>
        <v>0</v>
      </c>
      <c r="BB269" s="22">
        <v>0</v>
      </c>
      <c r="BC269" s="164">
        <f t="shared" si="389"/>
        <v>0</v>
      </c>
      <c r="BD269" s="22">
        <v>0</v>
      </c>
      <c r="BE269" s="164">
        <f t="shared" si="390"/>
        <v>0</v>
      </c>
      <c r="BF269" s="253">
        <f t="shared" si="391"/>
        <v>0</v>
      </c>
      <c r="BG269" s="253">
        <f t="shared" si="414"/>
        <v>0</v>
      </c>
      <c r="BH269" s="10" t="b">
        <f t="shared" si="415"/>
        <v>1</v>
      </c>
      <c r="BI269" s="253">
        <f t="shared" si="416"/>
        <v>0</v>
      </c>
      <c r="BJ269" s="250">
        <f t="shared" si="393"/>
        <v>32210001</v>
      </c>
      <c r="BK269" s="251">
        <v>348</v>
      </c>
      <c r="BL269" s="251">
        <v>5</v>
      </c>
      <c r="BM269" s="252">
        <f t="shared" si="394"/>
        <v>0</v>
      </c>
      <c r="BN269" s="252">
        <f t="shared" si="395"/>
        <v>0</v>
      </c>
      <c r="BO269" s="252">
        <f t="shared" si="396"/>
        <v>0</v>
      </c>
      <c r="BP269" s="252">
        <f t="shared" si="397"/>
        <v>0</v>
      </c>
      <c r="BQ269" s="254">
        <f t="shared" si="398"/>
        <v>9099</v>
      </c>
      <c r="BR269">
        <f t="shared" si="392"/>
        <v>0</v>
      </c>
      <c r="BS269">
        <v>0</v>
      </c>
      <c r="BT269">
        <v>1</v>
      </c>
      <c r="BU269" t="s">
        <v>139</v>
      </c>
      <c r="BV269" t="str">
        <f t="shared" si="399"/>
        <v>1</v>
      </c>
      <c r="BW269" t="str">
        <f t="shared" si="400"/>
        <v>0</v>
      </c>
      <c r="BX269" t="str">
        <f t="shared" si="401"/>
        <v>0</v>
      </c>
      <c r="BY269" t="s">
        <v>23</v>
      </c>
      <c r="BZ269" s="253">
        <f t="shared" si="402"/>
        <v>0</v>
      </c>
      <c r="CA269" s="253">
        <f t="shared" si="403"/>
        <v>0</v>
      </c>
      <c r="CB269" s="253">
        <f t="shared" si="404"/>
        <v>0</v>
      </c>
      <c r="CC269" s="253">
        <f t="shared" si="405"/>
        <v>0</v>
      </c>
      <c r="CD269" s="253">
        <f t="shared" si="406"/>
        <v>0</v>
      </c>
      <c r="CE269" s="253">
        <f t="shared" si="407"/>
        <v>0</v>
      </c>
      <c r="CF269" s="253">
        <f t="shared" si="408"/>
        <v>0</v>
      </c>
      <c r="CG269" s="253">
        <f t="shared" si="409"/>
        <v>0</v>
      </c>
      <c r="CH269" s="253">
        <f t="shared" si="410"/>
        <v>0</v>
      </c>
      <c r="CI269" s="253">
        <f t="shared" si="411"/>
        <v>0</v>
      </c>
      <c r="CJ269" s="253">
        <f t="shared" si="412"/>
        <v>0</v>
      </c>
      <c r="CK269" s="253">
        <f t="shared" si="413"/>
        <v>0</v>
      </c>
    </row>
    <row r="270" spans="1:89" s="165" customFormat="1" ht="30.6" x14ac:dyDescent="0.3">
      <c r="A270"/>
      <c r="B270" s="129">
        <v>186</v>
      </c>
      <c r="C270" s="159">
        <v>322011</v>
      </c>
      <c r="D270" s="159">
        <v>32210001</v>
      </c>
      <c r="E270" s="155" t="s">
        <v>289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65"/>
        <v>0</v>
      </c>
      <c r="L270" s="156" t="s">
        <v>296</v>
      </c>
      <c r="M270" s="201">
        <v>0</v>
      </c>
      <c r="N270" s="262">
        <f t="shared" si="367"/>
        <v>150800</v>
      </c>
      <c r="O270" s="141">
        <v>150800</v>
      </c>
      <c r="P270" s="110">
        <f t="shared" si="368"/>
        <v>0</v>
      </c>
      <c r="Q270" s="112" t="s">
        <v>139</v>
      </c>
      <c r="R270" s="113">
        <f t="shared" si="369"/>
        <v>0</v>
      </c>
      <c r="S270" s="114">
        <f t="shared" si="370"/>
        <v>0</v>
      </c>
      <c r="T270" s="113">
        <f t="shared" si="371"/>
        <v>0</v>
      </c>
      <c r="U270" s="115">
        <f t="shared" si="372"/>
        <v>0</v>
      </c>
      <c r="V270" s="113">
        <f t="shared" si="373"/>
        <v>0</v>
      </c>
      <c r="W270" s="115">
        <f t="shared" si="374"/>
        <v>0</v>
      </c>
      <c r="X270" s="113">
        <f t="shared" si="375"/>
        <v>0</v>
      </c>
      <c r="Y270" s="115">
        <f t="shared" si="376"/>
        <v>0</v>
      </c>
      <c r="Z270" s="116">
        <f t="shared" si="377"/>
        <v>0</v>
      </c>
      <c r="AA270" s="117" t="b">
        <f t="shared" si="378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379"/>
        <v>0</v>
      </c>
      <c r="AJ270" s="22">
        <v>0</v>
      </c>
      <c r="AK270" s="164">
        <f t="shared" si="380"/>
        <v>0</v>
      </c>
      <c r="AL270" s="22">
        <v>0</v>
      </c>
      <c r="AM270" s="164">
        <f t="shared" si="381"/>
        <v>0</v>
      </c>
      <c r="AN270" s="22">
        <v>0</v>
      </c>
      <c r="AO270" s="164">
        <f t="shared" si="382"/>
        <v>0</v>
      </c>
      <c r="AP270" s="22">
        <v>0</v>
      </c>
      <c r="AQ270" s="164">
        <f t="shared" si="383"/>
        <v>0</v>
      </c>
      <c r="AR270" s="22">
        <v>0</v>
      </c>
      <c r="AS270" s="164">
        <f t="shared" si="384"/>
        <v>0</v>
      </c>
      <c r="AT270" s="22">
        <v>0</v>
      </c>
      <c r="AU270" s="164">
        <f t="shared" si="385"/>
        <v>0</v>
      </c>
      <c r="AV270" s="22">
        <v>0</v>
      </c>
      <c r="AW270" s="164">
        <f t="shared" si="386"/>
        <v>0</v>
      </c>
      <c r="AX270" s="22">
        <v>0</v>
      </c>
      <c r="AY270" s="164">
        <f t="shared" si="387"/>
        <v>0</v>
      </c>
      <c r="AZ270" s="22">
        <v>0</v>
      </c>
      <c r="BA270" s="164">
        <f t="shared" si="388"/>
        <v>0</v>
      </c>
      <c r="BB270" s="22">
        <v>0</v>
      </c>
      <c r="BC270" s="164">
        <f t="shared" si="389"/>
        <v>0</v>
      </c>
      <c r="BD270" s="22">
        <v>0</v>
      </c>
      <c r="BE270" s="164">
        <f t="shared" si="390"/>
        <v>0</v>
      </c>
      <c r="BF270" s="253">
        <f t="shared" si="391"/>
        <v>0</v>
      </c>
      <c r="BG270" s="253">
        <f t="shared" si="414"/>
        <v>0</v>
      </c>
      <c r="BH270" s="10" t="b">
        <f t="shared" si="415"/>
        <v>1</v>
      </c>
      <c r="BI270" s="253">
        <f t="shared" si="416"/>
        <v>0</v>
      </c>
      <c r="BJ270" s="250">
        <f t="shared" si="393"/>
        <v>32210001</v>
      </c>
      <c r="BK270" s="251">
        <v>348</v>
      </c>
      <c r="BL270" s="251">
        <v>5</v>
      </c>
      <c r="BM270" s="252">
        <f t="shared" si="394"/>
        <v>0</v>
      </c>
      <c r="BN270" s="252">
        <f t="shared" si="395"/>
        <v>0</v>
      </c>
      <c r="BO270" s="252">
        <f t="shared" si="396"/>
        <v>0</v>
      </c>
      <c r="BP270" s="252">
        <f t="shared" si="397"/>
        <v>0</v>
      </c>
      <c r="BQ270" s="254">
        <f t="shared" si="398"/>
        <v>150800</v>
      </c>
      <c r="BR270">
        <f t="shared" si="392"/>
        <v>0</v>
      </c>
      <c r="BS270">
        <v>0</v>
      </c>
      <c r="BT270">
        <v>1</v>
      </c>
      <c r="BU270" t="s">
        <v>139</v>
      </c>
      <c r="BV270" t="str">
        <f t="shared" si="399"/>
        <v>1</v>
      </c>
      <c r="BW270" t="str">
        <f t="shared" si="400"/>
        <v>0</v>
      </c>
      <c r="BX270" t="str">
        <f t="shared" si="401"/>
        <v>0</v>
      </c>
      <c r="BY270" t="s">
        <v>23</v>
      </c>
      <c r="BZ270" s="253">
        <f t="shared" si="402"/>
        <v>0</v>
      </c>
      <c r="CA270" s="253">
        <f t="shared" si="403"/>
        <v>0</v>
      </c>
      <c r="CB270" s="253">
        <f t="shared" si="404"/>
        <v>0</v>
      </c>
      <c r="CC270" s="253">
        <f t="shared" si="405"/>
        <v>0</v>
      </c>
      <c r="CD270" s="253">
        <f t="shared" si="406"/>
        <v>0</v>
      </c>
      <c r="CE270" s="253">
        <f t="shared" si="407"/>
        <v>0</v>
      </c>
      <c r="CF270" s="253">
        <f t="shared" si="408"/>
        <v>0</v>
      </c>
      <c r="CG270" s="253">
        <f t="shared" si="409"/>
        <v>0</v>
      </c>
      <c r="CH270" s="253">
        <f t="shared" si="410"/>
        <v>0</v>
      </c>
      <c r="CI270" s="253">
        <f t="shared" si="411"/>
        <v>0</v>
      </c>
      <c r="CJ270" s="253">
        <f t="shared" si="412"/>
        <v>0</v>
      </c>
      <c r="CK270" s="253">
        <f t="shared" si="413"/>
        <v>0</v>
      </c>
    </row>
    <row r="271" spans="1:89" ht="20.399999999999999" x14ac:dyDescent="0.3">
      <c r="B271" s="129">
        <v>187</v>
      </c>
      <c r="C271" s="159">
        <v>322011</v>
      </c>
      <c r="D271" s="159">
        <v>32210001</v>
      </c>
      <c r="E271" s="155" t="s">
        <v>290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65"/>
        <v>0</v>
      </c>
      <c r="L271" s="156" t="s">
        <v>296</v>
      </c>
      <c r="M271" s="104">
        <v>0</v>
      </c>
      <c r="N271" s="262">
        <f t="shared" si="367"/>
        <v>8456</v>
      </c>
      <c r="O271" s="141">
        <v>8456</v>
      </c>
      <c r="P271" s="110">
        <f t="shared" si="368"/>
        <v>0</v>
      </c>
      <c r="Q271" s="112" t="s">
        <v>139</v>
      </c>
      <c r="R271" s="113">
        <f t="shared" si="369"/>
        <v>0</v>
      </c>
      <c r="S271" s="114">
        <f t="shared" si="370"/>
        <v>0</v>
      </c>
      <c r="T271" s="113">
        <f t="shared" si="371"/>
        <v>0</v>
      </c>
      <c r="U271" s="115">
        <f t="shared" si="372"/>
        <v>0</v>
      </c>
      <c r="V271" s="113">
        <f t="shared" si="373"/>
        <v>0</v>
      </c>
      <c r="W271" s="115">
        <f t="shared" si="374"/>
        <v>0</v>
      </c>
      <c r="X271" s="113">
        <f t="shared" si="375"/>
        <v>0</v>
      </c>
      <c r="Y271" s="115">
        <f t="shared" si="376"/>
        <v>0</v>
      </c>
      <c r="Z271" s="116">
        <f t="shared" si="377"/>
        <v>0</v>
      </c>
      <c r="AA271" s="117" t="b">
        <f t="shared" si="378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379"/>
        <v>0</v>
      </c>
      <c r="AJ271" s="22">
        <v>0</v>
      </c>
      <c r="AK271" s="164">
        <f t="shared" si="380"/>
        <v>0</v>
      </c>
      <c r="AL271" s="22">
        <v>0</v>
      </c>
      <c r="AM271" s="164">
        <f t="shared" si="381"/>
        <v>0</v>
      </c>
      <c r="AN271" s="22">
        <v>0</v>
      </c>
      <c r="AO271" s="164">
        <f t="shared" si="382"/>
        <v>0</v>
      </c>
      <c r="AP271" s="22">
        <v>0</v>
      </c>
      <c r="AQ271" s="164">
        <f t="shared" si="383"/>
        <v>0</v>
      </c>
      <c r="AR271" s="22">
        <v>0</v>
      </c>
      <c r="AS271" s="164">
        <f t="shared" si="384"/>
        <v>0</v>
      </c>
      <c r="AT271" s="22">
        <v>0</v>
      </c>
      <c r="AU271" s="164">
        <f t="shared" si="385"/>
        <v>0</v>
      </c>
      <c r="AV271" s="22">
        <v>0</v>
      </c>
      <c r="AW271" s="164">
        <f t="shared" si="386"/>
        <v>0</v>
      </c>
      <c r="AX271" s="22">
        <v>0</v>
      </c>
      <c r="AY271" s="164">
        <f t="shared" si="387"/>
        <v>0</v>
      </c>
      <c r="AZ271" s="22">
        <v>0</v>
      </c>
      <c r="BA271" s="164">
        <f t="shared" si="388"/>
        <v>0</v>
      </c>
      <c r="BB271" s="22">
        <v>0</v>
      </c>
      <c r="BC271" s="164">
        <f t="shared" si="389"/>
        <v>0</v>
      </c>
      <c r="BD271" s="22">
        <v>0</v>
      </c>
      <c r="BE271" s="164">
        <f t="shared" si="390"/>
        <v>0</v>
      </c>
      <c r="BF271" s="253">
        <f t="shared" si="391"/>
        <v>0</v>
      </c>
      <c r="BG271" s="253">
        <f t="shared" si="414"/>
        <v>0</v>
      </c>
      <c r="BH271" s="10" t="b">
        <f t="shared" si="415"/>
        <v>1</v>
      </c>
      <c r="BI271" s="253">
        <f t="shared" si="416"/>
        <v>0</v>
      </c>
      <c r="BJ271" s="250">
        <f t="shared" si="393"/>
        <v>32210001</v>
      </c>
      <c r="BK271" s="251">
        <v>348</v>
      </c>
      <c r="BL271" s="251">
        <v>5</v>
      </c>
      <c r="BM271" s="252">
        <f t="shared" si="394"/>
        <v>0</v>
      </c>
      <c r="BN271" s="252">
        <f t="shared" si="395"/>
        <v>0</v>
      </c>
      <c r="BO271" s="252">
        <f t="shared" si="396"/>
        <v>0</v>
      </c>
      <c r="BP271" s="252">
        <f t="shared" si="397"/>
        <v>0</v>
      </c>
      <c r="BQ271" s="254">
        <f t="shared" si="398"/>
        <v>8456</v>
      </c>
      <c r="BR271">
        <f t="shared" si="392"/>
        <v>0</v>
      </c>
      <c r="BS271">
        <v>0</v>
      </c>
      <c r="BT271">
        <v>1</v>
      </c>
      <c r="BU271" t="s">
        <v>139</v>
      </c>
      <c r="BV271" t="str">
        <f t="shared" si="399"/>
        <v>1</v>
      </c>
      <c r="BW271" t="str">
        <f t="shared" si="400"/>
        <v>0</v>
      </c>
      <c r="BX271" t="str">
        <f t="shared" si="401"/>
        <v>0</v>
      </c>
      <c r="BY271" t="s">
        <v>23</v>
      </c>
      <c r="BZ271" s="253">
        <f t="shared" si="402"/>
        <v>0</v>
      </c>
      <c r="CA271" s="253">
        <f t="shared" si="403"/>
        <v>0</v>
      </c>
      <c r="CB271" s="253">
        <f t="shared" si="404"/>
        <v>0</v>
      </c>
      <c r="CC271" s="253">
        <f t="shared" si="405"/>
        <v>0</v>
      </c>
      <c r="CD271" s="253">
        <f t="shared" si="406"/>
        <v>0</v>
      </c>
      <c r="CE271" s="253">
        <f t="shared" si="407"/>
        <v>0</v>
      </c>
      <c r="CF271" s="253">
        <f t="shared" si="408"/>
        <v>0</v>
      </c>
      <c r="CG271" s="253">
        <f t="shared" si="409"/>
        <v>0</v>
      </c>
      <c r="CH271" s="253">
        <f t="shared" si="410"/>
        <v>0</v>
      </c>
      <c r="CI271" s="253">
        <f t="shared" si="411"/>
        <v>0</v>
      </c>
      <c r="CJ271" s="253">
        <f t="shared" si="412"/>
        <v>0</v>
      </c>
      <c r="CK271" s="253">
        <f t="shared" si="413"/>
        <v>0</v>
      </c>
    </row>
    <row r="272" spans="1:89" ht="20.399999999999999" x14ac:dyDescent="0.3">
      <c r="B272" s="129">
        <v>188</v>
      </c>
      <c r="C272" s="159">
        <v>322011</v>
      </c>
      <c r="D272" s="159">
        <v>32210001</v>
      </c>
      <c r="E272" s="155" t="s">
        <v>291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65"/>
        <v>0</v>
      </c>
      <c r="L272" s="156" t="s">
        <v>296</v>
      </c>
      <c r="M272" s="201">
        <v>0</v>
      </c>
      <c r="N272" s="262">
        <f t="shared" si="367"/>
        <v>6150.9</v>
      </c>
      <c r="O272" s="141">
        <v>6150.9</v>
      </c>
      <c r="P272" s="110">
        <f t="shared" si="368"/>
        <v>0</v>
      </c>
      <c r="Q272" s="112" t="s">
        <v>139</v>
      </c>
      <c r="R272" s="113">
        <f t="shared" si="369"/>
        <v>0</v>
      </c>
      <c r="S272" s="114">
        <f t="shared" si="370"/>
        <v>0</v>
      </c>
      <c r="T272" s="113">
        <f t="shared" si="371"/>
        <v>0</v>
      </c>
      <c r="U272" s="115">
        <f t="shared" si="372"/>
        <v>0</v>
      </c>
      <c r="V272" s="113">
        <f t="shared" si="373"/>
        <v>0</v>
      </c>
      <c r="W272" s="115">
        <f t="shared" si="374"/>
        <v>0</v>
      </c>
      <c r="X272" s="113">
        <f t="shared" si="375"/>
        <v>0</v>
      </c>
      <c r="Y272" s="115">
        <f t="shared" si="376"/>
        <v>0</v>
      </c>
      <c r="Z272" s="116">
        <f t="shared" si="377"/>
        <v>0</v>
      </c>
      <c r="AA272" s="117" t="b">
        <f t="shared" si="378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379"/>
        <v>0</v>
      </c>
      <c r="AJ272" s="22">
        <v>0</v>
      </c>
      <c r="AK272" s="164">
        <f t="shared" si="380"/>
        <v>0</v>
      </c>
      <c r="AL272" s="22">
        <v>0</v>
      </c>
      <c r="AM272" s="164">
        <f t="shared" si="381"/>
        <v>0</v>
      </c>
      <c r="AN272" s="22">
        <v>0</v>
      </c>
      <c r="AO272" s="164">
        <f t="shared" si="382"/>
        <v>0</v>
      </c>
      <c r="AP272" s="22">
        <v>0</v>
      </c>
      <c r="AQ272" s="164">
        <f t="shared" si="383"/>
        <v>0</v>
      </c>
      <c r="AR272" s="22">
        <v>0</v>
      </c>
      <c r="AS272" s="164">
        <f t="shared" si="384"/>
        <v>0</v>
      </c>
      <c r="AT272" s="22">
        <v>0</v>
      </c>
      <c r="AU272" s="164">
        <f t="shared" si="385"/>
        <v>0</v>
      </c>
      <c r="AV272" s="22">
        <v>0</v>
      </c>
      <c r="AW272" s="164">
        <f t="shared" si="386"/>
        <v>0</v>
      </c>
      <c r="AX272" s="22">
        <v>0</v>
      </c>
      <c r="AY272" s="164">
        <f t="shared" si="387"/>
        <v>0</v>
      </c>
      <c r="AZ272" s="22">
        <v>0</v>
      </c>
      <c r="BA272" s="164">
        <f t="shared" si="388"/>
        <v>0</v>
      </c>
      <c r="BB272" s="22">
        <v>0</v>
      </c>
      <c r="BC272" s="164">
        <f t="shared" si="389"/>
        <v>0</v>
      </c>
      <c r="BD272" s="22">
        <v>0</v>
      </c>
      <c r="BE272" s="164">
        <f t="shared" si="390"/>
        <v>0</v>
      </c>
      <c r="BF272" s="253">
        <f t="shared" si="391"/>
        <v>0</v>
      </c>
      <c r="BG272" s="253">
        <f t="shared" si="414"/>
        <v>0</v>
      </c>
      <c r="BH272" s="10" t="b">
        <f t="shared" si="415"/>
        <v>1</v>
      </c>
      <c r="BI272" s="253">
        <f t="shared" si="416"/>
        <v>0</v>
      </c>
      <c r="BJ272" s="250">
        <f t="shared" si="393"/>
        <v>32210001</v>
      </c>
      <c r="BK272" s="251">
        <v>348</v>
      </c>
      <c r="BL272" s="251">
        <v>5</v>
      </c>
      <c r="BM272" s="252">
        <f t="shared" si="394"/>
        <v>0</v>
      </c>
      <c r="BN272" s="252">
        <f t="shared" si="395"/>
        <v>0</v>
      </c>
      <c r="BO272" s="252">
        <f t="shared" si="396"/>
        <v>0</v>
      </c>
      <c r="BP272" s="252">
        <f t="shared" si="397"/>
        <v>0</v>
      </c>
      <c r="BQ272" s="254">
        <f t="shared" si="398"/>
        <v>6150.9</v>
      </c>
      <c r="BR272">
        <f t="shared" si="392"/>
        <v>0</v>
      </c>
      <c r="BS272">
        <v>0</v>
      </c>
      <c r="BT272">
        <v>1</v>
      </c>
      <c r="BU272" t="s">
        <v>139</v>
      </c>
      <c r="BV272" t="str">
        <f t="shared" si="399"/>
        <v>1</v>
      </c>
      <c r="BW272" t="str">
        <f t="shared" si="400"/>
        <v>0</v>
      </c>
      <c r="BX272" t="str">
        <f t="shared" si="401"/>
        <v>0</v>
      </c>
      <c r="BY272" t="s">
        <v>23</v>
      </c>
      <c r="BZ272" s="253">
        <f t="shared" si="402"/>
        <v>0</v>
      </c>
      <c r="CA272" s="253">
        <f t="shared" si="403"/>
        <v>0</v>
      </c>
      <c r="CB272" s="253">
        <f t="shared" si="404"/>
        <v>0</v>
      </c>
      <c r="CC272" s="253">
        <f t="shared" si="405"/>
        <v>0</v>
      </c>
      <c r="CD272" s="253">
        <f t="shared" si="406"/>
        <v>0</v>
      </c>
      <c r="CE272" s="253">
        <f t="shared" si="407"/>
        <v>0</v>
      </c>
      <c r="CF272" s="253">
        <f t="shared" si="408"/>
        <v>0</v>
      </c>
      <c r="CG272" s="253">
        <f t="shared" si="409"/>
        <v>0</v>
      </c>
      <c r="CH272" s="253">
        <f t="shared" si="410"/>
        <v>0</v>
      </c>
      <c r="CI272" s="253">
        <f t="shared" si="411"/>
        <v>0</v>
      </c>
      <c r="CJ272" s="253">
        <f t="shared" si="412"/>
        <v>0</v>
      </c>
      <c r="CK272" s="253">
        <f t="shared" si="413"/>
        <v>0</v>
      </c>
    </row>
    <row r="273" spans="1:89" s="165" customFormat="1" ht="20.399999999999999" x14ac:dyDescent="0.3">
      <c r="A273"/>
      <c r="B273" s="129">
        <v>189</v>
      </c>
      <c r="C273" s="159">
        <v>322011</v>
      </c>
      <c r="D273" s="159">
        <v>32210001</v>
      </c>
      <c r="E273" s="155" t="s">
        <v>292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365"/>
        <v>0</v>
      </c>
      <c r="L273" s="156" t="s">
        <v>296</v>
      </c>
      <c r="M273" s="104">
        <v>0</v>
      </c>
      <c r="N273" s="262">
        <f t="shared" si="367"/>
        <v>9298</v>
      </c>
      <c r="O273" s="141">
        <v>9298</v>
      </c>
      <c r="P273" s="110">
        <f t="shared" si="368"/>
        <v>0</v>
      </c>
      <c r="Q273" s="112" t="s">
        <v>139</v>
      </c>
      <c r="R273" s="113">
        <f t="shared" si="369"/>
        <v>0</v>
      </c>
      <c r="S273" s="114">
        <f t="shared" si="370"/>
        <v>0</v>
      </c>
      <c r="T273" s="113">
        <f t="shared" si="371"/>
        <v>0</v>
      </c>
      <c r="U273" s="115">
        <f t="shared" si="372"/>
        <v>0</v>
      </c>
      <c r="V273" s="113">
        <f t="shared" si="373"/>
        <v>0</v>
      </c>
      <c r="W273" s="115">
        <f t="shared" si="374"/>
        <v>0</v>
      </c>
      <c r="X273" s="113">
        <f t="shared" si="375"/>
        <v>0</v>
      </c>
      <c r="Y273" s="115">
        <f t="shared" si="376"/>
        <v>0</v>
      </c>
      <c r="Z273" s="116">
        <f t="shared" si="377"/>
        <v>0</v>
      </c>
      <c r="AA273" s="117" t="b">
        <f t="shared" si="378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379"/>
        <v>0</v>
      </c>
      <c r="AJ273" s="22">
        <v>0</v>
      </c>
      <c r="AK273" s="164">
        <f t="shared" si="380"/>
        <v>0</v>
      </c>
      <c r="AL273" s="22">
        <v>0</v>
      </c>
      <c r="AM273" s="164">
        <f t="shared" si="381"/>
        <v>0</v>
      </c>
      <c r="AN273" s="22">
        <v>0</v>
      </c>
      <c r="AO273" s="164">
        <f t="shared" si="382"/>
        <v>0</v>
      </c>
      <c r="AP273" s="22">
        <v>0</v>
      </c>
      <c r="AQ273" s="164">
        <f t="shared" si="383"/>
        <v>0</v>
      </c>
      <c r="AR273" s="22">
        <v>0</v>
      </c>
      <c r="AS273" s="164">
        <f t="shared" si="384"/>
        <v>0</v>
      </c>
      <c r="AT273" s="22">
        <v>0</v>
      </c>
      <c r="AU273" s="164">
        <f t="shared" si="385"/>
        <v>0</v>
      </c>
      <c r="AV273" s="22">
        <v>0</v>
      </c>
      <c r="AW273" s="164">
        <f t="shared" si="386"/>
        <v>0</v>
      </c>
      <c r="AX273" s="22">
        <v>0</v>
      </c>
      <c r="AY273" s="164">
        <f t="shared" si="387"/>
        <v>0</v>
      </c>
      <c r="AZ273" s="22">
        <v>0</v>
      </c>
      <c r="BA273" s="164">
        <f t="shared" si="388"/>
        <v>0</v>
      </c>
      <c r="BB273" s="22">
        <v>0</v>
      </c>
      <c r="BC273" s="164">
        <f t="shared" si="389"/>
        <v>0</v>
      </c>
      <c r="BD273" s="22">
        <v>0</v>
      </c>
      <c r="BE273" s="164">
        <f t="shared" si="390"/>
        <v>0</v>
      </c>
      <c r="BF273" s="253">
        <f t="shared" si="391"/>
        <v>0</v>
      </c>
      <c r="BG273" s="253">
        <f t="shared" si="414"/>
        <v>0</v>
      </c>
      <c r="BH273" s="10" t="b">
        <f t="shared" si="415"/>
        <v>1</v>
      </c>
      <c r="BI273" s="253">
        <f t="shared" si="416"/>
        <v>0</v>
      </c>
      <c r="BJ273" s="250">
        <f t="shared" si="393"/>
        <v>32210001</v>
      </c>
      <c r="BK273" s="251">
        <v>348</v>
      </c>
      <c r="BL273" s="251">
        <v>5</v>
      </c>
      <c r="BM273" s="252">
        <f t="shared" si="394"/>
        <v>0</v>
      </c>
      <c r="BN273" s="252">
        <f t="shared" si="395"/>
        <v>0</v>
      </c>
      <c r="BO273" s="252">
        <f t="shared" si="396"/>
        <v>0</v>
      </c>
      <c r="BP273" s="252">
        <f t="shared" si="397"/>
        <v>0</v>
      </c>
      <c r="BQ273" s="254">
        <f t="shared" si="398"/>
        <v>9298</v>
      </c>
      <c r="BR273">
        <f t="shared" si="392"/>
        <v>0</v>
      </c>
      <c r="BS273">
        <v>0</v>
      </c>
      <c r="BT273">
        <v>1</v>
      </c>
      <c r="BU273" t="s">
        <v>139</v>
      </c>
      <c r="BV273" t="str">
        <f t="shared" si="399"/>
        <v>1</v>
      </c>
      <c r="BW273" t="str">
        <f t="shared" si="400"/>
        <v>0</v>
      </c>
      <c r="BX273" t="str">
        <f t="shared" si="401"/>
        <v>0</v>
      </c>
      <c r="BY273" t="s">
        <v>23</v>
      </c>
      <c r="BZ273" s="253">
        <f t="shared" si="402"/>
        <v>0</v>
      </c>
      <c r="CA273" s="253">
        <f t="shared" si="403"/>
        <v>0</v>
      </c>
      <c r="CB273" s="253">
        <f t="shared" si="404"/>
        <v>0</v>
      </c>
      <c r="CC273" s="253">
        <f t="shared" si="405"/>
        <v>0</v>
      </c>
      <c r="CD273" s="253">
        <f t="shared" si="406"/>
        <v>0</v>
      </c>
      <c r="CE273" s="253">
        <f t="shared" si="407"/>
        <v>0</v>
      </c>
      <c r="CF273" s="253">
        <f t="shared" si="408"/>
        <v>0</v>
      </c>
      <c r="CG273" s="253">
        <f t="shared" si="409"/>
        <v>0</v>
      </c>
      <c r="CH273" s="253">
        <f t="shared" si="410"/>
        <v>0</v>
      </c>
      <c r="CI273" s="253">
        <f t="shared" si="411"/>
        <v>0</v>
      </c>
      <c r="CJ273" s="253">
        <f t="shared" si="412"/>
        <v>0</v>
      </c>
      <c r="CK273" s="253">
        <f t="shared" si="413"/>
        <v>0</v>
      </c>
    </row>
    <row r="274" spans="1:89" ht="20.399999999999999" x14ac:dyDescent="0.3">
      <c r="B274" s="129">
        <v>190</v>
      </c>
      <c r="C274" s="159">
        <v>322011</v>
      </c>
      <c r="D274" s="159">
        <v>32210001</v>
      </c>
      <c r="E274" s="155" t="s">
        <v>293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365"/>
        <v>0</v>
      </c>
      <c r="L274" s="156" t="s">
        <v>296</v>
      </c>
      <c r="M274" s="201">
        <v>0</v>
      </c>
      <c r="N274" s="262">
        <f t="shared" si="367"/>
        <v>50093.120000000003</v>
      </c>
      <c r="O274" s="141">
        <v>50093.120000000003</v>
      </c>
      <c r="P274" s="110">
        <f t="shared" si="368"/>
        <v>0</v>
      </c>
      <c r="Q274" s="112" t="s">
        <v>139</v>
      </c>
      <c r="R274" s="113">
        <f t="shared" si="369"/>
        <v>0</v>
      </c>
      <c r="S274" s="114">
        <f t="shared" si="370"/>
        <v>0</v>
      </c>
      <c r="T274" s="113">
        <f t="shared" si="371"/>
        <v>0</v>
      </c>
      <c r="U274" s="115">
        <f t="shared" si="372"/>
        <v>0</v>
      </c>
      <c r="V274" s="113">
        <f t="shared" si="373"/>
        <v>0</v>
      </c>
      <c r="W274" s="115">
        <f t="shared" si="374"/>
        <v>0</v>
      </c>
      <c r="X274" s="113">
        <f t="shared" si="375"/>
        <v>0</v>
      </c>
      <c r="Y274" s="115">
        <f t="shared" si="376"/>
        <v>0</v>
      </c>
      <c r="Z274" s="116">
        <f t="shared" si="377"/>
        <v>0</v>
      </c>
      <c r="AA274" s="117" t="b">
        <f t="shared" si="378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0</v>
      </c>
      <c r="AI274" s="164">
        <f t="shared" si="379"/>
        <v>0</v>
      </c>
      <c r="AJ274" s="22">
        <v>0</v>
      </c>
      <c r="AK274" s="164">
        <f t="shared" si="380"/>
        <v>0</v>
      </c>
      <c r="AL274" s="22">
        <v>0</v>
      </c>
      <c r="AM274" s="164">
        <f t="shared" si="381"/>
        <v>0</v>
      </c>
      <c r="AN274" s="22">
        <v>0</v>
      </c>
      <c r="AO274" s="164">
        <f t="shared" si="382"/>
        <v>0</v>
      </c>
      <c r="AP274" s="22">
        <v>0</v>
      </c>
      <c r="AQ274" s="164">
        <f t="shared" si="383"/>
        <v>0</v>
      </c>
      <c r="AR274" s="22">
        <v>0</v>
      </c>
      <c r="AS274" s="164">
        <f t="shared" si="384"/>
        <v>0</v>
      </c>
      <c r="AT274" s="22">
        <v>0</v>
      </c>
      <c r="AU274" s="164">
        <f t="shared" si="385"/>
        <v>0</v>
      </c>
      <c r="AV274" s="22">
        <v>0</v>
      </c>
      <c r="AW274" s="164">
        <f t="shared" si="386"/>
        <v>0</v>
      </c>
      <c r="AX274" s="22">
        <v>0</v>
      </c>
      <c r="AY274" s="164">
        <f t="shared" si="387"/>
        <v>0</v>
      </c>
      <c r="AZ274" s="22">
        <v>0</v>
      </c>
      <c r="BA274" s="164">
        <f t="shared" si="388"/>
        <v>0</v>
      </c>
      <c r="BB274" s="22">
        <v>0</v>
      </c>
      <c r="BC274" s="164">
        <f t="shared" si="389"/>
        <v>0</v>
      </c>
      <c r="BD274" s="22">
        <v>0</v>
      </c>
      <c r="BE274" s="164">
        <f t="shared" si="390"/>
        <v>0</v>
      </c>
      <c r="BF274" s="253">
        <f t="shared" si="391"/>
        <v>0</v>
      </c>
      <c r="BG274" s="253">
        <f t="shared" si="414"/>
        <v>0</v>
      </c>
      <c r="BH274" s="10" t="b">
        <f t="shared" si="415"/>
        <v>1</v>
      </c>
      <c r="BI274" s="253">
        <f t="shared" si="416"/>
        <v>0</v>
      </c>
      <c r="BJ274" s="250">
        <f t="shared" si="393"/>
        <v>32210001</v>
      </c>
      <c r="BK274" s="251">
        <v>348</v>
      </c>
      <c r="BL274" s="251">
        <v>5</v>
      </c>
      <c r="BM274" s="252">
        <f t="shared" si="394"/>
        <v>0</v>
      </c>
      <c r="BN274" s="252">
        <f t="shared" si="395"/>
        <v>0</v>
      </c>
      <c r="BO274" s="252">
        <f t="shared" si="396"/>
        <v>0</v>
      </c>
      <c r="BP274" s="252">
        <f t="shared" si="397"/>
        <v>0</v>
      </c>
      <c r="BQ274" s="254">
        <f t="shared" si="398"/>
        <v>50093.120000000003</v>
      </c>
      <c r="BR274">
        <f t="shared" si="392"/>
        <v>0</v>
      </c>
      <c r="BS274">
        <v>0</v>
      </c>
      <c r="BT274">
        <v>1</v>
      </c>
      <c r="BU274" t="s">
        <v>139</v>
      </c>
      <c r="BV274" t="str">
        <f t="shared" si="399"/>
        <v>1</v>
      </c>
      <c r="BW274" t="str">
        <f t="shared" si="400"/>
        <v>0</v>
      </c>
      <c r="BX274" t="str">
        <f t="shared" si="401"/>
        <v>0</v>
      </c>
      <c r="BY274" t="s">
        <v>23</v>
      </c>
      <c r="BZ274" s="253">
        <f t="shared" si="402"/>
        <v>0</v>
      </c>
      <c r="CA274" s="253">
        <f t="shared" si="403"/>
        <v>0</v>
      </c>
      <c r="CB274" s="253">
        <f t="shared" si="404"/>
        <v>0</v>
      </c>
      <c r="CC274" s="253">
        <f t="shared" si="405"/>
        <v>0</v>
      </c>
      <c r="CD274" s="253">
        <f t="shared" si="406"/>
        <v>0</v>
      </c>
      <c r="CE274" s="253">
        <f t="shared" si="407"/>
        <v>0</v>
      </c>
      <c r="CF274" s="253">
        <f t="shared" si="408"/>
        <v>0</v>
      </c>
      <c r="CG274" s="253">
        <f t="shared" si="409"/>
        <v>0</v>
      </c>
      <c r="CH274" s="253">
        <f t="shared" si="410"/>
        <v>0</v>
      </c>
      <c r="CI274" s="253">
        <f t="shared" si="411"/>
        <v>0</v>
      </c>
      <c r="CJ274" s="253">
        <f t="shared" si="412"/>
        <v>0</v>
      </c>
      <c r="CK274" s="253">
        <f t="shared" si="413"/>
        <v>0</v>
      </c>
    </row>
    <row r="275" spans="1:89" ht="20.399999999999999" x14ac:dyDescent="0.3">
      <c r="B275" s="129">
        <v>191</v>
      </c>
      <c r="C275" s="159">
        <v>322011</v>
      </c>
      <c r="D275" s="159">
        <v>32210001</v>
      </c>
      <c r="E275" s="155" t="s">
        <v>294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365"/>
        <v>0</v>
      </c>
      <c r="L275" s="156" t="s">
        <v>296</v>
      </c>
      <c r="M275" s="104">
        <v>0</v>
      </c>
      <c r="N275" s="262">
        <f t="shared" si="367"/>
        <v>29000</v>
      </c>
      <c r="O275" s="141">
        <v>29000</v>
      </c>
      <c r="P275" s="110">
        <f t="shared" si="368"/>
        <v>0</v>
      </c>
      <c r="Q275" s="112" t="s">
        <v>139</v>
      </c>
      <c r="R275" s="113">
        <f t="shared" si="369"/>
        <v>0</v>
      </c>
      <c r="S275" s="114">
        <f t="shared" si="370"/>
        <v>0</v>
      </c>
      <c r="T275" s="113">
        <f t="shared" si="371"/>
        <v>0</v>
      </c>
      <c r="U275" s="115">
        <f t="shared" si="372"/>
        <v>0</v>
      </c>
      <c r="V275" s="113">
        <f t="shared" si="373"/>
        <v>0</v>
      </c>
      <c r="W275" s="115">
        <f t="shared" si="374"/>
        <v>0</v>
      </c>
      <c r="X275" s="113">
        <f t="shared" si="375"/>
        <v>0</v>
      </c>
      <c r="Y275" s="115">
        <f t="shared" si="376"/>
        <v>0</v>
      </c>
      <c r="Z275" s="116">
        <f t="shared" si="377"/>
        <v>0</v>
      </c>
      <c r="AA275" s="117" t="b">
        <f t="shared" si="378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379"/>
        <v>0</v>
      </c>
      <c r="AJ275" s="22">
        <v>0</v>
      </c>
      <c r="AK275" s="164">
        <f t="shared" si="380"/>
        <v>0</v>
      </c>
      <c r="AL275" s="22">
        <v>0</v>
      </c>
      <c r="AM275" s="164">
        <f t="shared" si="381"/>
        <v>0</v>
      </c>
      <c r="AN275" s="22">
        <v>0</v>
      </c>
      <c r="AO275" s="164">
        <f t="shared" si="382"/>
        <v>0</v>
      </c>
      <c r="AP275" s="22">
        <v>0</v>
      </c>
      <c r="AQ275" s="164">
        <f t="shared" si="383"/>
        <v>0</v>
      </c>
      <c r="AR275" s="22">
        <v>0</v>
      </c>
      <c r="AS275" s="164">
        <f t="shared" si="384"/>
        <v>0</v>
      </c>
      <c r="AT275" s="22">
        <v>0</v>
      </c>
      <c r="AU275" s="164">
        <f t="shared" si="385"/>
        <v>0</v>
      </c>
      <c r="AV275" s="22">
        <v>0</v>
      </c>
      <c r="AW275" s="164">
        <f t="shared" si="386"/>
        <v>0</v>
      </c>
      <c r="AX275" s="22">
        <v>0</v>
      </c>
      <c r="AY275" s="164">
        <f t="shared" si="387"/>
        <v>0</v>
      </c>
      <c r="AZ275" s="22">
        <v>0</v>
      </c>
      <c r="BA275" s="164">
        <f t="shared" si="388"/>
        <v>0</v>
      </c>
      <c r="BB275" s="22">
        <v>0</v>
      </c>
      <c r="BC275" s="164">
        <f t="shared" si="389"/>
        <v>0</v>
      </c>
      <c r="BD275" s="22">
        <v>0</v>
      </c>
      <c r="BE275" s="164">
        <f t="shared" si="390"/>
        <v>0</v>
      </c>
      <c r="BF275" s="253">
        <f t="shared" si="391"/>
        <v>0</v>
      </c>
      <c r="BG275" s="253">
        <f t="shared" si="414"/>
        <v>0</v>
      </c>
      <c r="BH275" s="10" t="b">
        <f t="shared" si="415"/>
        <v>1</v>
      </c>
      <c r="BI275" s="253">
        <f t="shared" si="416"/>
        <v>0</v>
      </c>
      <c r="BJ275" s="250">
        <f t="shared" si="393"/>
        <v>32210001</v>
      </c>
      <c r="BK275" s="251">
        <v>348</v>
      </c>
      <c r="BL275" s="251">
        <v>5</v>
      </c>
      <c r="BM275" s="252">
        <f t="shared" si="394"/>
        <v>0</v>
      </c>
      <c r="BN275" s="252">
        <f t="shared" si="395"/>
        <v>0</v>
      </c>
      <c r="BO275" s="252">
        <f t="shared" si="396"/>
        <v>0</v>
      </c>
      <c r="BP275" s="252">
        <f t="shared" si="397"/>
        <v>0</v>
      </c>
      <c r="BQ275" s="254">
        <f t="shared" si="398"/>
        <v>29000</v>
      </c>
      <c r="BR275">
        <f t="shared" si="392"/>
        <v>0</v>
      </c>
      <c r="BS275">
        <v>0</v>
      </c>
      <c r="BT275">
        <v>1</v>
      </c>
      <c r="BU275" t="s">
        <v>139</v>
      </c>
      <c r="BV275" t="str">
        <f t="shared" si="399"/>
        <v>1</v>
      </c>
      <c r="BW275" t="str">
        <f t="shared" si="400"/>
        <v>0</v>
      </c>
      <c r="BX275" t="str">
        <f t="shared" si="401"/>
        <v>0</v>
      </c>
      <c r="BY275" t="s">
        <v>23</v>
      </c>
      <c r="BZ275" s="253">
        <f t="shared" si="402"/>
        <v>0</v>
      </c>
      <c r="CA275" s="253">
        <f t="shared" si="403"/>
        <v>0</v>
      </c>
      <c r="CB275" s="253">
        <f t="shared" si="404"/>
        <v>0</v>
      </c>
      <c r="CC275" s="253">
        <f t="shared" si="405"/>
        <v>0</v>
      </c>
      <c r="CD275" s="253">
        <f t="shared" si="406"/>
        <v>0</v>
      </c>
      <c r="CE275" s="253">
        <f t="shared" si="407"/>
        <v>0</v>
      </c>
      <c r="CF275" s="253">
        <f t="shared" si="408"/>
        <v>0</v>
      </c>
      <c r="CG275" s="253">
        <f t="shared" si="409"/>
        <v>0</v>
      </c>
      <c r="CH275" s="253">
        <f t="shared" si="410"/>
        <v>0</v>
      </c>
      <c r="CI275" s="253">
        <f t="shared" si="411"/>
        <v>0</v>
      </c>
      <c r="CJ275" s="253">
        <f t="shared" si="412"/>
        <v>0</v>
      </c>
      <c r="CK275" s="253">
        <f t="shared" si="413"/>
        <v>0</v>
      </c>
    </row>
    <row r="276" spans="1:89" s="165" customFormat="1" ht="20.399999999999999" x14ac:dyDescent="0.3">
      <c r="A276"/>
      <c r="B276" s="129">
        <v>192</v>
      </c>
      <c r="C276" s="159">
        <v>322011</v>
      </c>
      <c r="D276" s="159">
        <v>32210001</v>
      </c>
      <c r="E276" s="155" t="s">
        <v>295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365"/>
        <v>0</v>
      </c>
      <c r="L276" s="156" t="s">
        <v>296</v>
      </c>
      <c r="M276" s="201">
        <v>0</v>
      </c>
      <c r="N276" s="262">
        <f t="shared" si="367"/>
        <v>18878</v>
      </c>
      <c r="O276" s="141">
        <v>18878</v>
      </c>
      <c r="P276" s="110">
        <f t="shared" si="368"/>
        <v>0</v>
      </c>
      <c r="Q276" s="112" t="s">
        <v>139</v>
      </c>
      <c r="R276" s="113">
        <f t="shared" si="369"/>
        <v>0</v>
      </c>
      <c r="S276" s="114">
        <f t="shared" si="370"/>
        <v>0</v>
      </c>
      <c r="T276" s="113">
        <f t="shared" si="371"/>
        <v>0</v>
      </c>
      <c r="U276" s="115">
        <f t="shared" si="372"/>
        <v>0</v>
      </c>
      <c r="V276" s="113">
        <f t="shared" si="373"/>
        <v>0</v>
      </c>
      <c r="W276" s="115">
        <f t="shared" si="374"/>
        <v>0</v>
      </c>
      <c r="X276" s="113">
        <f t="shared" si="375"/>
        <v>0</v>
      </c>
      <c r="Y276" s="115">
        <f t="shared" si="376"/>
        <v>0</v>
      </c>
      <c r="Z276" s="116">
        <f t="shared" si="377"/>
        <v>0</v>
      </c>
      <c r="AA276" s="117" t="b">
        <f t="shared" si="378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379"/>
        <v>0</v>
      </c>
      <c r="AJ276" s="22">
        <v>0</v>
      </c>
      <c r="AK276" s="164">
        <f t="shared" si="380"/>
        <v>0</v>
      </c>
      <c r="AL276" s="22">
        <v>0</v>
      </c>
      <c r="AM276" s="164">
        <f t="shared" si="381"/>
        <v>0</v>
      </c>
      <c r="AN276" s="22">
        <v>0</v>
      </c>
      <c r="AO276" s="164">
        <f t="shared" si="382"/>
        <v>0</v>
      </c>
      <c r="AP276" s="22">
        <v>0</v>
      </c>
      <c r="AQ276" s="164">
        <f t="shared" si="383"/>
        <v>0</v>
      </c>
      <c r="AR276" s="22">
        <v>0</v>
      </c>
      <c r="AS276" s="164">
        <f t="shared" si="384"/>
        <v>0</v>
      </c>
      <c r="AT276" s="22">
        <v>0</v>
      </c>
      <c r="AU276" s="164">
        <f t="shared" si="385"/>
        <v>0</v>
      </c>
      <c r="AV276" s="22">
        <v>0</v>
      </c>
      <c r="AW276" s="164">
        <f t="shared" si="386"/>
        <v>0</v>
      </c>
      <c r="AX276" s="22">
        <v>0</v>
      </c>
      <c r="AY276" s="164">
        <f t="shared" si="387"/>
        <v>0</v>
      </c>
      <c r="AZ276" s="22">
        <v>0</v>
      </c>
      <c r="BA276" s="164">
        <f t="shared" si="388"/>
        <v>0</v>
      </c>
      <c r="BB276" s="22">
        <v>0</v>
      </c>
      <c r="BC276" s="164">
        <f t="shared" si="389"/>
        <v>0</v>
      </c>
      <c r="BD276" s="22">
        <v>0</v>
      </c>
      <c r="BE276" s="164">
        <f t="shared" si="390"/>
        <v>0</v>
      </c>
      <c r="BF276" s="253">
        <f t="shared" si="391"/>
        <v>0</v>
      </c>
      <c r="BG276" s="253">
        <f t="shared" si="414"/>
        <v>0</v>
      </c>
      <c r="BH276" s="10" t="b">
        <f t="shared" si="415"/>
        <v>1</v>
      </c>
      <c r="BI276" s="253">
        <f t="shared" si="416"/>
        <v>0</v>
      </c>
      <c r="BJ276" s="250">
        <f t="shared" si="393"/>
        <v>32210001</v>
      </c>
      <c r="BK276" s="251">
        <v>348</v>
      </c>
      <c r="BL276" s="251">
        <v>5</v>
      </c>
      <c r="BM276" s="252">
        <f t="shared" si="394"/>
        <v>0</v>
      </c>
      <c r="BN276" s="252">
        <f t="shared" si="395"/>
        <v>0</v>
      </c>
      <c r="BO276" s="252">
        <f t="shared" si="396"/>
        <v>0</v>
      </c>
      <c r="BP276" s="252">
        <f t="shared" si="397"/>
        <v>0</v>
      </c>
      <c r="BQ276" s="254">
        <f t="shared" si="398"/>
        <v>18878</v>
      </c>
      <c r="BR276">
        <f t="shared" si="392"/>
        <v>0</v>
      </c>
      <c r="BS276">
        <v>0</v>
      </c>
      <c r="BT276">
        <v>1</v>
      </c>
      <c r="BU276" t="s">
        <v>139</v>
      </c>
      <c r="BV276" t="str">
        <f t="shared" si="399"/>
        <v>1</v>
      </c>
      <c r="BW276" t="str">
        <f t="shared" si="400"/>
        <v>0</v>
      </c>
      <c r="BX276" t="str">
        <f t="shared" si="401"/>
        <v>0</v>
      </c>
      <c r="BY276" t="s">
        <v>23</v>
      </c>
      <c r="BZ276" s="253">
        <f t="shared" si="402"/>
        <v>0</v>
      </c>
      <c r="CA276" s="253">
        <f t="shared" si="403"/>
        <v>0</v>
      </c>
      <c r="CB276" s="253">
        <f t="shared" si="404"/>
        <v>0</v>
      </c>
      <c r="CC276" s="253">
        <f t="shared" si="405"/>
        <v>0</v>
      </c>
      <c r="CD276" s="253">
        <f t="shared" si="406"/>
        <v>0</v>
      </c>
      <c r="CE276" s="253">
        <f t="shared" si="407"/>
        <v>0</v>
      </c>
      <c r="CF276" s="253">
        <f t="shared" si="408"/>
        <v>0</v>
      </c>
      <c r="CG276" s="253">
        <f t="shared" si="409"/>
        <v>0</v>
      </c>
      <c r="CH276" s="253">
        <f t="shared" si="410"/>
        <v>0</v>
      </c>
      <c r="CI276" s="253">
        <f t="shared" si="411"/>
        <v>0</v>
      </c>
      <c r="CJ276" s="253">
        <f t="shared" si="412"/>
        <v>0</v>
      </c>
      <c r="CK276" s="253">
        <f t="shared" si="413"/>
        <v>0</v>
      </c>
    </row>
    <row r="277" spans="1:89" ht="20.399999999999999" x14ac:dyDescent="0.3">
      <c r="B277" s="129">
        <v>193</v>
      </c>
      <c r="C277" s="159">
        <v>322011</v>
      </c>
      <c r="D277" s="159">
        <v>32210001</v>
      </c>
      <c r="E277" s="155" t="s">
        <v>361</v>
      </c>
      <c r="F277" s="108" t="s">
        <v>344</v>
      </c>
      <c r="G277" s="108" t="s">
        <v>345</v>
      </c>
      <c r="H277" s="109" t="s">
        <v>18</v>
      </c>
      <c r="I277" s="110"/>
      <c r="J277" s="109" t="s">
        <v>19</v>
      </c>
      <c r="K277" s="111">
        <f t="shared" si="365"/>
        <v>0</v>
      </c>
      <c r="L277" s="156" t="s">
        <v>296</v>
      </c>
      <c r="M277" s="104">
        <v>0</v>
      </c>
      <c r="N277" s="262">
        <f t="shared" si="367"/>
        <v>9858</v>
      </c>
      <c r="O277" s="137">
        <v>9858</v>
      </c>
      <c r="P277" s="110">
        <f t="shared" si="368"/>
        <v>0</v>
      </c>
      <c r="Q277" s="112" t="s">
        <v>139</v>
      </c>
      <c r="R277" s="113">
        <f t="shared" si="369"/>
        <v>0</v>
      </c>
      <c r="S277" s="114">
        <f t="shared" si="370"/>
        <v>0</v>
      </c>
      <c r="T277" s="113">
        <f t="shared" si="371"/>
        <v>0</v>
      </c>
      <c r="U277" s="115">
        <f t="shared" si="372"/>
        <v>0</v>
      </c>
      <c r="V277" s="113">
        <f t="shared" si="373"/>
        <v>0</v>
      </c>
      <c r="W277" s="115">
        <f t="shared" si="374"/>
        <v>0</v>
      </c>
      <c r="X277" s="113">
        <f t="shared" si="375"/>
        <v>0</v>
      </c>
      <c r="Y277" s="115">
        <f t="shared" si="376"/>
        <v>0</v>
      </c>
      <c r="Z277" s="116">
        <f t="shared" si="377"/>
        <v>0</v>
      </c>
      <c r="AA277" s="117" t="b">
        <f t="shared" si="378"/>
        <v>1</v>
      </c>
      <c r="AB277" s="109" t="s">
        <v>22</v>
      </c>
      <c r="AC277" s="122"/>
      <c r="AD277" s="109"/>
      <c r="AE277" s="108" t="s">
        <v>23</v>
      </c>
      <c r="AF277" s="119"/>
      <c r="AG277" s="120"/>
      <c r="AH277" s="22">
        <v>0</v>
      </c>
      <c r="AI277" s="164">
        <f t="shared" si="379"/>
        <v>0</v>
      </c>
      <c r="AJ277" s="21">
        <v>0</v>
      </c>
      <c r="AK277" s="164">
        <f t="shared" si="380"/>
        <v>0</v>
      </c>
      <c r="AL277" s="21">
        <v>0</v>
      </c>
      <c r="AM277" s="164">
        <f t="shared" si="381"/>
        <v>0</v>
      </c>
      <c r="AN277" s="21">
        <v>0</v>
      </c>
      <c r="AO277" s="164">
        <f t="shared" si="382"/>
        <v>0</v>
      </c>
      <c r="AP277" s="21">
        <v>0</v>
      </c>
      <c r="AQ277" s="164">
        <f t="shared" si="383"/>
        <v>0</v>
      </c>
      <c r="AR277" s="21">
        <v>0</v>
      </c>
      <c r="AS277" s="164">
        <f t="shared" si="384"/>
        <v>0</v>
      </c>
      <c r="AT277" s="21">
        <v>0</v>
      </c>
      <c r="AU277" s="164">
        <f t="shared" si="385"/>
        <v>0</v>
      </c>
      <c r="AV277" s="21">
        <v>0</v>
      </c>
      <c r="AW277" s="164">
        <f t="shared" si="386"/>
        <v>0</v>
      </c>
      <c r="AX277" s="21">
        <v>0</v>
      </c>
      <c r="AY277" s="164">
        <f t="shared" si="387"/>
        <v>0</v>
      </c>
      <c r="AZ277" s="21">
        <v>0</v>
      </c>
      <c r="BA277" s="164">
        <f t="shared" si="388"/>
        <v>0</v>
      </c>
      <c r="BB277" s="21">
        <v>0</v>
      </c>
      <c r="BC277" s="164">
        <f t="shared" si="389"/>
        <v>0</v>
      </c>
      <c r="BD277" s="21">
        <v>0</v>
      </c>
      <c r="BE277" s="164">
        <f t="shared" si="390"/>
        <v>0</v>
      </c>
      <c r="BF277" s="253">
        <f t="shared" si="391"/>
        <v>0</v>
      </c>
      <c r="BG277" s="253">
        <f t="shared" si="414"/>
        <v>0</v>
      </c>
      <c r="BH277" s="10" t="b">
        <f t="shared" si="415"/>
        <v>1</v>
      </c>
      <c r="BI277" s="253">
        <f t="shared" si="416"/>
        <v>0</v>
      </c>
      <c r="BJ277" s="250">
        <f t="shared" si="393"/>
        <v>32210001</v>
      </c>
      <c r="BK277" s="251">
        <v>348</v>
      </c>
      <c r="BL277" s="251">
        <v>5</v>
      </c>
      <c r="BM277" s="252">
        <f t="shared" si="394"/>
        <v>0</v>
      </c>
      <c r="BN277" s="252">
        <f t="shared" si="395"/>
        <v>0</v>
      </c>
      <c r="BO277" s="252">
        <f t="shared" si="396"/>
        <v>0</v>
      </c>
      <c r="BP277" s="252">
        <f t="shared" si="397"/>
        <v>0</v>
      </c>
      <c r="BQ277" s="254">
        <f t="shared" si="398"/>
        <v>9858</v>
      </c>
      <c r="BR277">
        <f t="shared" si="392"/>
        <v>0</v>
      </c>
      <c r="BS277">
        <v>0</v>
      </c>
      <c r="BT277">
        <v>1</v>
      </c>
      <c r="BU277" t="s">
        <v>139</v>
      </c>
      <c r="BV277" t="str">
        <f t="shared" si="399"/>
        <v>1</v>
      </c>
      <c r="BW277" t="str">
        <f t="shared" si="400"/>
        <v>0</v>
      </c>
      <c r="BX277" t="str">
        <f t="shared" si="401"/>
        <v>0</v>
      </c>
      <c r="BY277" t="s">
        <v>23</v>
      </c>
      <c r="BZ277" s="253">
        <f t="shared" si="402"/>
        <v>0</v>
      </c>
      <c r="CA277" s="253">
        <f t="shared" si="403"/>
        <v>0</v>
      </c>
      <c r="CB277" s="253">
        <f t="shared" si="404"/>
        <v>0</v>
      </c>
      <c r="CC277" s="253">
        <f t="shared" si="405"/>
        <v>0</v>
      </c>
      <c r="CD277" s="253">
        <f t="shared" si="406"/>
        <v>0</v>
      </c>
      <c r="CE277" s="253">
        <f t="shared" si="407"/>
        <v>0</v>
      </c>
      <c r="CF277" s="253">
        <f t="shared" si="408"/>
        <v>0</v>
      </c>
      <c r="CG277" s="253">
        <f t="shared" si="409"/>
        <v>0</v>
      </c>
      <c r="CH277" s="253">
        <f t="shared" si="410"/>
        <v>0</v>
      </c>
      <c r="CI277" s="253">
        <f t="shared" si="411"/>
        <v>0</v>
      </c>
      <c r="CJ277" s="253">
        <f t="shared" si="412"/>
        <v>0</v>
      </c>
      <c r="CK277" s="253">
        <f t="shared" si="413"/>
        <v>0</v>
      </c>
    </row>
    <row r="278" spans="1:89" s="165" customFormat="1" ht="30.6" x14ac:dyDescent="0.3">
      <c r="A278"/>
      <c r="B278" s="129">
        <v>194</v>
      </c>
      <c r="C278" s="107">
        <v>323011</v>
      </c>
      <c r="D278" s="107">
        <v>32310001</v>
      </c>
      <c r="E278" s="155" t="s">
        <v>362</v>
      </c>
      <c r="F278" s="108" t="s">
        <v>344</v>
      </c>
      <c r="G278" s="108" t="s">
        <v>345</v>
      </c>
      <c r="H278" s="109" t="s">
        <v>18</v>
      </c>
      <c r="I278" s="110"/>
      <c r="J278" s="109" t="s">
        <v>19</v>
      </c>
      <c r="K278" s="111">
        <f t="shared" si="365"/>
        <v>0</v>
      </c>
      <c r="L278" s="112" t="s">
        <v>274</v>
      </c>
      <c r="M278" s="201">
        <v>0</v>
      </c>
      <c r="N278" s="262">
        <f t="shared" si="367"/>
        <v>1400</v>
      </c>
      <c r="O278" s="137">
        <v>1400</v>
      </c>
      <c r="P278" s="110">
        <f t="shared" si="368"/>
        <v>0</v>
      </c>
      <c r="Q278" s="112" t="s">
        <v>139</v>
      </c>
      <c r="R278" s="113">
        <f t="shared" si="369"/>
        <v>0</v>
      </c>
      <c r="S278" s="114">
        <f t="shared" si="370"/>
        <v>0</v>
      </c>
      <c r="T278" s="113">
        <f t="shared" si="371"/>
        <v>0</v>
      </c>
      <c r="U278" s="115">
        <f t="shared" si="372"/>
        <v>0</v>
      </c>
      <c r="V278" s="113">
        <f t="shared" si="373"/>
        <v>0</v>
      </c>
      <c r="W278" s="115">
        <f t="shared" si="374"/>
        <v>0</v>
      </c>
      <c r="X278" s="113">
        <f t="shared" si="375"/>
        <v>0</v>
      </c>
      <c r="Y278" s="115">
        <f t="shared" si="376"/>
        <v>0</v>
      </c>
      <c r="Z278" s="116">
        <f t="shared" si="377"/>
        <v>0</v>
      </c>
      <c r="AA278" s="117" t="b">
        <f t="shared" si="378"/>
        <v>1</v>
      </c>
      <c r="AB278" s="109" t="s">
        <v>22</v>
      </c>
      <c r="AC278" s="122"/>
      <c r="AD278" s="109"/>
      <c r="AE278" s="108" t="s">
        <v>23</v>
      </c>
      <c r="AF278" s="119"/>
      <c r="AG278" s="120"/>
      <c r="AH278" s="21">
        <v>0</v>
      </c>
      <c r="AI278" s="164">
        <f t="shared" si="379"/>
        <v>0</v>
      </c>
      <c r="AJ278" s="21">
        <v>0</v>
      </c>
      <c r="AK278" s="164">
        <f t="shared" si="380"/>
        <v>0</v>
      </c>
      <c r="AL278" s="21">
        <v>0</v>
      </c>
      <c r="AM278" s="164">
        <f t="shared" si="381"/>
        <v>0</v>
      </c>
      <c r="AN278" s="21">
        <v>0</v>
      </c>
      <c r="AO278" s="164">
        <f t="shared" si="382"/>
        <v>0</v>
      </c>
      <c r="AP278" s="21">
        <v>0</v>
      </c>
      <c r="AQ278" s="164">
        <f t="shared" si="383"/>
        <v>0</v>
      </c>
      <c r="AR278" s="21">
        <v>0</v>
      </c>
      <c r="AS278" s="164">
        <f t="shared" si="384"/>
        <v>0</v>
      </c>
      <c r="AT278" s="21">
        <v>0</v>
      </c>
      <c r="AU278" s="164">
        <f t="shared" si="385"/>
        <v>0</v>
      </c>
      <c r="AV278" s="21">
        <v>0</v>
      </c>
      <c r="AW278" s="164">
        <f t="shared" si="386"/>
        <v>0</v>
      </c>
      <c r="AX278" s="21">
        <v>0</v>
      </c>
      <c r="AY278" s="164">
        <f t="shared" si="387"/>
        <v>0</v>
      </c>
      <c r="AZ278" s="21">
        <v>0</v>
      </c>
      <c r="BA278" s="164">
        <f t="shared" si="388"/>
        <v>0</v>
      </c>
      <c r="BB278" s="21">
        <v>0</v>
      </c>
      <c r="BC278" s="164">
        <f t="shared" si="389"/>
        <v>0</v>
      </c>
      <c r="BD278" s="21">
        <v>0</v>
      </c>
      <c r="BE278" s="164">
        <f t="shared" si="390"/>
        <v>0</v>
      </c>
      <c r="BF278" s="253">
        <f t="shared" si="391"/>
        <v>0</v>
      </c>
      <c r="BG278" s="253">
        <f t="shared" si="414"/>
        <v>0</v>
      </c>
      <c r="BH278" s="10" t="b">
        <f t="shared" si="415"/>
        <v>1</v>
      </c>
      <c r="BI278" s="253">
        <f t="shared" si="416"/>
        <v>0</v>
      </c>
      <c r="BJ278" s="250">
        <f t="shared" si="393"/>
        <v>32310001</v>
      </c>
      <c r="BK278" s="251">
        <v>348</v>
      </c>
      <c r="BL278" s="251">
        <v>5</v>
      </c>
      <c r="BM278" s="252">
        <f t="shared" si="394"/>
        <v>0</v>
      </c>
      <c r="BN278" s="252">
        <f t="shared" si="395"/>
        <v>0</v>
      </c>
      <c r="BO278" s="252">
        <f t="shared" si="396"/>
        <v>0</v>
      </c>
      <c r="BP278" s="252">
        <f t="shared" si="397"/>
        <v>0</v>
      </c>
      <c r="BQ278" s="254">
        <f t="shared" si="398"/>
        <v>1400</v>
      </c>
      <c r="BR278">
        <f t="shared" si="392"/>
        <v>0</v>
      </c>
      <c r="BS278">
        <v>0</v>
      </c>
      <c r="BT278">
        <v>1</v>
      </c>
      <c r="BU278" t="s">
        <v>139</v>
      </c>
      <c r="BV278" t="str">
        <f t="shared" si="399"/>
        <v>1</v>
      </c>
      <c r="BW278" t="str">
        <f t="shared" si="400"/>
        <v>0</v>
      </c>
      <c r="BX278" t="str">
        <f t="shared" si="401"/>
        <v>0</v>
      </c>
      <c r="BY278" t="s">
        <v>23</v>
      </c>
      <c r="BZ278" s="253">
        <f t="shared" si="402"/>
        <v>0</v>
      </c>
      <c r="CA278" s="253">
        <f t="shared" si="403"/>
        <v>0</v>
      </c>
      <c r="CB278" s="253">
        <f t="shared" si="404"/>
        <v>0</v>
      </c>
      <c r="CC278" s="253">
        <f t="shared" si="405"/>
        <v>0</v>
      </c>
      <c r="CD278" s="253">
        <f t="shared" si="406"/>
        <v>0</v>
      </c>
      <c r="CE278" s="253">
        <f t="shared" si="407"/>
        <v>0</v>
      </c>
      <c r="CF278" s="253">
        <f t="shared" si="408"/>
        <v>0</v>
      </c>
      <c r="CG278" s="253">
        <f t="shared" si="409"/>
        <v>0</v>
      </c>
      <c r="CH278" s="253">
        <f t="shared" si="410"/>
        <v>0</v>
      </c>
      <c r="CI278" s="253">
        <f t="shared" si="411"/>
        <v>0</v>
      </c>
      <c r="CJ278" s="253">
        <f t="shared" si="412"/>
        <v>0</v>
      </c>
      <c r="CK278" s="253">
        <f t="shared" si="413"/>
        <v>0</v>
      </c>
    </row>
    <row r="279" spans="1:89" ht="20.399999999999999" x14ac:dyDescent="0.3">
      <c r="B279" s="129">
        <v>195</v>
      </c>
      <c r="C279" s="159">
        <v>333011</v>
      </c>
      <c r="D279" s="107">
        <v>33310001</v>
      </c>
      <c r="E279" s="149" t="s">
        <v>297</v>
      </c>
      <c r="F279" s="108" t="s">
        <v>344</v>
      </c>
      <c r="G279" s="108" t="s">
        <v>345</v>
      </c>
      <c r="H279" s="109" t="s">
        <v>18</v>
      </c>
      <c r="I279" s="110"/>
      <c r="J279" s="109" t="s">
        <v>19</v>
      </c>
      <c r="K279" s="111">
        <f t="shared" si="365"/>
        <v>0</v>
      </c>
      <c r="L279" s="112" t="s">
        <v>298</v>
      </c>
      <c r="M279" s="104">
        <v>0</v>
      </c>
      <c r="N279" s="262">
        <f t="shared" si="367"/>
        <v>268905.27</v>
      </c>
      <c r="O279" s="137">
        <v>268905.27</v>
      </c>
      <c r="P279" s="110">
        <f t="shared" si="368"/>
        <v>0</v>
      </c>
      <c r="Q279" s="112" t="s">
        <v>139</v>
      </c>
      <c r="R279" s="113">
        <f t="shared" si="369"/>
        <v>0</v>
      </c>
      <c r="S279" s="114">
        <f t="shared" si="370"/>
        <v>0</v>
      </c>
      <c r="T279" s="113">
        <f t="shared" si="371"/>
        <v>0</v>
      </c>
      <c r="U279" s="115">
        <f t="shared" si="372"/>
        <v>0</v>
      </c>
      <c r="V279" s="113">
        <f t="shared" si="373"/>
        <v>0</v>
      </c>
      <c r="W279" s="115">
        <f t="shared" si="374"/>
        <v>0</v>
      </c>
      <c r="X279" s="113">
        <f t="shared" si="375"/>
        <v>0</v>
      </c>
      <c r="Y279" s="115">
        <f t="shared" si="376"/>
        <v>0</v>
      </c>
      <c r="Z279" s="116">
        <f t="shared" si="377"/>
        <v>0</v>
      </c>
      <c r="AA279" s="117" t="b">
        <f t="shared" si="378"/>
        <v>1</v>
      </c>
      <c r="AB279" s="109" t="s">
        <v>22</v>
      </c>
      <c r="AC279" s="122"/>
      <c r="AD279" s="109"/>
      <c r="AE279" s="108" t="s">
        <v>23</v>
      </c>
      <c r="AF279" s="119"/>
      <c r="AG279" s="120"/>
      <c r="AH279" s="21">
        <v>0</v>
      </c>
      <c r="AI279" s="164">
        <f t="shared" si="379"/>
        <v>0</v>
      </c>
      <c r="AJ279" s="21">
        <v>0</v>
      </c>
      <c r="AK279" s="164">
        <f t="shared" si="380"/>
        <v>0</v>
      </c>
      <c r="AL279" s="21">
        <v>0</v>
      </c>
      <c r="AM279" s="164">
        <f t="shared" si="381"/>
        <v>0</v>
      </c>
      <c r="AN279" s="21">
        <v>0</v>
      </c>
      <c r="AO279" s="164">
        <f t="shared" si="382"/>
        <v>0</v>
      </c>
      <c r="AP279" s="21">
        <v>0</v>
      </c>
      <c r="AQ279" s="164">
        <f t="shared" si="383"/>
        <v>0</v>
      </c>
      <c r="AR279" s="21">
        <v>0</v>
      </c>
      <c r="AS279" s="164">
        <f t="shared" si="384"/>
        <v>0</v>
      </c>
      <c r="AT279" s="21">
        <v>0</v>
      </c>
      <c r="AU279" s="164">
        <f t="shared" si="385"/>
        <v>0</v>
      </c>
      <c r="AV279" s="21">
        <v>0</v>
      </c>
      <c r="AW279" s="164">
        <f t="shared" si="386"/>
        <v>0</v>
      </c>
      <c r="AX279" s="21">
        <v>0</v>
      </c>
      <c r="AY279" s="164">
        <f t="shared" si="387"/>
        <v>0</v>
      </c>
      <c r="AZ279" s="21">
        <v>0</v>
      </c>
      <c r="BA279" s="164">
        <f t="shared" si="388"/>
        <v>0</v>
      </c>
      <c r="BB279" s="21">
        <v>0</v>
      </c>
      <c r="BC279" s="164">
        <f t="shared" si="389"/>
        <v>0</v>
      </c>
      <c r="BD279" s="21">
        <v>0</v>
      </c>
      <c r="BE279" s="164">
        <f t="shared" si="390"/>
        <v>0</v>
      </c>
      <c r="BF279" s="253">
        <f t="shared" si="391"/>
        <v>0</v>
      </c>
      <c r="BG279" s="253">
        <f t="shared" si="414"/>
        <v>0</v>
      </c>
      <c r="BH279" s="10" t="b">
        <f t="shared" si="415"/>
        <v>1</v>
      </c>
      <c r="BI279" s="253">
        <f t="shared" si="416"/>
        <v>0</v>
      </c>
      <c r="BJ279" s="250">
        <f t="shared" si="393"/>
        <v>33310001</v>
      </c>
      <c r="BK279" s="251">
        <v>348</v>
      </c>
      <c r="BL279" s="251">
        <v>5</v>
      </c>
      <c r="BM279" s="252">
        <f t="shared" si="394"/>
        <v>0</v>
      </c>
      <c r="BN279" s="252">
        <f t="shared" si="395"/>
        <v>0</v>
      </c>
      <c r="BO279" s="252">
        <f t="shared" si="396"/>
        <v>0</v>
      </c>
      <c r="BP279" s="252">
        <f t="shared" si="397"/>
        <v>0</v>
      </c>
      <c r="BQ279" s="254">
        <f t="shared" si="398"/>
        <v>268905.27</v>
      </c>
      <c r="BR279">
        <f t="shared" si="392"/>
        <v>0</v>
      </c>
      <c r="BS279">
        <v>0</v>
      </c>
      <c r="BT279">
        <v>1</v>
      </c>
      <c r="BU279" t="s">
        <v>139</v>
      </c>
      <c r="BV279" t="str">
        <f t="shared" si="399"/>
        <v>1</v>
      </c>
      <c r="BW279" t="str">
        <f t="shared" si="400"/>
        <v>0</v>
      </c>
      <c r="BX279" t="str">
        <f t="shared" si="401"/>
        <v>0</v>
      </c>
      <c r="BY279" t="s">
        <v>23</v>
      </c>
      <c r="BZ279" s="253">
        <f t="shared" si="402"/>
        <v>0</v>
      </c>
      <c r="CA279" s="253">
        <f t="shared" si="403"/>
        <v>0</v>
      </c>
      <c r="CB279" s="253">
        <f t="shared" si="404"/>
        <v>0</v>
      </c>
      <c r="CC279" s="253">
        <f t="shared" si="405"/>
        <v>0</v>
      </c>
      <c r="CD279" s="253">
        <f t="shared" si="406"/>
        <v>0</v>
      </c>
      <c r="CE279" s="253">
        <f t="shared" si="407"/>
        <v>0</v>
      </c>
      <c r="CF279" s="253">
        <f t="shared" si="408"/>
        <v>0</v>
      </c>
      <c r="CG279" s="253">
        <f t="shared" si="409"/>
        <v>0</v>
      </c>
      <c r="CH279" s="253">
        <f t="shared" si="410"/>
        <v>0</v>
      </c>
      <c r="CI279" s="253">
        <f t="shared" si="411"/>
        <v>0</v>
      </c>
      <c r="CJ279" s="253">
        <f t="shared" si="412"/>
        <v>0</v>
      </c>
      <c r="CK279" s="253">
        <f t="shared" si="413"/>
        <v>0</v>
      </c>
    </row>
    <row r="280" spans="1:89" ht="20.399999999999999" x14ac:dyDescent="0.3">
      <c r="B280" s="129">
        <v>196</v>
      </c>
      <c r="C280" s="159">
        <v>336031</v>
      </c>
      <c r="D280" s="107">
        <v>33630001</v>
      </c>
      <c r="E280" s="149" t="s">
        <v>385</v>
      </c>
      <c r="F280" s="108" t="s">
        <v>344</v>
      </c>
      <c r="G280" s="108" t="s">
        <v>345</v>
      </c>
      <c r="H280" s="109" t="s">
        <v>18</v>
      </c>
      <c r="I280" s="110"/>
      <c r="J280" s="109" t="s">
        <v>19</v>
      </c>
      <c r="K280" s="111">
        <f>R280+T280+V280+X280</f>
        <v>72</v>
      </c>
      <c r="L280" s="112" t="s">
        <v>298</v>
      </c>
      <c r="M280" s="201">
        <v>0</v>
      </c>
      <c r="N280" s="262">
        <f t="shared" si="367"/>
        <v>500</v>
      </c>
      <c r="O280" s="137">
        <v>500</v>
      </c>
      <c r="P280" s="110">
        <f t="shared" si="368"/>
        <v>36000</v>
      </c>
      <c r="Q280" s="112" t="s">
        <v>139</v>
      </c>
      <c r="R280" s="113">
        <f t="shared" si="369"/>
        <v>8</v>
      </c>
      <c r="S280" s="114">
        <f t="shared" si="370"/>
        <v>4000</v>
      </c>
      <c r="T280" s="113">
        <f t="shared" si="371"/>
        <v>16</v>
      </c>
      <c r="U280" s="115">
        <f t="shared" si="372"/>
        <v>8000</v>
      </c>
      <c r="V280" s="113">
        <f t="shared" si="373"/>
        <v>24</v>
      </c>
      <c r="W280" s="115">
        <f t="shared" si="374"/>
        <v>12000</v>
      </c>
      <c r="X280" s="113">
        <f t="shared" si="375"/>
        <v>24</v>
      </c>
      <c r="Y280" s="115">
        <f t="shared" si="376"/>
        <v>12000</v>
      </c>
      <c r="Z280" s="116">
        <f t="shared" si="377"/>
        <v>36000</v>
      </c>
      <c r="AA280" s="117" t="b">
        <f t="shared" si="378"/>
        <v>1</v>
      </c>
      <c r="AB280" s="109" t="s">
        <v>22</v>
      </c>
      <c r="AC280" s="122"/>
      <c r="AD280" s="109"/>
      <c r="AE280" s="108" t="s">
        <v>23</v>
      </c>
      <c r="AF280" s="119"/>
      <c r="AG280" s="120"/>
      <c r="AH280" s="21">
        <v>0</v>
      </c>
      <c r="AI280" s="164">
        <f t="shared" si="379"/>
        <v>0</v>
      </c>
      <c r="AJ280" s="21">
        <v>0</v>
      </c>
      <c r="AK280" s="164">
        <f t="shared" si="380"/>
        <v>0</v>
      </c>
      <c r="AL280" s="21">
        <v>8</v>
      </c>
      <c r="AM280" s="164">
        <f t="shared" si="381"/>
        <v>4000</v>
      </c>
      <c r="AN280" s="21">
        <v>0</v>
      </c>
      <c r="AO280" s="164">
        <f t="shared" si="382"/>
        <v>0</v>
      </c>
      <c r="AP280" s="21">
        <v>8</v>
      </c>
      <c r="AQ280" s="164">
        <f t="shared" si="383"/>
        <v>4000</v>
      </c>
      <c r="AR280" s="21">
        <v>8</v>
      </c>
      <c r="AS280" s="164">
        <f t="shared" si="384"/>
        <v>4000</v>
      </c>
      <c r="AT280" s="21">
        <v>8</v>
      </c>
      <c r="AU280" s="164">
        <f t="shared" si="385"/>
        <v>4000</v>
      </c>
      <c r="AV280" s="21">
        <v>8</v>
      </c>
      <c r="AW280" s="164">
        <f t="shared" si="386"/>
        <v>4000</v>
      </c>
      <c r="AX280" s="21">
        <v>8</v>
      </c>
      <c r="AY280" s="164">
        <f t="shared" si="387"/>
        <v>4000</v>
      </c>
      <c r="AZ280" s="21">
        <v>8</v>
      </c>
      <c r="BA280" s="164">
        <f t="shared" si="388"/>
        <v>4000</v>
      </c>
      <c r="BB280" s="21">
        <v>8</v>
      </c>
      <c r="BC280" s="164">
        <f t="shared" si="389"/>
        <v>4000</v>
      </c>
      <c r="BD280" s="21">
        <v>8</v>
      </c>
      <c r="BE280" s="164">
        <f t="shared" si="390"/>
        <v>4000</v>
      </c>
      <c r="BF280" s="253">
        <f t="shared" si="391"/>
        <v>36000</v>
      </c>
      <c r="BG280" s="253">
        <f t="shared" si="414"/>
        <v>36000</v>
      </c>
      <c r="BH280" s="10" t="b">
        <f t="shared" si="415"/>
        <v>1</v>
      </c>
      <c r="BI280" s="253">
        <f t="shared" si="416"/>
        <v>0</v>
      </c>
      <c r="BJ280" s="250">
        <f t="shared" si="393"/>
        <v>33630001</v>
      </c>
      <c r="BK280" s="251">
        <v>348</v>
      </c>
      <c r="BL280" s="251">
        <v>5</v>
      </c>
      <c r="BM280" s="252">
        <f t="shared" si="394"/>
        <v>8</v>
      </c>
      <c r="BN280" s="252">
        <f t="shared" si="395"/>
        <v>16</v>
      </c>
      <c r="BO280" s="252">
        <f t="shared" si="396"/>
        <v>24</v>
      </c>
      <c r="BP280" s="252">
        <f t="shared" si="397"/>
        <v>24</v>
      </c>
      <c r="BQ280" s="254">
        <f t="shared" si="398"/>
        <v>500</v>
      </c>
      <c r="BR280">
        <f t="shared" si="392"/>
        <v>0</v>
      </c>
      <c r="BS280">
        <v>0</v>
      </c>
      <c r="BT280">
        <v>1</v>
      </c>
      <c r="BU280" t="s">
        <v>139</v>
      </c>
      <c r="BV280" t="str">
        <f t="shared" si="399"/>
        <v>1</v>
      </c>
      <c r="BW280" t="str">
        <f t="shared" si="400"/>
        <v>0</v>
      </c>
      <c r="BX280" t="str">
        <f t="shared" si="401"/>
        <v>0</v>
      </c>
      <c r="BY280" t="s">
        <v>23</v>
      </c>
      <c r="BZ280" s="253">
        <f t="shared" si="402"/>
        <v>0</v>
      </c>
      <c r="CA280" s="253">
        <f t="shared" si="403"/>
        <v>0</v>
      </c>
      <c r="CB280" s="253">
        <f t="shared" si="404"/>
        <v>4000</v>
      </c>
      <c r="CC280" s="253">
        <f t="shared" si="405"/>
        <v>0</v>
      </c>
      <c r="CD280" s="253">
        <f t="shared" si="406"/>
        <v>4000</v>
      </c>
      <c r="CE280" s="253">
        <f t="shared" si="407"/>
        <v>4000</v>
      </c>
      <c r="CF280" s="253">
        <f t="shared" si="408"/>
        <v>4000</v>
      </c>
      <c r="CG280" s="253">
        <f t="shared" si="409"/>
        <v>4000</v>
      </c>
      <c r="CH280" s="253">
        <f t="shared" si="410"/>
        <v>4000</v>
      </c>
      <c r="CI280" s="253">
        <f t="shared" si="411"/>
        <v>4000</v>
      </c>
      <c r="CJ280" s="253">
        <f t="shared" si="412"/>
        <v>4000</v>
      </c>
      <c r="CK280" s="253">
        <f t="shared" si="413"/>
        <v>4000</v>
      </c>
    </row>
    <row r="281" spans="1:89" s="165" customFormat="1" ht="20.399999999999999" x14ac:dyDescent="0.3">
      <c r="A281"/>
      <c r="B281" s="129">
        <v>197</v>
      </c>
      <c r="C281" s="159">
        <v>345011</v>
      </c>
      <c r="D281" s="159">
        <v>34510001</v>
      </c>
      <c r="E281" s="149" t="s">
        <v>55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65"/>
        <v>0</v>
      </c>
      <c r="L281" s="112" t="s">
        <v>300</v>
      </c>
      <c r="M281" s="104">
        <v>0</v>
      </c>
      <c r="N281" s="262">
        <f t="shared" si="367"/>
        <v>1</v>
      </c>
      <c r="O281" s="141">
        <v>1</v>
      </c>
      <c r="P281" s="110">
        <f t="shared" si="368"/>
        <v>0</v>
      </c>
      <c r="Q281" s="112" t="s">
        <v>139</v>
      </c>
      <c r="R281" s="113">
        <f t="shared" si="369"/>
        <v>0</v>
      </c>
      <c r="S281" s="114">
        <f t="shared" si="370"/>
        <v>0</v>
      </c>
      <c r="T281" s="113">
        <f t="shared" si="371"/>
        <v>0</v>
      </c>
      <c r="U281" s="115">
        <f t="shared" si="372"/>
        <v>0</v>
      </c>
      <c r="V281" s="113">
        <f t="shared" si="373"/>
        <v>0</v>
      </c>
      <c r="W281" s="115">
        <f t="shared" si="374"/>
        <v>0</v>
      </c>
      <c r="X281" s="113">
        <f t="shared" si="375"/>
        <v>0</v>
      </c>
      <c r="Y281" s="115">
        <f t="shared" si="376"/>
        <v>0</v>
      </c>
      <c r="Z281" s="116">
        <f t="shared" si="377"/>
        <v>0</v>
      </c>
      <c r="AA281" s="117" t="b">
        <f t="shared" si="378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379"/>
        <v>0</v>
      </c>
      <c r="AJ281" s="22">
        <v>0</v>
      </c>
      <c r="AK281" s="164">
        <f t="shared" si="380"/>
        <v>0</v>
      </c>
      <c r="AL281" s="22">
        <v>0</v>
      </c>
      <c r="AM281" s="164">
        <f t="shared" si="381"/>
        <v>0</v>
      </c>
      <c r="AN281" s="22">
        <v>0</v>
      </c>
      <c r="AO281" s="164">
        <f t="shared" si="382"/>
        <v>0</v>
      </c>
      <c r="AP281" s="22">
        <v>0</v>
      </c>
      <c r="AQ281" s="164">
        <f t="shared" si="383"/>
        <v>0</v>
      </c>
      <c r="AR281" s="22">
        <v>0</v>
      </c>
      <c r="AS281" s="164">
        <f t="shared" si="384"/>
        <v>0</v>
      </c>
      <c r="AT281" s="22">
        <v>0</v>
      </c>
      <c r="AU281" s="164">
        <f t="shared" si="385"/>
        <v>0</v>
      </c>
      <c r="AV281" s="22">
        <v>0</v>
      </c>
      <c r="AW281" s="164">
        <f t="shared" si="386"/>
        <v>0</v>
      </c>
      <c r="AX281" s="22">
        <v>0</v>
      </c>
      <c r="AY281" s="164">
        <f t="shared" si="387"/>
        <v>0</v>
      </c>
      <c r="AZ281" s="22">
        <v>0</v>
      </c>
      <c r="BA281" s="164">
        <f t="shared" si="388"/>
        <v>0</v>
      </c>
      <c r="BB281" s="22">
        <v>0</v>
      </c>
      <c r="BC281" s="164">
        <f t="shared" si="389"/>
        <v>0</v>
      </c>
      <c r="BD281" s="22">
        <v>0</v>
      </c>
      <c r="BE281" s="164">
        <f t="shared" si="390"/>
        <v>0</v>
      </c>
      <c r="BF281" s="253">
        <f t="shared" si="391"/>
        <v>0</v>
      </c>
      <c r="BG281" s="253">
        <f t="shared" si="414"/>
        <v>0</v>
      </c>
      <c r="BH281" s="10" t="b">
        <f t="shared" si="415"/>
        <v>1</v>
      </c>
      <c r="BI281" s="253">
        <f t="shared" si="416"/>
        <v>0</v>
      </c>
      <c r="BJ281" s="250">
        <f t="shared" si="393"/>
        <v>34510001</v>
      </c>
      <c r="BK281" s="251">
        <v>348</v>
      </c>
      <c r="BL281" s="251">
        <v>5</v>
      </c>
      <c r="BM281" s="252">
        <f t="shared" si="394"/>
        <v>0</v>
      </c>
      <c r="BN281" s="252">
        <f t="shared" si="395"/>
        <v>0</v>
      </c>
      <c r="BO281" s="252">
        <f t="shared" si="396"/>
        <v>0</v>
      </c>
      <c r="BP281" s="252">
        <f t="shared" si="397"/>
        <v>0</v>
      </c>
      <c r="BQ281" s="254">
        <f t="shared" si="398"/>
        <v>1</v>
      </c>
      <c r="BR281">
        <f t="shared" si="392"/>
        <v>0</v>
      </c>
      <c r="BS281">
        <v>0</v>
      </c>
      <c r="BT281">
        <v>1</v>
      </c>
      <c r="BU281" t="s">
        <v>139</v>
      </c>
      <c r="BV281" t="str">
        <f t="shared" si="399"/>
        <v>1</v>
      </c>
      <c r="BW281" t="str">
        <f t="shared" si="400"/>
        <v>0</v>
      </c>
      <c r="BX281" t="str">
        <f t="shared" si="401"/>
        <v>0</v>
      </c>
      <c r="BY281" t="s">
        <v>23</v>
      </c>
      <c r="BZ281" s="253">
        <f t="shared" si="402"/>
        <v>0</v>
      </c>
      <c r="CA281" s="253">
        <f t="shared" si="403"/>
        <v>0</v>
      </c>
      <c r="CB281" s="253">
        <f t="shared" si="404"/>
        <v>0</v>
      </c>
      <c r="CC281" s="253">
        <f t="shared" si="405"/>
        <v>0</v>
      </c>
      <c r="CD281" s="253">
        <f t="shared" si="406"/>
        <v>0</v>
      </c>
      <c r="CE281" s="253">
        <f t="shared" si="407"/>
        <v>0</v>
      </c>
      <c r="CF281" s="253">
        <f t="shared" si="408"/>
        <v>0</v>
      </c>
      <c r="CG281" s="253">
        <f t="shared" si="409"/>
        <v>0</v>
      </c>
      <c r="CH281" s="253">
        <f t="shared" si="410"/>
        <v>0</v>
      </c>
      <c r="CI281" s="253">
        <f t="shared" si="411"/>
        <v>0</v>
      </c>
      <c r="CJ281" s="253">
        <f t="shared" si="412"/>
        <v>0</v>
      </c>
      <c r="CK281" s="253">
        <f t="shared" si="413"/>
        <v>0</v>
      </c>
    </row>
    <row r="282" spans="1:89" ht="20.399999999999999" x14ac:dyDescent="0.3">
      <c r="B282" s="129">
        <v>198</v>
      </c>
      <c r="C282" s="159">
        <v>345011</v>
      </c>
      <c r="D282" s="159">
        <v>34510001</v>
      </c>
      <c r="E282" s="149" t="s">
        <v>299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365"/>
        <v>0</v>
      </c>
      <c r="L282" s="112" t="s">
        <v>300</v>
      </c>
      <c r="M282" s="201">
        <v>0</v>
      </c>
      <c r="N282" s="262">
        <f t="shared" si="367"/>
        <v>1</v>
      </c>
      <c r="O282" s="137">
        <v>1</v>
      </c>
      <c r="P282" s="110">
        <f t="shared" si="368"/>
        <v>0</v>
      </c>
      <c r="Q282" s="112" t="s">
        <v>139</v>
      </c>
      <c r="R282" s="113">
        <f t="shared" si="369"/>
        <v>0</v>
      </c>
      <c r="S282" s="114">
        <f t="shared" si="370"/>
        <v>0</v>
      </c>
      <c r="T282" s="113">
        <f t="shared" si="371"/>
        <v>0</v>
      </c>
      <c r="U282" s="115">
        <f t="shared" si="372"/>
        <v>0</v>
      </c>
      <c r="V282" s="113">
        <f t="shared" si="373"/>
        <v>0</v>
      </c>
      <c r="W282" s="115">
        <f t="shared" si="374"/>
        <v>0</v>
      </c>
      <c r="X282" s="113">
        <f t="shared" si="375"/>
        <v>0</v>
      </c>
      <c r="Y282" s="115">
        <f t="shared" si="376"/>
        <v>0</v>
      </c>
      <c r="Z282" s="116">
        <f t="shared" si="377"/>
        <v>0</v>
      </c>
      <c r="AA282" s="117" t="b">
        <f t="shared" si="378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1">
        <v>0</v>
      </c>
      <c r="AI282" s="164">
        <f t="shared" si="379"/>
        <v>0</v>
      </c>
      <c r="AJ282" s="21">
        <v>0</v>
      </c>
      <c r="AK282" s="164">
        <f t="shared" si="380"/>
        <v>0</v>
      </c>
      <c r="AL282" s="21">
        <v>0</v>
      </c>
      <c r="AM282" s="164">
        <f t="shared" si="381"/>
        <v>0</v>
      </c>
      <c r="AN282" s="21">
        <v>0</v>
      </c>
      <c r="AO282" s="164">
        <f t="shared" si="382"/>
        <v>0</v>
      </c>
      <c r="AP282" s="21">
        <v>0</v>
      </c>
      <c r="AQ282" s="164">
        <f t="shared" si="383"/>
        <v>0</v>
      </c>
      <c r="AR282" s="21">
        <v>0</v>
      </c>
      <c r="AS282" s="164">
        <f t="shared" si="384"/>
        <v>0</v>
      </c>
      <c r="AT282" s="21">
        <v>0</v>
      </c>
      <c r="AU282" s="164">
        <f t="shared" si="385"/>
        <v>0</v>
      </c>
      <c r="AV282" s="21">
        <v>0</v>
      </c>
      <c r="AW282" s="164">
        <f t="shared" si="386"/>
        <v>0</v>
      </c>
      <c r="AX282" s="21">
        <v>0</v>
      </c>
      <c r="AY282" s="164">
        <f t="shared" si="387"/>
        <v>0</v>
      </c>
      <c r="AZ282" s="21">
        <v>0</v>
      </c>
      <c r="BA282" s="164">
        <f t="shared" si="388"/>
        <v>0</v>
      </c>
      <c r="BB282" s="21">
        <v>0</v>
      </c>
      <c r="BC282" s="164">
        <f t="shared" si="389"/>
        <v>0</v>
      </c>
      <c r="BD282" s="21">
        <v>0</v>
      </c>
      <c r="BE282" s="164">
        <f t="shared" si="390"/>
        <v>0</v>
      </c>
      <c r="BF282" s="253">
        <f t="shared" si="391"/>
        <v>0</v>
      </c>
      <c r="BG282" s="253">
        <f t="shared" si="414"/>
        <v>0</v>
      </c>
      <c r="BH282" s="10" t="b">
        <f t="shared" si="415"/>
        <v>1</v>
      </c>
      <c r="BI282" s="253">
        <f t="shared" si="416"/>
        <v>0</v>
      </c>
      <c r="BJ282" s="250">
        <f t="shared" si="393"/>
        <v>34510001</v>
      </c>
      <c r="BK282" s="251">
        <v>348</v>
      </c>
      <c r="BL282" s="251">
        <v>5</v>
      </c>
      <c r="BM282" s="252">
        <f t="shared" si="394"/>
        <v>0</v>
      </c>
      <c r="BN282" s="252">
        <f t="shared" si="395"/>
        <v>0</v>
      </c>
      <c r="BO282" s="252">
        <f t="shared" si="396"/>
        <v>0</v>
      </c>
      <c r="BP282" s="252">
        <f t="shared" si="397"/>
        <v>0</v>
      </c>
      <c r="BQ282" s="254">
        <f t="shared" si="398"/>
        <v>1</v>
      </c>
      <c r="BR282">
        <f t="shared" si="392"/>
        <v>0</v>
      </c>
      <c r="BS282">
        <v>0</v>
      </c>
      <c r="BT282">
        <v>1</v>
      </c>
      <c r="BU282" t="s">
        <v>139</v>
      </c>
      <c r="BV282" t="str">
        <f t="shared" si="399"/>
        <v>1</v>
      </c>
      <c r="BW282" t="str">
        <f t="shared" si="400"/>
        <v>0</v>
      </c>
      <c r="BX282" t="str">
        <f t="shared" si="401"/>
        <v>0</v>
      </c>
      <c r="BY282" t="s">
        <v>23</v>
      </c>
      <c r="BZ282" s="253">
        <f t="shared" si="402"/>
        <v>0</v>
      </c>
      <c r="CA282" s="253">
        <f t="shared" si="403"/>
        <v>0</v>
      </c>
      <c r="CB282" s="253">
        <f t="shared" si="404"/>
        <v>0</v>
      </c>
      <c r="CC282" s="253">
        <f t="shared" si="405"/>
        <v>0</v>
      </c>
      <c r="CD282" s="253">
        <f t="shared" si="406"/>
        <v>0</v>
      </c>
      <c r="CE282" s="253">
        <f t="shared" si="407"/>
        <v>0</v>
      </c>
      <c r="CF282" s="253">
        <f t="shared" si="408"/>
        <v>0</v>
      </c>
      <c r="CG282" s="253">
        <f t="shared" si="409"/>
        <v>0</v>
      </c>
      <c r="CH282" s="253">
        <f t="shared" si="410"/>
        <v>0</v>
      </c>
      <c r="CI282" s="253">
        <f t="shared" si="411"/>
        <v>0</v>
      </c>
      <c r="CJ282" s="253">
        <f t="shared" si="412"/>
        <v>0</v>
      </c>
      <c r="CK282" s="253">
        <f t="shared" si="413"/>
        <v>0</v>
      </c>
    </row>
    <row r="283" spans="1:89" s="165" customFormat="1" ht="40.799999999999997" x14ac:dyDescent="0.3">
      <c r="A283"/>
      <c r="B283" s="129">
        <v>199</v>
      </c>
      <c r="C283" s="107">
        <v>353021</v>
      </c>
      <c r="D283" s="107">
        <v>35320001</v>
      </c>
      <c r="E283" s="155" t="s">
        <v>363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 t="shared" ref="K283:K332" si="417">R283+T283+V283+X283</f>
        <v>0</v>
      </c>
      <c r="L283" s="156" t="s">
        <v>274</v>
      </c>
      <c r="M283" s="104">
        <v>0</v>
      </c>
      <c r="N283" s="262">
        <f t="shared" si="367"/>
        <v>2200</v>
      </c>
      <c r="O283" s="141">
        <v>2200</v>
      </c>
      <c r="P283" s="110">
        <f t="shared" si="368"/>
        <v>0</v>
      </c>
      <c r="Q283" s="112" t="s">
        <v>139</v>
      </c>
      <c r="R283" s="113">
        <f t="shared" si="369"/>
        <v>0</v>
      </c>
      <c r="S283" s="114">
        <f t="shared" si="370"/>
        <v>0</v>
      </c>
      <c r="T283" s="113">
        <f t="shared" si="371"/>
        <v>0</v>
      </c>
      <c r="U283" s="115">
        <f t="shared" si="372"/>
        <v>0</v>
      </c>
      <c r="V283" s="113">
        <f t="shared" si="373"/>
        <v>0</v>
      </c>
      <c r="W283" s="115">
        <f t="shared" si="374"/>
        <v>0</v>
      </c>
      <c r="X283" s="113">
        <f t="shared" si="375"/>
        <v>0</v>
      </c>
      <c r="Y283" s="115">
        <f t="shared" si="376"/>
        <v>0</v>
      </c>
      <c r="Z283" s="116">
        <f t="shared" si="377"/>
        <v>0</v>
      </c>
      <c r="AA283" s="117" t="b">
        <f t="shared" si="378"/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>
        <v>0</v>
      </c>
      <c r="AI283" s="164">
        <f t="shared" si="379"/>
        <v>0</v>
      </c>
      <c r="AJ283" s="22">
        <v>0</v>
      </c>
      <c r="AK283" s="164">
        <f t="shared" si="380"/>
        <v>0</v>
      </c>
      <c r="AL283" s="22">
        <v>0</v>
      </c>
      <c r="AM283" s="164">
        <f t="shared" si="381"/>
        <v>0</v>
      </c>
      <c r="AN283" s="22">
        <v>0</v>
      </c>
      <c r="AO283" s="164">
        <f t="shared" si="382"/>
        <v>0</v>
      </c>
      <c r="AP283" s="22">
        <v>0</v>
      </c>
      <c r="AQ283" s="164">
        <f t="shared" si="383"/>
        <v>0</v>
      </c>
      <c r="AR283" s="22">
        <v>0</v>
      </c>
      <c r="AS283" s="164">
        <f t="shared" si="384"/>
        <v>0</v>
      </c>
      <c r="AT283" s="22">
        <v>0</v>
      </c>
      <c r="AU283" s="164">
        <f t="shared" si="385"/>
        <v>0</v>
      </c>
      <c r="AV283" s="22">
        <v>0</v>
      </c>
      <c r="AW283" s="164">
        <f t="shared" si="386"/>
        <v>0</v>
      </c>
      <c r="AX283" s="22">
        <v>0</v>
      </c>
      <c r="AY283" s="164">
        <f t="shared" si="387"/>
        <v>0</v>
      </c>
      <c r="AZ283" s="22">
        <v>0</v>
      </c>
      <c r="BA283" s="164">
        <f t="shared" si="388"/>
        <v>0</v>
      </c>
      <c r="BB283" s="22">
        <v>0</v>
      </c>
      <c r="BC283" s="164">
        <f t="shared" si="389"/>
        <v>0</v>
      </c>
      <c r="BD283" s="22">
        <v>0</v>
      </c>
      <c r="BE283" s="164">
        <f t="shared" si="390"/>
        <v>0</v>
      </c>
      <c r="BF283" s="253">
        <f t="shared" si="391"/>
        <v>0</v>
      </c>
      <c r="BG283" s="253">
        <f t="shared" si="414"/>
        <v>0</v>
      </c>
      <c r="BH283" s="10" t="b">
        <f t="shared" si="415"/>
        <v>1</v>
      </c>
      <c r="BI283" s="253">
        <f t="shared" si="416"/>
        <v>0</v>
      </c>
      <c r="BJ283" s="250">
        <f t="shared" si="393"/>
        <v>35320001</v>
      </c>
      <c r="BK283" s="251">
        <v>348</v>
      </c>
      <c r="BL283" s="251">
        <v>5</v>
      </c>
      <c r="BM283" s="252">
        <f t="shared" si="394"/>
        <v>0</v>
      </c>
      <c r="BN283" s="252">
        <f t="shared" si="395"/>
        <v>0</v>
      </c>
      <c r="BO283" s="252">
        <f t="shared" si="396"/>
        <v>0</v>
      </c>
      <c r="BP283" s="252">
        <f t="shared" si="397"/>
        <v>0</v>
      </c>
      <c r="BQ283" s="254">
        <f t="shared" si="398"/>
        <v>2200</v>
      </c>
      <c r="BR283">
        <f t="shared" si="392"/>
        <v>0</v>
      </c>
      <c r="BS283">
        <v>0</v>
      </c>
      <c r="BT283">
        <v>1</v>
      </c>
      <c r="BU283" t="s">
        <v>139</v>
      </c>
      <c r="BV283" t="str">
        <f t="shared" si="399"/>
        <v>1</v>
      </c>
      <c r="BW283" t="str">
        <f t="shared" si="400"/>
        <v>0</v>
      </c>
      <c r="BX283" t="str">
        <f t="shared" si="401"/>
        <v>0</v>
      </c>
      <c r="BY283" t="s">
        <v>23</v>
      </c>
      <c r="BZ283" s="253">
        <f t="shared" si="402"/>
        <v>0</v>
      </c>
      <c r="CA283" s="253">
        <f t="shared" si="403"/>
        <v>0</v>
      </c>
      <c r="CB283" s="253">
        <f t="shared" si="404"/>
        <v>0</v>
      </c>
      <c r="CC283" s="253">
        <f t="shared" si="405"/>
        <v>0</v>
      </c>
      <c r="CD283" s="253">
        <f t="shared" si="406"/>
        <v>0</v>
      </c>
      <c r="CE283" s="253">
        <f t="shared" si="407"/>
        <v>0</v>
      </c>
      <c r="CF283" s="253">
        <f t="shared" si="408"/>
        <v>0</v>
      </c>
      <c r="CG283" s="253">
        <f t="shared" si="409"/>
        <v>0</v>
      </c>
      <c r="CH283" s="253">
        <f t="shared" si="410"/>
        <v>0</v>
      </c>
      <c r="CI283" s="253">
        <f t="shared" si="411"/>
        <v>0</v>
      </c>
      <c r="CJ283" s="253">
        <f t="shared" si="412"/>
        <v>0</v>
      </c>
      <c r="CK283" s="253">
        <f t="shared" si="413"/>
        <v>0</v>
      </c>
    </row>
    <row r="284" spans="1:89" ht="20.399999999999999" x14ac:dyDescent="0.3">
      <c r="B284" s="129">
        <v>200</v>
      </c>
      <c r="C284" s="107">
        <v>353021</v>
      </c>
      <c r="D284" s="107">
        <v>35320001</v>
      </c>
      <c r="E284" s="155" t="s">
        <v>301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 t="shared" si="417"/>
        <v>0</v>
      </c>
      <c r="L284" s="156" t="s">
        <v>274</v>
      </c>
      <c r="M284" s="201">
        <v>0</v>
      </c>
      <c r="N284" s="262">
        <f t="shared" si="367"/>
        <v>1700</v>
      </c>
      <c r="O284" s="141">
        <v>1700</v>
      </c>
      <c r="P284" s="110">
        <f t="shared" si="368"/>
        <v>0</v>
      </c>
      <c r="Q284" s="112" t="s">
        <v>139</v>
      </c>
      <c r="R284" s="113">
        <f t="shared" si="369"/>
        <v>0</v>
      </c>
      <c r="S284" s="114">
        <f t="shared" si="370"/>
        <v>0</v>
      </c>
      <c r="T284" s="113">
        <f t="shared" si="371"/>
        <v>0</v>
      </c>
      <c r="U284" s="115">
        <f t="shared" si="372"/>
        <v>0</v>
      </c>
      <c r="V284" s="113">
        <f t="shared" si="373"/>
        <v>0</v>
      </c>
      <c r="W284" s="115">
        <f t="shared" si="374"/>
        <v>0</v>
      </c>
      <c r="X284" s="113">
        <f t="shared" si="375"/>
        <v>0</v>
      </c>
      <c r="Y284" s="115">
        <f t="shared" si="376"/>
        <v>0</v>
      </c>
      <c r="Z284" s="116">
        <f t="shared" si="377"/>
        <v>0</v>
      </c>
      <c r="AA284" s="117" t="b">
        <f t="shared" si="378"/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>
        <v>0</v>
      </c>
      <c r="AI284" s="164">
        <f t="shared" si="379"/>
        <v>0</v>
      </c>
      <c r="AJ284" s="22">
        <v>0</v>
      </c>
      <c r="AK284" s="164">
        <f t="shared" si="380"/>
        <v>0</v>
      </c>
      <c r="AL284" s="22">
        <v>0</v>
      </c>
      <c r="AM284" s="164">
        <f t="shared" si="381"/>
        <v>0</v>
      </c>
      <c r="AN284" s="22">
        <v>0</v>
      </c>
      <c r="AO284" s="164">
        <f t="shared" si="382"/>
        <v>0</v>
      </c>
      <c r="AP284" s="22">
        <v>0</v>
      </c>
      <c r="AQ284" s="164">
        <f t="shared" si="383"/>
        <v>0</v>
      </c>
      <c r="AR284" s="22">
        <v>0</v>
      </c>
      <c r="AS284" s="164">
        <f t="shared" si="384"/>
        <v>0</v>
      </c>
      <c r="AT284" s="22">
        <v>0</v>
      </c>
      <c r="AU284" s="164">
        <f t="shared" si="385"/>
        <v>0</v>
      </c>
      <c r="AV284" s="22">
        <v>0</v>
      </c>
      <c r="AW284" s="164">
        <f t="shared" si="386"/>
        <v>0</v>
      </c>
      <c r="AX284" s="22">
        <v>0</v>
      </c>
      <c r="AY284" s="164">
        <f t="shared" si="387"/>
        <v>0</v>
      </c>
      <c r="AZ284" s="22">
        <v>0</v>
      </c>
      <c r="BA284" s="164">
        <f t="shared" si="388"/>
        <v>0</v>
      </c>
      <c r="BB284" s="22">
        <v>0</v>
      </c>
      <c r="BC284" s="164">
        <f t="shared" si="389"/>
        <v>0</v>
      </c>
      <c r="BD284" s="22">
        <v>0</v>
      </c>
      <c r="BE284" s="164">
        <f t="shared" si="390"/>
        <v>0</v>
      </c>
      <c r="BF284" s="253">
        <f t="shared" si="391"/>
        <v>0</v>
      </c>
      <c r="BG284" s="253">
        <f t="shared" si="414"/>
        <v>0</v>
      </c>
      <c r="BH284" s="10" t="b">
        <f t="shared" si="415"/>
        <v>1</v>
      </c>
      <c r="BI284" s="253">
        <f t="shared" si="416"/>
        <v>0</v>
      </c>
      <c r="BJ284" s="250">
        <f t="shared" si="393"/>
        <v>35320001</v>
      </c>
      <c r="BK284" s="251">
        <v>348</v>
      </c>
      <c r="BL284" s="251">
        <v>5</v>
      </c>
      <c r="BM284" s="252">
        <f t="shared" si="394"/>
        <v>0</v>
      </c>
      <c r="BN284" s="252">
        <f t="shared" si="395"/>
        <v>0</v>
      </c>
      <c r="BO284" s="252">
        <f t="shared" si="396"/>
        <v>0</v>
      </c>
      <c r="BP284" s="252">
        <f t="shared" si="397"/>
        <v>0</v>
      </c>
      <c r="BQ284" s="254">
        <f t="shared" si="398"/>
        <v>1700</v>
      </c>
      <c r="BR284">
        <f t="shared" si="392"/>
        <v>0</v>
      </c>
      <c r="BS284">
        <v>0</v>
      </c>
      <c r="BT284">
        <v>1</v>
      </c>
      <c r="BU284" t="s">
        <v>139</v>
      </c>
      <c r="BV284" t="str">
        <f t="shared" si="399"/>
        <v>1</v>
      </c>
      <c r="BW284" t="str">
        <f t="shared" si="400"/>
        <v>0</v>
      </c>
      <c r="BX284" t="str">
        <f t="shared" si="401"/>
        <v>0</v>
      </c>
      <c r="BY284" t="s">
        <v>23</v>
      </c>
      <c r="BZ284" s="253">
        <f t="shared" si="402"/>
        <v>0</v>
      </c>
      <c r="CA284" s="253">
        <f t="shared" si="403"/>
        <v>0</v>
      </c>
      <c r="CB284" s="253">
        <f t="shared" si="404"/>
        <v>0</v>
      </c>
      <c r="CC284" s="253">
        <f t="shared" si="405"/>
        <v>0</v>
      </c>
      <c r="CD284" s="253">
        <f t="shared" si="406"/>
        <v>0</v>
      </c>
      <c r="CE284" s="253">
        <f t="shared" si="407"/>
        <v>0</v>
      </c>
      <c r="CF284" s="253">
        <f t="shared" si="408"/>
        <v>0</v>
      </c>
      <c r="CG284" s="253">
        <f t="shared" si="409"/>
        <v>0</v>
      </c>
      <c r="CH284" s="253">
        <f t="shared" si="410"/>
        <v>0</v>
      </c>
      <c r="CI284" s="253">
        <f t="shared" si="411"/>
        <v>0</v>
      </c>
      <c r="CJ284" s="253">
        <f t="shared" si="412"/>
        <v>0</v>
      </c>
      <c r="CK284" s="253">
        <f t="shared" si="413"/>
        <v>0</v>
      </c>
    </row>
    <row r="285" spans="1:89" ht="40.799999999999997" x14ac:dyDescent="0.3">
      <c r="B285" s="129">
        <v>201</v>
      </c>
      <c r="C285" s="107">
        <v>353021</v>
      </c>
      <c r="D285" s="107">
        <v>35320001</v>
      </c>
      <c r="E285" s="155" t="s">
        <v>302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417"/>
        <v>18</v>
      </c>
      <c r="L285" s="156" t="s">
        <v>274</v>
      </c>
      <c r="M285" s="104">
        <v>0</v>
      </c>
      <c r="N285" s="262">
        <f t="shared" si="367"/>
        <v>2000</v>
      </c>
      <c r="O285" s="141">
        <v>2000</v>
      </c>
      <c r="P285" s="110">
        <f t="shared" si="368"/>
        <v>36000</v>
      </c>
      <c r="Q285" s="112" t="s">
        <v>139</v>
      </c>
      <c r="R285" s="113">
        <f t="shared" si="369"/>
        <v>2</v>
      </c>
      <c r="S285" s="114">
        <f t="shared" si="370"/>
        <v>4000</v>
      </c>
      <c r="T285" s="113">
        <f t="shared" si="371"/>
        <v>4</v>
      </c>
      <c r="U285" s="115">
        <f t="shared" si="372"/>
        <v>8000</v>
      </c>
      <c r="V285" s="113">
        <f t="shared" si="373"/>
        <v>6</v>
      </c>
      <c r="W285" s="115">
        <f t="shared" si="374"/>
        <v>12000</v>
      </c>
      <c r="X285" s="113">
        <f t="shared" si="375"/>
        <v>6</v>
      </c>
      <c r="Y285" s="115">
        <f t="shared" si="376"/>
        <v>12000</v>
      </c>
      <c r="Z285" s="116">
        <f t="shared" si="377"/>
        <v>36000</v>
      </c>
      <c r="AA285" s="117" t="b">
        <f t="shared" si="378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0</v>
      </c>
      <c r="AI285" s="164">
        <f t="shared" si="379"/>
        <v>0</v>
      </c>
      <c r="AJ285" s="22">
        <v>0</v>
      </c>
      <c r="AK285" s="164">
        <f t="shared" si="380"/>
        <v>0</v>
      </c>
      <c r="AL285" s="22">
        <v>2</v>
      </c>
      <c r="AM285" s="164">
        <f t="shared" si="381"/>
        <v>4000</v>
      </c>
      <c r="AN285" s="22">
        <v>0</v>
      </c>
      <c r="AO285" s="164">
        <f t="shared" si="382"/>
        <v>0</v>
      </c>
      <c r="AP285" s="22">
        <v>2</v>
      </c>
      <c r="AQ285" s="164">
        <f t="shared" si="383"/>
        <v>4000</v>
      </c>
      <c r="AR285" s="22">
        <v>2</v>
      </c>
      <c r="AS285" s="164">
        <f t="shared" si="384"/>
        <v>4000</v>
      </c>
      <c r="AT285" s="22">
        <v>2</v>
      </c>
      <c r="AU285" s="164">
        <f t="shared" si="385"/>
        <v>4000</v>
      </c>
      <c r="AV285" s="22">
        <v>2</v>
      </c>
      <c r="AW285" s="164">
        <f t="shared" si="386"/>
        <v>4000</v>
      </c>
      <c r="AX285" s="22">
        <v>2</v>
      </c>
      <c r="AY285" s="164">
        <f t="shared" si="387"/>
        <v>4000</v>
      </c>
      <c r="AZ285" s="22">
        <v>2</v>
      </c>
      <c r="BA285" s="164">
        <f t="shared" si="388"/>
        <v>4000</v>
      </c>
      <c r="BB285" s="22">
        <v>2</v>
      </c>
      <c r="BC285" s="164">
        <f t="shared" si="389"/>
        <v>4000</v>
      </c>
      <c r="BD285" s="22">
        <v>2</v>
      </c>
      <c r="BE285" s="164">
        <f t="shared" si="390"/>
        <v>4000</v>
      </c>
      <c r="BF285" s="253">
        <f t="shared" si="391"/>
        <v>36000</v>
      </c>
      <c r="BG285" s="253">
        <f t="shared" si="414"/>
        <v>36000</v>
      </c>
      <c r="BH285" s="10" t="b">
        <f t="shared" si="415"/>
        <v>1</v>
      </c>
      <c r="BI285" s="253">
        <f t="shared" si="416"/>
        <v>0</v>
      </c>
      <c r="BJ285" s="250">
        <f t="shared" si="393"/>
        <v>35320001</v>
      </c>
      <c r="BK285" s="251">
        <v>348</v>
      </c>
      <c r="BL285" s="251">
        <v>5</v>
      </c>
      <c r="BM285" s="252">
        <f t="shared" si="394"/>
        <v>2</v>
      </c>
      <c r="BN285" s="252">
        <f t="shared" si="395"/>
        <v>4</v>
      </c>
      <c r="BO285" s="252">
        <f t="shared" si="396"/>
        <v>6</v>
      </c>
      <c r="BP285" s="252">
        <f t="shared" si="397"/>
        <v>6</v>
      </c>
      <c r="BQ285" s="254">
        <f t="shared" si="398"/>
        <v>2000</v>
      </c>
      <c r="BR285">
        <f t="shared" si="392"/>
        <v>0</v>
      </c>
      <c r="BS285">
        <v>0</v>
      </c>
      <c r="BT285">
        <v>1</v>
      </c>
      <c r="BU285" t="s">
        <v>139</v>
      </c>
      <c r="BV285" t="str">
        <f t="shared" si="399"/>
        <v>1</v>
      </c>
      <c r="BW285" t="str">
        <f t="shared" si="400"/>
        <v>0</v>
      </c>
      <c r="BX285" t="str">
        <f t="shared" si="401"/>
        <v>0</v>
      </c>
      <c r="BY285" t="s">
        <v>23</v>
      </c>
      <c r="BZ285" s="253">
        <f t="shared" si="402"/>
        <v>0</v>
      </c>
      <c r="CA285" s="253">
        <f t="shared" si="403"/>
        <v>0</v>
      </c>
      <c r="CB285" s="253">
        <f t="shared" si="404"/>
        <v>4000</v>
      </c>
      <c r="CC285" s="253">
        <f t="shared" si="405"/>
        <v>0</v>
      </c>
      <c r="CD285" s="253">
        <f t="shared" si="406"/>
        <v>4000</v>
      </c>
      <c r="CE285" s="253">
        <f t="shared" si="407"/>
        <v>4000</v>
      </c>
      <c r="CF285" s="253">
        <f t="shared" si="408"/>
        <v>4000</v>
      </c>
      <c r="CG285" s="253">
        <f t="shared" si="409"/>
        <v>4000</v>
      </c>
      <c r="CH285" s="253">
        <f t="shared" si="410"/>
        <v>4000</v>
      </c>
      <c r="CI285" s="253">
        <f t="shared" si="411"/>
        <v>4000</v>
      </c>
      <c r="CJ285" s="253">
        <f t="shared" si="412"/>
        <v>4000</v>
      </c>
      <c r="CK285" s="253">
        <f t="shared" si="413"/>
        <v>4000</v>
      </c>
    </row>
    <row r="286" spans="1:89" ht="20.399999999999999" x14ac:dyDescent="0.3">
      <c r="B286" s="129">
        <v>202</v>
      </c>
      <c r="C286" s="107">
        <v>353021</v>
      </c>
      <c r="D286" s="107">
        <v>35320001</v>
      </c>
      <c r="E286" s="155" t="s">
        <v>303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 t="shared" si="417"/>
        <v>0</v>
      </c>
      <c r="L286" s="156" t="s">
        <v>274</v>
      </c>
      <c r="M286" s="201">
        <v>0</v>
      </c>
      <c r="N286" s="262">
        <f t="shared" si="367"/>
        <v>500</v>
      </c>
      <c r="O286" s="141">
        <v>500</v>
      </c>
      <c r="P286" s="110">
        <f t="shared" si="368"/>
        <v>0</v>
      </c>
      <c r="Q286" s="112" t="s">
        <v>139</v>
      </c>
      <c r="R286" s="113">
        <f t="shared" si="369"/>
        <v>0</v>
      </c>
      <c r="S286" s="114">
        <f t="shared" si="370"/>
        <v>0</v>
      </c>
      <c r="T286" s="113">
        <f t="shared" si="371"/>
        <v>0</v>
      </c>
      <c r="U286" s="115">
        <f t="shared" si="372"/>
        <v>0</v>
      </c>
      <c r="V286" s="113">
        <f t="shared" si="373"/>
        <v>0</v>
      </c>
      <c r="W286" s="115">
        <f t="shared" si="374"/>
        <v>0</v>
      </c>
      <c r="X286" s="113">
        <f t="shared" si="375"/>
        <v>0</v>
      </c>
      <c r="Y286" s="115">
        <f t="shared" si="376"/>
        <v>0</v>
      </c>
      <c r="Z286" s="116">
        <f t="shared" si="377"/>
        <v>0</v>
      </c>
      <c r="AA286" s="117" t="b">
        <f t="shared" si="378"/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>
        <v>0</v>
      </c>
      <c r="AI286" s="164">
        <f t="shared" si="379"/>
        <v>0</v>
      </c>
      <c r="AJ286" s="22">
        <v>0</v>
      </c>
      <c r="AK286" s="164">
        <f t="shared" si="380"/>
        <v>0</v>
      </c>
      <c r="AL286" s="22">
        <v>0</v>
      </c>
      <c r="AM286" s="164">
        <f t="shared" si="381"/>
        <v>0</v>
      </c>
      <c r="AN286" s="22">
        <v>0</v>
      </c>
      <c r="AO286" s="164">
        <f t="shared" si="382"/>
        <v>0</v>
      </c>
      <c r="AP286" s="22">
        <v>0</v>
      </c>
      <c r="AQ286" s="164">
        <f t="shared" si="383"/>
        <v>0</v>
      </c>
      <c r="AR286" s="22">
        <v>0</v>
      </c>
      <c r="AS286" s="164">
        <f t="shared" si="384"/>
        <v>0</v>
      </c>
      <c r="AT286" s="22">
        <v>0</v>
      </c>
      <c r="AU286" s="164">
        <f t="shared" si="385"/>
        <v>0</v>
      </c>
      <c r="AV286" s="22">
        <v>0</v>
      </c>
      <c r="AW286" s="164">
        <f t="shared" si="386"/>
        <v>0</v>
      </c>
      <c r="AX286" s="22">
        <v>0</v>
      </c>
      <c r="AY286" s="164">
        <f t="shared" si="387"/>
        <v>0</v>
      </c>
      <c r="AZ286" s="22">
        <v>0</v>
      </c>
      <c r="BA286" s="164">
        <f t="shared" si="388"/>
        <v>0</v>
      </c>
      <c r="BB286" s="22">
        <v>0</v>
      </c>
      <c r="BC286" s="164">
        <f t="shared" si="389"/>
        <v>0</v>
      </c>
      <c r="BD286" s="22">
        <v>0</v>
      </c>
      <c r="BE286" s="164">
        <f t="shared" si="390"/>
        <v>0</v>
      </c>
      <c r="BF286" s="253">
        <f t="shared" si="391"/>
        <v>0</v>
      </c>
      <c r="BG286" s="253">
        <f t="shared" si="414"/>
        <v>0</v>
      </c>
      <c r="BH286" s="10" t="b">
        <f t="shared" si="415"/>
        <v>1</v>
      </c>
      <c r="BI286" s="253">
        <f t="shared" si="416"/>
        <v>0</v>
      </c>
      <c r="BJ286" s="250">
        <f t="shared" si="393"/>
        <v>35320001</v>
      </c>
      <c r="BK286" s="251">
        <v>348</v>
      </c>
      <c r="BL286" s="251">
        <v>5</v>
      </c>
      <c r="BM286" s="252">
        <f t="shared" si="394"/>
        <v>0</v>
      </c>
      <c r="BN286" s="252">
        <f t="shared" si="395"/>
        <v>0</v>
      </c>
      <c r="BO286" s="252">
        <f t="shared" si="396"/>
        <v>0</v>
      </c>
      <c r="BP286" s="252">
        <f t="shared" si="397"/>
        <v>0</v>
      </c>
      <c r="BQ286" s="254">
        <f t="shared" si="398"/>
        <v>500</v>
      </c>
      <c r="BR286">
        <f t="shared" si="392"/>
        <v>0</v>
      </c>
      <c r="BS286">
        <v>0</v>
      </c>
      <c r="BT286">
        <v>1</v>
      </c>
      <c r="BU286" t="s">
        <v>139</v>
      </c>
      <c r="BV286" t="str">
        <f t="shared" si="399"/>
        <v>1</v>
      </c>
      <c r="BW286" t="str">
        <f t="shared" si="400"/>
        <v>0</v>
      </c>
      <c r="BX286" t="str">
        <f t="shared" si="401"/>
        <v>0</v>
      </c>
      <c r="BY286" t="s">
        <v>23</v>
      </c>
      <c r="BZ286" s="253">
        <f t="shared" si="402"/>
        <v>0</v>
      </c>
      <c r="CA286" s="253">
        <f t="shared" si="403"/>
        <v>0</v>
      </c>
      <c r="CB286" s="253">
        <f t="shared" si="404"/>
        <v>0</v>
      </c>
      <c r="CC286" s="253">
        <f t="shared" si="405"/>
        <v>0</v>
      </c>
      <c r="CD286" s="253">
        <f t="shared" si="406"/>
        <v>0</v>
      </c>
      <c r="CE286" s="253">
        <f t="shared" si="407"/>
        <v>0</v>
      </c>
      <c r="CF286" s="253">
        <f t="shared" si="408"/>
        <v>0</v>
      </c>
      <c r="CG286" s="253">
        <f t="shared" si="409"/>
        <v>0</v>
      </c>
      <c r="CH286" s="253">
        <f t="shared" si="410"/>
        <v>0</v>
      </c>
      <c r="CI286" s="253">
        <f t="shared" si="411"/>
        <v>0</v>
      </c>
      <c r="CJ286" s="253">
        <f t="shared" si="412"/>
        <v>0</v>
      </c>
      <c r="CK286" s="253">
        <f t="shared" si="413"/>
        <v>0</v>
      </c>
    </row>
    <row r="287" spans="1:89" ht="30.6" x14ac:dyDescent="0.3">
      <c r="B287" s="129">
        <v>203</v>
      </c>
      <c r="C287" s="107">
        <v>353021</v>
      </c>
      <c r="D287" s="107">
        <v>35320001</v>
      </c>
      <c r="E287" s="155" t="s">
        <v>304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 t="shared" si="417"/>
        <v>0</v>
      </c>
      <c r="L287" s="156" t="s">
        <v>274</v>
      </c>
      <c r="M287" s="104">
        <v>0</v>
      </c>
      <c r="N287" s="262">
        <f t="shared" si="367"/>
        <v>480</v>
      </c>
      <c r="O287" s="137">
        <v>480</v>
      </c>
      <c r="P287" s="110">
        <f t="shared" si="368"/>
        <v>0</v>
      </c>
      <c r="Q287" s="112" t="s">
        <v>139</v>
      </c>
      <c r="R287" s="113">
        <f t="shared" si="369"/>
        <v>0</v>
      </c>
      <c r="S287" s="114">
        <f t="shared" si="370"/>
        <v>0</v>
      </c>
      <c r="T287" s="113">
        <f t="shared" si="371"/>
        <v>0</v>
      </c>
      <c r="U287" s="115">
        <f t="shared" si="372"/>
        <v>0</v>
      </c>
      <c r="V287" s="113">
        <f t="shared" si="373"/>
        <v>0</v>
      </c>
      <c r="W287" s="115">
        <f t="shared" si="374"/>
        <v>0</v>
      </c>
      <c r="X287" s="113">
        <f t="shared" si="375"/>
        <v>0</v>
      </c>
      <c r="Y287" s="115">
        <f t="shared" si="376"/>
        <v>0</v>
      </c>
      <c r="Z287" s="116">
        <f t="shared" si="377"/>
        <v>0</v>
      </c>
      <c r="AA287" s="117" t="b">
        <f t="shared" si="378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379"/>
        <v>0</v>
      </c>
      <c r="AJ287" s="21">
        <v>0</v>
      </c>
      <c r="AK287" s="164">
        <f t="shared" si="380"/>
        <v>0</v>
      </c>
      <c r="AL287" s="21">
        <v>0</v>
      </c>
      <c r="AM287" s="164">
        <f t="shared" si="381"/>
        <v>0</v>
      </c>
      <c r="AN287" s="21">
        <v>0</v>
      </c>
      <c r="AO287" s="164">
        <f t="shared" si="382"/>
        <v>0</v>
      </c>
      <c r="AP287" s="21">
        <v>0</v>
      </c>
      <c r="AQ287" s="164">
        <f t="shared" si="383"/>
        <v>0</v>
      </c>
      <c r="AR287" s="21">
        <v>0</v>
      </c>
      <c r="AS287" s="164">
        <f t="shared" si="384"/>
        <v>0</v>
      </c>
      <c r="AT287" s="21">
        <v>0</v>
      </c>
      <c r="AU287" s="164">
        <f t="shared" si="385"/>
        <v>0</v>
      </c>
      <c r="AV287" s="21">
        <v>0</v>
      </c>
      <c r="AW287" s="164">
        <f t="shared" si="386"/>
        <v>0</v>
      </c>
      <c r="AX287" s="21">
        <v>0</v>
      </c>
      <c r="AY287" s="164">
        <f t="shared" si="387"/>
        <v>0</v>
      </c>
      <c r="AZ287" s="21">
        <v>0</v>
      </c>
      <c r="BA287" s="164">
        <f t="shared" si="388"/>
        <v>0</v>
      </c>
      <c r="BB287" s="21">
        <v>0</v>
      </c>
      <c r="BC287" s="164">
        <f t="shared" si="389"/>
        <v>0</v>
      </c>
      <c r="BD287" s="21">
        <v>0</v>
      </c>
      <c r="BE287" s="164">
        <f t="shared" si="390"/>
        <v>0</v>
      </c>
      <c r="BF287" s="253">
        <f t="shared" si="391"/>
        <v>0</v>
      </c>
      <c r="BG287" s="253">
        <f t="shared" si="414"/>
        <v>0</v>
      </c>
      <c r="BH287" s="10" t="b">
        <f t="shared" si="415"/>
        <v>1</v>
      </c>
      <c r="BI287" s="253">
        <f t="shared" si="416"/>
        <v>0</v>
      </c>
      <c r="BJ287" s="250">
        <f t="shared" si="393"/>
        <v>35320001</v>
      </c>
      <c r="BK287" s="251">
        <v>348</v>
      </c>
      <c r="BL287" s="251">
        <v>5</v>
      </c>
      <c r="BM287" s="252">
        <f t="shared" si="394"/>
        <v>0</v>
      </c>
      <c r="BN287" s="252">
        <f t="shared" si="395"/>
        <v>0</v>
      </c>
      <c r="BO287" s="252">
        <f t="shared" si="396"/>
        <v>0</v>
      </c>
      <c r="BP287" s="252">
        <f t="shared" si="397"/>
        <v>0</v>
      </c>
      <c r="BQ287" s="254">
        <f t="shared" si="398"/>
        <v>480</v>
      </c>
      <c r="BR287">
        <f t="shared" si="392"/>
        <v>0</v>
      </c>
      <c r="BS287">
        <v>0</v>
      </c>
      <c r="BT287">
        <v>1</v>
      </c>
      <c r="BU287" t="s">
        <v>139</v>
      </c>
      <c r="BV287" t="str">
        <f t="shared" si="399"/>
        <v>1</v>
      </c>
      <c r="BW287" t="str">
        <f t="shared" si="400"/>
        <v>0</v>
      </c>
      <c r="BX287" t="str">
        <f t="shared" si="401"/>
        <v>0</v>
      </c>
      <c r="BY287" t="s">
        <v>23</v>
      </c>
      <c r="BZ287" s="253">
        <f t="shared" si="402"/>
        <v>0</v>
      </c>
      <c r="CA287" s="253">
        <f t="shared" si="403"/>
        <v>0</v>
      </c>
      <c r="CB287" s="253">
        <f t="shared" si="404"/>
        <v>0</v>
      </c>
      <c r="CC287" s="253">
        <f t="shared" si="405"/>
        <v>0</v>
      </c>
      <c r="CD287" s="253">
        <f t="shared" si="406"/>
        <v>0</v>
      </c>
      <c r="CE287" s="253">
        <f t="shared" si="407"/>
        <v>0</v>
      </c>
      <c r="CF287" s="253">
        <f t="shared" si="408"/>
        <v>0</v>
      </c>
      <c r="CG287" s="253">
        <f t="shared" si="409"/>
        <v>0</v>
      </c>
      <c r="CH287" s="253">
        <f t="shared" si="410"/>
        <v>0</v>
      </c>
      <c r="CI287" s="253">
        <f t="shared" si="411"/>
        <v>0</v>
      </c>
      <c r="CJ287" s="253">
        <f t="shared" si="412"/>
        <v>0</v>
      </c>
      <c r="CK287" s="253">
        <f t="shared" si="413"/>
        <v>0</v>
      </c>
    </row>
    <row r="288" spans="1:89" ht="34.950000000000003" customHeight="1" x14ac:dyDescent="0.3">
      <c r="B288" s="129">
        <v>204</v>
      </c>
      <c r="C288" s="107">
        <v>355011</v>
      </c>
      <c r="D288" s="107">
        <v>35510001</v>
      </c>
      <c r="E288" s="155" t="s">
        <v>305</v>
      </c>
      <c r="F288" s="108" t="s">
        <v>344</v>
      </c>
      <c r="G288" s="108" t="s">
        <v>345</v>
      </c>
      <c r="H288" s="109" t="s">
        <v>18</v>
      </c>
      <c r="I288" s="130"/>
      <c r="J288" s="109" t="s">
        <v>19</v>
      </c>
      <c r="K288" s="111">
        <f t="shared" si="417"/>
        <v>3</v>
      </c>
      <c r="L288" s="156" t="s">
        <v>274</v>
      </c>
      <c r="M288" s="201">
        <v>0</v>
      </c>
      <c r="N288" s="262">
        <f t="shared" si="367"/>
        <v>1357</v>
      </c>
      <c r="O288" s="141">
        <v>1357</v>
      </c>
      <c r="P288" s="110">
        <f t="shared" si="368"/>
        <v>4071</v>
      </c>
      <c r="Q288" s="112" t="s">
        <v>139</v>
      </c>
      <c r="R288" s="113">
        <f t="shared" si="369"/>
        <v>0</v>
      </c>
      <c r="S288" s="114">
        <f t="shared" si="370"/>
        <v>0</v>
      </c>
      <c r="T288" s="113">
        <f t="shared" si="371"/>
        <v>1</v>
      </c>
      <c r="U288" s="115">
        <f t="shared" si="372"/>
        <v>1357</v>
      </c>
      <c r="V288" s="113">
        <f t="shared" si="373"/>
        <v>1</v>
      </c>
      <c r="W288" s="115">
        <f t="shared" si="374"/>
        <v>1357</v>
      </c>
      <c r="X288" s="113">
        <f t="shared" si="375"/>
        <v>1</v>
      </c>
      <c r="Y288" s="115">
        <f t="shared" si="376"/>
        <v>1357</v>
      </c>
      <c r="Z288" s="116">
        <f t="shared" si="377"/>
        <v>4071</v>
      </c>
      <c r="AA288" s="117" t="b">
        <f t="shared" si="378"/>
        <v>1</v>
      </c>
      <c r="AB288" s="130"/>
      <c r="AC288" s="132"/>
      <c r="AD288" s="109" t="s">
        <v>22</v>
      </c>
      <c r="AE288" s="108" t="s">
        <v>23</v>
      </c>
      <c r="AF288" s="133"/>
      <c r="AG288" s="134"/>
      <c r="AH288" s="171">
        <v>0</v>
      </c>
      <c r="AI288" s="164">
        <f t="shared" si="379"/>
        <v>0</v>
      </c>
      <c r="AJ288" s="21">
        <v>0</v>
      </c>
      <c r="AK288" s="164">
        <f t="shared" si="380"/>
        <v>0</v>
      </c>
      <c r="AL288" s="21">
        <v>0</v>
      </c>
      <c r="AM288" s="164">
        <f t="shared" si="381"/>
        <v>0</v>
      </c>
      <c r="AN288" s="21">
        <v>0</v>
      </c>
      <c r="AO288" s="164">
        <f t="shared" si="382"/>
        <v>0</v>
      </c>
      <c r="AP288" s="21">
        <v>1</v>
      </c>
      <c r="AQ288" s="164">
        <f t="shared" si="383"/>
        <v>1357</v>
      </c>
      <c r="AR288" s="21">
        <v>0</v>
      </c>
      <c r="AS288" s="164">
        <f t="shared" si="384"/>
        <v>0</v>
      </c>
      <c r="AT288" s="21">
        <v>0</v>
      </c>
      <c r="AU288" s="164">
        <f t="shared" si="385"/>
        <v>0</v>
      </c>
      <c r="AV288" s="21">
        <v>1</v>
      </c>
      <c r="AW288" s="164">
        <f t="shared" si="386"/>
        <v>1357</v>
      </c>
      <c r="AX288" s="21">
        <v>0</v>
      </c>
      <c r="AY288" s="164">
        <f t="shared" si="387"/>
        <v>0</v>
      </c>
      <c r="AZ288" s="21">
        <v>0</v>
      </c>
      <c r="BA288" s="164">
        <f t="shared" si="388"/>
        <v>0</v>
      </c>
      <c r="BB288" s="21">
        <v>1</v>
      </c>
      <c r="BC288" s="164">
        <f t="shared" si="389"/>
        <v>1357</v>
      </c>
      <c r="BD288" s="21">
        <v>0</v>
      </c>
      <c r="BE288" s="164">
        <f t="shared" si="390"/>
        <v>0</v>
      </c>
      <c r="BF288" s="253">
        <f t="shared" si="391"/>
        <v>4071</v>
      </c>
      <c r="BG288" s="253">
        <f t="shared" si="414"/>
        <v>4071</v>
      </c>
      <c r="BH288" s="10" t="b">
        <f t="shared" si="415"/>
        <v>1</v>
      </c>
      <c r="BI288" s="253">
        <f t="shared" si="416"/>
        <v>0</v>
      </c>
      <c r="BJ288" s="250">
        <f t="shared" si="393"/>
        <v>35510001</v>
      </c>
      <c r="BK288" s="251">
        <v>348</v>
      </c>
      <c r="BL288" s="251">
        <v>5</v>
      </c>
      <c r="BM288" s="252">
        <f t="shared" si="394"/>
        <v>0</v>
      </c>
      <c r="BN288" s="252">
        <f t="shared" si="395"/>
        <v>1</v>
      </c>
      <c r="BO288" s="252">
        <f t="shared" si="396"/>
        <v>1</v>
      </c>
      <c r="BP288" s="252">
        <f t="shared" si="397"/>
        <v>1</v>
      </c>
      <c r="BQ288" s="254">
        <f t="shared" si="398"/>
        <v>1357</v>
      </c>
      <c r="BR288">
        <f t="shared" si="392"/>
        <v>0</v>
      </c>
      <c r="BS288">
        <v>0</v>
      </c>
      <c r="BT288">
        <v>1</v>
      </c>
      <c r="BU288" t="s">
        <v>139</v>
      </c>
      <c r="BV288" t="str">
        <f t="shared" si="399"/>
        <v>0</v>
      </c>
      <c r="BW288" t="str">
        <f t="shared" si="400"/>
        <v>0</v>
      </c>
      <c r="BX288" t="str">
        <f t="shared" si="401"/>
        <v>1</v>
      </c>
      <c r="BY288" t="s">
        <v>23</v>
      </c>
      <c r="BZ288" s="253">
        <f t="shared" si="402"/>
        <v>0</v>
      </c>
      <c r="CA288" s="253">
        <f t="shared" si="403"/>
        <v>0</v>
      </c>
      <c r="CB288" s="253">
        <f t="shared" si="404"/>
        <v>0</v>
      </c>
      <c r="CC288" s="253">
        <f t="shared" si="405"/>
        <v>0</v>
      </c>
      <c r="CD288" s="253">
        <f t="shared" si="406"/>
        <v>1357</v>
      </c>
      <c r="CE288" s="253">
        <f t="shared" si="407"/>
        <v>0</v>
      </c>
      <c r="CF288" s="253">
        <f t="shared" si="408"/>
        <v>0</v>
      </c>
      <c r="CG288" s="253">
        <f t="shared" si="409"/>
        <v>1357</v>
      </c>
      <c r="CH288" s="253">
        <f t="shared" si="410"/>
        <v>0</v>
      </c>
      <c r="CI288" s="253">
        <f t="shared" si="411"/>
        <v>0</v>
      </c>
      <c r="CJ288" s="253">
        <f t="shared" si="412"/>
        <v>1357</v>
      </c>
      <c r="CK288" s="253">
        <f t="shared" si="413"/>
        <v>0</v>
      </c>
    </row>
    <row r="289" spans="1:89" ht="31.2" customHeight="1" x14ac:dyDescent="0.3">
      <c r="B289" s="129">
        <v>205</v>
      </c>
      <c r="C289" s="107">
        <v>355011</v>
      </c>
      <c r="D289" s="107">
        <v>35510001</v>
      </c>
      <c r="E289" s="155" t="s">
        <v>306</v>
      </c>
      <c r="F289" s="108" t="s">
        <v>344</v>
      </c>
      <c r="G289" s="108" t="s">
        <v>345</v>
      </c>
      <c r="H289" s="109" t="s">
        <v>18</v>
      </c>
      <c r="I289" s="130"/>
      <c r="J289" s="109" t="s">
        <v>19</v>
      </c>
      <c r="K289" s="111">
        <f t="shared" si="417"/>
        <v>0</v>
      </c>
      <c r="L289" s="156" t="s">
        <v>274</v>
      </c>
      <c r="M289" s="104">
        <v>0</v>
      </c>
      <c r="N289" s="262">
        <f t="shared" si="367"/>
        <v>2146</v>
      </c>
      <c r="O289" s="141">
        <v>2146</v>
      </c>
      <c r="P289" s="110">
        <f t="shared" si="368"/>
        <v>0</v>
      </c>
      <c r="Q289" s="112" t="s">
        <v>139</v>
      </c>
      <c r="R289" s="113">
        <f t="shared" si="369"/>
        <v>0</v>
      </c>
      <c r="S289" s="114">
        <f t="shared" si="370"/>
        <v>0</v>
      </c>
      <c r="T289" s="113">
        <f t="shared" si="371"/>
        <v>0</v>
      </c>
      <c r="U289" s="115">
        <f t="shared" si="372"/>
        <v>0</v>
      </c>
      <c r="V289" s="113">
        <f t="shared" si="373"/>
        <v>0</v>
      </c>
      <c r="W289" s="115">
        <f t="shared" si="374"/>
        <v>0</v>
      </c>
      <c r="X289" s="113">
        <f t="shared" si="375"/>
        <v>0</v>
      </c>
      <c r="Y289" s="115">
        <f t="shared" si="376"/>
        <v>0</v>
      </c>
      <c r="Z289" s="116">
        <f t="shared" si="377"/>
        <v>0</v>
      </c>
      <c r="AA289" s="117" t="b">
        <f t="shared" si="378"/>
        <v>1</v>
      </c>
      <c r="AB289" s="130"/>
      <c r="AC289" s="132"/>
      <c r="AD289" s="109" t="s">
        <v>22</v>
      </c>
      <c r="AE289" s="108" t="s">
        <v>23</v>
      </c>
      <c r="AF289" s="133"/>
      <c r="AG289" s="134"/>
      <c r="AH289" s="171">
        <v>0</v>
      </c>
      <c r="AI289" s="164">
        <f t="shared" si="379"/>
        <v>0</v>
      </c>
      <c r="AJ289" s="21">
        <v>0</v>
      </c>
      <c r="AK289" s="164">
        <f t="shared" si="380"/>
        <v>0</v>
      </c>
      <c r="AL289" s="21">
        <v>0</v>
      </c>
      <c r="AM289" s="164">
        <f t="shared" si="381"/>
        <v>0</v>
      </c>
      <c r="AN289" s="21">
        <v>0</v>
      </c>
      <c r="AO289" s="164">
        <f t="shared" si="382"/>
        <v>0</v>
      </c>
      <c r="AP289" s="21">
        <v>0</v>
      </c>
      <c r="AQ289" s="164">
        <f t="shared" si="383"/>
        <v>0</v>
      </c>
      <c r="AR289" s="21">
        <v>0</v>
      </c>
      <c r="AS289" s="164">
        <f t="shared" si="384"/>
        <v>0</v>
      </c>
      <c r="AT289" s="21">
        <v>0</v>
      </c>
      <c r="AU289" s="164">
        <f t="shared" si="385"/>
        <v>0</v>
      </c>
      <c r="AV289" s="21">
        <v>0</v>
      </c>
      <c r="AW289" s="164">
        <f t="shared" si="386"/>
        <v>0</v>
      </c>
      <c r="AX289" s="21">
        <v>0</v>
      </c>
      <c r="AY289" s="164">
        <f t="shared" si="387"/>
        <v>0</v>
      </c>
      <c r="AZ289" s="21">
        <v>0</v>
      </c>
      <c r="BA289" s="164">
        <f t="shared" si="388"/>
        <v>0</v>
      </c>
      <c r="BB289" s="21">
        <v>0</v>
      </c>
      <c r="BC289" s="164">
        <f t="shared" si="389"/>
        <v>0</v>
      </c>
      <c r="BD289" s="21">
        <v>0</v>
      </c>
      <c r="BE289" s="164">
        <f t="shared" si="390"/>
        <v>0</v>
      </c>
      <c r="BF289" s="253">
        <f t="shared" si="391"/>
        <v>0</v>
      </c>
      <c r="BG289" s="253">
        <f t="shared" si="414"/>
        <v>0</v>
      </c>
      <c r="BH289" s="10" t="b">
        <f t="shared" si="415"/>
        <v>1</v>
      </c>
      <c r="BI289" s="253">
        <f t="shared" si="416"/>
        <v>0</v>
      </c>
      <c r="BJ289" s="250">
        <f t="shared" si="393"/>
        <v>35510001</v>
      </c>
      <c r="BK289" s="251">
        <v>348</v>
      </c>
      <c r="BL289" s="251">
        <v>5</v>
      </c>
      <c r="BM289" s="252">
        <f t="shared" si="394"/>
        <v>0</v>
      </c>
      <c r="BN289" s="252">
        <f t="shared" si="395"/>
        <v>0</v>
      </c>
      <c r="BO289" s="252">
        <f t="shared" si="396"/>
        <v>0</v>
      </c>
      <c r="BP289" s="252">
        <f t="shared" si="397"/>
        <v>0</v>
      </c>
      <c r="BQ289" s="254">
        <f t="shared" si="398"/>
        <v>2146</v>
      </c>
      <c r="BR289">
        <f t="shared" si="392"/>
        <v>0</v>
      </c>
      <c r="BS289">
        <v>0</v>
      </c>
      <c r="BT289">
        <v>1</v>
      </c>
      <c r="BU289" t="s">
        <v>139</v>
      </c>
      <c r="BV289" t="str">
        <f t="shared" si="399"/>
        <v>0</v>
      </c>
      <c r="BW289" t="str">
        <f t="shared" si="400"/>
        <v>0</v>
      </c>
      <c r="BX289" t="str">
        <f t="shared" si="401"/>
        <v>1</v>
      </c>
      <c r="BY289" t="s">
        <v>23</v>
      </c>
      <c r="BZ289" s="253">
        <f t="shared" si="402"/>
        <v>0</v>
      </c>
      <c r="CA289" s="253">
        <f t="shared" si="403"/>
        <v>0</v>
      </c>
      <c r="CB289" s="253">
        <f t="shared" si="404"/>
        <v>0</v>
      </c>
      <c r="CC289" s="253">
        <f t="shared" si="405"/>
        <v>0</v>
      </c>
      <c r="CD289" s="253">
        <f t="shared" si="406"/>
        <v>0</v>
      </c>
      <c r="CE289" s="253">
        <f t="shared" si="407"/>
        <v>0</v>
      </c>
      <c r="CF289" s="253">
        <f t="shared" si="408"/>
        <v>0</v>
      </c>
      <c r="CG289" s="253">
        <f t="shared" si="409"/>
        <v>0</v>
      </c>
      <c r="CH289" s="253">
        <f t="shared" si="410"/>
        <v>0</v>
      </c>
      <c r="CI289" s="253">
        <f t="shared" si="411"/>
        <v>0</v>
      </c>
      <c r="CJ289" s="253">
        <f t="shared" si="412"/>
        <v>0</v>
      </c>
      <c r="CK289" s="253">
        <f t="shared" si="413"/>
        <v>0</v>
      </c>
    </row>
    <row r="290" spans="1:89" ht="30.6" x14ac:dyDescent="0.3">
      <c r="B290" s="129">
        <v>206</v>
      </c>
      <c r="C290" s="107">
        <v>355011</v>
      </c>
      <c r="D290" s="107">
        <v>35510001</v>
      </c>
      <c r="E290" s="155" t="s">
        <v>307</v>
      </c>
      <c r="F290" s="108" t="s">
        <v>344</v>
      </c>
      <c r="G290" s="108" t="s">
        <v>345</v>
      </c>
      <c r="H290" s="109" t="s">
        <v>18</v>
      </c>
      <c r="I290" s="130"/>
      <c r="J290" s="109" t="s">
        <v>19</v>
      </c>
      <c r="K290" s="111">
        <f t="shared" si="417"/>
        <v>4</v>
      </c>
      <c r="L290" s="156" t="s">
        <v>274</v>
      </c>
      <c r="M290" s="201">
        <v>0</v>
      </c>
      <c r="N290" s="262">
        <f t="shared" si="367"/>
        <v>1800</v>
      </c>
      <c r="O290" s="141">
        <v>1800</v>
      </c>
      <c r="P290" s="110">
        <f t="shared" si="368"/>
        <v>7200</v>
      </c>
      <c r="Q290" s="112" t="s">
        <v>139</v>
      </c>
      <c r="R290" s="113">
        <f t="shared" si="369"/>
        <v>1</v>
      </c>
      <c r="S290" s="114">
        <f t="shared" si="370"/>
        <v>1800</v>
      </c>
      <c r="T290" s="113">
        <f t="shared" si="371"/>
        <v>1</v>
      </c>
      <c r="U290" s="115">
        <f t="shared" si="372"/>
        <v>1800</v>
      </c>
      <c r="V290" s="113">
        <f t="shared" si="373"/>
        <v>1</v>
      </c>
      <c r="W290" s="115">
        <f t="shared" si="374"/>
        <v>1800</v>
      </c>
      <c r="X290" s="113">
        <f t="shared" si="375"/>
        <v>1</v>
      </c>
      <c r="Y290" s="115">
        <f t="shared" si="376"/>
        <v>1800</v>
      </c>
      <c r="Z290" s="116">
        <f t="shared" si="377"/>
        <v>7200</v>
      </c>
      <c r="AA290" s="117" t="b">
        <f t="shared" si="378"/>
        <v>1</v>
      </c>
      <c r="AB290" s="130"/>
      <c r="AC290" s="132"/>
      <c r="AD290" s="109" t="s">
        <v>22</v>
      </c>
      <c r="AE290" s="108" t="s">
        <v>23</v>
      </c>
      <c r="AF290" s="133"/>
      <c r="AG290" s="134"/>
      <c r="AH290" s="171">
        <v>0</v>
      </c>
      <c r="AI290" s="164">
        <f t="shared" si="379"/>
        <v>0</v>
      </c>
      <c r="AJ290" s="21">
        <v>0</v>
      </c>
      <c r="AK290" s="164">
        <f t="shared" si="380"/>
        <v>0</v>
      </c>
      <c r="AL290" s="21">
        <v>1</v>
      </c>
      <c r="AM290" s="164">
        <f t="shared" si="381"/>
        <v>1800</v>
      </c>
      <c r="AN290" s="21">
        <v>0</v>
      </c>
      <c r="AO290" s="164">
        <f t="shared" si="382"/>
        <v>0</v>
      </c>
      <c r="AP290" s="21">
        <v>0</v>
      </c>
      <c r="AQ290" s="164">
        <f t="shared" si="383"/>
        <v>0</v>
      </c>
      <c r="AR290" s="21">
        <v>1</v>
      </c>
      <c r="AS290" s="164">
        <f t="shared" si="384"/>
        <v>1800</v>
      </c>
      <c r="AT290" s="21">
        <v>0</v>
      </c>
      <c r="AU290" s="164">
        <f t="shared" si="385"/>
        <v>0</v>
      </c>
      <c r="AV290" s="21">
        <v>0</v>
      </c>
      <c r="AW290" s="164">
        <f t="shared" si="386"/>
        <v>0</v>
      </c>
      <c r="AX290" s="21">
        <v>1</v>
      </c>
      <c r="AY290" s="164">
        <f t="shared" si="387"/>
        <v>1800</v>
      </c>
      <c r="AZ290" s="21">
        <v>0</v>
      </c>
      <c r="BA290" s="164">
        <f t="shared" si="388"/>
        <v>0</v>
      </c>
      <c r="BB290" s="21">
        <v>0</v>
      </c>
      <c r="BC290" s="164">
        <f t="shared" si="389"/>
        <v>0</v>
      </c>
      <c r="BD290" s="21">
        <v>1</v>
      </c>
      <c r="BE290" s="164">
        <f t="shared" si="390"/>
        <v>1800</v>
      </c>
      <c r="BF290" s="253">
        <f t="shared" si="391"/>
        <v>7200</v>
      </c>
      <c r="BG290" s="253">
        <f t="shared" si="414"/>
        <v>7200</v>
      </c>
      <c r="BH290" s="10" t="b">
        <f t="shared" si="415"/>
        <v>1</v>
      </c>
      <c r="BI290" s="253">
        <f t="shared" si="416"/>
        <v>0</v>
      </c>
      <c r="BJ290" s="250">
        <f t="shared" si="393"/>
        <v>35510001</v>
      </c>
      <c r="BK290" s="251">
        <v>348</v>
      </c>
      <c r="BL290" s="251">
        <v>5</v>
      </c>
      <c r="BM290" s="252">
        <f t="shared" si="394"/>
        <v>1</v>
      </c>
      <c r="BN290" s="252">
        <f t="shared" si="395"/>
        <v>1</v>
      </c>
      <c r="BO290" s="252">
        <f t="shared" si="396"/>
        <v>1</v>
      </c>
      <c r="BP290" s="252">
        <f t="shared" si="397"/>
        <v>1</v>
      </c>
      <c r="BQ290" s="254">
        <f t="shared" si="398"/>
        <v>1800</v>
      </c>
      <c r="BR290">
        <f t="shared" si="392"/>
        <v>0</v>
      </c>
      <c r="BS290">
        <v>0</v>
      </c>
      <c r="BT290">
        <v>1</v>
      </c>
      <c r="BU290" t="s">
        <v>139</v>
      </c>
      <c r="BV290" t="str">
        <f t="shared" si="399"/>
        <v>0</v>
      </c>
      <c r="BW290" t="str">
        <f t="shared" si="400"/>
        <v>0</v>
      </c>
      <c r="BX290" t="str">
        <f t="shared" si="401"/>
        <v>1</v>
      </c>
      <c r="BY290" t="s">
        <v>23</v>
      </c>
      <c r="BZ290" s="253">
        <f t="shared" si="402"/>
        <v>0</v>
      </c>
      <c r="CA290" s="253">
        <f t="shared" si="403"/>
        <v>0</v>
      </c>
      <c r="CB290" s="253">
        <f t="shared" si="404"/>
        <v>1800</v>
      </c>
      <c r="CC290" s="253">
        <f t="shared" si="405"/>
        <v>0</v>
      </c>
      <c r="CD290" s="253">
        <f t="shared" si="406"/>
        <v>0</v>
      </c>
      <c r="CE290" s="253">
        <f t="shared" si="407"/>
        <v>1800</v>
      </c>
      <c r="CF290" s="253">
        <f t="shared" si="408"/>
        <v>0</v>
      </c>
      <c r="CG290" s="253">
        <f t="shared" si="409"/>
        <v>0</v>
      </c>
      <c r="CH290" s="253">
        <f t="shared" si="410"/>
        <v>1800</v>
      </c>
      <c r="CI290" s="253">
        <f t="shared" si="411"/>
        <v>0</v>
      </c>
      <c r="CJ290" s="253">
        <f t="shared" si="412"/>
        <v>0</v>
      </c>
      <c r="CK290" s="253">
        <f t="shared" si="413"/>
        <v>1800</v>
      </c>
    </row>
    <row r="291" spans="1:89" ht="30.6" x14ac:dyDescent="0.3">
      <c r="B291" s="129">
        <v>207</v>
      </c>
      <c r="C291" s="107">
        <v>355011</v>
      </c>
      <c r="D291" s="107">
        <v>35510001</v>
      </c>
      <c r="E291" s="155" t="s">
        <v>308</v>
      </c>
      <c r="F291" s="108" t="s">
        <v>344</v>
      </c>
      <c r="G291" s="108" t="s">
        <v>345</v>
      </c>
      <c r="H291" s="109" t="s">
        <v>18</v>
      </c>
      <c r="I291" s="130"/>
      <c r="J291" s="109" t="s">
        <v>19</v>
      </c>
      <c r="K291" s="111">
        <f t="shared" si="417"/>
        <v>5</v>
      </c>
      <c r="L291" s="156" t="s">
        <v>274</v>
      </c>
      <c r="M291" s="104">
        <v>0</v>
      </c>
      <c r="N291" s="262">
        <f t="shared" si="367"/>
        <v>1798</v>
      </c>
      <c r="O291" s="141">
        <v>1798</v>
      </c>
      <c r="P291" s="110">
        <f t="shared" si="368"/>
        <v>8990</v>
      </c>
      <c r="Q291" s="112" t="s">
        <v>139</v>
      </c>
      <c r="R291" s="113">
        <f t="shared" si="369"/>
        <v>2</v>
      </c>
      <c r="S291" s="114">
        <f t="shared" si="370"/>
        <v>3596</v>
      </c>
      <c r="T291" s="113">
        <f t="shared" si="371"/>
        <v>1</v>
      </c>
      <c r="U291" s="115">
        <f t="shared" si="372"/>
        <v>1798</v>
      </c>
      <c r="V291" s="113">
        <f t="shared" si="373"/>
        <v>1</v>
      </c>
      <c r="W291" s="115">
        <f t="shared" si="374"/>
        <v>1798</v>
      </c>
      <c r="X291" s="113">
        <f t="shared" si="375"/>
        <v>1</v>
      </c>
      <c r="Y291" s="115">
        <f t="shared" si="376"/>
        <v>1798</v>
      </c>
      <c r="Z291" s="116">
        <f t="shared" si="377"/>
        <v>8990</v>
      </c>
      <c r="AA291" s="117" t="b">
        <f t="shared" si="378"/>
        <v>1</v>
      </c>
      <c r="AB291" s="130"/>
      <c r="AC291" s="132"/>
      <c r="AD291" s="109" t="s">
        <v>22</v>
      </c>
      <c r="AE291" s="108" t="s">
        <v>23</v>
      </c>
      <c r="AF291" s="133"/>
      <c r="AG291" s="134"/>
      <c r="AH291" s="171">
        <v>0</v>
      </c>
      <c r="AI291" s="164">
        <f t="shared" si="379"/>
        <v>0</v>
      </c>
      <c r="AJ291" s="21">
        <v>1</v>
      </c>
      <c r="AK291" s="164">
        <f t="shared" si="380"/>
        <v>1798</v>
      </c>
      <c r="AL291" s="21">
        <v>1</v>
      </c>
      <c r="AM291" s="164">
        <f t="shared" si="381"/>
        <v>1798</v>
      </c>
      <c r="AN291" s="21">
        <v>0</v>
      </c>
      <c r="AO291" s="164">
        <f t="shared" si="382"/>
        <v>0</v>
      </c>
      <c r="AP291" s="21">
        <v>0</v>
      </c>
      <c r="AQ291" s="164">
        <f t="shared" si="383"/>
        <v>0</v>
      </c>
      <c r="AR291" s="21">
        <v>1</v>
      </c>
      <c r="AS291" s="164">
        <f t="shared" si="384"/>
        <v>1798</v>
      </c>
      <c r="AT291" s="21">
        <v>0</v>
      </c>
      <c r="AU291" s="164">
        <f t="shared" si="385"/>
        <v>0</v>
      </c>
      <c r="AV291" s="21">
        <v>0</v>
      </c>
      <c r="AW291" s="164">
        <f t="shared" si="386"/>
        <v>0</v>
      </c>
      <c r="AX291" s="21">
        <v>1</v>
      </c>
      <c r="AY291" s="164">
        <f t="shared" si="387"/>
        <v>1798</v>
      </c>
      <c r="AZ291" s="21">
        <v>0</v>
      </c>
      <c r="BA291" s="164">
        <f t="shared" si="388"/>
        <v>0</v>
      </c>
      <c r="BB291" s="21">
        <v>0</v>
      </c>
      <c r="BC291" s="164">
        <f t="shared" si="389"/>
        <v>0</v>
      </c>
      <c r="BD291" s="21">
        <v>1</v>
      </c>
      <c r="BE291" s="164">
        <f t="shared" si="390"/>
        <v>1798</v>
      </c>
      <c r="BF291" s="253">
        <f t="shared" si="391"/>
        <v>8990</v>
      </c>
      <c r="BG291" s="253">
        <f t="shared" si="414"/>
        <v>8990</v>
      </c>
      <c r="BH291" s="10" t="b">
        <f t="shared" si="415"/>
        <v>1</v>
      </c>
      <c r="BI291" s="253">
        <f t="shared" si="416"/>
        <v>0</v>
      </c>
      <c r="BJ291" s="250">
        <f t="shared" si="393"/>
        <v>35510001</v>
      </c>
      <c r="BK291" s="251">
        <v>348</v>
      </c>
      <c r="BL291" s="251">
        <v>5</v>
      </c>
      <c r="BM291" s="252">
        <f t="shared" si="394"/>
        <v>2</v>
      </c>
      <c r="BN291" s="252">
        <f t="shared" si="395"/>
        <v>1</v>
      </c>
      <c r="BO291" s="252">
        <f t="shared" si="396"/>
        <v>1</v>
      </c>
      <c r="BP291" s="252">
        <f t="shared" si="397"/>
        <v>1</v>
      </c>
      <c r="BQ291" s="254">
        <f t="shared" si="398"/>
        <v>1798</v>
      </c>
      <c r="BR291">
        <f t="shared" si="392"/>
        <v>0</v>
      </c>
      <c r="BS291">
        <v>0</v>
      </c>
      <c r="BT291">
        <v>1</v>
      </c>
      <c r="BU291" t="s">
        <v>139</v>
      </c>
      <c r="BV291" t="str">
        <f t="shared" si="399"/>
        <v>0</v>
      </c>
      <c r="BW291" t="str">
        <f t="shared" si="400"/>
        <v>0</v>
      </c>
      <c r="BX291" t="str">
        <f t="shared" si="401"/>
        <v>1</v>
      </c>
      <c r="BY291" t="s">
        <v>23</v>
      </c>
      <c r="BZ291" s="253">
        <f t="shared" si="402"/>
        <v>0</v>
      </c>
      <c r="CA291" s="253">
        <f t="shared" si="403"/>
        <v>1798</v>
      </c>
      <c r="CB291" s="253">
        <f t="shared" si="404"/>
        <v>1798</v>
      </c>
      <c r="CC291" s="253">
        <f t="shared" si="405"/>
        <v>0</v>
      </c>
      <c r="CD291" s="253">
        <f t="shared" si="406"/>
        <v>0</v>
      </c>
      <c r="CE291" s="253">
        <f t="shared" si="407"/>
        <v>1798</v>
      </c>
      <c r="CF291" s="253">
        <f t="shared" si="408"/>
        <v>0</v>
      </c>
      <c r="CG291" s="253">
        <f t="shared" si="409"/>
        <v>0</v>
      </c>
      <c r="CH291" s="253">
        <f t="shared" si="410"/>
        <v>1798</v>
      </c>
      <c r="CI291" s="253">
        <f t="shared" si="411"/>
        <v>0</v>
      </c>
      <c r="CJ291" s="253">
        <f t="shared" si="412"/>
        <v>0</v>
      </c>
      <c r="CK291" s="253">
        <f t="shared" si="413"/>
        <v>1798</v>
      </c>
    </row>
    <row r="292" spans="1:89" ht="20.399999999999999" x14ac:dyDescent="0.3">
      <c r="B292" s="129">
        <v>208</v>
      </c>
      <c r="C292" s="107">
        <v>355011</v>
      </c>
      <c r="D292" s="107">
        <v>35510001</v>
      </c>
      <c r="E292" s="155" t="s">
        <v>309</v>
      </c>
      <c r="F292" s="108" t="s">
        <v>344</v>
      </c>
      <c r="G292" s="108" t="s">
        <v>345</v>
      </c>
      <c r="H292" s="109" t="s">
        <v>18</v>
      </c>
      <c r="I292" s="130"/>
      <c r="J292" s="109" t="s">
        <v>19</v>
      </c>
      <c r="K292" s="111">
        <f t="shared" si="417"/>
        <v>2</v>
      </c>
      <c r="L292" s="156" t="s">
        <v>274</v>
      </c>
      <c r="M292" s="201">
        <v>0</v>
      </c>
      <c r="N292" s="262">
        <f t="shared" si="367"/>
        <v>1589.4</v>
      </c>
      <c r="O292" s="141">
        <v>1589.4</v>
      </c>
      <c r="P292" s="110">
        <f t="shared" si="368"/>
        <v>3178.8</v>
      </c>
      <c r="Q292" s="112" t="s">
        <v>139</v>
      </c>
      <c r="R292" s="113">
        <f t="shared" si="369"/>
        <v>0</v>
      </c>
      <c r="S292" s="114">
        <f t="shared" si="370"/>
        <v>0</v>
      </c>
      <c r="T292" s="113">
        <f t="shared" si="371"/>
        <v>0</v>
      </c>
      <c r="U292" s="115">
        <f t="shared" si="372"/>
        <v>0</v>
      </c>
      <c r="V292" s="113">
        <f t="shared" si="373"/>
        <v>1</v>
      </c>
      <c r="W292" s="115">
        <f t="shared" si="374"/>
        <v>1589.4</v>
      </c>
      <c r="X292" s="113">
        <f t="shared" si="375"/>
        <v>1</v>
      </c>
      <c r="Y292" s="115">
        <f t="shared" si="376"/>
        <v>1589.4</v>
      </c>
      <c r="Z292" s="116">
        <f t="shared" si="377"/>
        <v>3178.8</v>
      </c>
      <c r="AA292" s="117" t="b">
        <f t="shared" si="378"/>
        <v>1</v>
      </c>
      <c r="AB292" s="130"/>
      <c r="AC292" s="132"/>
      <c r="AD292" s="109" t="s">
        <v>22</v>
      </c>
      <c r="AE292" s="108" t="s">
        <v>23</v>
      </c>
      <c r="AF292" s="133"/>
      <c r="AG292" s="134"/>
      <c r="AH292" s="171">
        <v>0</v>
      </c>
      <c r="AI292" s="164">
        <f t="shared" si="379"/>
        <v>0</v>
      </c>
      <c r="AJ292" s="21">
        <v>0</v>
      </c>
      <c r="AK292" s="164">
        <f t="shared" si="380"/>
        <v>0</v>
      </c>
      <c r="AL292" s="21">
        <v>0</v>
      </c>
      <c r="AM292" s="164">
        <f t="shared" si="381"/>
        <v>0</v>
      </c>
      <c r="AN292" s="21">
        <v>0</v>
      </c>
      <c r="AO292" s="164">
        <f t="shared" si="382"/>
        <v>0</v>
      </c>
      <c r="AP292" s="21">
        <v>0</v>
      </c>
      <c r="AQ292" s="164">
        <f t="shared" si="383"/>
        <v>0</v>
      </c>
      <c r="AR292" s="21">
        <v>0</v>
      </c>
      <c r="AS292" s="164">
        <f t="shared" si="384"/>
        <v>0</v>
      </c>
      <c r="AT292" s="21">
        <v>1</v>
      </c>
      <c r="AU292" s="164">
        <f t="shared" si="385"/>
        <v>1589.4</v>
      </c>
      <c r="AV292" s="21">
        <v>0</v>
      </c>
      <c r="AW292" s="164">
        <f t="shared" si="386"/>
        <v>0</v>
      </c>
      <c r="AX292" s="21">
        <v>0</v>
      </c>
      <c r="AY292" s="164">
        <f t="shared" si="387"/>
        <v>0</v>
      </c>
      <c r="AZ292" s="21">
        <v>1</v>
      </c>
      <c r="BA292" s="164">
        <f t="shared" si="388"/>
        <v>1589.4</v>
      </c>
      <c r="BB292" s="21">
        <v>0</v>
      </c>
      <c r="BC292" s="164">
        <f t="shared" si="389"/>
        <v>0</v>
      </c>
      <c r="BD292" s="21">
        <v>0</v>
      </c>
      <c r="BE292" s="164">
        <f t="shared" si="390"/>
        <v>0</v>
      </c>
      <c r="BF292" s="253">
        <f t="shared" si="391"/>
        <v>3178.8</v>
      </c>
      <c r="BG292" s="253">
        <f t="shared" si="414"/>
        <v>3178.8</v>
      </c>
      <c r="BH292" s="10" t="b">
        <f t="shared" si="415"/>
        <v>1</v>
      </c>
      <c r="BI292" s="253">
        <f t="shared" si="416"/>
        <v>0</v>
      </c>
      <c r="BJ292" s="250">
        <f t="shared" si="393"/>
        <v>35510001</v>
      </c>
      <c r="BK292" s="251">
        <v>348</v>
      </c>
      <c r="BL292" s="251">
        <v>5</v>
      </c>
      <c r="BM292" s="252">
        <f t="shared" si="394"/>
        <v>0</v>
      </c>
      <c r="BN292" s="252">
        <f t="shared" si="395"/>
        <v>0</v>
      </c>
      <c r="BO292" s="252">
        <f t="shared" si="396"/>
        <v>1</v>
      </c>
      <c r="BP292" s="252">
        <f t="shared" si="397"/>
        <v>1</v>
      </c>
      <c r="BQ292" s="254">
        <f t="shared" si="398"/>
        <v>1589.4</v>
      </c>
      <c r="BR292">
        <f t="shared" si="392"/>
        <v>0</v>
      </c>
      <c r="BS292">
        <v>0</v>
      </c>
      <c r="BT292">
        <v>1</v>
      </c>
      <c r="BU292" t="s">
        <v>139</v>
      </c>
      <c r="BV292" t="str">
        <f t="shared" si="399"/>
        <v>0</v>
      </c>
      <c r="BW292" t="str">
        <f t="shared" si="400"/>
        <v>0</v>
      </c>
      <c r="BX292" t="str">
        <f t="shared" si="401"/>
        <v>1</v>
      </c>
      <c r="BY292" t="s">
        <v>23</v>
      </c>
      <c r="BZ292" s="253">
        <f t="shared" si="402"/>
        <v>0</v>
      </c>
      <c r="CA292" s="253">
        <f t="shared" si="403"/>
        <v>0</v>
      </c>
      <c r="CB292" s="253">
        <f t="shared" si="404"/>
        <v>0</v>
      </c>
      <c r="CC292" s="253">
        <f t="shared" si="405"/>
        <v>0</v>
      </c>
      <c r="CD292" s="253">
        <f t="shared" si="406"/>
        <v>0</v>
      </c>
      <c r="CE292" s="253">
        <f t="shared" si="407"/>
        <v>0</v>
      </c>
      <c r="CF292" s="253">
        <f t="shared" si="408"/>
        <v>1589.4</v>
      </c>
      <c r="CG292" s="253">
        <f t="shared" si="409"/>
        <v>0</v>
      </c>
      <c r="CH292" s="253">
        <f t="shared" si="410"/>
        <v>0</v>
      </c>
      <c r="CI292" s="253">
        <f t="shared" si="411"/>
        <v>1589.4</v>
      </c>
      <c r="CJ292" s="253">
        <f t="shared" si="412"/>
        <v>0</v>
      </c>
      <c r="CK292" s="253">
        <f t="shared" si="413"/>
        <v>0</v>
      </c>
    </row>
    <row r="293" spans="1:89" ht="20.399999999999999" x14ac:dyDescent="0.3">
      <c r="B293" s="129">
        <v>209</v>
      </c>
      <c r="C293" s="107">
        <v>355011</v>
      </c>
      <c r="D293" s="107">
        <v>35510001</v>
      </c>
      <c r="E293" s="155" t="s">
        <v>310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si="417"/>
        <v>3</v>
      </c>
      <c r="L293" s="156" t="s">
        <v>274</v>
      </c>
      <c r="M293" s="104">
        <v>0</v>
      </c>
      <c r="N293" s="262">
        <f t="shared" si="367"/>
        <v>3200</v>
      </c>
      <c r="O293" s="141">
        <v>3200</v>
      </c>
      <c r="P293" s="110">
        <f t="shared" si="368"/>
        <v>9600</v>
      </c>
      <c r="Q293" s="112" t="s">
        <v>139</v>
      </c>
      <c r="R293" s="113">
        <f t="shared" si="369"/>
        <v>0</v>
      </c>
      <c r="S293" s="114">
        <f t="shared" si="370"/>
        <v>0</v>
      </c>
      <c r="T293" s="113">
        <f t="shared" si="371"/>
        <v>1</v>
      </c>
      <c r="U293" s="115">
        <f t="shared" si="372"/>
        <v>3200</v>
      </c>
      <c r="V293" s="113">
        <f t="shared" si="373"/>
        <v>1</v>
      </c>
      <c r="W293" s="115">
        <f t="shared" si="374"/>
        <v>3200</v>
      </c>
      <c r="X293" s="113">
        <f t="shared" si="375"/>
        <v>1</v>
      </c>
      <c r="Y293" s="115">
        <f t="shared" si="376"/>
        <v>3200</v>
      </c>
      <c r="Z293" s="116">
        <f t="shared" si="377"/>
        <v>9600</v>
      </c>
      <c r="AA293" s="117" t="b">
        <f t="shared" si="378"/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171">
        <v>0</v>
      </c>
      <c r="AI293" s="164">
        <f t="shared" si="379"/>
        <v>0</v>
      </c>
      <c r="AJ293" s="21">
        <v>0</v>
      </c>
      <c r="AK293" s="164">
        <f t="shared" si="380"/>
        <v>0</v>
      </c>
      <c r="AL293" s="21">
        <v>0</v>
      </c>
      <c r="AM293" s="164">
        <f t="shared" si="381"/>
        <v>0</v>
      </c>
      <c r="AN293" s="21">
        <v>0</v>
      </c>
      <c r="AO293" s="164">
        <f t="shared" si="382"/>
        <v>0</v>
      </c>
      <c r="AP293" s="21">
        <v>1</v>
      </c>
      <c r="AQ293" s="164">
        <f t="shared" si="383"/>
        <v>3200</v>
      </c>
      <c r="AR293" s="21">
        <v>0</v>
      </c>
      <c r="AS293" s="164">
        <f t="shared" si="384"/>
        <v>0</v>
      </c>
      <c r="AT293" s="21">
        <v>0</v>
      </c>
      <c r="AU293" s="164">
        <f t="shared" si="385"/>
        <v>0</v>
      </c>
      <c r="AV293" s="21">
        <v>1</v>
      </c>
      <c r="AW293" s="164">
        <f t="shared" si="386"/>
        <v>3200</v>
      </c>
      <c r="AX293" s="21">
        <v>0</v>
      </c>
      <c r="AY293" s="164">
        <f t="shared" si="387"/>
        <v>0</v>
      </c>
      <c r="AZ293" s="21">
        <v>0</v>
      </c>
      <c r="BA293" s="164">
        <f t="shared" si="388"/>
        <v>0</v>
      </c>
      <c r="BB293" s="21">
        <v>1</v>
      </c>
      <c r="BC293" s="164">
        <f t="shared" si="389"/>
        <v>3200</v>
      </c>
      <c r="BD293" s="21">
        <v>0</v>
      </c>
      <c r="BE293" s="164">
        <f t="shared" si="390"/>
        <v>0</v>
      </c>
      <c r="BF293" s="253">
        <f t="shared" si="391"/>
        <v>9600</v>
      </c>
      <c r="BG293" s="253">
        <f t="shared" si="414"/>
        <v>9600</v>
      </c>
      <c r="BH293" s="10" t="b">
        <f t="shared" si="415"/>
        <v>1</v>
      </c>
      <c r="BI293" s="253">
        <f t="shared" si="416"/>
        <v>0</v>
      </c>
      <c r="BJ293" s="250">
        <f t="shared" si="393"/>
        <v>35510001</v>
      </c>
      <c r="BK293" s="251">
        <v>348</v>
      </c>
      <c r="BL293" s="251">
        <v>5</v>
      </c>
      <c r="BM293" s="252">
        <f t="shared" si="394"/>
        <v>0</v>
      </c>
      <c r="BN293" s="252">
        <f t="shared" si="395"/>
        <v>1</v>
      </c>
      <c r="BO293" s="252">
        <f t="shared" si="396"/>
        <v>1</v>
      </c>
      <c r="BP293" s="252">
        <f t="shared" si="397"/>
        <v>1</v>
      </c>
      <c r="BQ293" s="254">
        <f t="shared" si="398"/>
        <v>3200</v>
      </c>
      <c r="BR293">
        <f t="shared" si="392"/>
        <v>0</v>
      </c>
      <c r="BS293">
        <v>0</v>
      </c>
      <c r="BT293">
        <v>1</v>
      </c>
      <c r="BU293" t="s">
        <v>139</v>
      </c>
      <c r="BV293" t="str">
        <f t="shared" si="399"/>
        <v>0</v>
      </c>
      <c r="BW293" t="str">
        <f t="shared" si="400"/>
        <v>0</v>
      </c>
      <c r="BX293" t="str">
        <f t="shared" si="401"/>
        <v>1</v>
      </c>
      <c r="BY293" t="s">
        <v>23</v>
      </c>
      <c r="BZ293" s="253">
        <f t="shared" si="402"/>
        <v>0</v>
      </c>
      <c r="CA293" s="253">
        <f t="shared" si="403"/>
        <v>0</v>
      </c>
      <c r="CB293" s="253">
        <f t="shared" si="404"/>
        <v>0</v>
      </c>
      <c r="CC293" s="253">
        <f t="shared" si="405"/>
        <v>0</v>
      </c>
      <c r="CD293" s="253">
        <f t="shared" si="406"/>
        <v>3200</v>
      </c>
      <c r="CE293" s="253">
        <f t="shared" si="407"/>
        <v>0</v>
      </c>
      <c r="CF293" s="253">
        <f t="shared" si="408"/>
        <v>0</v>
      </c>
      <c r="CG293" s="253">
        <f t="shared" si="409"/>
        <v>3200</v>
      </c>
      <c r="CH293" s="253">
        <f t="shared" si="410"/>
        <v>0</v>
      </c>
      <c r="CI293" s="253">
        <f t="shared" si="411"/>
        <v>0</v>
      </c>
      <c r="CJ293" s="253">
        <f t="shared" si="412"/>
        <v>3200</v>
      </c>
      <c r="CK293" s="253">
        <f t="shared" si="413"/>
        <v>0</v>
      </c>
    </row>
    <row r="294" spans="1:89" ht="20.399999999999999" x14ac:dyDescent="0.3">
      <c r="B294" s="129">
        <v>210</v>
      </c>
      <c r="C294" s="107">
        <v>355011</v>
      </c>
      <c r="D294" s="107">
        <v>35510001</v>
      </c>
      <c r="E294" s="155" t="s">
        <v>311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417"/>
        <v>0</v>
      </c>
      <c r="L294" s="156" t="s">
        <v>274</v>
      </c>
      <c r="M294" s="201">
        <v>0</v>
      </c>
      <c r="N294" s="262">
        <f t="shared" si="367"/>
        <v>4000</v>
      </c>
      <c r="O294" s="141">
        <v>4000</v>
      </c>
      <c r="P294" s="110">
        <f t="shared" si="368"/>
        <v>0</v>
      </c>
      <c r="Q294" s="112" t="s">
        <v>139</v>
      </c>
      <c r="R294" s="113">
        <f t="shared" si="369"/>
        <v>0</v>
      </c>
      <c r="S294" s="114">
        <f t="shared" si="370"/>
        <v>0</v>
      </c>
      <c r="T294" s="113">
        <f t="shared" si="371"/>
        <v>0</v>
      </c>
      <c r="U294" s="115">
        <f t="shared" si="372"/>
        <v>0</v>
      </c>
      <c r="V294" s="113">
        <f t="shared" si="373"/>
        <v>0</v>
      </c>
      <c r="W294" s="115">
        <f t="shared" si="374"/>
        <v>0</v>
      </c>
      <c r="X294" s="113">
        <f t="shared" si="375"/>
        <v>0</v>
      </c>
      <c r="Y294" s="115">
        <f t="shared" si="376"/>
        <v>0</v>
      </c>
      <c r="Z294" s="116">
        <f t="shared" si="377"/>
        <v>0</v>
      </c>
      <c r="AA294" s="117" t="b">
        <f t="shared" si="378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171">
        <v>0</v>
      </c>
      <c r="AI294" s="164">
        <f t="shared" si="379"/>
        <v>0</v>
      </c>
      <c r="AJ294" s="21">
        <v>0</v>
      </c>
      <c r="AK294" s="164">
        <f t="shared" si="380"/>
        <v>0</v>
      </c>
      <c r="AL294" s="21">
        <v>0</v>
      </c>
      <c r="AM294" s="164">
        <f t="shared" si="381"/>
        <v>0</v>
      </c>
      <c r="AN294" s="21">
        <v>0</v>
      </c>
      <c r="AO294" s="164">
        <f t="shared" si="382"/>
        <v>0</v>
      </c>
      <c r="AP294" s="21">
        <v>0</v>
      </c>
      <c r="AQ294" s="164">
        <f t="shared" si="383"/>
        <v>0</v>
      </c>
      <c r="AR294" s="21">
        <v>0</v>
      </c>
      <c r="AS294" s="164">
        <f t="shared" si="384"/>
        <v>0</v>
      </c>
      <c r="AT294" s="21">
        <v>0</v>
      </c>
      <c r="AU294" s="164">
        <f t="shared" si="385"/>
        <v>0</v>
      </c>
      <c r="AV294" s="21">
        <v>0</v>
      </c>
      <c r="AW294" s="164">
        <f t="shared" si="386"/>
        <v>0</v>
      </c>
      <c r="AX294" s="21">
        <v>0</v>
      </c>
      <c r="AY294" s="164">
        <f t="shared" si="387"/>
        <v>0</v>
      </c>
      <c r="AZ294" s="21">
        <v>0</v>
      </c>
      <c r="BA294" s="164">
        <f t="shared" si="388"/>
        <v>0</v>
      </c>
      <c r="BB294" s="21">
        <v>0</v>
      </c>
      <c r="BC294" s="164">
        <f t="shared" si="389"/>
        <v>0</v>
      </c>
      <c r="BD294" s="21">
        <v>0</v>
      </c>
      <c r="BE294" s="164">
        <f t="shared" si="390"/>
        <v>0</v>
      </c>
      <c r="BF294" s="253">
        <f t="shared" si="391"/>
        <v>0</v>
      </c>
      <c r="BG294" s="253">
        <f t="shared" si="414"/>
        <v>0</v>
      </c>
      <c r="BH294" s="10" t="b">
        <f t="shared" si="415"/>
        <v>1</v>
      </c>
      <c r="BI294" s="253">
        <f t="shared" si="416"/>
        <v>0</v>
      </c>
      <c r="BJ294" s="250">
        <f t="shared" si="393"/>
        <v>35510001</v>
      </c>
      <c r="BK294" s="251">
        <v>348</v>
      </c>
      <c r="BL294" s="251">
        <v>5</v>
      </c>
      <c r="BM294" s="252">
        <f t="shared" si="394"/>
        <v>0</v>
      </c>
      <c r="BN294" s="252">
        <f t="shared" si="395"/>
        <v>0</v>
      </c>
      <c r="BO294" s="252">
        <f t="shared" si="396"/>
        <v>0</v>
      </c>
      <c r="BP294" s="252">
        <f t="shared" si="397"/>
        <v>0</v>
      </c>
      <c r="BQ294" s="254">
        <f t="shared" si="398"/>
        <v>4000</v>
      </c>
      <c r="BR294">
        <f t="shared" si="392"/>
        <v>0</v>
      </c>
      <c r="BS294">
        <v>0</v>
      </c>
      <c r="BT294">
        <v>1</v>
      </c>
      <c r="BU294" t="s">
        <v>139</v>
      </c>
      <c r="BV294" t="str">
        <f t="shared" si="399"/>
        <v>0</v>
      </c>
      <c r="BW294" t="str">
        <f t="shared" si="400"/>
        <v>0</v>
      </c>
      <c r="BX294" t="str">
        <f t="shared" si="401"/>
        <v>1</v>
      </c>
      <c r="BY294" t="s">
        <v>23</v>
      </c>
      <c r="BZ294" s="253">
        <f t="shared" si="402"/>
        <v>0</v>
      </c>
      <c r="CA294" s="253">
        <f t="shared" si="403"/>
        <v>0</v>
      </c>
      <c r="CB294" s="253">
        <f t="shared" si="404"/>
        <v>0</v>
      </c>
      <c r="CC294" s="253">
        <f t="shared" si="405"/>
        <v>0</v>
      </c>
      <c r="CD294" s="253">
        <f t="shared" si="406"/>
        <v>0</v>
      </c>
      <c r="CE294" s="253">
        <f t="shared" si="407"/>
        <v>0</v>
      </c>
      <c r="CF294" s="253">
        <f t="shared" si="408"/>
        <v>0</v>
      </c>
      <c r="CG294" s="253">
        <f t="shared" si="409"/>
        <v>0</v>
      </c>
      <c r="CH294" s="253">
        <f t="shared" si="410"/>
        <v>0</v>
      </c>
      <c r="CI294" s="253">
        <f t="shared" si="411"/>
        <v>0</v>
      </c>
      <c r="CJ294" s="253">
        <f t="shared" si="412"/>
        <v>0</v>
      </c>
      <c r="CK294" s="253">
        <f t="shared" si="413"/>
        <v>0</v>
      </c>
    </row>
    <row r="295" spans="1:89" ht="20.399999999999999" x14ac:dyDescent="0.3">
      <c r="B295" s="129">
        <v>211</v>
      </c>
      <c r="C295" s="107">
        <v>355011</v>
      </c>
      <c r="D295" s="107">
        <v>35510001</v>
      </c>
      <c r="E295" s="155" t="s">
        <v>312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417"/>
        <v>0</v>
      </c>
      <c r="L295" s="156" t="s">
        <v>274</v>
      </c>
      <c r="M295" s="104">
        <v>0</v>
      </c>
      <c r="N295" s="262">
        <f t="shared" si="367"/>
        <v>4200</v>
      </c>
      <c r="O295" s="141">
        <v>4200</v>
      </c>
      <c r="P295" s="110">
        <f t="shared" si="368"/>
        <v>0</v>
      </c>
      <c r="Q295" s="112" t="s">
        <v>139</v>
      </c>
      <c r="R295" s="113">
        <f t="shared" si="369"/>
        <v>0</v>
      </c>
      <c r="S295" s="114">
        <f t="shared" si="370"/>
        <v>0</v>
      </c>
      <c r="T295" s="113">
        <f t="shared" si="371"/>
        <v>0</v>
      </c>
      <c r="U295" s="115">
        <f t="shared" si="372"/>
        <v>0</v>
      </c>
      <c r="V295" s="113">
        <f t="shared" si="373"/>
        <v>0</v>
      </c>
      <c r="W295" s="115">
        <f t="shared" si="374"/>
        <v>0</v>
      </c>
      <c r="X295" s="113">
        <f t="shared" si="375"/>
        <v>0</v>
      </c>
      <c r="Y295" s="115">
        <f t="shared" si="376"/>
        <v>0</v>
      </c>
      <c r="Z295" s="116">
        <f t="shared" si="377"/>
        <v>0</v>
      </c>
      <c r="AA295" s="117" t="b">
        <f t="shared" si="378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171">
        <v>0</v>
      </c>
      <c r="AI295" s="164">
        <f t="shared" si="379"/>
        <v>0</v>
      </c>
      <c r="AJ295" s="21">
        <v>0</v>
      </c>
      <c r="AK295" s="164">
        <f t="shared" si="380"/>
        <v>0</v>
      </c>
      <c r="AL295" s="21">
        <v>0</v>
      </c>
      <c r="AM295" s="164">
        <f t="shared" si="381"/>
        <v>0</v>
      </c>
      <c r="AN295" s="21">
        <v>0</v>
      </c>
      <c r="AO295" s="164">
        <f t="shared" si="382"/>
        <v>0</v>
      </c>
      <c r="AP295" s="21">
        <v>0</v>
      </c>
      <c r="AQ295" s="164">
        <f t="shared" si="383"/>
        <v>0</v>
      </c>
      <c r="AR295" s="21">
        <v>0</v>
      </c>
      <c r="AS295" s="164">
        <f t="shared" si="384"/>
        <v>0</v>
      </c>
      <c r="AT295" s="21">
        <v>0</v>
      </c>
      <c r="AU295" s="164">
        <f t="shared" si="385"/>
        <v>0</v>
      </c>
      <c r="AV295" s="21">
        <v>0</v>
      </c>
      <c r="AW295" s="164">
        <f t="shared" si="386"/>
        <v>0</v>
      </c>
      <c r="AX295" s="21">
        <v>0</v>
      </c>
      <c r="AY295" s="164">
        <f t="shared" si="387"/>
        <v>0</v>
      </c>
      <c r="AZ295" s="21">
        <v>0</v>
      </c>
      <c r="BA295" s="164">
        <f t="shared" si="388"/>
        <v>0</v>
      </c>
      <c r="BB295" s="21">
        <v>0</v>
      </c>
      <c r="BC295" s="164">
        <f t="shared" si="389"/>
        <v>0</v>
      </c>
      <c r="BD295" s="21">
        <v>0</v>
      </c>
      <c r="BE295" s="164">
        <f t="shared" si="390"/>
        <v>0</v>
      </c>
      <c r="BF295" s="253">
        <f t="shared" si="391"/>
        <v>0</v>
      </c>
      <c r="BG295" s="253">
        <f t="shared" si="414"/>
        <v>0</v>
      </c>
      <c r="BH295" s="10" t="b">
        <f t="shared" si="415"/>
        <v>1</v>
      </c>
      <c r="BI295" s="253">
        <f t="shared" si="416"/>
        <v>0</v>
      </c>
      <c r="BJ295" s="250">
        <f t="shared" si="393"/>
        <v>35510001</v>
      </c>
      <c r="BK295" s="251">
        <v>348</v>
      </c>
      <c r="BL295" s="251">
        <v>5</v>
      </c>
      <c r="BM295" s="252">
        <f t="shared" si="394"/>
        <v>0</v>
      </c>
      <c r="BN295" s="252">
        <f t="shared" si="395"/>
        <v>0</v>
      </c>
      <c r="BO295" s="252">
        <f t="shared" si="396"/>
        <v>0</v>
      </c>
      <c r="BP295" s="252">
        <f t="shared" si="397"/>
        <v>0</v>
      </c>
      <c r="BQ295" s="254">
        <f t="shared" si="398"/>
        <v>4200</v>
      </c>
      <c r="BR295">
        <f t="shared" si="392"/>
        <v>0</v>
      </c>
      <c r="BS295">
        <v>0</v>
      </c>
      <c r="BT295">
        <v>1</v>
      </c>
      <c r="BU295" t="s">
        <v>139</v>
      </c>
      <c r="BV295" t="str">
        <f t="shared" si="399"/>
        <v>0</v>
      </c>
      <c r="BW295" t="str">
        <f t="shared" si="400"/>
        <v>0</v>
      </c>
      <c r="BX295" t="str">
        <f t="shared" si="401"/>
        <v>1</v>
      </c>
      <c r="BY295" t="s">
        <v>23</v>
      </c>
      <c r="BZ295" s="253">
        <f t="shared" si="402"/>
        <v>0</v>
      </c>
      <c r="CA295" s="253">
        <f t="shared" si="403"/>
        <v>0</v>
      </c>
      <c r="CB295" s="253">
        <f t="shared" si="404"/>
        <v>0</v>
      </c>
      <c r="CC295" s="253">
        <f t="shared" si="405"/>
        <v>0</v>
      </c>
      <c r="CD295" s="253">
        <f t="shared" si="406"/>
        <v>0</v>
      </c>
      <c r="CE295" s="253">
        <f t="shared" si="407"/>
        <v>0</v>
      </c>
      <c r="CF295" s="253">
        <f t="shared" si="408"/>
        <v>0</v>
      </c>
      <c r="CG295" s="253">
        <f t="shared" si="409"/>
        <v>0</v>
      </c>
      <c r="CH295" s="253">
        <f t="shared" si="410"/>
        <v>0</v>
      </c>
      <c r="CI295" s="253">
        <f t="shared" si="411"/>
        <v>0</v>
      </c>
      <c r="CJ295" s="253">
        <f t="shared" si="412"/>
        <v>0</v>
      </c>
      <c r="CK295" s="253">
        <f t="shared" si="413"/>
        <v>0</v>
      </c>
    </row>
    <row r="296" spans="1:89" ht="30.6" x14ac:dyDescent="0.3">
      <c r="B296" s="129">
        <v>212</v>
      </c>
      <c r="C296" s="107">
        <v>355011</v>
      </c>
      <c r="D296" s="107">
        <v>35510001</v>
      </c>
      <c r="E296" s="155" t="s">
        <v>313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417"/>
        <v>4</v>
      </c>
      <c r="L296" s="156" t="s">
        <v>274</v>
      </c>
      <c r="M296" s="201">
        <v>0</v>
      </c>
      <c r="N296" s="262">
        <f t="shared" si="367"/>
        <v>5600</v>
      </c>
      <c r="O296" s="141">
        <v>5600</v>
      </c>
      <c r="P296" s="110">
        <f t="shared" si="368"/>
        <v>22400</v>
      </c>
      <c r="Q296" s="112" t="s">
        <v>139</v>
      </c>
      <c r="R296" s="113">
        <f t="shared" si="369"/>
        <v>1</v>
      </c>
      <c r="S296" s="114">
        <f t="shared" si="370"/>
        <v>5600</v>
      </c>
      <c r="T296" s="113">
        <f t="shared" si="371"/>
        <v>1</v>
      </c>
      <c r="U296" s="115">
        <f t="shared" si="372"/>
        <v>5600</v>
      </c>
      <c r="V296" s="113">
        <f t="shared" si="373"/>
        <v>1</v>
      </c>
      <c r="W296" s="115">
        <f t="shared" si="374"/>
        <v>5600</v>
      </c>
      <c r="X296" s="113">
        <f t="shared" si="375"/>
        <v>1</v>
      </c>
      <c r="Y296" s="115">
        <f t="shared" si="376"/>
        <v>5600</v>
      </c>
      <c r="Z296" s="116">
        <f t="shared" si="377"/>
        <v>22400</v>
      </c>
      <c r="AA296" s="117" t="b">
        <f t="shared" si="378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171">
        <v>0</v>
      </c>
      <c r="AI296" s="164">
        <f t="shared" si="379"/>
        <v>0</v>
      </c>
      <c r="AJ296" s="21">
        <v>0</v>
      </c>
      <c r="AK296" s="164">
        <f t="shared" si="380"/>
        <v>0</v>
      </c>
      <c r="AL296" s="21">
        <v>1</v>
      </c>
      <c r="AM296" s="164">
        <f t="shared" si="381"/>
        <v>5600</v>
      </c>
      <c r="AN296" s="21">
        <v>0</v>
      </c>
      <c r="AO296" s="164">
        <f t="shared" si="382"/>
        <v>0</v>
      </c>
      <c r="AP296" s="21">
        <v>0</v>
      </c>
      <c r="AQ296" s="164">
        <f t="shared" si="383"/>
        <v>0</v>
      </c>
      <c r="AR296" s="21">
        <v>1</v>
      </c>
      <c r="AS296" s="164">
        <f t="shared" si="384"/>
        <v>5600</v>
      </c>
      <c r="AT296" s="21">
        <v>0</v>
      </c>
      <c r="AU296" s="164">
        <f t="shared" si="385"/>
        <v>0</v>
      </c>
      <c r="AV296" s="21">
        <v>0</v>
      </c>
      <c r="AW296" s="164">
        <f t="shared" si="386"/>
        <v>0</v>
      </c>
      <c r="AX296" s="21">
        <v>1</v>
      </c>
      <c r="AY296" s="164">
        <f t="shared" si="387"/>
        <v>5600</v>
      </c>
      <c r="AZ296" s="21">
        <v>0</v>
      </c>
      <c r="BA296" s="164">
        <f t="shared" si="388"/>
        <v>0</v>
      </c>
      <c r="BB296" s="21">
        <v>0</v>
      </c>
      <c r="BC296" s="164">
        <f t="shared" si="389"/>
        <v>0</v>
      </c>
      <c r="BD296" s="21">
        <v>1</v>
      </c>
      <c r="BE296" s="164">
        <f t="shared" si="390"/>
        <v>5600</v>
      </c>
      <c r="BF296" s="253">
        <f t="shared" si="391"/>
        <v>22400</v>
      </c>
      <c r="BG296" s="253">
        <f t="shared" si="414"/>
        <v>22400</v>
      </c>
      <c r="BH296" s="10" t="b">
        <f t="shared" si="415"/>
        <v>1</v>
      </c>
      <c r="BI296" s="253">
        <f t="shared" si="416"/>
        <v>0</v>
      </c>
      <c r="BJ296" s="250">
        <f t="shared" si="393"/>
        <v>35510001</v>
      </c>
      <c r="BK296" s="251">
        <v>348</v>
      </c>
      <c r="BL296" s="251">
        <v>5</v>
      </c>
      <c r="BM296" s="252">
        <f t="shared" si="394"/>
        <v>1</v>
      </c>
      <c r="BN296" s="252">
        <f t="shared" si="395"/>
        <v>1</v>
      </c>
      <c r="BO296" s="252">
        <f t="shared" si="396"/>
        <v>1</v>
      </c>
      <c r="BP296" s="252">
        <f t="shared" si="397"/>
        <v>1</v>
      </c>
      <c r="BQ296" s="254">
        <f t="shared" si="398"/>
        <v>5600</v>
      </c>
      <c r="BR296">
        <f t="shared" si="392"/>
        <v>0</v>
      </c>
      <c r="BS296">
        <v>0</v>
      </c>
      <c r="BT296">
        <v>1</v>
      </c>
      <c r="BU296" t="s">
        <v>139</v>
      </c>
      <c r="BV296" t="str">
        <f t="shared" si="399"/>
        <v>0</v>
      </c>
      <c r="BW296" t="str">
        <f t="shared" si="400"/>
        <v>0</v>
      </c>
      <c r="BX296" t="str">
        <f t="shared" si="401"/>
        <v>1</v>
      </c>
      <c r="BY296" t="s">
        <v>23</v>
      </c>
      <c r="BZ296" s="253">
        <f t="shared" si="402"/>
        <v>0</v>
      </c>
      <c r="CA296" s="253">
        <f t="shared" si="403"/>
        <v>0</v>
      </c>
      <c r="CB296" s="253">
        <f t="shared" si="404"/>
        <v>5600</v>
      </c>
      <c r="CC296" s="253">
        <f t="shared" si="405"/>
        <v>0</v>
      </c>
      <c r="CD296" s="253">
        <f t="shared" si="406"/>
        <v>0</v>
      </c>
      <c r="CE296" s="253">
        <f t="shared" si="407"/>
        <v>5600</v>
      </c>
      <c r="CF296" s="253">
        <f t="shared" si="408"/>
        <v>0</v>
      </c>
      <c r="CG296" s="253">
        <f t="shared" si="409"/>
        <v>0</v>
      </c>
      <c r="CH296" s="253">
        <f t="shared" si="410"/>
        <v>5600</v>
      </c>
      <c r="CI296" s="253">
        <f t="shared" si="411"/>
        <v>0</v>
      </c>
      <c r="CJ296" s="253">
        <f t="shared" si="412"/>
        <v>0</v>
      </c>
      <c r="CK296" s="253">
        <f t="shared" si="413"/>
        <v>5600</v>
      </c>
    </row>
    <row r="297" spans="1:89" s="228" customFormat="1" ht="42" customHeight="1" x14ac:dyDescent="0.3">
      <c r="B297" s="227">
        <v>212</v>
      </c>
      <c r="C297" s="193">
        <v>355011</v>
      </c>
      <c r="D297" s="193">
        <v>35510010</v>
      </c>
      <c r="E297" s="157" t="s">
        <v>409</v>
      </c>
      <c r="F297" s="229" t="s">
        <v>344</v>
      </c>
      <c r="G297" s="229" t="s">
        <v>345</v>
      </c>
      <c r="H297" s="230" t="s">
        <v>18</v>
      </c>
      <c r="I297" s="231"/>
      <c r="J297" s="230" t="s">
        <v>19</v>
      </c>
      <c r="K297" s="111">
        <f t="shared" si="417"/>
        <v>3.3727</v>
      </c>
      <c r="L297" s="158" t="s">
        <v>274</v>
      </c>
      <c r="M297" s="104">
        <v>0</v>
      </c>
      <c r="N297" s="262">
        <f t="shared" si="367"/>
        <v>3190</v>
      </c>
      <c r="O297" s="241">
        <v>3190</v>
      </c>
      <c r="P297" s="110">
        <f t="shared" si="368"/>
        <v>10758.913</v>
      </c>
      <c r="Q297" s="160" t="s">
        <v>139</v>
      </c>
      <c r="R297" s="113">
        <f t="shared" si="369"/>
        <v>0.37269999999999998</v>
      </c>
      <c r="S297" s="114">
        <f t="shared" si="370"/>
        <v>1188.913</v>
      </c>
      <c r="T297" s="113">
        <f t="shared" si="371"/>
        <v>1</v>
      </c>
      <c r="U297" s="115">
        <f t="shared" si="372"/>
        <v>3190</v>
      </c>
      <c r="V297" s="113">
        <f t="shared" si="373"/>
        <v>1</v>
      </c>
      <c r="W297" s="115">
        <f t="shared" si="374"/>
        <v>3190</v>
      </c>
      <c r="X297" s="113">
        <f t="shared" si="375"/>
        <v>1</v>
      </c>
      <c r="Y297" s="115">
        <f t="shared" si="376"/>
        <v>3190</v>
      </c>
      <c r="Z297" s="116">
        <f t="shared" si="377"/>
        <v>10758.913</v>
      </c>
      <c r="AA297" s="117" t="b">
        <f t="shared" si="378"/>
        <v>1</v>
      </c>
      <c r="AB297" s="231"/>
      <c r="AC297" s="237"/>
      <c r="AD297" s="230" t="s">
        <v>22</v>
      </c>
      <c r="AE297" s="108" t="s">
        <v>23</v>
      </c>
      <c r="AF297" s="238"/>
      <c r="AG297" s="239"/>
      <c r="AH297" s="240">
        <v>0</v>
      </c>
      <c r="AI297" s="164">
        <f t="shared" si="379"/>
        <v>0</v>
      </c>
      <c r="AJ297" s="240">
        <v>0</v>
      </c>
      <c r="AK297" s="164">
        <f t="shared" si="380"/>
        <v>0</v>
      </c>
      <c r="AL297" s="240">
        <v>0.37269999999999998</v>
      </c>
      <c r="AM297" s="164">
        <f t="shared" si="381"/>
        <v>1188.913</v>
      </c>
      <c r="AN297" s="240">
        <v>0</v>
      </c>
      <c r="AO297" s="164">
        <f t="shared" si="382"/>
        <v>0</v>
      </c>
      <c r="AP297" s="240">
        <v>0</v>
      </c>
      <c r="AQ297" s="164">
        <f t="shared" si="383"/>
        <v>0</v>
      </c>
      <c r="AR297" s="240">
        <v>1</v>
      </c>
      <c r="AS297" s="164">
        <f t="shared" si="384"/>
        <v>3190</v>
      </c>
      <c r="AT297" s="240">
        <v>0</v>
      </c>
      <c r="AU297" s="164">
        <f t="shared" si="385"/>
        <v>0</v>
      </c>
      <c r="AV297" s="240">
        <v>0</v>
      </c>
      <c r="AW297" s="164">
        <f t="shared" si="386"/>
        <v>0</v>
      </c>
      <c r="AX297" s="240">
        <v>1</v>
      </c>
      <c r="AY297" s="164">
        <f t="shared" si="387"/>
        <v>3190</v>
      </c>
      <c r="AZ297" s="240">
        <v>0</v>
      </c>
      <c r="BA297" s="164">
        <f t="shared" si="388"/>
        <v>0</v>
      </c>
      <c r="BB297" s="240">
        <v>0</v>
      </c>
      <c r="BC297" s="164">
        <f t="shared" si="389"/>
        <v>0</v>
      </c>
      <c r="BD297" s="240">
        <v>1</v>
      </c>
      <c r="BE297" s="164">
        <f t="shared" si="390"/>
        <v>3190</v>
      </c>
      <c r="BF297" s="253">
        <f t="shared" si="391"/>
        <v>10758.913</v>
      </c>
      <c r="BG297" s="253">
        <f t="shared" si="414"/>
        <v>10758.913</v>
      </c>
      <c r="BH297" s="10" t="b">
        <f t="shared" si="415"/>
        <v>1</v>
      </c>
      <c r="BI297" s="253">
        <f t="shared" si="416"/>
        <v>0</v>
      </c>
      <c r="BJ297" s="250">
        <f t="shared" si="393"/>
        <v>35510010</v>
      </c>
      <c r="BK297" s="251">
        <v>348</v>
      </c>
      <c r="BL297" s="251">
        <v>5</v>
      </c>
      <c r="BM297" s="252">
        <f t="shared" si="394"/>
        <v>0.37269999999999998</v>
      </c>
      <c r="BN297" s="252">
        <f t="shared" si="395"/>
        <v>1</v>
      </c>
      <c r="BO297" s="252">
        <f t="shared" si="396"/>
        <v>1</v>
      </c>
      <c r="BP297" s="252">
        <f t="shared" si="397"/>
        <v>1</v>
      </c>
      <c r="BQ297" s="254">
        <f t="shared" si="398"/>
        <v>3190</v>
      </c>
      <c r="BR297">
        <f t="shared" si="392"/>
        <v>0</v>
      </c>
      <c r="BS297">
        <v>0</v>
      </c>
      <c r="BT297">
        <v>1</v>
      </c>
      <c r="BU297" t="s">
        <v>139</v>
      </c>
      <c r="BV297" t="str">
        <f t="shared" si="399"/>
        <v>0</v>
      </c>
      <c r="BW297" t="str">
        <f t="shared" si="400"/>
        <v>0</v>
      </c>
      <c r="BX297" t="str">
        <f t="shared" si="401"/>
        <v>1</v>
      </c>
      <c r="BY297" t="s">
        <v>23</v>
      </c>
      <c r="BZ297" s="253">
        <f t="shared" si="402"/>
        <v>0</v>
      </c>
      <c r="CA297" s="253">
        <f t="shared" si="403"/>
        <v>0</v>
      </c>
      <c r="CB297" s="253">
        <f t="shared" si="404"/>
        <v>1188.913</v>
      </c>
      <c r="CC297" s="253">
        <f t="shared" si="405"/>
        <v>0</v>
      </c>
      <c r="CD297" s="253">
        <f t="shared" si="406"/>
        <v>0</v>
      </c>
      <c r="CE297" s="253">
        <f t="shared" si="407"/>
        <v>3190</v>
      </c>
      <c r="CF297" s="253">
        <f t="shared" si="408"/>
        <v>0</v>
      </c>
      <c r="CG297" s="253">
        <f t="shared" si="409"/>
        <v>0</v>
      </c>
      <c r="CH297" s="253">
        <f t="shared" si="410"/>
        <v>3190</v>
      </c>
      <c r="CI297" s="253">
        <f t="shared" si="411"/>
        <v>0</v>
      </c>
      <c r="CJ297" s="253">
        <f t="shared" si="412"/>
        <v>0</v>
      </c>
      <c r="CK297" s="253">
        <f t="shared" si="413"/>
        <v>3190</v>
      </c>
    </row>
    <row r="298" spans="1:89" ht="30.6" x14ac:dyDescent="0.3">
      <c r="B298" s="129">
        <v>213</v>
      </c>
      <c r="C298" s="107">
        <v>355011</v>
      </c>
      <c r="D298" s="107">
        <v>35510001</v>
      </c>
      <c r="E298" s="155" t="s">
        <v>314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417"/>
        <v>3</v>
      </c>
      <c r="L298" s="156" t="s">
        <v>274</v>
      </c>
      <c r="M298" s="201">
        <v>0</v>
      </c>
      <c r="N298" s="262">
        <f t="shared" si="367"/>
        <v>1647.2</v>
      </c>
      <c r="O298" s="141">
        <v>1647.2</v>
      </c>
      <c r="P298" s="110">
        <f t="shared" si="368"/>
        <v>4941.6000000000004</v>
      </c>
      <c r="Q298" s="112" t="s">
        <v>139</v>
      </c>
      <c r="R298" s="113">
        <f t="shared" si="369"/>
        <v>0</v>
      </c>
      <c r="S298" s="114">
        <f t="shared" si="370"/>
        <v>0</v>
      </c>
      <c r="T298" s="113">
        <f t="shared" si="371"/>
        <v>1</v>
      </c>
      <c r="U298" s="115">
        <f t="shared" si="372"/>
        <v>1647.2</v>
      </c>
      <c r="V298" s="113">
        <f t="shared" si="373"/>
        <v>1</v>
      </c>
      <c r="W298" s="115">
        <f t="shared" si="374"/>
        <v>1647.2</v>
      </c>
      <c r="X298" s="113">
        <f t="shared" si="375"/>
        <v>1</v>
      </c>
      <c r="Y298" s="115">
        <f t="shared" si="376"/>
        <v>1647.2</v>
      </c>
      <c r="Z298" s="116">
        <f t="shared" si="377"/>
        <v>4941.6000000000004</v>
      </c>
      <c r="AA298" s="117" t="b">
        <f t="shared" si="378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171">
        <v>0</v>
      </c>
      <c r="AI298" s="164">
        <f t="shared" si="379"/>
        <v>0</v>
      </c>
      <c r="AJ298" s="21">
        <v>0</v>
      </c>
      <c r="AK298" s="164">
        <f t="shared" si="380"/>
        <v>0</v>
      </c>
      <c r="AL298" s="21">
        <v>0</v>
      </c>
      <c r="AM298" s="164">
        <f t="shared" si="381"/>
        <v>0</v>
      </c>
      <c r="AN298" s="21">
        <v>0</v>
      </c>
      <c r="AO298" s="164">
        <f t="shared" si="382"/>
        <v>0</v>
      </c>
      <c r="AP298" s="21">
        <v>1</v>
      </c>
      <c r="AQ298" s="164">
        <f t="shared" si="383"/>
        <v>1647.2</v>
      </c>
      <c r="AR298" s="21">
        <v>0</v>
      </c>
      <c r="AS298" s="164">
        <f t="shared" si="384"/>
        <v>0</v>
      </c>
      <c r="AT298" s="21">
        <v>0</v>
      </c>
      <c r="AU298" s="164">
        <f t="shared" si="385"/>
        <v>0</v>
      </c>
      <c r="AV298" s="21">
        <v>1</v>
      </c>
      <c r="AW298" s="164">
        <f t="shared" si="386"/>
        <v>1647.2</v>
      </c>
      <c r="AX298" s="21">
        <v>0</v>
      </c>
      <c r="AY298" s="164">
        <f t="shared" si="387"/>
        <v>0</v>
      </c>
      <c r="AZ298" s="21">
        <v>0</v>
      </c>
      <c r="BA298" s="164">
        <f t="shared" si="388"/>
        <v>0</v>
      </c>
      <c r="BB298" s="21">
        <v>1</v>
      </c>
      <c r="BC298" s="164">
        <f t="shared" si="389"/>
        <v>1647.2</v>
      </c>
      <c r="BD298" s="21">
        <v>0</v>
      </c>
      <c r="BE298" s="164">
        <f t="shared" si="390"/>
        <v>0</v>
      </c>
      <c r="BF298" s="253">
        <f t="shared" si="391"/>
        <v>4941.6000000000004</v>
      </c>
      <c r="BG298" s="253">
        <f t="shared" si="414"/>
        <v>4941.6000000000004</v>
      </c>
      <c r="BH298" s="10" t="b">
        <f t="shared" si="415"/>
        <v>1</v>
      </c>
      <c r="BI298" s="253">
        <f t="shared" si="416"/>
        <v>0</v>
      </c>
      <c r="BJ298" s="250">
        <f t="shared" si="393"/>
        <v>35510001</v>
      </c>
      <c r="BK298" s="251">
        <v>348</v>
      </c>
      <c r="BL298" s="251">
        <v>5</v>
      </c>
      <c r="BM298" s="252">
        <f t="shared" si="394"/>
        <v>0</v>
      </c>
      <c r="BN298" s="252">
        <f t="shared" si="395"/>
        <v>1</v>
      </c>
      <c r="BO298" s="252">
        <f t="shared" si="396"/>
        <v>1</v>
      </c>
      <c r="BP298" s="252">
        <f t="shared" si="397"/>
        <v>1</v>
      </c>
      <c r="BQ298" s="254">
        <f t="shared" si="398"/>
        <v>1647.2</v>
      </c>
      <c r="BR298">
        <f t="shared" si="392"/>
        <v>0</v>
      </c>
      <c r="BS298">
        <v>0</v>
      </c>
      <c r="BT298">
        <v>1</v>
      </c>
      <c r="BU298" t="s">
        <v>139</v>
      </c>
      <c r="BV298" t="str">
        <f t="shared" si="399"/>
        <v>0</v>
      </c>
      <c r="BW298" t="str">
        <f t="shared" si="400"/>
        <v>0</v>
      </c>
      <c r="BX298" t="str">
        <f t="shared" si="401"/>
        <v>1</v>
      </c>
      <c r="BY298" t="s">
        <v>23</v>
      </c>
      <c r="BZ298" s="253">
        <f t="shared" si="402"/>
        <v>0</v>
      </c>
      <c r="CA298" s="253">
        <f t="shared" si="403"/>
        <v>0</v>
      </c>
      <c r="CB298" s="253">
        <f t="shared" si="404"/>
        <v>0</v>
      </c>
      <c r="CC298" s="253">
        <f t="shared" si="405"/>
        <v>0</v>
      </c>
      <c r="CD298" s="253">
        <f t="shared" si="406"/>
        <v>1647.2</v>
      </c>
      <c r="CE298" s="253">
        <f t="shared" si="407"/>
        <v>0</v>
      </c>
      <c r="CF298" s="253">
        <f t="shared" si="408"/>
        <v>0</v>
      </c>
      <c r="CG298" s="253">
        <f t="shared" si="409"/>
        <v>1647.2</v>
      </c>
      <c r="CH298" s="253">
        <f t="shared" si="410"/>
        <v>0</v>
      </c>
      <c r="CI298" s="253">
        <f t="shared" si="411"/>
        <v>0</v>
      </c>
      <c r="CJ298" s="253">
        <f t="shared" si="412"/>
        <v>1647.2</v>
      </c>
      <c r="CK298" s="253">
        <f t="shared" si="413"/>
        <v>0</v>
      </c>
    </row>
    <row r="299" spans="1:89" s="165" customFormat="1" ht="42.6" customHeight="1" x14ac:dyDescent="0.3">
      <c r="A299"/>
      <c r="B299" s="129">
        <v>214</v>
      </c>
      <c r="C299" s="107">
        <v>355011</v>
      </c>
      <c r="D299" s="107">
        <v>35510001</v>
      </c>
      <c r="E299" s="155" t="s">
        <v>390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417"/>
        <v>2</v>
      </c>
      <c r="L299" s="156" t="s">
        <v>274</v>
      </c>
      <c r="M299" s="104">
        <v>0</v>
      </c>
      <c r="N299" s="262">
        <f t="shared" si="367"/>
        <v>1334</v>
      </c>
      <c r="O299" s="141">
        <v>1334</v>
      </c>
      <c r="P299" s="110">
        <f t="shared" si="368"/>
        <v>2668</v>
      </c>
      <c r="Q299" s="112" t="s">
        <v>139</v>
      </c>
      <c r="R299" s="113">
        <f t="shared" si="369"/>
        <v>0</v>
      </c>
      <c r="S299" s="114">
        <f t="shared" si="370"/>
        <v>0</v>
      </c>
      <c r="T299" s="113">
        <f t="shared" si="371"/>
        <v>0</v>
      </c>
      <c r="U299" s="115">
        <f t="shared" si="372"/>
        <v>0</v>
      </c>
      <c r="V299" s="113">
        <f t="shared" si="373"/>
        <v>1</v>
      </c>
      <c r="W299" s="115">
        <f t="shared" si="374"/>
        <v>1334</v>
      </c>
      <c r="X299" s="113">
        <f t="shared" si="375"/>
        <v>1</v>
      </c>
      <c r="Y299" s="115">
        <f t="shared" si="376"/>
        <v>1334</v>
      </c>
      <c r="Z299" s="116">
        <f t="shared" si="377"/>
        <v>2668</v>
      </c>
      <c r="AA299" s="117" t="b">
        <f t="shared" si="378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171">
        <v>0</v>
      </c>
      <c r="AI299" s="164">
        <f t="shared" si="379"/>
        <v>0</v>
      </c>
      <c r="AJ299" s="21">
        <v>0</v>
      </c>
      <c r="AK299" s="164">
        <f t="shared" si="380"/>
        <v>0</v>
      </c>
      <c r="AL299" s="21">
        <v>0</v>
      </c>
      <c r="AM299" s="164">
        <f t="shared" si="381"/>
        <v>0</v>
      </c>
      <c r="AN299" s="21">
        <v>0</v>
      </c>
      <c r="AO299" s="164">
        <f t="shared" si="382"/>
        <v>0</v>
      </c>
      <c r="AP299" s="21">
        <v>0</v>
      </c>
      <c r="AQ299" s="164">
        <f t="shared" si="383"/>
        <v>0</v>
      </c>
      <c r="AR299" s="21">
        <v>0</v>
      </c>
      <c r="AS299" s="164">
        <f t="shared" si="384"/>
        <v>0</v>
      </c>
      <c r="AT299" s="21">
        <v>1</v>
      </c>
      <c r="AU299" s="164">
        <f t="shared" si="385"/>
        <v>1334</v>
      </c>
      <c r="AV299" s="21">
        <v>0</v>
      </c>
      <c r="AW299" s="164">
        <f t="shared" si="386"/>
        <v>0</v>
      </c>
      <c r="AX299" s="21">
        <v>0</v>
      </c>
      <c r="AY299" s="164">
        <f t="shared" si="387"/>
        <v>0</v>
      </c>
      <c r="AZ299" s="21">
        <v>1</v>
      </c>
      <c r="BA299" s="164">
        <f t="shared" si="388"/>
        <v>1334</v>
      </c>
      <c r="BB299" s="21">
        <v>0</v>
      </c>
      <c r="BC299" s="164">
        <f t="shared" si="389"/>
        <v>0</v>
      </c>
      <c r="BD299" s="21">
        <v>0</v>
      </c>
      <c r="BE299" s="164">
        <f t="shared" si="390"/>
        <v>0</v>
      </c>
      <c r="BF299" s="253">
        <f t="shared" si="391"/>
        <v>2668</v>
      </c>
      <c r="BG299" s="253">
        <f t="shared" si="414"/>
        <v>2668</v>
      </c>
      <c r="BH299" s="10" t="b">
        <f t="shared" si="415"/>
        <v>1</v>
      </c>
      <c r="BI299" s="253">
        <f t="shared" si="416"/>
        <v>0</v>
      </c>
      <c r="BJ299" s="250">
        <f t="shared" si="393"/>
        <v>35510001</v>
      </c>
      <c r="BK299" s="251">
        <v>348</v>
      </c>
      <c r="BL299" s="251">
        <v>5</v>
      </c>
      <c r="BM299" s="252">
        <f t="shared" si="394"/>
        <v>0</v>
      </c>
      <c r="BN299" s="252">
        <f t="shared" si="395"/>
        <v>0</v>
      </c>
      <c r="BO299" s="252">
        <f t="shared" si="396"/>
        <v>1</v>
      </c>
      <c r="BP299" s="252">
        <f t="shared" si="397"/>
        <v>1</v>
      </c>
      <c r="BQ299" s="254">
        <f t="shared" si="398"/>
        <v>1334</v>
      </c>
      <c r="BR299">
        <f t="shared" si="392"/>
        <v>0</v>
      </c>
      <c r="BS299">
        <v>0</v>
      </c>
      <c r="BT299">
        <v>1</v>
      </c>
      <c r="BU299" t="s">
        <v>139</v>
      </c>
      <c r="BV299" t="str">
        <f t="shared" si="399"/>
        <v>0</v>
      </c>
      <c r="BW299" t="str">
        <f t="shared" si="400"/>
        <v>0</v>
      </c>
      <c r="BX299" t="str">
        <f t="shared" si="401"/>
        <v>1</v>
      </c>
      <c r="BY299" t="s">
        <v>23</v>
      </c>
      <c r="BZ299" s="253">
        <f t="shared" si="402"/>
        <v>0</v>
      </c>
      <c r="CA299" s="253">
        <f t="shared" si="403"/>
        <v>0</v>
      </c>
      <c r="CB299" s="253">
        <f t="shared" si="404"/>
        <v>0</v>
      </c>
      <c r="CC299" s="253">
        <f t="shared" si="405"/>
        <v>0</v>
      </c>
      <c r="CD299" s="253">
        <f t="shared" si="406"/>
        <v>0</v>
      </c>
      <c r="CE299" s="253">
        <f t="shared" si="407"/>
        <v>0</v>
      </c>
      <c r="CF299" s="253">
        <f t="shared" si="408"/>
        <v>1334</v>
      </c>
      <c r="CG299" s="253">
        <f t="shared" si="409"/>
        <v>0</v>
      </c>
      <c r="CH299" s="253">
        <f t="shared" si="410"/>
        <v>0</v>
      </c>
      <c r="CI299" s="253">
        <f t="shared" si="411"/>
        <v>1334</v>
      </c>
      <c r="CJ299" s="253">
        <f t="shared" si="412"/>
        <v>0</v>
      </c>
      <c r="CK299" s="253">
        <f t="shared" si="413"/>
        <v>0</v>
      </c>
    </row>
    <row r="300" spans="1:89" s="228" customFormat="1" ht="42.6" customHeight="1" x14ac:dyDescent="0.3">
      <c r="B300" s="227">
        <v>215</v>
      </c>
      <c r="C300" s="193">
        <v>355011</v>
      </c>
      <c r="D300" s="193">
        <v>35510001</v>
      </c>
      <c r="E300" s="157" t="s">
        <v>391</v>
      </c>
      <c r="F300" s="229" t="s">
        <v>344</v>
      </c>
      <c r="G300" s="229" t="s">
        <v>345</v>
      </c>
      <c r="H300" s="230" t="s">
        <v>18</v>
      </c>
      <c r="I300" s="231"/>
      <c r="J300" s="230" t="s">
        <v>19</v>
      </c>
      <c r="K300" s="232">
        <f t="shared" si="417"/>
        <v>4.1099999999999994</v>
      </c>
      <c r="L300" s="158" t="s">
        <v>274</v>
      </c>
      <c r="M300" s="105">
        <v>0</v>
      </c>
      <c r="N300" s="370">
        <f t="shared" si="367"/>
        <v>1421</v>
      </c>
      <c r="O300" s="241">
        <v>1421</v>
      </c>
      <c r="P300" s="234">
        <f t="shared" si="368"/>
        <v>5840.3099999999995</v>
      </c>
      <c r="Q300" s="160" t="s">
        <v>139</v>
      </c>
      <c r="R300" s="235">
        <f t="shared" si="369"/>
        <v>0</v>
      </c>
      <c r="S300" s="234">
        <f t="shared" si="370"/>
        <v>0</v>
      </c>
      <c r="T300" s="235">
        <f t="shared" si="371"/>
        <v>2.11</v>
      </c>
      <c r="U300" s="234">
        <f t="shared" si="372"/>
        <v>2998.31</v>
      </c>
      <c r="V300" s="235">
        <f t="shared" si="373"/>
        <v>1</v>
      </c>
      <c r="W300" s="234">
        <f t="shared" si="374"/>
        <v>1421</v>
      </c>
      <c r="X300" s="235">
        <f t="shared" si="375"/>
        <v>1</v>
      </c>
      <c r="Y300" s="234">
        <f t="shared" si="376"/>
        <v>1421</v>
      </c>
      <c r="Z300" s="234">
        <f t="shared" si="377"/>
        <v>5840.3099999999995</v>
      </c>
      <c r="AA300" s="236" t="b">
        <f t="shared" si="378"/>
        <v>1</v>
      </c>
      <c r="AB300" s="231"/>
      <c r="AC300" s="237"/>
      <c r="AD300" s="230" t="s">
        <v>22</v>
      </c>
      <c r="AE300" s="229" t="s">
        <v>23</v>
      </c>
      <c r="AF300" s="238"/>
      <c r="AG300" s="239"/>
      <c r="AH300" s="240">
        <v>0</v>
      </c>
      <c r="AI300" s="373">
        <f t="shared" si="379"/>
        <v>0</v>
      </c>
      <c r="AJ300" s="240">
        <v>0</v>
      </c>
      <c r="AK300" s="373">
        <f t="shared" si="380"/>
        <v>0</v>
      </c>
      <c r="AL300" s="240">
        <v>0</v>
      </c>
      <c r="AM300" s="373">
        <f t="shared" si="381"/>
        <v>0</v>
      </c>
      <c r="AN300" s="240">
        <v>2.11</v>
      </c>
      <c r="AO300" s="373">
        <f t="shared" si="382"/>
        <v>2998.31</v>
      </c>
      <c r="AP300" s="240">
        <v>0</v>
      </c>
      <c r="AQ300" s="373">
        <f t="shared" si="383"/>
        <v>0</v>
      </c>
      <c r="AR300" s="240">
        <v>0</v>
      </c>
      <c r="AS300" s="373">
        <f t="shared" si="384"/>
        <v>0</v>
      </c>
      <c r="AT300" s="240">
        <v>1</v>
      </c>
      <c r="AU300" s="373">
        <f t="shared" si="385"/>
        <v>1421</v>
      </c>
      <c r="AV300" s="240">
        <v>0</v>
      </c>
      <c r="AW300" s="373">
        <f t="shared" si="386"/>
        <v>0</v>
      </c>
      <c r="AX300" s="240">
        <v>0</v>
      </c>
      <c r="AY300" s="373">
        <f t="shared" si="387"/>
        <v>0</v>
      </c>
      <c r="AZ300" s="240">
        <v>1</v>
      </c>
      <c r="BA300" s="373">
        <f t="shared" si="388"/>
        <v>1421</v>
      </c>
      <c r="BB300" s="240">
        <v>0</v>
      </c>
      <c r="BC300" s="373">
        <f t="shared" si="389"/>
        <v>0</v>
      </c>
      <c r="BD300" s="240">
        <v>0</v>
      </c>
      <c r="BE300" s="373">
        <f t="shared" si="390"/>
        <v>0</v>
      </c>
      <c r="BF300" s="387">
        <f t="shared" si="391"/>
        <v>5840.3099999999995</v>
      </c>
      <c r="BG300" s="387">
        <f t="shared" si="414"/>
        <v>5840.3099999999995</v>
      </c>
      <c r="BH300" s="390" t="b">
        <f t="shared" si="415"/>
        <v>1</v>
      </c>
      <c r="BI300" s="387">
        <f t="shared" si="416"/>
        <v>0</v>
      </c>
      <c r="BJ300" s="376">
        <f t="shared" si="393"/>
        <v>35510001</v>
      </c>
      <c r="BK300" s="384">
        <v>348</v>
      </c>
      <c r="BL300" s="384">
        <v>5</v>
      </c>
      <c r="BM300" s="385">
        <f t="shared" si="394"/>
        <v>0</v>
      </c>
      <c r="BN300" s="385">
        <f t="shared" si="395"/>
        <v>2.11</v>
      </c>
      <c r="BO300" s="385">
        <f t="shared" si="396"/>
        <v>1</v>
      </c>
      <c r="BP300" s="385">
        <f t="shared" si="397"/>
        <v>1</v>
      </c>
      <c r="BQ300" s="386">
        <f t="shared" si="398"/>
        <v>1421</v>
      </c>
      <c r="BR300" s="228">
        <f t="shared" si="392"/>
        <v>0</v>
      </c>
      <c r="BS300" s="228">
        <v>0</v>
      </c>
      <c r="BT300" s="228">
        <v>1</v>
      </c>
      <c r="BU300" s="228" t="s">
        <v>139</v>
      </c>
      <c r="BV300" s="228" t="str">
        <f t="shared" si="399"/>
        <v>0</v>
      </c>
      <c r="BW300" s="228" t="str">
        <f t="shared" si="400"/>
        <v>0</v>
      </c>
      <c r="BX300" s="228" t="str">
        <f t="shared" si="401"/>
        <v>1</v>
      </c>
      <c r="BY300" s="228" t="s">
        <v>23</v>
      </c>
      <c r="BZ300" s="387">
        <f t="shared" si="402"/>
        <v>0</v>
      </c>
      <c r="CA300" s="387">
        <f t="shared" si="403"/>
        <v>0</v>
      </c>
      <c r="CB300" s="387">
        <f t="shared" si="404"/>
        <v>0</v>
      </c>
      <c r="CC300" s="387">
        <f t="shared" si="405"/>
        <v>2998.31</v>
      </c>
      <c r="CD300" s="387">
        <f t="shared" si="406"/>
        <v>0</v>
      </c>
      <c r="CE300" s="387">
        <f t="shared" si="407"/>
        <v>0</v>
      </c>
      <c r="CF300" s="387">
        <f t="shared" si="408"/>
        <v>1421</v>
      </c>
      <c r="CG300" s="387">
        <f t="shared" si="409"/>
        <v>0</v>
      </c>
      <c r="CH300" s="387">
        <f t="shared" si="410"/>
        <v>0</v>
      </c>
      <c r="CI300" s="387">
        <f t="shared" si="411"/>
        <v>1421</v>
      </c>
      <c r="CJ300" s="387">
        <f t="shared" si="412"/>
        <v>0</v>
      </c>
      <c r="CK300" s="387">
        <f t="shared" si="413"/>
        <v>0</v>
      </c>
    </row>
    <row r="301" spans="1:89" s="165" customFormat="1" ht="30.6" x14ac:dyDescent="0.3">
      <c r="A301"/>
      <c r="B301" s="129">
        <v>216</v>
      </c>
      <c r="C301" s="107">
        <v>355011</v>
      </c>
      <c r="D301" s="107">
        <v>35510001</v>
      </c>
      <c r="E301" s="155" t="s">
        <v>316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417"/>
        <v>4</v>
      </c>
      <c r="L301" s="156" t="s">
        <v>274</v>
      </c>
      <c r="M301" s="104">
        <v>0</v>
      </c>
      <c r="N301" s="262">
        <f t="shared" si="367"/>
        <v>2900</v>
      </c>
      <c r="O301" s="141">
        <v>2900</v>
      </c>
      <c r="P301" s="110">
        <f t="shared" si="368"/>
        <v>11600</v>
      </c>
      <c r="Q301" s="112" t="s">
        <v>139</v>
      </c>
      <c r="R301" s="113">
        <f t="shared" si="369"/>
        <v>1</v>
      </c>
      <c r="S301" s="114">
        <f t="shared" si="370"/>
        <v>2900</v>
      </c>
      <c r="T301" s="113">
        <f t="shared" si="371"/>
        <v>1</v>
      </c>
      <c r="U301" s="115">
        <f t="shared" si="372"/>
        <v>2900</v>
      </c>
      <c r="V301" s="113">
        <f t="shared" si="373"/>
        <v>1</v>
      </c>
      <c r="W301" s="115">
        <f t="shared" si="374"/>
        <v>2900</v>
      </c>
      <c r="X301" s="113">
        <f t="shared" si="375"/>
        <v>1</v>
      </c>
      <c r="Y301" s="115">
        <f t="shared" si="376"/>
        <v>2900</v>
      </c>
      <c r="Z301" s="116">
        <f t="shared" si="377"/>
        <v>11600</v>
      </c>
      <c r="AA301" s="117" t="b">
        <f t="shared" si="378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171">
        <v>0</v>
      </c>
      <c r="AI301" s="164">
        <f t="shared" si="379"/>
        <v>0</v>
      </c>
      <c r="AJ301" s="21">
        <v>0</v>
      </c>
      <c r="AK301" s="164">
        <f t="shared" si="380"/>
        <v>0</v>
      </c>
      <c r="AL301" s="21">
        <v>1</v>
      </c>
      <c r="AM301" s="164">
        <f t="shared" si="381"/>
        <v>2900</v>
      </c>
      <c r="AN301" s="21">
        <v>0</v>
      </c>
      <c r="AO301" s="164">
        <f t="shared" si="382"/>
        <v>0</v>
      </c>
      <c r="AP301" s="21">
        <v>0</v>
      </c>
      <c r="AQ301" s="164">
        <f t="shared" si="383"/>
        <v>0</v>
      </c>
      <c r="AR301" s="21">
        <v>1</v>
      </c>
      <c r="AS301" s="164">
        <f t="shared" si="384"/>
        <v>2900</v>
      </c>
      <c r="AT301" s="21">
        <v>0</v>
      </c>
      <c r="AU301" s="164">
        <f t="shared" si="385"/>
        <v>0</v>
      </c>
      <c r="AV301" s="21">
        <v>0</v>
      </c>
      <c r="AW301" s="164">
        <f t="shared" si="386"/>
        <v>0</v>
      </c>
      <c r="AX301" s="21">
        <v>1</v>
      </c>
      <c r="AY301" s="164">
        <f t="shared" si="387"/>
        <v>2900</v>
      </c>
      <c r="AZ301" s="21">
        <v>0</v>
      </c>
      <c r="BA301" s="164">
        <f t="shared" si="388"/>
        <v>0</v>
      </c>
      <c r="BB301" s="21">
        <v>0</v>
      </c>
      <c r="BC301" s="164">
        <f t="shared" si="389"/>
        <v>0</v>
      </c>
      <c r="BD301" s="21">
        <v>1</v>
      </c>
      <c r="BE301" s="164">
        <f t="shared" si="390"/>
        <v>2900</v>
      </c>
      <c r="BF301" s="253">
        <f t="shared" si="391"/>
        <v>11600</v>
      </c>
      <c r="BG301" s="253">
        <f t="shared" si="414"/>
        <v>11600</v>
      </c>
      <c r="BH301" s="10" t="b">
        <f t="shared" si="415"/>
        <v>1</v>
      </c>
      <c r="BI301" s="253">
        <f t="shared" si="416"/>
        <v>0</v>
      </c>
      <c r="BJ301" s="250">
        <f t="shared" si="393"/>
        <v>35510001</v>
      </c>
      <c r="BK301" s="251">
        <v>348</v>
      </c>
      <c r="BL301" s="251">
        <v>5</v>
      </c>
      <c r="BM301" s="252">
        <f t="shared" si="394"/>
        <v>1</v>
      </c>
      <c r="BN301" s="252">
        <f t="shared" si="395"/>
        <v>1</v>
      </c>
      <c r="BO301" s="252">
        <f t="shared" si="396"/>
        <v>1</v>
      </c>
      <c r="BP301" s="252">
        <f t="shared" si="397"/>
        <v>1</v>
      </c>
      <c r="BQ301" s="254">
        <f t="shared" si="398"/>
        <v>2900</v>
      </c>
      <c r="BR301">
        <f t="shared" si="392"/>
        <v>0</v>
      </c>
      <c r="BS301">
        <v>0</v>
      </c>
      <c r="BT301">
        <v>1</v>
      </c>
      <c r="BU301" t="s">
        <v>139</v>
      </c>
      <c r="BV301" t="str">
        <f t="shared" si="399"/>
        <v>0</v>
      </c>
      <c r="BW301" t="str">
        <f t="shared" si="400"/>
        <v>0</v>
      </c>
      <c r="BX301" t="str">
        <f t="shared" si="401"/>
        <v>1</v>
      </c>
      <c r="BY301" t="s">
        <v>23</v>
      </c>
      <c r="BZ301" s="253">
        <f t="shared" si="402"/>
        <v>0</v>
      </c>
      <c r="CA301" s="253">
        <f t="shared" si="403"/>
        <v>0</v>
      </c>
      <c r="CB301" s="253">
        <f t="shared" si="404"/>
        <v>2900</v>
      </c>
      <c r="CC301" s="253">
        <f t="shared" si="405"/>
        <v>0</v>
      </c>
      <c r="CD301" s="253">
        <f t="shared" si="406"/>
        <v>0</v>
      </c>
      <c r="CE301" s="253">
        <f t="shared" si="407"/>
        <v>2900</v>
      </c>
      <c r="CF301" s="253">
        <f t="shared" si="408"/>
        <v>0</v>
      </c>
      <c r="CG301" s="253">
        <f t="shared" si="409"/>
        <v>0</v>
      </c>
      <c r="CH301" s="253">
        <f t="shared" si="410"/>
        <v>2900</v>
      </c>
      <c r="CI301" s="253">
        <f t="shared" si="411"/>
        <v>0</v>
      </c>
      <c r="CJ301" s="253">
        <f t="shared" si="412"/>
        <v>0</v>
      </c>
      <c r="CK301" s="253">
        <f t="shared" si="413"/>
        <v>2900</v>
      </c>
    </row>
    <row r="302" spans="1:89" ht="30.6" x14ac:dyDescent="0.3">
      <c r="B302" s="129">
        <v>217</v>
      </c>
      <c r="C302" s="107">
        <v>355011</v>
      </c>
      <c r="D302" s="107">
        <v>35510001</v>
      </c>
      <c r="E302" s="155" t="s">
        <v>317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417"/>
        <v>2</v>
      </c>
      <c r="L302" s="156" t="s">
        <v>274</v>
      </c>
      <c r="M302" s="201">
        <v>0</v>
      </c>
      <c r="N302" s="262">
        <f t="shared" si="367"/>
        <v>4616.8</v>
      </c>
      <c r="O302" s="141">
        <v>4616.8</v>
      </c>
      <c r="P302" s="110">
        <f t="shared" si="368"/>
        <v>9233.6</v>
      </c>
      <c r="Q302" s="112" t="s">
        <v>139</v>
      </c>
      <c r="R302" s="113">
        <f t="shared" si="369"/>
        <v>0</v>
      </c>
      <c r="S302" s="114">
        <f t="shared" si="370"/>
        <v>0</v>
      </c>
      <c r="T302" s="113">
        <f t="shared" si="371"/>
        <v>0</v>
      </c>
      <c r="U302" s="115">
        <f t="shared" si="372"/>
        <v>0</v>
      </c>
      <c r="V302" s="113">
        <f t="shared" si="373"/>
        <v>1</v>
      </c>
      <c r="W302" s="115">
        <f t="shared" si="374"/>
        <v>4616.8</v>
      </c>
      <c r="X302" s="113">
        <f t="shared" si="375"/>
        <v>1</v>
      </c>
      <c r="Y302" s="115">
        <f t="shared" si="376"/>
        <v>4616.8</v>
      </c>
      <c r="Z302" s="116">
        <f t="shared" si="377"/>
        <v>9233.6</v>
      </c>
      <c r="AA302" s="117" t="b">
        <f t="shared" si="378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171">
        <v>0</v>
      </c>
      <c r="AI302" s="164">
        <f t="shared" si="379"/>
        <v>0</v>
      </c>
      <c r="AJ302" s="21">
        <v>0</v>
      </c>
      <c r="AK302" s="164">
        <f t="shared" si="380"/>
        <v>0</v>
      </c>
      <c r="AL302" s="21">
        <v>0</v>
      </c>
      <c r="AM302" s="164">
        <f t="shared" si="381"/>
        <v>0</v>
      </c>
      <c r="AN302" s="21">
        <v>0</v>
      </c>
      <c r="AO302" s="164">
        <f t="shared" si="382"/>
        <v>0</v>
      </c>
      <c r="AP302" s="21">
        <v>0</v>
      </c>
      <c r="AQ302" s="164">
        <f t="shared" si="383"/>
        <v>0</v>
      </c>
      <c r="AR302" s="21">
        <v>0</v>
      </c>
      <c r="AS302" s="164">
        <f t="shared" si="384"/>
        <v>0</v>
      </c>
      <c r="AT302" s="21">
        <v>1</v>
      </c>
      <c r="AU302" s="164">
        <f t="shared" si="385"/>
        <v>4616.8</v>
      </c>
      <c r="AV302" s="21">
        <v>0</v>
      </c>
      <c r="AW302" s="164">
        <f t="shared" si="386"/>
        <v>0</v>
      </c>
      <c r="AX302" s="21">
        <v>0</v>
      </c>
      <c r="AY302" s="164">
        <f t="shared" si="387"/>
        <v>0</v>
      </c>
      <c r="AZ302" s="21">
        <v>1</v>
      </c>
      <c r="BA302" s="164">
        <f t="shared" si="388"/>
        <v>4616.8</v>
      </c>
      <c r="BB302" s="21">
        <v>0</v>
      </c>
      <c r="BC302" s="164">
        <f t="shared" si="389"/>
        <v>0</v>
      </c>
      <c r="BD302" s="21">
        <v>0</v>
      </c>
      <c r="BE302" s="164">
        <f t="shared" si="390"/>
        <v>0</v>
      </c>
      <c r="BF302" s="253">
        <f t="shared" si="391"/>
        <v>9233.6</v>
      </c>
      <c r="BG302" s="253">
        <f t="shared" si="414"/>
        <v>9233.6</v>
      </c>
      <c r="BH302" s="10" t="b">
        <f t="shared" si="415"/>
        <v>1</v>
      </c>
      <c r="BI302" s="253">
        <f t="shared" si="416"/>
        <v>0</v>
      </c>
      <c r="BJ302" s="250">
        <f t="shared" si="393"/>
        <v>35510001</v>
      </c>
      <c r="BK302" s="251">
        <v>348</v>
      </c>
      <c r="BL302" s="251">
        <v>5</v>
      </c>
      <c r="BM302" s="252">
        <f t="shared" si="394"/>
        <v>0</v>
      </c>
      <c r="BN302" s="252">
        <f t="shared" si="395"/>
        <v>0</v>
      </c>
      <c r="BO302" s="252">
        <f t="shared" si="396"/>
        <v>1</v>
      </c>
      <c r="BP302" s="252">
        <f t="shared" si="397"/>
        <v>1</v>
      </c>
      <c r="BQ302" s="254">
        <f t="shared" si="398"/>
        <v>4616.8</v>
      </c>
      <c r="BR302">
        <f t="shared" si="392"/>
        <v>0</v>
      </c>
      <c r="BS302">
        <v>0</v>
      </c>
      <c r="BT302">
        <v>1</v>
      </c>
      <c r="BU302" t="s">
        <v>139</v>
      </c>
      <c r="BV302" t="str">
        <f t="shared" si="399"/>
        <v>0</v>
      </c>
      <c r="BW302" t="str">
        <f t="shared" si="400"/>
        <v>0</v>
      </c>
      <c r="BX302" t="str">
        <f t="shared" si="401"/>
        <v>1</v>
      </c>
      <c r="BY302" t="s">
        <v>23</v>
      </c>
      <c r="BZ302" s="253">
        <f t="shared" si="402"/>
        <v>0</v>
      </c>
      <c r="CA302" s="253">
        <f t="shared" si="403"/>
        <v>0</v>
      </c>
      <c r="CB302" s="253">
        <f t="shared" si="404"/>
        <v>0</v>
      </c>
      <c r="CC302" s="253">
        <f t="shared" si="405"/>
        <v>0</v>
      </c>
      <c r="CD302" s="253">
        <f t="shared" si="406"/>
        <v>0</v>
      </c>
      <c r="CE302" s="253">
        <f t="shared" si="407"/>
        <v>0</v>
      </c>
      <c r="CF302" s="253">
        <f t="shared" si="408"/>
        <v>4616.8</v>
      </c>
      <c r="CG302" s="253">
        <f t="shared" si="409"/>
        <v>0</v>
      </c>
      <c r="CH302" s="253">
        <f t="shared" si="410"/>
        <v>0</v>
      </c>
      <c r="CI302" s="253">
        <f t="shared" si="411"/>
        <v>4616.8</v>
      </c>
      <c r="CJ302" s="253">
        <f t="shared" si="412"/>
        <v>0</v>
      </c>
      <c r="CK302" s="253">
        <f t="shared" si="413"/>
        <v>0</v>
      </c>
    </row>
    <row r="303" spans="1:89" s="165" customFormat="1" ht="30.6" x14ac:dyDescent="0.3">
      <c r="A303"/>
      <c r="B303" s="129">
        <v>218</v>
      </c>
      <c r="C303" s="107">
        <v>355011</v>
      </c>
      <c r="D303" s="107">
        <v>35510001</v>
      </c>
      <c r="E303" s="155" t="s">
        <v>318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417"/>
        <v>0</v>
      </c>
      <c r="L303" s="156" t="s">
        <v>274</v>
      </c>
      <c r="M303" s="104">
        <v>0</v>
      </c>
      <c r="N303" s="262">
        <f t="shared" si="367"/>
        <v>3300</v>
      </c>
      <c r="O303" s="141">
        <v>3300</v>
      </c>
      <c r="P303" s="110">
        <f t="shared" si="368"/>
        <v>0</v>
      </c>
      <c r="Q303" s="112" t="s">
        <v>139</v>
      </c>
      <c r="R303" s="113">
        <f t="shared" si="369"/>
        <v>0</v>
      </c>
      <c r="S303" s="114">
        <f t="shared" si="370"/>
        <v>0</v>
      </c>
      <c r="T303" s="113">
        <f t="shared" si="371"/>
        <v>0</v>
      </c>
      <c r="U303" s="115">
        <f t="shared" si="372"/>
        <v>0</v>
      </c>
      <c r="V303" s="113">
        <f t="shared" si="373"/>
        <v>0</v>
      </c>
      <c r="W303" s="115">
        <f t="shared" si="374"/>
        <v>0</v>
      </c>
      <c r="X303" s="113">
        <f t="shared" si="375"/>
        <v>0</v>
      </c>
      <c r="Y303" s="115">
        <f t="shared" si="376"/>
        <v>0</v>
      </c>
      <c r="Z303" s="116">
        <f t="shared" si="377"/>
        <v>0</v>
      </c>
      <c r="AA303" s="117" t="b">
        <f t="shared" si="378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171">
        <v>0</v>
      </c>
      <c r="AI303" s="164">
        <f t="shared" si="379"/>
        <v>0</v>
      </c>
      <c r="AJ303" s="21">
        <v>0</v>
      </c>
      <c r="AK303" s="164">
        <f t="shared" si="380"/>
        <v>0</v>
      </c>
      <c r="AL303" s="21">
        <v>0</v>
      </c>
      <c r="AM303" s="164">
        <f t="shared" si="381"/>
        <v>0</v>
      </c>
      <c r="AN303" s="21">
        <v>0</v>
      </c>
      <c r="AO303" s="164">
        <f t="shared" si="382"/>
        <v>0</v>
      </c>
      <c r="AP303" s="21">
        <v>0</v>
      </c>
      <c r="AQ303" s="164">
        <f t="shared" si="383"/>
        <v>0</v>
      </c>
      <c r="AR303" s="21">
        <v>0</v>
      </c>
      <c r="AS303" s="164">
        <f t="shared" si="384"/>
        <v>0</v>
      </c>
      <c r="AT303" s="21">
        <v>0</v>
      </c>
      <c r="AU303" s="164">
        <f t="shared" si="385"/>
        <v>0</v>
      </c>
      <c r="AV303" s="21">
        <v>0</v>
      </c>
      <c r="AW303" s="164">
        <f t="shared" si="386"/>
        <v>0</v>
      </c>
      <c r="AX303" s="21">
        <v>0</v>
      </c>
      <c r="AY303" s="164">
        <f t="shared" si="387"/>
        <v>0</v>
      </c>
      <c r="AZ303" s="21">
        <v>0</v>
      </c>
      <c r="BA303" s="164">
        <f t="shared" si="388"/>
        <v>0</v>
      </c>
      <c r="BB303" s="21">
        <v>0</v>
      </c>
      <c r="BC303" s="164">
        <f t="shared" si="389"/>
        <v>0</v>
      </c>
      <c r="BD303" s="21">
        <v>0</v>
      </c>
      <c r="BE303" s="164">
        <f t="shared" si="390"/>
        <v>0</v>
      </c>
      <c r="BF303" s="253">
        <f t="shared" si="391"/>
        <v>0</v>
      </c>
      <c r="BG303" s="253">
        <f t="shared" si="414"/>
        <v>0</v>
      </c>
      <c r="BH303" s="10" t="b">
        <f t="shared" si="415"/>
        <v>1</v>
      </c>
      <c r="BI303" s="253">
        <f t="shared" si="416"/>
        <v>0</v>
      </c>
      <c r="BJ303" s="250">
        <f t="shared" si="393"/>
        <v>35510001</v>
      </c>
      <c r="BK303" s="251">
        <v>348</v>
      </c>
      <c r="BL303" s="251">
        <v>5</v>
      </c>
      <c r="BM303" s="252">
        <f t="shared" si="394"/>
        <v>0</v>
      </c>
      <c r="BN303" s="252">
        <f t="shared" si="395"/>
        <v>0</v>
      </c>
      <c r="BO303" s="252">
        <f t="shared" si="396"/>
        <v>0</v>
      </c>
      <c r="BP303" s="252">
        <f t="shared" si="397"/>
        <v>0</v>
      </c>
      <c r="BQ303" s="254">
        <f t="shared" si="398"/>
        <v>3300</v>
      </c>
      <c r="BR303">
        <f t="shared" si="392"/>
        <v>0</v>
      </c>
      <c r="BS303">
        <v>0</v>
      </c>
      <c r="BT303">
        <v>1</v>
      </c>
      <c r="BU303" t="s">
        <v>139</v>
      </c>
      <c r="BV303" t="str">
        <f t="shared" si="399"/>
        <v>0</v>
      </c>
      <c r="BW303" t="str">
        <f t="shared" si="400"/>
        <v>0</v>
      </c>
      <c r="BX303" t="str">
        <f t="shared" si="401"/>
        <v>1</v>
      </c>
      <c r="BY303" t="s">
        <v>23</v>
      </c>
      <c r="BZ303" s="253">
        <f t="shared" si="402"/>
        <v>0</v>
      </c>
      <c r="CA303" s="253">
        <f t="shared" si="403"/>
        <v>0</v>
      </c>
      <c r="CB303" s="253">
        <f t="shared" si="404"/>
        <v>0</v>
      </c>
      <c r="CC303" s="253">
        <f t="shared" si="405"/>
        <v>0</v>
      </c>
      <c r="CD303" s="253">
        <f t="shared" si="406"/>
        <v>0</v>
      </c>
      <c r="CE303" s="253">
        <f t="shared" si="407"/>
        <v>0</v>
      </c>
      <c r="CF303" s="253">
        <f t="shared" si="408"/>
        <v>0</v>
      </c>
      <c r="CG303" s="253">
        <f t="shared" si="409"/>
        <v>0</v>
      </c>
      <c r="CH303" s="253">
        <f t="shared" si="410"/>
        <v>0</v>
      </c>
      <c r="CI303" s="253">
        <f t="shared" si="411"/>
        <v>0</v>
      </c>
      <c r="CJ303" s="253">
        <f t="shared" si="412"/>
        <v>0</v>
      </c>
      <c r="CK303" s="253">
        <f t="shared" si="413"/>
        <v>0</v>
      </c>
    </row>
    <row r="304" spans="1:89" ht="30.6" x14ac:dyDescent="0.3">
      <c r="B304" s="129">
        <v>219</v>
      </c>
      <c r="C304" s="107">
        <v>355011</v>
      </c>
      <c r="D304" s="107">
        <v>35510001</v>
      </c>
      <c r="E304" s="155" t="s">
        <v>319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417"/>
        <v>2</v>
      </c>
      <c r="L304" s="156" t="s">
        <v>274</v>
      </c>
      <c r="M304" s="201">
        <v>0</v>
      </c>
      <c r="N304" s="262">
        <f t="shared" si="367"/>
        <v>3000</v>
      </c>
      <c r="O304" s="141">
        <v>3000</v>
      </c>
      <c r="P304" s="110">
        <f t="shared" si="368"/>
        <v>6000</v>
      </c>
      <c r="Q304" s="112" t="s">
        <v>139</v>
      </c>
      <c r="R304" s="113">
        <f t="shared" si="369"/>
        <v>0</v>
      </c>
      <c r="S304" s="114">
        <f t="shared" si="370"/>
        <v>0</v>
      </c>
      <c r="T304" s="113">
        <f t="shared" si="371"/>
        <v>0</v>
      </c>
      <c r="U304" s="115">
        <f t="shared" si="372"/>
        <v>0</v>
      </c>
      <c r="V304" s="113">
        <f t="shared" si="373"/>
        <v>1</v>
      </c>
      <c r="W304" s="115">
        <f t="shared" si="374"/>
        <v>3000</v>
      </c>
      <c r="X304" s="113">
        <f t="shared" si="375"/>
        <v>1</v>
      </c>
      <c r="Y304" s="115">
        <f t="shared" si="376"/>
        <v>3000</v>
      </c>
      <c r="Z304" s="116">
        <f t="shared" si="377"/>
        <v>6000</v>
      </c>
      <c r="AA304" s="117" t="b">
        <f t="shared" si="378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171">
        <v>0</v>
      </c>
      <c r="AI304" s="164">
        <f t="shared" si="379"/>
        <v>0</v>
      </c>
      <c r="AJ304" s="21">
        <v>0</v>
      </c>
      <c r="AK304" s="164">
        <f t="shared" si="380"/>
        <v>0</v>
      </c>
      <c r="AL304" s="21">
        <v>0</v>
      </c>
      <c r="AM304" s="164">
        <f t="shared" si="381"/>
        <v>0</v>
      </c>
      <c r="AN304" s="21">
        <v>0</v>
      </c>
      <c r="AO304" s="164">
        <f t="shared" si="382"/>
        <v>0</v>
      </c>
      <c r="AP304" s="21">
        <v>0</v>
      </c>
      <c r="AQ304" s="164">
        <f t="shared" si="383"/>
        <v>0</v>
      </c>
      <c r="AR304" s="21">
        <v>0</v>
      </c>
      <c r="AS304" s="164">
        <f t="shared" si="384"/>
        <v>0</v>
      </c>
      <c r="AT304" s="21">
        <v>1</v>
      </c>
      <c r="AU304" s="164">
        <f t="shared" si="385"/>
        <v>3000</v>
      </c>
      <c r="AV304" s="21">
        <v>0</v>
      </c>
      <c r="AW304" s="164">
        <f t="shared" si="386"/>
        <v>0</v>
      </c>
      <c r="AX304" s="21">
        <v>0</v>
      </c>
      <c r="AY304" s="164">
        <f t="shared" si="387"/>
        <v>0</v>
      </c>
      <c r="AZ304" s="21">
        <v>1</v>
      </c>
      <c r="BA304" s="164">
        <f t="shared" si="388"/>
        <v>3000</v>
      </c>
      <c r="BB304" s="21">
        <v>0</v>
      </c>
      <c r="BC304" s="164">
        <f t="shared" si="389"/>
        <v>0</v>
      </c>
      <c r="BD304" s="21">
        <v>0</v>
      </c>
      <c r="BE304" s="164">
        <f t="shared" si="390"/>
        <v>0</v>
      </c>
      <c r="BF304" s="253">
        <f t="shared" si="391"/>
        <v>6000</v>
      </c>
      <c r="BG304" s="253">
        <f t="shared" si="414"/>
        <v>6000</v>
      </c>
      <c r="BH304" s="10" t="b">
        <f t="shared" si="415"/>
        <v>1</v>
      </c>
      <c r="BI304" s="253">
        <f t="shared" si="416"/>
        <v>0</v>
      </c>
      <c r="BJ304" s="250">
        <f t="shared" si="393"/>
        <v>35510001</v>
      </c>
      <c r="BK304" s="251">
        <v>348</v>
      </c>
      <c r="BL304" s="251">
        <v>5</v>
      </c>
      <c r="BM304" s="252">
        <f t="shared" si="394"/>
        <v>0</v>
      </c>
      <c r="BN304" s="252">
        <f t="shared" si="395"/>
        <v>0</v>
      </c>
      <c r="BO304" s="252">
        <f t="shared" si="396"/>
        <v>1</v>
      </c>
      <c r="BP304" s="252">
        <f t="shared" si="397"/>
        <v>1</v>
      </c>
      <c r="BQ304" s="254">
        <f t="shared" si="398"/>
        <v>3000</v>
      </c>
      <c r="BR304">
        <f t="shared" si="392"/>
        <v>0</v>
      </c>
      <c r="BS304">
        <v>0</v>
      </c>
      <c r="BT304">
        <v>1</v>
      </c>
      <c r="BU304" t="s">
        <v>139</v>
      </c>
      <c r="BV304" t="str">
        <f t="shared" si="399"/>
        <v>0</v>
      </c>
      <c r="BW304" t="str">
        <f t="shared" si="400"/>
        <v>0</v>
      </c>
      <c r="BX304" t="str">
        <f t="shared" si="401"/>
        <v>1</v>
      </c>
      <c r="BY304" t="s">
        <v>23</v>
      </c>
      <c r="BZ304" s="253">
        <f t="shared" si="402"/>
        <v>0</v>
      </c>
      <c r="CA304" s="253">
        <f t="shared" si="403"/>
        <v>0</v>
      </c>
      <c r="CB304" s="253">
        <f t="shared" si="404"/>
        <v>0</v>
      </c>
      <c r="CC304" s="253">
        <f t="shared" si="405"/>
        <v>0</v>
      </c>
      <c r="CD304" s="253">
        <f t="shared" si="406"/>
        <v>0</v>
      </c>
      <c r="CE304" s="253">
        <f t="shared" si="407"/>
        <v>0</v>
      </c>
      <c r="CF304" s="253">
        <f t="shared" si="408"/>
        <v>3000</v>
      </c>
      <c r="CG304" s="253">
        <f t="shared" si="409"/>
        <v>0</v>
      </c>
      <c r="CH304" s="253">
        <f t="shared" si="410"/>
        <v>0</v>
      </c>
      <c r="CI304" s="253">
        <f t="shared" si="411"/>
        <v>3000</v>
      </c>
      <c r="CJ304" s="253">
        <f t="shared" si="412"/>
        <v>0</v>
      </c>
      <c r="CK304" s="253">
        <f t="shared" si="413"/>
        <v>0</v>
      </c>
    </row>
    <row r="305" spans="1:89" ht="30.6" x14ac:dyDescent="0.3">
      <c r="B305" s="129">
        <v>220</v>
      </c>
      <c r="C305" s="107">
        <v>355011</v>
      </c>
      <c r="D305" s="107">
        <v>35510001</v>
      </c>
      <c r="E305" s="155" t="s">
        <v>392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v>0</v>
      </c>
      <c r="L305" s="156" t="s">
        <v>274</v>
      </c>
      <c r="M305" s="104">
        <v>0</v>
      </c>
      <c r="N305" s="262">
        <f t="shared" si="367"/>
        <v>3306</v>
      </c>
      <c r="O305" s="141">
        <v>3306</v>
      </c>
      <c r="P305" s="110">
        <f t="shared" si="368"/>
        <v>0</v>
      </c>
      <c r="Q305" s="112" t="s">
        <v>139</v>
      </c>
      <c r="R305" s="113">
        <f t="shared" si="369"/>
        <v>0</v>
      </c>
      <c r="S305" s="114">
        <f t="shared" si="370"/>
        <v>0</v>
      </c>
      <c r="T305" s="113">
        <f t="shared" si="371"/>
        <v>0</v>
      </c>
      <c r="U305" s="115">
        <f t="shared" si="372"/>
        <v>0</v>
      </c>
      <c r="V305" s="113">
        <f t="shared" si="373"/>
        <v>0</v>
      </c>
      <c r="W305" s="115">
        <f t="shared" si="374"/>
        <v>0</v>
      </c>
      <c r="X305" s="113">
        <f t="shared" si="375"/>
        <v>0</v>
      </c>
      <c r="Y305" s="115">
        <f t="shared" si="376"/>
        <v>0</v>
      </c>
      <c r="Z305" s="116">
        <f t="shared" si="377"/>
        <v>0</v>
      </c>
      <c r="AA305" s="117" t="b">
        <f t="shared" si="378"/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171">
        <v>0</v>
      </c>
      <c r="AI305" s="164">
        <f t="shared" si="379"/>
        <v>0</v>
      </c>
      <c r="AJ305" s="21">
        <v>0</v>
      </c>
      <c r="AK305" s="164">
        <f t="shared" si="380"/>
        <v>0</v>
      </c>
      <c r="AL305" s="21">
        <v>0</v>
      </c>
      <c r="AM305" s="164">
        <f t="shared" si="381"/>
        <v>0</v>
      </c>
      <c r="AN305" s="21">
        <v>0</v>
      </c>
      <c r="AO305" s="164">
        <f t="shared" si="382"/>
        <v>0</v>
      </c>
      <c r="AP305" s="21">
        <v>0</v>
      </c>
      <c r="AQ305" s="164">
        <f t="shared" si="383"/>
        <v>0</v>
      </c>
      <c r="AR305" s="21">
        <v>0</v>
      </c>
      <c r="AS305" s="164">
        <f t="shared" si="384"/>
        <v>0</v>
      </c>
      <c r="AT305" s="21">
        <v>0</v>
      </c>
      <c r="AU305" s="164">
        <f t="shared" si="385"/>
        <v>0</v>
      </c>
      <c r="AV305" s="21">
        <v>0</v>
      </c>
      <c r="AW305" s="164">
        <f t="shared" si="386"/>
        <v>0</v>
      </c>
      <c r="AX305" s="21">
        <v>0</v>
      </c>
      <c r="AY305" s="164">
        <f t="shared" si="387"/>
        <v>0</v>
      </c>
      <c r="AZ305" s="21">
        <v>0</v>
      </c>
      <c r="BA305" s="164">
        <f t="shared" si="388"/>
        <v>0</v>
      </c>
      <c r="BB305" s="21">
        <v>0</v>
      </c>
      <c r="BC305" s="164">
        <f t="shared" si="389"/>
        <v>0</v>
      </c>
      <c r="BD305" s="21">
        <v>0</v>
      </c>
      <c r="BE305" s="164">
        <f t="shared" si="390"/>
        <v>0</v>
      </c>
      <c r="BF305" s="253">
        <f t="shared" si="391"/>
        <v>0</v>
      </c>
      <c r="BG305" s="253">
        <f t="shared" si="414"/>
        <v>0</v>
      </c>
      <c r="BH305" s="10" t="b">
        <f t="shared" si="415"/>
        <v>1</v>
      </c>
      <c r="BI305" s="253">
        <f t="shared" si="416"/>
        <v>0</v>
      </c>
      <c r="BJ305" s="250">
        <f t="shared" si="393"/>
        <v>35510001</v>
      </c>
      <c r="BK305" s="251">
        <v>348</v>
      </c>
      <c r="BL305" s="251">
        <v>5</v>
      </c>
      <c r="BM305" s="252">
        <f t="shared" si="394"/>
        <v>0</v>
      </c>
      <c r="BN305" s="252">
        <f t="shared" si="395"/>
        <v>0</v>
      </c>
      <c r="BO305" s="252">
        <f t="shared" si="396"/>
        <v>0</v>
      </c>
      <c r="BP305" s="252">
        <f t="shared" si="397"/>
        <v>0</v>
      </c>
      <c r="BQ305" s="254">
        <f t="shared" si="398"/>
        <v>3306</v>
      </c>
      <c r="BR305">
        <f t="shared" si="392"/>
        <v>0</v>
      </c>
      <c r="BS305">
        <v>0</v>
      </c>
      <c r="BT305">
        <v>1</v>
      </c>
      <c r="BU305" t="s">
        <v>139</v>
      </c>
      <c r="BV305" t="str">
        <f t="shared" si="399"/>
        <v>0</v>
      </c>
      <c r="BW305" t="str">
        <f t="shared" si="400"/>
        <v>0</v>
      </c>
      <c r="BX305" t="str">
        <f t="shared" si="401"/>
        <v>1</v>
      </c>
      <c r="BY305" t="s">
        <v>23</v>
      </c>
      <c r="BZ305" s="253">
        <f t="shared" si="402"/>
        <v>0</v>
      </c>
      <c r="CA305" s="253">
        <f t="shared" si="403"/>
        <v>0</v>
      </c>
      <c r="CB305" s="253">
        <f t="shared" si="404"/>
        <v>0</v>
      </c>
      <c r="CC305" s="253">
        <f t="shared" si="405"/>
        <v>0</v>
      </c>
      <c r="CD305" s="253">
        <f t="shared" si="406"/>
        <v>0</v>
      </c>
      <c r="CE305" s="253">
        <f t="shared" si="407"/>
        <v>0</v>
      </c>
      <c r="CF305" s="253">
        <f t="shared" si="408"/>
        <v>0</v>
      </c>
      <c r="CG305" s="253">
        <f t="shared" si="409"/>
        <v>0</v>
      </c>
      <c r="CH305" s="253">
        <f t="shared" si="410"/>
        <v>0</v>
      </c>
      <c r="CI305" s="253">
        <f t="shared" si="411"/>
        <v>0</v>
      </c>
      <c r="CJ305" s="253">
        <f t="shared" si="412"/>
        <v>0</v>
      </c>
      <c r="CK305" s="253">
        <f t="shared" si="413"/>
        <v>0</v>
      </c>
    </row>
    <row r="306" spans="1:89" s="165" customFormat="1" ht="30.6" x14ac:dyDescent="0.3">
      <c r="A306"/>
      <c r="B306" s="129">
        <v>221</v>
      </c>
      <c r="C306" s="107">
        <v>355011</v>
      </c>
      <c r="D306" s="107">
        <v>35510001</v>
      </c>
      <c r="E306" s="155" t="s">
        <v>393</v>
      </c>
      <c r="F306" s="108" t="s">
        <v>344</v>
      </c>
      <c r="G306" s="108" t="s">
        <v>345</v>
      </c>
      <c r="H306" s="109" t="s">
        <v>18</v>
      </c>
      <c r="I306" s="110"/>
      <c r="J306" s="109" t="s">
        <v>19</v>
      </c>
      <c r="K306" s="111">
        <f t="shared" si="417"/>
        <v>6</v>
      </c>
      <c r="L306" s="156" t="s">
        <v>274</v>
      </c>
      <c r="M306" s="201">
        <v>0</v>
      </c>
      <c r="N306" s="262">
        <f t="shared" si="367"/>
        <v>1849.04</v>
      </c>
      <c r="O306" s="141">
        <v>1849.04</v>
      </c>
      <c r="P306" s="110">
        <f t="shared" si="368"/>
        <v>11094.24</v>
      </c>
      <c r="Q306" s="112" t="s">
        <v>139</v>
      </c>
      <c r="R306" s="113">
        <f t="shared" si="369"/>
        <v>1</v>
      </c>
      <c r="S306" s="114">
        <f t="shared" si="370"/>
        <v>1849.04</v>
      </c>
      <c r="T306" s="113">
        <f t="shared" si="371"/>
        <v>1</v>
      </c>
      <c r="U306" s="115">
        <f t="shared" si="372"/>
        <v>1849.04</v>
      </c>
      <c r="V306" s="113">
        <f t="shared" si="373"/>
        <v>2</v>
      </c>
      <c r="W306" s="115">
        <f t="shared" si="374"/>
        <v>3698.08</v>
      </c>
      <c r="X306" s="113">
        <f t="shared" si="375"/>
        <v>2</v>
      </c>
      <c r="Y306" s="115">
        <f t="shared" si="376"/>
        <v>3698.08</v>
      </c>
      <c r="Z306" s="116">
        <f t="shared" si="377"/>
        <v>11094.24</v>
      </c>
      <c r="AA306" s="117" t="b">
        <f t="shared" si="378"/>
        <v>1</v>
      </c>
      <c r="AB306" s="130"/>
      <c r="AC306" s="132"/>
      <c r="AD306" s="109" t="s">
        <v>22</v>
      </c>
      <c r="AE306" s="108" t="s">
        <v>23</v>
      </c>
      <c r="AF306" s="119"/>
      <c r="AG306" s="120"/>
      <c r="AH306" s="171">
        <v>1</v>
      </c>
      <c r="AI306" s="164">
        <f t="shared" si="379"/>
        <v>1849.04</v>
      </c>
      <c r="AJ306" s="21">
        <v>0</v>
      </c>
      <c r="AK306" s="164">
        <f t="shared" si="380"/>
        <v>0</v>
      </c>
      <c r="AL306" s="21">
        <v>0</v>
      </c>
      <c r="AM306" s="164">
        <f t="shared" si="381"/>
        <v>0</v>
      </c>
      <c r="AN306" s="21">
        <v>0</v>
      </c>
      <c r="AO306" s="164">
        <f t="shared" si="382"/>
        <v>0</v>
      </c>
      <c r="AP306" s="21">
        <v>1</v>
      </c>
      <c r="AQ306" s="164">
        <f t="shared" si="383"/>
        <v>1849.04</v>
      </c>
      <c r="AR306" s="21">
        <v>0</v>
      </c>
      <c r="AS306" s="164">
        <f t="shared" si="384"/>
        <v>0</v>
      </c>
      <c r="AT306" s="21">
        <v>1</v>
      </c>
      <c r="AU306" s="164">
        <f t="shared" si="385"/>
        <v>1849.04</v>
      </c>
      <c r="AV306" s="21">
        <v>1</v>
      </c>
      <c r="AW306" s="164">
        <f t="shared" si="386"/>
        <v>1849.04</v>
      </c>
      <c r="AX306" s="21">
        <v>0</v>
      </c>
      <c r="AY306" s="164">
        <f t="shared" si="387"/>
        <v>0</v>
      </c>
      <c r="AZ306" s="21">
        <v>1</v>
      </c>
      <c r="BA306" s="164">
        <f t="shared" si="388"/>
        <v>1849.04</v>
      </c>
      <c r="BB306" s="21">
        <v>1</v>
      </c>
      <c r="BC306" s="164">
        <f t="shared" si="389"/>
        <v>1849.04</v>
      </c>
      <c r="BD306" s="21">
        <v>0</v>
      </c>
      <c r="BE306" s="164">
        <f t="shared" si="390"/>
        <v>0</v>
      </c>
      <c r="BF306" s="253">
        <f t="shared" si="391"/>
        <v>11094.24</v>
      </c>
      <c r="BG306" s="253">
        <f t="shared" si="414"/>
        <v>11094.240000000002</v>
      </c>
      <c r="BH306" s="10" t="b">
        <f t="shared" si="415"/>
        <v>1</v>
      </c>
      <c r="BI306" s="253">
        <f t="shared" si="416"/>
        <v>0</v>
      </c>
      <c r="BJ306" s="250">
        <f t="shared" si="393"/>
        <v>35510001</v>
      </c>
      <c r="BK306" s="251">
        <v>348</v>
      </c>
      <c r="BL306" s="251">
        <v>5</v>
      </c>
      <c r="BM306" s="252">
        <f t="shared" si="394"/>
        <v>1</v>
      </c>
      <c r="BN306" s="252">
        <f t="shared" si="395"/>
        <v>1</v>
      </c>
      <c r="BO306" s="252">
        <f t="shared" si="396"/>
        <v>2</v>
      </c>
      <c r="BP306" s="252">
        <f t="shared" si="397"/>
        <v>2</v>
      </c>
      <c r="BQ306" s="254">
        <f t="shared" si="398"/>
        <v>1849.04</v>
      </c>
      <c r="BR306">
        <f t="shared" si="392"/>
        <v>0</v>
      </c>
      <c r="BS306">
        <v>0</v>
      </c>
      <c r="BT306">
        <v>1</v>
      </c>
      <c r="BU306" t="s">
        <v>139</v>
      </c>
      <c r="BV306" t="str">
        <f t="shared" si="399"/>
        <v>0</v>
      </c>
      <c r="BW306" t="str">
        <f t="shared" si="400"/>
        <v>0</v>
      </c>
      <c r="BX306" t="str">
        <f t="shared" si="401"/>
        <v>1</v>
      </c>
      <c r="BY306" t="s">
        <v>23</v>
      </c>
      <c r="BZ306" s="253">
        <f t="shared" si="402"/>
        <v>1849.04</v>
      </c>
      <c r="CA306" s="253">
        <f t="shared" si="403"/>
        <v>0</v>
      </c>
      <c r="CB306" s="253">
        <f t="shared" si="404"/>
        <v>0</v>
      </c>
      <c r="CC306" s="253">
        <f t="shared" si="405"/>
        <v>0</v>
      </c>
      <c r="CD306" s="253">
        <f t="shared" si="406"/>
        <v>1849.04</v>
      </c>
      <c r="CE306" s="253">
        <f t="shared" si="407"/>
        <v>0</v>
      </c>
      <c r="CF306" s="253">
        <f t="shared" si="408"/>
        <v>1849.04</v>
      </c>
      <c r="CG306" s="253">
        <f t="shared" si="409"/>
        <v>1849.04</v>
      </c>
      <c r="CH306" s="253">
        <f t="shared" si="410"/>
        <v>0</v>
      </c>
      <c r="CI306" s="253">
        <f t="shared" si="411"/>
        <v>1849.04</v>
      </c>
      <c r="CJ306" s="253">
        <f t="shared" si="412"/>
        <v>1849.04</v>
      </c>
      <c r="CK306" s="253">
        <f t="shared" si="413"/>
        <v>0</v>
      </c>
    </row>
    <row r="307" spans="1:89" ht="30.6" x14ac:dyDescent="0.3">
      <c r="B307" s="129">
        <v>222</v>
      </c>
      <c r="C307" s="107">
        <v>355011</v>
      </c>
      <c r="D307" s="107">
        <v>35510001</v>
      </c>
      <c r="E307" s="155" t="s">
        <v>386</v>
      </c>
      <c r="F307" s="108" t="s">
        <v>344</v>
      </c>
      <c r="G307" s="108" t="s">
        <v>345</v>
      </c>
      <c r="H307" s="109" t="s">
        <v>18</v>
      </c>
      <c r="I307" s="110"/>
      <c r="J307" s="109" t="s">
        <v>19</v>
      </c>
      <c r="K307" s="111">
        <f t="shared" si="417"/>
        <v>0</v>
      </c>
      <c r="L307" s="156" t="s">
        <v>274</v>
      </c>
      <c r="M307" s="104">
        <v>0</v>
      </c>
      <c r="N307" s="262">
        <f t="shared" si="367"/>
        <v>852.6</v>
      </c>
      <c r="O307" s="141">
        <v>852.6</v>
      </c>
      <c r="P307" s="110">
        <f t="shared" si="368"/>
        <v>0</v>
      </c>
      <c r="Q307" s="112" t="s">
        <v>139</v>
      </c>
      <c r="R307" s="113">
        <f t="shared" si="369"/>
        <v>0</v>
      </c>
      <c r="S307" s="114">
        <f t="shared" si="370"/>
        <v>0</v>
      </c>
      <c r="T307" s="113">
        <f t="shared" si="371"/>
        <v>0</v>
      </c>
      <c r="U307" s="115">
        <f t="shared" si="372"/>
        <v>0</v>
      </c>
      <c r="V307" s="113">
        <f t="shared" si="373"/>
        <v>0</v>
      </c>
      <c r="W307" s="115">
        <f t="shared" si="374"/>
        <v>0</v>
      </c>
      <c r="X307" s="113">
        <f t="shared" si="375"/>
        <v>0</v>
      </c>
      <c r="Y307" s="115">
        <f t="shared" si="376"/>
        <v>0</v>
      </c>
      <c r="Z307" s="116">
        <f t="shared" si="377"/>
        <v>0</v>
      </c>
      <c r="AA307" s="117" t="b">
        <f t="shared" si="378"/>
        <v>1</v>
      </c>
      <c r="AB307" s="109"/>
      <c r="AC307" s="122"/>
      <c r="AD307" s="109" t="s">
        <v>22</v>
      </c>
      <c r="AE307" s="108" t="s">
        <v>23</v>
      </c>
      <c r="AF307" s="119"/>
      <c r="AG307" s="120"/>
      <c r="AH307" s="171">
        <v>0</v>
      </c>
      <c r="AI307" s="164">
        <f t="shared" si="379"/>
        <v>0</v>
      </c>
      <c r="AJ307" s="21">
        <v>0</v>
      </c>
      <c r="AK307" s="164">
        <f t="shared" si="380"/>
        <v>0</v>
      </c>
      <c r="AL307" s="21">
        <v>0</v>
      </c>
      <c r="AM307" s="164">
        <f t="shared" si="381"/>
        <v>0</v>
      </c>
      <c r="AN307" s="21">
        <v>0</v>
      </c>
      <c r="AO307" s="164">
        <f t="shared" si="382"/>
        <v>0</v>
      </c>
      <c r="AP307" s="21">
        <v>0</v>
      </c>
      <c r="AQ307" s="164">
        <f t="shared" si="383"/>
        <v>0</v>
      </c>
      <c r="AR307" s="21">
        <v>0</v>
      </c>
      <c r="AS307" s="164">
        <f t="shared" si="384"/>
        <v>0</v>
      </c>
      <c r="AT307" s="21">
        <v>0</v>
      </c>
      <c r="AU307" s="164">
        <f t="shared" si="385"/>
        <v>0</v>
      </c>
      <c r="AV307" s="21">
        <v>0</v>
      </c>
      <c r="AW307" s="164">
        <f t="shared" si="386"/>
        <v>0</v>
      </c>
      <c r="AX307" s="21">
        <v>0</v>
      </c>
      <c r="AY307" s="164">
        <f t="shared" si="387"/>
        <v>0</v>
      </c>
      <c r="AZ307" s="21">
        <v>0</v>
      </c>
      <c r="BA307" s="164">
        <f t="shared" si="388"/>
        <v>0</v>
      </c>
      <c r="BB307" s="21">
        <v>0</v>
      </c>
      <c r="BC307" s="164">
        <f t="shared" si="389"/>
        <v>0</v>
      </c>
      <c r="BD307" s="21">
        <v>0</v>
      </c>
      <c r="BE307" s="164">
        <f t="shared" si="390"/>
        <v>0</v>
      </c>
      <c r="BF307" s="253">
        <f t="shared" si="391"/>
        <v>0</v>
      </c>
      <c r="BG307" s="253">
        <f t="shared" si="414"/>
        <v>0</v>
      </c>
      <c r="BH307" s="10" t="b">
        <f t="shared" si="415"/>
        <v>1</v>
      </c>
      <c r="BI307" s="253">
        <f t="shared" si="416"/>
        <v>0</v>
      </c>
      <c r="BJ307" s="250">
        <f t="shared" si="393"/>
        <v>35510001</v>
      </c>
      <c r="BK307" s="251">
        <v>348</v>
      </c>
      <c r="BL307" s="251">
        <v>5</v>
      </c>
      <c r="BM307" s="252">
        <f t="shared" si="394"/>
        <v>0</v>
      </c>
      <c r="BN307" s="252">
        <f t="shared" si="395"/>
        <v>0</v>
      </c>
      <c r="BO307" s="252">
        <f t="shared" si="396"/>
        <v>0</v>
      </c>
      <c r="BP307" s="252">
        <f t="shared" si="397"/>
        <v>0</v>
      </c>
      <c r="BQ307" s="254">
        <f t="shared" si="398"/>
        <v>852.6</v>
      </c>
      <c r="BR307">
        <f t="shared" si="392"/>
        <v>0</v>
      </c>
      <c r="BS307">
        <v>0</v>
      </c>
      <c r="BT307">
        <v>1</v>
      </c>
      <c r="BU307" t="s">
        <v>139</v>
      </c>
      <c r="BV307" t="str">
        <f t="shared" si="399"/>
        <v>0</v>
      </c>
      <c r="BW307" t="str">
        <f t="shared" si="400"/>
        <v>0</v>
      </c>
      <c r="BX307" t="str">
        <f t="shared" si="401"/>
        <v>1</v>
      </c>
      <c r="BY307" t="s">
        <v>23</v>
      </c>
      <c r="BZ307" s="253">
        <f t="shared" si="402"/>
        <v>0</v>
      </c>
      <c r="CA307" s="253">
        <f t="shared" si="403"/>
        <v>0</v>
      </c>
      <c r="CB307" s="253">
        <f t="shared" si="404"/>
        <v>0</v>
      </c>
      <c r="CC307" s="253">
        <f t="shared" si="405"/>
        <v>0</v>
      </c>
      <c r="CD307" s="253">
        <f t="shared" si="406"/>
        <v>0</v>
      </c>
      <c r="CE307" s="253">
        <f t="shared" si="407"/>
        <v>0</v>
      </c>
      <c r="CF307" s="253">
        <f t="shared" si="408"/>
        <v>0</v>
      </c>
      <c r="CG307" s="253">
        <f t="shared" si="409"/>
        <v>0</v>
      </c>
      <c r="CH307" s="253">
        <f t="shared" si="410"/>
        <v>0</v>
      </c>
      <c r="CI307" s="253">
        <f t="shared" si="411"/>
        <v>0</v>
      </c>
      <c r="CJ307" s="253">
        <f t="shared" si="412"/>
        <v>0</v>
      </c>
      <c r="CK307" s="253">
        <f t="shared" si="413"/>
        <v>0</v>
      </c>
    </row>
    <row r="308" spans="1:89" ht="30.6" x14ac:dyDescent="0.3">
      <c r="B308" s="129">
        <v>223</v>
      </c>
      <c r="C308" s="107">
        <v>355011</v>
      </c>
      <c r="D308" s="107">
        <v>35510001</v>
      </c>
      <c r="E308" s="155" t="s">
        <v>387</v>
      </c>
      <c r="F308" s="108" t="s">
        <v>344</v>
      </c>
      <c r="G308" s="108" t="s">
        <v>345</v>
      </c>
      <c r="H308" s="109" t="s">
        <v>18</v>
      </c>
      <c r="I308" s="110"/>
      <c r="J308" s="109" t="s">
        <v>19</v>
      </c>
      <c r="K308" s="111">
        <f t="shared" si="417"/>
        <v>0</v>
      </c>
      <c r="L308" s="156" t="s">
        <v>274</v>
      </c>
      <c r="M308" s="201">
        <v>0</v>
      </c>
      <c r="N308" s="262">
        <f t="shared" si="367"/>
        <v>562.54</v>
      </c>
      <c r="O308" s="141">
        <v>562.54</v>
      </c>
      <c r="P308" s="110">
        <f t="shared" si="368"/>
        <v>0</v>
      </c>
      <c r="Q308" s="112" t="s">
        <v>139</v>
      </c>
      <c r="R308" s="113">
        <f t="shared" si="369"/>
        <v>0</v>
      </c>
      <c r="S308" s="114">
        <f t="shared" si="370"/>
        <v>0</v>
      </c>
      <c r="T308" s="113">
        <f t="shared" si="371"/>
        <v>0</v>
      </c>
      <c r="U308" s="115">
        <f t="shared" si="372"/>
        <v>0</v>
      </c>
      <c r="V308" s="113">
        <f t="shared" si="373"/>
        <v>0</v>
      </c>
      <c r="W308" s="115">
        <f t="shared" si="374"/>
        <v>0</v>
      </c>
      <c r="X308" s="113">
        <f t="shared" si="375"/>
        <v>0</v>
      </c>
      <c r="Y308" s="115">
        <f t="shared" si="376"/>
        <v>0</v>
      </c>
      <c r="Z308" s="116">
        <f t="shared" si="377"/>
        <v>0</v>
      </c>
      <c r="AA308" s="117" t="b">
        <f t="shared" si="378"/>
        <v>1</v>
      </c>
      <c r="AB308" s="109"/>
      <c r="AC308" s="122"/>
      <c r="AD308" s="109" t="s">
        <v>22</v>
      </c>
      <c r="AE308" s="108" t="s">
        <v>23</v>
      </c>
      <c r="AF308" s="119"/>
      <c r="AG308" s="120"/>
      <c r="AH308" s="171">
        <v>0</v>
      </c>
      <c r="AI308" s="164">
        <f t="shared" si="379"/>
        <v>0</v>
      </c>
      <c r="AJ308" s="21">
        <v>0</v>
      </c>
      <c r="AK308" s="164">
        <f t="shared" si="380"/>
        <v>0</v>
      </c>
      <c r="AL308" s="21">
        <v>0</v>
      </c>
      <c r="AM308" s="164">
        <f t="shared" si="381"/>
        <v>0</v>
      </c>
      <c r="AN308" s="21">
        <v>0</v>
      </c>
      <c r="AO308" s="164">
        <f t="shared" si="382"/>
        <v>0</v>
      </c>
      <c r="AP308" s="21">
        <v>0</v>
      </c>
      <c r="AQ308" s="164">
        <f t="shared" si="383"/>
        <v>0</v>
      </c>
      <c r="AR308" s="21">
        <v>0</v>
      </c>
      <c r="AS308" s="164">
        <f t="shared" si="384"/>
        <v>0</v>
      </c>
      <c r="AT308" s="21">
        <v>0</v>
      </c>
      <c r="AU308" s="164">
        <f t="shared" si="385"/>
        <v>0</v>
      </c>
      <c r="AV308" s="21">
        <v>0</v>
      </c>
      <c r="AW308" s="164">
        <f t="shared" si="386"/>
        <v>0</v>
      </c>
      <c r="AX308" s="21">
        <v>0</v>
      </c>
      <c r="AY308" s="164">
        <f t="shared" si="387"/>
        <v>0</v>
      </c>
      <c r="AZ308" s="21">
        <v>0</v>
      </c>
      <c r="BA308" s="164">
        <f t="shared" si="388"/>
        <v>0</v>
      </c>
      <c r="BB308" s="21">
        <v>0</v>
      </c>
      <c r="BC308" s="164">
        <f t="shared" si="389"/>
        <v>0</v>
      </c>
      <c r="BD308" s="21">
        <v>0</v>
      </c>
      <c r="BE308" s="164">
        <f t="shared" si="390"/>
        <v>0</v>
      </c>
      <c r="BF308" s="253">
        <f t="shared" si="391"/>
        <v>0</v>
      </c>
      <c r="BG308" s="253">
        <f t="shared" si="414"/>
        <v>0</v>
      </c>
      <c r="BH308" s="10" t="b">
        <f t="shared" si="415"/>
        <v>1</v>
      </c>
      <c r="BI308" s="253">
        <f t="shared" si="416"/>
        <v>0</v>
      </c>
      <c r="BJ308" s="250">
        <f t="shared" si="393"/>
        <v>35510001</v>
      </c>
      <c r="BK308" s="251">
        <v>348</v>
      </c>
      <c r="BL308" s="251">
        <v>5</v>
      </c>
      <c r="BM308" s="252">
        <f t="shared" si="394"/>
        <v>0</v>
      </c>
      <c r="BN308" s="252">
        <f t="shared" si="395"/>
        <v>0</v>
      </c>
      <c r="BO308" s="252">
        <f t="shared" si="396"/>
        <v>0</v>
      </c>
      <c r="BP308" s="252">
        <f t="shared" si="397"/>
        <v>0</v>
      </c>
      <c r="BQ308" s="254">
        <f t="shared" si="398"/>
        <v>562.54</v>
      </c>
      <c r="BR308">
        <f t="shared" si="392"/>
        <v>0</v>
      </c>
      <c r="BS308">
        <v>0</v>
      </c>
      <c r="BT308">
        <v>1</v>
      </c>
      <c r="BU308" t="s">
        <v>139</v>
      </c>
      <c r="BV308" t="str">
        <f t="shared" si="399"/>
        <v>0</v>
      </c>
      <c r="BW308" t="str">
        <f t="shared" si="400"/>
        <v>0</v>
      </c>
      <c r="BX308" t="str">
        <f t="shared" si="401"/>
        <v>1</v>
      </c>
      <c r="BY308" t="s">
        <v>23</v>
      </c>
      <c r="BZ308" s="253">
        <f t="shared" si="402"/>
        <v>0</v>
      </c>
      <c r="CA308" s="253">
        <f t="shared" si="403"/>
        <v>0</v>
      </c>
      <c r="CB308" s="253">
        <f t="shared" si="404"/>
        <v>0</v>
      </c>
      <c r="CC308" s="253">
        <f t="shared" si="405"/>
        <v>0</v>
      </c>
      <c r="CD308" s="253">
        <f t="shared" si="406"/>
        <v>0</v>
      </c>
      <c r="CE308" s="253">
        <f t="shared" si="407"/>
        <v>0</v>
      </c>
      <c r="CF308" s="253">
        <f t="shared" si="408"/>
        <v>0</v>
      </c>
      <c r="CG308" s="253">
        <f t="shared" si="409"/>
        <v>0</v>
      </c>
      <c r="CH308" s="253">
        <f t="shared" si="410"/>
        <v>0</v>
      </c>
      <c r="CI308" s="253">
        <f t="shared" si="411"/>
        <v>0</v>
      </c>
      <c r="CJ308" s="253">
        <f t="shared" si="412"/>
        <v>0</v>
      </c>
      <c r="CK308" s="253">
        <f t="shared" si="413"/>
        <v>0</v>
      </c>
    </row>
    <row r="309" spans="1:89" ht="30.6" x14ac:dyDescent="0.3">
      <c r="B309" s="129">
        <v>224</v>
      </c>
      <c r="C309" s="107">
        <v>355011</v>
      </c>
      <c r="D309" s="107">
        <v>35510001</v>
      </c>
      <c r="E309" s="155" t="s">
        <v>388</v>
      </c>
      <c r="F309" s="108" t="s">
        <v>344</v>
      </c>
      <c r="G309" s="108" t="s">
        <v>345</v>
      </c>
      <c r="H309" s="109" t="s">
        <v>18</v>
      </c>
      <c r="I309" s="110"/>
      <c r="J309" s="109" t="s">
        <v>19</v>
      </c>
      <c r="K309" s="111">
        <f t="shared" si="417"/>
        <v>0</v>
      </c>
      <c r="L309" s="156" t="s">
        <v>274</v>
      </c>
      <c r="M309" s="104">
        <v>0</v>
      </c>
      <c r="N309" s="262">
        <f t="shared" si="367"/>
        <v>2030</v>
      </c>
      <c r="O309" s="141">
        <v>2030</v>
      </c>
      <c r="P309" s="110">
        <f t="shared" si="368"/>
        <v>0</v>
      </c>
      <c r="Q309" s="112" t="s">
        <v>139</v>
      </c>
      <c r="R309" s="113">
        <f t="shared" si="369"/>
        <v>0</v>
      </c>
      <c r="S309" s="114">
        <f t="shared" si="370"/>
        <v>0</v>
      </c>
      <c r="T309" s="113">
        <f t="shared" si="371"/>
        <v>0</v>
      </c>
      <c r="U309" s="115">
        <f t="shared" si="372"/>
        <v>0</v>
      </c>
      <c r="V309" s="113">
        <f t="shared" si="373"/>
        <v>0</v>
      </c>
      <c r="W309" s="115">
        <f t="shared" si="374"/>
        <v>0</v>
      </c>
      <c r="X309" s="113">
        <f t="shared" si="375"/>
        <v>0</v>
      </c>
      <c r="Y309" s="115">
        <f t="shared" si="376"/>
        <v>0</v>
      </c>
      <c r="Z309" s="116">
        <f t="shared" si="377"/>
        <v>0</v>
      </c>
      <c r="AA309" s="117" t="b">
        <f t="shared" si="378"/>
        <v>1</v>
      </c>
      <c r="AB309" s="109"/>
      <c r="AC309" s="122"/>
      <c r="AD309" s="109" t="s">
        <v>22</v>
      </c>
      <c r="AE309" s="108" t="s">
        <v>23</v>
      </c>
      <c r="AF309" s="119"/>
      <c r="AG309" s="120"/>
      <c r="AH309" s="171">
        <v>0</v>
      </c>
      <c r="AI309" s="164">
        <f t="shared" si="379"/>
        <v>0</v>
      </c>
      <c r="AJ309" s="21">
        <v>0</v>
      </c>
      <c r="AK309" s="164">
        <f t="shared" si="380"/>
        <v>0</v>
      </c>
      <c r="AL309" s="21">
        <v>0</v>
      </c>
      <c r="AM309" s="164">
        <f t="shared" si="381"/>
        <v>0</v>
      </c>
      <c r="AN309" s="21">
        <v>0</v>
      </c>
      <c r="AO309" s="164">
        <f t="shared" si="382"/>
        <v>0</v>
      </c>
      <c r="AP309" s="21">
        <v>0</v>
      </c>
      <c r="AQ309" s="164">
        <f t="shared" si="383"/>
        <v>0</v>
      </c>
      <c r="AR309" s="21">
        <v>0</v>
      </c>
      <c r="AS309" s="164">
        <f t="shared" si="384"/>
        <v>0</v>
      </c>
      <c r="AT309" s="21">
        <v>0</v>
      </c>
      <c r="AU309" s="164">
        <f t="shared" si="385"/>
        <v>0</v>
      </c>
      <c r="AV309" s="21">
        <v>0</v>
      </c>
      <c r="AW309" s="164">
        <f t="shared" si="386"/>
        <v>0</v>
      </c>
      <c r="AX309" s="21">
        <v>0</v>
      </c>
      <c r="AY309" s="164">
        <f t="shared" si="387"/>
        <v>0</v>
      </c>
      <c r="AZ309" s="21">
        <v>0</v>
      </c>
      <c r="BA309" s="164">
        <f t="shared" si="388"/>
        <v>0</v>
      </c>
      <c r="BB309" s="21">
        <v>0</v>
      </c>
      <c r="BC309" s="164">
        <f t="shared" si="389"/>
        <v>0</v>
      </c>
      <c r="BD309" s="21">
        <v>0</v>
      </c>
      <c r="BE309" s="164">
        <f t="shared" si="390"/>
        <v>0</v>
      </c>
      <c r="BF309" s="253">
        <f t="shared" si="391"/>
        <v>0</v>
      </c>
      <c r="BG309" s="253">
        <f t="shared" si="414"/>
        <v>0</v>
      </c>
      <c r="BH309" s="10" t="b">
        <f t="shared" si="415"/>
        <v>1</v>
      </c>
      <c r="BI309" s="253">
        <f t="shared" si="416"/>
        <v>0</v>
      </c>
      <c r="BJ309" s="250">
        <f t="shared" si="393"/>
        <v>35510001</v>
      </c>
      <c r="BK309" s="251">
        <v>348</v>
      </c>
      <c r="BL309" s="251">
        <v>5</v>
      </c>
      <c r="BM309" s="252">
        <f t="shared" si="394"/>
        <v>0</v>
      </c>
      <c r="BN309" s="252">
        <f t="shared" si="395"/>
        <v>0</v>
      </c>
      <c r="BO309" s="252">
        <f t="shared" si="396"/>
        <v>0</v>
      </c>
      <c r="BP309" s="252">
        <f t="shared" si="397"/>
        <v>0</v>
      </c>
      <c r="BQ309" s="254">
        <f t="shared" si="398"/>
        <v>2030</v>
      </c>
      <c r="BR309">
        <f t="shared" si="392"/>
        <v>0</v>
      </c>
      <c r="BS309">
        <v>0</v>
      </c>
      <c r="BT309">
        <v>1</v>
      </c>
      <c r="BU309" t="s">
        <v>139</v>
      </c>
      <c r="BV309" t="str">
        <f t="shared" si="399"/>
        <v>0</v>
      </c>
      <c r="BW309" t="str">
        <f t="shared" si="400"/>
        <v>0</v>
      </c>
      <c r="BX309" t="str">
        <f t="shared" si="401"/>
        <v>1</v>
      </c>
      <c r="BY309" t="s">
        <v>23</v>
      </c>
      <c r="BZ309" s="253">
        <f t="shared" si="402"/>
        <v>0</v>
      </c>
      <c r="CA309" s="253">
        <f t="shared" si="403"/>
        <v>0</v>
      </c>
      <c r="CB309" s="253">
        <f t="shared" si="404"/>
        <v>0</v>
      </c>
      <c r="CC309" s="253">
        <f t="shared" si="405"/>
        <v>0</v>
      </c>
      <c r="CD309" s="253">
        <f t="shared" si="406"/>
        <v>0</v>
      </c>
      <c r="CE309" s="253">
        <f t="shared" si="407"/>
        <v>0</v>
      </c>
      <c r="CF309" s="253">
        <f t="shared" si="408"/>
        <v>0</v>
      </c>
      <c r="CG309" s="253">
        <f t="shared" si="409"/>
        <v>0</v>
      </c>
      <c r="CH309" s="253">
        <f t="shared" si="410"/>
        <v>0</v>
      </c>
      <c r="CI309" s="253">
        <f t="shared" si="411"/>
        <v>0</v>
      </c>
      <c r="CJ309" s="253">
        <f t="shared" si="412"/>
        <v>0</v>
      </c>
      <c r="CK309" s="253">
        <f t="shared" si="413"/>
        <v>0</v>
      </c>
    </row>
    <row r="310" spans="1:89" ht="30.6" x14ac:dyDescent="0.3">
      <c r="B310" s="129">
        <v>225</v>
      </c>
      <c r="C310" s="107">
        <v>355011</v>
      </c>
      <c r="D310" s="107">
        <v>35510001</v>
      </c>
      <c r="E310" s="155" t="s">
        <v>389</v>
      </c>
      <c r="F310" s="108" t="s">
        <v>344</v>
      </c>
      <c r="G310" s="108" t="s">
        <v>345</v>
      </c>
      <c r="H310" s="109" t="s">
        <v>18</v>
      </c>
      <c r="I310" s="110"/>
      <c r="J310" s="109" t="s">
        <v>19</v>
      </c>
      <c r="K310" s="111">
        <f t="shared" si="417"/>
        <v>0</v>
      </c>
      <c r="L310" s="156" t="s">
        <v>274</v>
      </c>
      <c r="M310" s="201">
        <v>0</v>
      </c>
      <c r="N310" s="262">
        <f t="shared" si="367"/>
        <v>7250</v>
      </c>
      <c r="O310" s="141">
        <v>7250</v>
      </c>
      <c r="P310" s="110">
        <f t="shared" si="368"/>
        <v>0</v>
      </c>
      <c r="Q310" s="112" t="s">
        <v>139</v>
      </c>
      <c r="R310" s="113">
        <f t="shared" si="369"/>
        <v>0</v>
      </c>
      <c r="S310" s="114">
        <f t="shared" si="370"/>
        <v>0</v>
      </c>
      <c r="T310" s="113">
        <f t="shared" si="371"/>
        <v>0</v>
      </c>
      <c r="U310" s="115">
        <f t="shared" si="372"/>
        <v>0</v>
      </c>
      <c r="V310" s="113">
        <f t="shared" si="373"/>
        <v>0</v>
      </c>
      <c r="W310" s="115">
        <f t="shared" si="374"/>
        <v>0</v>
      </c>
      <c r="X310" s="113">
        <f t="shared" si="375"/>
        <v>0</v>
      </c>
      <c r="Y310" s="115">
        <f t="shared" si="376"/>
        <v>0</v>
      </c>
      <c r="Z310" s="116">
        <f t="shared" si="377"/>
        <v>0</v>
      </c>
      <c r="AA310" s="117" t="b">
        <f t="shared" si="378"/>
        <v>1</v>
      </c>
      <c r="AB310" s="109"/>
      <c r="AC310" s="122"/>
      <c r="AD310" s="109" t="s">
        <v>22</v>
      </c>
      <c r="AE310" s="108" t="s">
        <v>23</v>
      </c>
      <c r="AF310" s="119"/>
      <c r="AG310" s="120"/>
      <c r="AH310" s="171">
        <v>0</v>
      </c>
      <c r="AI310" s="164">
        <f t="shared" si="379"/>
        <v>0</v>
      </c>
      <c r="AJ310" s="21">
        <v>0</v>
      </c>
      <c r="AK310" s="164">
        <f t="shared" si="380"/>
        <v>0</v>
      </c>
      <c r="AL310" s="21">
        <v>0</v>
      </c>
      <c r="AM310" s="164">
        <f t="shared" si="381"/>
        <v>0</v>
      </c>
      <c r="AN310" s="21">
        <v>0</v>
      </c>
      <c r="AO310" s="164">
        <f t="shared" si="382"/>
        <v>0</v>
      </c>
      <c r="AP310" s="21">
        <v>0</v>
      </c>
      <c r="AQ310" s="164">
        <f t="shared" si="383"/>
        <v>0</v>
      </c>
      <c r="AR310" s="21">
        <v>0</v>
      </c>
      <c r="AS310" s="164">
        <f t="shared" si="384"/>
        <v>0</v>
      </c>
      <c r="AT310" s="21">
        <v>0</v>
      </c>
      <c r="AU310" s="164">
        <f t="shared" si="385"/>
        <v>0</v>
      </c>
      <c r="AV310" s="21">
        <v>0</v>
      </c>
      <c r="AW310" s="164">
        <f t="shared" si="386"/>
        <v>0</v>
      </c>
      <c r="AX310" s="21">
        <v>0</v>
      </c>
      <c r="AY310" s="164">
        <f t="shared" si="387"/>
        <v>0</v>
      </c>
      <c r="AZ310" s="21">
        <v>0</v>
      </c>
      <c r="BA310" s="164">
        <f t="shared" si="388"/>
        <v>0</v>
      </c>
      <c r="BB310" s="21">
        <v>0</v>
      </c>
      <c r="BC310" s="164">
        <f t="shared" si="389"/>
        <v>0</v>
      </c>
      <c r="BD310" s="21">
        <v>0</v>
      </c>
      <c r="BE310" s="164">
        <f t="shared" si="390"/>
        <v>0</v>
      </c>
      <c r="BF310" s="253">
        <f t="shared" si="391"/>
        <v>0</v>
      </c>
      <c r="BG310" s="253">
        <f t="shared" si="414"/>
        <v>0</v>
      </c>
      <c r="BH310" s="10" t="b">
        <f t="shared" si="415"/>
        <v>1</v>
      </c>
      <c r="BI310" s="253">
        <f t="shared" si="416"/>
        <v>0</v>
      </c>
      <c r="BJ310" s="250">
        <f t="shared" si="393"/>
        <v>35510001</v>
      </c>
      <c r="BK310" s="251">
        <v>348</v>
      </c>
      <c r="BL310" s="251">
        <v>5</v>
      </c>
      <c r="BM310" s="252">
        <f t="shared" si="394"/>
        <v>0</v>
      </c>
      <c r="BN310" s="252">
        <f t="shared" si="395"/>
        <v>0</v>
      </c>
      <c r="BO310" s="252">
        <f t="shared" si="396"/>
        <v>0</v>
      </c>
      <c r="BP310" s="252">
        <f t="shared" si="397"/>
        <v>0</v>
      </c>
      <c r="BQ310" s="254">
        <f t="shared" si="398"/>
        <v>7250</v>
      </c>
      <c r="BR310">
        <f t="shared" si="392"/>
        <v>0</v>
      </c>
      <c r="BS310">
        <v>0</v>
      </c>
      <c r="BT310">
        <v>1</v>
      </c>
      <c r="BU310" t="s">
        <v>139</v>
      </c>
      <c r="BV310" t="str">
        <f t="shared" si="399"/>
        <v>0</v>
      </c>
      <c r="BW310" t="str">
        <f t="shared" si="400"/>
        <v>0</v>
      </c>
      <c r="BX310" t="str">
        <f t="shared" si="401"/>
        <v>1</v>
      </c>
      <c r="BY310" t="s">
        <v>23</v>
      </c>
      <c r="BZ310" s="253">
        <f t="shared" si="402"/>
        <v>0</v>
      </c>
      <c r="CA310" s="253">
        <f t="shared" si="403"/>
        <v>0</v>
      </c>
      <c r="CB310" s="253">
        <f t="shared" si="404"/>
        <v>0</v>
      </c>
      <c r="CC310" s="253">
        <f t="shared" si="405"/>
        <v>0</v>
      </c>
      <c r="CD310" s="253">
        <f t="shared" si="406"/>
        <v>0</v>
      </c>
      <c r="CE310" s="253">
        <f t="shared" si="407"/>
        <v>0</v>
      </c>
      <c r="CF310" s="253">
        <f t="shared" si="408"/>
        <v>0</v>
      </c>
      <c r="CG310" s="253">
        <f t="shared" si="409"/>
        <v>0</v>
      </c>
      <c r="CH310" s="253">
        <f t="shared" si="410"/>
        <v>0</v>
      </c>
      <c r="CI310" s="253">
        <f t="shared" si="411"/>
        <v>0</v>
      </c>
      <c r="CJ310" s="253">
        <f t="shared" si="412"/>
        <v>0</v>
      </c>
      <c r="CK310" s="253">
        <f t="shared" si="413"/>
        <v>0</v>
      </c>
    </row>
    <row r="311" spans="1:89" ht="40.799999999999997" x14ac:dyDescent="0.3">
      <c r="B311" s="129">
        <v>222</v>
      </c>
      <c r="C311" s="107">
        <v>358011</v>
      </c>
      <c r="D311" s="107">
        <v>35910003</v>
      </c>
      <c r="E311" s="155" t="s">
        <v>323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417"/>
        <v>0</v>
      </c>
      <c r="L311" s="156" t="s">
        <v>274</v>
      </c>
      <c r="M311" s="104">
        <v>0</v>
      </c>
      <c r="N311" s="262">
        <f t="shared" si="367"/>
        <v>750</v>
      </c>
      <c r="O311" s="141">
        <v>750</v>
      </c>
      <c r="P311" s="110">
        <f t="shared" si="368"/>
        <v>0</v>
      </c>
      <c r="Q311" s="112" t="s">
        <v>139</v>
      </c>
      <c r="R311" s="113">
        <f t="shared" si="369"/>
        <v>0</v>
      </c>
      <c r="S311" s="114">
        <f t="shared" si="370"/>
        <v>0</v>
      </c>
      <c r="T311" s="113">
        <f t="shared" si="371"/>
        <v>0</v>
      </c>
      <c r="U311" s="115">
        <f t="shared" si="372"/>
        <v>0</v>
      </c>
      <c r="V311" s="113">
        <f t="shared" si="373"/>
        <v>0</v>
      </c>
      <c r="W311" s="115">
        <f t="shared" si="374"/>
        <v>0</v>
      </c>
      <c r="X311" s="113">
        <f t="shared" si="375"/>
        <v>0</v>
      </c>
      <c r="Y311" s="115">
        <f t="shared" si="376"/>
        <v>0</v>
      </c>
      <c r="Z311" s="116">
        <f t="shared" si="377"/>
        <v>0</v>
      </c>
      <c r="AA311" s="117" t="b">
        <f t="shared" si="378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379"/>
        <v>0</v>
      </c>
      <c r="AJ311" s="21">
        <v>0</v>
      </c>
      <c r="AK311" s="164">
        <f t="shared" si="380"/>
        <v>0</v>
      </c>
      <c r="AL311" s="21">
        <v>0</v>
      </c>
      <c r="AM311" s="164">
        <f t="shared" si="381"/>
        <v>0</v>
      </c>
      <c r="AN311" s="21">
        <v>0</v>
      </c>
      <c r="AO311" s="164">
        <f t="shared" si="382"/>
        <v>0</v>
      </c>
      <c r="AP311" s="21">
        <v>0</v>
      </c>
      <c r="AQ311" s="164">
        <f t="shared" si="383"/>
        <v>0</v>
      </c>
      <c r="AR311" s="21">
        <v>0</v>
      </c>
      <c r="AS311" s="164">
        <f t="shared" si="384"/>
        <v>0</v>
      </c>
      <c r="AT311" s="21">
        <v>0</v>
      </c>
      <c r="AU311" s="164">
        <f t="shared" si="385"/>
        <v>0</v>
      </c>
      <c r="AV311" s="21">
        <v>0</v>
      </c>
      <c r="AW311" s="164">
        <f t="shared" si="386"/>
        <v>0</v>
      </c>
      <c r="AX311" s="21">
        <v>0</v>
      </c>
      <c r="AY311" s="164">
        <f t="shared" si="387"/>
        <v>0</v>
      </c>
      <c r="AZ311" s="21">
        <v>0</v>
      </c>
      <c r="BA311" s="164">
        <f t="shared" si="388"/>
        <v>0</v>
      </c>
      <c r="BB311" s="21">
        <v>0</v>
      </c>
      <c r="BC311" s="164">
        <f t="shared" si="389"/>
        <v>0</v>
      </c>
      <c r="BD311" s="21">
        <v>0</v>
      </c>
      <c r="BE311" s="164">
        <f t="shared" si="390"/>
        <v>0</v>
      </c>
      <c r="BF311" s="253">
        <f t="shared" si="391"/>
        <v>0</v>
      </c>
      <c r="BG311" s="253">
        <f t="shared" si="414"/>
        <v>0</v>
      </c>
      <c r="BH311" s="10" t="b">
        <f t="shared" si="415"/>
        <v>1</v>
      </c>
      <c r="BI311" s="253">
        <f t="shared" si="416"/>
        <v>0</v>
      </c>
      <c r="BJ311" s="250">
        <f t="shared" si="393"/>
        <v>35910003</v>
      </c>
      <c r="BK311" s="251">
        <v>348</v>
      </c>
      <c r="BL311" s="251">
        <v>5</v>
      </c>
      <c r="BM311" s="252">
        <f t="shared" si="394"/>
        <v>0</v>
      </c>
      <c r="BN311" s="252">
        <f t="shared" si="395"/>
        <v>0</v>
      </c>
      <c r="BO311" s="252">
        <f t="shared" si="396"/>
        <v>0</v>
      </c>
      <c r="BP311" s="252">
        <f t="shared" si="397"/>
        <v>0</v>
      </c>
      <c r="BQ311" s="254">
        <f t="shared" si="398"/>
        <v>750</v>
      </c>
      <c r="BR311">
        <f t="shared" si="392"/>
        <v>0</v>
      </c>
      <c r="BS311">
        <v>0</v>
      </c>
      <c r="BT311">
        <v>1</v>
      </c>
      <c r="BU311" t="s">
        <v>139</v>
      </c>
      <c r="BV311" t="str">
        <f t="shared" si="399"/>
        <v>0</v>
      </c>
      <c r="BW311" t="str">
        <f t="shared" si="400"/>
        <v>0</v>
      </c>
      <c r="BX311" t="str">
        <f t="shared" si="401"/>
        <v>1</v>
      </c>
      <c r="BY311" t="s">
        <v>23</v>
      </c>
      <c r="BZ311" s="253">
        <f t="shared" si="402"/>
        <v>0</v>
      </c>
      <c r="CA311" s="253">
        <f t="shared" si="403"/>
        <v>0</v>
      </c>
      <c r="CB311" s="253">
        <f t="shared" si="404"/>
        <v>0</v>
      </c>
      <c r="CC311" s="253">
        <f t="shared" si="405"/>
        <v>0</v>
      </c>
      <c r="CD311" s="253">
        <f t="shared" si="406"/>
        <v>0</v>
      </c>
      <c r="CE311" s="253">
        <f t="shared" si="407"/>
        <v>0</v>
      </c>
      <c r="CF311" s="253">
        <f t="shared" si="408"/>
        <v>0</v>
      </c>
      <c r="CG311" s="253">
        <f t="shared" si="409"/>
        <v>0</v>
      </c>
      <c r="CH311" s="253">
        <f t="shared" si="410"/>
        <v>0</v>
      </c>
      <c r="CI311" s="253">
        <f t="shared" si="411"/>
        <v>0</v>
      </c>
      <c r="CJ311" s="253">
        <f t="shared" si="412"/>
        <v>0</v>
      </c>
      <c r="CK311" s="253">
        <f t="shared" si="413"/>
        <v>0</v>
      </c>
    </row>
    <row r="312" spans="1:89" ht="30.6" x14ac:dyDescent="0.3">
      <c r="B312" s="129">
        <v>223</v>
      </c>
      <c r="C312" s="107">
        <v>358011</v>
      </c>
      <c r="D312" s="107">
        <v>35910003</v>
      </c>
      <c r="E312" s="155" t="s">
        <v>324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417"/>
        <v>0</v>
      </c>
      <c r="L312" s="156" t="s">
        <v>274</v>
      </c>
      <c r="M312" s="201">
        <v>0</v>
      </c>
      <c r="N312" s="262">
        <f t="shared" si="367"/>
        <v>675</v>
      </c>
      <c r="O312" s="141">
        <v>675</v>
      </c>
      <c r="P312" s="110">
        <f t="shared" si="368"/>
        <v>0</v>
      </c>
      <c r="Q312" s="112" t="s">
        <v>139</v>
      </c>
      <c r="R312" s="113">
        <f t="shared" si="369"/>
        <v>0</v>
      </c>
      <c r="S312" s="114">
        <f t="shared" si="370"/>
        <v>0</v>
      </c>
      <c r="T312" s="113">
        <f t="shared" si="371"/>
        <v>0</v>
      </c>
      <c r="U312" s="115">
        <f t="shared" si="372"/>
        <v>0</v>
      </c>
      <c r="V312" s="113">
        <f t="shared" si="373"/>
        <v>0</v>
      </c>
      <c r="W312" s="115">
        <f t="shared" si="374"/>
        <v>0</v>
      </c>
      <c r="X312" s="113">
        <f t="shared" si="375"/>
        <v>0</v>
      </c>
      <c r="Y312" s="115">
        <f t="shared" si="376"/>
        <v>0</v>
      </c>
      <c r="Z312" s="116">
        <f t="shared" si="377"/>
        <v>0</v>
      </c>
      <c r="AA312" s="117" t="b">
        <f t="shared" si="378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379"/>
        <v>0</v>
      </c>
      <c r="AJ312" s="21">
        <v>0</v>
      </c>
      <c r="AK312" s="164">
        <f t="shared" si="380"/>
        <v>0</v>
      </c>
      <c r="AL312" s="21">
        <v>0</v>
      </c>
      <c r="AM312" s="164">
        <f t="shared" si="381"/>
        <v>0</v>
      </c>
      <c r="AN312" s="21">
        <v>0</v>
      </c>
      <c r="AO312" s="164">
        <f t="shared" si="382"/>
        <v>0</v>
      </c>
      <c r="AP312" s="21">
        <v>0</v>
      </c>
      <c r="AQ312" s="164">
        <f t="shared" si="383"/>
        <v>0</v>
      </c>
      <c r="AR312" s="21">
        <v>0</v>
      </c>
      <c r="AS312" s="164">
        <f t="shared" si="384"/>
        <v>0</v>
      </c>
      <c r="AT312" s="21">
        <v>0</v>
      </c>
      <c r="AU312" s="164">
        <f t="shared" si="385"/>
        <v>0</v>
      </c>
      <c r="AV312" s="21">
        <v>0</v>
      </c>
      <c r="AW312" s="164">
        <f t="shared" si="386"/>
        <v>0</v>
      </c>
      <c r="AX312" s="21">
        <v>0</v>
      </c>
      <c r="AY312" s="164">
        <f t="shared" si="387"/>
        <v>0</v>
      </c>
      <c r="AZ312" s="21">
        <v>0</v>
      </c>
      <c r="BA312" s="164">
        <f t="shared" si="388"/>
        <v>0</v>
      </c>
      <c r="BB312" s="21">
        <v>0</v>
      </c>
      <c r="BC312" s="164">
        <f t="shared" si="389"/>
        <v>0</v>
      </c>
      <c r="BD312" s="21">
        <v>0</v>
      </c>
      <c r="BE312" s="164">
        <f t="shared" si="390"/>
        <v>0</v>
      </c>
      <c r="BF312" s="253">
        <f t="shared" si="391"/>
        <v>0</v>
      </c>
      <c r="BG312" s="253">
        <f t="shared" si="414"/>
        <v>0</v>
      </c>
      <c r="BH312" s="10" t="b">
        <f t="shared" si="415"/>
        <v>1</v>
      </c>
      <c r="BI312" s="253">
        <f t="shared" si="416"/>
        <v>0</v>
      </c>
      <c r="BJ312" s="250">
        <f t="shared" si="393"/>
        <v>35910003</v>
      </c>
      <c r="BK312" s="251">
        <v>348</v>
      </c>
      <c r="BL312" s="251">
        <v>5</v>
      </c>
      <c r="BM312" s="252">
        <f t="shared" si="394"/>
        <v>0</v>
      </c>
      <c r="BN312" s="252">
        <f t="shared" si="395"/>
        <v>0</v>
      </c>
      <c r="BO312" s="252">
        <f t="shared" si="396"/>
        <v>0</v>
      </c>
      <c r="BP312" s="252">
        <f t="shared" si="397"/>
        <v>0</v>
      </c>
      <c r="BQ312" s="254">
        <f t="shared" si="398"/>
        <v>675</v>
      </c>
      <c r="BR312">
        <f t="shared" si="392"/>
        <v>0</v>
      </c>
      <c r="BS312">
        <v>0</v>
      </c>
      <c r="BT312">
        <v>1</v>
      </c>
      <c r="BU312" t="s">
        <v>139</v>
      </c>
      <c r="BV312" t="str">
        <f t="shared" si="399"/>
        <v>0</v>
      </c>
      <c r="BW312" t="str">
        <f t="shared" si="400"/>
        <v>0</v>
      </c>
      <c r="BX312" t="str">
        <f t="shared" si="401"/>
        <v>1</v>
      </c>
      <c r="BY312" t="s">
        <v>23</v>
      </c>
      <c r="BZ312" s="253">
        <f t="shared" si="402"/>
        <v>0</v>
      </c>
      <c r="CA312" s="253">
        <f t="shared" si="403"/>
        <v>0</v>
      </c>
      <c r="CB312" s="253">
        <f t="shared" si="404"/>
        <v>0</v>
      </c>
      <c r="CC312" s="253">
        <f t="shared" si="405"/>
        <v>0</v>
      </c>
      <c r="CD312" s="253">
        <f t="shared" si="406"/>
        <v>0</v>
      </c>
      <c r="CE312" s="253">
        <f t="shared" si="407"/>
        <v>0</v>
      </c>
      <c r="CF312" s="253">
        <f t="shared" si="408"/>
        <v>0</v>
      </c>
      <c r="CG312" s="253">
        <f t="shared" si="409"/>
        <v>0</v>
      </c>
      <c r="CH312" s="253">
        <f t="shared" si="410"/>
        <v>0</v>
      </c>
      <c r="CI312" s="253">
        <f t="shared" si="411"/>
        <v>0</v>
      </c>
      <c r="CJ312" s="253">
        <f t="shared" si="412"/>
        <v>0</v>
      </c>
      <c r="CK312" s="253">
        <f t="shared" si="413"/>
        <v>0</v>
      </c>
    </row>
    <row r="313" spans="1:89" ht="20.399999999999999" x14ac:dyDescent="0.3">
      <c r="B313" s="129">
        <v>224</v>
      </c>
      <c r="C313" s="107">
        <v>358011</v>
      </c>
      <c r="D313" s="107">
        <v>35910003</v>
      </c>
      <c r="E313" s="155" t="s">
        <v>325</v>
      </c>
      <c r="F313" s="108" t="s">
        <v>344</v>
      </c>
      <c r="G313" s="108" t="s">
        <v>345</v>
      </c>
      <c r="H313" s="109" t="s">
        <v>18</v>
      </c>
      <c r="I313" s="130"/>
      <c r="J313" s="109" t="s">
        <v>19</v>
      </c>
      <c r="K313" s="111">
        <f t="shared" si="417"/>
        <v>0</v>
      </c>
      <c r="L313" s="156" t="s">
        <v>274</v>
      </c>
      <c r="M313" s="104">
        <v>0</v>
      </c>
      <c r="N313" s="262">
        <f t="shared" si="367"/>
        <v>900</v>
      </c>
      <c r="O313" s="106">
        <v>900</v>
      </c>
      <c r="P313" s="110">
        <f t="shared" si="368"/>
        <v>0</v>
      </c>
      <c r="Q313" s="112" t="s">
        <v>139</v>
      </c>
      <c r="R313" s="113">
        <f t="shared" si="369"/>
        <v>0</v>
      </c>
      <c r="S313" s="114">
        <f t="shared" si="370"/>
        <v>0</v>
      </c>
      <c r="T313" s="113">
        <f t="shared" si="371"/>
        <v>0</v>
      </c>
      <c r="U313" s="115">
        <f t="shared" si="372"/>
        <v>0</v>
      </c>
      <c r="V313" s="113">
        <f t="shared" si="373"/>
        <v>0</v>
      </c>
      <c r="W313" s="115">
        <f t="shared" si="374"/>
        <v>0</v>
      </c>
      <c r="X313" s="113">
        <f t="shared" si="375"/>
        <v>0</v>
      </c>
      <c r="Y313" s="115">
        <f t="shared" si="376"/>
        <v>0</v>
      </c>
      <c r="Z313" s="116">
        <f t="shared" si="377"/>
        <v>0</v>
      </c>
      <c r="AA313" s="117" t="b">
        <f t="shared" si="378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 t="shared" si="379"/>
        <v>0</v>
      </c>
      <c r="AJ313" s="21">
        <v>0</v>
      </c>
      <c r="AK313" s="164">
        <f t="shared" si="380"/>
        <v>0</v>
      </c>
      <c r="AL313" s="21">
        <v>0</v>
      </c>
      <c r="AM313" s="164">
        <f t="shared" si="381"/>
        <v>0</v>
      </c>
      <c r="AN313" s="21">
        <v>0</v>
      </c>
      <c r="AO313" s="164">
        <f t="shared" si="382"/>
        <v>0</v>
      </c>
      <c r="AP313" s="21">
        <v>0</v>
      </c>
      <c r="AQ313" s="164">
        <f t="shared" si="383"/>
        <v>0</v>
      </c>
      <c r="AR313" s="21">
        <v>0</v>
      </c>
      <c r="AS313" s="164">
        <f t="shared" si="384"/>
        <v>0</v>
      </c>
      <c r="AT313" s="21">
        <v>0</v>
      </c>
      <c r="AU313" s="164">
        <f t="shared" si="385"/>
        <v>0</v>
      </c>
      <c r="AV313" s="21">
        <v>0</v>
      </c>
      <c r="AW313" s="164">
        <f t="shared" si="386"/>
        <v>0</v>
      </c>
      <c r="AX313" s="21">
        <v>0</v>
      </c>
      <c r="AY313" s="164">
        <f t="shared" si="387"/>
        <v>0</v>
      </c>
      <c r="AZ313" s="21">
        <v>0</v>
      </c>
      <c r="BA313" s="164">
        <f t="shared" si="388"/>
        <v>0</v>
      </c>
      <c r="BB313" s="21">
        <v>0</v>
      </c>
      <c r="BC313" s="164">
        <f t="shared" si="389"/>
        <v>0</v>
      </c>
      <c r="BD313" s="21">
        <v>0</v>
      </c>
      <c r="BE313" s="164">
        <f t="shared" si="390"/>
        <v>0</v>
      </c>
      <c r="BF313" s="253">
        <f t="shared" si="391"/>
        <v>0</v>
      </c>
      <c r="BG313" s="253">
        <f t="shared" si="414"/>
        <v>0</v>
      </c>
      <c r="BH313" s="10" t="b">
        <f t="shared" si="415"/>
        <v>1</v>
      </c>
      <c r="BI313" s="253">
        <f t="shared" si="416"/>
        <v>0</v>
      </c>
      <c r="BJ313" s="250">
        <f t="shared" si="393"/>
        <v>35910003</v>
      </c>
      <c r="BK313" s="251">
        <v>348</v>
      </c>
      <c r="BL313" s="251">
        <v>5</v>
      </c>
      <c r="BM313" s="252">
        <f t="shared" si="394"/>
        <v>0</v>
      </c>
      <c r="BN313" s="252">
        <f t="shared" si="395"/>
        <v>0</v>
      </c>
      <c r="BO313" s="252">
        <f t="shared" si="396"/>
        <v>0</v>
      </c>
      <c r="BP313" s="252">
        <f t="shared" si="397"/>
        <v>0</v>
      </c>
      <c r="BQ313" s="254">
        <f t="shared" si="398"/>
        <v>900</v>
      </c>
      <c r="BR313">
        <f t="shared" si="392"/>
        <v>0</v>
      </c>
      <c r="BS313">
        <v>0</v>
      </c>
      <c r="BT313">
        <v>1</v>
      </c>
      <c r="BU313" t="s">
        <v>139</v>
      </c>
      <c r="BV313" t="str">
        <f t="shared" si="399"/>
        <v>0</v>
      </c>
      <c r="BW313" t="str">
        <f t="shared" si="400"/>
        <v>0</v>
      </c>
      <c r="BX313" t="str">
        <f t="shared" si="401"/>
        <v>1</v>
      </c>
      <c r="BY313" t="s">
        <v>23</v>
      </c>
      <c r="BZ313" s="253">
        <f t="shared" si="402"/>
        <v>0</v>
      </c>
      <c r="CA313" s="253">
        <f t="shared" si="403"/>
        <v>0</v>
      </c>
      <c r="CB313" s="253">
        <f t="shared" si="404"/>
        <v>0</v>
      </c>
      <c r="CC313" s="253">
        <f t="shared" si="405"/>
        <v>0</v>
      </c>
      <c r="CD313" s="253">
        <f t="shared" si="406"/>
        <v>0</v>
      </c>
      <c r="CE313" s="253">
        <f t="shared" si="407"/>
        <v>0</v>
      </c>
      <c r="CF313" s="253">
        <f t="shared" si="408"/>
        <v>0</v>
      </c>
      <c r="CG313" s="253">
        <f t="shared" si="409"/>
        <v>0</v>
      </c>
      <c r="CH313" s="253">
        <f t="shared" si="410"/>
        <v>0</v>
      </c>
      <c r="CI313" s="253">
        <f t="shared" si="411"/>
        <v>0</v>
      </c>
      <c r="CJ313" s="253">
        <f t="shared" si="412"/>
        <v>0</v>
      </c>
      <c r="CK313" s="253">
        <f t="shared" si="413"/>
        <v>0</v>
      </c>
    </row>
    <row r="314" spans="1:89" ht="30.6" x14ac:dyDescent="0.3">
      <c r="B314" s="129">
        <v>225</v>
      </c>
      <c r="C314" s="107">
        <v>358011</v>
      </c>
      <c r="D314" s="107">
        <v>35910003</v>
      </c>
      <c r="E314" s="155" t="s">
        <v>326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417"/>
        <v>0</v>
      </c>
      <c r="L314" s="156" t="s">
        <v>274</v>
      </c>
      <c r="M314" s="201">
        <v>0</v>
      </c>
      <c r="N314" s="262">
        <f t="shared" si="367"/>
        <v>2700</v>
      </c>
      <c r="O314" s="106">
        <v>2700</v>
      </c>
      <c r="P314" s="110">
        <f t="shared" si="368"/>
        <v>0</v>
      </c>
      <c r="Q314" s="112" t="s">
        <v>139</v>
      </c>
      <c r="R314" s="113">
        <f t="shared" si="369"/>
        <v>0</v>
      </c>
      <c r="S314" s="114">
        <f t="shared" si="370"/>
        <v>0</v>
      </c>
      <c r="T314" s="113">
        <f t="shared" si="371"/>
        <v>0</v>
      </c>
      <c r="U314" s="115">
        <f t="shared" si="372"/>
        <v>0</v>
      </c>
      <c r="V314" s="113">
        <f t="shared" si="373"/>
        <v>0</v>
      </c>
      <c r="W314" s="115">
        <f t="shared" si="374"/>
        <v>0</v>
      </c>
      <c r="X314" s="113">
        <f t="shared" si="375"/>
        <v>0</v>
      </c>
      <c r="Y314" s="115">
        <f t="shared" si="376"/>
        <v>0</v>
      </c>
      <c r="Z314" s="116">
        <f t="shared" si="377"/>
        <v>0</v>
      </c>
      <c r="AA314" s="117" t="b">
        <f t="shared" si="378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379"/>
        <v>0</v>
      </c>
      <c r="AJ314" s="21">
        <v>0</v>
      </c>
      <c r="AK314" s="164">
        <f t="shared" si="380"/>
        <v>0</v>
      </c>
      <c r="AL314" s="21">
        <v>0</v>
      </c>
      <c r="AM314" s="164">
        <f t="shared" si="381"/>
        <v>0</v>
      </c>
      <c r="AN314" s="21">
        <v>0</v>
      </c>
      <c r="AO314" s="164">
        <f t="shared" si="382"/>
        <v>0</v>
      </c>
      <c r="AP314" s="21">
        <v>0</v>
      </c>
      <c r="AQ314" s="164">
        <f t="shared" si="383"/>
        <v>0</v>
      </c>
      <c r="AR314" s="21">
        <v>0</v>
      </c>
      <c r="AS314" s="164">
        <f t="shared" si="384"/>
        <v>0</v>
      </c>
      <c r="AT314" s="21">
        <v>0</v>
      </c>
      <c r="AU314" s="164">
        <f t="shared" si="385"/>
        <v>0</v>
      </c>
      <c r="AV314" s="21">
        <v>0</v>
      </c>
      <c r="AW314" s="164">
        <f t="shared" si="386"/>
        <v>0</v>
      </c>
      <c r="AX314" s="21">
        <v>0</v>
      </c>
      <c r="AY314" s="164">
        <f t="shared" si="387"/>
        <v>0</v>
      </c>
      <c r="AZ314" s="21">
        <v>0</v>
      </c>
      <c r="BA314" s="164">
        <f t="shared" si="388"/>
        <v>0</v>
      </c>
      <c r="BB314" s="21">
        <v>0</v>
      </c>
      <c r="BC314" s="164">
        <f t="shared" si="389"/>
        <v>0</v>
      </c>
      <c r="BD314" s="21">
        <v>0</v>
      </c>
      <c r="BE314" s="164">
        <f t="shared" si="390"/>
        <v>0</v>
      </c>
      <c r="BF314" s="253">
        <f t="shared" si="391"/>
        <v>0</v>
      </c>
      <c r="BG314" s="253">
        <f t="shared" si="414"/>
        <v>0</v>
      </c>
      <c r="BH314" s="10" t="b">
        <f t="shared" si="415"/>
        <v>1</v>
      </c>
      <c r="BI314" s="253">
        <f t="shared" si="416"/>
        <v>0</v>
      </c>
      <c r="BJ314" s="250">
        <f t="shared" si="393"/>
        <v>35910003</v>
      </c>
      <c r="BK314" s="251">
        <v>348</v>
      </c>
      <c r="BL314" s="251">
        <v>5</v>
      </c>
      <c r="BM314" s="252">
        <f t="shared" si="394"/>
        <v>0</v>
      </c>
      <c r="BN314" s="252">
        <f t="shared" si="395"/>
        <v>0</v>
      </c>
      <c r="BO314" s="252">
        <f t="shared" si="396"/>
        <v>0</v>
      </c>
      <c r="BP314" s="252">
        <f t="shared" si="397"/>
        <v>0</v>
      </c>
      <c r="BQ314" s="254">
        <f t="shared" si="398"/>
        <v>2700</v>
      </c>
      <c r="BR314">
        <f t="shared" si="392"/>
        <v>0</v>
      </c>
      <c r="BS314">
        <v>0</v>
      </c>
      <c r="BT314">
        <v>1</v>
      </c>
      <c r="BU314" t="s">
        <v>139</v>
      </c>
      <c r="BV314" t="str">
        <f t="shared" si="399"/>
        <v>0</v>
      </c>
      <c r="BW314" t="str">
        <f t="shared" si="400"/>
        <v>0</v>
      </c>
      <c r="BX314" t="str">
        <f t="shared" si="401"/>
        <v>1</v>
      </c>
      <c r="BY314" t="s">
        <v>23</v>
      </c>
      <c r="BZ314" s="253">
        <f t="shared" si="402"/>
        <v>0</v>
      </c>
      <c r="CA314" s="253">
        <f t="shared" si="403"/>
        <v>0</v>
      </c>
      <c r="CB314" s="253">
        <f t="shared" si="404"/>
        <v>0</v>
      </c>
      <c r="CC314" s="253">
        <f t="shared" si="405"/>
        <v>0</v>
      </c>
      <c r="CD314" s="253">
        <f t="shared" si="406"/>
        <v>0</v>
      </c>
      <c r="CE314" s="253">
        <f t="shared" si="407"/>
        <v>0</v>
      </c>
      <c r="CF314" s="253">
        <f t="shared" si="408"/>
        <v>0</v>
      </c>
      <c r="CG314" s="253">
        <f t="shared" si="409"/>
        <v>0</v>
      </c>
      <c r="CH314" s="253">
        <f t="shared" si="410"/>
        <v>0</v>
      </c>
      <c r="CI314" s="253">
        <f t="shared" si="411"/>
        <v>0</v>
      </c>
      <c r="CJ314" s="253">
        <f t="shared" si="412"/>
        <v>0</v>
      </c>
      <c r="CK314" s="253">
        <f t="shared" si="413"/>
        <v>0</v>
      </c>
    </row>
    <row r="315" spans="1:89" ht="40.799999999999997" x14ac:dyDescent="0.3">
      <c r="B315" s="129">
        <v>226</v>
      </c>
      <c r="C315" s="107">
        <v>358011</v>
      </c>
      <c r="D315" s="107">
        <v>35910003</v>
      </c>
      <c r="E315" s="155" t="s">
        <v>364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417"/>
        <v>0</v>
      </c>
      <c r="L315" s="156" t="s">
        <v>274</v>
      </c>
      <c r="M315" s="104">
        <v>0</v>
      </c>
      <c r="N315" s="262">
        <f t="shared" si="367"/>
        <v>760</v>
      </c>
      <c r="O315" s="106">
        <v>760</v>
      </c>
      <c r="P315" s="110">
        <f t="shared" si="368"/>
        <v>0</v>
      </c>
      <c r="Q315" s="112" t="s">
        <v>139</v>
      </c>
      <c r="R315" s="113">
        <f t="shared" si="369"/>
        <v>0</v>
      </c>
      <c r="S315" s="114">
        <f t="shared" si="370"/>
        <v>0</v>
      </c>
      <c r="T315" s="113">
        <f t="shared" si="371"/>
        <v>0</v>
      </c>
      <c r="U315" s="115">
        <f t="shared" si="372"/>
        <v>0</v>
      </c>
      <c r="V315" s="113">
        <f t="shared" si="373"/>
        <v>0</v>
      </c>
      <c r="W315" s="115">
        <f t="shared" si="374"/>
        <v>0</v>
      </c>
      <c r="X315" s="113">
        <f t="shared" si="375"/>
        <v>0</v>
      </c>
      <c r="Y315" s="115">
        <f t="shared" si="376"/>
        <v>0</v>
      </c>
      <c r="Z315" s="116">
        <f t="shared" si="377"/>
        <v>0</v>
      </c>
      <c r="AA315" s="117" t="b">
        <f t="shared" si="378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379"/>
        <v>0</v>
      </c>
      <c r="AJ315" s="21">
        <v>0</v>
      </c>
      <c r="AK315" s="164">
        <f t="shared" si="380"/>
        <v>0</v>
      </c>
      <c r="AL315" s="21">
        <v>0</v>
      </c>
      <c r="AM315" s="164">
        <f t="shared" si="381"/>
        <v>0</v>
      </c>
      <c r="AN315" s="21">
        <v>0</v>
      </c>
      <c r="AO315" s="164">
        <f t="shared" si="382"/>
        <v>0</v>
      </c>
      <c r="AP315" s="21">
        <v>0</v>
      </c>
      <c r="AQ315" s="164">
        <f t="shared" si="383"/>
        <v>0</v>
      </c>
      <c r="AR315" s="21">
        <v>0</v>
      </c>
      <c r="AS315" s="164">
        <f t="shared" si="384"/>
        <v>0</v>
      </c>
      <c r="AT315" s="21">
        <v>0</v>
      </c>
      <c r="AU315" s="164">
        <f t="shared" si="385"/>
        <v>0</v>
      </c>
      <c r="AV315" s="21">
        <v>0</v>
      </c>
      <c r="AW315" s="164">
        <f t="shared" si="386"/>
        <v>0</v>
      </c>
      <c r="AX315" s="21">
        <v>0</v>
      </c>
      <c r="AY315" s="164">
        <f t="shared" si="387"/>
        <v>0</v>
      </c>
      <c r="AZ315" s="21">
        <v>0</v>
      </c>
      <c r="BA315" s="164">
        <f t="shared" si="388"/>
        <v>0</v>
      </c>
      <c r="BB315" s="21">
        <v>0</v>
      </c>
      <c r="BC315" s="164">
        <f t="shared" si="389"/>
        <v>0</v>
      </c>
      <c r="BD315" s="21">
        <v>0</v>
      </c>
      <c r="BE315" s="164">
        <f t="shared" si="390"/>
        <v>0</v>
      </c>
      <c r="BF315" s="253">
        <f t="shared" si="391"/>
        <v>0</v>
      </c>
      <c r="BG315" s="253">
        <f t="shared" si="414"/>
        <v>0</v>
      </c>
      <c r="BH315" s="10" t="b">
        <f t="shared" si="415"/>
        <v>1</v>
      </c>
      <c r="BI315" s="253">
        <f t="shared" si="416"/>
        <v>0</v>
      </c>
      <c r="BJ315" s="250">
        <f t="shared" si="393"/>
        <v>35910003</v>
      </c>
      <c r="BK315" s="251">
        <v>348</v>
      </c>
      <c r="BL315" s="251">
        <v>5</v>
      </c>
      <c r="BM315" s="252">
        <f t="shared" si="394"/>
        <v>0</v>
      </c>
      <c r="BN315" s="252">
        <f t="shared" si="395"/>
        <v>0</v>
      </c>
      <c r="BO315" s="252">
        <f t="shared" si="396"/>
        <v>0</v>
      </c>
      <c r="BP315" s="252">
        <f t="shared" si="397"/>
        <v>0</v>
      </c>
      <c r="BQ315" s="254">
        <f t="shared" si="398"/>
        <v>760</v>
      </c>
      <c r="BR315">
        <f t="shared" si="392"/>
        <v>0</v>
      </c>
      <c r="BS315">
        <v>0</v>
      </c>
      <c r="BT315">
        <v>1</v>
      </c>
      <c r="BU315" t="s">
        <v>139</v>
      </c>
      <c r="BV315" t="str">
        <f t="shared" si="399"/>
        <v>0</v>
      </c>
      <c r="BW315" t="str">
        <f t="shared" si="400"/>
        <v>0</v>
      </c>
      <c r="BX315" t="str">
        <f t="shared" si="401"/>
        <v>1</v>
      </c>
      <c r="BY315" t="s">
        <v>23</v>
      </c>
      <c r="BZ315" s="253">
        <f t="shared" si="402"/>
        <v>0</v>
      </c>
      <c r="CA315" s="253">
        <f t="shared" si="403"/>
        <v>0</v>
      </c>
      <c r="CB315" s="253">
        <f t="shared" si="404"/>
        <v>0</v>
      </c>
      <c r="CC315" s="253">
        <f t="shared" si="405"/>
        <v>0</v>
      </c>
      <c r="CD315" s="253">
        <f t="shared" si="406"/>
        <v>0</v>
      </c>
      <c r="CE315" s="253">
        <f t="shared" si="407"/>
        <v>0</v>
      </c>
      <c r="CF315" s="253">
        <f t="shared" si="408"/>
        <v>0</v>
      </c>
      <c r="CG315" s="253">
        <f t="shared" si="409"/>
        <v>0</v>
      </c>
      <c r="CH315" s="253">
        <f t="shared" si="410"/>
        <v>0</v>
      </c>
      <c r="CI315" s="253">
        <f t="shared" si="411"/>
        <v>0</v>
      </c>
      <c r="CJ315" s="253">
        <f t="shared" si="412"/>
        <v>0</v>
      </c>
      <c r="CK315" s="253">
        <f t="shared" si="413"/>
        <v>0</v>
      </c>
    </row>
    <row r="316" spans="1:89" s="165" customFormat="1" ht="20.399999999999999" x14ac:dyDescent="0.3">
      <c r="A316"/>
      <c r="B316" s="129">
        <v>227</v>
      </c>
      <c r="C316" s="107">
        <v>358011</v>
      </c>
      <c r="D316" s="107">
        <v>35910003</v>
      </c>
      <c r="E316" s="155" t="s">
        <v>327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417"/>
        <v>0</v>
      </c>
      <c r="L316" s="156" t="s">
        <v>274</v>
      </c>
      <c r="M316" s="201">
        <v>0</v>
      </c>
      <c r="N316" s="262">
        <f t="shared" si="367"/>
        <v>970</v>
      </c>
      <c r="O316" s="106">
        <v>970</v>
      </c>
      <c r="P316" s="110">
        <f t="shared" si="368"/>
        <v>0</v>
      </c>
      <c r="Q316" s="112" t="s">
        <v>139</v>
      </c>
      <c r="R316" s="113">
        <f t="shared" si="369"/>
        <v>0</v>
      </c>
      <c r="S316" s="114">
        <f t="shared" si="370"/>
        <v>0</v>
      </c>
      <c r="T316" s="113">
        <f t="shared" si="371"/>
        <v>0</v>
      </c>
      <c r="U316" s="115">
        <f t="shared" si="372"/>
        <v>0</v>
      </c>
      <c r="V316" s="113">
        <f t="shared" si="373"/>
        <v>0</v>
      </c>
      <c r="W316" s="115">
        <f t="shared" si="374"/>
        <v>0</v>
      </c>
      <c r="X316" s="113">
        <f t="shared" si="375"/>
        <v>0</v>
      </c>
      <c r="Y316" s="115">
        <f t="shared" si="376"/>
        <v>0</v>
      </c>
      <c r="Z316" s="116">
        <f t="shared" si="377"/>
        <v>0</v>
      </c>
      <c r="AA316" s="117" t="b">
        <f t="shared" si="378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379"/>
        <v>0</v>
      </c>
      <c r="AJ316" s="21">
        <v>0</v>
      </c>
      <c r="AK316" s="164">
        <f t="shared" si="380"/>
        <v>0</v>
      </c>
      <c r="AL316" s="21">
        <v>0</v>
      </c>
      <c r="AM316" s="164">
        <f t="shared" si="381"/>
        <v>0</v>
      </c>
      <c r="AN316" s="21">
        <v>0</v>
      </c>
      <c r="AO316" s="164">
        <f t="shared" si="382"/>
        <v>0</v>
      </c>
      <c r="AP316" s="21">
        <v>0</v>
      </c>
      <c r="AQ316" s="164">
        <f t="shared" si="383"/>
        <v>0</v>
      </c>
      <c r="AR316" s="21">
        <v>0</v>
      </c>
      <c r="AS316" s="164">
        <f t="shared" si="384"/>
        <v>0</v>
      </c>
      <c r="AT316" s="21">
        <v>0</v>
      </c>
      <c r="AU316" s="164">
        <f t="shared" si="385"/>
        <v>0</v>
      </c>
      <c r="AV316" s="21">
        <v>0</v>
      </c>
      <c r="AW316" s="164">
        <f t="shared" si="386"/>
        <v>0</v>
      </c>
      <c r="AX316" s="21">
        <v>0</v>
      </c>
      <c r="AY316" s="164">
        <f t="shared" si="387"/>
        <v>0</v>
      </c>
      <c r="AZ316" s="21">
        <v>0</v>
      </c>
      <c r="BA316" s="164">
        <f t="shared" si="388"/>
        <v>0</v>
      </c>
      <c r="BB316" s="21">
        <v>0</v>
      </c>
      <c r="BC316" s="164">
        <f t="shared" si="389"/>
        <v>0</v>
      </c>
      <c r="BD316" s="21">
        <v>0</v>
      </c>
      <c r="BE316" s="164">
        <f t="shared" si="390"/>
        <v>0</v>
      </c>
      <c r="BF316" s="253">
        <f t="shared" si="391"/>
        <v>0</v>
      </c>
      <c r="BG316" s="253">
        <f t="shared" si="414"/>
        <v>0</v>
      </c>
      <c r="BH316" s="10" t="b">
        <f t="shared" si="415"/>
        <v>1</v>
      </c>
      <c r="BI316" s="253">
        <f t="shared" si="416"/>
        <v>0</v>
      </c>
      <c r="BJ316" s="250">
        <f t="shared" si="393"/>
        <v>35910003</v>
      </c>
      <c r="BK316" s="251">
        <v>348</v>
      </c>
      <c r="BL316" s="251">
        <v>5</v>
      </c>
      <c r="BM316" s="252">
        <f t="shared" si="394"/>
        <v>0</v>
      </c>
      <c r="BN316" s="252">
        <f t="shared" si="395"/>
        <v>0</v>
      </c>
      <c r="BO316" s="252">
        <f t="shared" si="396"/>
        <v>0</v>
      </c>
      <c r="BP316" s="252">
        <f t="shared" si="397"/>
        <v>0</v>
      </c>
      <c r="BQ316" s="254">
        <f t="shared" si="398"/>
        <v>970</v>
      </c>
      <c r="BR316">
        <f t="shared" si="392"/>
        <v>0</v>
      </c>
      <c r="BS316">
        <v>0</v>
      </c>
      <c r="BT316">
        <v>1</v>
      </c>
      <c r="BU316" t="s">
        <v>139</v>
      </c>
      <c r="BV316" t="str">
        <f t="shared" si="399"/>
        <v>0</v>
      </c>
      <c r="BW316" t="str">
        <f t="shared" si="400"/>
        <v>0</v>
      </c>
      <c r="BX316" t="str">
        <f t="shared" si="401"/>
        <v>1</v>
      </c>
      <c r="BY316" t="s">
        <v>23</v>
      </c>
      <c r="BZ316" s="253">
        <f t="shared" si="402"/>
        <v>0</v>
      </c>
      <c r="CA316" s="253">
        <f t="shared" si="403"/>
        <v>0</v>
      </c>
      <c r="CB316" s="253">
        <f t="shared" si="404"/>
        <v>0</v>
      </c>
      <c r="CC316" s="253">
        <f t="shared" si="405"/>
        <v>0</v>
      </c>
      <c r="CD316" s="253">
        <f t="shared" si="406"/>
        <v>0</v>
      </c>
      <c r="CE316" s="253">
        <f t="shared" si="407"/>
        <v>0</v>
      </c>
      <c r="CF316" s="253">
        <f t="shared" si="408"/>
        <v>0</v>
      </c>
      <c r="CG316" s="253">
        <f t="shared" si="409"/>
        <v>0</v>
      </c>
      <c r="CH316" s="253">
        <f t="shared" si="410"/>
        <v>0</v>
      </c>
      <c r="CI316" s="253">
        <f t="shared" si="411"/>
        <v>0</v>
      </c>
      <c r="CJ316" s="253">
        <f t="shared" si="412"/>
        <v>0</v>
      </c>
      <c r="CK316" s="253">
        <f t="shared" si="413"/>
        <v>0</v>
      </c>
    </row>
    <row r="317" spans="1:89" ht="20.399999999999999" x14ac:dyDescent="0.3">
      <c r="B317" s="129">
        <v>228</v>
      </c>
      <c r="C317" s="107">
        <v>358011</v>
      </c>
      <c r="D317" s="107">
        <v>35910003</v>
      </c>
      <c r="E317" s="155" t="s">
        <v>328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417"/>
        <v>0</v>
      </c>
      <c r="L317" s="156" t="s">
        <v>274</v>
      </c>
      <c r="M317" s="104">
        <v>0</v>
      </c>
      <c r="N317" s="262">
        <f t="shared" si="367"/>
        <v>1065</v>
      </c>
      <c r="O317" s="106">
        <v>1065</v>
      </c>
      <c r="P317" s="110">
        <f t="shared" si="368"/>
        <v>0</v>
      </c>
      <c r="Q317" s="112" t="s">
        <v>139</v>
      </c>
      <c r="R317" s="113">
        <f t="shared" si="369"/>
        <v>0</v>
      </c>
      <c r="S317" s="114">
        <f t="shared" si="370"/>
        <v>0</v>
      </c>
      <c r="T317" s="113">
        <f t="shared" si="371"/>
        <v>0</v>
      </c>
      <c r="U317" s="115">
        <f t="shared" si="372"/>
        <v>0</v>
      </c>
      <c r="V317" s="113">
        <f t="shared" si="373"/>
        <v>0</v>
      </c>
      <c r="W317" s="115">
        <f t="shared" si="374"/>
        <v>0</v>
      </c>
      <c r="X317" s="113">
        <f t="shared" si="375"/>
        <v>0</v>
      </c>
      <c r="Y317" s="115">
        <f t="shared" si="376"/>
        <v>0</v>
      </c>
      <c r="Z317" s="116">
        <f t="shared" si="377"/>
        <v>0</v>
      </c>
      <c r="AA317" s="117" t="b">
        <f t="shared" si="378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379"/>
        <v>0</v>
      </c>
      <c r="AJ317" s="21">
        <v>0</v>
      </c>
      <c r="AK317" s="164">
        <f t="shared" si="380"/>
        <v>0</v>
      </c>
      <c r="AL317" s="21">
        <v>0</v>
      </c>
      <c r="AM317" s="164">
        <f t="shared" si="381"/>
        <v>0</v>
      </c>
      <c r="AN317" s="21">
        <v>0</v>
      </c>
      <c r="AO317" s="164">
        <f t="shared" si="382"/>
        <v>0</v>
      </c>
      <c r="AP317" s="21">
        <v>0</v>
      </c>
      <c r="AQ317" s="164">
        <f t="shared" si="383"/>
        <v>0</v>
      </c>
      <c r="AR317" s="21">
        <v>0</v>
      </c>
      <c r="AS317" s="164">
        <f t="shared" si="384"/>
        <v>0</v>
      </c>
      <c r="AT317" s="21">
        <v>0</v>
      </c>
      <c r="AU317" s="164">
        <f t="shared" si="385"/>
        <v>0</v>
      </c>
      <c r="AV317" s="21">
        <v>0</v>
      </c>
      <c r="AW317" s="164">
        <f t="shared" si="386"/>
        <v>0</v>
      </c>
      <c r="AX317" s="21">
        <v>0</v>
      </c>
      <c r="AY317" s="164">
        <f t="shared" si="387"/>
        <v>0</v>
      </c>
      <c r="AZ317" s="21">
        <v>0</v>
      </c>
      <c r="BA317" s="164">
        <f t="shared" si="388"/>
        <v>0</v>
      </c>
      <c r="BB317" s="21">
        <v>0</v>
      </c>
      <c r="BC317" s="164">
        <f t="shared" si="389"/>
        <v>0</v>
      </c>
      <c r="BD317" s="21">
        <v>0</v>
      </c>
      <c r="BE317" s="164">
        <f t="shared" si="390"/>
        <v>0</v>
      </c>
      <c r="BF317" s="253">
        <f t="shared" si="391"/>
        <v>0</v>
      </c>
      <c r="BG317" s="253">
        <f t="shared" si="414"/>
        <v>0</v>
      </c>
      <c r="BH317" s="10" t="b">
        <f t="shared" si="415"/>
        <v>1</v>
      </c>
      <c r="BI317" s="253">
        <f t="shared" si="416"/>
        <v>0</v>
      </c>
      <c r="BJ317" s="250">
        <f t="shared" si="393"/>
        <v>35910003</v>
      </c>
      <c r="BK317" s="251">
        <v>348</v>
      </c>
      <c r="BL317" s="251">
        <v>5</v>
      </c>
      <c r="BM317" s="252">
        <f t="shared" si="394"/>
        <v>0</v>
      </c>
      <c r="BN317" s="252">
        <f t="shared" si="395"/>
        <v>0</v>
      </c>
      <c r="BO317" s="252">
        <f t="shared" si="396"/>
        <v>0</v>
      </c>
      <c r="BP317" s="252">
        <f t="shared" si="397"/>
        <v>0</v>
      </c>
      <c r="BQ317" s="254">
        <f t="shared" si="398"/>
        <v>1065</v>
      </c>
      <c r="BR317">
        <f t="shared" si="392"/>
        <v>0</v>
      </c>
      <c r="BS317">
        <v>0</v>
      </c>
      <c r="BT317">
        <v>1</v>
      </c>
      <c r="BU317" t="s">
        <v>139</v>
      </c>
      <c r="BV317" t="str">
        <f t="shared" si="399"/>
        <v>0</v>
      </c>
      <c r="BW317" t="str">
        <f t="shared" si="400"/>
        <v>0</v>
      </c>
      <c r="BX317" t="str">
        <f t="shared" si="401"/>
        <v>1</v>
      </c>
      <c r="BY317" t="s">
        <v>23</v>
      </c>
      <c r="BZ317" s="253">
        <f t="shared" si="402"/>
        <v>0</v>
      </c>
      <c r="CA317" s="253">
        <f t="shared" si="403"/>
        <v>0</v>
      </c>
      <c r="CB317" s="253">
        <f t="shared" si="404"/>
        <v>0</v>
      </c>
      <c r="CC317" s="253">
        <f t="shared" si="405"/>
        <v>0</v>
      </c>
      <c r="CD317" s="253">
        <f t="shared" si="406"/>
        <v>0</v>
      </c>
      <c r="CE317" s="253">
        <f t="shared" si="407"/>
        <v>0</v>
      </c>
      <c r="CF317" s="253">
        <f t="shared" si="408"/>
        <v>0</v>
      </c>
      <c r="CG317" s="253">
        <f t="shared" si="409"/>
        <v>0</v>
      </c>
      <c r="CH317" s="253">
        <f t="shared" si="410"/>
        <v>0</v>
      </c>
      <c r="CI317" s="253">
        <f t="shared" si="411"/>
        <v>0</v>
      </c>
      <c r="CJ317" s="253">
        <f t="shared" si="412"/>
        <v>0</v>
      </c>
      <c r="CK317" s="253">
        <f t="shared" si="413"/>
        <v>0</v>
      </c>
    </row>
    <row r="318" spans="1:89" ht="20.399999999999999" x14ac:dyDescent="0.3">
      <c r="B318" s="129">
        <v>229</v>
      </c>
      <c r="C318" s="107">
        <v>358011</v>
      </c>
      <c r="D318" s="107">
        <v>35910003</v>
      </c>
      <c r="E318" s="155" t="s">
        <v>329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417"/>
        <v>0</v>
      </c>
      <c r="L318" s="156" t="s">
        <v>274</v>
      </c>
      <c r="M318" s="201">
        <v>0</v>
      </c>
      <c r="N318" s="262">
        <f t="shared" si="367"/>
        <v>2820.01</v>
      </c>
      <c r="O318" s="106">
        <v>2820.01</v>
      </c>
      <c r="P318" s="110">
        <f t="shared" si="368"/>
        <v>0</v>
      </c>
      <c r="Q318" s="112" t="s">
        <v>139</v>
      </c>
      <c r="R318" s="113">
        <f t="shared" si="369"/>
        <v>0</v>
      </c>
      <c r="S318" s="114">
        <f t="shared" si="370"/>
        <v>0</v>
      </c>
      <c r="T318" s="113">
        <f t="shared" si="371"/>
        <v>0</v>
      </c>
      <c r="U318" s="115">
        <f t="shared" si="372"/>
        <v>0</v>
      </c>
      <c r="V318" s="113">
        <f t="shared" si="373"/>
        <v>0</v>
      </c>
      <c r="W318" s="115">
        <f t="shared" si="374"/>
        <v>0</v>
      </c>
      <c r="X318" s="113">
        <f t="shared" si="375"/>
        <v>0</v>
      </c>
      <c r="Y318" s="115">
        <f t="shared" si="376"/>
        <v>0</v>
      </c>
      <c r="Z318" s="116">
        <f t="shared" si="377"/>
        <v>0</v>
      </c>
      <c r="AA318" s="117" t="b">
        <f t="shared" si="378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379"/>
        <v>0</v>
      </c>
      <c r="AJ318" s="21">
        <v>0</v>
      </c>
      <c r="AK318" s="164">
        <f t="shared" si="380"/>
        <v>0</v>
      </c>
      <c r="AL318" s="21">
        <v>0</v>
      </c>
      <c r="AM318" s="164">
        <f t="shared" si="381"/>
        <v>0</v>
      </c>
      <c r="AN318" s="21">
        <v>0</v>
      </c>
      <c r="AO318" s="164">
        <f t="shared" si="382"/>
        <v>0</v>
      </c>
      <c r="AP318" s="21">
        <v>0</v>
      </c>
      <c r="AQ318" s="164">
        <f t="shared" si="383"/>
        <v>0</v>
      </c>
      <c r="AR318" s="21">
        <v>0</v>
      </c>
      <c r="AS318" s="164">
        <f t="shared" si="384"/>
        <v>0</v>
      </c>
      <c r="AT318" s="21">
        <v>0</v>
      </c>
      <c r="AU318" s="164">
        <f t="shared" si="385"/>
        <v>0</v>
      </c>
      <c r="AV318" s="21">
        <v>0</v>
      </c>
      <c r="AW318" s="164">
        <f t="shared" si="386"/>
        <v>0</v>
      </c>
      <c r="AX318" s="21">
        <v>0</v>
      </c>
      <c r="AY318" s="164">
        <f t="shared" si="387"/>
        <v>0</v>
      </c>
      <c r="AZ318" s="21">
        <v>0</v>
      </c>
      <c r="BA318" s="164">
        <f t="shared" si="388"/>
        <v>0</v>
      </c>
      <c r="BB318" s="21">
        <v>0</v>
      </c>
      <c r="BC318" s="164">
        <f t="shared" si="389"/>
        <v>0</v>
      </c>
      <c r="BD318" s="21">
        <v>0</v>
      </c>
      <c r="BE318" s="164">
        <f t="shared" si="390"/>
        <v>0</v>
      </c>
      <c r="BF318" s="253">
        <f t="shared" si="391"/>
        <v>0</v>
      </c>
      <c r="BG318" s="253">
        <f t="shared" si="414"/>
        <v>0</v>
      </c>
      <c r="BH318" s="10" t="b">
        <f t="shared" si="415"/>
        <v>1</v>
      </c>
      <c r="BI318" s="253">
        <f t="shared" si="416"/>
        <v>0</v>
      </c>
      <c r="BJ318" s="250">
        <f t="shared" si="393"/>
        <v>35910003</v>
      </c>
      <c r="BK318" s="251">
        <v>348</v>
      </c>
      <c r="BL318" s="251">
        <v>5</v>
      </c>
      <c r="BM318" s="252">
        <f t="shared" si="394"/>
        <v>0</v>
      </c>
      <c r="BN318" s="252">
        <f t="shared" si="395"/>
        <v>0</v>
      </c>
      <c r="BO318" s="252">
        <f t="shared" si="396"/>
        <v>0</v>
      </c>
      <c r="BP318" s="252">
        <f t="shared" si="397"/>
        <v>0</v>
      </c>
      <c r="BQ318" s="254">
        <f t="shared" si="398"/>
        <v>2820.01</v>
      </c>
      <c r="BR318">
        <f t="shared" si="392"/>
        <v>0</v>
      </c>
      <c r="BS318">
        <v>0</v>
      </c>
      <c r="BT318">
        <v>1</v>
      </c>
      <c r="BU318" t="s">
        <v>139</v>
      </c>
      <c r="BV318" t="str">
        <f t="shared" si="399"/>
        <v>0</v>
      </c>
      <c r="BW318" t="str">
        <f t="shared" si="400"/>
        <v>0</v>
      </c>
      <c r="BX318" t="str">
        <f t="shared" si="401"/>
        <v>1</v>
      </c>
      <c r="BY318" t="s">
        <v>23</v>
      </c>
      <c r="BZ318" s="253">
        <f t="shared" si="402"/>
        <v>0</v>
      </c>
      <c r="CA318" s="253">
        <f t="shared" si="403"/>
        <v>0</v>
      </c>
      <c r="CB318" s="253">
        <f t="shared" si="404"/>
        <v>0</v>
      </c>
      <c r="CC318" s="253">
        <f t="shared" si="405"/>
        <v>0</v>
      </c>
      <c r="CD318" s="253">
        <f t="shared" si="406"/>
        <v>0</v>
      </c>
      <c r="CE318" s="253">
        <f t="shared" si="407"/>
        <v>0</v>
      </c>
      <c r="CF318" s="253">
        <f t="shared" si="408"/>
        <v>0</v>
      </c>
      <c r="CG318" s="253">
        <f t="shared" si="409"/>
        <v>0</v>
      </c>
      <c r="CH318" s="253">
        <f t="shared" si="410"/>
        <v>0</v>
      </c>
      <c r="CI318" s="253">
        <f t="shared" si="411"/>
        <v>0</v>
      </c>
      <c r="CJ318" s="253">
        <f t="shared" si="412"/>
        <v>0</v>
      </c>
      <c r="CK318" s="253">
        <f t="shared" si="413"/>
        <v>0</v>
      </c>
    </row>
    <row r="319" spans="1:89" ht="20.399999999999999" x14ac:dyDescent="0.3">
      <c r="B319" s="129">
        <v>230</v>
      </c>
      <c r="C319" s="107">
        <v>358011</v>
      </c>
      <c r="D319" s="107">
        <v>35910003</v>
      </c>
      <c r="E319" s="155" t="s">
        <v>330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417"/>
        <v>0</v>
      </c>
      <c r="L319" s="156" t="s">
        <v>274</v>
      </c>
      <c r="M319" s="104">
        <v>0</v>
      </c>
      <c r="N319" s="262">
        <f t="shared" si="367"/>
        <v>992</v>
      </c>
      <c r="O319" s="106">
        <v>992</v>
      </c>
      <c r="P319" s="110">
        <f t="shared" si="368"/>
        <v>0</v>
      </c>
      <c r="Q319" s="112" t="s">
        <v>139</v>
      </c>
      <c r="R319" s="113">
        <f t="shared" si="369"/>
        <v>0</v>
      </c>
      <c r="S319" s="114">
        <f t="shared" si="370"/>
        <v>0</v>
      </c>
      <c r="T319" s="113">
        <f t="shared" si="371"/>
        <v>0</v>
      </c>
      <c r="U319" s="115">
        <f t="shared" si="372"/>
        <v>0</v>
      </c>
      <c r="V319" s="113">
        <f t="shared" si="373"/>
        <v>0</v>
      </c>
      <c r="W319" s="115">
        <f t="shared" si="374"/>
        <v>0</v>
      </c>
      <c r="X319" s="113">
        <f t="shared" si="375"/>
        <v>0</v>
      </c>
      <c r="Y319" s="115">
        <f t="shared" si="376"/>
        <v>0</v>
      </c>
      <c r="Z319" s="116">
        <f t="shared" si="377"/>
        <v>0</v>
      </c>
      <c r="AA319" s="117" t="b">
        <f t="shared" si="378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379"/>
        <v>0</v>
      </c>
      <c r="AJ319" s="21">
        <v>0</v>
      </c>
      <c r="AK319" s="164">
        <f t="shared" si="380"/>
        <v>0</v>
      </c>
      <c r="AL319" s="21">
        <v>0</v>
      </c>
      <c r="AM319" s="164">
        <f t="shared" si="381"/>
        <v>0</v>
      </c>
      <c r="AN319" s="21">
        <v>0</v>
      </c>
      <c r="AO319" s="164">
        <f t="shared" si="382"/>
        <v>0</v>
      </c>
      <c r="AP319" s="21">
        <v>0</v>
      </c>
      <c r="AQ319" s="164">
        <f t="shared" si="383"/>
        <v>0</v>
      </c>
      <c r="AR319" s="21">
        <v>0</v>
      </c>
      <c r="AS319" s="164">
        <f t="shared" si="384"/>
        <v>0</v>
      </c>
      <c r="AT319" s="21">
        <v>0</v>
      </c>
      <c r="AU319" s="164">
        <f t="shared" si="385"/>
        <v>0</v>
      </c>
      <c r="AV319" s="21">
        <v>0</v>
      </c>
      <c r="AW319" s="164">
        <f t="shared" si="386"/>
        <v>0</v>
      </c>
      <c r="AX319" s="21">
        <v>0</v>
      </c>
      <c r="AY319" s="164">
        <f t="shared" si="387"/>
        <v>0</v>
      </c>
      <c r="AZ319" s="21">
        <v>0</v>
      </c>
      <c r="BA319" s="164">
        <f t="shared" si="388"/>
        <v>0</v>
      </c>
      <c r="BB319" s="21">
        <v>0</v>
      </c>
      <c r="BC319" s="164">
        <f t="shared" si="389"/>
        <v>0</v>
      </c>
      <c r="BD319" s="21">
        <v>0</v>
      </c>
      <c r="BE319" s="164">
        <f t="shared" si="390"/>
        <v>0</v>
      </c>
      <c r="BF319" s="253">
        <f t="shared" si="391"/>
        <v>0</v>
      </c>
      <c r="BG319" s="253">
        <f t="shared" si="414"/>
        <v>0</v>
      </c>
      <c r="BH319" s="10" t="b">
        <f t="shared" si="415"/>
        <v>1</v>
      </c>
      <c r="BI319" s="253">
        <f t="shared" si="416"/>
        <v>0</v>
      </c>
      <c r="BJ319" s="250">
        <f t="shared" si="393"/>
        <v>35910003</v>
      </c>
      <c r="BK319" s="251">
        <v>348</v>
      </c>
      <c r="BL319" s="251">
        <v>5</v>
      </c>
      <c r="BM319" s="252">
        <f t="shared" si="394"/>
        <v>0</v>
      </c>
      <c r="BN319" s="252">
        <f t="shared" si="395"/>
        <v>0</v>
      </c>
      <c r="BO319" s="252">
        <f t="shared" si="396"/>
        <v>0</v>
      </c>
      <c r="BP319" s="252">
        <f t="shared" si="397"/>
        <v>0</v>
      </c>
      <c r="BQ319" s="254">
        <f t="shared" si="398"/>
        <v>992</v>
      </c>
      <c r="BR319">
        <f t="shared" si="392"/>
        <v>0</v>
      </c>
      <c r="BS319">
        <v>0</v>
      </c>
      <c r="BT319">
        <v>1</v>
      </c>
      <c r="BU319" t="s">
        <v>139</v>
      </c>
      <c r="BV319" t="str">
        <f t="shared" si="399"/>
        <v>0</v>
      </c>
      <c r="BW319" t="str">
        <f t="shared" si="400"/>
        <v>0</v>
      </c>
      <c r="BX319" t="str">
        <f t="shared" si="401"/>
        <v>1</v>
      </c>
      <c r="BY319" t="s">
        <v>23</v>
      </c>
      <c r="BZ319" s="253">
        <f t="shared" si="402"/>
        <v>0</v>
      </c>
      <c r="CA319" s="253">
        <f t="shared" si="403"/>
        <v>0</v>
      </c>
      <c r="CB319" s="253">
        <f t="shared" si="404"/>
        <v>0</v>
      </c>
      <c r="CC319" s="253">
        <f t="shared" si="405"/>
        <v>0</v>
      </c>
      <c r="CD319" s="253">
        <f t="shared" si="406"/>
        <v>0</v>
      </c>
      <c r="CE319" s="253">
        <f t="shared" si="407"/>
        <v>0</v>
      </c>
      <c r="CF319" s="253">
        <f t="shared" si="408"/>
        <v>0</v>
      </c>
      <c r="CG319" s="253">
        <f t="shared" si="409"/>
        <v>0</v>
      </c>
      <c r="CH319" s="253">
        <f t="shared" si="410"/>
        <v>0</v>
      </c>
      <c r="CI319" s="253">
        <f t="shared" si="411"/>
        <v>0</v>
      </c>
      <c r="CJ319" s="253">
        <f t="shared" si="412"/>
        <v>0</v>
      </c>
      <c r="CK319" s="253">
        <f t="shared" si="413"/>
        <v>0</v>
      </c>
    </row>
    <row r="320" spans="1:89" ht="20.399999999999999" x14ac:dyDescent="0.3">
      <c r="B320" s="129">
        <v>231</v>
      </c>
      <c r="C320" s="107">
        <v>358011</v>
      </c>
      <c r="D320" s="107">
        <v>35910003</v>
      </c>
      <c r="E320" s="155" t="s">
        <v>331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417"/>
        <v>0</v>
      </c>
      <c r="L320" s="156" t="s">
        <v>274</v>
      </c>
      <c r="M320" s="201">
        <v>0</v>
      </c>
      <c r="N320" s="262">
        <f t="shared" si="367"/>
        <v>4274.99</v>
      </c>
      <c r="O320" s="106">
        <v>4274.99</v>
      </c>
      <c r="P320" s="110">
        <f t="shared" si="368"/>
        <v>0</v>
      </c>
      <c r="Q320" s="112" t="s">
        <v>139</v>
      </c>
      <c r="R320" s="113">
        <f t="shared" si="369"/>
        <v>0</v>
      </c>
      <c r="S320" s="114">
        <f t="shared" si="370"/>
        <v>0</v>
      </c>
      <c r="T320" s="113">
        <f t="shared" si="371"/>
        <v>0</v>
      </c>
      <c r="U320" s="115">
        <f t="shared" si="372"/>
        <v>0</v>
      </c>
      <c r="V320" s="113">
        <f t="shared" si="373"/>
        <v>0</v>
      </c>
      <c r="W320" s="115">
        <f t="shared" si="374"/>
        <v>0</v>
      </c>
      <c r="X320" s="113">
        <f t="shared" si="375"/>
        <v>0</v>
      </c>
      <c r="Y320" s="115">
        <f t="shared" si="376"/>
        <v>0</v>
      </c>
      <c r="Z320" s="116">
        <f t="shared" si="377"/>
        <v>0</v>
      </c>
      <c r="AA320" s="117" t="b">
        <f t="shared" si="378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379"/>
        <v>0</v>
      </c>
      <c r="AJ320" s="21">
        <v>0</v>
      </c>
      <c r="AK320" s="164">
        <f t="shared" si="380"/>
        <v>0</v>
      </c>
      <c r="AL320" s="21">
        <v>0</v>
      </c>
      <c r="AM320" s="164">
        <f t="shared" si="381"/>
        <v>0</v>
      </c>
      <c r="AN320" s="21">
        <v>0</v>
      </c>
      <c r="AO320" s="164">
        <f t="shared" si="382"/>
        <v>0</v>
      </c>
      <c r="AP320" s="21">
        <v>0</v>
      </c>
      <c r="AQ320" s="164">
        <f t="shared" si="383"/>
        <v>0</v>
      </c>
      <c r="AR320" s="21">
        <v>0</v>
      </c>
      <c r="AS320" s="164">
        <f t="shared" si="384"/>
        <v>0</v>
      </c>
      <c r="AT320" s="21">
        <v>0</v>
      </c>
      <c r="AU320" s="164">
        <f t="shared" si="385"/>
        <v>0</v>
      </c>
      <c r="AV320" s="21">
        <v>0</v>
      </c>
      <c r="AW320" s="164">
        <f t="shared" si="386"/>
        <v>0</v>
      </c>
      <c r="AX320" s="21">
        <v>0</v>
      </c>
      <c r="AY320" s="164">
        <f t="shared" si="387"/>
        <v>0</v>
      </c>
      <c r="AZ320" s="21">
        <v>0</v>
      </c>
      <c r="BA320" s="164">
        <f t="shared" si="388"/>
        <v>0</v>
      </c>
      <c r="BB320" s="21">
        <v>0</v>
      </c>
      <c r="BC320" s="164">
        <f t="shared" si="389"/>
        <v>0</v>
      </c>
      <c r="BD320" s="21">
        <v>0</v>
      </c>
      <c r="BE320" s="164">
        <f t="shared" si="390"/>
        <v>0</v>
      </c>
      <c r="BF320" s="253">
        <f t="shared" si="391"/>
        <v>0</v>
      </c>
      <c r="BG320" s="253">
        <f t="shared" si="414"/>
        <v>0</v>
      </c>
      <c r="BH320" s="10" t="b">
        <f t="shared" si="415"/>
        <v>1</v>
      </c>
      <c r="BI320" s="253">
        <f t="shared" si="416"/>
        <v>0</v>
      </c>
      <c r="BJ320" s="250">
        <f t="shared" si="393"/>
        <v>35910003</v>
      </c>
      <c r="BK320" s="251">
        <v>348</v>
      </c>
      <c r="BL320" s="251">
        <v>5</v>
      </c>
      <c r="BM320" s="252">
        <f t="shared" si="394"/>
        <v>0</v>
      </c>
      <c r="BN320" s="252">
        <f t="shared" si="395"/>
        <v>0</v>
      </c>
      <c r="BO320" s="252">
        <f t="shared" si="396"/>
        <v>0</v>
      </c>
      <c r="BP320" s="252">
        <f t="shared" si="397"/>
        <v>0</v>
      </c>
      <c r="BQ320" s="254">
        <f t="shared" si="398"/>
        <v>4274.99</v>
      </c>
      <c r="BR320">
        <f t="shared" si="392"/>
        <v>0</v>
      </c>
      <c r="BS320">
        <v>0</v>
      </c>
      <c r="BT320">
        <v>1</v>
      </c>
      <c r="BU320" t="s">
        <v>139</v>
      </c>
      <c r="BV320" t="str">
        <f t="shared" si="399"/>
        <v>0</v>
      </c>
      <c r="BW320" t="str">
        <f t="shared" si="400"/>
        <v>0</v>
      </c>
      <c r="BX320" t="str">
        <f t="shared" si="401"/>
        <v>1</v>
      </c>
      <c r="BY320" t="s">
        <v>23</v>
      </c>
      <c r="BZ320" s="253">
        <f t="shared" si="402"/>
        <v>0</v>
      </c>
      <c r="CA320" s="253">
        <f t="shared" si="403"/>
        <v>0</v>
      </c>
      <c r="CB320" s="253">
        <f t="shared" si="404"/>
        <v>0</v>
      </c>
      <c r="CC320" s="253">
        <f t="shared" si="405"/>
        <v>0</v>
      </c>
      <c r="CD320" s="253">
        <f t="shared" si="406"/>
        <v>0</v>
      </c>
      <c r="CE320" s="253">
        <f t="shared" si="407"/>
        <v>0</v>
      </c>
      <c r="CF320" s="253">
        <f t="shared" si="408"/>
        <v>0</v>
      </c>
      <c r="CG320" s="253">
        <f t="shared" si="409"/>
        <v>0</v>
      </c>
      <c r="CH320" s="253">
        <f t="shared" si="410"/>
        <v>0</v>
      </c>
      <c r="CI320" s="253">
        <f t="shared" si="411"/>
        <v>0</v>
      </c>
      <c r="CJ320" s="253">
        <f t="shared" si="412"/>
        <v>0</v>
      </c>
      <c r="CK320" s="253">
        <f t="shared" si="413"/>
        <v>0</v>
      </c>
    </row>
    <row r="321" spans="1:89" ht="20.399999999999999" x14ac:dyDescent="0.3">
      <c r="B321" s="129">
        <v>232</v>
      </c>
      <c r="C321" s="107">
        <v>358011</v>
      </c>
      <c r="D321" s="107">
        <v>35910003</v>
      </c>
      <c r="E321" s="155" t="s">
        <v>332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417"/>
        <v>0</v>
      </c>
      <c r="L321" s="156" t="s">
        <v>274</v>
      </c>
      <c r="M321" s="104">
        <v>0</v>
      </c>
      <c r="N321" s="262">
        <f t="shared" si="367"/>
        <v>2000</v>
      </c>
      <c r="O321" s="106">
        <v>2000</v>
      </c>
      <c r="P321" s="110">
        <f t="shared" si="368"/>
        <v>0</v>
      </c>
      <c r="Q321" s="112" t="s">
        <v>139</v>
      </c>
      <c r="R321" s="113">
        <f t="shared" si="369"/>
        <v>0</v>
      </c>
      <c r="S321" s="114">
        <f t="shared" si="370"/>
        <v>0</v>
      </c>
      <c r="T321" s="113">
        <f t="shared" si="371"/>
        <v>0</v>
      </c>
      <c r="U321" s="115">
        <f t="shared" si="372"/>
        <v>0</v>
      </c>
      <c r="V321" s="113">
        <f t="shared" si="373"/>
        <v>0</v>
      </c>
      <c r="W321" s="115">
        <f t="shared" si="374"/>
        <v>0</v>
      </c>
      <c r="X321" s="113">
        <f t="shared" si="375"/>
        <v>0</v>
      </c>
      <c r="Y321" s="115">
        <f t="shared" si="376"/>
        <v>0</v>
      </c>
      <c r="Z321" s="116">
        <f t="shared" si="377"/>
        <v>0</v>
      </c>
      <c r="AA321" s="117" t="b">
        <f t="shared" si="378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379"/>
        <v>0</v>
      </c>
      <c r="AJ321" s="21">
        <v>0</v>
      </c>
      <c r="AK321" s="164">
        <f t="shared" si="380"/>
        <v>0</v>
      </c>
      <c r="AL321" s="21">
        <v>0</v>
      </c>
      <c r="AM321" s="164">
        <f t="shared" si="381"/>
        <v>0</v>
      </c>
      <c r="AN321" s="21">
        <v>0</v>
      </c>
      <c r="AO321" s="164">
        <f t="shared" si="382"/>
        <v>0</v>
      </c>
      <c r="AP321" s="21">
        <v>0</v>
      </c>
      <c r="AQ321" s="164">
        <f t="shared" si="383"/>
        <v>0</v>
      </c>
      <c r="AR321" s="21">
        <v>0</v>
      </c>
      <c r="AS321" s="164">
        <f t="shared" si="384"/>
        <v>0</v>
      </c>
      <c r="AT321" s="21">
        <v>0</v>
      </c>
      <c r="AU321" s="164">
        <f t="shared" si="385"/>
        <v>0</v>
      </c>
      <c r="AV321" s="21">
        <v>0</v>
      </c>
      <c r="AW321" s="164">
        <f t="shared" si="386"/>
        <v>0</v>
      </c>
      <c r="AX321" s="21">
        <v>0</v>
      </c>
      <c r="AY321" s="164">
        <f t="shared" si="387"/>
        <v>0</v>
      </c>
      <c r="AZ321" s="21">
        <v>0</v>
      </c>
      <c r="BA321" s="164">
        <f t="shared" si="388"/>
        <v>0</v>
      </c>
      <c r="BB321" s="21">
        <v>0</v>
      </c>
      <c r="BC321" s="164">
        <f t="shared" si="389"/>
        <v>0</v>
      </c>
      <c r="BD321" s="21">
        <v>0</v>
      </c>
      <c r="BE321" s="164">
        <f t="shared" si="390"/>
        <v>0</v>
      </c>
      <c r="BF321" s="253">
        <f t="shared" si="391"/>
        <v>0</v>
      </c>
      <c r="BG321" s="253">
        <f t="shared" si="414"/>
        <v>0</v>
      </c>
      <c r="BH321" s="10" t="b">
        <f t="shared" si="415"/>
        <v>1</v>
      </c>
      <c r="BI321" s="253">
        <f t="shared" si="416"/>
        <v>0</v>
      </c>
      <c r="BJ321" s="250">
        <f t="shared" si="393"/>
        <v>35910003</v>
      </c>
      <c r="BK321" s="251">
        <v>348</v>
      </c>
      <c r="BL321" s="251">
        <v>5</v>
      </c>
      <c r="BM321" s="252">
        <f t="shared" si="394"/>
        <v>0</v>
      </c>
      <c r="BN321" s="252">
        <f t="shared" si="395"/>
        <v>0</v>
      </c>
      <c r="BO321" s="252">
        <f t="shared" si="396"/>
        <v>0</v>
      </c>
      <c r="BP321" s="252">
        <f t="shared" si="397"/>
        <v>0</v>
      </c>
      <c r="BQ321" s="254">
        <f t="shared" si="398"/>
        <v>2000</v>
      </c>
      <c r="BR321">
        <f t="shared" si="392"/>
        <v>0</v>
      </c>
      <c r="BS321">
        <v>0</v>
      </c>
      <c r="BT321">
        <v>1</v>
      </c>
      <c r="BU321" t="s">
        <v>139</v>
      </c>
      <c r="BV321" t="str">
        <f t="shared" si="399"/>
        <v>0</v>
      </c>
      <c r="BW321" t="str">
        <f t="shared" si="400"/>
        <v>0</v>
      </c>
      <c r="BX321" t="str">
        <f t="shared" si="401"/>
        <v>1</v>
      </c>
      <c r="BY321" t="s">
        <v>23</v>
      </c>
      <c r="BZ321" s="253">
        <f t="shared" si="402"/>
        <v>0</v>
      </c>
      <c r="CA321" s="253">
        <f t="shared" si="403"/>
        <v>0</v>
      </c>
      <c r="CB321" s="253">
        <f t="shared" si="404"/>
        <v>0</v>
      </c>
      <c r="CC321" s="253">
        <f t="shared" si="405"/>
        <v>0</v>
      </c>
      <c r="CD321" s="253">
        <f t="shared" si="406"/>
        <v>0</v>
      </c>
      <c r="CE321" s="253">
        <f t="shared" si="407"/>
        <v>0</v>
      </c>
      <c r="CF321" s="253">
        <f t="shared" si="408"/>
        <v>0</v>
      </c>
      <c r="CG321" s="253">
        <f t="shared" si="409"/>
        <v>0</v>
      </c>
      <c r="CH321" s="253">
        <f t="shared" si="410"/>
        <v>0</v>
      </c>
      <c r="CI321" s="253">
        <f t="shared" si="411"/>
        <v>0</v>
      </c>
      <c r="CJ321" s="253">
        <f t="shared" si="412"/>
        <v>0</v>
      </c>
      <c r="CK321" s="253">
        <f t="shared" si="413"/>
        <v>0</v>
      </c>
    </row>
    <row r="322" spans="1:89" ht="20.399999999999999" x14ac:dyDescent="0.3">
      <c r="B322" s="129">
        <v>233</v>
      </c>
      <c r="C322" s="107">
        <v>358011</v>
      </c>
      <c r="D322" s="107">
        <v>35910003</v>
      </c>
      <c r="E322" s="155" t="s">
        <v>333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417"/>
        <v>0</v>
      </c>
      <c r="L322" s="156" t="s">
        <v>274</v>
      </c>
      <c r="M322" s="201">
        <v>0</v>
      </c>
      <c r="N322" s="262">
        <f t="shared" si="367"/>
        <v>2300</v>
      </c>
      <c r="O322" s="106">
        <v>2300</v>
      </c>
      <c r="P322" s="110">
        <f t="shared" si="368"/>
        <v>0</v>
      </c>
      <c r="Q322" s="112" t="s">
        <v>139</v>
      </c>
      <c r="R322" s="113">
        <f t="shared" si="369"/>
        <v>0</v>
      </c>
      <c r="S322" s="114">
        <f t="shared" si="370"/>
        <v>0</v>
      </c>
      <c r="T322" s="113">
        <f t="shared" si="371"/>
        <v>0</v>
      </c>
      <c r="U322" s="115">
        <f t="shared" si="372"/>
        <v>0</v>
      </c>
      <c r="V322" s="113">
        <f t="shared" si="373"/>
        <v>0</v>
      </c>
      <c r="W322" s="115">
        <f t="shared" si="374"/>
        <v>0</v>
      </c>
      <c r="X322" s="113">
        <f t="shared" si="375"/>
        <v>0</v>
      </c>
      <c r="Y322" s="115">
        <f t="shared" si="376"/>
        <v>0</v>
      </c>
      <c r="Z322" s="116">
        <f t="shared" si="377"/>
        <v>0</v>
      </c>
      <c r="AA322" s="117" t="b">
        <f t="shared" si="378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379"/>
        <v>0</v>
      </c>
      <c r="AJ322" s="21">
        <v>0</v>
      </c>
      <c r="AK322" s="164">
        <f t="shared" si="380"/>
        <v>0</v>
      </c>
      <c r="AL322" s="21">
        <v>0</v>
      </c>
      <c r="AM322" s="164">
        <f t="shared" si="381"/>
        <v>0</v>
      </c>
      <c r="AN322" s="21">
        <v>0</v>
      </c>
      <c r="AO322" s="164">
        <f t="shared" si="382"/>
        <v>0</v>
      </c>
      <c r="AP322" s="21">
        <v>0</v>
      </c>
      <c r="AQ322" s="164">
        <f t="shared" si="383"/>
        <v>0</v>
      </c>
      <c r="AR322" s="21">
        <v>0</v>
      </c>
      <c r="AS322" s="164">
        <f t="shared" si="384"/>
        <v>0</v>
      </c>
      <c r="AT322" s="21">
        <v>0</v>
      </c>
      <c r="AU322" s="164">
        <f t="shared" si="385"/>
        <v>0</v>
      </c>
      <c r="AV322" s="21">
        <v>0</v>
      </c>
      <c r="AW322" s="164">
        <f t="shared" si="386"/>
        <v>0</v>
      </c>
      <c r="AX322" s="21">
        <v>0</v>
      </c>
      <c r="AY322" s="164">
        <f t="shared" si="387"/>
        <v>0</v>
      </c>
      <c r="AZ322" s="21">
        <v>0</v>
      </c>
      <c r="BA322" s="164">
        <f t="shared" si="388"/>
        <v>0</v>
      </c>
      <c r="BB322" s="21">
        <v>0</v>
      </c>
      <c r="BC322" s="164">
        <f t="shared" si="389"/>
        <v>0</v>
      </c>
      <c r="BD322" s="21">
        <v>0</v>
      </c>
      <c r="BE322" s="164">
        <f t="shared" si="390"/>
        <v>0</v>
      </c>
      <c r="BF322" s="253">
        <f t="shared" si="391"/>
        <v>0</v>
      </c>
      <c r="BG322" s="253">
        <f t="shared" si="414"/>
        <v>0</v>
      </c>
      <c r="BH322" s="10" t="b">
        <f t="shared" si="415"/>
        <v>1</v>
      </c>
      <c r="BI322" s="253">
        <f t="shared" si="416"/>
        <v>0</v>
      </c>
      <c r="BJ322" s="250">
        <f t="shared" si="393"/>
        <v>35910003</v>
      </c>
      <c r="BK322" s="251">
        <v>348</v>
      </c>
      <c r="BL322" s="251">
        <v>5</v>
      </c>
      <c r="BM322" s="252">
        <f t="shared" si="394"/>
        <v>0</v>
      </c>
      <c r="BN322" s="252">
        <f t="shared" si="395"/>
        <v>0</v>
      </c>
      <c r="BO322" s="252">
        <f t="shared" si="396"/>
        <v>0</v>
      </c>
      <c r="BP322" s="252">
        <f t="shared" si="397"/>
        <v>0</v>
      </c>
      <c r="BQ322" s="254">
        <f t="shared" si="398"/>
        <v>2300</v>
      </c>
      <c r="BR322">
        <f t="shared" si="392"/>
        <v>0</v>
      </c>
      <c r="BS322">
        <v>0</v>
      </c>
      <c r="BT322">
        <v>1</v>
      </c>
      <c r="BU322" t="s">
        <v>139</v>
      </c>
      <c r="BV322" t="str">
        <f t="shared" si="399"/>
        <v>0</v>
      </c>
      <c r="BW322" t="str">
        <f t="shared" si="400"/>
        <v>0</v>
      </c>
      <c r="BX322" t="str">
        <f t="shared" si="401"/>
        <v>1</v>
      </c>
      <c r="BY322" t="s">
        <v>23</v>
      </c>
      <c r="BZ322" s="253">
        <f t="shared" si="402"/>
        <v>0</v>
      </c>
      <c r="CA322" s="253">
        <f t="shared" si="403"/>
        <v>0</v>
      </c>
      <c r="CB322" s="253">
        <f t="shared" si="404"/>
        <v>0</v>
      </c>
      <c r="CC322" s="253">
        <f t="shared" si="405"/>
        <v>0</v>
      </c>
      <c r="CD322" s="253">
        <f t="shared" si="406"/>
        <v>0</v>
      </c>
      <c r="CE322" s="253">
        <f t="shared" si="407"/>
        <v>0</v>
      </c>
      <c r="CF322" s="253">
        <f t="shared" si="408"/>
        <v>0</v>
      </c>
      <c r="CG322" s="253">
        <f t="shared" si="409"/>
        <v>0</v>
      </c>
      <c r="CH322" s="253">
        <f t="shared" si="410"/>
        <v>0</v>
      </c>
      <c r="CI322" s="253">
        <f t="shared" si="411"/>
        <v>0</v>
      </c>
      <c r="CJ322" s="253">
        <f t="shared" si="412"/>
        <v>0</v>
      </c>
      <c r="CK322" s="253">
        <f t="shared" si="413"/>
        <v>0</v>
      </c>
    </row>
    <row r="323" spans="1:89" ht="20.399999999999999" x14ac:dyDescent="0.3">
      <c r="B323" s="129">
        <v>234</v>
      </c>
      <c r="C323" s="107">
        <v>358011</v>
      </c>
      <c r="D323" s="107">
        <v>35910003</v>
      </c>
      <c r="E323" s="155" t="s">
        <v>334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417"/>
        <v>0</v>
      </c>
      <c r="L323" s="156" t="s">
        <v>274</v>
      </c>
      <c r="M323" s="104">
        <v>0</v>
      </c>
      <c r="N323" s="262">
        <f t="shared" si="367"/>
        <v>3200</v>
      </c>
      <c r="O323" s="106">
        <v>3200</v>
      </c>
      <c r="P323" s="110">
        <f t="shared" si="368"/>
        <v>0</v>
      </c>
      <c r="Q323" s="112" t="s">
        <v>139</v>
      </c>
      <c r="R323" s="113">
        <f t="shared" si="369"/>
        <v>0</v>
      </c>
      <c r="S323" s="114">
        <f t="shared" si="370"/>
        <v>0</v>
      </c>
      <c r="T323" s="113">
        <f t="shared" si="371"/>
        <v>0</v>
      </c>
      <c r="U323" s="115">
        <f t="shared" si="372"/>
        <v>0</v>
      </c>
      <c r="V323" s="113">
        <f t="shared" si="373"/>
        <v>0</v>
      </c>
      <c r="W323" s="115">
        <f t="shared" si="374"/>
        <v>0</v>
      </c>
      <c r="X323" s="113">
        <f t="shared" si="375"/>
        <v>0</v>
      </c>
      <c r="Y323" s="115">
        <f t="shared" si="376"/>
        <v>0</v>
      </c>
      <c r="Z323" s="116">
        <f t="shared" si="377"/>
        <v>0</v>
      </c>
      <c r="AA323" s="117" t="b">
        <f t="shared" si="378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379"/>
        <v>0</v>
      </c>
      <c r="AJ323" s="21">
        <v>0</v>
      </c>
      <c r="AK323" s="164">
        <f t="shared" si="380"/>
        <v>0</v>
      </c>
      <c r="AL323" s="21">
        <v>0</v>
      </c>
      <c r="AM323" s="164">
        <f t="shared" si="381"/>
        <v>0</v>
      </c>
      <c r="AN323" s="21">
        <v>0</v>
      </c>
      <c r="AO323" s="164">
        <f t="shared" si="382"/>
        <v>0</v>
      </c>
      <c r="AP323" s="21">
        <v>0</v>
      </c>
      <c r="AQ323" s="164">
        <f t="shared" si="383"/>
        <v>0</v>
      </c>
      <c r="AR323" s="21">
        <v>0</v>
      </c>
      <c r="AS323" s="164">
        <f t="shared" si="384"/>
        <v>0</v>
      </c>
      <c r="AT323" s="21">
        <v>0</v>
      </c>
      <c r="AU323" s="164">
        <f t="shared" si="385"/>
        <v>0</v>
      </c>
      <c r="AV323" s="21">
        <v>0</v>
      </c>
      <c r="AW323" s="164">
        <f t="shared" si="386"/>
        <v>0</v>
      </c>
      <c r="AX323" s="21">
        <v>0</v>
      </c>
      <c r="AY323" s="164">
        <f t="shared" si="387"/>
        <v>0</v>
      </c>
      <c r="AZ323" s="21">
        <v>0</v>
      </c>
      <c r="BA323" s="164">
        <f t="shared" si="388"/>
        <v>0</v>
      </c>
      <c r="BB323" s="21">
        <v>0</v>
      </c>
      <c r="BC323" s="164">
        <f t="shared" si="389"/>
        <v>0</v>
      </c>
      <c r="BD323" s="21">
        <v>0</v>
      </c>
      <c r="BE323" s="164">
        <f t="shared" si="390"/>
        <v>0</v>
      </c>
      <c r="BF323" s="253">
        <f t="shared" si="391"/>
        <v>0</v>
      </c>
      <c r="BG323" s="253">
        <f t="shared" si="414"/>
        <v>0</v>
      </c>
      <c r="BH323" s="10" t="b">
        <f t="shared" si="415"/>
        <v>1</v>
      </c>
      <c r="BI323" s="253">
        <f t="shared" si="416"/>
        <v>0</v>
      </c>
      <c r="BJ323" s="250">
        <f t="shared" si="393"/>
        <v>35910003</v>
      </c>
      <c r="BK323" s="251">
        <v>348</v>
      </c>
      <c r="BL323" s="251">
        <v>5</v>
      </c>
      <c r="BM323" s="252">
        <f t="shared" si="394"/>
        <v>0</v>
      </c>
      <c r="BN323" s="252">
        <f t="shared" si="395"/>
        <v>0</v>
      </c>
      <c r="BO323" s="252">
        <f t="shared" si="396"/>
        <v>0</v>
      </c>
      <c r="BP323" s="252">
        <f t="shared" si="397"/>
        <v>0</v>
      </c>
      <c r="BQ323" s="254">
        <f t="shared" si="398"/>
        <v>3200</v>
      </c>
      <c r="BR323">
        <f t="shared" si="392"/>
        <v>0</v>
      </c>
      <c r="BS323">
        <v>0</v>
      </c>
      <c r="BT323">
        <v>1</v>
      </c>
      <c r="BU323" t="s">
        <v>139</v>
      </c>
      <c r="BV323" t="str">
        <f t="shared" si="399"/>
        <v>0</v>
      </c>
      <c r="BW323" t="str">
        <f t="shared" si="400"/>
        <v>0</v>
      </c>
      <c r="BX323" t="str">
        <f t="shared" si="401"/>
        <v>1</v>
      </c>
      <c r="BY323" t="s">
        <v>23</v>
      </c>
      <c r="BZ323" s="253">
        <f t="shared" si="402"/>
        <v>0</v>
      </c>
      <c r="CA323" s="253">
        <f t="shared" si="403"/>
        <v>0</v>
      </c>
      <c r="CB323" s="253">
        <f t="shared" si="404"/>
        <v>0</v>
      </c>
      <c r="CC323" s="253">
        <f t="shared" si="405"/>
        <v>0</v>
      </c>
      <c r="CD323" s="253">
        <f t="shared" si="406"/>
        <v>0</v>
      </c>
      <c r="CE323" s="253">
        <f t="shared" si="407"/>
        <v>0</v>
      </c>
      <c r="CF323" s="253">
        <f t="shared" si="408"/>
        <v>0</v>
      </c>
      <c r="CG323" s="253">
        <f t="shared" si="409"/>
        <v>0</v>
      </c>
      <c r="CH323" s="253">
        <f t="shared" si="410"/>
        <v>0</v>
      </c>
      <c r="CI323" s="253">
        <f t="shared" si="411"/>
        <v>0</v>
      </c>
      <c r="CJ323" s="253">
        <f t="shared" si="412"/>
        <v>0</v>
      </c>
      <c r="CK323" s="253">
        <f t="shared" si="413"/>
        <v>0</v>
      </c>
    </row>
    <row r="324" spans="1:89" ht="20.399999999999999" x14ac:dyDescent="0.3">
      <c r="B324" s="129">
        <v>235</v>
      </c>
      <c r="C324" s="107">
        <v>358011</v>
      </c>
      <c r="D324" s="107">
        <v>35910003</v>
      </c>
      <c r="E324" s="155" t="s">
        <v>335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417"/>
        <v>0</v>
      </c>
      <c r="L324" s="156" t="s">
        <v>274</v>
      </c>
      <c r="M324" s="201">
        <v>0</v>
      </c>
      <c r="N324" s="262">
        <f t="shared" si="367"/>
        <v>3590</v>
      </c>
      <c r="O324" s="106">
        <v>3590</v>
      </c>
      <c r="P324" s="110">
        <f t="shared" si="368"/>
        <v>0</v>
      </c>
      <c r="Q324" s="112" t="s">
        <v>139</v>
      </c>
      <c r="R324" s="113">
        <f t="shared" si="369"/>
        <v>0</v>
      </c>
      <c r="S324" s="114">
        <f t="shared" si="370"/>
        <v>0</v>
      </c>
      <c r="T324" s="113">
        <f t="shared" si="371"/>
        <v>0</v>
      </c>
      <c r="U324" s="115">
        <f t="shared" si="372"/>
        <v>0</v>
      </c>
      <c r="V324" s="113">
        <f t="shared" si="373"/>
        <v>0</v>
      </c>
      <c r="W324" s="115">
        <f t="shared" si="374"/>
        <v>0</v>
      </c>
      <c r="X324" s="113">
        <f t="shared" si="375"/>
        <v>0</v>
      </c>
      <c r="Y324" s="115">
        <f t="shared" si="376"/>
        <v>0</v>
      </c>
      <c r="Z324" s="116">
        <f t="shared" si="377"/>
        <v>0</v>
      </c>
      <c r="AA324" s="117" t="b">
        <f t="shared" si="378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379"/>
        <v>0</v>
      </c>
      <c r="AJ324" s="21">
        <v>0</v>
      </c>
      <c r="AK324" s="164">
        <f t="shared" si="380"/>
        <v>0</v>
      </c>
      <c r="AL324" s="21">
        <v>0</v>
      </c>
      <c r="AM324" s="164">
        <f t="shared" si="381"/>
        <v>0</v>
      </c>
      <c r="AN324" s="21">
        <v>0</v>
      </c>
      <c r="AO324" s="164">
        <f t="shared" si="382"/>
        <v>0</v>
      </c>
      <c r="AP324" s="21">
        <v>0</v>
      </c>
      <c r="AQ324" s="164">
        <f t="shared" si="383"/>
        <v>0</v>
      </c>
      <c r="AR324" s="21">
        <v>0</v>
      </c>
      <c r="AS324" s="164">
        <f t="shared" si="384"/>
        <v>0</v>
      </c>
      <c r="AT324" s="21">
        <v>0</v>
      </c>
      <c r="AU324" s="164">
        <f t="shared" si="385"/>
        <v>0</v>
      </c>
      <c r="AV324" s="21">
        <v>0</v>
      </c>
      <c r="AW324" s="164">
        <f t="shared" si="386"/>
        <v>0</v>
      </c>
      <c r="AX324" s="21">
        <v>0</v>
      </c>
      <c r="AY324" s="164">
        <f t="shared" si="387"/>
        <v>0</v>
      </c>
      <c r="AZ324" s="21">
        <v>0</v>
      </c>
      <c r="BA324" s="164">
        <f t="shared" si="388"/>
        <v>0</v>
      </c>
      <c r="BB324" s="21">
        <v>0</v>
      </c>
      <c r="BC324" s="164">
        <f t="shared" si="389"/>
        <v>0</v>
      </c>
      <c r="BD324" s="21">
        <v>0</v>
      </c>
      <c r="BE324" s="164">
        <f t="shared" si="390"/>
        <v>0</v>
      </c>
      <c r="BF324" s="253">
        <f t="shared" si="391"/>
        <v>0</v>
      </c>
      <c r="BG324" s="253">
        <f t="shared" si="414"/>
        <v>0</v>
      </c>
      <c r="BH324" s="10" t="b">
        <f t="shared" si="415"/>
        <v>1</v>
      </c>
      <c r="BI324" s="253">
        <f t="shared" si="416"/>
        <v>0</v>
      </c>
      <c r="BJ324" s="250">
        <f t="shared" si="393"/>
        <v>35910003</v>
      </c>
      <c r="BK324" s="251">
        <v>348</v>
      </c>
      <c r="BL324" s="251">
        <v>5</v>
      </c>
      <c r="BM324" s="252">
        <f t="shared" si="394"/>
        <v>0</v>
      </c>
      <c r="BN324" s="252">
        <f t="shared" si="395"/>
        <v>0</v>
      </c>
      <c r="BO324" s="252">
        <f t="shared" si="396"/>
        <v>0</v>
      </c>
      <c r="BP324" s="252">
        <f t="shared" si="397"/>
        <v>0</v>
      </c>
      <c r="BQ324" s="254">
        <f t="shared" si="398"/>
        <v>3590</v>
      </c>
      <c r="BR324">
        <f t="shared" si="392"/>
        <v>0</v>
      </c>
      <c r="BS324">
        <v>0</v>
      </c>
      <c r="BT324">
        <v>1</v>
      </c>
      <c r="BU324" t="s">
        <v>139</v>
      </c>
      <c r="BV324" t="str">
        <f t="shared" si="399"/>
        <v>0</v>
      </c>
      <c r="BW324" t="str">
        <f t="shared" si="400"/>
        <v>0</v>
      </c>
      <c r="BX324" t="str">
        <f t="shared" si="401"/>
        <v>1</v>
      </c>
      <c r="BY324" t="s">
        <v>23</v>
      </c>
      <c r="BZ324" s="253">
        <f t="shared" si="402"/>
        <v>0</v>
      </c>
      <c r="CA324" s="253">
        <f t="shared" si="403"/>
        <v>0</v>
      </c>
      <c r="CB324" s="253">
        <f t="shared" si="404"/>
        <v>0</v>
      </c>
      <c r="CC324" s="253">
        <f t="shared" si="405"/>
        <v>0</v>
      </c>
      <c r="CD324" s="253">
        <f t="shared" si="406"/>
        <v>0</v>
      </c>
      <c r="CE324" s="253">
        <f t="shared" si="407"/>
        <v>0</v>
      </c>
      <c r="CF324" s="253">
        <f t="shared" si="408"/>
        <v>0</v>
      </c>
      <c r="CG324" s="253">
        <f t="shared" si="409"/>
        <v>0</v>
      </c>
      <c r="CH324" s="253">
        <f t="shared" si="410"/>
        <v>0</v>
      </c>
      <c r="CI324" s="253">
        <f t="shared" si="411"/>
        <v>0</v>
      </c>
      <c r="CJ324" s="253">
        <f t="shared" si="412"/>
        <v>0</v>
      </c>
      <c r="CK324" s="253">
        <f t="shared" si="413"/>
        <v>0</v>
      </c>
    </row>
    <row r="325" spans="1:89" ht="20.399999999999999" x14ac:dyDescent="0.3">
      <c r="B325" s="129">
        <v>236</v>
      </c>
      <c r="C325" s="107">
        <v>358011</v>
      </c>
      <c r="D325" s="107">
        <v>35910003</v>
      </c>
      <c r="E325" s="155" t="s">
        <v>336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417"/>
        <v>0</v>
      </c>
      <c r="L325" s="156" t="s">
        <v>274</v>
      </c>
      <c r="M325" s="104">
        <v>0</v>
      </c>
      <c r="N325" s="262">
        <f t="shared" si="367"/>
        <v>1519.99</v>
      </c>
      <c r="O325" s="106">
        <v>1519.99</v>
      </c>
      <c r="P325" s="110">
        <f t="shared" si="368"/>
        <v>0</v>
      </c>
      <c r="Q325" s="112" t="s">
        <v>139</v>
      </c>
      <c r="R325" s="113">
        <f t="shared" si="369"/>
        <v>0</v>
      </c>
      <c r="S325" s="114">
        <f t="shared" si="370"/>
        <v>0</v>
      </c>
      <c r="T325" s="113">
        <f t="shared" si="371"/>
        <v>0</v>
      </c>
      <c r="U325" s="115">
        <f t="shared" si="372"/>
        <v>0</v>
      </c>
      <c r="V325" s="113">
        <f t="shared" si="373"/>
        <v>0</v>
      </c>
      <c r="W325" s="115">
        <f t="shared" si="374"/>
        <v>0</v>
      </c>
      <c r="X325" s="113">
        <f t="shared" si="375"/>
        <v>0</v>
      </c>
      <c r="Y325" s="115">
        <f t="shared" si="376"/>
        <v>0</v>
      </c>
      <c r="Z325" s="116">
        <f t="shared" si="377"/>
        <v>0</v>
      </c>
      <c r="AA325" s="117" t="b">
        <f t="shared" si="378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379"/>
        <v>0</v>
      </c>
      <c r="AJ325" s="21">
        <v>0</v>
      </c>
      <c r="AK325" s="164">
        <f t="shared" si="380"/>
        <v>0</v>
      </c>
      <c r="AL325" s="21">
        <v>0</v>
      </c>
      <c r="AM325" s="164">
        <f t="shared" si="381"/>
        <v>0</v>
      </c>
      <c r="AN325" s="21">
        <v>0</v>
      </c>
      <c r="AO325" s="164">
        <f t="shared" si="382"/>
        <v>0</v>
      </c>
      <c r="AP325" s="21">
        <v>0</v>
      </c>
      <c r="AQ325" s="164">
        <f t="shared" si="383"/>
        <v>0</v>
      </c>
      <c r="AR325" s="21">
        <v>0</v>
      </c>
      <c r="AS325" s="164">
        <f t="shared" si="384"/>
        <v>0</v>
      </c>
      <c r="AT325" s="21">
        <v>0</v>
      </c>
      <c r="AU325" s="164">
        <f t="shared" si="385"/>
        <v>0</v>
      </c>
      <c r="AV325" s="21">
        <v>0</v>
      </c>
      <c r="AW325" s="164">
        <f t="shared" si="386"/>
        <v>0</v>
      </c>
      <c r="AX325" s="21">
        <v>0</v>
      </c>
      <c r="AY325" s="164">
        <f t="shared" si="387"/>
        <v>0</v>
      </c>
      <c r="AZ325" s="21">
        <v>0</v>
      </c>
      <c r="BA325" s="164">
        <f t="shared" si="388"/>
        <v>0</v>
      </c>
      <c r="BB325" s="21">
        <v>0</v>
      </c>
      <c r="BC325" s="164">
        <f t="shared" si="389"/>
        <v>0</v>
      </c>
      <c r="BD325" s="21">
        <v>0</v>
      </c>
      <c r="BE325" s="164">
        <f t="shared" si="390"/>
        <v>0</v>
      </c>
      <c r="BF325" s="253">
        <f t="shared" si="391"/>
        <v>0</v>
      </c>
      <c r="BG325" s="253">
        <f t="shared" si="414"/>
        <v>0</v>
      </c>
      <c r="BH325" s="10" t="b">
        <f t="shared" si="415"/>
        <v>1</v>
      </c>
      <c r="BI325" s="253">
        <f t="shared" si="416"/>
        <v>0</v>
      </c>
      <c r="BJ325" s="250">
        <f t="shared" si="393"/>
        <v>35910003</v>
      </c>
      <c r="BK325" s="251">
        <v>348</v>
      </c>
      <c r="BL325" s="251">
        <v>5</v>
      </c>
      <c r="BM325" s="252">
        <f t="shared" si="394"/>
        <v>0</v>
      </c>
      <c r="BN325" s="252">
        <f t="shared" si="395"/>
        <v>0</v>
      </c>
      <c r="BO325" s="252">
        <f t="shared" si="396"/>
        <v>0</v>
      </c>
      <c r="BP325" s="252">
        <f t="shared" si="397"/>
        <v>0</v>
      </c>
      <c r="BQ325" s="254">
        <f t="shared" si="398"/>
        <v>1519.99</v>
      </c>
      <c r="BR325">
        <f t="shared" si="392"/>
        <v>0</v>
      </c>
      <c r="BS325">
        <v>0</v>
      </c>
      <c r="BT325">
        <v>1</v>
      </c>
      <c r="BU325" t="s">
        <v>139</v>
      </c>
      <c r="BV325" t="str">
        <f t="shared" si="399"/>
        <v>0</v>
      </c>
      <c r="BW325" t="str">
        <f t="shared" si="400"/>
        <v>0</v>
      </c>
      <c r="BX325" t="str">
        <f t="shared" si="401"/>
        <v>1</v>
      </c>
      <c r="BY325" t="s">
        <v>23</v>
      </c>
      <c r="BZ325" s="253">
        <f t="shared" si="402"/>
        <v>0</v>
      </c>
      <c r="CA325" s="253">
        <f t="shared" si="403"/>
        <v>0</v>
      </c>
      <c r="CB325" s="253">
        <f t="shared" si="404"/>
        <v>0</v>
      </c>
      <c r="CC325" s="253">
        <f t="shared" si="405"/>
        <v>0</v>
      </c>
      <c r="CD325" s="253">
        <f t="shared" si="406"/>
        <v>0</v>
      </c>
      <c r="CE325" s="253">
        <f t="shared" si="407"/>
        <v>0</v>
      </c>
      <c r="CF325" s="253">
        <f t="shared" si="408"/>
        <v>0</v>
      </c>
      <c r="CG325" s="253">
        <f t="shared" si="409"/>
        <v>0</v>
      </c>
      <c r="CH325" s="253">
        <f t="shared" si="410"/>
        <v>0</v>
      </c>
      <c r="CI325" s="253">
        <f t="shared" si="411"/>
        <v>0</v>
      </c>
      <c r="CJ325" s="253">
        <f t="shared" si="412"/>
        <v>0</v>
      </c>
      <c r="CK325" s="253">
        <f t="shared" si="413"/>
        <v>0</v>
      </c>
    </row>
    <row r="326" spans="1:89" ht="20.399999999999999" x14ac:dyDescent="0.3">
      <c r="B326" s="129">
        <v>237</v>
      </c>
      <c r="C326" s="107">
        <v>358011</v>
      </c>
      <c r="D326" s="107">
        <v>35910003</v>
      </c>
      <c r="E326" s="155" t="s">
        <v>337</v>
      </c>
      <c r="F326" s="108" t="s">
        <v>344</v>
      </c>
      <c r="G326" s="108" t="s">
        <v>345</v>
      </c>
      <c r="H326" s="109" t="s">
        <v>18</v>
      </c>
      <c r="I326" s="110"/>
      <c r="J326" s="109" t="s">
        <v>19</v>
      </c>
      <c r="K326" s="111">
        <f t="shared" si="417"/>
        <v>0</v>
      </c>
      <c r="L326" s="156" t="s">
        <v>274</v>
      </c>
      <c r="M326" s="201">
        <v>0</v>
      </c>
      <c r="N326" s="262">
        <f t="shared" si="367"/>
        <v>2300</v>
      </c>
      <c r="O326" s="106">
        <v>2300</v>
      </c>
      <c r="P326" s="110">
        <f t="shared" si="368"/>
        <v>0</v>
      </c>
      <c r="Q326" s="112" t="s">
        <v>139</v>
      </c>
      <c r="R326" s="113">
        <f t="shared" si="369"/>
        <v>0</v>
      </c>
      <c r="S326" s="114">
        <f t="shared" si="370"/>
        <v>0</v>
      </c>
      <c r="T326" s="113">
        <f t="shared" si="371"/>
        <v>0</v>
      </c>
      <c r="U326" s="115">
        <f t="shared" si="372"/>
        <v>0</v>
      </c>
      <c r="V326" s="113">
        <f t="shared" si="373"/>
        <v>0</v>
      </c>
      <c r="W326" s="115">
        <f t="shared" si="374"/>
        <v>0</v>
      </c>
      <c r="X326" s="113">
        <f t="shared" si="375"/>
        <v>0</v>
      </c>
      <c r="Y326" s="115">
        <f t="shared" si="376"/>
        <v>0</v>
      </c>
      <c r="Z326" s="116">
        <f t="shared" si="377"/>
        <v>0</v>
      </c>
      <c r="AA326" s="117" t="b">
        <f t="shared" si="378"/>
        <v>1</v>
      </c>
      <c r="AB326" s="130"/>
      <c r="AC326" s="132"/>
      <c r="AD326" s="109" t="s">
        <v>22</v>
      </c>
      <c r="AE326" s="108" t="s">
        <v>23</v>
      </c>
      <c r="AF326" s="119"/>
      <c r="AG326" s="120"/>
      <c r="AH326" s="21">
        <v>0</v>
      </c>
      <c r="AI326" s="164">
        <f t="shared" si="379"/>
        <v>0</v>
      </c>
      <c r="AJ326" s="21">
        <v>0</v>
      </c>
      <c r="AK326" s="164">
        <f t="shared" si="380"/>
        <v>0</v>
      </c>
      <c r="AL326" s="21">
        <v>0</v>
      </c>
      <c r="AM326" s="164">
        <f t="shared" si="381"/>
        <v>0</v>
      </c>
      <c r="AN326" s="21">
        <v>0</v>
      </c>
      <c r="AO326" s="164">
        <f t="shared" si="382"/>
        <v>0</v>
      </c>
      <c r="AP326" s="21">
        <v>0</v>
      </c>
      <c r="AQ326" s="164">
        <f t="shared" si="383"/>
        <v>0</v>
      </c>
      <c r="AR326" s="21">
        <v>0</v>
      </c>
      <c r="AS326" s="164">
        <f t="shared" si="384"/>
        <v>0</v>
      </c>
      <c r="AT326" s="21">
        <v>0</v>
      </c>
      <c r="AU326" s="164">
        <f t="shared" si="385"/>
        <v>0</v>
      </c>
      <c r="AV326" s="21">
        <v>0</v>
      </c>
      <c r="AW326" s="164">
        <f t="shared" si="386"/>
        <v>0</v>
      </c>
      <c r="AX326" s="21">
        <v>0</v>
      </c>
      <c r="AY326" s="164">
        <f t="shared" si="387"/>
        <v>0</v>
      </c>
      <c r="AZ326" s="21">
        <v>0</v>
      </c>
      <c r="BA326" s="164">
        <f t="shared" si="388"/>
        <v>0</v>
      </c>
      <c r="BB326" s="21">
        <v>0</v>
      </c>
      <c r="BC326" s="164">
        <f t="shared" si="389"/>
        <v>0</v>
      </c>
      <c r="BD326" s="21">
        <v>0</v>
      </c>
      <c r="BE326" s="164">
        <f t="shared" si="390"/>
        <v>0</v>
      </c>
      <c r="BF326" s="253">
        <f t="shared" si="391"/>
        <v>0</v>
      </c>
      <c r="BG326" s="253">
        <f t="shared" si="414"/>
        <v>0</v>
      </c>
      <c r="BH326" s="10" t="b">
        <f t="shared" si="415"/>
        <v>1</v>
      </c>
      <c r="BI326" s="253">
        <f t="shared" si="416"/>
        <v>0</v>
      </c>
      <c r="BJ326" s="250">
        <f t="shared" si="393"/>
        <v>35910003</v>
      </c>
      <c r="BK326" s="251">
        <v>348</v>
      </c>
      <c r="BL326" s="251">
        <v>5</v>
      </c>
      <c r="BM326" s="252">
        <f t="shared" si="394"/>
        <v>0</v>
      </c>
      <c r="BN326" s="252">
        <f t="shared" si="395"/>
        <v>0</v>
      </c>
      <c r="BO326" s="252">
        <f t="shared" si="396"/>
        <v>0</v>
      </c>
      <c r="BP326" s="252">
        <f t="shared" si="397"/>
        <v>0</v>
      </c>
      <c r="BQ326" s="254">
        <f t="shared" si="398"/>
        <v>2300</v>
      </c>
      <c r="BR326">
        <f t="shared" si="392"/>
        <v>0</v>
      </c>
      <c r="BS326">
        <v>0</v>
      </c>
      <c r="BT326">
        <v>1</v>
      </c>
      <c r="BU326" t="s">
        <v>139</v>
      </c>
      <c r="BV326" t="str">
        <f t="shared" si="399"/>
        <v>0</v>
      </c>
      <c r="BW326" t="str">
        <f t="shared" si="400"/>
        <v>0</v>
      </c>
      <c r="BX326" t="str">
        <f t="shared" si="401"/>
        <v>1</v>
      </c>
      <c r="BY326" t="s">
        <v>23</v>
      </c>
      <c r="BZ326" s="253">
        <f t="shared" si="402"/>
        <v>0</v>
      </c>
      <c r="CA326" s="253">
        <f t="shared" si="403"/>
        <v>0</v>
      </c>
      <c r="CB326" s="253">
        <f t="shared" si="404"/>
        <v>0</v>
      </c>
      <c r="CC326" s="253">
        <f t="shared" si="405"/>
        <v>0</v>
      </c>
      <c r="CD326" s="253">
        <f t="shared" si="406"/>
        <v>0</v>
      </c>
      <c r="CE326" s="253">
        <f t="shared" si="407"/>
        <v>0</v>
      </c>
      <c r="CF326" s="253">
        <f t="shared" si="408"/>
        <v>0</v>
      </c>
      <c r="CG326" s="253">
        <f t="shared" si="409"/>
        <v>0</v>
      </c>
      <c r="CH326" s="253">
        <f t="shared" si="410"/>
        <v>0</v>
      </c>
      <c r="CI326" s="253">
        <f t="shared" si="411"/>
        <v>0</v>
      </c>
      <c r="CJ326" s="253">
        <f t="shared" si="412"/>
        <v>0</v>
      </c>
      <c r="CK326" s="253">
        <f t="shared" si="413"/>
        <v>0</v>
      </c>
    </row>
    <row r="327" spans="1:89" ht="20.399999999999999" x14ac:dyDescent="0.3">
      <c r="B327" s="129">
        <v>238</v>
      </c>
      <c r="C327" s="107">
        <v>358011</v>
      </c>
      <c r="D327" s="107">
        <v>35810034</v>
      </c>
      <c r="E327" s="155" t="s">
        <v>377</v>
      </c>
      <c r="F327" s="108" t="s">
        <v>344</v>
      </c>
      <c r="G327" s="108" t="s">
        <v>345</v>
      </c>
      <c r="H327" s="109" t="s">
        <v>18</v>
      </c>
      <c r="I327" s="110"/>
      <c r="J327" s="109" t="s">
        <v>19</v>
      </c>
      <c r="K327" s="111">
        <f t="shared" si="417"/>
        <v>0</v>
      </c>
      <c r="L327" s="156" t="s">
        <v>274</v>
      </c>
      <c r="M327" s="104">
        <v>0</v>
      </c>
      <c r="N327" s="262">
        <f t="shared" si="367"/>
        <v>5984.7</v>
      </c>
      <c r="O327" s="106">
        <v>5984.7</v>
      </c>
      <c r="P327" s="110">
        <f t="shared" si="368"/>
        <v>0</v>
      </c>
      <c r="Q327" s="112" t="s">
        <v>139</v>
      </c>
      <c r="R327" s="113">
        <f t="shared" si="369"/>
        <v>0</v>
      </c>
      <c r="S327" s="114">
        <f t="shared" si="370"/>
        <v>0</v>
      </c>
      <c r="T327" s="113">
        <f t="shared" si="371"/>
        <v>0</v>
      </c>
      <c r="U327" s="115">
        <f t="shared" si="372"/>
        <v>0</v>
      </c>
      <c r="V327" s="113">
        <f t="shared" si="373"/>
        <v>0</v>
      </c>
      <c r="W327" s="115">
        <f t="shared" si="374"/>
        <v>0</v>
      </c>
      <c r="X327" s="113">
        <f t="shared" si="375"/>
        <v>0</v>
      </c>
      <c r="Y327" s="115">
        <f t="shared" si="376"/>
        <v>0</v>
      </c>
      <c r="Z327" s="116">
        <f t="shared" si="377"/>
        <v>0</v>
      </c>
      <c r="AA327" s="117" t="b">
        <f t="shared" si="378"/>
        <v>1</v>
      </c>
      <c r="AB327" s="109"/>
      <c r="AC327" s="122"/>
      <c r="AD327" s="109" t="s">
        <v>22</v>
      </c>
      <c r="AE327" s="108" t="s">
        <v>23</v>
      </c>
      <c r="AF327" s="119"/>
      <c r="AG327" s="120"/>
      <c r="AH327" s="21">
        <v>0</v>
      </c>
      <c r="AI327" s="164">
        <f t="shared" si="379"/>
        <v>0</v>
      </c>
      <c r="AJ327" s="21">
        <v>0</v>
      </c>
      <c r="AK327" s="164">
        <f t="shared" si="380"/>
        <v>0</v>
      </c>
      <c r="AL327" s="21">
        <v>0</v>
      </c>
      <c r="AM327" s="164">
        <f t="shared" si="381"/>
        <v>0</v>
      </c>
      <c r="AN327" s="21">
        <v>0</v>
      </c>
      <c r="AO327" s="164">
        <f t="shared" si="382"/>
        <v>0</v>
      </c>
      <c r="AP327" s="21">
        <v>0</v>
      </c>
      <c r="AQ327" s="164">
        <f t="shared" si="383"/>
        <v>0</v>
      </c>
      <c r="AR327" s="21">
        <v>0</v>
      </c>
      <c r="AS327" s="164">
        <f t="shared" si="384"/>
        <v>0</v>
      </c>
      <c r="AT327" s="21">
        <v>0</v>
      </c>
      <c r="AU327" s="164">
        <f t="shared" si="385"/>
        <v>0</v>
      </c>
      <c r="AV327" s="21">
        <v>0</v>
      </c>
      <c r="AW327" s="164">
        <f t="shared" si="386"/>
        <v>0</v>
      </c>
      <c r="AX327" s="21">
        <v>0</v>
      </c>
      <c r="AY327" s="164">
        <f t="shared" si="387"/>
        <v>0</v>
      </c>
      <c r="AZ327" s="21">
        <v>0</v>
      </c>
      <c r="BA327" s="164">
        <f t="shared" si="388"/>
        <v>0</v>
      </c>
      <c r="BB327" s="21">
        <v>0</v>
      </c>
      <c r="BC327" s="164">
        <f t="shared" si="389"/>
        <v>0</v>
      </c>
      <c r="BD327" s="21">
        <v>0</v>
      </c>
      <c r="BE327" s="164">
        <f t="shared" si="390"/>
        <v>0</v>
      </c>
      <c r="BF327" s="253">
        <f t="shared" si="391"/>
        <v>0</v>
      </c>
      <c r="BG327" s="253">
        <f t="shared" si="414"/>
        <v>0</v>
      </c>
      <c r="BH327" s="10" t="b">
        <f t="shared" si="415"/>
        <v>1</v>
      </c>
      <c r="BI327" s="253">
        <f t="shared" si="416"/>
        <v>0</v>
      </c>
      <c r="BJ327" s="250">
        <f t="shared" si="393"/>
        <v>35810034</v>
      </c>
      <c r="BK327" s="251">
        <v>348</v>
      </c>
      <c r="BL327" s="251">
        <v>5</v>
      </c>
      <c r="BM327" s="252">
        <f t="shared" si="394"/>
        <v>0</v>
      </c>
      <c r="BN327" s="252">
        <f t="shared" si="395"/>
        <v>0</v>
      </c>
      <c r="BO327" s="252">
        <f t="shared" si="396"/>
        <v>0</v>
      </c>
      <c r="BP327" s="252">
        <f t="shared" si="397"/>
        <v>0</v>
      </c>
      <c r="BQ327" s="254">
        <f t="shared" si="398"/>
        <v>5984.7</v>
      </c>
      <c r="BR327">
        <f t="shared" si="392"/>
        <v>0</v>
      </c>
      <c r="BS327">
        <v>0</v>
      </c>
      <c r="BT327">
        <v>1</v>
      </c>
      <c r="BU327" t="s">
        <v>139</v>
      </c>
      <c r="BV327" t="str">
        <f t="shared" si="399"/>
        <v>0</v>
      </c>
      <c r="BW327" t="str">
        <f t="shared" si="400"/>
        <v>0</v>
      </c>
      <c r="BX327" t="str">
        <f t="shared" si="401"/>
        <v>1</v>
      </c>
      <c r="BY327" t="s">
        <v>23</v>
      </c>
      <c r="BZ327" s="253">
        <f t="shared" si="402"/>
        <v>0</v>
      </c>
      <c r="CA327" s="253">
        <f t="shared" si="403"/>
        <v>0</v>
      </c>
      <c r="CB327" s="253">
        <f t="shared" si="404"/>
        <v>0</v>
      </c>
      <c r="CC327" s="253">
        <f t="shared" si="405"/>
        <v>0</v>
      </c>
      <c r="CD327" s="253">
        <f t="shared" si="406"/>
        <v>0</v>
      </c>
      <c r="CE327" s="253">
        <f t="shared" si="407"/>
        <v>0</v>
      </c>
      <c r="CF327" s="253">
        <f t="shared" si="408"/>
        <v>0</v>
      </c>
      <c r="CG327" s="253">
        <f t="shared" si="409"/>
        <v>0</v>
      </c>
      <c r="CH327" s="253">
        <f t="shared" si="410"/>
        <v>0</v>
      </c>
      <c r="CI327" s="253">
        <f t="shared" si="411"/>
        <v>0</v>
      </c>
      <c r="CJ327" s="253">
        <f t="shared" si="412"/>
        <v>0</v>
      </c>
      <c r="CK327" s="253">
        <f t="shared" si="413"/>
        <v>0</v>
      </c>
    </row>
    <row r="328" spans="1:89" ht="20.399999999999999" x14ac:dyDescent="0.3">
      <c r="B328" s="129">
        <v>239</v>
      </c>
      <c r="C328" s="107">
        <v>371011</v>
      </c>
      <c r="D328" s="107">
        <v>37110001</v>
      </c>
      <c r="E328" s="155" t="s">
        <v>60</v>
      </c>
      <c r="F328" s="108" t="s">
        <v>344</v>
      </c>
      <c r="G328" s="108" t="s">
        <v>345</v>
      </c>
      <c r="H328" s="109" t="s">
        <v>18</v>
      </c>
      <c r="I328" s="110"/>
      <c r="J328" s="109" t="s">
        <v>19</v>
      </c>
      <c r="K328" s="111">
        <f t="shared" si="417"/>
        <v>6</v>
      </c>
      <c r="L328" s="112" t="s">
        <v>338</v>
      </c>
      <c r="M328" s="201">
        <v>0</v>
      </c>
      <c r="N328" s="262">
        <f t="shared" ref="N328:N332" si="418">ROUND(O328,2)</f>
        <v>8500</v>
      </c>
      <c r="O328" s="137">
        <v>8500</v>
      </c>
      <c r="P328" s="110">
        <f t="shared" ref="P328:P332" si="419">(O328*(M328/100+1))*K328</f>
        <v>51000</v>
      </c>
      <c r="Q328" s="112" t="s">
        <v>139</v>
      </c>
      <c r="R328" s="113">
        <f t="shared" ref="R328:R332" si="420">AH328+AJ328+AL328</f>
        <v>0</v>
      </c>
      <c r="S328" s="114">
        <f t="shared" ref="S328:S332" si="421">R328*(O328*(M328/100+1))</f>
        <v>0</v>
      </c>
      <c r="T328" s="113">
        <f t="shared" ref="T328:T332" si="422">AN328+AP328+AR328</f>
        <v>1</v>
      </c>
      <c r="U328" s="115">
        <f t="shared" ref="U328:U332" si="423">T328*(O328*(M328/100+1))</f>
        <v>8500</v>
      </c>
      <c r="V328" s="113">
        <f t="shared" ref="V328:V332" si="424">AT328+AV328+AX328</f>
        <v>2</v>
      </c>
      <c r="W328" s="115">
        <f t="shared" ref="W328:W332" si="425">V328*(O328*(M328/100+1))</f>
        <v>17000</v>
      </c>
      <c r="X328" s="113">
        <f t="shared" ref="X328:X332" si="426">AZ328+BB328+BD328</f>
        <v>3</v>
      </c>
      <c r="Y328" s="115">
        <f t="shared" ref="Y328:Y332" si="427">X328*(O328*(M328/100+1))</f>
        <v>25500</v>
      </c>
      <c r="Z328" s="116">
        <f t="shared" ref="Z328:Z332" si="428">S328+U328+W328+Y328</f>
        <v>51000</v>
      </c>
      <c r="AA328" s="117" t="b">
        <f t="shared" ref="AA328:AA332" si="429">K328=(SUM(X328,V328,T328,R328))</f>
        <v>1</v>
      </c>
      <c r="AB328" s="109" t="s">
        <v>22</v>
      </c>
      <c r="AC328" s="122"/>
      <c r="AD328" s="109"/>
      <c r="AE328" s="108" t="s">
        <v>23</v>
      </c>
      <c r="AF328" s="119"/>
      <c r="AG328" s="120"/>
      <c r="AH328" s="21">
        <v>0</v>
      </c>
      <c r="AI328" s="164">
        <f t="shared" ref="AI328:AI332" si="430">AH328*(O328*(M328/100+1))</f>
        <v>0</v>
      </c>
      <c r="AJ328" s="21">
        <v>0</v>
      </c>
      <c r="AK328" s="164">
        <f t="shared" ref="AK328:AK332" si="431">AJ328*(O328*(M328/100+1))</f>
        <v>0</v>
      </c>
      <c r="AL328" s="21">
        <v>0</v>
      </c>
      <c r="AM328" s="164">
        <f t="shared" ref="AM328:AM332" si="432">AL328*(O328*(M328/100+1))</f>
        <v>0</v>
      </c>
      <c r="AN328" s="21">
        <v>0</v>
      </c>
      <c r="AO328" s="164">
        <f t="shared" ref="AO328:AO332" si="433">AN328*(O328*(M328/100+1))</f>
        <v>0</v>
      </c>
      <c r="AP328" s="21">
        <v>0</v>
      </c>
      <c r="AQ328" s="164">
        <f t="shared" ref="AQ328:AQ332" si="434">AP328*(O328*(M328/100+1))</f>
        <v>0</v>
      </c>
      <c r="AR328" s="21">
        <v>1</v>
      </c>
      <c r="AS328" s="164">
        <f t="shared" ref="AS328:AS332" si="435">AR328*(O328*(M328/100+1))</f>
        <v>8500</v>
      </c>
      <c r="AT328" s="21">
        <v>1</v>
      </c>
      <c r="AU328" s="164">
        <f t="shared" ref="AU328:AU332" si="436">AT328*(O328*(M328/100+1))</f>
        <v>8500</v>
      </c>
      <c r="AV328" s="21">
        <v>0</v>
      </c>
      <c r="AW328" s="164">
        <f t="shared" ref="AW328:AW332" si="437">AV328*(O328*(M328/100+1))</f>
        <v>0</v>
      </c>
      <c r="AX328" s="21">
        <v>1</v>
      </c>
      <c r="AY328" s="164">
        <f t="shared" ref="AY328:AY332" si="438">AX328*(O328*(M328/100+1))</f>
        <v>8500</v>
      </c>
      <c r="AZ328" s="21">
        <v>2</v>
      </c>
      <c r="BA328" s="164">
        <f t="shared" ref="BA328:BA332" si="439">AZ328*(O328*(M328/100+1))</f>
        <v>17000</v>
      </c>
      <c r="BB328" s="21">
        <v>1</v>
      </c>
      <c r="BC328" s="164">
        <f t="shared" ref="BC328:BC332" si="440">BB328*(O328*(M328/100+1))</f>
        <v>8500</v>
      </c>
      <c r="BD328" s="21">
        <v>0</v>
      </c>
      <c r="BE328" s="164">
        <f t="shared" ref="BE328:BE332" si="441">BD328*(O328*(M328/100+1))</f>
        <v>0</v>
      </c>
      <c r="BF328" s="253">
        <f t="shared" ref="BF328:BF332" si="442">SUM(R328,T328,V328,X328)*(O328*(M328/100+1))</f>
        <v>51000</v>
      </c>
      <c r="BG328" s="253">
        <f t="shared" si="414"/>
        <v>51000</v>
      </c>
      <c r="BH328" s="10" t="b">
        <f t="shared" si="415"/>
        <v>1</v>
      </c>
      <c r="BI328" s="253">
        <f t="shared" si="416"/>
        <v>0</v>
      </c>
      <c r="BJ328" s="250">
        <f t="shared" si="393"/>
        <v>37110001</v>
      </c>
      <c r="BK328" s="251">
        <v>348</v>
      </c>
      <c r="BL328" s="251">
        <v>5</v>
      </c>
      <c r="BM328" s="252">
        <f t="shared" si="394"/>
        <v>0</v>
      </c>
      <c r="BN328" s="252">
        <f t="shared" si="395"/>
        <v>1</v>
      </c>
      <c r="BO328" s="252">
        <f t="shared" si="396"/>
        <v>2</v>
      </c>
      <c r="BP328" s="252">
        <f t="shared" si="397"/>
        <v>3</v>
      </c>
      <c r="BQ328" s="254">
        <f t="shared" si="398"/>
        <v>8500</v>
      </c>
      <c r="BR328">
        <f t="shared" ref="BR328:BR332" si="443">M328</f>
        <v>0</v>
      </c>
      <c r="BS328">
        <v>0</v>
      </c>
      <c r="BT328">
        <v>1</v>
      </c>
      <c r="BU328" t="s">
        <v>139</v>
      </c>
      <c r="BV328" t="str">
        <f t="shared" si="399"/>
        <v>1</v>
      </c>
      <c r="BW328" t="str">
        <f t="shared" si="400"/>
        <v>0</v>
      </c>
      <c r="BX328" t="str">
        <f t="shared" si="401"/>
        <v>0</v>
      </c>
      <c r="BY328" t="s">
        <v>23</v>
      </c>
      <c r="BZ328" s="253">
        <f t="shared" si="402"/>
        <v>0</v>
      </c>
      <c r="CA328" s="253">
        <f t="shared" si="403"/>
        <v>0</v>
      </c>
      <c r="CB328" s="253">
        <f t="shared" si="404"/>
        <v>0</v>
      </c>
      <c r="CC328" s="253">
        <f t="shared" si="405"/>
        <v>0</v>
      </c>
      <c r="CD328" s="253">
        <f t="shared" si="406"/>
        <v>0</v>
      </c>
      <c r="CE328" s="253">
        <f t="shared" si="407"/>
        <v>8500</v>
      </c>
      <c r="CF328" s="253">
        <f t="shared" si="408"/>
        <v>8500</v>
      </c>
      <c r="CG328" s="253">
        <f t="shared" si="409"/>
        <v>0</v>
      </c>
      <c r="CH328" s="253">
        <f t="shared" si="410"/>
        <v>8500</v>
      </c>
      <c r="CI328" s="253">
        <f t="shared" si="411"/>
        <v>17000</v>
      </c>
      <c r="CJ328" s="253">
        <f t="shared" si="412"/>
        <v>8500</v>
      </c>
      <c r="CK328" s="253">
        <f t="shared" si="413"/>
        <v>0</v>
      </c>
    </row>
    <row r="329" spans="1:89" ht="20.399999999999999" x14ac:dyDescent="0.3">
      <c r="B329" s="129">
        <v>240</v>
      </c>
      <c r="C329" s="107">
        <v>375011</v>
      </c>
      <c r="D329" s="146">
        <v>37510001</v>
      </c>
      <c r="E329" s="157" t="s">
        <v>340</v>
      </c>
      <c r="F329" s="108" t="s">
        <v>344</v>
      </c>
      <c r="G329" s="108" t="s">
        <v>345</v>
      </c>
      <c r="H329" s="109" t="s">
        <v>18</v>
      </c>
      <c r="I329" s="110"/>
      <c r="J329" s="109" t="s">
        <v>19</v>
      </c>
      <c r="K329" s="111">
        <f t="shared" si="417"/>
        <v>44</v>
      </c>
      <c r="L329" s="112" t="s">
        <v>339</v>
      </c>
      <c r="M329" s="104">
        <v>0</v>
      </c>
      <c r="N329" s="262">
        <f t="shared" si="418"/>
        <v>1000</v>
      </c>
      <c r="O329" s="137">
        <v>1000</v>
      </c>
      <c r="P329" s="110">
        <f t="shared" si="419"/>
        <v>44000</v>
      </c>
      <c r="Q329" s="112" t="s">
        <v>139</v>
      </c>
      <c r="R329" s="113">
        <f t="shared" si="420"/>
        <v>8</v>
      </c>
      <c r="S329" s="114">
        <f t="shared" si="421"/>
        <v>8000</v>
      </c>
      <c r="T329" s="113">
        <f t="shared" si="422"/>
        <v>12</v>
      </c>
      <c r="U329" s="115">
        <f t="shared" si="423"/>
        <v>12000</v>
      </c>
      <c r="V329" s="113">
        <f t="shared" si="424"/>
        <v>12</v>
      </c>
      <c r="W329" s="115">
        <f t="shared" si="425"/>
        <v>12000</v>
      </c>
      <c r="X329" s="113">
        <f t="shared" si="426"/>
        <v>12</v>
      </c>
      <c r="Y329" s="115">
        <f t="shared" si="427"/>
        <v>12000</v>
      </c>
      <c r="Z329" s="116">
        <f t="shared" si="428"/>
        <v>44000</v>
      </c>
      <c r="AA329" s="117" t="b">
        <f t="shared" si="429"/>
        <v>1</v>
      </c>
      <c r="AB329" s="109" t="s">
        <v>22</v>
      </c>
      <c r="AC329" s="122"/>
      <c r="AD329" s="109"/>
      <c r="AE329" s="108" t="s">
        <v>23</v>
      </c>
      <c r="AF329" s="119"/>
      <c r="AG329" s="120"/>
      <c r="AH329" s="21">
        <v>4</v>
      </c>
      <c r="AI329" s="164">
        <f t="shared" si="430"/>
        <v>4000</v>
      </c>
      <c r="AJ329" s="21">
        <v>0</v>
      </c>
      <c r="AK329" s="164">
        <f t="shared" si="431"/>
        <v>0</v>
      </c>
      <c r="AL329" s="21">
        <v>4</v>
      </c>
      <c r="AM329" s="164">
        <f t="shared" si="432"/>
        <v>4000</v>
      </c>
      <c r="AN329" s="21">
        <v>4</v>
      </c>
      <c r="AO329" s="164">
        <f t="shared" si="433"/>
        <v>4000</v>
      </c>
      <c r="AP329" s="21">
        <v>4</v>
      </c>
      <c r="AQ329" s="164">
        <f t="shared" si="434"/>
        <v>4000</v>
      </c>
      <c r="AR329" s="21">
        <v>4</v>
      </c>
      <c r="AS329" s="164">
        <f t="shared" si="435"/>
        <v>4000</v>
      </c>
      <c r="AT329" s="21">
        <v>4</v>
      </c>
      <c r="AU329" s="164">
        <f t="shared" si="436"/>
        <v>4000</v>
      </c>
      <c r="AV329" s="21">
        <v>4</v>
      </c>
      <c r="AW329" s="164">
        <f t="shared" si="437"/>
        <v>4000</v>
      </c>
      <c r="AX329" s="21">
        <v>4</v>
      </c>
      <c r="AY329" s="164">
        <f t="shared" si="438"/>
        <v>4000</v>
      </c>
      <c r="AZ329" s="21">
        <v>4</v>
      </c>
      <c r="BA329" s="164">
        <f t="shared" si="439"/>
        <v>4000</v>
      </c>
      <c r="BB329" s="21">
        <v>4</v>
      </c>
      <c r="BC329" s="164">
        <f t="shared" si="440"/>
        <v>4000</v>
      </c>
      <c r="BD329" s="21">
        <v>4</v>
      </c>
      <c r="BE329" s="164">
        <f t="shared" si="441"/>
        <v>4000</v>
      </c>
      <c r="BF329" s="253">
        <f t="shared" si="442"/>
        <v>44000</v>
      </c>
      <c r="BG329" s="253">
        <f t="shared" si="414"/>
        <v>44000</v>
      </c>
      <c r="BH329" s="10" t="b">
        <f t="shared" si="415"/>
        <v>1</v>
      </c>
      <c r="BI329" s="253">
        <f t="shared" si="416"/>
        <v>0</v>
      </c>
      <c r="BJ329" s="250">
        <f t="shared" ref="BJ329:BJ332" si="444">D329</f>
        <v>37510001</v>
      </c>
      <c r="BK329" s="251">
        <v>348</v>
      </c>
      <c r="BL329" s="251">
        <v>5</v>
      </c>
      <c r="BM329" s="252">
        <f t="shared" ref="BM329:BM332" si="445">R329</f>
        <v>8</v>
      </c>
      <c r="BN329" s="252">
        <f t="shared" ref="BN329:BN332" si="446">T329</f>
        <v>12</v>
      </c>
      <c r="BO329" s="252">
        <f t="shared" ref="BO329:BO332" si="447">V329</f>
        <v>12</v>
      </c>
      <c r="BP329" s="252">
        <f t="shared" ref="BP329:BP332" si="448">X329</f>
        <v>12</v>
      </c>
      <c r="BQ329" s="254">
        <f t="shared" ref="BQ329:BQ332" si="449">N329</f>
        <v>1000</v>
      </c>
      <c r="BR329">
        <f t="shared" si="443"/>
        <v>0</v>
      </c>
      <c r="BS329">
        <v>0</v>
      </c>
      <c r="BT329">
        <v>1</v>
      </c>
      <c r="BU329" t="s">
        <v>139</v>
      </c>
      <c r="BV329" t="str">
        <f t="shared" ref="BV329:BV332" si="450">IF(AB329 = "X", "1", "0")</f>
        <v>1</v>
      </c>
      <c r="BW329" t="str">
        <f t="shared" ref="BW329:BW332" si="451">IF(AC329 = "X", "1", "0")</f>
        <v>0</v>
      </c>
      <c r="BX329" t="str">
        <f t="shared" ref="BX329:BX332" si="452">IF(AD329 = "X", "1", "0")</f>
        <v>0</v>
      </c>
      <c r="BY329" t="s">
        <v>23</v>
      </c>
      <c r="BZ329" s="253">
        <f t="shared" ref="BZ329:BZ332" si="453">AI329</f>
        <v>4000</v>
      </c>
      <c r="CA329" s="253">
        <f t="shared" ref="CA329:CA332" si="454">AK329</f>
        <v>0</v>
      </c>
      <c r="CB329" s="253">
        <f t="shared" ref="CB329:CB332" si="455">AM329</f>
        <v>4000</v>
      </c>
      <c r="CC329" s="253">
        <f t="shared" ref="CC329:CC332" si="456">AO329</f>
        <v>4000</v>
      </c>
      <c r="CD329" s="253">
        <f t="shared" ref="CD329:CD332" si="457">AQ329</f>
        <v>4000</v>
      </c>
      <c r="CE329" s="253">
        <f t="shared" ref="CE329:CE332" si="458">AS329</f>
        <v>4000</v>
      </c>
      <c r="CF329" s="253">
        <f t="shared" ref="CF329:CF332" si="459">AU329</f>
        <v>4000</v>
      </c>
      <c r="CG329" s="253">
        <f t="shared" ref="CG329:CG332" si="460">AW329</f>
        <v>4000</v>
      </c>
      <c r="CH329" s="253">
        <f t="shared" ref="CH329:CH332" si="461">AY329</f>
        <v>4000</v>
      </c>
      <c r="CI329" s="253">
        <f t="shared" ref="CI329:CI332" si="462">BA329</f>
        <v>4000</v>
      </c>
      <c r="CJ329" s="253">
        <f t="shared" ref="CJ329:CJ332" si="463">BC329</f>
        <v>4000</v>
      </c>
      <c r="CK329" s="253">
        <f t="shared" ref="CK329:CK332" si="464">BE329</f>
        <v>4000</v>
      </c>
    </row>
    <row r="330" spans="1:89" ht="20.399999999999999" x14ac:dyDescent="0.3">
      <c r="B330" s="129">
        <v>241</v>
      </c>
      <c r="C330" s="107">
        <v>375021</v>
      </c>
      <c r="D330" s="146">
        <v>37520001</v>
      </c>
      <c r="E330" s="157" t="s">
        <v>62</v>
      </c>
      <c r="F330" s="108" t="s">
        <v>344</v>
      </c>
      <c r="G330" s="108" t="s">
        <v>345</v>
      </c>
      <c r="H330" s="109" t="s">
        <v>18</v>
      </c>
      <c r="I330" s="110"/>
      <c r="J330" s="109" t="s">
        <v>19</v>
      </c>
      <c r="K330" s="111">
        <f t="shared" si="417"/>
        <v>22</v>
      </c>
      <c r="L330" s="112" t="s">
        <v>62</v>
      </c>
      <c r="M330" s="201">
        <v>0</v>
      </c>
      <c r="N330" s="262">
        <f t="shared" si="418"/>
        <v>1000</v>
      </c>
      <c r="O330" s="137">
        <v>1000</v>
      </c>
      <c r="P330" s="110">
        <f t="shared" si="419"/>
        <v>22000</v>
      </c>
      <c r="Q330" s="112" t="s">
        <v>139</v>
      </c>
      <c r="R330" s="113">
        <f t="shared" si="420"/>
        <v>4</v>
      </c>
      <c r="S330" s="114">
        <f t="shared" si="421"/>
        <v>4000</v>
      </c>
      <c r="T330" s="113">
        <f t="shared" si="422"/>
        <v>6</v>
      </c>
      <c r="U330" s="115">
        <f t="shared" si="423"/>
        <v>6000</v>
      </c>
      <c r="V330" s="113">
        <f t="shared" si="424"/>
        <v>6</v>
      </c>
      <c r="W330" s="115">
        <f t="shared" si="425"/>
        <v>6000</v>
      </c>
      <c r="X330" s="113">
        <f t="shared" si="426"/>
        <v>6</v>
      </c>
      <c r="Y330" s="115">
        <f t="shared" si="427"/>
        <v>6000</v>
      </c>
      <c r="Z330" s="116">
        <f t="shared" si="428"/>
        <v>22000</v>
      </c>
      <c r="AA330" s="117" t="b">
        <f t="shared" si="429"/>
        <v>1</v>
      </c>
      <c r="AB330" s="109" t="s">
        <v>22</v>
      </c>
      <c r="AC330" s="122"/>
      <c r="AD330" s="109"/>
      <c r="AE330" s="108" t="s">
        <v>23</v>
      </c>
      <c r="AF330" s="119"/>
      <c r="AG330" s="120"/>
      <c r="AH330" s="21">
        <v>2</v>
      </c>
      <c r="AI330" s="164">
        <f t="shared" si="430"/>
        <v>2000</v>
      </c>
      <c r="AJ330" s="21">
        <v>0</v>
      </c>
      <c r="AK330" s="164">
        <f t="shared" si="431"/>
        <v>0</v>
      </c>
      <c r="AL330" s="21">
        <v>2</v>
      </c>
      <c r="AM330" s="164">
        <f t="shared" si="432"/>
        <v>2000</v>
      </c>
      <c r="AN330" s="21">
        <v>2</v>
      </c>
      <c r="AO330" s="164">
        <f t="shared" si="433"/>
        <v>2000</v>
      </c>
      <c r="AP330" s="21">
        <v>2</v>
      </c>
      <c r="AQ330" s="164">
        <f t="shared" si="434"/>
        <v>2000</v>
      </c>
      <c r="AR330" s="21">
        <v>2</v>
      </c>
      <c r="AS330" s="164">
        <f t="shared" si="435"/>
        <v>2000</v>
      </c>
      <c r="AT330" s="21">
        <v>2</v>
      </c>
      <c r="AU330" s="164">
        <f t="shared" si="436"/>
        <v>2000</v>
      </c>
      <c r="AV330" s="21">
        <v>2</v>
      </c>
      <c r="AW330" s="164">
        <f t="shared" si="437"/>
        <v>2000</v>
      </c>
      <c r="AX330" s="21">
        <v>2</v>
      </c>
      <c r="AY330" s="164">
        <f t="shared" si="438"/>
        <v>2000</v>
      </c>
      <c r="AZ330" s="21">
        <v>2</v>
      </c>
      <c r="BA330" s="164">
        <f t="shared" si="439"/>
        <v>2000</v>
      </c>
      <c r="BB330" s="21">
        <v>2</v>
      </c>
      <c r="BC330" s="164">
        <f t="shared" si="440"/>
        <v>2000</v>
      </c>
      <c r="BD330" s="21">
        <v>2</v>
      </c>
      <c r="BE330" s="164">
        <f t="shared" si="441"/>
        <v>2000</v>
      </c>
      <c r="BF330" s="253">
        <f t="shared" si="442"/>
        <v>22000</v>
      </c>
      <c r="BG330" s="253">
        <f t="shared" si="414"/>
        <v>22000</v>
      </c>
      <c r="BH330" s="10" t="b">
        <f t="shared" si="415"/>
        <v>1</v>
      </c>
      <c r="BI330" s="253">
        <f t="shared" si="416"/>
        <v>0</v>
      </c>
      <c r="BJ330" s="250">
        <f t="shared" si="444"/>
        <v>37520001</v>
      </c>
      <c r="BK330" s="251">
        <v>348</v>
      </c>
      <c r="BL330" s="251">
        <v>5</v>
      </c>
      <c r="BM330" s="252">
        <f t="shared" si="445"/>
        <v>4</v>
      </c>
      <c r="BN330" s="252">
        <f t="shared" si="446"/>
        <v>6</v>
      </c>
      <c r="BO330" s="252">
        <f t="shared" si="447"/>
        <v>6</v>
      </c>
      <c r="BP330" s="252">
        <f t="shared" si="448"/>
        <v>6</v>
      </c>
      <c r="BQ330" s="254">
        <f t="shared" si="449"/>
        <v>1000</v>
      </c>
      <c r="BR330">
        <f t="shared" si="443"/>
        <v>0</v>
      </c>
      <c r="BS330">
        <v>0</v>
      </c>
      <c r="BT330">
        <v>1</v>
      </c>
      <c r="BU330" t="s">
        <v>139</v>
      </c>
      <c r="BV330" t="str">
        <f t="shared" si="450"/>
        <v>1</v>
      </c>
      <c r="BW330" t="str">
        <f t="shared" si="451"/>
        <v>0</v>
      </c>
      <c r="BX330" t="str">
        <f t="shared" si="452"/>
        <v>0</v>
      </c>
      <c r="BY330" t="s">
        <v>23</v>
      </c>
      <c r="BZ330" s="253">
        <f t="shared" si="453"/>
        <v>2000</v>
      </c>
      <c r="CA330" s="253">
        <f t="shared" si="454"/>
        <v>0</v>
      </c>
      <c r="CB330" s="253">
        <f t="shared" si="455"/>
        <v>2000</v>
      </c>
      <c r="CC330" s="253">
        <f t="shared" si="456"/>
        <v>2000</v>
      </c>
      <c r="CD330" s="253">
        <f t="shared" si="457"/>
        <v>2000</v>
      </c>
      <c r="CE330" s="253">
        <f t="shared" si="458"/>
        <v>2000</v>
      </c>
      <c r="CF330" s="253">
        <f t="shared" si="459"/>
        <v>2000</v>
      </c>
      <c r="CG330" s="253">
        <f t="shared" si="460"/>
        <v>2000</v>
      </c>
      <c r="CH330" s="253">
        <f t="shared" si="461"/>
        <v>2000</v>
      </c>
      <c r="CI330" s="253">
        <f t="shared" si="462"/>
        <v>2000</v>
      </c>
      <c r="CJ330" s="253">
        <f t="shared" si="463"/>
        <v>2000</v>
      </c>
      <c r="CK330" s="253">
        <f t="shared" si="464"/>
        <v>2000</v>
      </c>
    </row>
    <row r="331" spans="1:89" ht="20.399999999999999" x14ac:dyDescent="0.3">
      <c r="B331" s="129">
        <v>242</v>
      </c>
      <c r="C331" s="107">
        <v>379011</v>
      </c>
      <c r="D331" s="107">
        <v>37910001</v>
      </c>
      <c r="E331" s="155" t="s">
        <v>63</v>
      </c>
      <c r="F331" s="108" t="s">
        <v>344</v>
      </c>
      <c r="G331" s="108" t="s">
        <v>345</v>
      </c>
      <c r="H331" s="109" t="s">
        <v>18</v>
      </c>
      <c r="I331" s="110"/>
      <c r="J331" s="109" t="s">
        <v>19</v>
      </c>
      <c r="K331" s="111">
        <f t="shared" si="417"/>
        <v>0</v>
      </c>
      <c r="L331" s="112" t="s">
        <v>341</v>
      </c>
      <c r="M331" s="104">
        <v>0</v>
      </c>
      <c r="N331" s="262">
        <f t="shared" si="418"/>
        <v>125</v>
      </c>
      <c r="O331" s="137">
        <v>125</v>
      </c>
      <c r="P331" s="110">
        <f t="shared" si="419"/>
        <v>0</v>
      </c>
      <c r="Q331" s="112" t="s">
        <v>139</v>
      </c>
      <c r="R331" s="113">
        <f t="shared" si="420"/>
        <v>0</v>
      </c>
      <c r="S331" s="114">
        <f t="shared" si="421"/>
        <v>0</v>
      </c>
      <c r="T331" s="113">
        <f t="shared" si="422"/>
        <v>0</v>
      </c>
      <c r="U331" s="115">
        <f t="shared" si="423"/>
        <v>0</v>
      </c>
      <c r="V331" s="113">
        <f t="shared" si="424"/>
        <v>0</v>
      </c>
      <c r="W331" s="115">
        <f t="shared" si="425"/>
        <v>0</v>
      </c>
      <c r="X331" s="113">
        <f t="shared" si="426"/>
        <v>0</v>
      </c>
      <c r="Y331" s="115">
        <f t="shared" si="427"/>
        <v>0</v>
      </c>
      <c r="Z331" s="116">
        <f t="shared" si="428"/>
        <v>0</v>
      </c>
      <c r="AA331" s="117" t="b">
        <f t="shared" si="429"/>
        <v>1</v>
      </c>
      <c r="AB331" s="109" t="s">
        <v>22</v>
      </c>
      <c r="AC331" s="122"/>
      <c r="AD331" s="109"/>
      <c r="AE331" s="108" t="s">
        <v>23</v>
      </c>
      <c r="AF331" s="119"/>
      <c r="AG331" s="120"/>
      <c r="AH331" s="21">
        <v>0</v>
      </c>
      <c r="AI331" s="164">
        <f t="shared" si="430"/>
        <v>0</v>
      </c>
      <c r="AJ331" s="21">
        <v>0</v>
      </c>
      <c r="AK331" s="164">
        <f t="shared" si="431"/>
        <v>0</v>
      </c>
      <c r="AL331" s="21">
        <v>0</v>
      </c>
      <c r="AM331" s="164">
        <f t="shared" si="432"/>
        <v>0</v>
      </c>
      <c r="AN331" s="21">
        <v>0</v>
      </c>
      <c r="AO331" s="164">
        <f t="shared" si="433"/>
        <v>0</v>
      </c>
      <c r="AP331" s="21">
        <v>0</v>
      </c>
      <c r="AQ331" s="164">
        <f t="shared" si="434"/>
        <v>0</v>
      </c>
      <c r="AR331" s="21">
        <v>0</v>
      </c>
      <c r="AS331" s="164">
        <f t="shared" si="435"/>
        <v>0</v>
      </c>
      <c r="AT331" s="21">
        <v>0</v>
      </c>
      <c r="AU331" s="164">
        <f t="shared" si="436"/>
        <v>0</v>
      </c>
      <c r="AV331" s="21">
        <v>0</v>
      </c>
      <c r="AW331" s="164">
        <f t="shared" si="437"/>
        <v>0</v>
      </c>
      <c r="AX331" s="21">
        <v>0</v>
      </c>
      <c r="AY331" s="164">
        <f t="shared" si="438"/>
        <v>0</v>
      </c>
      <c r="AZ331" s="21">
        <v>0</v>
      </c>
      <c r="BA331" s="164">
        <f t="shared" si="439"/>
        <v>0</v>
      </c>
      <c r="BB331" s="21">
        <v>0</v>
      </c>
      <c r="BC331" s="164">
        <f t="shared" si="440"/>
        <v>0</v>
      </c>
      <c r="BD331" s="21">
        <v>0</v>
      </c>
      <c r="BE331" s="164">
        <f t="shared" si="441"/>
        <v>0</v>
      </c>
      <c r="BF331" s="253">
        <f t="shared" si="442"/>
        <v>0</v>
      </c>
      <c r="BG331" s="253">
        <f t="shared" ref="BG331:BG332" si="465">SUM(BE331,BC331,BA331,AY331,AW331,AU331,AS331,AQ331,AO331,AM331,AK331,AI331)</f>
        <v>0</v>
      </c>
      <c r="BH331" s="10" t="b">
        <f t="shared" ref="BH331:BH332" si="466">BF331=BG331</f>
        <v>1</v>
      </c>
      <c r="BI331" s="253">
        <f t="shared" ref="BI331:BI332" si="467">BF331-BG331</f>
        <v>0</v>
      </c>
      <c r="BJ331" s="250">
        <f t="shared" si="444"/>
        <v>37910001</v>
      </c>
      <c r="BK331" s="251">
        <v>348</v>
      </c>
      <c r="BL331" s="251">
        <v>5</v>
      </c>
      <c r="BM331" s="252">
        <f t="shared" si="445"/>
        <v>0</v>
      </c>
      <c r="BN331" s="252">
        <f t="shared" si="446"/>
        <v>0</v>
      </c>
      <c r="BO331" s="252">
        <f t="shared" si="447"/>
        <v>0</v>
      </c>
      <c r="BP331" s="252">
        <f t="shared" si="448"/>
        <v>0</v>
      </c>
      <c r="BQ331" s="254">
        <f t="shared" si="449"/>
        <v>125</v>
      </c>
      <c r="BR331">
        <f t="shared" si="443"/>
        <v>0</v>
      </c>
      <c r="BS331">
        <v>0</v>
      </c>
      <c r="BT331">
        <v>1</v>
      </c>
      <c r="BU331" t="s">
        <v>139</v>
      </c>
      <c r="BV331" t="str">
        <f t="shared" si="450"/>
        <v>1</v>
      </c>
      <c r="BW331" t="str">
        <f t="shared" si="451"/>
        <v>0</v>
      </c>
      <c r="BX331" t="str">
        <f t="shared" si="452"/>
        <v>0</v>
      </c>
      <c r="BY331" t="s">
        <v>23</v>
      </c>
      <c r="BZ331" s="253">
        <f t="shared" si="453"/>
        <v>0</v>
      </c>
      <c r="CA331" s="253">
        <f t="shared" si="454"/>
        <v>0</v>
      </c>
      <c r="CB331" s="253">
        <f t="shared" si="455"/>
        <v>0</v>
      </c>
      <c r="CC331" s="253">
        <f t="shared" si="456"/>
        <v>0</v>
      </c>
      <c r="CD331" s="253">
        <f t="shared" si="457"/>
        <v>0</v>
      </c>
      <c r="CE331" s="253">
        <f t="shared" si="458"/>
        <v>0</v>
      </c>
      <c r="CF331" s="253">
        <f t="shared" si="459"/>
        <v>0</v>
      </c>
      <c r="CG331" s="253">
        <f t="shared" si="460"/>
        <v>0</v>
      </c>
      <c r="CH331" s="253">
        <f t="shared" si="461"/>
        <v>0</v>
      </c>
      <c r="CI331" s="253">
        <f t="shared" si="462"/>
        <v>0</v>
      </c>
      <c r="CJ331" s="253">
        <f t="shared" si="463"/>
        <v>0</v>
      </c>
      <c r="CK331" s="253">
        <f t="shared" si="464"/>
        <v>0</v>
      </c>
    </row>
    <row r="332" spans="1:89" ht="20.399999999999999" x14ac:dyDescent="0.3">
      <c r="B332" s="129">
        <v>243</v>
      </c>
      <c r="C332" s="107">
        <v>392011</v>
      </c>
      <c r="D332" s="107">
        <v>39210001</v>
      </c>
      <c r="E332" s="149" t="s">
        <v>342</v>
      </c>
      <c r="F332" s="108" t="s">
        <v>344</v>
      </c>
      <c r="G332" s="108" t="s">
        <v>345</v>
      </c>
      <c r="H332" s="109" t="s">
        <v>18</v>
      </c>
      <c r="I332" s="110"/>
      <c r="J332" s="109" t="s">
        <v>19</v>
      </c>
      <c r="K332" s="111">
        <f t="shared" si="417"/>
        <v>0</v>
      </c>
      <c r="L332" s="112" t="s">
        <v>343</v>
      </c>
      <c r="M332" s="201">
        <v>0</v>
      </c>
      <c r="N332" s="262">
        <f t="shared" si="418"/>
        <v>1515.15</v>
      </c>
      <c r="O332" s="137">
        <v>1515.15</v>
      </c>
      <c r="P332" s="110">
        <f t="shared" si="419"/>
        <v>0</v>
      </c>
      <c r="Q332" s="112" t="s">
        <v>139</v>
      </c>
      <c r="R332" s="113">
        <f t="shared" si="420"/>
        <v>0</v>
      </c>
      <c r="S332" s="114">
        <f t="shared" si="421"/>
        <v>0</v>
      </c>
      <c r="T332" s="113">
        <f t="shared" si="422"/>
        <v>0</v>
      </c>
      <c r="U332" s="115">
        <f t="shared" si="423"/>
        <v>0</v>
      </c>
      <c r="V332" s="113">
        <f t="shared" si="424"/>
        <v>0</v>
      </c>
      <c r="W332" s="115">
        <f t="shared" si="425"/>
        <v>0</v>
      </c>
      <c r="X332" s="113">
        <f t="shared" si="426"/>
        <v>0</v>
      </c>
      <c r="Y332" s="115">
        <f t="shared" si="427"/>
        <v>0</v>
      </c>
      <c r="Z332" s="116">
        <f t="shared" si="428"/>
        <v>0</v>
      </c>
      <c r="AA332" s="117" t="b">
        <f t="shared" si="429"/>
        <v>1</v>
      </c>
      <c r="AB332" s="109" t="s">
        <v>22</v>
      </c>
      <c r="AC332" s="122"/>
      <c r="AD332" s="109"/>
      <c r="AE332" s="108" t="s">
        <v>23</v>
      </c>
      <c r="AF332" s="119"/>
      <c r="AG332" s="120"/>
      <c r="AH332" s="21">
        <v>0</v>
      </c>
      <c r="AI332" s="164">
        <f t="shared" si="430"/>
        <v>0</v>
      </c>
      <c r="AJ332" s="21">
        <v>0</v>
      </c>
      <c r="AK332" s="164">
        <f t="shared" si="431"/>
        <v>0</v>
      </c>
      <c r="AL332" s="21">
        <v>0</v>
      </c>
      <c r="AM332" s="164">
        <f t="shared" si="432"/>
        <v>0</v>
      </c>
      <c r="AN332" s="21">
        <v>0</v>
      </c>
      <c r="AO332" s="164">
        <f t="shared" si="433"/>
        <v>0</v>
      </c>
      <c r="AP332" s="21">
        <v>0</v>
      </c>
      <c r="AQ332" s="164">
        <f t="shared" si="434"/>
        <v>0</v>
      </c>
      <c r="AR332" s="21">
        <v>0</v>
      </c>
      <c r="AS332" s="164">
        <f t="shared" si="435"/>
        <v>0</v>
      </c>
      <c r="AT332" s="21">
        <v>0</v>
      </c>
      <c r="AU332" s="164">
        <f t="shared" si="436"/>
        <v>0</v>
      </c>
      <c r="AV332" s="21">
        <v>0</v>
      </c>
      <c r="AW332" s="164">
        <f t="shared" si="437"/>
        <v>0</v>
      </c>
      <c r="AX332" s="21">
        <v>0</v>
      </c>
      <c r="AY332" s="164">
        <f t="shared" si="438"/>
        <v>0</v>
      </c>
      <c r="AZ332" s="21">
        <v>0</v>
      </c>
      <c r="BA332" s="164">
        <f t="shared" si="439"/>
        <v>0</v>
      </c>
      <c r="BB332" s="21">
        <v>0</v>
      </c>
      <c r="BC332" s="164">
        <f t="shared" si="440"/>
        <v>0</v>
      </c>
      <c r="BD332" s="21">
        <v>0</v>
      </c>
      <c r="BE332" s="164">
        <f t="shared" si="441"/>
        <v>0</v>
      </c>
      <c r="BF332" s="253">
        <f t="shared" si="442"/>
        <v>0</v>
      </c>
      <c r="BG332" s="253">
        <f t="shared" si="465"/>
        <v>0</v>
      </c>
      <c r="BH332" s="10" t="b">
        <f t="shared" si="466"/>
        <v>1</v>
      </c>
      <c r="BI332" s="253">
        <f t="shared" si="467"/>
        <v>0</v>
      </c>
      <c r="BJ332" s="250">
        <f t="shared" si="444"/>
        <v>39210001</v>
      </c>
      <c r="BK332" s="251">
        <v>348</v>
      </c>
      <c r="BL332" s="251">
        <v>5</v>
      </c>
      <c r="BM332" s="252">
        <f t="shared" si="445"/>
        <v>0</v>
      </c>
      <c r="BN332" s="252">
        <f t="shared" si="446"/>
        <v>0</v>
      </c>
      <c r="BO332" s="252">
        <f t="shared" si="447"/>
        <v>0</v>
      </c>
      <c r="BP332" s="252">
        <f t="shared" si="448"/>
        <v>0</v>
      </c>
      <c r="BQ332" s="254">
        <f t="shared" si="449"/>
        <v>1515.15</v>
      </c>
      <c r="BR332">
        <f t="shared" si="443"/>
        <v>0</v>
      </c>
      <c r="BS332">
        <v>0</v>
      </c>
      <c r="BT332">
        <v>1</v>
      </c>
      <c r="BU332" t="s">
        <v>139</v>
      </c>
      <c r="BV332" t="str">
        <f t="shared" si="450"/>
        <v>1</v>
      </c>
      <c r="BW332" t="str">
        <f t="shared" si="451"/>
        <v>0</v>
      </c>
      <c r="BX332" t="str">
        <f t="shared" si="452"/>
        <v>0</v>
      </c>
      <c r="BY332" t="s">
        <v>23</v>
      </c>
      <c r="BZ332" s="253">
        <f t="shared" si="453"/>
        <v>0</v>
      </c>
      <c r="CA332" s="253">
        <f t="shared" si="454"/>
        <v>0</v>
      </c>
      <c r="CB332" s="253">
        <f t="shared" si="455"/>
        <v>0</v>
      </c>
      <c r="CC332" s="253">
        <f t="shared" si="456"/>
        <v>0</v>
      </c>
      <c r="CD332" s="253">
        <f t="shared" si="457"/>
        <v>0</v>
      </c>
      <c r="CE332" s="253">
        <f t="shared" si="458"/>
        <v>0</v>
      </c>
      <c r="CF332" s="253">
        <f t="shared" si="459"/>
        <v>0</v>
      </c>
      <c r="CG332" s="253">
        <f t="shared" si="460"/>
        <v>0</v>
      </c>
      <c r="CH332" s="253">
        <f t="shared" si="461"/>
        <v>0</v>
      </c>
      <c r="CI332" s="253">
        <f t="shared" si="462"/>
        <v>0</v>
      </c>
      <c r="CJ332" s="253">
        <f t="shared" si="463"/>
        <v>0</v>
      </c>
      <c r="CK332" s="253">
        <f t="shared" si="464"/>
        <v>0</v>
      </c>
    </row>
    <row r="333" spans="1:89" ht="15" thickBot="1" x14ac:dyDescent="0.35">
      <c r="Y333" s="11" t="s">
        <v>24</v>
      </c>
      <c r="Z333" s="162" t="e">
        <f>SUM(#REF!,#REF!,#REF!,#REF!,#REF!,#REF!,#REF!,#REF!,#REF!,#REF!,#REF!,#REF!,#REF!,#REF!,#REF!,#REF!,#REF!,#REF!,#REF!,#REF!,#REF!,#REF!,#REF!,#REF!,#REF!,#REF!,#REF!,#REF!,#REF!,#REF!)</f>
        <v>#REF!</v>
      </c>
    </row>
    <row r="334" spans="1:89" ht="15" thickTop="1" x14ac:dyDescent="0.3"/>
    <row r="335" spans="1:89" s="165" customFormat="1" x14ac:dyDescent="0.3">
      <c r="A335"/>
      <c r="B335" s="92"/>
      <c r="C335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/>
      <c r="P335"/>
      <c r="Q335" s="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 s="2"/>
      <c r="AF335"/>
      <c r="AG335"/>
      <c r="AH335" s="3"/>
      <c r="AI335"/>
      <c r="AJ335" s="3"/>
      <c r="AK335"/>
      <c r="AL335" s="3"/>
      <c r="AM335"/>
      <c r="AN335" s="3"/>
      <c r="AO335"/>
      <c r="AP335" s="3"/>
      <c r="AQ335"/>
      <c r="AR335" s="3"/>
      <c r="AS335"/>
      <c r="AT335" s="3"/>
      <c r="AU335"/>
      <c r="AV335" s="3"/>
      <c r="AW335"/>
      <c r="AX335" s="3"/>
      <c r="AY335"/>
      <c r="AZ335" s="3"/>
      <c r="BA335"/>
      <c r="BB335" s="3"/>
      <c r="BC335"/>
      <c r="BD335" s="3"/>
      <c r="BE335"/>
      <c r="BF335"/>
    </row>
    <row r="353" spans="1:58" s="165" customFormat="1" x14ac:dyDescent="0.3">
      <c r="A353"/>
      <c r="B353" s="92"/>
      <c r="C353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/>
      <c r="P353"/>
      <c r="Q353" s="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 s="2"/>
      <c r="AF353"/>
      <c r="AG353"/>
      <c r="AH353" s="3"/>
      <c r="AI353"/>
      <c r="AJ353" s="3"/>
      <c r="AK353"/>
      <c r="AL353" s="3"/>
      <c r="AM353"/>
      <c r="AN353" s="3"/>
      <c r="AO353"/>
      <c r="AP353" s="3"/>
      <c r="AQ353"/>
      <c r="AR353" s="3"/>
      <c r="AS353"/>
      <c r="AT353" s="3"/>
      <c r="AU353"/>
      <c r="AV353" s="3"/>
      <c r="AW353"/>
      <c r="AX353" s="3"/>
      <c r="AY353"/>
      <c r="AZ353" s="3"/>
      <c r="BA353"/>
      <c r="BB353" s="3"/>
      <c r="BC353"/>
      <c r="BD353" s="3"/>
      <c r="BE353"/>
      <c r="BF353"/>
    </row>
    <row r="355" spans="1:58" s="165" customFormat="1" x14ac:dyDescent="0.3">
      <c r="A355"/>
      <c r="B355" s="92"/>
      <c r="C355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/>
      <c r="P355"/>
      <c r="Q355" s="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 s="2"/>
      <c r="AF355"/>
      <c r="AG355"/>
      <c r="AH355" s="3"/>
      <c r="AI355"/>
      <c r="AJ355" s="3"/>
      <c r="AK355"/>
      <c r="AL355" s="3"/>
      <c r="AM355"/>
      <c r="AN355" s="3"/>
      <c r="AO355"/>
      <c r="AP355" s="3"/>
      <c r="AQ355"/>
      <c r="AR355" s="3"/>
      <c r="AS355"/>
      <c r="AT355" s="3"/>
      <c r="AU355"/>
      <c r="AV355" s="3"/>
      <c r="AW355"/>
      <c r="AX355" s="3"/>
      <c r="AY355"/>
      <c r="AZ355" s="3"/>
      <c r="BA355"/>
      <c r="BB355" s="3"/>
      <c r="BC355"/>
      <c r="BD355" s="3"/>
      <c r="BE355"/>
      <c r="BF355"/>
    </row>
    <row r="357" spans="1:58" s="165" customFormat="1" x14ac:dyDescent="0.3">
      <c r="A357"/>
      <c r="B357" s="92"/>
      <c r="C357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/>
      <c r="P357"/>
      <c r="Q357" s="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 s="2"/>
      <c r="AF357"/>
      <c r="AG357"/>
      <c r="AH357" s="3"/>
      <c r="AI357"/>
      <c r="AJ357" s="3"/>
      <c r="AK357"/>
      <c r="AL357" s="3"/>
      <c r="AM357"/>
      <c r="AN357" s="3"/>
      <c r="AO357"/>
      <c r="AP357" s="3"/>
      <c r="AQ357"/>
      <c r="AR357" s="3"/>
      <c r="AS357"/>
      <c r="AT357" s="3"/>
      <c r="AU357"/>
      <c r="AV357" s="3"/>
      <c r="AW357"/>
      <c r="AX357" s="3"/>
      <c r="AY357"/>
      <c r="AZ357" s="3"/>
      <c r="BA357"/>
      <c r="BB357" s="3"/>
      <c r="BC357"/>
      <c r="BD357" s="3"/>
      <c r="BE357"/>
      <c r="BF357"/>
    </row>
    <row r="359" spans="1:58" s="165" customFormat="1" x14ac:dyDescent="0.3">
      <c r="A359"/>
      <c r="B359" s="92"/>
      <c r="C359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/>
      <c r="P359"/>
      <c r="Q359" s="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 s="2"/>
      <c r="AF359"/>
      <c r="AG359"/>
      <c r="AH359" s="3"/>
      <c r="AI359"/>
      <c r="AJ359" s="3"/>
      <c r="AK359"/>
      <c r="AL359" s="3"/>
      <c r="AM359"/>
      <c r="AN359" s="3"/>
      <c r="AO359"/>
      <c r="AP359" s="3"/>
      <c r="AQ359"/>
      <c r="AR359" s="3"/>
      <c r="AS359"/>
      <c r="AT359" s="3"/>
      <c r="AU359"/>
      <c r="AV359" s="3"/>
      <c r="AW359"/>
      <c r="AX359" s="3"/>
      <c r="AY359"/>
      <c r="AZ359" s="3"/>
      <c r="BA359"/>
      <c r="BB359" s="3"/>
      <c r="BC359"/>
      <c r="BD359" s="3"/>
      <c r="BE359"/>
      <c r="BF359"/>
    </row>
    <row r="361" spans="1:58" s="165" customFormat="1" x14ac:dyDescent="0.3">
      <c r="A361"/>
      <c r="B361" s="92"/>
      <c r="C361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/>
      <c r="P361"/>
      <c r="Q361" s="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 s="2"/>
      <c r="AF361"/>
      <c r="AG361"/>
      <c r="AH361" s="3"/>
      <c r="AI361"/>
      <c r="AJ361" s="3"/>
      <c r="AK361"/>
      <c r="AL361" s="3"/>
      <c r="AM361"/>
      <c r="AN361" s="3"/>
      <c r="AO361"/>
      <c r="AP361" s="3"/>
      <c r="AQ361"/>
      <c r="AR361" s="3"/>
      <c r="AS361"/>
      <c r="AT361" s="3"/>
      <c r="AU361"/>
      <c r="AV361" s="3"/>
      <c r="AW361"/>
      <c r="AX361" s="3"/>
      <c r="AY361"/>
      <c r="AZ361" s="3"/>
      <c r="BA361"/>
      <c r="BB361" s="3"/>
      <c r="BC361"/>
      <c r="BD361" s="3"/>
      <c r="BE361"/>
      <c r="BF361"/>
    </row>
    <row r="363" spans="1:58" s="165" customFormat="1" x14ac:dyDescent="0.3">
      <c r="A363"/>
      <c r="B363" s="92"/>
      <c r="C363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/>
      <c r="P363"/>
      <c r="Q363" s="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 s="2"/>
      <c r="AF363"/>
      <c r="AG363"/>
      <c r="AH363" s="3"/>
      <c r="AI363"/>
      <c r="AJ363" s="3"/>
      <c r="AK363"/>
      <c r="AL363" s="3"/>
      <c r="AM363"/>
      <c r="AN363" s="3"/>
      <c r="AO363"/>
      <c r="AP363" s="3"/>
      <c r="AQ363"/>
      <c r="AR363" s="3"/>
      <c r="AS363"/>
      <c r="AT363" s="3"/>
      <c r="AU363"/>
      <c r="AV363" s="3"/>
      <c r="AW363"/>
      <c r="AX363" s="3"/>
      <c r="AY363"/>
      <c r="AZ363" s="3"/>
      <c r="BA363"/>
      <c r="BB363" s="3"/>
      <c r="BC363"/>
      <c r="BD363" s="3"/>
      <c r="BE363"/>
      <c r="BF363"/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K346"/>
  <sheetViews>
    <sheetView zoomScale="80" zoomScaleNormal="80" workbookViewId="0">
      <pane xSplit="5" ySplit="1" topLeftCell="F2" activePane="bottomRight" state="frozen"/>
      <selection pane="topRight" activeCell="F1" sqref="F1"/>
      <selection pane="bottomLeft" activeCell="A5" sqref="A5"/>
      <selection pane="bottomRight" activeCell="A340" sqref="A340:XFD340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4.109375" style="2" customWidth="1"/>
    <col min="5" max="5" width="23.10937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2" width="14.5546875" style="2" customWidth="1"/>
    <col min="13" max="13" width="14" customWidth="1"/>
    <col min="14" max="14" width="13.109375" customWidth="1"/>
    <col min="15" max="15" width="14.109375" style="2" customWidth="1"/>
    <col min="16" max="16" width="14.5546875" customWidth="1"/>
    <col min="17" max="17" width="13.5546875" customWidth="1"/>
    <col min="18" max="18" width="5.6640625" customWidth="1"/>
    <col min="19" max="19" width="13.5546875" customWidth="1"/>
    <col min="20" max="20" width="6.33203125" customWidth="1"/>
    <col min="21" max="21" width="13.6640625" customWidth="1"/>
    <col min="22" max="22" width="5.6640625" customWidth="1"/>
    <col min="23" max="23" width="13.44140625" customWidth="1"/>
    <col min="24" max="24" width="15.109375" bestFit="1" customWidth="1"/>
    <col min="25" max="25" width="14.88671875" bestFit="1" customWidth="1"/>
    <col min="26" max="27" width="15.109375" bestFit="1" customWidth="1"/>
    <col min="29" max="29" width="17.33203125" style="2" customWidth="1"/>
    <col min="30" max="30" width="11.5546875" customWidth="1"/>
    <col min="31" max="31" width="12.6640625" customWidth="1"/>
    <col min="32" max="32" width="5.33203125" style="3" customWidth="1"/>
    <col min="33" max="33" width="5.5546875" customWidth="1"/>
    <col min="34" max="34" width="11.44140625" style="3"/>
    <col min="35" max="35" width="12.6640625" customWidth="1"/>
    <col min="36" max="36" width="11.44140625" style="3"/>
    <col min="37" max="37" width="16.6640625" customWidth="1"/>
    <col min="38" max="38" width="11.44140625" style="3"/>
    <col min="40" max="40" width="11.44140625" style="3"/>
    <col min="41" max="41" width="13.44140625" bestFit="1" customWidth="1"/>
    <col min="42" max="42" width="11.44140625" style="3"/>
    <col min="44" max="44" width="11.44140625" style="3"/>
    <col min="46" max="46" width="11.44140625" style="3"/>
    <col min="47" max="47" width="14.109375" customWidth="1"/>
    <col min="48" max="48" width="11.44140625" style="3"/>
    <col min="50" max="50" width="11.44140625" style="3"/>
    <col min="52" max="52" width="11.44140625" style="3"/>
    <col min="54" max="54" width="11.44140625" style="3"/>
    <col min="60" max="60" width="13.6640625" customWidth="1"/>
  </cols>
  <sheetData>
    <row r="1" spans="1:89" s="165" customFormat="1" x14ac:dyDescent="0.3">
      <c r="A1"/>
      <c r="B1" s="92"/>
      <c r="C1"/>
      <c r="D1" s="2"/>
      <c r="E1" s="2"/>
      <c r="F1" s="2"/>
      <c r="G1" s="2"/>
      <c r="H1"/>
      <c r="I1"/>
      <c r="J1"/>
      <c r="K1"/>
      <c r="L1" s="2"/>
      <c r="M1" s="2"/>
      <c r="N1" s="2"/>
      <c r="O1"/>
      <c r="P1"/>
      <c r="Q1" s="2"/>
      <c r="R1"/>
      <c r="S1"/>
      <c r="T1"/>
      <c r="U1"/>
      <c r="V1"/>
      <c r="W1"/>
      <c r="X1"/>
      <c r="Y1"/>
      <c r="Z1"/>
      <c r="AA1"/>
      <c r="AB1"/>
      <c r="AC1"/>
      <c r="AD1"/>
      <c r="AE1" s="2"/>
      <c r="AF1"/>
      <c r="AG1"/>
      <c r="AH1" s="3"/>
      <c r="AI1"/>
      <c r="AJ1" s="3"/>
      <c r="AK1"/>
      <c r="AL1" s="3"/>
      <c r="AM1"/>
      <c r="AN1" s="3"/>
      <c r="AO1"/>
      <c r="AP1" s="3"/>
      <c r="AQ1"/>
      <c r="AR1" s="3"/>
      <c r="AS1"/>
      <c r="AT1" s="3"/>
      <c r="AU1"/>
      <c r="AV1" s="3"/>
      <c r="AW1"/>
      <c r="AX1" s="3"/>
      <c r="AY1"/>
      <c r="AZ1" s="3"/>
      <c r="BA1"/>
      <c r="BB1" s="3"/>
      <c r="BC1"/>
      <c r="BD1" s="3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</row>
    <row r="2" spans="1:89" ht="18" x14ac:dyDescent="0.3">
      <c r="A2" s="4"/>
      <c r="B2" s="93" t="s">
        <v>114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2"/>
      <c r="P2" s="4"/>
      <c r="Q2" s="4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E2" s="4"/>
      <c r="AF2" s="4"/>
      <c r="AG2" s="4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</row>
    <row r="3" spans="1:89" ht="69" x14ac:dyDescent="0.3">
      <c r="A3" s="9"/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G3" s="9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F3" s="9"/>
      <c r="BG3" s="9"/>
      <c r="BH3" s="9"/>
      <c r="BI3" s="9"/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1:89" ht="27.6" x14ac:dyDescent="0.3">
      <c r="A4" s="10"/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7">
        <v>0</v>
      </c>
      <c r="AK4" s="164">
        <f>AJ4*(O4*(M4/100+1))</f>
        <v>0</v>
      </c>
      <c r="AL4" s="121"/>
      <c r="AM4" s="164">
        <f>AL4*(O4*(M4/100+1))</f>
        <v>0</v>
      </c>
      <c r="AN4" s="121"/>
      <c r="AO4" s="164">
        <f>AN4*(O4*(M4/100+1))</f>
        <v>0</v>
      </c>
      <c r="AP4" s="121"/>
      <c r="AQ4" s="164">
        <f>AP4*(O4*(M4/100+1))</f>
        <v>0</v>
      </c>
      <c r="AR4" s="121"/>
      <c r="AS4" s="164">
        <f>AR4*(O4*(M4/100+1))</f>
        <v>0</v>
      </c>
      <c r="AT4" s="121"/>
      <c r="AU4" s="164">
        <f>AT4*(O4*(M4/100+1))</f>
        <v>0</v>
      </c>
      <c r="AV4" s="121"/>
      <c r="AW4" s="164">
        <f>AV4*(O4*(M4/100+1))</f>
        <v>0</v>
      </c>
      <c r="AX4" s="121"/>
      <c r="AY4" s="164">
        <f>AX4*(O4*(M4/100+1))</f>
        <v>0</v>
      </c>
      <c r="AZ4" s="121"/>
      <c r="BA4" s="164">
        <f>AZ4*(O4*(M4/100+1))</f>
        <v>0</v>
      </c>
      <c r="BB4" s="121"/>
      <c r="BC4" s="164">
        <f>BB4*(O4*(M4/100+1))</f>
        <v>0</v>
      </c>
      <c r="BD4" s="121"/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19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1:89" ht="27.6" x14ac:dyDescent="0.3">
      <c r="A5" s="211"/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2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351.92079999999999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1</v>
      </c>
      <c r="W5" s="115">
        <f t="shared" ref="W5:W68" si="11">V5*(O5*(M5/100+1))</f>
        <v>175.96039999999999</v>
      </c>
      <c r="X5" s="113">
        <f t="shared" si="4"/>
        <v>1</v>
      </c>
      <c r="Y5" s="115">
        <f t="shared" ref="Y5:Y68" si="12">X5*(O5*(M5/100+1))</f>
        <v>175.96039999999999</v>
      </c>
      <c r="Z5" s="116">
        <f t="shared" si="5"/>
        <v>351.92079999999999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3">AH5*(O5*(M5/100+1))</f>
        <v>0</v>
      </c>
      <c r="AJ5" s="216"/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1</v>
      </c>
      <c r="AU5" s="164">
        <f t="shared" ref="AU5:AU68" si="19">AT5*(O5*(M5/100+1))</f>
        <v>175.96039999999999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1</v>
      </c>
      <c r="BE5" s="164">
        <f t="shared" ref="BE5:BE68" si="24">BD5*(O5*(M5/100+1))</f>
        <v>175.96039999999999</v>
      </c>
      <c r="BF5" s="253">
        <f t="shared" ref="BF5:BF68" si="25">SUM(R5,T5,V5,X5)*(O5*(M5/100+1))</f>
        <v>351.92079999999999</v>
      </c>
      <c r="BG5" s="253">
        <f t="shared" ref="BG5:BG68" si="26">SUM(BE5,BC5,BA5,AY5,AW5,AU5,AS5,AQ5,AO5,AM5,AK5,AI5)</f>
        <v>351.92079999999999</v>
      </c>
      <c r="BH5" s="10" t="b">
        <f t="shared" ref="BH5:BH68" si="27">BF5=BG5</f>
        <v>1</v>
      </c>
      <c r="BI5" s="253">
        <f t="shared" ref="BI5:BI68" si="28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1</v>
      </c>
      <c r="BP5" s="252">
        <f>X5</f>
        <v>1</v>
      </c>
      <c r="BQ5" s="254">
        <f>N5</f>
        <v>151.69</v>
      </c>
      <c r="BR5">
        <f t="shared" ref="BR5:BR68" si="29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175.96039999999999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175.96039999999999</v>
      </c>
    </row>
    <row r="6" spans="1:89" ht="27.6" x14ac:dyDescent="0.3">
      <c r="A6" s="10"/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10</v>
      </c>
      <c r="L6" s="104" t="s">
        <v>20</v>
      </c>
      <c r="M6" s="104">
        <v>16</v>
      </c>
      <c r="N6" s="262">
        <f t="shared" ref="N6:N69" si="30">ROUND(O6,2)</f>
        <v>18.13</v>
      </c>
      <c r="O6" s="106">
        <v>18.13</v>
      </c>
      <c r="P6" s="110">
        <f t="shared" si="8"/>
        <v>210.30799999999996</v>
      </c>
      <c r="Q6" s="112" t="s">
        <v>139</v>
      </c>
      <c r="R6" s="113">
        <f t="shared" si="1"/>
        <v>10</v>
      </c>
      <c r="S6" s="114">
        <f t="shared" si="9"/>
        <v>210.30799999999996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210.30799999999996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7">
        <v>10</v>
      </c>
      <c r="AK6" s="164">
        <f t="shared" si="14"/>
        <v>210.30799999999996</v>
      </c>
      <c r="AL6" s="121"/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210.30799999999996</v>
      </c>
      <c r="BG6" s="253">
        <f t="shared" si="26"/>
        <v>210.30799999999996</v>
      </c>
      <c r="BH6" s="10" t="b">
        <f t="shared" si="27"/>
        <v>1</v>
      </c>
      <c r="BI6" s="253">
        <f t="shared" si="28"/>
        <v>0</v>
      </c>
      <c r="BJ6" s="250">
        <f t="shared" ref="BJ6:BJ69" si="31">D6</f>
        <v>21110016</v>
      </c>
      <c r="BK6" s="251">
        <v>348</v>
      </c>
      <c r="BL6" s="251">
        <v>5</v>
      </c>
      <c r="BM6" s="252">
        <f t="shared" ref="BM6:BM69" si="32">R6</f>
        <v>10</v>
      </c>
      <c r="BN6" s="252">
        <f t="shared" ref="BN6:BN69" si="33">T6</f>
        <v>0</v>
      </c>
      <c r="BO6" s="252">
        <f t="shared" ref="BO6:BO69" si="34">V6</f>
        <v>0</v>
      </c>
      <c r="BP6" s="252">
        <f t="shared" ref="BP6:BP69" si="35">X6</f>
        <v>0</v>
      </c>
      <c r="BQ6" s="254">
        <f t="shared" ref="BQ6:BQ69" si="36">N6</f>
        <v>18.13</v>
      </c>
      <c r="BR6">
        <f t="shared" si="29"/>
        <v>16</v>
      </c>
      <c r="BS6">
        <v>0</v>
      </c>
      <c r="BT6">
        <v>1</v>
      </c>
      <c r="BU6" t="s">
        <v>139</v>
      </c>
      <c r="BV6" t="str">
        <f t="shared" si="7"/>
        <v>0</v>
      </c>
      <c r="BW6" t="str">
        <f t="shared" si="7"/>
        <v>0</v>
      </c>
      <c r="BX6" t="str">
        <f t="shared" si="7"/>
        <v>1</v>
      </c>
      <c r="BY6" t="s">
        <v>23</v>
      </c>
      <c r="BZ6" s="253">
        <f t="shared" ref="BZ6:BZ69" si="37">AI6</f>
        <v>0</v>
      </c>
      <c r="CA6" s="253">
        <f t="shared" ref="CA6:CA69" si="38">AK6</f>
        <v>210.30799999999996</v>
      </c>
      <c r="CB6" s="253">
        <f t="shared" ref="CB6:CB69" si="39">AM6</f>
        <v>0</v>
      </c>
      <c r="CC6" s="253">
        <f t="shared" ref="CC6:CC69" si="40">AO6</f>
        <v>0</v>
      </c>
      <c r="CD6" s="253">
        <f t="shared" ref="CD6:CD69" si="41">AQ6</f>
        <v>0</v>
      </c>
      <c r="CE6" s="253">
        <f t="shared" ref="CE6:CE69" si="42">AS6</f>
        <v>0</v>
      </c>
      <c r="CF6" s="253">
        <f t="shared" ref="CF6:CF69" si="43">AU6</f>
        <v>0</v>
      </c>
      <c r="CG6" s="253">
        <f t="shared" ref="CG6:CG69" si="44">AW6</f>
        <v>0</v>
      </c>
      <c r="CH6" s="253">
        <f t="shared" ref="CH6:CH69" si="45">AY6</f>
        <v>0</v>
      </c>
      <c r="CI6" s="253">
        <f t="shared" ref="CI6:CI69" si="46">BA6</f>
        <v>0</v>
      </c>
      <c r="CJ6" s="253">
        <f t="shared" ref="CJ6:CJ69" si="47">BC6</f>
        <v>0</v>
      </c>
      <c r="CK6" s="253">
        <f t="shared" ref="CK6:CK69" si="48">BE6</f>
        <v>0</v>
      </c>
    </row>
    <row r="7" spans="1:89" ht="27.6" x14ac:dyDescent="0.3">
      <c r="A7" s="211"/>
      <c r="B7" s="194">
        <v>2</v>
      </c>
      <c r="C7" s="195">
        <v>211011</v>
      </c>
      <c r="D7" s="189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52</v>
      </c>
      <c r="L7" s="201" t="s">
        <v>20</v>
      </c>
      <c r="M7" s="104">
        <v>16</v>
      </c>
      <c r="N7" s="262">
        <f t="shared" si="30"/>
        <v>18.75</v>
      </c>
      <c r="O7" s="202">
        <v>18.75</v>
      </c>
      <c r="P7" s="110">
        <f t="shared" si="8"/>
        <v>1131</v>
      </c>
      <c r="Q7" s="204" t="s">
        <v>139</v>
      </c>
      <c r="R7" s="113">
        <f t="shared" si="1"/>
        <v>10</v>
      </c>
      <c r="S7" s="114">
        <f t="shared" si="9"/>
        <v>217.5</v>
      </c>
      <c r="T7" s="113">
        <f t="shared" si="2"/>
        <v>18</v>
      </c>
      <c r="U7" s="115">
        <f t="shared" si="10"/>
        <v>391.5</v>
      </c>
      <c r="V7" s="113">
        <f t="shared" si="3"/>
        <v>12</v>
      </c>
      <c r="W7" s="115">
        <f t="shared" si="11"/>
        <v>261</v>
      </c>
      <c r="X7" s="113">
        <f t="shared" si="4"/>
        <v>12</v>
      </c>
      <c r="Y7" s="115">
        <f t="shared" si="12"/>
        <v>261</v>
      </c>
      <c r="Z7" s="116">
        <f t="shared" si="5"/>
        <v>1131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6"/>
      <c r="AK7" s="164">
        <f t="shared" si="14"/>
        <v>0</v>
      </c>
      <c r="AL7" s="210">
        <v>10</v>
      </c>
      <c r="AM7" s="164">
        <f t="shared" si="15"/>
        <v>217.5</v>
      </c>
      <c r="AN7" s="210">
        <v>10</v>
      </c>
      <c r="AO7" s="164">
        <f t="shared" si="16"/>
        <v>217.5</v>
      </c>
      <c r="AP7" s="210">
        <v>4</v>
      </c>
      <c r="AQ7" s="164">
        <f t="shared" si="17"/>
        <v>87</v>
      </c>
      <c r="AR7" s="210">
        <v>4</v>
      </c>
      <c r="AS7" s="164">
        <f t="shared" si="18"/>
        <v>87</v>
      </c>
      <c r="AT7" s="210">
        <v>4</v>
      </c>
      <c r="AU7" s="164">
        <f t="shared" si="19"/>
        <v>87</v>
      </c>
      <c r="AV7" s="210">
        <v>4</v>
      </c>
      <c r="AW7" s="164">
        <f t="shared" si="20"/>
        <v>87</v>
      </c>
      <c r="AX7" s="210">
        <v>4</v>
      </c>
      <c r="AY7" s="164">
        <f t="shared" si="21"/>
        <v>87</v>
      </c>
      <c r="AZ7" s="210">
        <v>4</v>
      </c>
      <c r="BA7" s="164">
        <f t="shared" si="22"/>
        <v>87</v>
      </c>
      <c r="BB7" s="210">
        <v>4</v>
      </c>
      <c r="BC7" s="164">
        <f t="shared" si="23"/>
        <v>87</v>
      </c>
      <c r="BD7" s="210">
        <v>4</v>
      </c>
      <c r="BE7" s="164">
        <f t="shared" si="24"/>
        <v>87</v>
      </c>
      <c r="BF7" s="253">
        <f t="shared" si="25"/>
        <v>1131</v>
      </c>
      <c r="BG7" s="253">
        <f t="shared" si="26"/>
        <v>1131</v>
      </c>
      <c r="BH7" s="10" t="b">
        <f t="shared" si="27"/>
        <v>1</v>
      </c>
      <c r="BI7" s="253">
        <f t="shared" si="28"/>
        <v>0</v>
      </c>
      <c r="BJ7" s="250">
        <f t="shared" si="31"/>
        <v>21110016</v>
      </c>
      <c r="BK7" s="251">
        <v>348</v>
      </c>
      <c r="BL7" s="251">
        <v>5</v>
      </c>
      <c r="BM7" s="252">
        <f t="shared" si="32"/>
        <v>10</v>
      </c>
      <c r="BN7" s="252">
        <f t="shared" si="33"/>
        <v>18</v>
      </c>
      <c r="BO7" s="252">
        <f t="shared" si="34"/>
        <v>12</v>
      </c>
      <c r="BP7" s="252">
        <f t="shared" si="35"/>
        <v>12</v>
      </c>
      <c r="BQ7" s="254">
        <f t="shared" si="36"/>
        <v>18.75</v>
      </c>
      <c r="BR7">
        <f t="shared" si="29"/>
        <v>16</v>
      </c>
      <c r="BS7">
        <v>0</v>
      </c>
      <c r="BT7">
        <v>1</v>
      </c>
      <c r="BU7" t="s">
        <v>139</v>
      </c>
      <c r="BV7" t="str">
        <f t="shared" si="7"/>
        <v>0</v>
      </c>
      <c r="BW7" t="str">
        <f t="shared" si="7"/>
        <v>0</v>
      </c>
      <c r="BX7" t="str">
        <f t="shared" si="7"/>
        <v>1</v>
      </c>
      <c r="BY7" t="s">
        <v>23</v>
      </c>
      <c r="BZ7" s="253">
        <f t="shared" si="37"/>
        <v>0</v>
      </c>
      <c r="CA7" s="253">
        <f t="shared" si="38"/>
        <v>0</v>
      </c>
      <c r="CB7" s="253">
        <f t="shared" si="39"/>
        <v>217.5</v>
      </c>
      <c r="CC7" s="253">
        <f t="shared" si="40"/>
        <v>217.5</v>
      </c>
      <c r="CD7" s="253">
        <f t="shared" si="41"/>
        <v>87</v>
      </c>
      <c r="CE7" s="253">
        <f t="shared" si="42"/>
        <v>87</v>
      </c>
      <c r="CF7" s="253">
        <f t="shared" si="43"/>
        <v>87</v>
      </c>
      <c r="CG7" s="253">
        <f t="shared" si="44"/>
        <v>87</v>
      </c>
      <c r="CH7" s="253">
        <f t="shared" si="45"/>
        <v>87</v>
      </c>
      <c r="CI7" s="253">
        <f t="shared" si="46"/>
        <v>87</v>
      </c>
      <c r="CJ7" s="253">
        <f t="shared" si="47"/>
        <v>87</v>
      </c>
      <c r="CK7" s="253">
        <f t="shared" si="48"/>
        <v>87</v>
      </c>
    </row>
    <row r="8" spans="1:89" ht="27.6" x14ac:dyDescent="0.3">
      <c r="A8" s="10"/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10</v>
      </c>
      <c r="L8" s="104" t="s">
        <v>20</v>
      </c>
      <c r="M8" s="104">
        <v>16</v>
      </c>
      <c r="N8" s="262">
        <f t="shared" si="30"/>
        <v>4.4000000000000004</v>
      </c>
      <c r="O8" s="106">
        <v>4.4000000000000004</v>
      </c>
      <c r="P8" s="110">
        <f t="shared" si="8"/>
        <v>51.04</v>
      </c>
      <c r="Q8" s="112" t="s">
        <v>139</v>
      </c>
      <c r="R8" s="113">
        <f t="shared" si="1"/>
        <v>10</v>
      </c>
      <c r="S8" s="114">
        <f t="shared" si="9"/>
        <v>51.04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51.04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7">
        <v>10</v>
      </c>
      <c r="AK8" s="164">
        <f t="shared" si="14"/>
        <v>51.04</v>
      </c>
      <c r="AL8" s="121"/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51.04</v>
      </c>
      <c r="BG8" s="253">
        <f t="shared" si="26"/>
        <v>51.04</v>
      </c>
      <c r="BH8" s="10" t="b">
        <f t="shared" si="27"/>
        <v>1</v>
      </c>
      <c r="BI8" s="253">
        <f t="shared" si="28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10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9"/>
        <v>16</v>
      </c>
      <c r="BS8">
        <v>0</v>
      </c>
      <c r="BT8">
        <v>1</v>
      </c>
      <c r="BU8" t="s">
        <v>139</v>
      </c>
      <c r="BV8" t="str">
        <f t="shared" si="7"/>
        <v>0</v>
      </c>
      <c r="BW8" t="str">
        <f t="shared" si="7"/>
        <v>0</v>
      </c>
      <c r="BX8" t="str">
        <f t="shared" si="7"/>
        <v>1</v>
      </c>
      <c r="BY8" t="s">
        <v>23</v>
      </c>
      <c r="BZ8" s="253">
        <f t="shared" si="37"/>
        <v>0</v>
      </c>
      <c r="CA8" s="253">
        <f t="shared" si="38"/>
        <v>51.04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1:89" ht="27.6" x14ac:dyDescent="0.3">
      <c r="A9" s="211"/>
      <c r="B9" s="194">
        <v>3</v>
      </c>
      <c r="C9" s="195">
        <v>211011</v>
      </c>
      <c r="D9" s="189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42</v>
      </c>
      <c r="L9" s="201" t="s">
        <v>20</v>
      </c>
      <c r="M9" s="104">
        <v>16</v>
      </c>
      <c r="N9" s="262">
        <f t="shared" si="30"/>
        <v>4.4400000000000004</v>
      </c>
      <c r="O9" s="202">
        <v>4.4400000000000004</v>
      </c>
      <c r="P9" s="110">
        <f t="shared" si="8"/>
        <v>216.3168</v>
      </c>
      <c r="Q9" s="204" t="s">
        <v>139</v>
      </c>
      <c r="R9" s="113">
        <f t="shared" si="1"/>
        <v>10</v>
      </c>
      <c r="S9" s="114">
        <f t="shared" si="9"/>
        <v>51.504000000000005</v>
      </c>
      <c r="T9" s="113">
        <f t="shared" si="2"/>
        <v>14</v>
      </c>
      <c r="U9" s="115">
        <f t="shared" si="10"/>
        <v>72.10560000000001</v>
      </c>
      <c r="V9" s="113">
        <f t="shared" si="3"/>
        <v>9</v>
      </c>
      <c r="W9" s="115">
        <f t="shared" si="11"/>
        <v>46.3536</v>
      </c>
      <c r="X9" s="113">
        <f t="shared" si="4"/>
        <v>9</v>
      </c>
      <c r="Y9" s="115">
        <f t="shared" si="12"/>
        <v>46.3536</v>
      </c>
      <c r="Z9" s="116">
        <f t="shared" si="5"/>
        <v>216.31680000000003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6"/>
      <c r="AK9" s="164">
        <f t="shared" si="14"/>
        <v>0</v>
      </c>
      <c r="AL9" s="210">
        <v>10</v>
      </c>
      <c r="AM9" s="164">
        <f t="shared" si="15"/>
        <v>51.504000000000005</v>
      </c>
      <c r="AN9" s="210">
        <v>10</v>
      </c>
      <c r="AO9" s="164">
        <f t="shared" si="16"/>
        <v>51.504000000000005</v>
      </c>
      <c r="AP9" s="210">
        <v>2</v>
      </c>
      <c r="AQ9" s="164">
        <f t="shared" si="17"/>
        <v>10.300800000000001</v>
      </c>
      <c r="AR9" s="210">
        <v>2</v>
      </c>
      <c r="AS9" s="164">
        <f t="shared" si="18"/>
        <v>10.300800000000001</v>
      </c>
      <c r="AT9" s="210">
        <v>5</v>
      </c>
      <c r="AU9" s="164">
        <f t="shared" si="19"/>
        <v>25.752000000000002</v>
      </c>
      <c r="AV9" s="210">
        <v>2</v>
      </c>
      <c r="AW9" s="164">
        <f t="shared" si="20"/>
        <v>10.300800000000001</v>
      </c>
      <c r="AX9" s="210">
        <v>2</v>
      </c>
      <c r="AY9" s="164">
        <f t="shared" si="21"/>
        <v>10.300800000000001</v>
      </c>
      <c r="AZ9" s="210">
        <v>2</v>
      </c>
      <c r="BA9" s="164">
        <f t="shared" si="22"/>
        <v>10.300800000000001</v>
      </c>
      <c r="BB9" s="210">
        <v>2</v>
      </c>
      <c r="BC9" s="164">
        <f t="shared" si="23"/>
        <v>10.300800000000001</v>
      </c>
      <c r="BD9" s="210">
        <v>5</v>
      </c>
      <c r="BE9" s="164">
        <f t="shared" si="24"/>
        <v>25.752000000000002</v>
      </c>
      <c r="BF9" s="253">
        <f t="shared" si="25"/>
        <v>216.3168</v>
      </c>
      <c r="BG9" s="253">
        <f t="shared" si="26"/>
        <v>216.3168</v>
      </c>
      <c r="BH9" s="10" t="b">
        <f t="shared" si="27"/>
        <v>1</v>
      </c>
      <c r="BI9" s="253">
        <f t="shared" si="28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10</v>
      </c>
      <c r="BN9" s="252">
        <f t="shared" si="33"/>
        <v>14</v>
      </c>
      <c r="BO9" s="252">
        <f t="shared" si="34"/>
        <v>9</v>
      </c>
      <c r="BP9" s="252">
        <f t="shared" si="35"/>
        <v>9</v>
      </c>
      <c r="BQ9" s="254">
        <f t="shared" si="36"/>
        <v>4.4400000000000004</v>
      </c>
      <c r="BR9">
        <f t="shared" si="29"/>
        <v>16</v>
      </c>
      <c r="BS9">
        <v>0</v>
      </c>
      <c r="BT9">
        <v>1</v>
      </c>
      <c r="BU9" t="s">
        <v>139</v>
      </c>
      <c r="BV9" t="str">
        <f t="shared" si="7"/>
        <v>0</v>
      </c>
      <c r="BW9" t="str">
        <f t="shared" si="7"/>
        <v>0</v>
      </c>
      <c r="BX9" t="str">
        <f t="shared" si="7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51.504000000000005</v>
      </c>
      <c r="CC9" s="253">
        <f t="shared" si="40"/>
        <v>51.504000000000005</v>
      </c>
      <c r="CD9" s="253">
        <f t="shared" si="41"/>
        <v>10.300800000000001</v>
      </c>
      <c r="CE9" s="253">
        <f t="shared" si="42"/>
        <v>10.300800000000001</v>
      </c>
      <c r="CF9" s="253">
        <f t="shared" si="43"/>
        <v>25.752000000000002</v>
      </c>
      <c r="CG9" s="253">
        <f t="shared" si="44"/>
        <v>10.300800000000001</v>
      </c>
      <c r="CH9" s="253">
        <f t="shared" si="45"/>
        <v>10.300800000000001</v>
      </c>
      <c r="CI9" s="253">
        <f t="shared" si="46"/>
        <v>10.300800000000001</v>
      </c>
      <c r="CJ9" s="253">
        <f t="shared" si="47"/>
        <v>10.300800000000001</v>
      </c>
      <c r="CK9" s="253">
        <f t="shared" si="48"/>
        <v>25.752000000000002</v>
      </c>
    </row>
    <row r="10" spans="1:89" ht="41.4" x14ac:dyDescent="0.3">
      <c r="A10" s="1"/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30</v>
      </c>
      <c r="L10" s="104" t="s">
        <v>138</v>
      </c>
      <c r="M10" s="104">
        <v>16</v>
      </c>
      <c r="N10" s="262">
        <f t="shared" si="30"/>
        <v>37.25</v>
      </c>
      <c r="O10" s="106">
        <v>37.25</v>
      </c>
      <c r="P10" s="110">
        <f t="shared" si="8"/>
        <v>1296.2999999999997</v>
      </c>
      <c r="Q10" s="112" t="s">
        <v>139</v>
      </c>
      <c r="R10" s="113">
        <f t="shared" si="1"/>
        <v>30</v>
      </c>
      <c r="S10" s="114">
        <f t="shared" si="9"/>
        <v>1296.2999999999997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1296.2999999999997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7">
        <v>30</v>
      </c>
      <c r="AK10" s="164">
        <f t="shared" si="14"/>
        <v>1296.2999999999997</v>
      </c>
      <c r="AL10" s="127"/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1296.2999999999997</v>
      </c>
      <c r="BG10" s="253">
        <f t="shared" si="26"/>
        <v>1296.2999999999997</v>
      </c>
      <c r="BH10" s="10" t="b">
        <f t="shared" si="27"/>
        <v>1</v>
      </c>
      <c r="BI10" s="253">
        <f t="shared" si="28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30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9"/>
        <v>16</v>
      </c>
      <c r="BS10">
        <v>0</v>
      </c>
      <c r="BT10">
        <v>1</v>
      </c>
      <c r="BU10" t="s">
        <v>139</v>
      </c>
      <c r="BV10" t="str">
        <f t="shared" si="7"/>
        <v>0</v>
      </c>
      <c r="BW10" t="str">
        <f t="shared" si="7"/>
        <v>0</v>
      </c>
      <c r="BX10" t="str">
        <f t="shared" si="7"/>
        <v>1</v>
      </c>
      <c r="BY10" t="s">
        <v>23</v>
      </c>
      <c r="BZ10" s="253">
        <f t="shared" si="37"/>
        <v>0</v>
      </c>
      <c r="CA10" s="253">
        <f t="shared" si="38"/>
        <v>1296.2999999999997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1:89" ht="41.4" x14ac:dyDescent="0.3">
      <c r="A11" s="217"/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140</v>
      </c>
      <c r="L11" s="201" t="s">
        <v>138</v>
      </c>
      <c r="M11" s="104">
        <v>16</v>
      </c>
      <c r="N11" s="262">
        <f t="shared" si="30"/>
        <v>34.28</v>
      </c>
      <c r="O11" s="202">
        <v>34.28</v>
      </c>
      <c r="P11" s="110">
        <f t="shared" si="8"/>
        <v>5567.0720000000001</v>
      </c>
      <c r="Q11" s="204" t="s">
        <v>139</v>
      </c>
      <c r="R11" s="113">
        <f t="shared" si="1"/>
        <v>30</v>
      </c>
      <c r="S11" s="114">
        <f t="shared" si="9"/>
        <v>1192.944</v>
      </c>
      <c r="T11" s="113">
        <f t="shared" si="2"/>
        <v>50</v>
      </c>
      <c r="U11" s="115">
        <f t="shared" si="10"/>
        <v>1988.24</v>
      </c>
      <c r="V11" s="113">
        <f t="shared" si="3"/>
        <v>30</v>
      </c>
      <c r="W11" s="115">
        <f t="shared" si="11"/>
        <v>1192.944</v>
      </c>
      <c r="X11" s="113">
        <f t="shared" si="4"/>
        <v>30</v>
      </c>
      <c r="Y11" s="115">
        <f t="shared" si="12"/>
        <v>1192.944</v>
      </c>
      <c r="Z11" s="116">
        <f t="shared" si="5"/>
        <v>5567.0720000000001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6"/>
      <c r="AK11" s="164">
        <f t="shared" si="14"/>
        <v>0</v>
      </c>
      <c r="AL11" s="216">
        <v>30</v>
      </c>
      <c r="AM11" s="164">
        <f t="shared" si="15"/>
        <v>1192.944</v>
      </c>
      <c r="AN11" s="216">
        <v>30</v>
      </c>
      <c r="AO11" s="164">
        <f t="shared" si="16"/>
        <v>1192.944</v>
      </c>
      <c r="AP11" s="216">
        <v>10</v>
      </c>
      <c r="AQ11" s="164">
        <f t="shared" si="17"/>
        <v>397.64800000000002</v>
      </c>
      <c r="AR11" s="216">
        <v>10</v>
      </c>
      <c r="AS11" s="164">
        <f t="shared" si="18"/>
        <v>397.64800000000002</v>
      </c>
      <c r="AT11" s="216">
        <v>10</v>
      </c>
      <c r="AU11" s="164">
        <f t="shared" si="19"/>
        <v>397.64800000000002</v>
      </c>
      <c r="AV11" s="216">
        <v>10</v>
      </c>
      <c r="AW11" s="164">
        <f t="shared" si="20"/>
        <v>397.64800000000002</v>
      </c>
      <c r="AX11" s="216">
        <v>10</v>
      </c>
      <c r="AY11" s="164">
        <f t="shared" si="21"/>
        <v>397.64800000000002</v>
      </c>
      <c r="AZ11" s="216">
        <v>10</v>
      </c>
      <c r="BA11" s="164">
        <f t="shared" si="22"/>
        <v>397.64800000000002</v>
      </c>
      <c r="BB11" s="216">
        <v>10</v>
      </c>
      <c r="BC11" s="164">
        <f t="shared" si="23"/>
        <v>397.64800000000002</v>
      </c>
      <c r="BD11" s="216">
        <v>10</v>
      </c>
      <c r="BE11" s="164">
        <f t="shared" si="24"/>
        <v>397.64800000000002</v>
      </c>
      <c r="BF11" s="253">
        <f t="shared" si="25"/>
        <v>5567.0720000000001</v>
      </c>
      <c r="BG11" s="253">
        <f t="shared" si="26"/>
        <v>5567.0720000000001</v>
      </c>
      <c r="BH11" s="10" t="b">
        <f t="shared" si="27"/>
        <v>1</v>
      </c>
      <c r="BI11" s="253">
        <f t="shared" si="28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30</v>
      </c>
      <c r="BN11" s="252">
        <f t="shared" si="33"/>
        <v>50</v>
      </c>
      <c r="BO11" s="252">
        <f t="shared" si="34"/>
        <v>30</v>
      </c>
      <c r="BP11" s="252">
        <f t="shared" si="35"/>
        <v>30</v>
      </c>
      <c r="BQ11" s="254">
        <f t="shared" si="36"/>
        <v>34.28</v>
      </c>
      <c r="BR11">
        <f t="shared" si="29"/>
        <v>16</v>
      </c>
      <c r="BS11">
        <v>0</v>
      </c>
      <c r="BT11">
        <v>1</v>
      </c>
      <c r="BU11" t="s">
        <v>139</v>
      </c>
      <c r="BV11" t="str">
        <f t="shared" si="7"/>
        <v>0</v>
      </c>
      <c r="BW11" t="str">
        <f t="shared" si="7"/>
        <v>0</v>
      </c>
      <c r="BX11" t="str">
        <f t="shared" si="7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1192.944</v>
      </c>
      <c r="CC11" s="253">
        <f t="shared" si="40"/>
        <v>1192.944</v>
      </c>
      <c r="CD11" s="253">
        <f t="shared" si="41"/>
        <v>397.64800000000002</v>
      </c>
      <c r="CE11" s="253">
        <f t="shared" si="42"/>
        <v>397.64800000000002</v>
      </c>
      <c r="CF11" s="253">
        <f t="shared" si="43"/>
        <v>397.64800000000002</v>
      </c>
      <c r="CG11" s="253">
        <f t="shared" si="44"/>
        <v>397.64800000000002</v>
      </c>
      <c r="CH11" s="253">
        <f t="shared" si="45"/>
        <v>397.64800000000002</v>
      </c>
      <c r="CI11" s="253">
        <f t="shared" si="46"/>
        <v>397.64800000000002</v>
      </c>
      <c r="CJ11" s="253">
        <f t="shared" si="47"/>
        <v>397.64800000000002</v>
      </c>
      <c r="CK11" s="253">
        <f t="shared" si="48"/>
        <v>397.64800000000002</v>
      </c>
    </row>
    <row r="12" spans="1:89" ht="41.4" x14ac:dyDescent="0.3">
      <c r="A12" s="10"/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30"/>
        <v>51.49</v>
      </c>
      <c r="O12" s="106">
        <v>51.49</v>
      </c>
      <c r="P12" s="110">
        <f t="shared" si="8"/>
        <v>0</v>
      </c>
      <c r="Q12" s="112" t="s">
        <v>139</v>
      </c>
      <c r="R12" s="113">
        <f t="shared" si="1"/>
        <v>0</v>
      </c>
      <c r="S12" s="114">
        <f t="shared" si="9"/>
        <v>0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0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7">
        <v>0</v>
      </c>
      <c r="AK12" s="164">
        <f t="shared" si="14"/>
        <v>0</v>
      </c>
      <c r="AL12" s="127"/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0</v>
      </c>
      <c r="BG12" s="253">
        <f t="shared" si="26"/>
        <v>0</v>
      </c>
      <c r="BH12" s="10" t="b">
        <f t="shared" si="27"/>
        <v>1</v>
      </c>
      <c r="BI12" s="253">
        <f t="shared" si="28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0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9"/>
        <v>16</v>
      </c>
      <c r="BS12">
        <v>0</v>
      </c>
      <c r="BT12">
        <v>1</v>
      </c>
      <c r="BU12" t="s">
        <v>139</v>
      </c>
      <c r="BV12" t="str">
        <f t="shared" si="7"/>
        <v>0</v>
      </c>
      <c r="BW12" t="str">
        <f t="shared" si="7"/>
        <v>0</v>
      </c>
      <c r="BX12" t="str">
        <f t="shared" si="7"/>
        <v>1</v>
      </c>
      <c r="BY12" t="s">
        <v>23</v>
      </c>
      <c r="BZ12" s="253">
        <f t="shared" si="37"/>
        <v>0</v>
      </c>
      <c r="CA12" s="253">
        <f t="shared" si="38"/>
        <v>0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1:89" ht="41.4" x14ac:dyDescent="0.3">
      <c r="A13" s="211"/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40</v>
      </c>
      <c r="L13" s="201" t="s">
        <v>20</v>
      </c>
      <c r="M13" s="104">
        <v>16</v>
      </c>
      <c r="N13" s="262">
        <f t="shared" si="30"/>
        <v>54.04</v>
      </c>
      <c r="O13" s="202">
        <v>54.04</v>
      </c>
      <c r="P13" s="110">
        <f t="shared" si="8"/>
        <v>2507.4559999999997</v>
      </c>
      <c r="Q13" s="204" t="s">
        <v>139</v>
      </c>
      <c r="R13" s="113">
        <f t="shared" si="1"/>
        <v>0</v>
      </c>
      <c r="S13" s="114">
        <f t="shared" si="9"/>
        <v>0</v>
      </c>
      <c r="T13" s="113">
        <f t="shared" si="2"/>
        <v>10</v>
      </c>
      <c r="U13" s="115">
        <f t="shared" si="10"/>
        <v>626.86399999999992</v>
      </c>
      <c r="V13" s="113">
        <f t="shared" si="3"/>
        <v>15</v>
      </c>
      <c r="W13" s="115">
        <f t="shared" si="11"/>
        <v>940.29599999999982</v>
      </c>
      <c r="X13" s="113">
        <f t="shared" si="4"/>
        <v>15</v>
      </c>
      <c r="Y13" s="115">
        <f t="shared" si="12"/>
        <v>940.29599999999982</v>
      </c>
      <c r="Z13" s="116">
        <f t="shared" si="5"/>
        <v>2507.4559999999997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6"/>
      <c r="AK13" s="164">
        <f t="shared" si="14"/>
        <v>0</v>
      </c>
      <c r="AL13" s="216">
        <v>0</v>
      </c>
      <c r="AM13" s="164">
        <f t="shared" si="15"/>
        <v>0</v>
      </c>
      <c r="AN13" s="216">
        <v>0</v>
      </c>
      <c r="AO13" s="164">
        <f t="shared" si="16"/>
        <v>0</v>
      </c>
      <c r="AP13" s="216">
        <v>5</v>
      </c>
      <c r="AQ13" s="164">
        <f t="shared" si="17"/>
        <v>313.43199999999996</v>
      </c>
      <c r="AR13" s="216">
        <v>5</v>
      </c>
      <c r="AS13" s="164">
        <f t="shared" si="18"/>
        <v>313.43199999999996</v>
      </c>
      <c r="AT13" s="216">
        <v>5</v>
      </c>
      <c r="AU13" s="164">
        <f t="shared" si="19"/>
        <v>313.43199999999996</v>
      </c>
      <c r="AV13" s="216">
        <v>5</v>
      </c>
      <c r="AW13" s="164">
        <f t="shared" si="20"/>
        <v>313.43199999999996</v>
      </c>
      <c r="AX13" s="216">
        <v>5</v>
      </c>
      <c r="AY13" s="164">
        <f t="shared" si="21"/>
        <v>313.43199999999996</v>
      </c>
      <c r="AZ13" s="216">
        <v>5</v>
      </c>
      <c r="BA13" s="164">
        <f t="shared" si="22"/>
        <v>313.43199999999996</v>
      </c>
      <c r="BB13" s="216">
        <v>5</v>
      </c>
      <c r="BC13" s="164">
        <f t="shared" si="23"/>
        <v>313.43199999999996</v>
      </c>
      <c r="BD13" s="216">
        <v>5</v>
      </c>
      <c r="BE13" s="164">
        <f t="shared" si="24"/>
        <v>313.43199999999996</v>
      </c>
      <c r="BF13" s="253">
        <f t="shared" si="25"/>
        <v>2507.4559999999997</v>
      </c>
      <c r="BG13" s="253">
        <f t="shared" si="26"/>
        <v>2507.4559999999997</v>
      </c>
      <c r="BH13" s="10" t="b">
        <f t="shared" si="27"/>
        <v>1</v>
      </c>
      <c r="BI13" s="253">
        <f t="shared" si="28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0</v>
      </c>
      <c r="BN13" s="252">
        <f t="shared" si="33"/>
        <v>10</v>
      </c>
      <c r="BO13" s="252">
        <f t="shared" si="34"/>
        <v>15</v>
      </c>
      <c r="BP13" s="252">
        <f t="shared" si="35"/>
        <v>15</v>
      </c>
      <c r="BQ13" s="254">
        <f t="shared" si="36"/>
        <v>54.04</v>
      </c>
      <c r="BR13">
        <f t="shared" si="29"/>
        <v>16</v>
      </c>
      <c r="BS13">
        <v>0</v>
      </c>
      <c r="BT13">
        <v>1</v>
      </c>
      <c r="BU13" t="s">
        <v>139</v>
      </c>
      <c r="BV13" t="str">
        <f t="shared" si="7"/>
        <v>0</v>
      </c>
      <c r="BW13" t="str">
        <f t="shared" si="7"/>
        <v>0</v>
      </c>
      <c r="BX13" t="str">
        <f t="shared" si="7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0</v>
      </c>
      <c r="CC13" s="253">
        <f t="shared" si="40"/>
        <v>0</v>
      </c>
      <c r="CD13" s="253">
        <f t="shared" si="41"/>
        <v>313.43199999999996</v>
      </c>
      <c r="CE13" s="253">
        <f t="shared" si="42"/>
        <v>313.43199999999996</v>
      </c>
      <c r="CF13" s="253">
        <f t="shared" si="43"/>
        <v>313.43199999999996</v>
      </c>
      <c r="CG13" s="253">
        <f t="shared" si="44"/>
        <v>313.43199999999996</v>
      </c>
      <c r="CH13" s="253">
        <f t="shared" si="45"/>
        <v>313.43199999999996</v>
      </c>
      <c r="CI13" s="253">
        <f t="shared" si="46"/>
        <v>313.43199999999996</v>
      </c>
      <c r="CJ13" s="253">
        <f t="shared" si="47"/>
        <v>313.43199999999996</v>
      </c>
      <c r="CK13" s="253">
        <f t="shared" si="48"/>
        <v>313.43199999999996</v>
      </c>
    </row>
    <row r="14" spans="1:89" ht="27.6" x14ac:dyDescent="0.3">
      <c r="A14" s="10"/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40</v>
      </c>
      <c r="L14" s="104" t="s">
        <v>20</v>
      </c>
      <c r="M14" s="104">
        <v>16</v>
      </c>
      <c r="N14" s="262">
        <f t="shared" si="30"/>
        <v>31.6</v>
      </c>
      <c r="O14" s="106">
        <v>31.6</v>
      </c>
      <c r="P14" s="110">
        <f t="shared" si="8"/>
        <v>1466.24</v>
      </c>
      <c r="Q14" s="112" t="s">
        <v>139</v>
      </c>
      <c r="R14" s="113">
        <f t="shared" si="1"/>
        <v>40</v>
      </c>
      <c r="S14" s="114">
        <f t="shared" si="9"/>
        <v>1466.24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1466.24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7">
        <v>40</v>
      </c>
      <c r="AK14" s="164">
        <f t="shared" si="14"/>
        <v>1466.24</v>
      </c>
      <c r="AL14" s="127"/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1466.24</v>
      </c>
      <c r="BG14" s="253">
        <f t="shared" si="26"/>
        <v>1466.24</v>
      </c>
      <c r="BH14" s="10" t="b">
        <f t="shared" si="27"/>
        <v>1</v>
      </c>
      <c r="BI14" s="253">
        <f t="shared" si="28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40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9"/>
        <v>16</v>
      </c>
      <c r="BS14">
        <v>0</v>
      </c>
      <c r="BT14">
        <v>1</v>
      </c>
      <c r="BU14" t="s">
        <v>139</v>
      </c>
      <c r="BV14" t="str">
        <f t="shared" si="7"/>
        <v>0</v>
      </c>
      <c r="BW14" t="str">
        <f t="shared" si="7"/>
        <v>0</v>
      </c>
      <c r="BX14" t="str">
        <f t="shared" si="7"/>
        <v>1</v>
      </c>
      <c r="BY14" t="s">
        <v>23</v>
      </c>
      <c r="BZ14" s="253">
        <f t="shared" si="37"/>
        <v>0</v>
      </c>
      <c r="CA14" s="253">
        <f t="shared" si="38"/>
        <v>1466.24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1:89" ht="27.6" x14ac:dyDescent="0.3">
      <c r="A15" s="211"/>
      <c r="B15" s="194">
        <v>6</v>
      </c>
      <c r="C15" s="195">
        <v>211011</v>
      </c>
      <c r="D15" s="189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16</v>
      </c>
      <c r="L15" s="201" t="s">
        <v>20</v>
      </c>
      <c r="M15" s="104">
        <v>16</v>
      </c>
      <c r="N15" s="262">
        <f t="shared" si="30"/>
        <v>31.85</v>
      </c>
      <c r="O15" s="202">
        <v>31.85</v>
      </c>
      <c r="P15" s="110">
        <f t="shared" si="8"/>
        <v>591.13599999999997</v>
      </c>
      <c r="Q15" s="204" t="s">
        <v>139</v>
      </c>
      <c r="R15" s="113">
        <f t="shared" si="1"/>
        <v>0</v>
      </c>
      <c r="S15" s="114">
        <f t="shared" si="9"/>
        <v>0</v>
      </c>
      <c r="T15" s="113">
        <f t="shared" si="2"/>
        <v>4</v>
      </c>
      <c r="U15" s="115">
        <f t="shared" si="10"/>
        <v>147.78399999999999</v>
      </c>
      <c r="V15" s="113">
        <f t="shared" si="3"/>
        <v>6</v>
      </c>
      <c r="W15" s="115">
        <f t="shared" si="11"/>
        <v>221.67599999999999</v>
      </c>
      <c r="X15" s="113">
        <f t="shared" si="4"/>
        <v>6</v>
      </c>
      <c r="Y15" s="115">
        <f t="shared" si="12"/>
        <v>221.67599999999999</v>
      </c>
      <c r="Z15" s="116">
        <f t="shared" si="5"/>
        <v>591.13599999999997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6"/>
      <c r="AK15" s="164">
        <f t="shared" si="14"/>
        <v>0</v>
      </c>
      <c r="AL15" s="216">
        <v>0</v>
      </c>
      <c r="AM15" s="164">
        <f t="shared" si="15"/>
        <v>0</v>
      </c>
      <c r="AN15" s="216">
        <v>0</v>
      </c>
      <c r="AO15" s="164">
        <f t="shared" si="16"/>
        <v>0</v>
      </c>
      <c r="AP15" s="216">
        <v>2</v>
      </c>
      <c r="AQ15" s="164">
        <f t="shared" si="17"/>
        <v>73.891999999999996</v>
      </c>
      <c r="AR15" s="216">
        <v>2</v>
      </c>
      <c r="AS15" s="164">
        <f t="shared" si="18"/>
        <v>73.891999999999996</v>
      </c>
      <c r="AT15" s="216">
        <v>2</v>
      </c>
      <c r="AU15" s="164">
        <f t="shared" si="19"/>
        <v>73.891999999999996</v>
      </c>
      <c r="AV15" s="216">
        <v>2</v>
      </c>
      <c r="AW15" s="164">
        <f t="shared" si="20"/>
        <v>73.891999999999996</v>
      </c>
      <c r="AX15" s="216">
        <v>2</v>
      </c>
      <c r="AY15" s="164">
        <f t="shared" si="21"/>
        <v>73.891999999999996</v>
      </c>
      <c r="AZ15" s="216">
        <v>2</v>
      </c>
      <c r="BA15" s="164">
        <f t="shared" si="22"/>
        <v>73.891999999999996</v>
      </c>
      <c r="BB15" s="216">
        <v>2</v>
      </c>
      <c r="BC15" s="164">
        <f t="shared" si="23"/>
        <v>73.891999999999996</v>
      </c>
      <c r="BD15" s="216">
        <v>2</v>
      </c>
      <c r="BE15" s="164">
        <f t="shared" si="24"/>
        <v>73.891999999999996</v>
      </c>
      <c r="BF15" s="253">
        <f t="shared" si="25"/>
        <v>591.13599999999997</v>
      </c>
      <c r="BG15" s="253">
        <f t="shared" si="26"/>
        <v>591.13599999999997</v>
      </c>
      <c r="BH15" s="10" t="b">
        <f t="shared" si="27"/>
        <v>1</v>
      </c>
      <c r="BI15" s="253">
        <f t="shared" si="28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4</v>
      </c>
      <c r="BO15" s="252">
        <f t="shared" si="34"/>
        <v>6</v>
      </c>
      <c r="BP15" s="252">
        <f t="shared" si="35"/>
        <v>6</v>
      </c>
      <c r="BQ15" s="254">
        <f t="shared" si="36"/>
        <v>31.85</v>
      </c>
      <c r="BR15">
        <f t="shared" si="29"/>
        <v>16</v>
      </c>
      <c r="BS15">
        <v>0</v>
      </c>
      <c r="BT15">
        <v>1</v>
      </c>
      <c r="BU15" t="s">
        <v>139</v>
      </c>
      <c r="BV15" t="str">
        <f t="shared" si="7"/>
        <v>0</v>
      </c>
      <c r="BW15" t="str">
        <f t="shared" si="7"/>
        <v>0</v>
      </c>
      <c r="BX15" t="str">
        <f t="shared" si="7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73.891999999999996</v>
      </c>
      <c r="CE15" s="253">
        <f t="shared" si="42"/>
        <v>73.891999999999996</v>
      </c>
      <c r="CF15" s="253">
        <f t="shared" si="43"/>
        <v>73.891999999999996</v>
      </c>
      <c r="CG15" s="253">
        <f t="shared" si="44"/>
        <v>73.891999999999996</v>
      </c>
      <c r="CH15" s="253">
        <f t="shared" si="45"/>
        <v>73.891999999999996</v>
      </c>
      <c r="CI15" s="253">
        <f t="shared" si="46"/>
        <v>73.891999999999996</v>
      </c>
      <c r="CJ15" s="253">
        <f t="shared" si="47"/>
        <v>73.891999999999996</v>
      </c>
      <c r="CK15" s="253">
        <f t="shared" si="48"/>
        <v>73.891999999999996</v>
      </c>
    </row>
    <row r="16" spans="1:89" ht="20.399999999999999" x14ac:dyDescent="0.3">
      <c r="A16" s="10"/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30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7">
        <v>0</v>
      </c>
      <c r="AK16" s="164">
        <f t="shared" si="14"/>
        <v>0</v>
      </c>
      <c r="AL16" s="127"/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26"/>
        <v>0</v>
      </c>
      <c r="BH16" s="10" t="b">
        <f t="shared" si="27"/>
        <v>1</v>
      </c>
      <c r="BI16" s="253">
        <f t="shared" si="28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9"/>
        <v>16</v>
      </c>
      <c r="BS16">
        <v>0</v>
      </c>
      <c r="BT16">
        <v>1</v>
      </c>
      <c r="BU16" t="s">
        <v>139</v>
      </c>
      <c r="BV16" t="str">
        <f t="shared" si="7"/>
        <v>0</v>
      </c>
      <c r="BW16" t="str">
        <f t="shared" si="7"/>
        <v>0</v>
      </c>
      <c r="BX16" t="str">
        <f t="shared" si="7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1:89" ht="20.399999999999999" x14ac:dyDescent="0.3">
      <c r="A17" s="211"/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2</v>
      </c>
      <c r="L17" s="201" t="s">
        <v>20</v>
      </c>
      <c r="M17" s="104">
        <v>16</v>
      </c>
      <c r="N17" s="262">
        <f t="shared" si="30"/>
        <v>41.45</v>
      </c>
      <c r="O17" s="202">
        <v>41.45</v>
      </c>
      <c r="P17" s="110">
        <f t="shared" si="8"/>
        <v>96.164000000000001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0</v>
      </c>
      <c r="U17" s="115">
        <f t="shared" si="10"/>
        <v>0</v>
      </c>
      <c r="V17" s="113">
        <f t="shared" si="3"/>
        <v>1</v>
      </c>
      <c r="W17" s="115">
        <f t="shared" si="11"/>
        <v>48.082000000000001</v>
      </c>
      <c r="X17" s="113">
        <f t="shared" si="4"/>
        <v>1</v>
      </c>
      <c r="Y17" s="115">
        <f t="shared" si="12"/>
        <v>48.082000000000001</v>
      </c>
      <c r="Z17" s="116">
        <f t="shared" si="5"/>
        <v>96.164000000000001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6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0</v>
      </c>
      <c r="AQ17" s="164">
        <f t="shared" si="17"/>
        <v>0</v>
      </c>
      <c r="AR17" s="216">
        <v>0</v>
      </c>
      <c r="AS17" s="164">
        <f t="shared" si="18"/>
        <v>0</v>
      </c>
      <c r="AT17" s="216">
        <v>1</v>
      </c>
      <c r="AU17" s="164">
        <f t="shared" si="19"/>
        <v>48.082000000000001</v>
      </c>
      <c r="AV17" s="216">
        <v>0</v>
      </c>
      <c r="AW17" s="164">
        <f t="shared" si="20"/>
        <v>0</v>
      </c>
      <c r="AX17" s="216">
        <v>0</v>
      </c>
      <c r="AY17" s="164">
        <f t="shared" si="21"/>
        <v>0</v>
      </c>
      <c r="AZ17" s="216">
        <v>0</v>
      </c>
      <c r="BA17" s="164">
        <f t="shared" si="22"/>
        <v>0</v>
      </c>
      <c r="BB17" s="216">
        <v>0</v>
      </c>
      <c r="BC17" s="164">
        <f t="shared" si="23"/>
        <v>0</v>
      </c>
      <c r="BD17" s="216">
        <v>1</v>
      </c>
      <c r="BE17" s="164">
        <f t="shared" si="24"/>
        <v>48.082000000000001</v>
      </c>
      <c r="BF17" s="253">
        <f t="shared" si="25"/>
        <v>96.164000000000001</v>
      </c>
      <c r="BG17" s="253">
        <f t="shared" si="26"/>
        <v>96.164000000000001</v>
      </c>
      <c r="BH17" s="10" t="b">
        <f t="shared" si="27"/>
        <v>1</v>
      </c>
      <c r="BI17" s="253">
        <f t="shared" si="28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0</v>
      </c>
      <c r="BO17" s="252">
        <f t="shared" si="34"/>
        <v>1</v>
      </c>
      <c r="BP17" s="252">
        <f t="shared" si="35"/>
        <v>1</v>
      </c>
      <c r="BQ17" s="254">
        <f t="shared" si="36"/>
        <v>41.45</v>
      </c>
      <c r="BR17">
        <f t="shared" si="29"/>
        <v>16</v>
      </c>
      <c r="BS17">
        <v>0</v>
      </c>
      <c r="BT17">
        <v>1</v>
      </c>
      <c r="BU17" t="s">
        <v>139</v>
      </c>
      <c r="BV17" t="str">
        <f t="shared" si="7"/>
        <v>0</v>
      </c>
      <c r="BW17" t="str">
        <f t="shared" si="7"/>
        <v>0</v>
      </c>
      <c r="BX17" t="str">
        <f t="shared" si="7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0</v>
      </c>
      <c r="CE17" s="253">
        <f t="shared" si="42"/>
        <v>0</v>
      </c>
      <c r="CF17" s="253">
        <f t="shared" si="43"/>
        <v>48.082000000000001</v>
      </c>
      <c r="CG17" s="253">
        <f t="shared" si="44"/>
        <v>0</v>
      </c>
      <c r="CH17" s="253">
        <f t="shared" si="45"/>
        <v>0</v>
      </c>
      <c r="CI17" s="253">
        <f t="shared" si="46"/>
        <v>0</v>
      </c>
      <c r="CJ17" s="253">
        <f t="shared" si="47"/>
        <v>0</v>
      </c>
      <c r="CK17" s="253">
        <f t="shared" si="48"/>
        <v>48.082000000000001</v>
      </c>
    </row>
    <row r="18" spans="1:89" ht="20.399999999999999" x14ac:dyDescent="0.3">
      <c r="A18" s="1"/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30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7">
        <v>0</v>
      </c>
      <c r="AK18" s="164">
        <f t="shared" si="14"/>
        <v>0</v>
      </c>
      <c r="AL18" s="127"/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26"/>
        <v>0</v>
      </c>
      <c r="BH18" s="10" t="b">
        <f t="shared" si="27"/>
        <v>1</v>
      </c>
      <c r="BI18" s="253">
        <f t="shared" si="28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9"/>
        <v>16</v>
      </c>
      <c r="BS18">
        <v>0</v>
      </c>
      <c r="BT18">
        <v>1</v>
      </c>
      <c r="BU18" t="s">
        <v>139</v>
      </c>
      <c r="BV18" t="str">
        <f t="shared" si="7"/>
        <v>0</v>
      </c>
      <c r="BW18" t="str">
        <f t="shared" si="7"/>
        <v>0</v>
      </c>
      <c r="BX18" t="str">
        <f t="shared" si="7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1:89" s="165" customFormat="1" ht="20.399999999999999" x14ac:dyDescent="0.3">
      <c r="A19" s="217"/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8</v>
      </c>
      <c r="L19" s="201" t="s">
        <v>20</v>
      </c>
      <c r="M19" s="104">
        <v>16</v>
      </c>
      <c r="N19" s="262">
        <f t="shared" si="30"/>
        <v>51.94</v>
      </c>
      <c r="O19" s="202">
        <v>51.94</v>
      </c>
      <c r="P19" s="110">
        <f t="shared" si="8"/>
        <v>482.00319999999994</v>
      </c>
      <c r="Q19" s="204" t="s">
        <v>139</v>
      </c>
      <c r="R19" s="113">
        <f t="shared" si="1"/>
        <v>0</v>
      </c>
      <c r="S19" s="114">
        <f t="shared" si="9"/>
        <v>0</v>
      </c>
      <c r="T19" s="113">
        <f t="shared" si="2"/>
        <v>2</v>
      </c>
      <c r="U19" s="115">
        <f t="shared" si="10"/>
        <v>120.50079999999998</v>
      </c>
      <c r="V19" s="113">
        <f t="shared" si="3"/>
        <v>3</v>
      </c>
      <c r="W19" s="115">
        <f t="shared" si="11"/>
        <v>180.75119999999998</v>
      </c>
      <c r="X19" s="113">
        <f t="shared" si="4"/>
        <v>3</v>
      </c>
      <c r="Y19" s="115">
        <f t="shared" si="12"/>
        <v>180.75119999999998</v>
      </c>
      <c r="Z19" s="116">
        <f t="shared" si="5"/>
        <v>482.00319999999994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6"/>
      <c r="AK19" s="164">
        <f t="shared" si="14"/>
        <v>0</v>
      </c>
      <c r="AL19" s="216">
        <v>0</v>
      </c>
      <c r="AM19" s="164">
        <f t="shared" si="15"/>
        <v>0</v>
      </c>
      <c r="AN19" s="216">
        <v>0</v>
      </c>
      <c r="AO19" s="164">
        <f t="shared" si="16"/>
        <v>0</v>
      </c>
      <c r="AP19" s="216">
        <v>1</v>
      </c>
      <c r="AQ19" s="164">
        <f t="shared" si="17"/>
        <v>60.250399999999992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1</v>
      </c>
      <c r="BE19" s="164">
        <f t="shared" si="24"/>
        <v>60.250399999999992</v>
      </c>
      <c r="BF19" s="253">
        <f t="shared" si="25"/>
        <v>482.00319999999994</v>
      </c>
      <c r="BG19" s="253">
        <f t="shared" si="26"/>
        <v>482.00319999999999</v>
      </c>
      <c r="BH19" s="10" t="b">
        <f t="shared" si="27"/>
        <v>1</v>
      </c>
      <c r="BI19" s="253">
        <f t="shared" si="28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2</v>
      </c>
      <c r="BO19" s="252">
        <f t="shared" si="34"/>
        <v>3</v>
      </c>
      <c r="BP19" s="252">
        <f t="shared" si="35"/>
        <v>3</v>
      </c>
      <c r="BQ19" s="254">
        <f t="shared" si="36"/>
        <v>51.94</v>
      </c>
      <c r="BR19">
        <f t="shared" si="29"/>
        <v>16</v>
      </c>
      <c r="BS19">
        <v>0</v>
      </c>
      <c r="BT19">
        <v>1</v>
      </c>
      <c r="BU19" t="s">
        <v>139</v>
      </c>
      <c r="BV19" t="str">
        <f t="shared" si="7"/>
        <v>0</v>
      </c>
      <c r="BW19" t="str">
        <f t="shared" si="7"/>
        <v>0</v>
      </c>
      <c r="BX19" t="str">
        <f t="shared" si="7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60.250399999999992</v>
      </c>
      <c r="CE19" s="253">
        <f t="shared" si="42"/>
        <v>60.250399999999992</v>
      </c>
      <c r="CF19" s="253">
        <f t="shared" si="43"/>
        <v>60.250399999999992</v>
      </c>
      <c r="CG19" s="253">
        <f t="shared" si="44"/>
        <v>60.250399999999992</v>
      </c>
      <c r="CH19" s="253">
        <f t="shared" si="45"/>
        <v>60.250399999999992</v>
      </c>
      <c r="CI19" s="253">
        <f t="shared" si="46"/>
        <v>60.250399999999992</v>
      </c>
      <c r="CJ19" s="253">
        <f t="shared" si="47"/>
        <v>60.250399999999992</v>
      </c>
      <c r="CK19" s="253">
        <f t="shared" si="48"/>
        <v>60.250399999999992</v>
      </c>
    </row>
    <row r="20" spans="1:89" ht="20.399999999999999" x14ac:dyDescent="0.3">
      <c r="A20" s="10"/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30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7">
        <v>0</v>
      </c>
      <c r="AK20" s="164">
        <f t="shared" si="14"/>
        <v>0</v>
      </c>
      <c r="AL20" s="127"/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26"/>
        <v>0</v>
      </c>
      <c r="BH20" s="10" t="b">
        <f t="shared" si="27"/>
        <v>1</v>
      </c>
      <c r="BI20" s="253">
        <f t="shared" si="28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9"/>
        <v>16</v>
      </c>
      <c r="BS20">
        <v>0</v>
      </c>
      <c r="BT20">
        <v>1</v>
      </c>
      <c r="BU20" t="s">
        <v>139</v>
      </c>
      <c r="BV20" t="str">
        <f t="shared" ref="BV20:BX83" si="49">IF(AB20 = "X", "1", "0")</f>
        <v>0</v>
      </c>
      <c r="BW20" t="str">
        <f t="shared" si="49"/>
        <v>0</v>
      </c>
      <c r="BX20" t="str">
        <f t="shared" si="49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1:89" s="165" customFormat="1" ht="20.399999999999999" x14ac:dyDescent="0.3">
      <c r="A21" s="211"/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8</v>
      </c>
      <c r="L21" s="201" t="s">
        <v>20</v>
      </c>
      <c r="M21" s="104">
        <v>16</v>
      </c>
      <c r="N21" s="262">
        <f t="shared" si="30"/>
        <v>74.94</v>
      </c>
      <c r="O21" s="202">
        <v>74.94</v>
      </c>
      <c r="P21" s="110">
        <f t="shared" si="8"/>
        <v>695.44319999999993</v>
      </c>
      <c r="Q21" s="204" t="s">
        <v>139</v>
      </c>
      <c r="R21" s="113">
        <f t="shared" si="1"/>
        <v>0</v>
      </c>
      <c r="S21" s="114">
        <f t="shared" si="9"/>
        <v>0</v>
      </c>
      <c r="T21" s="113">
        <f t="shared" si="2"/>
        <v>2</v>
      </c>
      <c r="U21" s="115">
        <f t="shared" si="10"/>
        <v>173.86079999999998</v>
      </c>
      <c r="V21" s="113">
        <f t="shared" si="3"/>
        <v>3</v>
      </c>
      <c r="W21" s="115">
        <f t="shared" si="11"/>
        <v>260.7912</v>
      </c>
      <c r="X21" s="113">
        <f t="shared" si="4"/>
        <v>3</v>
      </c>
      <c r="Y21" s="115">
        <f t="shared" si="12"/>
        <v>260.7912</v>
      </c>
      <c r="Z21" s="116">
        <f t="shared" si="5"/>
        <v>695.44319999999993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6"/>
      <c r="AK21" s="164">
        <f t="shared" si="14"/>
        <v>0</v>
      </c>
      <c r="AL21" s="216">
        <v>0</v>
      </c>
      <c r="AM21" s="164">
        <f t="shared" si="15"/>
        <v>0</v>
      </c>
      <c r="AN21" s="216">
        <v>0</v>
      </c>
      <c r="AO21" s="164">
        <f t="shared" si="16"/>
        <v>0</v>
      </c>
      <c r="AP21" s="216">
        <v>1</v>
      </c>
      <c r="AQ21" s="164">
        <f t="shared" si="17"/>
        <v>86.930399999999992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1</v>
      </c>
      <c r="BE21" s="164">
        <f t="shared" si="24"/>
        <v>86.930399999999992</v>
      </c>
      <c r="BF21" s="253">
        <f t="shared" si="25"/>
        <v>695.44319999999993</v>
      </c>
      <c r="BG21" s="253">
        <f t="shared" si="26"/>
        <v>695.44319999999982</v>
      </c>
      <c r="BH21" s="10" t="b">
        <f t="shared" si="27"/>
        <v>1</v>
      </c>
      <c r="BI21" s="253">
        <f t="shared" si="28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2</v>
      </c>
      <c r="BO21" s="252">
        <f t="shared" si="34"/>
        <v>3</v>
      </c>
      <c r="BP21" s="252">
        <f t="shared" si="35"/>
        <v>3</v>
      </c>
      <c r="BQ21" s="254">
        <f t="shared" si="36"/>
        <v>74.94</v>
      </c>
      <c r="BR21">
        <f t="shared" si="29"/>
        <v>16</v>
      </c>
      <c r="BS21">
        <v>0</v>
      </c>
      <c r="BT21">
        <v>1</v>
      </c>
      <c r="BU21" t="s">
        <v>139</v>
      </c>
      <c r="BV21" t="str">
        <f t="shared" si="49"/>
        <v>0</v>
      </c>
      <c r="BW21" t="str">
        <f t="shared" si="49"/>
        <v>0</v>
      </c>
      <c r="BX21" t="str">
        <f t="shared" si="49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86.930399999999992</v>
      </c>
      <c r="CE21" s="253">
        <f t="shared" si="42"/>
        <v>86.930399999999992</v>
      </c>
      <c r="CF21" s="253">
        <f t="shared" si="43"/>
        <v>86.930399999999992</v>
      </c>
      <c r="CG21" s="253">
        <f t="shared" si="44"/>
        <v>86.930399999999992</v>
      </c>
      <c r="CH21" s="253">
        <f t="shared" si="45"/>
        <v>86.930399999999992</v>
      </c>
      <c r="CI21" s="253">
        <f t="shared" si="46"/>
        <v>86.930399999999992</v>
      </c>
      <c r="CJ21" s="253">
        <f t="shared" si="47"/>
        <v>86.930399999999992</v>
      </c>
      <c r="CK21" s="253">
        <f t="shared" si="48"/>
        <v>86.930399999999992</v>
      </c>
    </row>
    <row r="22" spans="1:89" ht="20.399999999999999" x14ac:dyDescent="0.3">
      <c r="A22" s="10"/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30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7">
        <v>0</v>
      </c>
      <c r="AK22" s="164">
        <f t="shared" si="14"/>
        <v>0</v>
      </c>
      <c r="AL22" s="127"/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26"/>
        <v>0</v>
      </c>
      <c r="BH22" s="10" t="b">
        <f t="shared" si="27"/>
        <v>1</v>
      </c>
      <c r="BI22" s="253">
        <f t="shared" si="28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9"/>
        <v>16</v>
      </c>
      <c r="BS22">
        <v>0</v>
      </c>
      <c r="BT22">
        <v>1</v>
      </c>
      <c r="BU22" t="s">
        <v>139</v>
      </c>
      <c r="BV22" t="str">
        <f t="shared" si="49"/>
        <v>0</v>
      </c>
      <c r="BW22" t="str">
        <f t="shared" si="49"/>
        <v>0</v>
      </c>
      <c r="BX22" t="str">
        <f t="shared" si="49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1:89" s="165" customFormat="1" ht="20.399999999999999" x14ac:dyDescent="0.3">
      <c r="A23" s="211"/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2</v>
      </c>
      <c r="L23" s="201" t="s">
        <v>20</v>
      </c>
      <c r="M23" s="104">
        <v>16</v>
      </c>
      <c r="N23" s="262">
        <f t="shared" si="30"/>
        <v>167.16</v>
      </c>
      <c r="O23" s="202">
        <v>167.16</v>
      </c>
      <c r="P23" s="110">
        <f t="shared" si="8"/>
        <v>387.81119999999999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0</v>
      </c>
      <c r="U23" s="115">
        <f t="shared" si="10"/>
        <v>0</v>
      </c>
      <c r="V23" s="113">
        <f t="shared" si="3"/>
        <v>1</v>
      </c>
      <c r="W23" s="115">
        <f t="shared" si="11"/>
        <v>193.90559999999999</v>
      </c>
      <c r="X23" s="113">
        <f t="shared" si="4"/>
        <v>1</v>
      </c>
      <c r="Y23" s="115">
        <f t="shared" si="12"/>
        <v>193.90559999999999</v>
      </c>
      <c r="Z23" s="116">
        <f t="shared" si="5"/>
        <v>387.81119999999999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6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0</v>
      </c>
      <c r="AQ23" s="164">
        <f t="shared" si="17"/>
        <v>0</v>
      </c>
      <c r="AR23" s="216">
        <v>0</v>
      </c>
      <c r="AS23" s="164">
        <f t="shared" si="18"/>
        <v>0</v>
      </c>
      <c r="AT23" s="216">
        <v>1</v>
      </c>
      <c r="AU23" s="164">
        <f t="shared" si="19"/>
        <v>193.90559999999999</v>
      </c>
      <c r="AV23" s="216">
        <v>0</v>
      </c>
      <c r="AW23" s="164">
        <f t="shared" si="20"/>
        <v>0</v>
      </c>
      <c r="AX23" s="216">
        <v>0</v>
      </c>
      <c r="AY23" s="164">
        <f t="shared" si="21"/>
        <v>0</v>
      </c>
      <c r="AZ23" s="216">
        <v>0</v>
      </c>
      <c r="BA23" s="164">
        <f t="shared" si="22"/>
        <v>0</v>
      </c>
      <c r="BB23" s="216">
        <v>0</v>
      </c>
      <c r="BC23" s="164">
        <f t="shared" si="23"/>
        <v>0</v>
      </c>
      <c r="BD23" s="216">
        <v>1</v>
      </c>
      <c r="BE23" s="164">
        <f t="shared" si="24"/>
        <v>193.90559999999999</v>
      </c>
      <c r="BF23" s="253">
        <f t="shared" si="25"/>
        <v>387.81119999999999</v>
      </c>
      <c r="BG23" s="253">
        <f t="shared" si="26"/>
        <v>387.81119999999999</v>
      </c>
      <c r="BH23" s="10" t="b">
        <f t="shared" si="27"/>
        <v>1</v>
      </c>
      <c r="BI23" s="253">
        <f t="shared" si="28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0</v>
      </c>
      <c r="BO23" s="252">
        <f t="shared" si="34"/>
        <v>1</v>
      </c>
      <c r="BP23" s="252">
        <f t="shared" si="35"/>
        <v>1</v>
      </c>
      <c r="BQ23" s="254">
        <f t="shared" si="36"/>
        <v>167.16</v>
      </c>
      <c r="BR23">
        <f t="shared" si="29"/>
        <v>16</v>
      </c>
      <c r="BS23">
        <v>0</v>
      </c>
      <c r="BT23">
        <v>1</v>
      </c>
      <c r="BU23" t="s">
        <v>139</v>
      </c>
      <c r="BV23" t="str">
        <f t="shared" si="49"/>
        <v>0</v>
      </c>
      <c r="BW23" t="str">
        <f t="shared" si="49"/>
        <v>0</v>
      </c>
      <c r="BX23" t="str">
        <f t="shared" si="49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0</v>
      </c>
      <c r="CE23" s="253">
        <f t="shared" si="42"/>
        <v>0</v>
      </c>
      <c r="CF23" s="253">
        <f t="shared" si="43"/>
        <v>193.90559999999999</v>
      </c>
      <c r="CG23" s="253">
        <f t="shared" si="44"/>
        <v>0</v>
      </c>
      <c r="CH23" s="253">
        <f t="shared" si="45"/>
        <v>0</v>
      </c>
      <c r="CI23" s="253">
        <f t="shared" si="46"/>
        <v>0</v>
      </c>
      <c r="CJ23" s="253">
        <f t="shared" si="47"/>
        <v>0</v>
      </c>
      <c r="CK23" s="253">
        <f t="shared" si="48"/>
        <v>193.90559999999999</v>
      </c>
    </row>
    <row r="24" spans="1:89" ht="27.6" x14ac:dyDescent="0.3">
      <c r="A24" s="1"/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15</v>
      </c>
      <c r="L24" s="104" t="s">
        <v>20</v>
      </c>
      <c r="M24" s="104">
        <v>16</v>
      </c>
      <c r="N24" s="262">
        <f t="shared" si="30"/>
        <v>16.489999999999998</v>
      </c>
      <c r="O24" s="106">
        <v>16.489999999999998</v>
      </c>
      <c r="P24" s="110">
        <f t="shared" si="8"/>
        <v>286.92599999999993</v>
      </c>
      <c r="Q24" s="112" t="s">
        <v>139</v>
      </c>
      <c r="R24" s="113">
        <f t="shared" si="1"/>
        <v>15</v>
      </c>
      <c r="S24" s="114">
        <f t="shared" si="9"/>
        <v>286.92599999999993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286.92599999999993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7">
        <v>15</v>
      </c>
      <c r="AK24" s="164">
        <f t="shared" si="14"/>
        <v>286.92599999999993</v>
      </c>
      <c r="AL24" s="127"/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286.92599999999993</v>
      </c>
      <c r="BG24" s="253">
        <f t="shared" si="26"/>
        <v>286.92599999999993</v>
      </c>
      <c r="BH24" s="10" t="b">
        <f t="shared" si="27"/>
        <v>1</v>
      </c>
      <c r="BI24" s="253">
        <f t="shared" si="28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15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9"/>
        <v>16</v>
      </c>
      <c r="BS24">
        <v>0</v>
      </c>
      <c r="BT24">
        <v>1</v>
      </c>
      <c r="BU24" t="s">
        <v>139</v>
      </c>
      <c r="BV24" t="str">
        <f t="shared" si="49"/>
        <v>0</v>
      </c>
      <c r="BW24" t="str">
        <f t="shared" si="49"/>
        <v>0</v>
      </c>
      <c r="BX24" t="str">
        <f t="shared" si="49"/>
        <v>1</v>
      </c>
      <c r="BY24" t="s">
        <v>23</v>
      </c>
      <c r="BZ24" s="253">
        <f t="shared" si="37"/>
        <v>0</v>
      </c>
      <c r="CA24" s="253">
        <f t="shared" si="38"/>
        <v>286.92599999999993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1:89" s="165" customFormat="1" ht="27.6" x14ac:dyDescent="0.3">
      <c r="A25" s="217"/>
      <c r="B25" s="194">
        <v>11</v>
      </c>
      <c r="C25" s="195">
        <v>211011</v>
      </c>
      <c r="D25" s="189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110</v>
      </c>
      <c r="L25" s="201" t="s">
        <v>20</v>
      </c>
      <c r="M25" s="104">
        <v>16</v>
      </c>
      <c r="N25" s="262">
        <f t="shared" si="30"/>
        <v>16.18</v>
      </c>
      <c r="O25" s="202">
        <v>16.18</v>
      </c>
      <c r="P25" s="110">
        <f t="shared" si="8"/>
        <v>2064.5679999999998</v>
      </c>
      <c r="Q25" s="204" t="s">
        <v>139</v>
      </c>
      <c r="R25" s="113">
        <f t="shared" si="1"/>
        <v>15</v>
      </c>
      <c r="S25" s="114">
        <f t="shared" si="9"/>
        <v>281.53199999999998</v>
      </c>
      <c r="T25" s="113">
        <f t="shared" si="2"/>
        <v>37</v>
      </c>
      <c r="U25" s="115">
        <f t="shared" si="10"/>
        <v>694.44560000000001</v>
      </c>
      <c r="V25" s="113">
        <f t="shared" si="3"/>
        <v>29</v>
      </c>
      <c r="W25" s="115">
        <f t="shared" si="11"/>
        <v>544.29520000000002</v>
      </c>
      <c r="X25" s="113">
        <f t="shared" si="4"/>
        <v>29</v>
      </c>
      <c r="Y25" s="115">
        <f t="shared" si="12"/>
        <v>544.29520000000002</v>
      </c>
      <c r="Z25" s="116">
        <f t="shared" si="5"/>
        <v>2064.5680000000002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6"/>
      <c r="AK25" s="164">
        <f t="shared" si="14"/>
        <v>0</v>
      </c>
      <c r="AL25" s="216">
        <v>15</v>
      </c>
      <c r="AM25" s="164">
        <f t="shared" si="15"/>
        <v>281.53199999999998</v>
      </c>
      <c r="AN25" s="216">
        <v>15</v>
      </c>
      <c r="AO25" s="164">
        <f t="shared" si="16"/>
        <v>281.53199999999998</v>
      </c>
      <c r="AP25" s="216">
        <v>11</v>
      </c>
      <c r="AQ25" s="164">
        <f t="shared" si="17"/>
        <v>206.45679999999999</v>
      </c>
      <c r="AR25" s="216">
        <v>11</v>
      </c>
      <c r="AS25" s="164">
        <f t="shared" si="18"/>
        <v>206.45679999999999</v>
      </c>
      <c r="AT25" s="216">
        <v>7</v>
      </c>
      <c r="AU25" s="164">
        <f t="shared" si="19"/>
        <v>131.38159999999999</v>
      </c>
      <c r="AV25" s="216">
        <v>11</v>
      </c>
      <c r="AW25" s="164">
        <f t="shared" si="20"/>
        <v>206.45679999999999</v>
      </c>
      <c r="AX25" s="216">
        <v>11</v>
      </c>
      <c r="AY25" s="164">
        <f t="shared" si="21"/>
        <v>206.45679999999999</v>
      </c>
      <c r="AZ25" s="216">
        <v>11</v>
      </c>
      <c r="BA25" s="164">
        <f t="shared" si="22"/>
        <v>206.45679999999999</v>
      </c>
      <c r="BB25" s="216">
        <v>11</v>
      </c>
      <c r="BC25" s="164">
        <f t="shared" si="23"/>
        <v>206.45679999999999</v>
      </c>
      <c r="BD25" s="216">
        <v>7</v>
      </c>
      <c r="BE25" s="164">
        <f t="shared" si="24"/>
        <v>131.38159999999999</v>
      </c>
      <c r="BF25" s="253">
        <f t="shared" si="25"/>
        <v>2064.5679999999998</v>
      </c>
      <c r="BG25" s="253">
        <f t="shared" si="26"/>
        <v>2064.5679999999998</v>
      </c>
      <c r="BH25" s="10" t="b">
        <f t="shared" si="27"/>
        <v>1</v>
      </c>
      <c r="BI25" s="253">
        <f t="shared" si="28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15</v>
      </c>
      <c r="BN25" s="252">
        <f t="shared" si="33"/>
        <v>37</v>
      </c>
      <c r="BO25" s="252">
        <f t="shared" si="34"/>
        <v>29</v>
      </c>
      <c r="BP25" s="252">
        <f t="shared" si="35"/>
        <v>29</v>
      </c>
      <c r="BQ25" s="254">
        <f t="shared" si="36"/>
        <v>16.18</v>
      </c>
      <c r="BR25">
        <f t="shared" si="29"/>
        <v>16</v>
      </c>
      <c r="BS25">
        <v>0</v>
      </c>
      <c r="BT25">
        <v>1</v>
      </c>
      <c r="BU25" t="s">
        <v>139</v>
      </c>
      <c r="BV25" t="str">
        <f t="shared" si="49"/>
        <v>0</v>
      </c>
      <c r="BW25" t="str">
        <f t="shared" si="49"/>
        <v>0</v>
      </c>
      <c r="BX25" t="str">
        <f t="shared" si="49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281.53199999999998</v>
      </c>
      <c r="CC25" s="253">
        <f t="shared" si="40"/>
        <v>281.53199999999998</v>
      </c>
      <c r="CD25" s="253">
        <f t="shared" si="41"/>
        <v>206.45679999999999</v>
      </c>
      <c r="CE25" s="253">
        <f t="shared" si="42"/>
        <v>206.45679999999999</v>
      </c>
      <c r="CF25" s="253">
        <f t="shared" si="43"/>
        <v>131.38159999999999</v>
      </c>
      <c r="CG25" s="253">
        <f t="shared" si="44"/>
        <v>206.45679999999999</v>
      </c>
      <c r="CH25" s="253">
        <f t="shared" si="45"/>
        <v>206.45679999999999</v>
      </c>
      <c r="CI25" s="253">
        <f t="shared" si="46"/>
        <v>206.45679999999999</v>
      </c>
      <c r="CJ25" s="253">
        <f t="shared" si="47"/>
        <v>206.45679999999999</v>
      </c>
      <c r="CK25" s="253">
        <f t="shared" si="48"/>
        <v>131.38159999999999</v>
      </c>
    </row>
    <row r="26" spans="1:89" ht="27.6" x14ac:dyDescent="0.3">
      <c r="A26" s="10"/>
      <c r="B26" s="129">
        <v>12</v>
      </c>
      <c r="C26" s="192">
        <v>211011</v>
      </c>
      <c r="D26" s="189">
        <v>21110149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30"/>
        <v>15.63</v>
      </c>
      <c r="O26" s="106">
        <v>15.63</v>
      </c>
      <c r="P26" s="110">
        <f t="shared" si="8"/>
        <v>0</v>
      </c>
      <c r="Q26" s="112" t="s">
        <v>139</v>
      </c>
      <c r="R26" s="113">
        <f t="shared" si="1"/>
        <v>0</v>
      </c>
      <c r="S26" s="114">
        <f t="shared" si="9"/>
        <v>0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0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7">
        <v>0</v>
      </c>
      <c r="AK26" s="164">
        <f t="shared" si="14"/>
        <v>0</v>
      </c>
      <c r="AL26" s="127"/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0</v>
      </c>
      <c r="BG26" s="253">
        <f t="shared" si="26"/>
        <v>0</v>
      </c>
      <c r="BH26" s="10" t="b">
        <f t="shared" si="27"/>
        <v>1</v>
      </c>
      <c r="BI26" s="253">
        <f t="shared" si="28"/>
        <v>0</v>
      </c>
      <c r="BJ26" s="250">
        <f t="shared" si="31"/>
        <v>21110149</v>
      </c>
      <c r="BK26" s="251">
        <v>348</v>
      </c>
      <c r="BL26" s="251">
        <v>5</v>
      </c>
      <c r="BM26" s="252">
        <f t="shared" si="32"/>
        <v>0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9"/>
        <v>16</v>
      </c>
      <c r="BS26">
        <v>0</v>
      </c>
      <c r="BT26">
        <v>1</v>
      </c>
      <c r="BU26" t="s">
        <v>139</v>
      </c>
      <c r="BV26" t="str">
        <f t="shared" si="49"/>
        <v>0</v>
      </c>
      <c r="BW26" t="str">
        <f t="shared" si="49"/>
        <v>0</v>
      </c>
      <c r="BX26" t="str">
        <f t="shared" si="49"/>
        <v>1</v>
      </c>
      <c r="BY26" t="s">
        <v>23</v>
      </c>
      <c r="BZ26" s="253">
        <f t="shared" si="37"/>
        <v>0</v>
      </c>
      <c r="CA26" s="253">
        <f t="shared" si="38"/>
        <v>0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1:89" s="165" customFormat="1" ht="27.6" x14ac:dyDescent="0.3">
      <c r="A27" s="211"/>
      <c r="B27" s="194">
        <v>12</v>
      </c>
      <c r="C27" s="195">
        <v>211011</v>
      </c>
      <c r="D27" s="189">
        <v>21110149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8</v>
      </c>
      <c r="L27" s="201" t="s">
        <v>20</v>
      </c>
      <c r="M27" s="104">
        <v>16</v>
      </c>
      <c r="N27" s="262">
        <f t="shared" si="30"/>
        <v>12.5</v>
      </c>
      <c r="O27" s="202">
        <v>12.5</v>
      </c>
      <c r="P27" s="110">
        <f t="shared" si="8"/>
        <v>115.99999999999999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2</v>
      </c>
      <c r="U27" s="115">
        <f t="shared" si="10"/>
        <v>28.999999999999996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115.99999999999997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6"/>
      <c r="AK27" s="164">
        <f t="shared" si="14"/>
        <v>0</v>
      </c>
      <c r="AL27" s="216">
        <v>0</v>
      </c>
      <c r="AM27" s="164">
        <f t="shared" si="15"/>
        <v>0</v>
      </c>
      <c r="AN27" s="216">
        <v>0</v>
      </c>
      <c r="AO27" s="164">
        <f t="shared" si="16"/>
        <v>0</v>
      </c>
      <c r="AP27" s="216">
        <v>1</v>
      </c>
      <c r="AQ27" s="164">
        <f t="shared" si="17"/>
        <v>14.499999999999998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115.99999999999999</v>
      </c>
      <c r="BG27" s="253">
        <f t="shared" si="26"/>
        <v>115.99999999999999</v>
      </c>
      <c r="BH27" s="10" t="b">
        <f t="shared" si="27"/>
        <v>1</v>
      </c>
      <c r="BI27" s="253">
        <f t="shared" si="28"/>
        <v>0</v>
      </c>
      <c r="BJ27" s="250">
        <f t="shared" si="31"/>
        <v>21110149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2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9"/>
        <v>16</v>
      </c>
      <c r="BS27">
        <v>0</v>
      </c>
      <c r="BT27">
        <v>1</v>
      </c>
      <c r="BU27" t="s">
        <v>139</v>
      </c>
      <c r="BV27" t="str">
        <f t="shared" si="49"/>
        <v>0</v>
      </c>
      <c r="BW27" t="str">
        <f t="shared" si="49"/>
        <v>0</v>
      </c>
      <c r="BX27" t="str">
        <f t="shared" si="49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0</v>
      </c>
      <c r="CD27" s="253">
        <f t="shared" si="41"/>
        <v>14.499999999999998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1:89" ht="41.4" x14ac:dyDescent="0.3">
      <c r="A28" s="1"/>
      <c r="B28" s="129">
        <v>13</v>
      </c>
      <c r="C28" s="192">
        <v>211011</v>
      </c>
      <c r="D28" s="196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10</v>
      </c>
      <c r="L28" s="104" t="s">
        <v>138</v>
      </c>
      <c r="M28" s="104">
        <v>16</v>
      </c>
      <c r="N28" s="262">
        <f t="shared" si="30"/>
        <v>5.43</v>
      </c>
      <c r="O28" s="106">
        <v>5.43</v>
      </c>
      <c r="P28" s="110">
        <f t="shared" si="8"/>
        <v>62.987999999999992</v>
      </c>
      <c r="Q28" s="112" t="s">
        <v>139</v>
      </c>
      <c r="R28" s="113">
        <f t="shared" si="1"/>
        <v>10</v>
      </c>
      <c r="S28" s="114">
        <f t="shared" si="9"/>
        <v>62.987999999999992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62.987999999999992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7">
        <v>10</v>
      </c>
      <c r="AK28" s="164">
        <f t="shared" si="14"/>
        <v>62.987999999999992</v>
      </c>
      <c r="AL28" s="127"/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62.987999999999992</v>
      </c>
      <c r="BG28" s="253">
        <f t="shared" si="26"/>
        <v>62.987999999999992</v>
      </c>
      <c r="BH28" s="10" t="b">
        <f t="shared" si="27"/>
        <v>1</v>
      </c>
      <c r="BI28" s="253">
        <f t="shared" si="28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10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9"/>
        <v>16</v>
      </c>
      <c r="BS28">
        <v>0</v>
      </c>
      <c r="BT28">
        <v>1</v>
      </c>
      <c r="BU28" t="s">
        <v>139</v>
      </c>
      <c r="BV28" t="str">
        <f t="shared" si="49"/>
        <v>0</v>
      </c>
      <c r="BW28" t="str">
        <f t="shared" si="49"/>
        <v>0</v>
      </c>
      <c r="BX28" t="str">
        <f t="shared" si="49"/>
        <v>1</v>
      </c>
      <c r="BY28" t="s">
        <v>23</v>
      </c>
      <c r="BZ28" s="253">
        <f t="shared" si="37"/>
        <v>0</v>
      </c>
      <c r="CA28" s="253">
        <f t="shared" si="38"/>
        <v>62.987999999999992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1:89" s="165" customFormat="1" ht="41.4" x14ac:dyDescent="0.3">
      <c r="A29" s="217"/>
      <c r="B29" s="194">
        <v>13</v>
      </c>
      <c r="C29" s="195">
        <v>211011</v>
      </c>
      <c r="D29" s="189">
        <v>21110059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24</v>
      </c>
      <c r="L29" s="201" t="s">
        <v>138</v>
      </c>
      <c r="M29" s="104">
        <v>16</v>
      </c>
      <c r="N29" s="262">
        <f t="shared" si="30"/>
        <v>5.91</v>
      </c>
      <c r="O29" s="202">
        <v>5.91</v>
      </c>
      <c r="P29" s="110">
        <f t="shared" si="8"/>
        <v>164.53440000000001</v>
      </c>
      <c r="Q29" s="204" t="s">
        <v>139</v>
      </c>
      <c r="R29" s="113">
        <f t="shared" si="1"/>
        <v>0</v>
      </c>
      <c r="S29" s="114">
        <f t="shared" si="9"/>
        <v>0</v>
      </c>
      <c r="T29" s="113">
        <f t="shared" si="2"/>
        <v>6</v>
      </c>
      <c r="U29" s="115">
        <f t="shared" si="10"/>
        <v>41.133600000000001</v>
      </c>
      <c r="V29" s="113">
        <f t="shared" si="3"/>
        <v>9</v>
      </c>
      <c r="W29" s="115">
        <f t="shared" si="11"/>
        <v>61.700400000000002</v>
      </c>
      <c r="X29" s="113">
        <f t="shared" si="4"/>
        <v>9</v>
      </c>
      <c r="Y29" s="115">
        <f t="shared" si="12"/>
        <v>61.700400000000002</v>
      </c>
      <c r="Z29" s="116">
        <f t="shared" si="5"/>
        <v>164.53440000000001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6"/>
      <c r="AK29" s="164">
        <f t="shared" si="14"/>
        <v>0</v>
      </c>
      <c r="AL29" s="216">
        <v>0</v>
      </c>
      <c r="AM29" s="164">
        <f t="shared" si="15"/>
        <v>0</v>
      </c>
      <c r="AN29" s="216">
        <v>0</v>
      </c>
      <c r="AO29" s="164">
        <f t="shared" si="16"/>
        <v>0</v>
      </c>
      <c r="AP29" s="216">
        <v>3</v>
      </c>
      <c r="AQ29" s="164">
        <f t="shared" si="17"/>
        <v>20.566800000000001</v>
      </c>
      <c r="AR29" s="216">
        <v>3</v>
      </c>
      <c r="AS29" s="164">
        <f t="shared" si="18"/>
        <v>20.566800000000001</v>
      </c>
      <c r="AT29" s="216">
        <v>3</v>
      </c>
      <c r="AU29" s="164">
        <f t="shared" si="19"/>
        <v>20.566800000000001</v>
      </c>
      <c r="AV29" s="216">
        <v>3</v>
      </c>
      <c r="AW29" s="164">
        <f t="shared" si="20"/>
        <v>20.566800000000001</v>
      </c>
      <c r="AX29" s="216">
        <v>3</v>
      </c>
      <c r="AY29" s="164">
        <f t="shared" si="21"/>
        <v>20.566800000000001</v>
      </c>
      <c r="AZ29" s="216">
        <v>3</v>
      </c>
      <c r="BA29" s="164">
        <f t="shared" si="22"/>
        <v>20.566800000000001</v>
      </c>
      <c r="BB29" s="216">
        <v>3</v>
      </c>
      <c r="BC29" s="164">
        <f t="shared" si="23"/>
        <v>20.566800000000001</v>
      </c>
      <c r="BD29" s="216">
        <v>3</v>
      </c>
      <c r="BE29" s="164">
        <f t="shared" si="24"/>
        <v>20.566800000000001</v>
      </c>
      <c r="BF29" s="253">
        <f t="shared" si="25"/>
        <v>164.53440000000001</v>
      </c>
      <c r="BG29" s="253">
        <f t="shared" si="26"/>
        <v>164.53440000000001</v>
      </c>
      <c r="BH29" s="10" t="b">
        <f t="shared" si="27"/>
        <v>1</v>
      </c>
      <c r="BI29" s="253">
        <f t="shared" si="28"/>
        <v>0</v>
      </c>
      <c r="BJ29" s="250">
        <f t="shared" si="31"/>
        <v>21110059</v>
      </c>
      <c r="BK29" s="251">
        <v>348</v>
      </c>
      <c r="BL29" s="251">
        <v>5</v>
      </c>
      <c r="BM29" s="252">
        <f t="shared" si="32"/>
        <v>0</v>
      </c>
      <c r="BN29" s="252">
        <f t="shared" si="33"/>
        <v>6</v>
      </c>
      <c r="BO29" s="252">
        <f t="shared" si="34"/>
        <v>9</v>
      </c>
      <c r="BP29" s="252">
        <f t="shared" si="35"/>
        <v>9</v>
      </c>
      <c r="BQ29" s="254">
        <f t="shared" si="36"/>
        <v>5.91</v>
      </c>
      <c r="BR29">
        <f t="shared" si="29"/>
        <v>16</v>
      </c>
      <c r="BS29">
        <v>0</v>
      </c>
      <c r="BT29">
        <v>1</v>
      </c>
      <c r="BU29" t="s">
        <v>139</v>
      </c>
      <c r="BV29" t="str">
        <f t="shared" si="49"/>
        <v>0</v>
      </c>
      <c r="BW29" t="str">
        <f t="shared" si="49"/>
        <v>0</v>
      </c>
      <c r="BX29" t="str">
        <f t="shared" si="49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0</v>
      </c>
      <c r="CC29" s="253">
        <f t="shared" si="40"/>
        <v>0</v>
      </c>
      <c r="CD29" s="253">
        <f t="shared" si="41"/>
        <v>20.566800000000001</v>
      </c>
      <c r="CE29" s="253">
        <f t="shared" si="42"/>
        <v>20.566800000000001</v>
      </c>
      <c r="CF29" s="253">
        <f t="shared" si="43"/>
        <v>20.566800000000001</v>
      </c>
      <c r="CG29" s="253">
        <f t="shared" si="44"/>
        <v>20.566800000000001</v>
      </c>
      <c r="CH29" s="253">
        <f t="shared" si="45"/>
        <v>20.566800000000001</v>
      </c>
      <c r="CI29" s="253">
        <f t="shared" si="46"/>
        <v>20.566800000000001</v>
      </c>
      <c r="CJ29" s="253">
        <f t="shared" si="47"/>
        <v>20.566800000000001</v>
      </c>
      <c r="CK29" s="253">
        <f t="shared" si="48"/>
        <v>20.566800000000001</v>
      </c>
    </row>
    <row r="30" spans="1:89" ht="27.6" x14ac:dyDescent="0.3">
      <c r="A30" s="10"/>
      <c r="B30" s="129">
        <v>14</v>
      </c>
      <c r="C30" s="192">
        <v>211011</v>
      </c>
      <c r="D30" s="196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2</v>
      </c>
      <c r="L30" s="104" t="s">
        <v>138</v>
      </c>
      <c r="M30" s="104">
        <v>16</v>
      </c>
      <c r="N30" s="262">
        <f t="shared" si="30"/>
        <v>9.82</v>
      </c>
      <c r="O30" s="106">
        <v>9.82</v>
      </c>
      <c r="P30" s="110">
        <f t="shared" si="8"/>
        <v>22.782399999999999</v>
      </c>
      <c r="Q30" s="112" t="s">
        <v>139</v>
      </c>
      <c r="R30" s="113">
        <f t="shared" si="1"/>
        <v>2</v>
      </c>
      <c r="S30" s="114">
        <f t="shared" si="9"/>
        <v>22.782399999999999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22.782399999999999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7">
        <v>2</v>
      </c>
      <c r="AK30" s="164">
        <f t="shared" si="14"/>
        <v>22.782399999999999</v>
      </c>
      <c r="AL30" s="127"/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22.782399999999999</v>
      </c>
      <c r="BG30" s="253">
        <f t="shared" si="26"/>
        <v>22.782399999999999</v>
      </c>
      <c r="BH30" s="10" t="b">
        <f t="shared" si="27"/>
        <v>1</v>
      </c>
      <c r="BI30" s="253">
        <f t="shared" si="28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2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9"/>
        <v>16</v>
      </c>
      <c r="BS30">
        <v>0</v>
      </c>
      <c r="BT30">
        <v>1</v>
      </c>
      <c r="BU30" t="s">
        <v>139</v>
      </c>
      <c r="BV30" t="str">
        <f t="shared" si="49"/>
        <v>0</v>
      </c>
      <c r="BW30" t="str">
        <f t="shared" si="49"/>
        <v>0</v>
      </c>
      <c r="BX30" t="str">
        <f t="shared" si="49"/>
        <v>1</v>
      </c>
      <c r="BY30" t="s">
        <v>23</v>
      </c>
      <c r="BZ30" s="253">
        <f t="shared" si="37"/>
        <v>0</v>
      </c>
      <c r="CA30" s="253">
        <f t="shared" si="38"/>
        <v>22.782399999999999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1:89" ht="27.6" x14ac:dyDescent="0.3">
      <c r="A31" s="211"/>
      <c r="B31" s="194">
        <v>14</v>
      </c>
      <c r="C31" s="195">
        <v>211011</v>
      </c>
      <c r="D31" s="189">
        <v>21110060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8</v>
      </c>
      <c r="L31" s="201" t="s">
        <v>138</v>
      </c>
      <c r="M31" s="104">
        <v>16</v>
      </c>
      <c r="N31" s="262">
        <f t="shared" si="30"/>
        <v>7.85</v>
      </c>
      <c r="O31" s="202">
        <v>7.85</v>
      </c>
      <c r="P31" s="110">
        <f t="shared" si="8"/>
        <v>72.847999999999985</v>
      </c>
      <c r="Q31" s="204" t="s">
        <v>139</v>
      </c>
      <c r="R31" s="113">
        <f t="shared" si="1"/>
        <v>2</v>
      </c>
      <c r="S31" s="114">
        <f t="shared" si="9"/>
        <v>18.211999999999996</v>
      </c>
      <c r="T31" s="113">
        <f t="shared" si="2"/>
        <v>2</v>
      </c>
      <c r="U31" s="115">
        <f t="shared" si="10"/>
        <v>18.211999999999996</v>
      </c>
      <c r="V31" s="113">
        <f t="shared" si="3"/>
        <v>2</v>
      </c>
      <c r="W31" s="115">
        <f t="shared" si="11"/>
        <v>18.211999999999996</v>
      </c>
      <c r="X31" s="113">
        <f t="shared" si="4"/>
        <v>2</v>
      </c>
      <c r="Y31" s="115">
        <f t="shared" si="12"/>
        <v>18.211999999999996</v>
      </c>
      <c r="Z31" s="116">
        <f t="shared" si="5"/>
        <v>72.847999999999985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6"/>
      <c r="AK31" s="164">
        <f t="shared" si="14"/>
        <v>0</v>
      </c>
      <c r="AL31" s="216">
        <v>2</v>
      </c>
      <c r="AM31" s="164">
        <f t="shared" si="15"/>
        <v>18.211999999999996</v>
      </c>
      <c r="AN31" s="216">
        <v>2</v>
      </c>
      <c r="AO31" s="164">
        <f t="shared" si="16"/>
        <v>18.211999999999996</v>
      </c>
      <c r="AP31" s="216">
        <v>0</v>
      </c>
      <c r="AQ31" s="164">
        <f t="shared" si="17"/>
        <v>0</v>
      </c>
      <c r="AR31" s="216">
        <v>0</v>
      </c>
      <c r="AS31" s="164">
        <f t="shared" si="18"/>
        <v>0</v>
      </c>
      <c r="AT31" s="216">
        <v>2</v>
      </c>
      <c r="AU31" s="164">
        <f t="shared" si="19"/>
        <v>18.211999999999996</v>
      </c>
      <c r="AV31" s="216">
        <v>0</v>
      </c>
      <c r="AW31" s="164">
        <f t="shared" si="20"/>
        <v>0</v>
      </c>
      <c r="AX31" s="216">
        <v>0</v>
      </c>
      <c r="AY31" s="164">
        <f t="shared" si="21"/>
        <v>0</v>
      </c>
      <c r="AZ31" s="216">
        <v>0</v>
      </c>
      <c r="BA31" s="164">
        <f t="shared" si="22"/>
        <v>0</v>
      </c>
      <c r="BB31" s="216">
        <v>0</v>
      </c>
      <c r="BC31" s="164">
        <f t="shared" si="23"/>
        <v>0</v>
      </c>
      <c r="BD31" s="216">
        <v>2</v>
      </c>
      <c r="BE31" s="164">
        <f t="shared" si="24"/>
        <v>18.211999999999996</v>
      </c>
      <c r="BF31" s="253">
        <f t="shared" si="25"/>
        <v>72.847999999999985</v>
      </c>
      <c r="BG31" s="253">
        <f t="shared" si="26"/>
        <v>72.847999999999985</v>
      </c>
      <c r="BH31" s="10" t="b">
        <f t="shared" si="27"/>
        <v>1</v>
      </c>
      <c r="BI31" s="253">
        <f t="shared" si="28"/>
        <v>0</v>
      </c>
      <c r="BJ31" s="250">
        <f t="shared" si="31"/>
        <v>21110060</v>
      </c>
      <c r="BK31" s="251">
        <v>348</v>
      </c>
      <c r="BL31" s="251">
        <v>5</v>
      </c>
      <c r="BM31" s="252">
        <f t="shared" si="32"/>
        <v>2</v>
      </c>
      <c r="BN31" s="252">
        <f t="shared" si="33"/>
        <v>2</v>
      </c>
      <c r="BO31" s="252">
        <f t="shared" si="34"/>
        <v>2</v>
      </c>
      <c r="BP31" s="252">
        <f t="shared" si="35"/>
        <v>2</v>
      </c>
      <c r="BQ31" s="254">
        <f t="shared" si="36"/>
        <v>7.85</v>
      </c>
      <c r="BR31">
        <f t="shared" si="29"/>
        <v>16</v>
      </c>
      <c r="BS31">
        <v>0</v>
      </c>
      <c r="BT31">
        <v>1</v>
      </c>
      <c r="BU31" t="s">
        <v>139</v>
      </c>
      <c r="BV31" t="str">
        <f t="shared" si="49"/>
        <v>0</v>
      </c>
      <c r="BW31" t="str">
        <f t="shared" si="49"/>
        <v>0</v>
      </c>
      <c r="BX31" t="str">
        <f t="shared" si="49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18.211999999999996</v>
      </c>
      <c r="CC31" s="253">
        <f t="shared" si="40"/>
        <v>18.211999999999996</v>
      </c>
      <c r="CD31" s="253">
        <f t="shared" si="41"/>
        <v>0</v>
      </c>
      <c r="CE31" s="253">
        <f t="shared" si="42"/>
        <v>0</v>
      </c>
      <c r="CF31" s="253">
        <f t="shared" si="43"/>
        <v>18.211999999999996</v>
      </c>
      <c r="CG31" s="253">
        <f t="shared" si="44"/>
        <v>0</v>
      </c>
      <c r="CH31" s="253">
        <f t="shared" si="45"/>
        <v>0</v>
      </c>
      <c r="CI31" s="253">
        <f t="shared" si="46"/>
        <v>0</v>
      </c>
      <c r="CJ31" s="253">
        <f t="shared" si="47"/>
        <v>0</v>
      </c>
      <c r="CK31" s="253">
        <f t="shared" si="48"/>
        <v>18.211999999999996</v>
      </c>
    </row>
    <row r="32" spans="1:89" ht="27.6" x14ac:dyDescent="0.3">
      <c r="A32" s="10"/>
      <c r="B32" s="129">
        <v>15</v>
      </c>
      <c r="C32" s="192">
        <v>211011</v>
      </c>
      <c r="D32" s="196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2</v>
      </c>
      <c r="L32" s="104" t="s">
        <v>138</v>
      </c>
      <c r="M32" s="104">
        <v>16</v>
      </c>
      <c r="N32" s="262">
        <f t="shared" si="30"/>
        <v>63.66</v>
      </c>
      <c r="O32" s="106">
        <v>63.66</v>
      </c>
      <c r="P32" s="110">
        <f t="shared" si="8"/>
        <v>147.69119999999998</v>
      </c>
      <c r="Q32" s="112" t="s">
        <v>139</v>
      </c>
      <c r="R32" s="113">
        <f t="shared" si="1"/>
        <v>2</v>
      </c>
      <c r="S32" s="114">
        <f t="shared" si="9"/>
        <v>147.69119999999998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147.69119999999998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7">
        <v>2</v>
      </c>
      <c r="AK32" s="164">
        <f t="shared" si="14"/>
        <v>147.69119999999998</v>
      </c>
      <c r="AL32" s="127"/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147.69119999999998</v>
      </c>
      <c r="BG32" s="253">
        <f t="shared" si="26"/>
        <v>147.69119999999998</v>
      </c>
      <c r="BH32" s="10" t="b">
        <f t="shared" si="27"/>
        <v>1</v>
      </c>
      <c r="BI32" s="253">
        <f t="shared" si="28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2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9"/>
        <v>16</v>
      </c>
      <c r="BS32">
        <v>0</v>
      </c>
      <c r="BT32">
        <v>1</v>
      </c>
      <c r="BU32" t="s">
        <v>139</v>
      </c>
      <c r="BV32" t="str">
        <f t="shared" si="49"/>
        <v>0</v>
      </c>
      <c r="BW32" t="str">
        <f t="shared" si="49"/>
        <v>0</v>
      </c>
      <c r="BX32" t="str">
        <f t="shared" si="49"/>
        <v>1</v>
      </c>
      <c r="BY32" t="s">
        <v>23</v>
      </c>
      <c r="BZ32" s="253">
        <f t="shared" si="37"/>
        <v>0</v>
      </c>
      <c r="CA32" s="253">
        <f t="shared" si="38"/>
        <v>147.69119999999998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1:89" ht="27.6" x14ac:dyDescent="0.3">
      <c r="A33" s="211"/>
      <c r="B33" s="194">
        <v>15</v>
      </c>
      <c r="C33" s="195">
        <v>211011</v>
      </c>
      <c r="D33" s="189">
        <v>21110061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8</v>
      </c>
      <c r="L33" s="201" t="s">
        <v>138</v>
      </c>
      <c r="M33" s="104">
        <v>16</v>
      </c>
      <c r="N33" s="262">
        <f t="shared" si="30"/>
        <v>42.72</v>
      </c>
      <c r="O33" s="202">
        <v>42.72</v>
      </c>
      <c r="P33" s="110">
        <f t="shared" si="8"/>
        <v>396.44159999999994</v>
      </c>
      <c r="Q33" s="204" t="s">
        <v>139</v>
      </c>
      <c r="R33" s="113">
        <f t="shared" si="1"/>
        <v>2</v>
      </c>
      <c r="S33" s="114">
        <f t="shared" si="9"/>
        <v>99.110399999999984</v>
      </c>
      <c r="T33" s="113">
        <f t="shared" si="2"/>
        <v>2</v>
      </c>
      <c r="U33" s="115">
        <f t="shared" si="10"/>
        <v>99.110399999999984</v>
      </c>
      <c r="V33" s="113">
        <f t="shared" si="3"/>
        <v>2</v>
      </c>
      <c r="W33" s="115">
        <f t="shared" si="11"/>
        <v>99.110399999999984</v>
      </c>
      <c r="X33" s="113">
        <f t="shared" si="4"/>
        <v>2</v>
      </c>
      <c r="Y33" s="115">
        <f t="shared" si="12"/>
        <v>99.110399999999984</v>
      </c>
      <c r="Z33" s="116">
        <f t="shared" si="5"/>
        <v>396.44159999999994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6"/>
      <c r="AK33" s="164">
        <f t="shared" si="14"/>
        <v>0</v>
      </c>
      <c r="AL33" s="216">
        <v>2</v>
      </c>
      <c r="AM33" s="164">
        <f t="shared" si="15"/>
        <v>99.110399999999984</v>
      </c>
      <c r="AN33" s="216">
        <v>2</v>
      </c>
      <c r="AO33" s="164">
        <f t="shared" si="16"/>
        <v>99.110399999999984</v>
      </c>
      <c r="AP33" s="216">
        <v>0</v>
      </c>
      <c r="AQ33" s="164">
        <f t="shared" si="17"/>
        <v>0</v>
      </c>
      <c r="AR33" s="216">
        <v>0</v>
      </c>
      <c r="AS33" s="164">
        <f t="shared" si="18"/>
        <v>0</v>
      </c>
      <c r="AT33" s="216">
        <v>2</v>
      </c>
      <c r="AU33" s="164">
        <f t="shared" si="19"/>
        <v>99.110399999999984</v>
      </c>
      <c r="AV33" s="216">
        <v>0</v>
      </c>
      <c r="AW33" s="164">
        <f t="shared" si="20"/>
        <v>0</v>
      </c>
      <c r="AX33" s="216">
        <v>0</v>
      </c>
      <c r="AY33" s="164">
        <f t="shared" si="21"/>
        <v>0</v>
      </c>
      <c r="AZ33" s="216">
        <v>0</v>
      </c>
      <c r="BA33" s="164">
        <f t="shared" si="22"/>
        <v>0</v>
      </c>
      <c r="BB33" s="216">
        <v>0</v>
      </c>
      <c r="BC33" s="164">
        <f t="shared" si="23"/>
        <v>0</v>
      </c>
      <c r="BD33" s="216">
        <v>2</v>
      </c>
      <c r="BE33" s="164">
        <f t="shared" si="24"/>
        <v>99.110399999999984</v>
      </c>
      <c r="BF33" s="253">
        <f t="shared" si="25"/>
        <v>396.44159999999994</v>
      </c>
      <c r="BG33" s="253">
        <f t="shared" si="26"/>
        <v>396.44159999999994</v>
      </c>
      <c r="BH33" s="10" t="b">
        <f t="shared" si="27"/>
        <v>1</v>
      </c>
      <c r="BI33" s="253">
        <f t="shared" si="28"/>
        <v>0</v>
      </c>
      <c r="BJ33" s="250">
        <f t="shared" si="31"/>
        <v>21110061</v>
      </c>
      <c r="BK33" s="251">
        <v>348</v>
      </c>
      <c r="BL33" s="251">
        <v>5</v>
      </c>
      <c r="BM33" s="252">
        <f t="shared" si="32"/>
        <v>2</v>
      </c>
      <c r="BN33" s="252">
        <f t="shared" si="33"/>
        <v>2</v>
      </c>
      <c r="BO33" s="252">
        <f t="shared" si="34"/>
        <v>2</v>
      </c>
      <c r="BP33" s="252">
        <f t="shared" si="35"/>
        <v>2</v>
      </c>
      <c r="BQ33" s="254">
        <f t="shared" si="36"/>
        <v>42.72</v>
      </c>
      <c r="BR33">
        <f t="shared" si="29"/>
        <v>16</v>
      </c>
      <c r="BS33">
        <v>0</v>
      </c>
      <c r="BT33">
        <v>1</v>
      </c>
      <c r="BU33" t="s">
        <v>139</v>
      </c>
      <c r="BV33" t="str">
        <f t="shared" si="49"/>
        <v>0</v>
      </c>
      <c r="BW33" t="str">
        <f t="shared" si="49"/>
        <v>0</v>
      </c>
      <c r="BX33" t="str">
        <f t="shared" si="49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99.110399999999984</v>
      </c>
      <c r="CC33" s="253">
        <f t="shared" si="40"/>
        <v>99.110399999999984</v>
      </c>
      <c r="CD33" s="253">
        <f t="shared" si="41"/>
        <v>0</v>
      </c>
      <c r="CE33" s="253">
        <f t="shared" si="42"/>
        <v>0</v>
      </c>
      <c r="CF33" s="253">
        <f t="shared" si="43"/>
        <v>99.110399999999984</v>
      </c>
      <c r="CG33" s="253">
        <f t="shared" si="44"/>
        <v>0</v>
      </c>
      <c r="CH33" s="253">
        <f t="shared" si="45"/>
        <v>0</v>
      </c>
      <c r="CI33" s="253">
        <f t="shared" si="46"/>
        <v>0</v>
      </c>
      <c r="CJ33" s="253">
        <f t="shared" si="47"/>
        <v>0</v>
      </c>
      <c r="CK33" s="253">
        <f t="shared" si="48"/>
        <v>99.110399999999984</v>
      </c>
    </row>
    <row r="34" spans="1:89" ht="27.6" x14ac:dyDescent="0.3">
      <c r="A34" s="1"/>
      <c r="B34" s="129">
        <v>16</v>
      </c>
      <c r="C34" s="192">
        <v>211011</v>
      </c>
      <c r="D34" s="196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2</v>
      </c>
      <c r="L34" s="104" t="s">
        <v>138</v>
      </c>
      <c r="M34" s="104">
        <v>16</v>
      </c>
      <c r="N34" s="262">
        <f t="shared" si="30"/>
        <v>29.25</v>
      </c>
      <c r="O34" s="106">
        <v>29.25</v>
      </c>
      <c r="P34" s="110">
        <f t="shared" si="8"/>
        <v>67.86</v>
      </c>
      <c r="Q34" s="112" t="s">
        <v>139</v>
      </c>
      <c r="R34" s="113">
        <f t="shared" si="1"/>
        <v>2</v>
      </c>
      <c r="S34" s="114">
        <f t="shared" si="9"/>
        <v>67.86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67.86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7">
        <v>2</v>
      </c>
      <c r="AK34" s="164">
        <f t="shared" si="14"/>
        <v>67.86</v>
      </c>
      <c r="AL34" s="127"/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67.86</v>
      </c>
      <c r="BG34" s="253">
        <f t="shared" si="26"/>
        <v>67.86</v>
      </c>
      <c r="BH34" s="10" t="b">
        <f t="shared" si="27"/>
        <v>1</v>
      </c>
      <c r="BI34" s="253">
        <f t="shared" si="28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2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9"/>
        <v>16</v>
      </c>
      <c r="BS34">
        <v>0</v>
      </c>
      <c r="BT34">
        <v>1</v>
      </c>
      <c r="BU34" t="s">
        <v>139</v>
      </c>
      <c r="BV34" t="str">
        <f t="shared" si="49"/>
        <v>0</v>
      </c>
      <c r="BW34" t="str">
        <f t="shared" si="49"/>
        <v>0</v>
      </c>
      <c r="BX34" t="str">
        <f t="shared" si="49"/>
        <v>1</v>
      </c>
      <c r="BY34" t="s">
        <v>23</v>
      </c>
      <c r="BZ34" s="253">
        <f t="shared" si="37"/>
        <v>0</v>
      </c>
      <c r="CA34" s="253">
        <f t="shared" si="38"/>
        <v>67.86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1:89" ht="27.6" x14ac:dyDescent="0.3">
      <c r="A35" s="217"/>
      <c r="B35" s="194">
        <v>16</v>
      </c>
      <c r="C35" s="195">
        <v>211011</v>
      </c>
      <c r="D35" s="189">
        <v>21110062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8</v>
      </c>
      <c r="L35" s="201" t="s">
        <v>138</v>
      </c>
      <c r="M35" s="104">
        <v>16</v>
      </c>
      <c r="N35" s="262">
        <f t="shared" si="30"/>
        <v>16.57</v>
      </c>
      <c r="O35" s="202">
        <v>16.57</v>
      </c>
      <c r="P35" s="110">
        <f t="shared" si="8"/>
        <v>153.7696</v>
      </c>
      <c r="Q35" s="204" t="s">
        <v>139</v>
      </c>
      <c r="R35" s="113">
        <f t="shared" si="1"/>
        <v>2</v>
      </c>
      <c r="S35" s="114">
        <f t="shared" si="9"/>
        <v>38.442399999999999</v>
      </c>
      <c r="T35" s="113">
        <f t="shared" si="2"/>
        <v>2</v>
      </c>
      <c r="U35" s="115">
        <f t="shared" si="10"/>
        <v>38.442399999999999</v>
      </c>
      <c r="V35" s="113">
        <f t="shared" si="3"/>
        <v>2</v>
      </c>
      <c r="W35" s="115">
        <f t="shared" si="11"/>
        <v>38.442399999999999</v>
      </c>
      <c r="X35" s="113">
        <f t="shared" si="4"/>
        <v>2</v>
      </c>
      <c r="Y35" s="115">
        <f t="shared" si="12"/>
        <v>38.442399999999999</v>
      </c>
      <c r="Z35" s="116">
        <f t="shared" si="5"/>
        <v>153.7696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6"/>
      <c r="AK35" s="164">
        <f t="shared" si="14"/>
        <v>0</v>
      </c>
      <c r="AL35" s="216">
        <v>2</v>
      </c>
      <c r="AM35" s="164">
        <f t="shared" si="15"/>
        <v>38.442399999999999</v>
      </c>
      <c r="AN35" s="216">
        <v>2</v>
      </c>
      <c r="AO35" s="164">
        <f t="shared" si="16"/>
        <v>38.442399999999999</v>
      </c>
      <c r="AP35" s="216">
        <v>0</v>
      </c>
      <c r="AQ35" s="164">
        <f t="shared" si="17"/>
        <v>0</v>
      </c>
      <c r="AR35" s="216">
        <v>0</v>
      </c>
      <c r="AS35" s="164">
        <f t="shared" si="18"/>
        <v>0</v>
      </c>
      <c r="AT35" s="216">
        <v>2</v>
      </c>
      <c r="AU35" s="164">
        <f t="shared" si="19"/>
        <v>38.442399999999999</v>
      </c>
      <c r="AV35" s="216">
        <v>0</v>
      </c>
      <c r="AW35" s="164">
        <f t="shared" si="20"/>
        <v>0</v>
      </c>
      <c r="AX35" s="216">
        <v>0</v>
      </c>
      <c r="AY35" s="164">
        <f t="shared" si="21"/>
        <v>0</v>
      </c>
      <c r="AZ35" s="216">
        <v>0</v>
      </c>
      <c r="BA35" s="164">
        <f t="shared" si="22"/>
        <v>0</v>
      </c>
      <c r="BB35" s="216">
        <v>0</v>
      </c>
      <c r="BC35" s="164">
        <f t="shared" si="23"/>
        <v>0</v>
      </c>
      <c r="BD35" s="216">
        <v>2</v>
      </c>
      <c r="BE35" s="164">
        <f t="shared" si="24"/>
        <v>38.442399999999999</v>
      </c>
      <c r="BF35" s="253">
        <f t="shared" si="25"/>
        <v>153.7696</v>
      </c>
      <c r="BG35" s="253">
        <f t="shared" si="26"/>
        <v>153.7696</v>
      </c>
      <c r="BH35" s="10" t="b">
        <f t="shared" si="27"/>
        <v>1</v>
      </c>
      <c r="BI35" s="253">
        <f t="shared" si="28"/>
        <v>0</v>
      </c>
      <c r="BJ35" s="250">
        <f t="shared" si="31"/>
        <v>21110062</v>
      </c>
      <c r="BK35" s="251">
        <v>348</v>
      </c>
      <c r="BL35" s="251">
        <v>5</v>
      </c>
      <c r="BM35" s="252">
        <f t="shared" si="32"/>
        <v>2</v>
      </c>
      <c r="BN35" s="252">
        <f t="shared" si="33"/>
        <v>2</v>
      </c>
      <c r="BO35" s="252">
        <f t="shared" si="34"/>
        <v>2</v>
      </c>
      <c r="BP35" s="252">
        <f t="shared" si="35"/>
        <v>2</v>
      </c>
      <c r="BQ35" s="254">
        <f t="shared" si="36"/>
        <v>16.57</v>
      </c>
      <c r="BR35">
        <f t="shared" si="29"/>
        <v>16</v>
      </c>
      <c r="BS35">
        <v>0</v>
      </c>
      <c r="BT35">
        <v>1</v>
      </c>
      <c r="BU35" t="s">
        <v>139</v>
      </c>
      <c r="BV35" t="str">
        <f t="shared" si="49"/>
        <v>0</v>
      </c>
      <c r="BW35" t="str">
        <f t="shared" si="49"/>
        <v>0</v>
      </c>
      <c r="BX35" t="str">
        <f t="shared" si="49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38.442399999999999</v>
      </c>
      <c r="CC35" s="253">
        <f t="shared" si="40"/>
        <v>38.442399999999999</v>
      </c>
      <c r="CD35" s="253">
        <f t="shared" si="41"/>
        <v>0</v>
      </c>
      <c r="CE35" s="253">
        <f t="shared" si="42"/>
        <v>0</v>
      </c>
      <c r="CF35" s="253">
        <f t="shared" si="43"/>
        <v>38.442399999999999</v>
      </c>
      <c r="CG35" s="253">
        <f t="shared" si="44"/>
        <v>0</v>
      </c>
      <c r="CH35" s="253">
        <f t="shared" si="45"/>
        <v>0</v>
      </c>
      <c r="CI35" s="253">
        <f t="shared" si="46"/>
        <v>0</v>
      </c>
      <c r="CJ35" s="253">
        <f t="shared" si="47"/>
        <v>0</v>
      </c>
      <c r="CK35" s="253">
        <f t="shared" si="48"/>
        <v>38.442399999999999</v>
      </c>
    </row>
    <row r="36" spans="1:89" ht="20.399999999999999" x14ac:dyDescent="0.3">
      <c r="A36" s="10"/>
      <c r="B36" s="129">
        <v>17</v>
      </c>
      <c r="C36" s="192">
        <v>211011</v>
      </c>
      <c r="D36" s="196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5</v>
      </c>
      <c r="L36" s="104" t="s">
        <v>138</v>
      </c>
      <c r="M36" s="104">
        <v>16</v>
      </c>
      <c r="N36" s="262">
        <f t="shared" si="30"/>
        <v>14.48</v>
      </c>
      <c r="O36" s="106">
        <v>14.48</v>
      </c>
      <c r="P36" s="110">
        <f t="shared" si="8"/>
        <v>83.984000000000009</v>
      </c>
      <c r="Q36" s="112" t="s">
        <v>139</v>
      </c>
      <c r="R36" s="113">
        <f t="shared" si="1"/>
        <v>5</v>
      </c>
      <c r="S36" s="114">
        <f t="shared" si="9"/>
        <v>83.984000000000009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83.984000000000009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7">
        <v>5</v>
      </c>
      <c r="AK36" s="164">
        <f t="shared" si="14"/>
        <v>83.984000000000009</v>
      </c>
      <c r="AL36" s="127"/>
      <c r="AM36" s="164">
        <f t="shared" si="15"/>
        <v>0</v>
      </c>
      <c r="AN36" s="127"/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83.984000000000009</v>
      </c>
      <c r="BG36" s="253">
        <f t="shared" si="26"/>
        <v>83.984000000000009</v>
      </c>
      <c r="BH36" s="10" t="b">
        <f t="shared" si="27"/>
        <v>1</v>
      </c>
      <c r="BI36" s="253">
        <f t="shared" si="28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5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9"/>
        <v>16</v>
      </c>
      <c r="BS36">
        <v>0</v>
      </c>
      <c r="BT36">
        <v>1</v>
      </c>
      <c r="BU36" t="s">
        <v>139</v>
      </c>
      <c r="BV36" t="str">
        <f t="shared" si="49"/>
        <v>0</v>
      </c>
      <c r="BW36" t="str">
        <f t="shared" si="49"/>
        <v>0</v>
      </c>
      <c r="BX36" t="str">
        <f t="shared" si="49"/>
        <v>1</v>
      </c>
      <c r="BY36" t="s">
        <v>23</v>
      </c>
      <c r="BZ36" s="253">
        <f t="shared" si="37"/>
        <v>0</v>
      </c>
      <c r="CA36" s="253">
        <f t="shared" si="38"/>
        <v>83.984000000000009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1:89" ht="20.399999999999999" x14ac:dyDescent="0.3">
      <c r="A37" s="211"/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34</v>
      </c>
      <c r="L37" s="201" t="s">
        <v>138</v>
      </c>
      <c r="M37" s="104">
        <v>16</v>
      </c>
      <c r="N37" s="262">
        <f t="shared" si="30"/>
        <v>14.39</v>
      </c>
      <c r="O37" s="202">
        <v>14.39</v>
      </c>
      <c r="P37" s="110">
        <f t="shared" si="8"/>
        <v>567.54160000000002</v>
      </c>
      <c r="Q37" s="204" t="s">
        <v>139</v>
      </c>
      <c r="R37" s="113">
        <f t="shared" si="1"/>
        <v>5</v>
      </c>
      <c r="S37" s="114">
        <f t="shared" si="9"/>
        <v>83.461999999999989</v>
      </c>
      <c r="T37" s="113">
        <f t="shared" si="2"/>
        <v>11</v>
      </c>
      <c r="U37" s="115">
        <f t="shared" si="10"/>
        <v>183.6164</v>
      </c>
      <c r="V37" s="113">
        <f t="shared" si="3"/>
        <v>9</v>
      </c>
      <c r="W37" s="115">
        <f t="shared" si="11"/>
        <v>150.23159999999999</v>
      </c>
      <c r="X37" s="113">
        <f t="shared" si="4"/>
        <v>9</v>
      </c>
      <c r="Y37" s="115">
        <f t="shared" si="12"/>
        <v>150.23159999999999</v>
      </c>
      <c r="Z37" s="116">
        <f t="shared" si="5"/>
        <v>567.5415999999999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6"/>
      <c r="AK37" s="164">
        <f t="shared" si="14"/>
        <v>0</v>
      </c>
      <c r="AL37" s="216">
        <v>5</v>
      </c>
      <c r="AM37" s="164">
        <f t="shared" si="15"/>
        <v>83.461999999999989</v>
      </c>
      <c r="AN37" s="216">
        <v>5</v>
      </c>
      <c r="AO37" s="164">
        <f t="shared" si="16"/>
        <v>83.461999999999989</v>
      </c>
      <c r="AP37" s="216">
        <v>3</v>
      </c>
      <c r="AQ37" s="164">
        <f t="shared" si="17"/>
        <v>50.077199999999998</v>
      </c>
      <c r="AR37" s="216">
        <v>3</v>
      </c>
      <c r="AS37" s="164">
        <f t="shared" si="18"/>
        <v>50.077199999999998</v>
      </c>
      <c r="AT37" s="216">
        <v>3</v>
      </c>
      <c r="AU37" s="164">
        <f t="shared" si="19"/>
        <v>50.077199999999998</v>
      </c>
      <c r="AV37" s="216">
        <v>3</v>
      </c>
      <c r="AW37" s="164">
        <f t="shared" si="20"/>
        <v>50.077199999999998</v>
      </c>
      <c r="AX37" s="216">
        <v>3</v>
      </c>
      <c r="AY37" s="164">
        <f t="shared" si="21"/>
        <v>50.077199999999998</v>
      </c>
      <c r="AZ37" s="216">
        <v>3</v>
      </c>
      <c r="BA37" s="164">
        <f t="shared" si="22"/>
        <v>50.077199999999998</v>
      </c>
      <c r="BB37" s="216">
        <v>3</v>
      </c>
      <c r="BC37" s="164">
        <f t="shared" si="23"/>
        <v>50.077199999999998</v>
      </c>
      <c r="BD37" s="216">
        <v>3</v>
      </c>
      <c r="BE37" s="164">
        <f t="shared" si="24"/>
        <v>50.077199999999998</v>
      </c>
      <c r="BF37" s="253">
        <f t="shared" si="25"/>
        <v>567.54160000000002</v>
      </c>
      <c r="BG37" s="253">
        <f t="shared" si="26"/>
        <v>567.54160000000002</v>
      </c>
      <c r="BH37" s="10" t="b">
        <f t="shared" si="27"/>
        <v>1</v>
      </c>
      <c r="BI37" s="253">
        <f t="shared" si="28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5</v>
      </c>
      <c r="BN37" s="252">
        <f t="shared" si="33"/>
        <v>11</v>
      </c>
      <c r="BO37" s="252">
        <f t="shared" si="34"/>
        <v>9</v>
      </c>
      <c r="BP37" s="252">
        <f t="shared" si="35"/>
        <v>9</v>
      </c>
      <c r="BQ37" s="254">
        <f t="shared" si="36"/>
        <v>14.39</v>
      </c>
      <c r="BR37">
        <f t="shared" si="29"/>
        <v>16</v>
      </c>
      <c r="BS37">
        <v>0</v>
      </c>
      <c r="BT37">
        <v>1</v>
      </c>
      <c r="BU37" t="s">
        <v>139</v>
      </c>
      <c r="BV37" t="str">
        <f t="shared" si="49"/>
        <v>0</v>
      </c>
      <c r="BW37" t="str">
        <f t="shared" si="49"/>
        <v>0</v>
      </c>
      <c r="BX37" t="str">
        <f t="shared" si="49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83.461999999999989</v>
      </c>
      <c r="CC37" s="253">
        <f t="shared" si="40"/>
        <v>83.461999999999989</v>
      </c>
      <c r="CD37" s="253">
        <f t="shared" si="41"/>
        <v>50.077199999999998</v>
      </c>
      <c r="CE37" s="253">
        <f t="shared" si="42"/>
        <v>50.077199999999998</v>
      </c>
      <c r="CF37" s="253">
        <f t="shared" si="43"/>
        <v>50.077199999999998</v>
      </c>
      <c r="CG37" s="253">
        <f t="shared" si="44"/>
        <v>50.077199999999998</v>
      </c>
      <c r="CH37" s="253">
        <f t="shared" si="45"/>
        <v>50.077199999999998</v>
      </c>
      <c r="CI37" s="253">
        <f t="shared" si="46"/>
        <v>50.077199999999998</v>
      </c>
      <c r="CJ37" s="253">
        <f t="shared" si="47"/>
        <v>50.077199999999998</v>
      </c>
      <c r="CK37" s="253">
        <f t="shared" si="48"/>
        <v>50.077199999999998</v>
      </c>
    </row>
    <row r="38" spans="1:89" ht="20.399999999999999" x14ac:dyDescent="0.3">
      <c r="A38" s="10"/>
      <c r="B38" s="129">
        <v>18</v>
      </c>
      <c r="C38" s="192">
        <v>211011</v>
      </c>
      <c r="D38" s="196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5</v>
      </c>
      <c r="L38" s="104" t="s">
        <v>138</v>
      </c>
      <c r="M38" s="104">
        <v>16</v>
      </c>
      <c r="N38" s="262">
        <f t="shared" si="30"/>
        <v>25.14</v>
      </c>
      <c r="O38" s="106">
        <v>25.14</v>
      </c>
      <c r="P38" s="110">
        <f t="shared" si="8"/>
        <v>145.81199999999998</v>
      </c>
      <c r="Q38" s="112" t="s">
        <v>139</v>
      </c>
      <c r="R38" s="113">
        <f t="shared" si="1"/>
        <v>5</v>
      </c>
      <c r="S38" s="114">
        <f t="shared" si="9"/>
        <v>145.81199999999998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145.81199999999998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7">
        <v>5</v>
      </c>
      <c r="AK38" s="164">
        <f t="shared" si="14"/>
        <v>145.81199999999998</v>
      </c>
      <c r="AL38" s="127"/>
      <c r="AM38" s="164">
        <f t="shared" si="15"/>
        <v>0</v>
      </c>
      <c r="AN38" s="127"/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145.81199999999998</v>
      </c>
      <c r="BG38" s="253">
        <f t="shared" si="26"/>
        <v>145.81199999999998</v>
      </c>
      <c r="BH38" s="10" t="b">
        <f t="shared" si="27"/>
        <v>1</v>
      </c>
      <c r="BI38" s="253">
        <f t="shared" si="28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5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9"/>
        <v>16</v>
      </c>
      <c r="BS38">
        <v>0</v>
      </c>
      <c r="BT38">
        <v>1</v>
      </c>
      <c r="BU38" t="s">
        <v>139</v>
      </c>
      <c r="BV38" t="str">
        <f t="shared" si="49"/>
        <v>0</v>
      </c>
      <c r="BW38" t="str">
        <f t="shared" si="49"/>
        <v>0</v>
      </c>
      <c r="BX38" t="str">
        <f t="shared" si="49"/>
        <v>1</v>
      </c>
      <c r="BY38" t="s">
        <v>23</v>
      </c>
      <c r="BZ38" s="253">
        <f t="shared" si="37"/>
        <v>0</v>
      </c>
      <c r="CA38" s="253">
        <f t="shared" si="38"/>
        <v>145.81199999999998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1:89" ht="20.399999999999999" x14ac:dyDescent="0.3">
      <c r="A39" s="211"/>
      <c r="B39" s="194">
        <v>18</v>
      </c>
      <c r="C39" s="195">
        <v>211011</v>
      </c>
      <c r="D39" s="196">
        <v>21110169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8</v>
      </c>
      <c r="L39" s="201" t="s">
        <v>138</v>
      </c>
      <c r="M39" s="104">
        <v>16</v>
      </c>
      <c r="N39" s="262">
        <f t="shared" si="30"/>
        <v>24.81</v>
      </c>
      <c r="O39" s="202">
        <v>24.81</v>
      </c>
      <c r="P39" s="110">
        <f t="shared" si="8"/>
        <v>230.23679999999996</v>
      </c>
      <c r="Q39" s="204" t="s">
        <v>139</v>
      </c>
      <c r="R39" s="113">
        <f t="shared" si="1"/>
        <v>0</v>
      </c>
      <c r="S39" s="114">
        <f t="shared" si="9"/>
        <v>0</v>
      </c>
      <c r="T39" s="113">
        <f t="shared" si="2"/>
        <v>2</v>
      </c>
      <c r="U39" s="115">
        <f t="shared" si="10"/>
        <v>57.55919999999999</v>
      </c>
      <c r="V39" s="113">
        <f t="shared" si="3"/>
        <v>3</v>
      </c>
      <c r="W39" s="115">
        <f t="shared" si="11"/>
        <v>86.338799999999992</v>
      </c>
      <c r="X39" s="113">
        <f t="shared" si="4"/>
        <v>3</v>
      </c>
      <c r="Y39" s="115">
        <f t="shared" si="12"/>
        <v>86.338799999999992</v>
      </c>
      <c r="Z39" s="116">
        <f t="shared" si="5"/>
        <v>230.23679999999996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6"/>
      <c r="AK39" s="164">
        <f t="shared" si="14"/>
        <v>0</v>
      </c>
      <c r="AL39" s="216">
        <v>0</v>
      </c>
      <c r="AM39" s="164">
        <f t="shared" si="15"/>
        <v>0</v>
      </c>
      <c r="AN39" s="216">
        <v>0</v>
      </c>
      <c r="AO39" s="164">
        <f t="shared" si="16"/>
        <v>0</v>
      </c>
      <c r="AP39" s="216">
        <v>1</v>
      </c>
      <c r="AQ39" s="164">
        <f t="shared" si="17"/>
        <v>28.779599999999995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1</v>
      </c>
      <c r="BE39" s="164">
        <f t="shared" si="24"/>
        <v>28.779599999999995</v>
      </c>
      <c r="BF39" s="253">
        <f t="shared" si="25"/>
        <v>230.23679999999996</v>
      </c>
      <c r="BG39" s="253">
        <f t="shared" si="26"/>
        <v>230.23679999999993</v>
      </c>
      <c r="BH39" s="10" t="b">
        <f t="shared" si="27"/>
        <v>1</v>
      </c>
      <c r="BI39" s="253">
        <f t="shared" si="28"/>
        <v>0</v>
      </c>
      <c r="BJ39" s="250">
        <f t="shared" si="31"/>
        <v>21110169</v>
      </c>
      <c r="BK39" s="251">
        <v>348</v>
      </c>
      <c r="BL39" s="251">
        <v>5</v>
      </c>
      <c r="BM39" s="252">
        <f t="shared" si="32"/>
        <v>0</v>
      </c>
      <c r="BN39" s="252">
        <f t="shared" si="33"/>
        <v>2</v>
      </c>
      <c r="BO39" s="252">
        <f t="shared" si="34"/>
        <v>3</v>
      </c>
      <c r="BP39" s="252">
        <f t="shared" si="35"/>
        <v>3</v>
      </c>
      <c r="BQ39" s="254">
        <f t="shared" si="36"/>
        <v>24.81</v>
      </c>
      <c r="BR39">
        <f t="shared" si="29"/>
        <v>16</v>
      </c>
      <c r="BS39">
        <v>0</v>
      </c>
      <c r="BT39">
        <v>1</v>
      </c>
      <c r="BU39" t="s">
        <v>139</v>
      </c>
      <c r="BV39" t="str">
        <f t="shared" si="49"/>
        <v>0</v>
      </c>
      <c r="BW39" t="str">
        <f t="shared" si="49"/>
        <v>0</v>
      </c>
      <c r="BX39" t="str">
        <f t="shared" si="49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0</v>
      </c>
      <c r="CC39" s="253">
        <f t="shared" si="40"/>
        <v>0</v>
      </c>
      <c r="CD39" s="253">
        <f t="shared" si="41"/>
        <v>28.779599999999995</v>
      </c>
      <c r="CE39" s="253">
        <f t="shared" si="42"/>
        <v>28.779599999999995</v>
      </c>
      <c r="CF39" s="253">
        <f t="shared" si="43"/>
        <v>28.779599999999995</v>
      </c>
      <c r="CG39" s="253">
        <f t="shared" si="44"/>
        <v>28.779599999999995</v>
      </c>
      <c r="CH39" s="253">
        <f t="shared" si="45"/>
        <v>28.779599999999995</v>
      </c>
      <c r="CI39" s="253">
        <f t="shared" si="46"/>
        <v>28.779599999999995</v>
      </c>
      <c r="CJ39" s="253">
        <f t="shared" si="47"/>
        <v>28.779599999999995</v>
      </c>
      <c r="CK39" s="253">
        <f t="shared" si="48"/>
        <v>28.779599999999995</v>
      </c>
    </row>
    <row r="40" spans="1:89" ht="27.6" x14ac:dyDescent="0.3">
      <c r="A40" s="10"/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7</v>
      </c>
      <c r="L40" s="104" t="s">
        <v>20</v>
      </c>
      <c r="M40" s="104">
        <v>16</v>
      </c>
      <c r="N40" s="262">
        <f t="shared" si="30"/>
        <v>36.42</v>
      </c>
      <c r="O40" s="106">
        <v>36.42</v>
      </c>
      <c r="P40" s="110">
        <f t="shared" si="8"/>
        <v>295.73039999999997</v>
      </c>
      <c r="Q40" s="112" t="s">
        <v>139</v>
      </c>
      <c r="R40" s="113">
        <f t="shared" si="1"/>
        <v>7</v>
      </c>
      <c r="S40" s="114">
        <f t="shared" si="9"/>
        <v>295.73039999999997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295.73039999999997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7">
        <v>7</v>
      </c>
      <c r="AK40" s="164">
        <f t="shared" si="14"/>
        <v>295.73039999999997</v>
      </c>
      <c r="AL40" s="127"/>
      <c r="AM40" s="164">
        <f t="shared" si="15"/>
        <v>0</v>
      </c>
      <c r="AN40" s="127"/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295.73039999999997</v>
      </c>
      <c r="BG40" s="253">
        <f t="shared" si="26"/>
        <v>295.73039999999997</v>
      </c>
      <c r="BH40" s="10" t="b">
        <f t="shared" si="27"/>
        <v>1</v>
      </c>
      <c r="BI40" s="253">
        <f t="shared" si="28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7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9"/>
        <v>16</v>
      </c>
      <c r="BS40">
        <v>0</v>
      </c>
      <c r="BT40">
        <v>1</v>
      </c>
      <c r="BU40" t="s">
        <v>139</v>
      </c>
      <c r="BV40" t="str">
        <f t="shared" si="49"/>
        <v>0</v>
      </c>
      <c r="BW40" t="str">
        <f t="shared" si="49"/>
        <v>0</v>
      </c>
      <c r="BX40" t="str">
        <f t="shared" si="49"/>
        <v>1</v>
      </c>
      <c r="BY40" t="s">
        <v>23</v>
      </c>
      <c r="BZ40" s="253">
        <f t="shared" si="37"/>
        <v>0</v>
      </c>
      <c r="CA40" s="253">
        <f t="shared" si="38"/>
        <v>295.73039999999997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1:89" ht="27.6" x14ac:dyDescent="0.3">
      <c r="A41" s="211"/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9</v>
      </c>
      <c r="L41" s="201" t="s">
        <v>20</v>
      </c>
      <c r="M41" s="104">
        <v>16</v>
      </c>
      <c r="N41" s="262">
        <f t="shared" si="30"/>
        <v>32.44</v>
      </c>
      <c r="O41" s="202">
        <v>32.44</v>
      </c>
      <c r="P41" s="110">
        <f t="shared" si="8"/>
        <v>338.67359999999996</v>
      </c>
      <c r="Q41" s="204" t="s">
        <v>139</v>
      </c>
      <c r="R41" s="113">
        <f t="shared" si="1"/>
        <v>0</v>
      </c>
      <c r="S41" s="114">
        <f t="shared" si="9"/>
        <v>0</v>
      </c>
      <c r="T41" s="113">
        <f t="shared" si="2"/>
        <v>3</v>
      </c>
      <c r="U41" s="115">
        <f t="shared" si="10"/>
        <v>112.89119999999998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338.67359999999996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6"/>
      <c r="AK41" s="164">
        <f t="shared" si="14"/>
        <v>0</v>
      </c>
      <c r="AL41" s="216">
        <v>0</v>
      </c>
      <c r="AM41" s="164">
        <f t="shared" si="15"/>
        <v>0</v>
      </c>
      <c r="AN41" s="216">
        <v>1</v>
      </c>
      <c r="AO41" s="164">
        <f t="shared" si="16"/>
        <v>37.630399999999995</v>
      </c>
      <c r="AP41" s="216">
        <v>1</v>
      </c>
      <c r="AQ41" s="164">
        <f t="shared" si="17"/>
        <v>37.630399999999995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338.67359999999996</v>
      </c>
      <c r="BG41" s="253">
        <f t="shared" si="26"/>
        <v>338.67360000000002</v>
      </c>
      <c r="BH41" s="10" t="b">
        <f t="shared" si="27"/>
        <v>1</v>
      </c>
      <c r="BI41" s="253">
        <f t="shared" si="28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0</v>
      </c>
      <c r="BN41" s="252">
        <f t="shared" si="33"/>
        <v>3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9"/>
        <v>16</v>
      </c>
      <c r="BS41">
        <v>0</v>
      </c>
      <c r="BT41">
        <v>1</v>
      </c>
      <c r="BU41" t="s">
        <v>139</v>
      </c>
      <c r="BV41" t="str">
        <f t="shared" si="49"/>
        <v>0</v>
      </c>
      <c r="BW41" t="str">
        <f t="shared" si="49"/>
        <v>0</v>
      </c>
      <c r="BX41" t="str">
        <f t="shared" si="49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0</v>
      </c>
      <c r="CC41" s="253">
        <f t="shared" si="40"/>
        <v>37.630399999999995</v>
      </c>
      <c r="CD41" s="253">
        <f t="shared" si="41"/>
        <v>37.630399999999995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1:89" ht="27.6" x14ac:dyDescent="0.3">
      <c r="A42" s="1"/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12</v>
      </c>
      <c r="L42" s="104" t="s">
        <v>20</v>
      </c>
      <c r="M42" s="104">
        <v>16</v>
      </c>
      <c r="N42" s="262">
        <f t="shared" si="30"/>
        <v>10.45</v>
      </c>
      <c r="O42" s="106">
        <v>10.45</v>
      </c>
      <c r="P42" s="110">
        <f t="shared" si="8"/>
        <v>145.46399999999997</v>
      </c>
      <c r="Q42" s="112" t="s">
        <v>139</v>
      </c>
      <c r="R42" s="113">
        <f t="shared" si="1"/>
        <v>12</v>
      </c>
      <c r="S42" s="114">
        <f t="shared" si="9"/>
        <v>145.46399999999997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145.46399999999997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7">
        <v>12</v>
      </c>
      <c r="AK42" s="164">
        <f t="shared" si="14"/>
        <v>145.46399999999997</v>
      </c>
      <c r="AL42" s="127"/>
      <c r="AM42" s="164">
        <f t="shared" si="15"/>
        <v>0</v>
      </c>
      <c r="AN42" s="127"/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145.46399999999997</v>
      </c>
      <c r="BG42" s="253">
        <f t="shared" si="26"/>
        <v>145.46399999999997</v>
      </c>
      <c r="BH42" s="10" t="b">
        <f t="shared" si="27"/>
        <v>1</v>
      </c>
      <c r="BI42" s="253">
        <f t="shared" si="28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12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9"/>
        <v>16</v>
      </c>
      <c r="BS42">
        <v>0</v>
      </c>
      <c r="BT42">
        <v>1</v>
      </c>
      <c r="BU42" t="s">
        <v>139</v>
      </c>
      <c r="BV42" t="str">
        <f t="shared" si="49"/>
        <v>0</v>
      </c>
      <c r="BW42" t="str">
        <f t="shared" si="49"/>
        <v>0</v>
      </c>
      <c r="BX42" t="str">
        <f t="shared" si="49"/>
        <v>1</v>
      </c>
      <c r="BY42" t="s">
        <v>23</v>
      </c>
      <c r="BZ42" s="253">
        <f t="shared" si="37"/>
        <v>0</v>
      </c>
      <c r="CA42" s="253">
        <f t="shared" si="38"/>
        <v>145.46399999999997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1:89" ht="27.6" x14ac:dyDescent="0.3">
      <c r="A43" s="217"/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24</v>
      </c>
      <c r="L43" s="201" t="s">
        <v>20</v>
      </c>
      <c r="M43" s="104">
        <v>16</v>
      </c>
      <c r="N43" s="262">
        <f t="shared" si="30"/>
        <v>9.9700000000000006</v>
      </c>
      <c r="O43" s="202">
        <v>9.9700000000000006</v>
      </c>
      <c r="P43" s="110">
        <f t="shared" si="8"/>
        <v>277.56479999999999</v>
      </c>
      <c r="Q43" s="204" t="s">
        <v>139</v>
      </c>
      <c r="R43" s="113">
        <f t="shared" si="1"/>
        <v>0</v>
      </c>
      <c r="S43" s="114">
        <f t="shared" si="9"/>
        <v>0</v>
      </c>
      <c r="T43" s="113">
        <f t="shared" si="2"/>
        <v>6</v>
      </c>
      <c r="U43" s="115">
        <f t="shared" si="10"/>
        <v>69.391199999999998</v>
      </c>
      <c r="V43" s="113">
        <f t="shared" si="3"/>
        <v>9</v>
      </c>
      <c r="W43" s="115">
        <f t="shared" si="11"/>
        <v>104.08680000000001</v>
      </c>
      <c r="X43" s="113">
        <f t="shared" si="4"/>
        <v>9</v>
      </c>
      <c r="Y43" s="115">
        <f t="shared" si="12"/>
        <v>104.08680000000001</v>
      </c>
      <c r="Z43" s="116">
        <f t="shared" si="5"/>
        <v>277.56479999999999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6"/>
      <c r="AK43" s="164">
        <f t="shared" si="14"/>
        <v>0</v>
      </c>
      <c r="AL43" s="216">
        <v>0</v>
      </c>
      <c r="AM43" s="164">
        <f t="shared" si="15"/>
        <v>0</v>
      </c>
      <c r="AN43" s="216">
        <v>0</v>
      </c>
      <c r="AO43" s="164">
        <f t="shared" si="16"/>
        <v>0</v>
      </c>
      <c r="AP43" s="216">
        <v>3</v>
      </c>
      <c r="AQ43" s="164">
        <f t="shared" si="17"/>
        <v>34.695599999999999</v>
      </c>
      <c r="AR43" s="216">
        <v>3</v>
      </c>
      <c r="AS43" s="164">
        <f t="shared" si="18"/>
        <v>34.695599999999999</v>
      </c>
      <c r="AT43" s="216">
        <v>3</v>
      </c>
      <c r="AU43" s="164">
        <f t="shared" si="19"/>
        <v>34.695599999999999</v>
      </c>
      <c r="AV43" s="216">
        <v>3</v>
      </c>
      <c r="AW43" s="164">
        <f t="shared" si="20"/>
        <v>34.695599999999999</v>
      </c>
      <c r="AX43" s="216">
        <v>3</v>
      </c>
      <c r="AY43" s="164">
        <f t="shared" si="21"/>
        <v>34.695599999999999</v>
      </c>
      <c r="AZ43" s="216">
        <v>3</v>
      </c>
      <c r="BA43" s="164">
        <f t="shared" si="22"/>
        <v>34.695599999999999</v>
      </c>
      <c r="BB43" s="216">
        <v>3</v>
      </c>
      <c r="BC43" s="164">
        <f t="shared" si="23"/>
        <v>34.695599999999999</v>
      </c>
      <c r="BD43" s="216">
        <v>3</v>
      </c>
      <c r="BE43" s="164">
        <f t="shared" si="24"/>
        <v>34.695599999999999</v>
      </c>
      <c r="BF43" s="253">
        <f t="shared" si="25"/>
        <v>277.56479999999999</v>
      </c>
      <c r="BG43" s="253">
        <f t="shared" si="26"/>
        <v>277.56480000000005</v>
      </c>
      <c r="BH43" s="10" t="b">
        <f t="shared" si="27"/>
        <v>1</v>
      </c>
      <c r="BI43" s="253">
        <f t="shared" si="28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0</v>
      </c>
      <c r="BN43" s="252">
        <f t="shared" si="33"/>
        <v>6</v>
      </c>
      <c r="BO43" s="252">
        <f t="shared" si="34"/>
        <v>9</v>
      </c>
      <c r="BP43" s="252">
        <f t="shared" si="35"/>
        <v>9</v>
      </c>
      <c r="BQ43" s="254">
        <f t="shared" si="36"/>
        <v>9.9700000000000006</v>
      </c>
      <c r="BR43">
        <f t="shared" si="29"/>
        <v>16</v>
      </c>
      <c r="BS43">
        <v>0</v>
      </c>
      <c r="BT43">
        <v>1</v>
      </c>
      <c r="BU43" t="s">
        <v>139</v>
      </c>
      <c r="BV43" t="str">
        <f t="shared" si="49"/>
        <v>0</v>
      </c>
      <c r="BW43" t="str">
        <f t="shared" si="49"/>
        <v>0</v>
      </c>
      <c r="BX43" t="str">
        <f t="shared" si="49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0</v>
      </c>
      <c r="CC43" s="253">
        <f t="shared" si="40"/>
        <v>0</v>
      </c>
      <c r="CD43" s="253">
        <f t="shared" si="41"/>
        <v>34.695599999999999</v>
      </c>
      <c r="CE43" s="253">
        <f t="shared" si="42"/>
        <v>34.695599999999999</v>
      </c>
      <c r="CF43" s="253">
        <f t="shared" si="43"/>
        <v>34.695599999999999</v>
      </c>
      <c r="CG43" s="253">
        <f t="shared" si="44"/>
        <v>34.695599999999999</v>
      </c>
      <c r="CH43" s="253">
        <f t="shared" si="45"/>
        <v>34.695599999999999</v>
      </c>
      <c r="CI43" s="253">
        <f t="shared" si="46"/>
        <v>34.695599999999999</v>
      </c>
      <c r="CJ43" s="253">
        <f t="shared" si="47"/>
        <v>34.695599999999999</v>
      </c>
      <c r="CK43" s="253">
        <f t="shared" si="48"/>
        <v>34.695599999999999</v>
      </c>
    </row>
    <row r="44" spans="1:89" ht="41.4" x14ac:dyDescent="0.3">
      <c r="A44" s="10"/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3</v>
      </c>
      <c r="L44" s="104" t="s">
        <v>20</v>
      </c>
      <c r="M44" s="104">
        <v>16</v>
      </c>
      <c r="N44" s="262">
        <f t="shared" si="30"/>
        <v>20.420000000000002</v>
      </c>
      <c r="O44" s="106">
        <v>20.420000000000002</v>
      </c>
      <c r="P44" s="110">
        <f t="shared" si="8"/>
        <v>71.061599999999999</v>
      </c>
      <c r="Q44" s="112" t="s">
        <v>139</v>
      </c>
      <c r="R44" s="113">
        <f t="shared" si="1"/>
        <v>3</v>
      </c>
      <c r="S44" s="114">
        <f t="shared" si="9"/>
        <v>71.061599999999999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71.061599999999999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7">
        <v>3</v>
      </c>
      <c r="AK44" s="164">
        <f t="shared" si="14"/>
        <v>71.061599999999999</v>
      </c>
      <c r="AL44" s="127"/>
      <c r="AM44" s="164">
        <f t="shared" si="15"/>
        <v>0</v>
      </c>
      <c r="AN44" s="127"/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71.061599999999999</v>
      </c>
      <c r="BG44" s="253">
        <f t="shared" si="26"/>
        <v>71.061599999999999</v>
      </c>
      <c r="BH44" s="10" t="b">
        <f t="shared" si="27"/>
        <v>1</v>
      </c>
      <c r="BI44" s="253">
        <f t="shared" si="28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3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9"/>
        <v>16</v>
      </c>
      <c r="BS44">
        <v>0</v>
      </c>
      <c r="BT44">
        <v>1</v>
      </c>
      <c r="BU44" t="s">
        <v>139</v>
      </c>
      <c r="BV44" t="str">
        <f t="shared" si="49"/>
        <v>0</v>
      </c>
      <c r="BW44" t="str">
        <f t="shared" si="49"/>
        <v>0</v>
      </c>
      <c r="BX44" t="str">
        <f t="shared" si="49"/>
        <v>1</v>
      </c>
      <c r="BY44" t="s">
        <v>23</v>
      </c>
      <c r="BZ44" s="253">
        <f t="shared" si="37"/>
        <v>0</v>
      </c>
      <c r="CA44" s="253">
        <f t="shared" si="38"/>
        <v>71.061599999999999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1:89" ht="41.4" x14ac:dyDescent="0.3">
      <c r="A45" s="211"/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30</v>
      </c>
      <c r="L45" s="201" t="s">
        <v>20</v>
      </c>
      <c r="M45" s="104">
        <v>16</v>
      </c>
      <c r="N45" s="262">
        <f t="shared" si="30"/>
        <v>19.37</v>
      </c>
      <c r="O45" s="202">
        <v>19.37</v>
      </c>
      <c r="P45" s="110">
        <f t="shared" si="8"/>
        <v>674.07600000000002</v>
      </c>
      <c r="Q45" s="204" t="s">
        <v>139</v>
      </c>
      <c r="R45" s="113">
        <f t="shared" si="1"/>
        <v>3</v>
      </c>
      <c r="S45" s="114">
        <f t="shared" si="9"/>
        <v>67.407600000000002</v>
      </c>
      <c r="T45" s="113">
        <f t="shared" si="2"/>
        <v>9</v>
      </c>
      <c r="U45" s="115">
        <f t="shared" si="10"/>
        <v>202.22280000000001</v>
      </c>
      <c r="V45" s="113">
        <f t="shared" si="3"/>
        <v>9</v>
      </c>
      <c r="W45" s="115">
        <f t="shared" si="11"/>
        <v>202.22280000000001</v>
      </c>
      <c r="X45" s="113">
        <f t="shared" si="4"/>
        <v>9</v>
      </c>
      <c r="Y45" s="115">
        <f t="shared" si="12"/>
        <v>202.22280000000001</v>
      </c>
      <c r="Z45" s="116">
        <f t="shared" si="5"/>
        <v>674.07600000000002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6"/>
      <c r="AK45" s="164">
        <f t="shared" si="14"/>
        <v>0</v>
      </c>
      <c r="AL45" s="216">
        <v>3</v>
      </c>
      <c r="AM45" s="164">
        <f t="shared" si="15"/>
        <v>67.407600000000002</v>
      </c>
      <c r="AN45" s="216">
        <v>3</v>
      </c>
      <c r="AO45" s="164">
        <f t="shared" si="16"/>
        <v>67.407600000000002</v>
      </c>
      <c r="AP45" s="216">
        <v>3</v>
      </c>
      <c r="AQ45" s="164">
        <f t="shared" si="17"/>
        <v>67.407600000000002</v>
      </c>
      <c r="AR45" s="216">
        <v>3</v>
      </c>
      <c r="AS45" s="164">
        <f t="shared" si="18"/>
        <v>67.407600000000002</v>
      </c>
      <c r="AT45" s="216">
        <v>3</v>
      </c>
      <c r="AU45" s="164">
        <f t="shared" si="19"/>
        <v>67.407600000000002</v>
      </c>
      <c r="AV45" s="216">
        <v>3</v>
      </c>
      <c r="AW45" s="164">
        <f t="shared" si="20"/>
        <v>67.407600000000002</v>
      </c>
      <c r="AX45" s="216">
        <v>3</v>
      </c>
      <c r="AY45" s="164">
        <f t="shared" si="21"/>
        <v>67.407600000000002</v>
      </c>
      <c r="AZ45" s="216">
        <v>3</v>
      </c>
      <c r="BA45" s="164">
        <f t="shared" si="22"/>
        <v>67.407600000000002</v>
      </c>
      <c r="BB45" s="216">
        <v>3</v>
      </c>
      <c r="BC45" s="164">
        <f t="shared" si="23"/>
        <v>67.407600000000002</v>
      </c>
      <c r="BD45" s="216">
        <v>3</v>
      </c>
      <c r="BE45" s="164">
        <f t="shared" si="24"/>
        <v>67.407600000000002</v>
      </c>
      <c r="BF45" s="253">
        <f t="shared" si="25"/>
        <v>674.07600000000002</v>
      </c>
      <c r="BG45" s="253">
        <f t="shared" si="26"/>
        <v>674.07600000000002</v>
      </c>
      <c r="BH45" s="10" t="b">
        <f t="shared" si="27"/>
        <v>1</v>
      </c>
      <c r="BI45" s="253">
        <f t="shared" si="28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3</v>
      </c>
      <c r="BN45" s="252">
        <f t="shared" si="33"/>
        <v>9</v>
      </c>
      <c r="BO45" s="252">
        <f t="shared" si="34"/>
        <v>9</v>
      </c>
      <c r="BP45" s="252">
        <f t="shared" si="35"/>
        <v>9</v>
      </c>
      <c r="BQ45" s="254">
        <f t="shared" si="36"/>
        <v>19.37</v>
      </c>
      <c r="BR45">
        <f t="shared" si="29"/>
        <v>16</v>
      </c>
      <c r="BS45">
        <v>0</v>
      </c>
      <c r="BT45">
        <v>1</v>
      </c>
      <c r="BU45" t="s">
        <v>139</v>
      </c>
      <c r="BV45" t="str">
        <f t="shared" si="49"/>
        <v>0</v>
      </c>
      <c r="BW45" t="str">
        <f t="shared" si="49"/>
        <v>0</v>
      </c>
      <c r="BX45" t="str">
        <f t="shared" si="49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67.407600000000002</v>
      </c>
      <c r="CC45" s="253">
        <f t="shared" si="40"/>
        <v>67.407600000000002</v>
      </c>
      <c r="CD45" s="253">
        <f t="shared" si="41"/>
        <v>67.407600000000002</v>
      </c>
      <c r="CE45" s="253">
        <f t="shared" si="42"/>
        <v>67.407600000000002</v>
      </c>
      <c r="CF45" s="253">
        <f t="shared" si="43"/>
        <v>67.407600000000002</v>
      </c>
      <c r="CG45" s="253">
        <f t="shared" si="44"/>
        <v>67.407600000000002</v>
      </c>
      <c r="CH45" s="253">
        <f t="shared" si="45"/>
        <v>67.407600000000002</v>
      </c>
      <c r="CI45" s="253">
        <f t="shared" si="46"/>
        <v>67.407600000000002</v>
      </c>
      <c r="CJ45" s="253">
        <f t="shared" si="47"/>
        <v>67.407600000000002</v>
      </c>
      <c r="CK45" s="253">
        <f t="shared" si="48"/>
        <v>67.407600000000002</v>
      </c>
    </row>
    <row r="46" spans="1:89" ht="41.4" x14ac:dyDescent="0.3">
      <c r="A46" s="10"/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5</v>
      </c>
      <c r="L46" s="104" t="s">
        <v>20</v>
      </c>
      <c r="M46" s="104">
        <v>16</v>
      </c>
      <c r="N46" s="262">
        <f t="shared" si="30"/>
        <v>109.73</v>
      </c>
      <c r="O46" s="106">
        <v>109.73</v>
      </c>
      <c r="P46" s="110">
        <f t="shared" si="8"/>
        <v>636.43399999999997</v>
      </c>
      <c r="Q46" s="112" t="s">
        <v>139</v>
      </c>
      <c r="R46" s="113">
        <f t="shared" si="1"/>
        <v>5</v>
      </c>
      <c r="S46" s="114">
        <f t="shared" si="9"/>
        <v>636.43399999999997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636.43399999999997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7">
        <v>5</v>
      </c>
      <c r="AK46" s="164">
        <f t="shared" si="14"/>
        <v>636.43399999999997</v>
      </c>
      <c r="AL46" s="127"/>
      <c r="AM46" s="164">
        <f t="shared" si="15"/>
        <v>0</v>
      </c>
      <c r="AN46" s="127"/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636.43399999999997</v>
      </c>
      <c r="BG46" s="253">
        <f t="shared" si="26"/>
        <v>636.43399999999997</v>
      </c>
      <c r="BH46" s="10" t="b">
        <f t="shared" si="27"/>
        <v>1</v>
      </c>
      <c r="BI46" s="253">
        <f t="shared" si="28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5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9"/>
        <v>16</v>
      </c>
      <c r="BS46">
        <v>0</v>
      </c>
      <c r="BT46">
        <v>1</v>
      </c>
      <c r="BU46" t="s">
        <v>139</v>
      </c>
      <c r="BV46" t="str">
        <f t="shared" si="49"/>
        <v>0</v>
      </c>
      <c r="BW46" t="str">
        <f t="shared" si="49"/>
        <v>0</v>
      </c>
      <c r="BX46" t="str">
        <f t="shared" si="49"/>
        <v>1</v>
      </c>
      <c r="BY46" t="s">
        <v>23</v>
      </c>
      <c r="BZ46" s="253">
        <f t="shared" si="37"/>
        <v>0</v>
      </c>
      <c r="CA46" s="253">
        <f t="shared" si="38"/>
        <v>636.43399999999997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1:89" ht="41.4" x14ac:dyDescent="0.3">
      <c r="A47" s="211"/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26</v>
      </c>
      <c r="L47" s="201" t="s">
        <v>20</v>
      </c>
      <c r="M47" s="104">
        <v>16</v>
      </c>
      <c r="N47" s="262">
        <f t="shared" si="30"/>
        <v>78.209999999999994</v>
      </c>
      <c r="O47" s="202">
        <v>78.209999999999994</v>
      </c>
      <c r="P47" s="110">
        <f t="shared" si="8"/>
        <v>2358.8136</v>
      </c>
      <c r="Q47" s="204" t="s">
        <v>139</v>
      </c>
      <c r="R47" s="113">
        <f t="shared" si="1"/>
        <v>5</v>
      </c>
      <c r="S47" s="114">
        <f t="shared" si="9"/>
        <v>453.61799999999994</v>
      </c>
      <c r="T47" s="113">
        <f t="shared" si="2"/>
        <v>9</v>
      </c>
      <c r="U47" s="115">
        <f t="shared" si="10"/>
        <v>816.51239999999996</v>
      </c>
      <c r="V47" s="113">
        <f t="shared" si="3"/>
        <v>6</v>
      </c>
      <c r="W47" s="115">
        <f t="shared" si="11"/>
        <v>544.34159999999997</v>
      </c>
      <c r="X47" s="113">
        <f t="shared" si="4"/>
        <v>6</v>
      </c>
      <c r="Y47" s="115">
        <f t="shared" si="12"/>
        <v>544.34159999999997</v>
      </c>
      <c r="Z47" s="116">
        <f t="shared" si="5"/>
        <v>2358.8136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6"/>
      <c r="AK47" s="164">
        <f t="shared" si="14"/>
        <v>0</v>
      </c>
      <c r="AL47" s="216">
        <v>5</v>
      </c>
      <c r="AM47" s="164">
        <f t="shared" si="15"/>
        <v>453.61799999999994</v>
      </c>
      <c r="AN47" s="216">
        <v>5</v>
      </c>
      <c r="AO47" s="164">
        <f t="shared" si="16"/>
        <v>453.61799999999994</v>
      </c>
      <c r="AP47" s="216">
        <v>2</v>
      </c>
      <c r="AQ47" s="164">
        <f t="shared" si="17"/>
        <v>181.44719999999998</v>
      </c>
      <c r="AR47" s="216">
        <v>2</v>
      </c>
      <c r="AS47" s="164">
        <f t="shared" si="18"/>
        <v>181.44719999999998</v>
      </c>
      <c r="AT47" s="216">
        <v>2</v>
      </c>
      <c r="AU47" s="164">
        <f t="shared" si="19"/>
        <v>181.44719999999998</v>
      </c>
      <c r="AV47" s="216">
        <v>2</v>
      </c>
      <c r="AW47" s="164">
        <f t="shared" si="20"/>
        <v>181.44719999999998</v>
      </c>
      <c r="AX47" s="216">
        <v>2</v>
      </c>
      <c r="AY47" s="164">
        <f t="shared" si="21"/>
        <v>181.44719999999998</v>
      </c>
      <c r="AZ47" s="216">
        <v>2</v>
      </c>
      <c r="BA47" s="164">
        <f t="shared" si="22"/>
        <v>181.44719999999998</v>
      </c>
      <c r="BB47" s="216">
        <v>2</v>
      </c>
      <c r="BC47" s="164">
        <f t="shared" si="23"/>
        <v>181.44719999999998</v>
      </c>
      <c r="BD47" s="216">
        <v>2</v>
      </c>
      <c r="BE47" s="164">
        <f t="shared" si="24"/>
        <v>181.44719999999998</v>
      </c>
      <c r="BF47" s="253">
        <f t="shared" si="25"/>
        <v>2358.8136</v>
      </c>
      <c r="BG47" s="253">
        <f t="shared" si="26"/>
        <v>2358.8136</v>
      </c>
      <c r="BH47" s="10" t="b">
        <f t="shared" si="27"/>
        <v>1</v>
      </c>
      <c r="BI47" s="253">
        <f t="shared" si="28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5</v>
      </c>
      <c r="BN47" s="252">
        <f t="shared" si="33"/>
        <v>9</v>
      </c>
      <c r="BO47" s="252">
        <f t="shared" si="34"/>
        <v>6</v>
      </c>
      <c r="BP47" s="252">
        <f t="shared" si="35"/>
        <v>6</v>
      </c>
      <c r="BQ47" s="254">
        <f t="shared" si="36"/>
        <v>78.209999999999994</v>
      </c>
      <c r="BR47">
        <f t="shared" si="29"/>
        <v>16</v>
      </c>
      <c r="BS47">
        <v>0</v>
      </c>
      <c r="BT47">
        <v>1</v>
      </c>
      <c r="BU47" t="s">
        <v>139</v>
      </c>
      <c r="BV47" t="str">
        <f t="shared" si="49"/>
        <v>0</v>
      </c>
      <c r="BW47" t="str">
        <f t="shared" si="49"/>
        <v>0</v>
      </c>
      <c r="BX47" t="str">
        <f t="shared" si="49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453.61799999999994</v>
      </c>
      <c r="CC47" s="253">
        <f t="shared" si="40"/>
        <v>453.61799999999994</v>
      </c>
      <c r="CD47" s="253">
        <f t="shared" si="41"/>
        <v>181.44719999999998</v>
      </c>
      <c r="CE47" s="253">
        <f t="shared" si="42"/>
        <v>181.44719999999998</v>
      </c>
      <c r="CF47" s="253">
        <f t="shared" si="43"/>
        <v>181.44719999999998</v>
      </c>
      <c r="CG47" s="253">
        <f t="shared" si="44"/>
        <v>181.44719999999998</v>
      </c>
      <c r="CH47" s="253">
        <f t="shared" si="45"/>
        <v>181.44719999999998</v>
      </c>
      <c r="CI47" s="253">
        <f t="shared" si="46"/>
        <v>181.44719999999998</v>
      </c>
      <c r="CJ47" s="253">
        <f t="shared" si="47"/>
        <v>181.44719999999998</v>
      </c>
      <c r="CK47" s="253">
        <f t="shared" si="48"/>
        <v>181.44719999999998</v>
      </c>
    </row>
    <row r="48" spans="1:89" ht="27.6" x14ac:dyDescent="0.3">
      <c r="A48" s="10"/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30"/>
        <v>24.79</v>
      </c>
      <c r="O48" s="106">
        <v>24.79</v>
      </c>
      <c r="P48" s="110">
        <f t="shared" si="8"/>
        <v>0</v>
      </c>
      <c r="Q48" s="112" t="s">
        <v>139</v>
      </c>
      <c r="R48" s="113">
        <f t="shared" si="1"/>
        <v>0</v>
      </c>
      <c r="S48" s="114">
        <f t="shared" si="9"/>
        <v>0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0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7">
        <v>0</v>
      </c>
      <c r="AK48" s="164">
        <f t="shared" si="14"/>
        <v>0</v>
      </c>
      <c r="AL48" s="127"/>
      <c r="AM48" s="164">
        <f t="shared" si="15"/>
        <v>0</v>
      </c>
      <c r="AN48" s="127"/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0</v>
      </c>
      <c r="BG48" s="253">
        <f t="shared" si="26"/>
        <v>0</v>
      </c>
      <c r="BH48" s="10" t="b">
        <f t="shared" si="27"/>
        <v>1</v>
      </c>
      <c r="BI48" s="253">
        <f t="shared" si="28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0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9"/>
        <v>16</v>
      </c>
      <c r="BS48">
        <v>0</v>
      </c>
      <c r="BT48">
        <v>1</v>
      </c>
      <c r="BU48" t="s">
        <v>139</v>
      </c>
      <c r="BV48" t="str">
        <f t="shared" si="49"/>
        <v>0</v>
      </c>
      <c r="BW48" t="str">
        <f t="shared" si="49"/>
        <v>0</v>
      </c>
      <c r="BX48" t="str">
        <f t="shared" si="49"/>
        <v>1</v>
      </c>
      <c r="BY48" t="s">
        <v>23</v>
      </c>
      <c r="BZ48" s="253">
        <f t="shared" si="37"/>
        <v>0</v>
      </c>
      <c r="CA48" s="253">
        <f t="shared" si="38"/>
        <v>0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1:89" ht="27.6" x14ac:dyDescent="0.3">
      <c r="A49" s="211"/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30</v>
      </c>
      <c r="L49" s="201" t="s">
        <v>138</v>
      </c>
      <c r="M49" s="104">
        <v>16</v>
      </c>
      <c r="N49" s="262">
        <f t="shared" si="30"/>
        <v>21.33</v>
      </c>
      <c r="O49" s="202">
        <v>21.33</v>
      </c>
      <c r="P49" s="110">
        <f t="shared" si="8"/>
        <v>742.28399999999988</v>
      </c>
      <c r="Q49" s="204" t="s">
        <v>139</v>
      </c>
      <c r="R49" s="113">
        <f t="shared" si="1"/>
        <v>10</v>
      </c>
      <c r="S49" s="114">
        <f t="shared" si="9"/>
        <v>247.42799999999994</v>
      </c>
      <c r="T49" s="113">
        <f t="shared" si="2"/>
        <v>10</v>
      </c>
      <c r="U49" s="115">
        <f t="shared" si="10"/>
        <v>247.42799999999994</v>
      </c>
      <c r="V49" s="113">
        <f t="shared" si="3"/>
        <v>5</v>
      </c>
      <c r="W49" s="115">
        <f t="shared" si="11"/>
        <v>123.71399999999997</v>
      </c>
      <c r="X49" s="113">
        <f t="shared" si="4"/>
        <v>5</v>
      </c>
      <c r="Y49" s="115">
        <f t="shared" si="12"/>
        <v>123.71399999999997</v>
      </c>
      <c r="Z49" s="116">
        <f t="shared" si="5"/>
        <v>742.28399999999976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6"/>
      <c r="AK49" s="164">
        <f t="shared" si="14"/>
        <v>0</v>
      </c>
      <c r="AL49" s="216">
        <v>10</v>
      </c>
      <c r="AM49" s="164">
        <f t="shared" si="15"/>
        <v>247.42799999999994</v>
      </c>
      <c r="AN49" s="216">
        <v>10</v>
      </c>
      <c r="AO49" s="164">
        <f t="shared" si="16"/>
        <v>247.42799999999994</v>
      </c>
      <c r="AP49" s="216">
        <v>0</v>
      </c>
      <c r="AQ49" s="164">
        <f t="shared" si="17"/>
        <v>0</v>
      </c>
      <c r="AR49" s="216">
        <v>0</v>
      </c>
      <c r="AS49" s="164">
        <f t="shared" si="18"/>
        <v>0</v>
      </c>
      <c r="AT49" s="216">
        <v>5</v>
      </c>
      <c r="AU49" s="164">
        <f t="shared" si="19"/>
        <v>123.71399999999997</v>
      </c>
      <c r="AV49" s="216">
        <v>0</v>
      </c>
      <c r="AW49" s="164">
        <f t="shared" si="20"/>
        <v>0</v>
      </c>
      <c r="AX49" s="216">
        <v>0</v>
      </c>
      <c r="AY49" s="164">
        <f t="shared" si="21"/>
        <v>0</v>
      </c>
      <c r="AZ49" s="216">
        <v>0</v>
      </c>
      <c r="BA49" s="164">
        <f t="shared" si="22"/>
        <v>0</v>
      </c>
      <c r="BB49" s="216">
        <v>0</v>
      </c>
      <c r="BC49" s="164">
        <f t="shared" si="23"/>
        <v>0</v>
      </c>
      <c r="BD49" s="216">
        <v>5</v>
      </c>
      <c r="BE49" s="164">
        <f t="shared" si="24"/>
        <v>123.71399999999997</v>
      </c>
      <c r="BF49" s="253">
        <f t="shared" si="25"/>
        <v>742.28399999999988</v>
      </c>
      <c r="BG49" s="253">
        <f t="shared" si="26"/>
        <v>742.28399999999988</v>
      </c>
      <c r="BH49" s="10" t="b">
        <f t="shared" si="27"/>
        <v>1</v>
      </c>
      <c r="BI49" s="253">
        <f t="shared" si="28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10</v>
      </c>
      <c r="BN49" s="252">
        <f t="shared" si="33"/>
        <v>10</v>
      </c>
      <c r="BO49" s="252">
        <f t="shared" si="34"/>
        <v>5</v>
      </c>
      <c r="BP49" s="252">
        <f t="shared" si="35"/>
        <v>5</v>
      </c>
      <c r="BQ49" s="254">
        <f t="shared" si="36"/>
        <v>21.33</v>
      </c>
      <c r="BR49">
        <f t="shared" si="29"/>
        <v>16</v>
      </c>
      <c r="BS49">
        <v>0</v>
      </c>
      <c r="BT49">
        <v>1</v>
      </c>
      <c r="BU49" t="s">
        <v>139</v>
      </c>
      <c r="BV49" t="str">
        <f t="shared" si="49"/>
        <v>0</v>
      </c>
      <c r="BW49" t="str">
        <f t="shared" si="49"/>
        <v>0</v>
      </c>
      <c r="BX49" t="str">
        <f t="shared" si="49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247.42799999999994</v>
      </c>
      <c r="CC49" s="253">
        <f t="shared" si="40"/>
        <v>247.42799999999994</v>
      </c>
      <c r="CD49" s="253">
        <f t="shared" si="41"/>
        <v>0</v>
      </c>
      <c r="CE49" s="253">
        <f t="shared" si="42"/>
        <v>0</v>
      </c>
      <c r="CF49" s="253">
        <f t="shared" si="43"/>
        <v>123.71399999999997</v>
      </c>
      <c r="CG49" s="253">
        <f t="shared" si="44"/>
        <v>0</v>
      </c>
      <c r="CH49" s="253">
        <f t="shared" si="45"/>
        <v>0</v>
      </c>
      <c r="CI49" s="253">
        <f t="shared" si="46"/>
        <v>0</v>
      </c>
      <c r="CJ49" s="253">
        <f t="shared" si="47"/>
        <v>0</v>
      </c>
      <c r="CK49" s="253">
        <f t="shared" si="48"/>
        <v>123.71399999999997</v>
      </c>
    </row>
    <row r="50" spans="1:89" ht="20.399999999999999" x14ac:dyDescent="0.3">
      <c r="A50" s="1"/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7</v>
      </c>
      <c r="L50" s="104" t="s">
        <v>138</v>
      </c>
      <c r="M50" s="104">
        <v>16</v>
      </c>
      <c r="N50" s="262">
        <f t="shared" si="30"/>
        <v>183.53</v>
      </c>
      <c r="O50" s="106">
        <v>183.53</v>
      </c>
      <c r="P50" s="110">
        <f t="shared" si="8"/>
        <v>1490.2635999999998</v>
      </c>
      <c r="Q50" s="112" t="s">
        <v>139</v>
      </c>
      <c r="R50" s="113">
        <f t="shared" si="1"/>
        <v>7</v>
      </c>
      <c r="S50" s="114">
        <f t="shared" si="9"/>
        <v>1490.2635999999998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1490.2635999999998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7">
        <v>7</v>
      </c>
      <c r="AK50" s="164">
        <f t="shared" si="14"/>
        <v>1490.2635999999998</v>
      </c>
      <c r="AL50" s="127"/>
      <c r="AM50" s="164">
        <f t="shared" si="15"/>
        <v>0</v>
      </c>
      <c r="AN50" s="127"/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1490.2635999999998</v>
      </c>
      <c r="BG50" s="253">
        <f t="shared" si="26"/>
        <v>1490.2635999999998</v>
      </c>
      <c r="BH50" s="10" t="b">
        <f t="shared" si="27"/>
        <v>1</v>
      </c>
      <c r="BI50" s="253">
        <f t="shared" si="28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7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9"/>
        <v>16</v>
      </c>
      <c r="BS50">
        <v>0</v>
      </c>
      <c r="BT50">
        <v>1</v>
      </c>
      <c r="BU50" t="s">
        <v>139</v>
      </c>
      <c r="BV50" t="str">
        <f t="shared" si="49"/>
        <v>0</v>
      </c>
      <c r="BW50" t="str">
        <f t="shared" si="49"/>
        <v>0</v>
      </c>
      <c r="BX50" t="str">
        <f t="shared" si="49"/>
        <v>1</v>
      </c>
      <c r="BY50" t="s">
        <v>23</v>
      </c>
      <c r="BZ50" s="253">
        <f t="shared" si="37"/>
        <v>0</v>
      </c>
      <c r="CA50" s="253">
        <f t="shared" si="38"/>
        <v>1490.2635999999998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1:89" ht="20.399999999999999" x14ac:dyDescent="0.3">
      <c r="A51" s="217"/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18</v>
      </c>
      <c r="L51" s="201" t="s">
        <v>138</v>
      </c>
      <c r="M51" s="104">
        <v>16</v>
      </c>
      <c r="N51" s="262">
        <f t="shared" si="30"/>
        <v>144.65</v>
      </c>
      <c r="O51" s="202">
        <v>144.65</v>
      </c>
      <c r="P51" s="110">
        <f t="shared" si="8"/>
        <v>3020.2919999999995</v>
      </c>
      <c r="Q51" s="204" t="s">
        <v>139</v>
      </c>
      <c r="R51" s="113">
        <f t="shared" si="1"/>
        <v>5</v>
      </c>
      <c r="S51" s="114">
        <f t="shared" si="9"/>
        <v>838.96999999999991</v>
      </c>
      <c r="T51" s="113">
        <f t="shared" si="2"/>
        <v>7</v>
      </c>
      <c r="U51" s="115">
        <f t="shared" si="10"/>
        <v>1174.558</v>
      </c>
      <c r="V51" s="113">
        <f t="shared" si="3"/>
        <v>3</v>
      </c>
      <c r="W51" s="115">
        <f t="shared" si="11"/>
        <v>503.38199999999995</v>
      </c>
      <c r="X51" s="113">
        <f t="shared" si="4"/>
        <v>3</v>
      </c>
      <c r="Y51" s="115">
        <f t="shared" si="12"/>
        <v>503.38199999999995</v>
      </c>
      <c r="Z51" s="116">
        <f t="shared" si="5"/>
        <v>3020.2919999999999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6"/>
      <c r="AK51" s="164">
        <f t="shared" si="14"/>
        <v>0</v>
      </c>
      <c r="AL51" s="216">
        <v>5</v>
      </c>
      <c r="AM51" s="164">
        <f t="shared" si="15"/>
        <v>838.96999999999991</v>
      </c>
      <c r="AN51" s="216">
        <v>5</v>
      </c>
      <c r="AO51" s="164">
        <f t="shared" si="16"/>
        <v>838.96999999999991</v>
      </c>
      <c r="AP51" s="216">
        <v>1</v>
      </c>
      <c r="AQ51" s="164">
        <f t="shared" si="17"/>
        <v>167.79399999999998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1</v>
      </c>
      <c r="BE51" s="164">
        <f t="shared" si="24"/>
        <v>167.79399999999998</v>
      </c>
      <c r="BF51" s="253">
        <f t="shared" si="25"/>
        <v>3020.2919999999995</v>
      </c>
      <c r="BG51" s="253">
        <f t="shared" si="26"/>
        <v>3020.2919999999995</v>
      </c>
      <c r="BH51" s="10" t="b">
        <f t="shared" si="27"/>
        <v>1</v>
      </c>
      <c r="BI51" s="253">
        <f t="shared" si="28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5</v>
      </c>
      <c r="BN51" s="252">
        <f t="shared" si="33"/>
        <v>7</v>
      </c>
      <c r="BO51" s="252">
        <f t="shared" si="34"/>
        <v>3</v>
      </c>
      <c r="BP51" s="252">
        <f t="shared" si="35"/>
        <v>3</v>
      </c>
      <c r="BQ51" s="254">
        <f t="shared" si="36"/>
        <v>144.65</v>
      </c>
      <c r="BR51">
        <f t="shared" si="29"/>
        <v>16</v>
      </c>
      <c r="BS51">
        <v>0</v>
      </c>
      <c r="BT51">
        <v>1</v>
      </c>
      <c r="BU51" t="s">
        <v>139</v>
      </c>
      <c r="BV51" t="str">
        <f t="shared" si="49"/>
        <v>0</v>
      </c>
      <c r="BW51" t="str">
        <f t="shared" si="49"/>
        <v>0</v>
      </c>
      <c r="BX51" t="str">
        <f t="shared" si="49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838.96999999999991</v>
      </c>
      <c r="CC51" s="253">
        <f t="shared" si="40"/>
        <v>838.96999999999991</v>
      </c>
      <c r="CD51" s="253">
        <f t="shared" si="41"/>
        <v>167.79399999999998</v>
      </c>
      <c r="CE51" s="253">
        <f t="shared" si="42"/>
        <v>167.79399999999998</v>
      </c>
      <c r="CF51" s="253">
        <f t="shared" si="43"/>
        <v>167.79399999999998</v>
      </c>
      <c r="CG51" s="253">
        <f t="shared" si="44"/>
        <v>167.79399999999998</v>
      </c>
      <c r="CH51" s="253">
        <f t="shared" si="45"/>
        <v>167.79399999999998</v>
      </c>
      <c r="CI51" s="253">
        <f t="shared" si="46"/>
        <v>167.79399999999998</v>
      </c>
      <c r="CJ51" s="253">
        <f t="shared" si="47"/>
        <v>167.79399999999998</v>
      </c>
      <c r="CK51" s="253">
        <f t="shared" si="48"/>
        <v>167.79399999999998</v>
      </c>
    </row>
    <row r="52" spans="1:89" ht="20.399999999999999" x14ac:dyDescent="0.3">
      <c r="A52" s="10"/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7</v>
      </c>
      <c r="L52" s="104" t="s">
        <v>138</v>
      </c>
      <c r="M52" s="104">
        <v>16</v>
      </c>
      <c r="N52" s="262">
        <f t="shared" si="30"/>
        <v>202.52</v>
      </c>
      <c r="O52" s="106">
        <v>202.52</v>
      </c>
      <c r="P52" s="110">
        <f t="shared" si="8"/>
        <v>1644.4624000000001</v>
      </c>
      <c r="Q52" s="112" t="s">
        <v>139</v>
      </c>
      <c r="R52" s="113">
        <f t="shared" si="1"/>
        <v>7</v>
      </c>
      <c r="S52" s="114">
        <f t="shared" si="9"/>
        <v>1644.4624000000001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1644.4624000000001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7">
        <v>7</v>
      </c>
      <c r="AK52" s="164">
        <f t="shared" si="14"/>
        <v>1644.4624000000001</v>
      </c>
      <c r="AL52" s="127"/>
      <c r="AM52" s="164">
        <f t="shared" si="15"/>
        <v>0</v>
      </c>
      <c r="AN52" s="127"/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1644.4624000000001</v>
      </c>
      <c r="BG52" s="253">
        <f t="shared" si="26"/>
        <v>1644.4624000000001</v>
      </c>
      <c r="BH52" s="10" t="b">
        <f t="shared" si="27"/>
        <v>1</v>
      </c>
      <c r="BI52" s="253">
        <f t="shared" si="28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7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9"/>
        <v>16</v>
      </c>
      <c r="BS52">
        <v>0</v>
      </c>
      <c r="BT52">
        <v>1</v>
      </c>
      <c r="BU52" t="s">
        <v>139</v>
      </c>
      <c r="BV52" t="str">
        <f t="shared" si="49"/>
        <v>0</v>
      </c>
      <c r="BW52" t="str">
        <f t="shared" si="49"/>
        <v>0</v>
      </c>
      <c r="BX52" t="str">
        <f t="shared" si="49"/>
        <v>1</v>
      </c>
      <c r="BY52" t="s">
        <v>23</v>
      </c>
      <c r="BZ52" s="253">
        <f t="shared" si="37"/>
        <v>0</v>
      </c>
      <c r="CA52" s="253">
        <f t="shared" si="38"/>
        <v>1644.4624000000001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1:89" ht="20.399999999999999" x14ac:dyDescent="0.3">
      <c r="A53" s="211"/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18</v>
      </c>
      <c r="L53" s="201" t="s">
        <v>138</v>
      </c>
      <c r="M53" s="104">
        <v>16</v>
      </c>
      <c r="N53" s="262">
        <f t="shared" si="30"/>
        <v>166.25</v>
      </c>
      <c r="O53" s="202">
        <v>166.25</v>
      </c>
      <c r="P53" s="110">
        <f t="shared" si="8"/>
        <v>3471.2999999999997</v>
      </c>
      <c r="Q53" s="204" t="s">
        <v>139</v>
      </c>
      <c r="R53" s="113">
        <f t="shared" si="1"/>
        <v>5</v>
      </c>
      <c r="S53" s="114">
        <f t="shared" si="9"/>
        <v>964.25</v>
      </c>
      <c r="T53" s="113">
        <f t="shared" si="2"/>
        <v>7</v>
      </c>
      <c r="U53" s="115">
        <f t="shared" si="10"/>
        <v>1349.95</v>
      </c>
      <c r="V53" s="113">
        <f t="shared" si="3"/>
        <v>3</v>
      </c>
      <c r="W53" s="115">
        <f t="shared" si="11"/>
        <v>578.54999999999995</v>
      </c>
      <c r="X53" s="113">
        <f t="shared" si="4"/>
        <v>3</v>
      </c>
      <c r="Y53" s="115">
        <f t="shared" si="12"/>
        <v>578.54999999999995</v>
      </c>
      <c r="Z53" s="116">
        <f t="shared" si="5"/>
        <v>3471.3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6"/>
      <c r="AK53" s="164">
        <f t="shared" si="14"/>
        <v>0</v>
      </c>
      <c r="AL53" s="216">
        <v>5</v>
      </c>
      <c r="AM53" s="164">
        <f t="shared" si="15"/>
        <v>964.25</v>
      </c>
      <c r="AN53" s="216">
        <v>5</v>
      </c>
      <c r="AO53" s="164">
        <f t="shared" si="16"/>
        <v>964.25</v>
      </c>
      <c r="AP53" s="216">
        <v>1</v>
      </c>
      <c r="AQ53" s="164">
        <f t="shared" si="17"/>
        <v>192.85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1</v>
      </c>
      <c r="BE53" s="164">
        <f t="shared" si="24"/>
        <v>192.85</v>
      </c>
      <c r="BF53" s="253">
        <f t="shared" si="25"/>
        <v>3471.2999999999997</v>
      </c>
      <c r="BG53" s="253">
        <f t="shared" si="26"/>
        <v>3471.2999999999997</v>
      </c>
      <c r="BH53" s="10" t="b">
        <f t="shared" si="27"/>
        <v>1</v>
      </c>
      <c r="BI53" s="253">
        <f t="shared" si="28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5</v>
      </c>
      <c r="BN53" s="252">
        <f t="shared" si="33"/>
        <v>7</v>
      </c>
      <c r="BO53" s="252">
        <f t="shared" si="34"/>
        <v>3</v>
      </c>
      <c r="BP53" s="252">
        <f t="shared" si="35"/>
        <v>3</v>
      </c>
      <c r="BQ53" s="254">
        <f t="shared" si="36"/>
        <v>166.25</v>
      </c>
      <c r="BR53">
        <f t="shared" si="29"/>
        <v>16</v>
      </c>
      <c r="BS53">
        <v>0</v>
      </c>
      <c r="BT53">
        <v>1</v>
      </c>
      <c r="BU53" t="s">
        <v>139</v>
      </c>
      <c r="BV53" t="str">
        <f t="shared" si="49"/>
        <v>0</v>
      </c>
      <c r="BW53" t="str">
        <f t="shared" si="49"/>
        <v>0</v>
      </c>
      <c r="BX53" t="str">
        <f t="shared" si="49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964.25</v>
      </c>
      <c r="CC53" s="253">
        <f t="shared" si="40"/>
        <v>964.25</v>
      </c>
      <c r="CD53" s="253">
        <f t="shared" si="41"/>
        <v>192.85</v>
      </c>
      <c r="CE53" s="253">
        <f t="shared" si="42"/>
        <v>192.85</v>
      </c>
      <c r="CF53" s="253">
        <f t="shared" si="43"/>
        <v>192.85</v>
      </c>
      <c r="CG53" s="253">
        <f t="shared" si="44"/>
        <v>192.85</v>
      </c>
      <c r="CH53" s="253">
        <f t="shared" si="45"/>
        <v>192.85</v>
      </c>
      <c r="CI53" s="253">
        <f t="shared" si="46"/>
        <v>192.85</v>
      </c>
      <c r="CJ53" s="253">
        <f t="shared" si="47"/>
        <v>192.85</v>
      </c>
      <c r="CK53" s="253">
        <f t="shared" si="48"/>
        <v>192.85</v>
      </c>
    </row>
    <row r="54" spans="1:89" ht="20.399999999999999" x14ac:dyDescent="0.3">
      <c r="A54" s="10"/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20</v>
      </c>
      <c r="L54" s="104" t="s">
        <v>138</v>
      </c>
      <c r="M54" s="104">
        <v>16</v>
      </c>
      <c r="N54" s="262">
        <f t="shared" si="30"/>
        <v>18.47</v>
      </c>
      <c r="O54" s="106">
        <v>18.47</v>
      </c>
      <c r="P54" s="110">
        <f t="shared" si="8"/>
        <v>428.50399999999991</v>
      </c>
      <c r="Q54" s="112" t="s">
        <v>139</v>
      </c>
      <c r="R54" s="113">
        <f t="shared" si="1"/>
        <v>20</v>
      </c>
      <c r="S54" s="114">
        <f t="shared" si="9"/>
        <v>428.50399999999991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428.50399999999991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7">
        <v>20</v>
      </c>
      <c r="AK54" s="164">
        <f t="shared" si="14"/>
        <v>428.50399999999991</v>
      </c>
      <c r="AL54" s="127"/>
      <c r="AM54" s="164">
        <f t="shared" si="15"/>
        <v>0</v>
      </c>
      <c r="AN54" s="127"/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428.50399999999991</v>
      </c>
      <c r="BG54" s="253">
        <f t="shared" si="26"/>
        <v>428.50399999999991</v>
      </c>
      <c r="BH54" s="10" t="b">
        <f t="shared" si="27"/>
        <v>1</v>
      </c>
      <c r="BI54" s="253">
        <f t="shared" si="28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20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9"/>
        <v>16</v>
      </c>
      <c r="BS54">
        <v>0</v>
      </c>
      <c r="BT54">
        <v>1</v>
      </c>
      <c r="BU54" t="s">
        <v>139</v>
      </c>
      <c r="BV54" t="str">
        <f t="shared" si="49"/>
        <v>0</v>
      </c>
      <c r="BW54" t="str">
        <f t="shared" si="49"/>
        <v>0</v>
      </c>
      <c r="BX54" t="str">
        <f t="shared" si="49"/>
        <v>1</v>
      </c>
      <c r="BY54" t="s">
        <v>23</v>
      </c>
      <c r="BZ54" s="253">
        <f t="shared" si="37"/>
        <v>0</v>
      </c>
      <c r="CA54" s="253">
        <f t="shared" si="38"/>
        <v>428.50399999999991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1:89" ht="20.399999999999999" x14ac:dyDescent="0.3">
      <c r="A55" s="211"/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56</v>
      </c>
      <c r="L55" s="201" t="s">
        <v>138</v>
      </c>
      <c r="M55" s="104">
        <v>16</v>
      </c>
      <c r="N55" s="262">
        <f t="shared" si="30"/>
        <v>18</v>
      </c>
      <c r="O55" s="202">
        <v>18</v>
      </c>
      <c r="P55" s="110">
        <f t="shared" si="8"/>
        <v>1169.28</v>
      </c>
      <c r="Q55" s="204" t="s">
        <v>139</v>
      </c>
      <c r="R55" s="113">
        <f t="shared" si="1"/>
        <v>20</v>
      </c>
      <c r="S55" s="114">
        <f t="shared" si="9"/>
        <v>417.59999999999997</v>
      </c>
      <c r="T55" s="113">
        <f t="shared" si="2"/>
        <v>24</v>
      </c>
      <c r="U55" s="115">
        <f t="shared" si="10"/>
        <v>501.12</v>
      </c>
      <c r="V55" s="113">
        <f t="shared" si="3"/>
        <v>6</v>
      </c>
      <c r="W55" s="115">
        <f t="shared" si="11"/>
        <v>125.28</v>
      </c>
      <c r="X55" s="113">
        <f t="shared" si="4"/>
        <v>6</v>
      </c>
      <c r="Y55" s="115">
        <f t="shared" si="12"/>
        <v>125.28</v>
      </c>
      <c r="Z55" s="116">
        <f t="shared" si="5"/>
        <v>1169.28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6"/>
      <c r="AK55" s="164">
        <f t="shared" si="14"/>
        <v>0</v>
      </c>
      <c r="AL55" s="216">
        <v>20</v>
      </c>
      <c r="AM55" s="164">
        <f t="shared" si="15"/>
        <v>417.59999999999997</v>
      </c>
      <c r="AN55" s="216">
        <v>20</v>
      </c>
      <c r="AO55" s="164">
        <f t="shared" si="16"/>
        <v>417.59999999999997</v>
      </c>
      <c r="AP55" s="216">
        <v>2</v>
      </c>
      <c r="AQ55" s="164">
        <f t="shared" si="17"/>
        <v>41.76</v>
      </c>
      <c r="AR55" s="216">
        <v>2</v>
      </c>
      <c r="AS55" s="164">
        <f t="shared" si="18"/>
        <v>41.76</v>
      </c>
      <c r="AT55" s="216">
        <v>2</v>
      </c>
      <c r="AU55" s="164">
        <f t="shared" si="19"/>
        <v>41.76</v>
      </c>
      <c r="AV55" s="216">
        <v>2</v>
      </c>
      <c r="AW55" s="164">
        <f t="shared" si="20"/>
        <v>41.76</v>
      </c>
      <c r="AX55" s="216">
        <v>2</v>
      </c>
      <c r="AY55" s="164">
        <f t="shared" si="21"/>
        <v>41.76</v>
      </c>
      <c r="AZ55" s="216">
        <v>2</v>
      </c>
      <c r="BA55" s="164">
        <f t="shared" si="22"/>
        <v>41.76</v>
      </c>
      <c r="BB55" s="216">
        <v>2</v>
      </c>
      <c r="BC55" s="164">
        <f t="shared" si="23"/>
        <v>41.76</v>
      </c>
      <c r="BD55" s="216">
        <v>2</v>
      </c>
      <c r="BE55" s="164">
        <f t="shared" si="24"/>
        <v>41.76</v>
      </c>
      <c r="BF55" s="253">
        <f t="shared" si="25"/>
        <v>1169.28</v>
      </c>
      <c r="BG55" s="253">
        <f t="shared" si="26"/>
        <v>1169.28</v>
      </c>
      <c r="BH55" s="10" t="b">
        <f t="shared" si="27"/>
        <v>1</v>
      </c>
      <c r="BI55" s="253">
        <f t="shared" si="28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20</v>
      </c>
      <c r="BN55" s="252">
        <f t="shared" si="33"/>
        <v>24</v>
      </c>
      <c r="BO55" s="252">
        <f t="shared" si="34"/>
        <v>6</v>
      </c>
      <c r="BP55" s="252">
        <f t="shared" si="35"/>
        <v>6</v>
      </c>
      <c r="BQ55" s="254">
        <f t="shared" si="36"/>
        <v>18</v>
      </c>
      <c r="BR55">
        <f t="shared" si="29"/>
        <v>16</v>
      </c>
      <c r="BS55">
        <v>0</v>
      </c>
      <c r="BT55">
        <v>1</v>
      </c>
      <c r="BU55" t="s">
        <v>139</v>
      </c>
      <c r="BV55" t="str">
        <f t="shared" si="49"/>
        <v>0</v>
      </c>
      <c r="BW55" t="str">
        <f t="shared" si="49"/>
        <v>0</v>
      </c>
      <c r="BX55" t="str">
        <f t="shared" si="49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417.59999999999997</v>
      </c>
      <c r="CC55" s="253">
        <f t="shared" si="40"/>
        <v>417.59999999999997</v>
      </c>
      <c r="CD55" s="253">
        <f t="shared" si="41"/>
        <v>41.76</v>
      </c>
      <c r="CE55" s="253">
        <f t="shared" si="42"/>
        <v>41.76</v>
      </c>
      <c r="CF55" s="253">
        <f t="shared" si="43"/>
        <v>41.76</v>
      </c>
      <c r="CG55" s="253">
        <f t="shared" si="44"/>
        <v>41.76</v>
      </c>
      <c r="CH55" s="253">
        <f t="shared" si="45"/>
        <v>41.76</v>
      </c>
      <c r="CI55" s="253">
        <f t="shared" si="46"/>
        <v>41.76</v>
      </c>
      <c r="CJ55" s="253">
        <f t="shared" si="47"/>
        <v>41.76</v>
      </c>
      <c r="CK55" s="253">
        <f t="shared" si="48"/>
        <v>41.76</v>
      </c>
    </row>
    <row r="56" spans="1:89" ht="20.399999999999999" x14ac:dyDescent="0.3">
      <c r="A56" s="1"/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56</v>
      </c>
      <c r="L56" s="104" t="s">
        <v>138</v>
      </c>
      <c r="M56" s="104">
        <v>16</v>
      </c>
      <c r="N56" s="262">
        <f t="shared" si="30"/>
        <v>74.72</v>
      </c>
      <c r="O56" s="106">
        <v>74.72</v>
      </c>
      <c r="P56" s="110">
        <f t="shared" si="8"/>
        <v>4853.8111999999992</v>
      </c>
      <c r="Q56" s="112" t="s">
        <v>139</v>
      </c>
      <c r="R56" s="113">
        <f t="shared" si="1"/>
        <v>56</v>
      </c>
      <c r="S56" s="114">
        <f t="shared" si="9"/>
        <v>4853.8111999999992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4853.8111999999992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7">
        <v>56</v>
      </c>
      <c r="AK56" s="164">
        <f t="shared" si="14"/>
        <v>4853.8111999999992</v>
      </c>
      <c r="AL56" s="127"/>
      <c r="AM56" s="164">
        <f t="shared" si="15"/>
        <v>0</v>
      </c>
      <c r="AN56" s="127"/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4853.8111999999992</v>
      </c>
      <c r="BG56" s="253">
        <f t="shared" si="26"/>
        <v>4853.8111999999992</v>
      </c>
      <c r="BH56" s="10" t="b">
        <f t="shared" si="27"/>
        <v>1</v>
      </c>
      <c r="BI56" s="253">
        <f t="shared" si="28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56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9"/>
        <v>16</v>
      </c>
      <c r="BS56">
        <v>0</v>
      </c>
      <c r="BT56">
        <v>1</v>
      </c>
      <c r="BU56" t="s">
        <v>139</v>
      </c>
      <c r="BV56" t="str">
        <f t="shared" si="49"/>
        <v>0</v>
      </c>
      <c r="BW56" t="str">
        <f t="shared" si="49"/>
        <v>0</v>
      </c>
      <c r="BX56" t="str">
        <f t="shared" si="49"/>
        <v>1</v>
      </c>
      <c r="BY56" t="s">
        <v>23</v>
      </c>
      <c r="BZ56" s="253">
        <f t="shared" si="37"/>
        <v>0</v>
      </c>
      <c r="CA56" s="253">
        <f t="shared" si="38"/>
        <v>4853.8111999999992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1:89" ht="20.399999999999999" x14ac:dyDescent="0.3">
      <c r="A57" s="217"/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586</v>
      </c>
      <c r="L57" s="201" t="s">
        <v>138</v>
      </c>
      <c r="M57" s="104">
        <v>16</v>
      </c>
      <c r="N57" s="262">
        <f t="shared" si="30"/>
        <v>68.64</v>
      </c>
      <c r="O57" s="202">
        <v>68.64</v>
      </c>
      <c r="P57" s="110">
        <f t="shared" si="8"/>
        <v>46658.7264</v>
      </c>
      <c r="Q57" s="204" t="s">
        <v>139</v>
      </c>
      <c r="R57" s="113">
        <f t="shared" si="1"/>
        <v>120</v>
      </c>
      <c r="S57" s="114">
        <f t="shared" si="9"/>
        <v>9554.6880000000001</v>
      </c>
      <c r="T57" s="113">
        <f t="shared" si="2"/>
        <v>218</v>
      </c>
      <c r="U57" s="115">
        <f t="shared" si="10"/>
        <v>17357.683199999999</v>
      </c>
      <c r="V57" s="113">
        <f t="shared" si="3"/>
        <v>124</v>
      </c>
      <c r="W57" s="115">
        <f t="shared" si="11"/>
        <v>9873.1775999999991</v>
      </c>
      <c r="X57" s="113">
        <f t="shared" si="4"/>
        <v>124</v>
      </c>
      <c r="Y57" s="115">
        <f t="shared" si="12"/>
        <v>9873.1775999999991</v>
      </c>
      <c r="Z57" s="116">
        <f t="shared" si="5"/>
        <v>46658.7264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6"/>
      <c r="AK57" s="164">
        <f t="shared" si="14"/>
        <v>0</v>
      </c>
      <c r="AL57" s="216">
        <v>120</v>
      </c>
      <c r="AM57" s="164">
        <f t="shared" si="15"/>
        <v>9554.6880000000001</v>
      </c>
      <c r="AN57" s="216">
        <v>120</v>
      </c>
      <c r="AO57" s="164">
        <f t="shared" si="16"/>
        <v>9554.6880000000001</v>
      </c>
      <c r="AP57" s="216">
        <v>49</v>
      </c>
      <c r="AQ57" s="164">
        <f t="shared" si="17"/>
        <v>3901.4976000000001</v>
      </c>
      <c r="AR57" s="216">
        <v>49</v>
      </c>
      <c r="AS57" s="164">
        <f t="shared" si="18"/>
        <v>3901.4976000000001</v>
      </c>
      <c r="AT57" s="216">
        <v>26</v>
      </c>
      <c r="AU57" s="164">
        <f t="shared" si="19"/>
        <v>2070.1824000000001</v>
      </c>
      <c r="AV57" s="216">
        <v>49</v>
      </c>
      <c r="AW57" s="164">
        <f t="shared" si="20"/>
        <v>3901.4976000000001</v>
      </c>
      <c r="AX57" s="216">
        <v>49</v>
      </c>
      <c r="AY57" s="164">
        <f t="shared" si="21"/>
        <v>3901.4976000000001</v>
      </c>
      <c r="AZ57" s="216">
        <v>49</v>
      </c>
      <c r="BA57" s="164">
        <f t="shared" si="22"/>
        <v>3901.4976000000001</v>
      </c>
      <c r="BB57" s="216">
        <v>49</v>
      </c>
      <c r="BC57" s="164">
        <f t="shared" si="23"/>
        <v>3901.4976000000001</v>
      </c>
      <c r="BD57" s="216">
        <v>26</v>
      </c>
      <c r="BE57" s="164">
        <f t="shared" si="24"/>
        <v>2070.1824000000001</v>
      </c>
      <c r="BF57" s="253">
        <f t="shared" si="25"/>
        <v>46658.7264</v>
      </c>
      <c r="BG57" s="253">
        <f t="shared" si="26"/>
        <v>46658.7264</v>
      </c>
      <c r="BH57" s="10" t="b">
        <f t="shared" si="27"/>
        <v>1</v>
      </c>
      <c r="BI57" s="253">
        <f t="shared" si="28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120</v>
      </c>
      <c r="BN57" s="252">
        <f t="shared" si="33"/>
        <v>218</v>
      </c>
      <c r="BO57" s="252">
        <f t="shared" si="34"/>
        <v>124</v>
      </c>
      <c r="BP57" s="252">
        <f t="shared" si="35"/>
        <v>124</v>
      </c>
      <c r="BQ57" s="254">
        <f t="shared" si="36"/>
        <v>68.64</v>
      </c>
      <c r="BR57">
        <f t="shared" si="29"/>
        <v>16</v>
      </c>
      <c r="BS57">
        <v>0</v>
      </c>
      <c r="BT57">
        <v>1</v>
      </c>
      <c r="BU57" t="s">
        <v>139</v>
      </c>
      <c r="BV57" t="str">
        <f t="shared" si="49"/>
        <v>0</v>
      </c>
      <c r="BW57" t="str">
        <f t="shared" si="49"/>
        <v>0</v>
      </c>
      <c r="BX57" t="str">
        <f t="shared" si="49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9554.6880000000001</v>
      </c>
      <c r="CC57" s="253">
        <f t="shared" si="40"/>
        <v>9554.6880000000001</v>
      </c>
      <c r="CD57" s="253">
        <f t="shared" si="41"/>
        <v>3901.4976000000001</v>
      </c>
      <c r="CE57" s="253">
        <f t="shared" si="42"/>
        <v>3901.4976000000001</v>
      </c>
      <c r="CF57" s="253">
        <f t="shared" si="43"/>
        <v>2070.1824000000001</v>
      </c>
      <c r="CG57" s="253">
        <f t="shared" si="44"/>
        <v>3901.4976000000001</v>
      </c>
      <c r="CH57" s="253">
        <f t="shared" si="45"/>
        <v>3901.4976000000001</v>
      </c>
      <c r="CI57" s="253">
        <f t="shared" si="46"/>
        <v>3901.4976000000001</v>
      </c>
      <c r="CJ57" s="253">
        <f t="shared" si="47"/>
        <v>3901.4976000000001</v>
      </c>
      <c r="CK57" s="253">
        <f t="shared" si="48"/>
        <v>2070.1824000000001</v>
      </c>
    </row>
    <row r="58" spans="1:89" ht="20.399999999999999" x14ac:dyDescent="0.3">
      <c r="A58" s="10"/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10</v>
      </c>
      <c r="L58" s="104" t="s">
        <v>138</v>
      </c>
      <c r="M58" s="104">
        <v>16</v>
      </c>
      <c r="N58" s="262">
        <f t="shared" si="30"/>
        <v>101.08</v>
      </c>
      <c r="O58" s="106">
        <v>101.08</v>
      </c>
      <c r="P58" s="110">
        <f t="shared" si="8"/>
        <v>1172.528</v>
      </c>
      <c r="Q58" s="112" t="s">
        <v>139</v>
      </c>
      <c r="R58" s="113">
        <f t="shared" si="1"/>
        <v>10</v>
      </c>
      <c r="S58" s="114">
        <f t="shared" si="9"/>
        <v>1172.528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1172.528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7">
        <v>10</v>
      </c>
      <c r="AK58" s="164">
        <f t="shared" si="14"/>
        <v>1172.528</v>
      </c>
      <c r="AL58" s="127"/>
      <c r="AM58" s="164">
        <f t="shared" si="15"/>
        <v>0</v>
      </c>
      <c r="AN58" s="127"/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1172.528</v>
      </c>
      <c r="BG58" s="253">
        <f t="shared" si="26"/>
        <v>1172.528</v>
      </c>
      <c r="BH58" s="10" t="b">
        <f t="shared" si="27"/>
        <v>1</v>
      </c>
      <c r="BI58" s="253">
        <f t="shared" si="28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10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9"/>
        <v>16</v>
      </c>
      <c r="BS58">
        <v>0</v>
      </c>
      <c r="BT58">
        <v>1</v>
      </c>
      <c r="BU58" t="s">
        <v>139</v>
      </c>
      <c r="BV58" t="str">
        <f t="shared" si="49"/>
        <v>0</v>
      </c>
      <c r="BW58" t="str">
        <f t="shared" si="49"/>
        <v>0</v>
      </c>
      <c r="BX58" t="str">
        <f t="shared" si="49"/>
        <v>1</v>
      </c>
      <c r="BY58" t="s">
        <v>23</v>
      </c>
      <c r="BZ58" s="253">
        <f t="shared" si="37"/>
        <v>0</v>
      </c>
      <c r="CA58" s="253">
        <f t="shared" si="38"/>
        <v>1172.528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1:89" ht="20.399999999999999" x14ac:dyDescent="0.3">
      <c r="A59" s="211"/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140</v>
      </c>
      <c r="L59" s="201" t="s">
        <v>138</v>
      </c>
      <c r="M59" s="104">
        <v>16</v>
      </c>
      <c r="N59" s="262">
        <f t="shared" si="30"/>
        <v>90.64</v>
      </c>
      <c r="O59" s="202">
        <v>90.64</v>
      </c>
      <c r="P59" s="110">
        <f t="shared" si="8"/>
        <v>14719.936</v>
      </c>
      <c r="Q59" s="204" t="s">
        <v>139</v>
      </c>
      <c r="R59" s="113">
        <f t="shared" si="1"/>
        <v>20</v>
      </c>
      <c r="S59" s="114">
        <f t="shared" si="9"/>
        <v>2102.848</v>
      </c>
      <c r="T59" s="113">
        <f t="shared" si="2"/>
        <v>50</v>
      </c>
      <c r="U59" s="115">
        <f t="shared" si="10"/>
        <v>5257.12</v>
      </c>
      <c r="V59" s="113">
        <f t="shared" si="3"/>
        <v>35</v>
      </c>
      <c r="W59" s="115">
        <f t="shared" si="11"/>
        <v>3679.9839999999999</v>
      </c>
      <c r="X59" s="113">
        <f t="shared" si="4"/>
        <v>35</v>
      </c>
      <c r="Y59" s="115">
        <f t="shared" si="12"/>
        <v>3679.9839999999999</v>
      </c>
      <c r="Z59" s="116">
        <f t="shared" si="5"/>
        <v>14719.936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6"/>
      <c r="AK59" s="164">
        <f t="shared" si="14"/>
        <v>0</v>
      </c>
      <c r="AL59" s="216">
        <v>20</v>
      </c>
      <c r="AM59" s="164">
        <f t="shared" si="15"/>
        <v>2102.848</v>
      </c>
      <c r="AN59" s="216">
        <v>20</v>
      </c>
      <c r="AO59" s="164">
        <f t="shared" si="16"/>
        <v>2102.848</v>
      </c>
      <c r="AP59" s="216">
        <v>15</v>
      </c>
      <c r="AQ59" s="164">
        <f t="shared" si="17"/>
        <v>1577.136</v>
      </c>
      <c r="AR59" s="216">
        <v>15</v>
      </c>
      <c r="AS59" s="164">
        <f t="shared" si="18"/>
        <v>1577.136</v>
      </c>
      <c r="AT59" s="216">
        <v>5</v>
      </c>
      <c r="AU59" s="164">
        <f t="shared" si="19"/>
        <v>525.71199999999999</v>
      </c>
      <c r="AV59" s="216">
        <v>15</v>
      </c>
      <c r="AW59" s="164">
        <f t="shared" si="20"/>
        <v>1577.136</v>
      </c>
      <c r="AX59" s="216">
        <v>15</v>
      </c>
      <c r="AY59" s="164">
        <f t="shared" si="21"/>
        <v>1577.136</v>
      </c>
      <c r="AZ59" s="216">
        <v>15</v>
      </c>
      <c r="BA59" s="164">
        <f t="shared" si="22"/>
        <v>1577.136</v>
      </c>
      <c r="BB59" s="216">
        <v>15</v>
      </c>
      <c r="BC59" s="164">
        <f t="shared" si="23"/>
        <v>1577.136</v>
      </c>
      <c r="BD59" s="216">
        <v>5</v>
      </c>
      <c r="BE59" s="164">
        <f t="shared" si="24"/>
        <v>525.71199999999999</v>
      </c>
      <c r="BF59" s="253">
        <f t="shared" si="25"/>
        <v>14719.936</v>
      </c>
      <c r="BG59" s="253">
        <f t="shared" si="26"/>
        <v>14719.936</v>
      </c>
      <c r="BH59" s="10" t="b">
        <f t="shared" si="27"/>
        <v>1</v>
      </c>
      <c r="BI59" s="253">
        <f t="shared" si="28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20</v>
      </c>
      <c r="BN59" s="252">
        <f t="shared" si="33"/>
        <v>50</v>
      </c>
      <c r="BO59" s="252">
        <f t="shared" si="34"/>
        <v>35</v>
      </c>
      <c r="BP59" s="252">
        <f t="shared" si="35"/>
        <v>35</v>
      </c>
      <c r="BQ59" s="254">
        <f t="shared" si="36"/>
        <v>90.64</v>
      </c>
      <c r="BR59">
        <f t="shared" si="29"/>
        <v>16</v>
      </c>
      <c r="BS59">
        <v>0</v>
      </c>
      <c r="BT59">
        <v>1</v>
      </c>
      <c r="BU59" t="s">
        <v>139</v>
      </c>
      <c r="BV59" t="str">
        <f t="shared" si="49"/>
        <v>0</v>
      </c>
      <c r="BW59" t="str">
        <f t="shared" si="49"/>
        <v>0</v>
      </c>
      <c r="BX59" t="str">
        <f t="shared" si="49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2102.848</v>
      </c>
      <c r="CC59" s="253">
        <f t="shared" si="40"/>
        <v>2102.848</v>
      </c>
      <c r="CD59" s="253">
        <f t="shared" si="41"/>
        <v>1577.136</v>
      </c>
      <c r="CE59" s="253">
        <f t="shared" si="42"/>
        <v>1577.136</v>
      </c>
      <c r="CF59" s="253">
        <f t="shared" si="43"/>
        <v>525.71199999999999</v>
      </c>
      <c r="CG59" s="253">
        <f t="shared" si="44"/>
        <v>1577.136</v>
      </c>
      <c r="CH59" s="253">
        <f t="shared" si="45"/>
        <v>1577.136</v>
      </c>
      <c r="CI59" s="253">
        <f t="shared" si="46"/>
        <v>1577.136</v>
      </c>
      <c r="CJ59" s="253">
        <f t="shared" si="47"/>
        <v>1577.136</v>
      </c>
      <c r="CK59" s="253">
        <f t="shared" si="48"/>
        <v>525.71199999999999</v>
      </c>
    </row>
    <row r="60" spans="1:89" ht="27.6" x14ac:dyDescent="0.3">
      <c r="A60" s="1"/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30"/>
        <v>122.5</v>
      </c>
      <c r="O60" s="106">
        <v>122.5</v>
      </c>
      <c r="P60" s="110">
        <f t="shared" si="8"/>
        <v>0</v>
      </c>
      <c r="Q60" s="112" t="s">
        <v>139</v>
      </c>
      <c r="R60" s="113">
        <f t="shared" si="1"/>
        <v>0</v>
      </c>
      <c r="S60" s="114">
        <f t="shared" si="9"/>
        <v>0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0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7">
        <v>0</v>
      </c>
      <c r="AK60" s="164">
        <f t="shared" si="14"/>
        <v>0</v>
      </c>
      <c r="AL60" s="127"/>
      <c r="AM60" s="164">
        <f t="shared" si="15"/>
        <v>0</v>
      </c>
      <c r="AN60" s="127"/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0</v>
      </c>
      <c r="BG60" s="253">
        <f t="shared" si="26"/>
        <v>0</v>
      </c>
      <c r="BH60" s="10" t="b">
        <f t="shared" si="27"/>
        <v>1</v>
      </c>
      <c r="BI60" s="253">
        <f t="shared" si="28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0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9"/>
        <v>16</v>
      </c>
      <c r="BS60">
        <v>0</v>
      </c>
      <c r="BT60">
        <v>1</v>
      </c>
      <c r="BU60" t="s">
        <v>139</v>
      </c>
      <c r="BV60" t="str">
        <f t="shared" si="49"/>
        <v>0</v>
      </c>
      <c r="BW60" t="str">
        <f t="shared" si="49"/>
        <v>0</v>
      </c>
      <c r="BX60" t="str">
        <f t="shared" si="49"/>
        <v>1</v>
      </c>
      <c r="BY60" t="s">
        <v>23</v>
      </c>
      <c r="BZ60" s="253">
        <f t="shared" si="37"/>
        <v>0</v>
      </c>
      <c r="CA60" s="253">
        <f t="shared" si="38"/>
        <v>0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1:89" ht="27.6" x14ac:dyDescent="0.3">
      <c r="A61" s="217"/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10</v>
      </c>
      <c r="L61" s="201" t="s">
        <v>138</v>
      </c>
      <c r="M61" s="104">
        <v>16</v>
      </c>
      <c r="N61" s="262">
        <f t="shared" si="30"/>
        <v>92.6</v>
      </c>
      <c r="O61" s="202">
        <v>92.6</v>
      </c>
      <c r="P61" s="110">
        <f t="shared" si="8"/>
        <v>1074.1599999999999</v>
      </c>
      <c r="Q61" s="204" t="s">
        <v>139</v>
      </c>
      <c r="R61" s="113">
        <f t="shared" si="1"/>
        <v>4</v>
      </c>
      <c r="S61" s="114">
        <f t="shared" si="9"/>
        <v>429.66399999999993</v>
      </c>
      <c r="T61" s="113">
        <f t="shared" si="2"/>
        <v>4</v>
      </c>
      <c r="U61" s="115">
        <f t="shared" si="10"/>
        <v>429.66399999999993</v>
      </c>
      <c r="V61" s="113">
        <f t="shared" si="3"/>
        <v>1</v>
      </c>
      <c r="W61" s="115">
        <f t="shared" si="11"/>
        <v>107.41599999999998</v>
      </c>
      <c r="X61" s="113">
        <f t="shared" si="4"/>
        <v>1</v>
      </c>
      <c r="Y61" s="115">
        <f t="shared" si="12"/>
        <v>107.41599999999998</v>
      </c>
      <c r="Z61" s="116">
        <f t="shared" si="5"/>
        <v>1074.1599999999999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6"/>
      <c r="AK61" s="164">
        <f t="shared" si="14"/>
        <v>0</v>
      </c>
      <c r="AL61" s="216">
        <v>4</v>
      </c>
      <c r="AM61" s="164">
        <f t="shared" si="15"/>
        <v>429.66399999999993</v>
      </c>
      <c r="AN61" s="216">
        <v>4</v>
      </c>
      <c r="AO61" s="164">
        <f t="shared" si="16"/>
        <v>429.66399999999993</v>
      </c>
      <c r="AP61" s="216">
        <v>0</v>
      </c>
      <c r="AQ61" s="164">
        <f t="shared" si="17"/>
        <v>0</v>
      </c>
      <c r="AR61" s="216">
        <v>0</v>
      </c>
      <c r="AS61" s="164">
        <f t="shared" si="18"/>
        <v>0</v>
      </c>
      <c r="AT61" s="216">
        <v>1</v>
      </c>
      <c r="AU61" s="164">
        <f t="shared" si="19"/>
        <v>107.41599999999998</v>
      </c>
      <c r="AV61" s="216">
        <v>0</v>
      </c>
      <c r="AW61" s="164">
        <f t="shared" si="20"/>
        <v>0</v>
      </c>
      <c r="AX61" s="216">
        <v>0</v>
      </c>
      <c r="AY61" s="164">
        <f t="shared" si="21"/>
        <v>0</v>
      </c>
      <c r="AZ61" s="216">
        <v>0</v>
      </c>
      <c r="BA61" s="164">
        <f t="shared" si="22"/>
        <v>0</v>
      </c>
      <c r="BB61" s="216">
        <v>0</v>
      </c>
      <c r="BC61" s="164">
        <f t="shared" si="23"/>
        <v>0</v>
      </c>
      <c r="BD61" s="216">
        <v>1</v>
      </c>
      <c r="BE61" s="164">
        <f t="shared" si="24"/>
        <v>107.41599999999998</v>
      </c>
      <c r="BF61" s="253">
        <f t="shared" si="25"/>
        <v>1074.1599999999999</v>
      </c>
      <c r="BG61" s="253">
        <f t="shared" si="26"/>
        <v>1074.1599999999999</v>
      </c>
      <c r="BH61" s="10" t="b">
        <f t="shared" si="27"/>
        <v>1</v>
      </c>
      <c r="BI61" s="253">
        <f t="shared" si="28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4</v>
      </c>
      <c r="BN61" s="252">
        <f t="shared" si="33"/>
        <v>4</v>
      </c>
      <c r="BO61" s="252">
        <f t="shared" si="34"/>
        <v>1</v>
      </c>
      <c r="BP61" s="252">
        <f t="shared" si="35"/>
        <v>1</v>
      </c>
      <c r="BQ61" s="254">
        <f t="shared" si="36"/>
        <v>92.6</v>
      </c>
      <c r="BR61">
        <f t="shared" si="29"/>
        <v>16</v>
      </c>
      <c r="BS61">
        <v>0</v>
      </c>
      <c r="BT61">
        <v>1</v>
      </c>
      <c r="BU61" t="s">
        <v>139</v>
      </c>
      <c r="BV61" t="str">
        <f t="shared" si="49"/>
        <v>0</v>
      </c>
      <c r="BW61" t="str">
        <f t="shared" si="49"/>
        <v>0</v>
      </c>
      <c r="BX61" t="str">
        <f t="shared" si="49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429.66399999999993</v>
      </c>
      <c r="CC61" s="253">
        <f t="shared" si="40"/>
        <v>429.66399999999993</v>
      </c>
      <c r="CD61" s="253">
        <f t="shared" si="41"/>
        <v>0</v>
      </c>
      <c r="CE61" s="253">
        <f t="shared" si="42"/>
        <v>0</v>
      </c>
      <c r="CF61" s="253">
        <f t="shared" si="43"/>
        <v>107.41599999999998</v>
      </c>
      <c r="CG61" s="253">
        <f t="shared" si="44"/>
        <v>0</v>
      </c>
      <c r="CH61" s="253">
        <f t="shared" si="45"/>
        <v>0</v>
      </c>
      <c r="CI61" s="253">
        <f t="shared" si="46"/>
        <v>0</v>
      </c>
      <c r="CJ61" s="253">
        <f t="shared" si="47"/>
        <v>0</v>
      </c>
      <c r="CK61" s="253">
        <f t="shared" si="48"/>
        <v>107.41599999999998</v>
      </c>
    </row>
    <row r="62" spans="1:89" ht="27.6" x14ac:dyDescent="0.3">
      <c r="A62" s="1"/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10</v>
      </c>
      <c r="L62" s="104" t="s">
        <v>20</v>
      </c>
      <c r="M62" s="104">
        <v>16</v>
      </c>
      <c r="N62" s="262">
        <f t="shared" si="30"/>
        <v>20.62</v>
      </c>
      <c r="O62" s="106">
        <v>20.62</v>
      </c>
      <c r="P62" s="110">
        <f t="shared" si="8"/>
        <v>239.19200000000001</v>
      </c>
      <c r="Q62" s="112" t="s">
        <v>139</v>
      </c>
      <c r="R62" s="113">
        <f t="shared" si="1"/>
        <v>10</v>
      </c>
      <c r="S62" s="114">
        <f t="shared" si="9"/>
        <v>239.19200000000001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239.19200000000001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7">
        <v>10</v>
      </c>
      <c r="AK62" s="164">
        <f t="shared" si="14"/>
        <v>239.19200000000001</v>
      </c>
      <c r="AL62" s="127"/>
      <c r="AM62" s="164">
        <f t="shared" si="15"/>
        <v>0</v>
      </c>
      <c r="AN62" s="127"/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239.19200000000001</v>
      </c>
      <c r="BG62" s="253">
        <f t="shared" si="26"/>
        <v>239.19200000000001</v>
      </c>
      <c r="BH62" s="10" t="b">
        <f t="shared" si="27"/>
        <v>1</v>
      </c>
      <c r="BI62" s="253">
        <f t="shared" si="28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10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9"/>
        <v>16</v>
      </c>
      <c r="BS62">
        <v>0</v>
      </c>
      <c r="BT62">
        <v>1</v>
      </c>
      <c r="BU62" t="s">
        <v>139</v>
      </c>
      <c r="BV62" t="str">
        <f t="shared" si="49"/>
        <v>0</v>
      </c>
      <c r="BW62" t="str">
        <f t="shared" si="49"/>
        <v>0</v>
      </c>
      <c r="BX62" t="str">
        <f t="shared" si="49"/>
        <v>1</v>
      </c>
      <c r="BY62" t="s">
        <v>23</v>
      </c>
      <c r="BZ62" s="253">
        <f t="shared" si="37"/>
        <v>0</v>
      </c>
      <c r="CA62" s="253">
        <f t="shared" si="38"/>
        <v>239.19200000000001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1:89" ht="27.6" x14ac:dyDescent="0.3">
      <c r="A63" s="217"/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52</v>
      </c>
      <c r="L63" s="201" t="s">
        <v>20</v>
      </c>
      <c r="M63" s="104">
        <v>16</v>
      </c>
      <c r="N63" s="262">
        <f t="shared" si="30"/>
        <v>13.62</v>
      </c>
      <c r="O63" s="202">
        <v>13.62</v>
      </c>
      <c r="P63" s="110">
        <f t="shared" si="8"/>
        <v>821.55839999999989</v>
      </c>
      <c r="Q63" s="204" t="s">
        <v>139</v>
      </c>
      <c r="R63" s="113">
        <f t="shared" si="1"/>
        <v>10</v>
      </c>
      <c r="S63" s="114">
        <f t="shared" si="9"/>
        <v>157.99199999999996</v>
      </c>
      <c r="T63" s="113">
        <f t="shared" si="2"/>
        <v>18</v>
      </c>
      <c r="U63" s="115">
        <f t="shared" si="10"/>
        <v>284.38559999999995</v>
      </c>
      <c r="V63" s="113">
        <f t="shared" si="3"/>
        <v>12</v>
      </c>
      <c r="W63" s="115">
        <f t="shared" si="11"/>
        <v>189.59039999999996</v>
      </c>
      <c r="X63" s="113">
        <f t="shared" si="4"/>
        <v>12</v>
      </c>
      <c r="Y63" s="115">
        <f t="shared" si="12"/>
        <v>189.59039999999996</v>
      </c>
      <c r="Z63" s="116">
        <f t="shared" si="5"/>
        <v>821.55839999999978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6"/>
      <c r="AK63" s="164">
        <f t="shared" si="14"/>
        <v>0</v>
      </c>
      <c r="AL63" s="216">
        <v>10</v>
      </c>
      <c r="AM63" s="164">
        <f t="shared" si="15"/>
        <v>157.99199999999996</v>
      </c>
      <c r="AN63" s="216">
        <v>10</v>
      </c>
      <c r="AO63" s="164">
        <f t="shared" si="16"/>
        <v>157.99199999999996</v>
      </c>
      <c r="AP63" s="216">
        <v>4</v>
      </c>
      <c r="AQ63" s="164">
        <f t="shared" si="17"/>
        <v>63.196799999999989</v>
      </c>
      <c r="AR63" s="216">
        <v>4</v>
      </c>
      <c r="AS63" s="164">
        <f t="shared" si="18"/>
        <v>63.196799999999989</v>
      </c>
      <c r="AT63" s="216">
        <v>4</v>
      </c>
      <c r="AU63" s="164">
        <f t="shared" si="19"/>
        <v>63.196799999999989</v>
      </c>
      <c r="AV63" s="216">
        <v>4</v>
      </c>
      <c r="AW63" s="164">
        <f t="shared" si="20"/>
        <v>63.196799999999989</v>
      </c>
      <c r="AX63" s="216">
        <v>4</v>
      </c>
      <c r="AY63" s="164">
        <f t="shared" si="21"/>
        <v>63.196799999999989</v>
      </c>
      <c r="AZ63" s="216">
        <v>4</v>
      </c>
      <c r="BA63" s="164">
        <f t="shared" si="22"/>
        <v>63.196799999999989</v>
      </c>
      <c r="BB63" s="216">
        <v>4</v>
      </c>
      <c r="BC63" s="164">
        <f t="shared" si="23"/>
        <v>63.196799999999989</v>
      </c>
      <c r="BD63" s="216">
        <v>4</v>
      </c>
      <c r="BE63" s="164">
        <f t="shared" si="24"/>
        <v>63.196799999999989</v>
      </c>
      <c r="BF63" s="253">
        <f t="shared" si="25"/>
        <v>821.55839999999989</v>
      </c>
      <c r="BG63" s="253">
        <f t="shared" si="26"/>
        <v>821.55839999999989</v>
      </c>
      <c r="BH63" s="10" t="b">
        <f t="shared" si="27"/>
        <v>1</v>
      </c>
      <c r="BI63" s="253">
        <f t="shared" si="28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10</v>
      </c>
      <c r="BN63" s="252">
        <f t="shared" si="33"/>
        <v>18</v>
      </c>
      <c r="BO63" s="252">
        <f t="shared" si="34"/>
        <v>12</v>
      </c>
      <c r="BP63" s="252">
        <f t="shared" si="35"/>
        <v>12</v>
      </c>
      <c r="BQ63" s="254">
        <f t="shared" si="36"/>
        <v>13.62</v>
      </c>
      <c r="BR63">
        <f t="shared" si="29"/>
        <v>16</v>
      </c>
      <c r="BS63">
        <v>0</v>
      </c>
      <c r="BT63">
        <v>1</v>
      </c>
      <c r="BU63" t="s">
        <v>139</v>
      </c>
      <c r="BV63" t="str">
        <f t="shared" si="49"/>
        <v>0</v>
      </c>
      <c r="BW63" t="str">
        <f t="shared" si="49"/>
        <v>0</v>
      </c>
      <c r="BX63" t="str">
        <f t="shared" si="49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157.99199999999996</v>
      </c>
      <c r="CC63" s="253">
        <f t="shared" si="40"/>
        <v>157.99199999999996</v>
      </c>
      <c r="CD63" s="253">
        <f t="shared" si="41"/>
        <v>63.196799999999989</v>
      </c>
      <c r="CE63" s="253">
        <f t="shared" si="42"/>
        <v>63.196799999999989</v>
      </c>
      <c r="CF63" s="253">
        <f t="shared" si="43"/>
        <v>63.196799999999989</v>
      </c>
      <c r="CG63" s="253">
        <f t="shared" si="44"/>
        <v>63.196799999999989</v>
      </c>
      <c r="CH63" s="253">
        <f t="shared" si="45"/>
        <v>63.196799999999989</v>
      </c>
      <c r="CI63" s="253">
        <f t="shared" si="46"/>
        <v>63.196799999999989</v>
      </c>
      <c r="CJ63" s="253">
        <f t="shared" si="47"/>
        <v>63.196799999999989</v>
      </c>
      <c r="CK63" s="253">
        <f t="shared" si="48"/>
        <v>63.196799999999989</v>
      </c>
    </row>
    <row r="64" spans="1:89" ht="20.399999999999999" x14ac:dyDescent="0.3">
      <c r="A64" s="1"/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10</v>
      </c>
      <c r="L64" s="104" t="s">
        <v>20</v>
      </c>
      <c r="M64" s="104">
        <v>16</v>
      </c>
      <c r="N64" s="262">
        <f t="shared" si="30"/>
        <v>4.29</v>
      </c>
      <c r="O64" s="106">
        <v>4.29</v>
      </c>
      <c r="P64" s="110">
        <f t="shared" si="8"/>
        <v>49.763999999999996</v>
      </c>
      <c r="Q64" s="112" t="s">
        <v>139</v>
      </c>
      <c r="R64" s="113">
        <f t="shared" si="1"/>
        <v>10</v>
      </c>
      <c r="S64" s="114">
        <f t="shared" si="9"/>
        <v>49.763999999999996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49.763999999999996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7">
        <v>10</v>
      </c>
      <c r="AK64" s="164">
        <f t="shared" si="14"/>
        <v>49.763999999999996</v>
      </c>
      <c r="AL64" s="127"/>
      <c r="AM64" s="164">
        <f t="shared" si="15"/>
        <v>0</v>
      </c>
      <c r="AN64" s="127"/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49.763999999999996</v>
      </c>
      <c r="BG64" s="253">
        <f t="shared" si="26"/>
        <v>49.763999999999996</v>
      </c>
      <c r="BH64" s="10" t="b">
        <f t="shared" si="27"/>
        <v>1</v>
      </c>
      <c r="BI64" s="253">
        <f t="shared" si="28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10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9"/>
        <v>16</v>
      </c>
      <c r="BS64">
        <v>0</v>
      </c>
      <c r="BT64">
        <v>1</v>
      </c>
      <c r="BU64" t="s">
        <v>139</v>
      </c>
      <c r="BV64" t="str">
        <f t="shared" si="49"/>
        <v>0</v>
      </c>
      <c r="BW64" t="str">
        <f t="shared" si="49"/>
        <v>0</v>
      </c>
      <c r="BX64" t="str">
        <f t="shared" si="49"/>
        <v>1</v>
      </c>
      <c r="BY64" t="s">
        <v>23</v>
      </c>
      <c r="BZ64" s="253">
        <f t="shared" si="37"/>
        <v>0</v>
      </c>
      <c r="CA64" s="253">
        <f t="shared" si="38"/>
        <v>49.763999999999996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1:89" ht="20.399999999999999" x14ac:dyDescent="0.3">
      <c r="A65" s="217"/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62</v>
      </c>
      <c r="L65" s="201" t="s">
        <v>20</v>
      </c>
      <c r="M65" s="104">
        <v>16</v>
      </c>
      <c r="N65" s="262">
        <f t="shared" si="30"/>
        <v>3.09</v>
      </c>
      <c r="O65" s="202">
        <v>3.09</v>
      </c>
      <c r="P65" s="110">
        <f t="shared" si="8"/>
        <v>222.23279999999997</v>
      </c>
      <c r="Q65" s="204" t="s">
        <v>139</v>
      </c>
      <c r="R65" s="113">
        <f t="shared" si="1"/>
        <v>21</v>
      </c>
      <c r="S65" s="114">
        <f t="shared" si="9"/>
        <v>75.27239999999999</v>
      </c>
      <c r="T65" s="113">
        <f t="shared" si="2"/>
        <v>21</v>
      </c>
      <c r="U65" s="115">
        <f t="shared" si="10"/>
        <v>75.27239999999999</v>
      </c>
      <c r="V65" s="113">
        <f t="shared" si="3"/>
        <v>10</v>
      </c>
      <c r="W65" s="115">
        <f t="shared" si="11"/>
        <v>35.843999999999994</v>
      </c>
      <c r="X65" s="113">
        <f t="shared" si="4"/>
        <v>10</v>
      </c>
      <c r="Y65" s="115">
        <f t="shared" si="12"/>
        <v>35.843999999999994</v>
      </c>
      <c r="Z65" s="116">
        <f t="shared" si="5"/>
        <v>222.23279999999997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6"/>
      <c r="AK65" s="164">
        <f t="shared" si="14"/>
        <v>0</v>
      </c>
      <c r="AL65" s="216">
        <v>21</v>
      </c>
      <c r="AM65" s="164">
        <f t="shared" si="15"/>
        <v>75.27239999999999</v>
      </c>
      <c r="AN65" s="216">
        <v>21</v>
      </c>
      <c r="AO65" s="164">
        <f t="shared" si="16"/>
        <v>75.27239999999999</v>
      </c>
      <c r="AP65" s="216">
        <v>0</v>
      </c>
      <c r="AQ65" s="164">
        <f t="shared" si="17"/>
        <v>0</v>
      </c>
      <c r="AR65" s="216">
        <v>0</v>
      </c>
      <c r="AS65" s="164">
        <f t="shared" si="18"/>
        <v>0</v>
      </c>
      <c r="AT65" s="216">
        <v>10</v>
      </c>
      <c r="AU65" s="164">
        <f t="shared" si="19"/>
        <v>35.843999999999994</v>
      </c>
      <c r="AV65" s="216">
        <v>0</v>
      </c>
      <c r="AW65" s="164">
        <f t="shared" si="20"/>
        <v>0</v>
      </c>
      <c r="AX65" s="216">
        <v>0</v>
      </c>
      <c r="AY65" s="164">
        <f t="shared" si="21"/>
        <v>0</v>
      </c>
      <c r="AZ65" s="216">
        <v>0</v>
      </c>
      <c r="BA65" s="164">
        <f t="shared" si="22"/>
        <v>0</v>
      </c>
      <c r="BB65" s="216">
        <v>0</v>
      </c>
      <c r="BC65" s="164">
        <f t="shared" si="23"/>
        <v>0</v>
      </c>
      <c r="BD65" s="216">
        <v>10</v>
      </c>
      <c r="BE65" s="164">
        <f t="shared" si="24"/>
        <v>35.843999999999994</v>
      </c>
      <c r="BF65" s="253">
        <f t="shared" si="25"/>
        <v>222.23279999999997</v>
      </c>
      <c r="BG65" s="253">
        <f t="shared" si="26"/>
        <v>222.2328</v>
      </c>
      <c r="BH65" s="10" t="b">
        <f t="shared" si="27"/>
        <v>1</v>
      </c>
      <c r="BI65" s="253">
        <f t="shared" si="28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21</v>
      </c>
      <c r="BN65" s="252">
        <f t="shared" si="33"/>
        <v>21</v>
      </c>
      <c r="BO65" s="252">
        <f t="shared" si="34"/>
        <v>10</v>
      </c>
      <c r="BP65" s="252">
        <f t="shared" si="35"/>
        <v>10</v>
      </c>
      <c r="BQ65" s="254">
        <f t="shared" si="36"/>
        <v>3.09</v>
      </c>
      <c r="BR65">
        <f t="shared" si="29"/>
        <v>16</v>
      </c>
      <c r="BS65">
        <v>0</v>
      </c>
      <c r="BT65">
        <v>1</v>
      </c>
      <c r="BU65" t="s">
        <v>139</v>
      </c>
      <c r="BV65" t="str">
        <f t="shared" si="49"/>
        <v>0</v>
      </c>
      <c r="BW65" t="str">
        <f t="shared" si="49"/>
        <v>0</v>
      </c>
      <c r="BX65" t="str">
        <f t="shared" si="49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75.27239999999999</v>
      </c>
      <c r="CC65" s="253">
        <f t="shared" si="40"/>
        <v>75.27239999999999</v>
      </c>
      <c r="CD65" s="253">
        <f t="shared" si="41"/>
        <v>0</v>
      </c>
      <c r="CE65" s="253">
        <f t="shared" si="42"/>
        <v>0</v>
      </c>
      <c r="CF65" s="253">
        <f t="shared" si="43"/>
        <v>35.843999999999994</v>
      </c>
      <c r="CG65" s="253">
        <f t="shared" si="44"/>
        <v>0</v>
      </c>
      <c r="CH65" s="253">
        <f t="shared" si="45"/>
        <v>0</v>
      </c>
      <c r="CI65" s="253">
        <f t="shared" si="46"/>
        <v>0</v>
      </c>
      <c r="CJ65" s="253">
        <f t="shared" si="47"/>
        <v>0</v>
      </c>
      <c r="CK65" s="253">
        <f t="shared" si="48"/>
        <v>35.843999999999994</v>
      </c>
    </row>
    <row r="66" spans="1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50</v>
      </c>
      <c r="L66" s="104" t="s">
        <v>20</v>
      </c>
      <c r="M66" s="104">
        <v>16</v>
      </c>
      <c r="N66" s="262">
        <f t="shared" si="30"/>
        <v>2.0299999999999998</v>
      </c>
      <c r="O66" s="106">
        <v>2.0299999999999998</v>
      </c>
      <c r="P66" s="110">
        <f t="shared" si="8"/>
        <v>117.73999999999998</v>
      </c>
      <c r="Q66" s="112" t="s">
        <v>139</v>
      </c>
      <c r="R66" s="113">
        <f t="shared" si="1"/>
        <v>50</v>
      </c>
      <c r="S66" s="114">
        <f t="shared" si="9"/>
        <v>117.73999999999998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117.73999999999998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7">
        <v>50</v>
      </c>
      <c r="AK66" s="164">
        <f t="shared" si="14"/>
        <v>117.73999999999998</v>
      </c>
      <c r="AL66" s="127"/>
      <c r="AM66" s="164">
        <f t="shared" si="15"/>
        <v>0</v>
      </c>
      <c r="AN66" s="127"/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117.73999999999998</v>
      </c>
      <c r="BG66" s="253">
        <f t="shared" si="26"/>
        <v>117.73999999999998</v>
      </c>
      <c r="BH66" s="10" t="b">
        <f t="shared" si="27"/>
        <v>1</v>
      </c>
      <c r="BI66" s="253">
        <f t="shared" si="28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50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9"/>
        <v>16</v>
      </c>
      <c r="BS66">
        <v>0</v>
      </c>
      <c r="BT66">
        <v>1</v>
      </c>
      <c r="BU66" t="s">
        <v>139</v>
      </c>
      <c r="BV66" t="str">
        <f t="shared" si="49"/>
        <v>0</v>
      </c>
      <c r="BW66" t="str">
        <f t="shared" si="49"/>
        <v>0</v>
      </c>
      <c r="BX66" t="str">
        <f t="shared" si="49"/>
        <v>1</v>
      </c>
      <c r="BY66" t="s">
        <v>23</v>
      </c>
      <c r="BZ66" s="253">
        <f t="shared" si="37"/>
        <v>0</v>
      </c>
      <c r="CA66" s="253">
        <f t="shared" si="38"/>
        <v>117.73999999999998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1:89" ht="27.6" x14ac:dyDescent="0.3">
      <c r="A67" s="218"/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80</v>
      </c>
      <c r="L67" s="201" t="s">
        <v>20</v>
      </c>
      <c r="M67" s="104">
        <v>16</v>
      </c>
      <c r="N67" s="262">
        <f t="shared" si="30"/>
        <v>2</v>
      </c>
      <c r="O67" s="202">
        <v>2</v>
      </c>
      <c r="P67" s="110">
        <f t="shared" si="8"/>
        <v>185.6</v>
      </c>
      <c r="Q67" s="204" t="s">
        <v>139</v>
      </c>
      <c r="R67" s="113">
        <f t="shared" si="1"/>
        <v>30</v>
      </c>
      <c r="S67" s="114">
        <f t="shared" si="9"/>
        <v>69.599999999999994</v>
      </c>
      <c r="T67" s="113">
        <f t="shared" si="2"/>
        <v>30</v>
      </c>
      <c r="U67" s="115">
        <f t="shared" si="10"/>
        <v>69.599999999999994</v>
      </c>
      <c r="V67" s="113">
        <f t="shared" si="3"/>
        <v>10</v>
      </c>
      <c r="W67" s="115">
        <f t="shared" si="11"/>
        <v>23.2</v>
      </c>
      <c r="X67" s="113">
        <f t="shared" si="4"/>
        <v>10</v>
      </c>
      <c r="Y67" s="115">
        <f t="shared" si="12"/>
        <v>23.2</v>
      </c>
      <c r="Z67" s="116">
        <f t="shared" si="5"/>
        <v>185.59999999999997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6"/>
      <c r="AK67" s="164">
        <f t="shared" si="14"/>
        <v>0</v>
      </c>
      <c r="AL67" s="216">
        <v>30</v>
      </c>
      <c r="AM67" s="164">
        <f t="shared" si="15"/>
        <v>69.599999999999994</v>
      </c>
      <c r="AN67" s="216">
        <v>30</v>
      </c>
      <c r="AO67" s="164">
        <f t="shared" si="16"/>
        <v>69.599999999999994</v>
      </c>
      <c r="AP67" s="216">
        <v>0</v>
      </c>
      <c r="AQ67" s="164">
        <f t="shared" si="17"/>
        <v>0</v>
      </c>
      <c r="AR67" s="216">
        <v>0</v>
      </c>
      <c r="AS67" s="164">
        <f t="shared" si="18"/>
        <v>0</v>
      </c>
      <c r="AT67" s="216">
        <v>10</v>
      </c>
      <c r="AU67" s="164">
        <f t="shared" si="19"/>
        <v>23.2</v>
      </c>
      <c r="AV67" s="216">
        <v>0</v>
      </c>
      <c r="AW67" s="164">
        <f t="shared" si="20"/>
        <v>0</v>
      </c>
      <c r="AX67" s="216">
        <v>0</v>
      </c>
      <c r="AY67" s="164">
        <f t="shared" si="21"/>
        <v>0</v>
      </c>
      <c r="AZ67" s="216">
        <v>0</v>
      </c>
      <c r="BA67" s="164">
        <f t="shared" si="22"/>
        <v>0</v>
      </c>
      <c r="BB67" s="216">
        <v>0</v>
      </c>
      <c r="BC67" s="164">
        <f t="shared" si="23"/>
        <v>0</v>
      </c>
      <c r="BD67" s="216">
        <v>10</v>
      </c>
      <c r="BE67" s="164">
        <f t="shared" si="24"/>
        <v>23.2</v>
      </c>
      <c r="BF67" s="253">
        <f t="shared" si="25"/>
        <v>185.6</v>
      </c>
      <c r="BG67" s="253">
        <f t="shared" si="26"/>
        <v>185.6</v>
      </c>
      <c r="BH67" s="10" t="b">
        <f t="shared" si="27"/>
        <v>1</v>
      </c>
      <c r="BI67" s="253">
        <f t="shared" si="28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30</v>
      </c>
      <c r="BN67" s="252">
        <f t="shared" si="33"/>
        <v>30</v>
      </c>
      <c r="BO67" s="252">
        <f t="shared" si="34"/>
        <v>10</v>
      </c>
      <c r="BP67" s="252">
        <f t="shared" si="35"/>
        <v>10</v>
      </c>
      <c r="BQ67" s="254">
        <f t="shared" si="36"/>
        <v>2</v>
      </c>
      <c r="BR67">
        <f t="shared" si="29"/>
        <v>16</v>
      </c>
      <c r="BS67">
        <v>0</v>
      </c>
      <c r="BT67">
        <v>1</v>
      </c>
      <c r="BU67" t="s">
        <v>139</v>
      </c>
      <c r="BV67" t="str">
        <f t="shared" si="49"/>
        <v>0</v>
      </c>
      <c r="BW67" t="str">
        <f t="shared" si="49"/>
        <v>0</v>
      </c>
      <c r="BX67" t="str">
        <f t="shared" si="49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69.599999999999994</v>
      </c>
      <c r="CC67" s="253">
        <f t="shared" si="40"/>
        <v>69.599999999999994</v>
      </c>
      <c r="CD67" s="253">
        <f t="shared" si="41"/>
        <v>0</v>
      </c>
      <c r="CE67" s="253">
        <f t="shared" si="42"/>
        <v>0</v>
      </c>
      <c r="CF67" s="253">
        <f t="shared" si="43"/>
        <v>23.2</v>
      </c>
      <c r="CG67" s="253">
        <f t="shared" si="44"/>
        <v>0</v>
      </c>
      <c r="CH67" s="253">
        <f t="shared" si="45"/>
        <v>0</v>
      </c>
      <c r="CI67" s="253">
        <f t="shared" si="46"/>
        <v>0</v>
      </c>
      <c r="CJ67" s="253">
        <f t="shared" si="47"/>
        <v>0</v>
      </c>
      <c r="CK67" s="253">
        <f t="shared" si="48"/>
        <v>23.2</v>
      </c>
    </row>
    <row r="68" spans="1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13</v>
      </c>
      <c r="L68" s="104" t="s">
        <v>20</v>
      </c>
      <c r="M68" s="104">
        <v>16</v>
      </c>
      <c r="N68" s="262">
        <f t="shared" si="30"/>
        <v>14.17</v>
      </c>
      <c r="O68" s="106">
        <v>14.17</v>
      </c>
      <c r="P68" s="110">
        <f t="shared" si="8"/>
        <v>213.68359999999996</v>
      </c>
      <c r="Q68" s="112" t="s">
        <v>139</v>
      </c>
      <c r="R68" s="113">
        <f t="shared" ref="R68:R131" si="50">AH68+AJ68+AL68</f>
        <v>13</v>
      </c>
      <c r="S68" s="114">
        <f t="shared" si="9"/>
        <v>213.68359999999996</v>
      </c>
      <c r="T68" s="113">
        <f t="shared" ref="T68:T131" si="51">AN68+AP68+AR68</f>
        <v>0</v>
      </c>
      <c r="U68" s="115">
        <f t="shared" si="10"/>
        <v>0</v>
      </c>
      <c r="V68" s="113">
        <f t="shared" ref="V68:V131" si="52">AT68+AV68+AX68</f>
        <v>0</v>
      </c>
      <c r="W68" s="115">
        <f t="shared" si="11"/>
        <v>0</v>
      </c>
      <c r="X68" s="113">
        <f t="shared" ref="X68:X131" si="53">AZ68+BB68+BD68</f>
        <v>0</v>
      </c>
      <c r="Y68" s="115">
        <f t="shared" si="12"/>
        <v>0</v>
      </c>
      <c r="Z68" s="116">
        <f t="shared" ref="Z68:Z131" si="54">S68+U68+W68+Y68</f>
        <v>213.68359999999996</v>
      </c>
      <c r="AA68" s="117" t="b">
        <f t="shared" ref="AA68:AA131" si="55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7">
        <v>13</v>
      </c>
      <c r="AK68" s="164">
        <f t="shared" si="14"/>
        <v>213.68359999999996</v>
      </c>
      <c r="AL68" s="127"/>
      <c r="AM68" s="164">
        <f t="shared" si="15"/>
        <v>0</v>
      </c>
      <c r="AN68" s="127"/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213.68359999999996</v>
      </c>
      <c r="BG68" s="253">
        <f t="shared" si="26"/>
        <v>213.68359999999996</v>
      </c>
      <c r="BH68" s="10" t="b">
        <f t="shared" si="27"/>
        <v>1</v>
      </c>
      <c r="BI68" s="253">
        <f t="shared" si="28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13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9"/>
        <v>16</v>
      </c>
      <c r="BS68">
        <v>0</v>
      </c>
      <c r="BT68">
        <v>1</v>
      </c>
      <c r="BU68" t="s">
        <v>139</v>
      </c>
      <c r="BV68" t="str">
        <f t="shared" si="49"/>
        <v>0</v>
      </c>
      <c r="BW68" t="str">
        <f t="shared" si="49"/>
        <v>0</v>
      </c>
      <c r="BX68" t="str">
        <f t="shared" si="49"/>
        <v>1</v>
      </c>
      <c r="BY68" t="s">
        <v>23</v>
      </c>
      <c r="BZ68" s="253">
        <f t="shared" si="37"/>
        <v>0</v>
      </c>
      <c r="CA68" s="253">
        <f t="shared" si="38"/>
        <v>213.68359999999996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1:89" ht="20.399999999999999" x14ac:dyDescent="0.3">
      <c r="A69" s="218"/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64</v>
      </c>
      <c r="L69" s="201" t="s">
        <v>20</v>
      </c>
      <c r="M69" s="104">
        <v>16</v>
      </c>
      <c r="N69" s="262">
        <f t="shared" si="30"/>
        <v>13.64</v>
      </c>
      <c r="O69" s="202">
        <v>13.64</v>
      </c>
      <c r="P69" s="110">
        <f t="shared" ref="P69:P132" si="56">(O69*(M69/100+1))*K69</f>
        <v>1012.6336</v>
      </c>
      <c r="Q69" s="204" t="s">
        <v>139</v>
      </c>
      <c r="R69" s="113">
        <f t="shared" si="50"/>
        <v>20</v>
      </c>
      <c r="S69" s="114">
        <f t="shared" ref="S69:S132" si="57">R69*(O69*(M69/100+1))</f>
        <v>316.44799999999998</v>
      </c>
      <c r="T69" s="113">
        <f t="shared" si="51"/>
        <v>26</v>
      </c>
      <c r="U69" s="115">
        <f t="shared" ref="U69:U132" si="58">T69*(O69*(M69/100+1))</f>
        <v>411.38240000000002</v>
      </c>
      <c r="V69" s="113">
        <f t="shared" si="52"/>
        <v>9</v>
      </c>
      <c r="W69" s="115">
        <f t="shared" ref="W69:W132" si="59">V69*(O69*(M69/100+1))</f>
        <v>142.4016</v>
      </c>
      <c r="X69" s="113">
        <f t="shared" si="53"/>
        <v>9</v>
      </c>
      <c r="Y69" s="115">
        <f t="shared" ref="Y69:Y132" si="60">X69*(O69*(M69/100+1))</f>
        <v>142.4016</v>
      </c>
      <c r="Z69" s="116">
        <f t="shared" si="54"/>
        <v>1012.6336000000001</v>
      </c>
      <c r="AA69" s="117" t="b">
        <f t="shared" si="55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1">AH69*(O69*(M69/100+1))</f>
        <v>0</v>
      </c>
      <c r="AJ69" s="216"/>
      <c r="AK69" s="164">
        <f t="shared" ref="AK69:AK132" si="62">AJ69*(O69*(M69/100+1))</f>
        <v>0</v>
      </c>
      <c r="AL69" s="216">
        <v>20</v>
      </c>
      <c r="AM69" s="164">
        <f t="shared" ref="AM69:AM132" si="63">AL69*(O69*(M69/100+1))</f>
        <v>316.44799999999998</v>
      </c>
      <c r="AN69" s="216">
        <v>20</v>
      </c>
      <c r="AO69" s="164">
        <f t="shared" ref="AO69:AO132" si="64">AN69*(O69*(M69/100+1))</f>
        <v>316.44799999999998</v>
      </c>
      <c r="AP69" s="216">
        <v>3</v>
      </c>
      <c r="AQ69" s="164">
        <f t="shared" ref="AQ69:AQ132" si="65">AP69*(O69*(M69/100+1))</f>
        <v>47.467199999999998</v>
      </c>
      <c r="AR69" s="216">
        <v>3</v>
      </c>
      <c r="AS69" s="164">
        <f t="shared" ref="AS69:AS132" si="66">AR69*(O69*(M69/100+1))</f>
        <v>47.467199999999998</v>
      </c>
      <c r="AT69" s="216">
        <v>3</v>
      </c>
      <c r="AU69" s="164">
        <f t="shared" ref="AU69:AU132" si="67">AT69*(O69*(M69/100+1))</f>
        <v>47.467199999999998</v>
      </c>
      <c r="AV69" s="216">
        <v>3</v>
      </c>
      <c r="AW69" s="164">
        <f t="shared" ref="AW69:AW132" si="68">AV69*(O69*(M69/100+1))</f>
        <v>47.467199999999998</v>
      </c>
      <c r="AX69" s="216">
        <v>3</v>
      </c>
      <c r="AY69" s="164">
        <f t="shared" ref="AY69:AY132" si="69">AX69*(O69*(M69/100+1))</f>
        <v>47.467199999999998</v>
      </c>
      <c r="AZ69" s="216">
        <v>3</v>
      </c>
      <c r="BA69" s="164">
        <f t="shared" ref="BA69:BA132" si="70">AZ69*(O69*(M69/100+1))</f>
        <v>47.467199999999998</v>
      </c>
      <c r="BB69" s="216">
        <v>3</v>
      </c>
      <c r="BC69" s="164">
        <f t="shared" ref="BC69:BC132" si="71">BB69*(O69*(M69/100+1))</f>
        <v>47.467199999999998</v>
      </c>
      <c r="BD69" s="216">
        <v>3</v>
      </c>
      <c r="BE69" s="164">
        <f t="shared" ref="BE69:BE132" si="72">BD69*(O69*(M69/100+1))</f>
        <v>47.467199999999998</v>
      </c>
      <c r="BF69" s="253">
        <f t="shared" ref="BF69:BF132" si="73">SUM(R69,T69,V69,X69)*(O69*(M69/100+1))</f>
        <v>1012.6336</v>
      </c>
      <c r="BG69" s="253">
        <f t="shared" ref="BG69:BG132" si="74">SUM(BE69,BC69,BA69,AY69,AW69,AU69,AS69,AQ69,AO69,AM69,AK69,AI69)</f>
        <v>1012.6336</v>
      </c>
      <c r="BH69" s="10" t="b">
        <f t="shared" ref="BH69:BH132" si="75">BF69=BG69</f>
        <v>1</v>
      </c>
      <c r="BI69" s="253">
        <f t="shared" ref="BI69:BI132" si="76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20</v>
      </c>
      <c r="BN69" s="252">
        <f t="shared" si="33"/>
        <v>26</v>
      </c>
      <c r="BO69" s="252">
        <f t="shared" si="34"/>
        <v>9</v>
      </c>
      <c r="BP69" s="252">
        <f t="shared" si="35"/>
        <v>9</v>
      </c>
      <c r="BQ69" s="254">
        <f t="shared" si="36"/>
        <v>13.64</v>
      </c>
      <c r="BR69">
        <f t="shared" ref="BR69:BR132" si="77">M69</f>
        <v>16</v>
      </c>
      <c r="BS69">
        <v>0</v>
      </c>
      <c r="BT69">
        <v>1</v>
      </c>
      <c r="BU69" t="s">
        <v>139</v>
      </c>
      <c r="BV69" t="str">
        <f t="shared" si="49"/>
        <v>0</v>
      </c>
      <c r="BW69" t="str">
        <f t="shared" si="49"/>
        <v>0</v>
      </c>
      <c r="BX69" t="str">
        <f t="shared" si="49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316.44799999999998</v>
      </c>
      <c r="CC69" s="253">
        <f t="shared" si="40"/>
        <v>316.44799999999998</v>
      </c>
      <c r="CD69" s="253">
        <f t="shared" si="41"/>
        <v>47.467199999999998</v>
      </c>
      <c r="CE69" s="253">
        <f t="shared" si="42"/>
        <v>47.467199999999998</v>
      </c>
      <c r="CF69" s="253">
        <f t="shared" si="43"/>
        <v>47.467199999999998</v>
      </c>
      <c r="CG69" s="253">
        <f t="shared" si="44"/>
        <v>47.467199999999998</v>
      </c>
      <c r="CH69" s="253">
        <f t="shared" si="45"/>
        <v>47.467199999999998</v>
      </c>
      <c r="CI69" s="253">
        <f t="shared" si="46"/>
        <v>47.467199999999998</v>
      </c>
      <c r="CJ69" s="253">
        <f t="shared" si="47"/>
        <v>47.467199999999998</v>
      </c>
      <c r="CK69" s="253">
        <f t="shared" si="48"/>
        <v>47.467199999999998</v>
      </c>
    </row>
    <row r="70" spans="1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4</v>
      </c>
      <c r="L70" s="104" t="s">
        <v>20</v>
      </c>
      <c r="M70" s="104">
        <v>16</v>
      </c>
      <c r="N70" s="262">
        <f t="shared" ref="N70:N133" si="78">ROUND(O70,2)</f>
        <v>170.56</v>
      </c>
      <c r="O70" s="106">
        <v>170.56</v>
      </c>
      <c r="P70" s="110">
        <f t="shared" si="56"/>
        <v>791.39839999999992</v>
      </c>
      <c r="Q70" s="112" t="s">
        <v>139</v>
      </c>
      <c r="R70" s="113">
        <f t="shared" si="50"/>
        <v>4</v>
      </c>
      <c r="S70" s="114">
        <f t="shared" si="57"/>
        <v>791.39839999999992</v>
      </c>
      <c r="T70" s="113">
        <f t="shared" si="51"/>
        <v>0</v>
      </c>
      <c r="U70" s="115">
        <f t="shared" si="58"/>
        <v>0</v>
      </c>
      <c r="V70" s="113">
        <f t="shared" si="52"/>
        <v>0</v>
      </c>
      <c r="W70" s="115">
        <f t="shared" si="59"/>
        <v>0</v>
      </c>
      <c r="X70" s="113">
        <f t="shared" si="53"/>
        <v>0</v>
      </c>
      <c r="Y70" s="115">
        <f t="shared" si="60"/>
        <v>0</v>
      </c>
      <c r="Z70" s="116">
        <f t="shared" si="54"/>
        <v>791.39839999999992</v>
      </c>
      <c r="AA70" s="117" t="b">
        <f t="shared" si="55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1"/>
        <v>0</v>
      </c>
      <c r="AJ70" s="127">
        <v>4</v>
      </c>
      <c r="AK70" s="164">
        <f t="shared" si="62"/>
        <v>791.39839999999992</v>
      </c>
      <c r="AL70" s="127"/>
      <c r="AM70" s="164">
        <f t="shared" si="63"/>
        <v>0</v>
      </c>
      <c r="AN70" s="127"/>
      <c r="AO70" s="164">
        <f t="shared" si="64"/>
        <v>0</v>
      </c>
      <c r="AP70" s="127"/>
      <c r="AQ70" s="164">
        <f t="shared" si="65"/>
        <v>0</v>
      </c>
      <c r="AR70" s="127"/>
      <c r="AS70" s="164">
        <f t="shared" si="66"/>
        <v>0</v>
      </c>
      <c r="AT70" s="127"/>
      <c r="AU70" s="164">
        <f t="shared" si="67"/>
        <v>0</v>
      </c>
      <c r="AV70" s="127"/>
      <c r="AW70" s="164">
        <f t="shared" si="68"/>
        <v>0</v>
      </c>
      <c r="AX70" s="127"/>
      <c r="AY70" s="164">
        <f t="shared" si="69"/>
        <v>0</v>
      </c>
      <c r="AZ70" s="127"/>
      <c r="BA70" s="164">
        <f t="shared" si="70"/>
        <v>0</v>
      </c>
      <c r="BB70" s="127"/>
      <c r="BC70" s="164">
        <f t="shared" si="71"/>
        <v>0</v>
      </c>
      <c r="BD70" s="127"/>
      <c r="BE70" s="164">
        <f t="shared" si="72"/>
        <v>0</v>
      </c>
      <c r="BF70" s="253">
        <f t="shared" si="73"/>
        <v>791.39839999999992</v>
      </c>
      <c r="BG70" s="253">
        <f t="shared" si="74"/>
        <v>791.39839999999992</v>
      </c>
      <c r="BH70" s="10" t="b">
        <f t="shared" si="75"/>
        <v>1</v>
      </c>
      <c r="BI70" s="253">
        <f t="shared" si="76"/>
        <v>0</v>
      </c>
      <c r="BJ70" s="250">
        <f t="shared" ref="BJ70:BJ133" si="79">D70</f>
        <v>21110133</v>
      </c>
      <c r="BK70" s="251">
        <v>348</v>
      </c>
      <c r="BL70" s="251">
        <v>5</v>
      </c>
      <c r="BM70" s="252">
        <f t="shared" ref="BM70:BM133" si="80">R70</f>
        <v>4</v>
      </c>
      <c r="BN70" s="252">
        <f t="shared" ref="BN70:BN133" si="81">T70</f>
        <v>0</v>
      </c>
      <c r="BO70" s="252">
        <f t="shared" ref="BO70:BO133" si="82">V70</f>
        <v>0</v>
      </c>
      <c r="BP70" s="252">
        <f t="shared" ref="BP70:BP133" si="83">X70</f>
        <v>0</v>
      </c>
      <c r="BQ70" s="254">
        <f t="shared" ref="BQ70:BQ133" si="84">N70</f>
        <v>170.56</v>
      </c>
      <c r="BR70">
        <f t="shared" si="77"/>
        <v>16</v>
      </c>
      <c r="BS70">
        <v>0</v>
      </c>
      <c r="BT70">
        <v>1</v>
      </c>
      <c r="BU70" t="s">
        <v>139</v>
      </c>
      <c r="BV70" t="str">
        <f t="shared" si="49"/>
        <v>0</v>
      </c>
      <c r="BW70" t="str">
        <f t="shared" si="49"/>
        <v>0</v>
      </c>
      <c r="BX70" t="str">
        <f t="shared" si="49"/>
        <v>1</v>
      </c>
      <c r="BY70" t="s">
        <v>23</v>
      </c>
      <c r="BZ70" s="253">
        <f t="shared" ref="BZ70:BZ133" si="85">AI70</f>
        <v>0</v>
      </c>
      <c r="CA70" s="253">
        <f t="shared" ref="CA70:CA133" si="86">AK70</f>
        <v>791.39839999999992</v>
      </c>
      <c r="CB70" s="253">
        <f t="shared" ref="CB70:CB133" si="87">AM70</f>
        <v>0</v>
      </c>
      <c r="CC70" s="253">
        <f t="shared" ref="CC70:CC133" si="88">AO70</f>
        <v>0</v>
      </c>
      <c r="CD70" s="253">
        <f t="shared" ref="CD70:CD133" si="89">AQ70</f>
        <v>0</v>
      </c>
      <c r="CE70" s="253">
        <f t="shared" ref="CE70:CE133" si="90">AS70</f>
        <v>0</v>
      </c>
      <c r="CF70" s="253">
        <f t="shared" ref="CF70:CF133" si="91">AU70</f>
        <v>0</v>
      </c>
      <c r="CG70" s="253">
        <f t="shared" ref="CG70:CG133" si="92">AW70</f>
        <v>0</v>
      </c>
      <c r="CH70" s="253">
        <f t="shared" ref="CH70:CH133" si="93">AY70</f>
        <v>0</v>
      </c>
      <c r="CI70" s="253">
        <f t="shared" ref="CI70:CI133" si="94">BA70</f>
        <v>0</v>
      </c>
      <c r="CJ70" s="253">
        <f t="shared" ref="CJ70:CJ133" si="95">BC70</f>
        <v>0</v>
      </c>
      <c r="CK70" s="253">
        <f t="shared" ref="CK70:CK133" si="96">BE70</f>
        <v>0</v>
      </c>
    </row>
    <row r="71" spans="1:89" ht="27.6" x14ac:dyDescent="0.3">
      <c r="A71" s="218"/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20</v>
      </c>
      <c r="L71" s="201" t="s">
        <v>20</v>
      </c>
      <c r="M71" s="104">
        <v>16</v>
      </c>
      <c r="N71" s="262">
        <f t="shared" si="78"/>
        <v>164.17</v>
      </c>
      <c r="O71" s="202">
        <v>164.17</v>
      </c>
      <c r="P71" s="110">
        <f t="shared" si="56"/>
        <v>3808.7439999999992</v>
      </c>
      <c r="Q71" s="204" t="s">
        <v>139</v>
      </c>
      <c r="R71" s="113">
        <f t="shared" si="50"/>
        <v>6</v>
      </c>
      <c r="S71" s="114">
        <f t="shared" si="57"/>
        <v>1142.6231999999998</v>
      </c>
      <c r="T71" s="113">
        <f t="shared" si="51"/>
        <v>8</v>
      </c>
      <c r="U71" s="115">
        <f t="shared" si="58"/>
        <v>1523.4975999999997</v>
      </c>
      <c r="V71" s="113">
        <f t="shared" si="52"/>
        <v>3</v>
      </c>
      <c r="W71" s="115">
        <f t="shared" si="59"/>
        <v>571.31159999999988</v>
      </c>
      <c r="X71" s="113">
        <f t="shared" si="53"/>
        <v>3</v>
      </c>
      <c r="Y71" s="115">
        <f t="shared" si="60"/>
        <v>571.31159999999988</v>
      </c>
      <c r="Z71" s="116">
        <f t="shared" si="54"/>
        <v>3808.7439999999997</v>
      </c>
      <c r="AA71" s="117" t="b">
        <f t="shared" si="55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1"/>
        <v>0</v>
      </c>
      <c r="AJ71" s="216"/>
      <c r="AK71" s="164">
        <f t="shared" si="62"/>
        <v>0</v>
      </c>
      <c r="AL71" s="216">
        <v>6</v>
      </c>
      <c r="AM71" s="164">
        <f t="shared" si="63"/>
        <v>1142.6231999999998</v>
      </c>
      <c r="AN71" s="216">
        <v>6</v>
      </c>
      <c r="AO71" s="164">
        <f t="shared" si="64"/>
        <v>1142.6231999999998</v>
      </c>
      <c r="AP71" s="216">
        <v>1</v>
      </c>
      <c r="AQ71" s="164">
        <f t="shared" si="65"/>
        <v>190.43719999999996</v>
      </c>
      <c r="AR71" s="216">
        <v>1</v>
      </c>
      <c r="AS71" s="164">
        <f t="shared" si="66"/>
        <v>190.43719999999996</v>
      </c>
      <c r="AT71" s="216">
        <v>1</v>
      </c>
      <c r="AU71" s="164">
        <f t="shared" si="67"/>
        <v>190.43719999999996</v>
      </c>
      <c r="AV71" s="216">
        <v>1</v>
      </c>
      <c r="AW71" s="164">
        <f t="shared" si="68"/>
        <v>190.43719999999996</v>
      </c>
      <c r="AX71" s="216">
        <v>1</v>
      </c>
      <c r="AY71" s="164">
        <f t="shared" si="69"/>
        <v>190.43719999999996</v>
      </c>
      <c r="AZ71" s="216">
        <v>1</v>
      </c>
      <c r="BA71" s="164">
        <f t="shared" si="70"/>
        <v>190.43719999999996</v>
      </c>
      <c r="BB71" s="216">
        <v>1</v>
      </c>
      <c r="BC71" s="164">
        <f t="shared" si="71"/>
        <v>190.43719999999996</v>
      </c>
      <c r="BD71" s="216">
        <v>1</v>
      </c>
      <c r="BE71" s="164">
        <f t="shared" si="72"/>
        <v>190.43719999999996</v>
      </c>
      <c r="BF71" s="253">
        <f t="shared" si="73"/>
        <v>3808.7439999999992</v>
      </c>
      <c r="BG71" s="253">
        <f t="shared" si="74"/>
        <v>3808.7439999999997</v>
      </c>
      <c r="BH71" s="10" t="b">
        <f t="shared" si="75"/>
        <v>1</v>
      </c>
      <c r="BI71" s="253">
        <f t="shared" si="76"/>
        <v>0</v>
      </c>
      <c r="BJ71" s="250">
        <f t="shared" si="79"/>
        <v>21110133</v>
      </c>
      <c r="BK71" s="251">
        <v>348</v>
      </c>
      <c r="BL71" s="251">
        <v>5</v>
      </c>
      <c r="BM71" s="252">
        <f t="shared" si="80"/>
        <v>6</v>
      </c>
      <c r="BN71" s="252">
        <f t="shared" si="81"/>
        <v>8</v>
      </c>
      <c r="BO71" s="252">
        <f t="shared" si="82"/>
        <v>3</v>
      </c>
      <c r="BP71" s="252">
        <f t="shared" si="83"/>
        <v>3</v>
      </c>
      <c r="BQ71" s="254">
        <f t="shared" si="84"/>
        <v>164.17</v>
      </c>
      <c r="BR71">
        <f t="shared" si="77"/>
        <v>16</v>
      </c>
      <c r="BS71">
        <v>0</v>
      </c>
      <c r="BT71">
        <v>1</v>
      </c>
      <c r="BU71" t="s">
        <v>139</v>
      </c>
      <c r="BV71" t="str">
        <f t="shared" si="49"/>
        <v>0</v>
      </c>
      <c r="BW71" t="str">
        <f t="shared" si="49"/>
        <v>0</v>
      </c>
      <c r="BX71" t="str">
        <f t="shared" si="49"/>
        <v>1</v>
      </c>
      <c r="BY71" t="s">
        <v>23</v>
      </c>
      <c r="BZ71" s="253">
        <f t="shared" si="85"/>
        <v>0</v>
      </c>
      <c r="CA71" s="253">
        <f t="shared" si="86"/>
        <v>0</v>
      </c>
      <c r="CB71" s="253">
        <f t="shared" si="87"/>
        <v>1142.6231999999998</v>
      </c>
      <c r="CC71" s="253">
        <f t="shared" si="88"/>
        <v>1142.6231999999998</v>
      </c>
      <c r="CD71" s="253">
        <f t="shared" si="89"/>
        <v>190.43719999999996</v>
      </c>
      <c r="CE71" s="253">
        <f t="shared" si="90"/>
        <v>190.43719999999996</v>
      </c>
      <c r="CF71" s="253">
        <f t="shared" si="91"/>
        <v>190.43719999999996</v>
      </c>
      <c r="CG71" s="253">
        <f t="shared" si="92"/>
        <v>190.43719999999996</v>
      </c>
      <c r="CH71" s="253">
        <f t="shared" si="93"/>
        <v>190.43719999999996</v>
      </c>
      <c r="CI71" s="253">
        <f t="shared" si="94"/>
        <v>190.43719999999996</v>
      </c>
      <c r="CJ71" s="253">
        <f t="shared" si="95"/>
        <v>190.43719999999996</v>
      </c>
      <c r="CK71" s="253">
        <f t="shared" si="96"/>
        <v>190.43719999999996</v>
      </c>
    </row>
    <row r="72" spans="1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10</v>
      </c>
      <c r="L72" s="104" t="s">
        <v>138</v>
      </c>
      <c r="M72" s="104">
        <v>16</v>
      </c>
      <c r="N72" s="262">
        <f t="shared" si="78"/>
        <v>20.13</v>
      </c>
      <c r="O72" s="106">
        <v>20.13</v>
      </c>
      <c r="P72" s="110">
        <f t="shared" si="56"/>
        <v>233.50799999999995</v>
      </c>
      <c r="Q72" s="112" t="s">
        <v>139</v>
      </c>
      <c r="R72" s="113">
        <f t="shared" si="50"/>
        <v>10</v>
      </c>
      <c r="S72" s="114">
        <f t="shared" si="57"/>
        <v>233.50799999999995</v>
      </c>
      <c r="T72" s="113">
        <f t="shared" si="51"/>
        <v>0</v>
      </c>
      <c r="U72" s="115">
        <f t="shared" si="58"/>
        <v>0</v>
      </c>
      <c r="V72" s="113">
        <f t="shared" si="52"/>
        <v>0</v>
      </c>
      <c r="W72" s="115">
        <f t="shared" si="59"/>
        <v>0</v>
      </c>
      <c r="X72" s="113">
        <f t="shared" si="53"/>
        <v>0</v>
      </c>
      <c r="Y72" s="115">
        <f t="shared" si="60"/>
        <v>0</v>
      </c>
      <c r="Z72" s="116">
        <f t="shared" si="54"/>
        <v>233.50799999999995</v>
      </c>
      <c r="AA72" s="117" t="b">
        <f t="shared" si="55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1"/>
        <v>0</v>
      </c>
      <c r="AJ72" s="127">
        <v>10</v>
      </c>
      <c r="AK72" s="164">
        <f t="shared" si="62"/>
        <v>233.50799999999995</v>
      </c>
      <c r="AL72" s="127"/>
      <c r="AM72" s="164">
        <f t="shared" si="63"/>
        <v>0</v>
      </c>
      <c r="AN72" s="127"/>
      <c r="AO72" s="164">
        <f t="shared" si="64"/>
        <v>0</v>
      </c>
      <c r="AP72" s="127"/>
      <c r="AQ72" s="164">
        <f t="shared" si="65"/>
        <v>0</v>
      </c>
      <c r="AR72" s="127"/>
      <c r="AS72" s="164">
        <f t="shared" si="66"/>
        <v>0</v>
      </c>
      <c r="AT72" s="127"/>
      <c r="AU72" s="164">
        <f t="shared" si="67"/>
        <v>0</v>
      </c>
      <c r="AV72" s="127"/>
      <c r="AW72" s="164">
        <f t="shared" si="68"/>
        <v>0</v>
      </c>
      <c r="AX72" s="127"/>
      <c r="AY72" s="164">
        <f t="shared" si="69"/>
        <v>0</v>
      </c>
      <c r="AZ72" s="127"/>
      <c r="BA72" s="164">
        <f t="shared" si="70"/>
        <v>0</v>
      </c>
      <c r="BB72" s="127"/>
      <c r="BC72" s="164">
        <f t="shared" si="71"/>
        <v>0</v>
      </c>
      <c r="BD72" s="127"/>
      <c r="BE72" s="164">
        <f t="shared" si="72"/>
        <v>0</v>
      </c>
      <c r="BF72" s="253">
        <f t="shared" si="73"/>
        <v>233.50799999999995</v>
      </c>
      <c r="BG72" s="253">
        <f t="shared" si="74"/>
        <v>233.50799999999995</v>
      </c>
      <c r="BH72" s="10" t="b">
        <f t="shared" si="75"/>
        <v>1</v>
      </c>
      <c r="BI72" s="253">
        <f t="shared" si="76"/>
        <v>0</v>
      </c>
      <c r="BJ72" s="250">
        <f t="shared" si="79"/>
        <v>21110140</v>
      </c>
      <c r="BK72" s="251">
        <v>348</v>
      </c>
      <c r="BL72" s="251">
        <v>5</v>
      </c>
      <c r="BM72" s="252">
        <f t="shared" si="80"/>
        <v>10</v>
      </c>
      <c r="BN72" s="252">
        <f t="shared" si="81"/>
        <v>0</v>
      </c>
      <c r="BO72" s="252">
        <f t="shared" si="82"/>
        <v>0</v>
      </c>
      <c r="BP72" s="252">
        <f t="shared" si="83"/>
        <v>0</v>
      </c>
      <c r="BQ72" s="254">
        <f t="shared" si="84"/>
        <v>20.13</v>
      </c>
      <c r="BR72">
        <f t="shared" si="77"/>
        <v>16</v>
      </c>
      <c r="BS72">
        <v>0</v>
      </c>
      <c r="BT72">
        <v>1</v>
      </c>
      <c r="BU72" t="s">
        <v>139</v>
      </c>
      <c r="BV72" t="str">
        <f t="shared" si="49"/>
        <v>0</v>
      </c>
      <c r="BW72" t="str">
        <f t="shared" si="49"/>
        <v>0</v>
      </c>
      <c r="BX72" t="str">
        <f t="shared" si="49"/>
        <v>1</v>
      </c>
      <c r="BY72" t="s">
        <v>23</v>
      </c>
      <c r="BZ72" s="253">
        <f t="shared" si="85"/>
        <v>0</v>
      </c>
      <c r="CA72" s="253">
        <f t="shared" si="86"/>
        <v>233.50799999999995</v>
      </c>
      <c r="CB72" s="253">
        <f t="shared" si="87"/>
        <v>0</v>
      </c>
      <c r="CC72" s="253">
        <f t="shared" si="88"/>
        <v>0</v>
      </c>
      <c r="CD72" s="253">
        <f t="shared" si="89"/>
        <v>0</v>
      </c>
      <c r="CE72" s="253">
        <f t="shared" si="90"/>
        <v>0</v>
      </c>
      <c r="CF72" s="253">
        <f t="shared" si="91"/>
        <v>0</v>
      </c>
      <c r="CG72" s="253">
        <f t="shared" si="92"/>
        <v>0</v>
      </c>
      <c r="CH72" s="253">
        <f t="shared" si="93"/>
        <v>0</v>
      </c>
      <c r="CI72" s="253">
        <f t="shared" si="94"/>
        <v>0</v>
      </c>
      <c r="CJ72" s="253">
        <f t="shared" si="95"/>
        <v>0</v>
      </c>
      <c r="CK72" s="253">
        <f t="shared" si="96"/>
        <v>0</v>
      </c>
    </row>
    <row r="73" spans="1:89" ht="27.6" x14ac:dyDescent="0.3">
      <c r="A73" s="218"/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28</v>
      </c>
      <c r="L73" s="201" t="s">
        <v>138</v>
      </c>
      <c r="M73" s="104">
        <v>16</v>
      </c>
      <c r="N73" s="262">
        <f t="shared" si="78"/>
        <v>18.75</v>
      </c>
      <c r="O73" s="202">
        <v>18.75</v>
      </c>
      <c r="P73" s="110">
        <f t="shared" si="56"/>
        <v>609</v>
      </c>
      <c r="Q73" s="204" t="s">
        <v>139</v>
      </c>
      <c r="R73" s="113">
        <f t="shared" si="50"/>
        <v>6</v>
      </c>
      <c r="S73" s="114">
        <f t="shared" si="57"/>
        <v>130.5</v>
      </c>
      <c r="T73" s="113">
        <f t="shared" si="51"/>
        <v>8</v>
      </c>
      <c r="U73" s="115">
        <f t="shared" si="58"/>
        <v>174</v>
      </c>
      <c r="V73" s="113">
        <f t="shared" si="52"/>
        <v>7</v>
      </c>
      <c r="W73" s="115">
        <f t="shared" si="59"/>
        <v>152.25</v>
      </c>
      <c r="X73" s="113">
        <f t="shared" si="53"/>
        <v>7</v>
      </c>
      <c r="Y73" s="115">
        <f t="shared" si="60"/>
        <v>152.25</v>
      </c>
      <c r="Z73" s="116">
        <f t="shared" si="54"/>
        <v>609</v>
      </c>
      <c r="AA73" s="117" t="b">
        <f t="shared" si="55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1"/>
        <v>0</v>
      </c>
      <c r="AJ73" s="216"/>
      <c r="AK73" s="164">
        <f t="shared" si="62"/>
        <v>0</v>
      </c>
      <c r="AL73" s="216">
        <v>6</v>
      </c>
      <c r="AM73" s="164">
        <f t="shared" si="63"/>
        <v>130.5</v>
      </c>
      <c r="AN73" s="216">
        <v>6</v>
      </c>
      <c r="AO73" s="164">
        <f t="shared" si="64"/>
        <v>130.5</v>
      </c>
      <c r="AP73" s="216">
        <v>1</v>
      </c>
      <c r="AQ73" s="164">
        <f t="shared" si="65"/>
        <v>21.75</v>
      </c>
      <c r="AR73" s="216">
        <v>1</v>
      </c>
      <c r="AS73" s="164">
        <f t="shared" si="66"/>
        <v>21.75</v>
      </c>
      <c r="AT73" s="216">
        <v>5</v>
      </c>
      <c r="AU73" s="164">
        <f t="shared" si="67"/>
        <v>108.75</v>
      </c>
      <c r="AV73" s="216">
        <v>1</v>
      </c>
      <c r="AW73" s="164">
        <f t="shared" si="68"/>
        <v>21.75</v>
      </c>
      <c r="AX73" s="216">
        <v>1</v>
      </c>
      <c r="AY73" s="164">
        <f t="shared" si="69"/>
        <v>21.75</v>
      </c>
      <c r="AZ73" s="216">
        <v>1</v>
      </c>
      <c r="BA73" s="164">
        <f t="shared" si="70"/>
        <v>21.75</v>
      </c>
      <c r="BB73" s="216">
        <v>1</v>
      </c>
      <c r="BC73" s="164">
        <f t="shared" si="71"/>
        <v>21.75</v>
      </c>
      <c r="BD73" s="216">
        <v>5</v>
      </c>
      <c r="BE73" s="164">
        <f t="shared" si="72"/>
        <v>108.75</v>
      </c>
      <c r="BF73" s="253">
        <f t="shared" si="73"/>
        <v>609</v>
      </c>
      <c r="BG73" s="253">
        <f t="shared" si="74"/>
        <v>609</v>
      </c>
      <c r="BH73" s="10" t="b">
        <f t="shared" si="75"/>
        <v>1</v>
      </c>
      <c r="BI73" s="253">
        <f t="shared" si="76"/>
        <v>0</v>
      </c>
      <c r="BJ73" s="250">
        <f t="shared" si="79"/>
        <v>21110140</v>
      </c>
      <c r="BK73" s="251">
        <v>348</v>
      </c>
      <c r="BL73" s="251">
        <v>5</v>
      </c>
      <c r="BM73" s="252">
        <f t="shared" si="80"/>
        <v>6</v>
      </c>
      <c r="BN73" s="252">
        <f t="shared" si="81"/>
        <v>8</v>
      </c>
      <c r="BO73" s="252">
        <f t="shared" si="82"/>
        <v>7</v>
      </c>
      <c r="BP73" s="252">
        <f t="shared" si="83"/>
        <v>7</v>
      </c>
      <c r="BQ73" s="254">
        <f t="shared" si="84"/>
        <v>18.75</v>
      </c>
      <c r="BR73">
        <f t="shared" si="77"/>
        <v>16</v>
      </c>
      <c r="BS73">
        <v>0</v>
      </c>
      <c r="BT73">
        <v>1</v>
      </c>
      <c r="BU73" t="s">
        <v>139</v>
      </c>
      <c r="BV73" t="str">
        <f t="shared" si="49"/>
        <v>0</v>
      </c>
      <c r="BW73" t="str">
        <f t="shared" si="49"/>
        <v>0</v>
      </c>
      <c r="BX73" t="str">
        <f t="shared" si="49"/>
        <v>1</v>
      </c>
      <c r="BY73" t="s">
        <v>23</v>
      </c>
      <c r="BZ73" s="253">
        <f t="shared" si="85"/>
        <v>0</v>
      </c>
      <c r="CA73" s="253">
        <f t="shared" si="86"/>
        <v>0</v>
      </c>
      <c r="CB73" s="253">
        <f t="shared" si="87"/>
        <v>130.5</v>
      </c>
      <c r="CC73" s="253">
        <f t="shared" si="88"/>
        <v>130.5</v>
      </c>
      <c r="CD73" s="253">
        <f t="shared" si="89"/>
        <v>21.75</v>
      </c>
      <c r="CE73" s="253">
        <f t="shared" si="90"/>
        <v>21.75</v>
      </c>
      <c r="CF73" s="253">
        <f t="shared" si="91"/>
        <v>108.75</v>
      </c>
      <c r="CG73" s="253">
        <f t="shared" si="92"/>
        <v>21.75</v>
      </c>
      <c r="CH73" s="253">
        <f t="shared" si="93"/>
        <v>21.75</v>
      </c>
      <c r="CI73" s="253">
        <f t="shared" si="94"/>
        <v>21.75</v>
      </c>
      <c r="CJ73" s="253">
        <f t="shared" si="95"/>
        <v>21.75</v>
      </c>
      <c r="CK73" s="253">
        <f t="shared" si="96"/>
        <v>108.75</v>
      </c>
    </row>
    <row r="74" spans="1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48</v>
      </c>
      <c r="L74" s="104" t="s">
        <v>20</v>
      </c>
      <c r="M74" s="104">
        <v>16</v>
      </c>
      <c r="N74" s="262">
        <f t="shared" si="78"/>
        <v>6.15</v>
      </c>
      <c r="O74" s="106">
        <v>6.15</v>
      </c>
      <c r="P74" s="110">
        <f t="shared" si="56"/>
        <v>342.43200000000002</v>
      </c>
      <c r="Q74" s="112" t="s">
        <v>139</v>
      </c>
      <c r="R74" s="113">
        <f t="shared" si="50"/>
        <v>48</v>
      </c>
      <c r="S74" s="114">
        <f t="shared" si="57"/>
        <v>342.43200000000002</v>
      </c>
      <c r="T74" s="113">
        <f t="shared" si="51"/>
        <v>0</v>
      </c>
      <c r="U74" s="115">
        <f t="shared" si="58"/>
        <v>0</v>
      </c>
      <c r="V74" s="113">
        <f t="shared" si="52"/>
        <v>0</v>
      </c>
      <c r="W74" s="115">
        <f t="shared" si="59"/>
        <v>0</v>
      </c>
      <c r="X74" s="113">
        <f t="shared" si="53"/>
        <v>0</v>
      </c>
      <c r="Y74" s="115">
        <f t="shared" si="60"/>
        <v>0</v>
      </c>
      <c r="Z74" s="116">
        <f t="shared" si="54"/>
        <v>342.43200000000002</v>
      </c>
      <c r="AA74" s="117" t="b">
        <f t="shared" si="55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1"/>
        <v>0</v>
      </c>
      <c r="AJ74" s="127">
        <v>48</v>
      </c>
      <c r="AK74" s="164">
        <f t="shared" si="62"/>
        <v>342.43200000000002</v>
      </c>
      <c r="AL74" s="127"/>
      <c r="AM74" s="164">
        <f t="shared" si="63"/>
        <v>0</v>
      </c>
      <c r="AN74" s="127"/>
      <c r="AO74" s="164">
        <f t="shared" si="64"/>
        <v>0</v>
      </c>
      <c r="AP74" s="127"/>
      <c r="AQ74" s="164">
        <f t="shared" si="65"/>
        <v>0</v>
      </c>
      <c r="AR74" s="127"/>
      <c r="AS74" s="164">
        <f t="shared" si="66"/>
        <v>0</v>
      </c>
      <c r="AT74" s="127"/>
      <c r="AU74" s="164">
        <f t="shared" si="67"/>
        <v>0</v>
      </c>
      <c r="AV74" s="127"/>
      <c r="AW74" s="164">
        <f t="shared" si="68"/>
        <v>0</v>
      </c>
      <c r="AX74" s="127"/>
      <c r="AY74" s="164">
        <f t="shared" si="69"/>
        <v>0</v>
      </c>
      <c r="AZ74" s="127"/>
      <c r="BA74" s="164">
        <f t="shared" si="70"/>
        <v>0</v>
      </c>
      <c r="BB74" s="127"/>
      <c r="BC74" s="164">
        <f t="shared" si="71"/>
        <v>0</v>
      </c>
      <c r="BD74" s="127"/>
      <c r="BE74" s="164">
        <f t="shared" si="72"/>
        <v>0</v>
      </c>
      <c r="BF74" s="253">
        <f t="shared" si="73"/>
        <v>342.43200000000002</v>
      </c>
      <c r="BG74" s="253">
        <f t="shared" si="74"/>
        <v>342.43200000000002</v>
      </c>
      <c r="BH74" s="10" t="b">
        <f t="shared" si="75"/>
        <v>1</v>
      </c>
      <c r="BI74" s="253">
        <f t="shared" si="76"/>
        <v>0</v>
      </c>
      <c r="BJ74" s="250">
        <f t="shared" si="79"/>
        <v>21110142</v>
      </c>
      <c r="BK74" s="251">
        <v>348</v>
      </c>
      <c r="BL74" s="251">
        <v>5</v>
      </c>
      <c r="BM74" s="252">
        <f t="shared" si="80"/>
        <v>48</v>
      </c>
      <c r="BN74" s="252">
        <f t="shared" si="81"/>
        <v>0</v>
      </c>
      <c r="BO74" s="252">
        <f t="shared" si="82"/>
        <v>0</v>
      </c>
      <c r="BP74" s="252">
        <f t="shared" si="83"/>
        <v>0</v>
      </c>
      <c r="BQ74" s="254">
        <f t="shared" si="84"/>
        <v>6.15</v>
      </c>
      <c r="BR74">
        <f t="shared" si="77"/>
        <v>16</v>
      </c>
      <c r="BS74">
        <v>0</v>
      </c>
      <c r="BT74">
        <v>1</v>
      </c>
      <c r="BU74" t="s">
        <v>139</v>
      </c>
      <c r="BV74" t="str">
        <f t="shared" si="49"/>
        <v>0</v>
      </c>
      <c r="BW74" t="str">
        <f t="shared" si="49"/>
        <v>0</v>
      </c>
      <c r="BX74" t="str">
        <f t="shared" si="49"/>
        <v>1</v>
      </c>
      <c r="BY74" t="s">
        <v>23</v>
      </c>
      <c r="BZ74" s="253">
        <f t="shared" si="85"/>
        <v>0</v>
      </c>
      <c r="CA74" s="253">
        <f t="shared" si="86"/>
        <v>342.43200000000002</v>
      </c>
      <c r="CB74" s="253">
        <f t="shared" si="87"/>
        <v>0</v>
      </c>
      <c r="CC74" s="253">
        <f t="shared" si="88"/>
        <v>0</v>
      </c>
      <c r="CD74" s="253">
        <f t="shared" si="89"/>
        <v>0</v>
      </c>
      <c r="CE74" s="253">
        <f t="shared" si="90"/>
        <v>0</v>
      </c>
      <c r="CF74" s="253">
        <f t="shared" si="91"/>
        <v>0</v>
      </c>
      <c r="CG74" s="253">
        <f t="shared" si="92"/>
        <v>0</v>
      </c>
      <c r="CH74" s="253">
        <f t="shared" si="93"/>
        <v>0</v>
      </c>
      <c r="CI74" s="253">
        <f t="shared" si="94"/>
        <v>0</v>
      </c>
      <c r="CJ74" s="253">
        <f t="shared" si="95"/>
        <v>0</v>
      </c>
      <c r="CK74" s="253">
        <f t="shared" si="96"/>
        <v>0</v>
      </c>
    </row>
    <row r="75" spans="1:89" ht="27.6" x14ac:dyDescent="0.3">
      <c r="A75" s="218"/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182</v>
      </c>
      <c r="L75" s="201" t="s">
        <v>20</v>
      </c>
      <c r="M75" s="104">
        <v>16</v>
      </c>
      <c r="N75" s="262">
        <f t="shared" si="78"/>
        <v>6.13</v>
      </c>
      <c r="O75" s="202">
        <v>6.13</v>
      </c>
      <c r="P75" s="110">
        <f t="shared" si="56"/>
        <v>1294.1655999999998</v>
      </c>
      <c r="Q75" s="204" t="s">
        <v>139</v>
      </c>
      <c r="R75" s="113">
        <f t="shared" si="50"/>
        <v>36</v>
      </c>
      <c r="S75" s="114">
        <f t="shared" si="57"/>
        <v>255.98879999999997</v>
      </c>
      <c r="T75" s="113">
        <f t="shared" si="51"/>
        <v>66</v>
      </c>
      <c r="U75" s="115">
        <f t="shared" si="58"/>
        <v>469.31279999999998</v>
      </c>
      <c r="V75" s="113">
        <f t="shared" si="52"/>
        <v>40</v>
      </c>
      <c r="W75" s="115">
        <f t="shared" si="59"/>
        <v>284.43199999999996</v>
      </c>
      <c r="X75" s="113">
        <f t="shared" si="53"/>
        <v>40</v>
      </c>
      <c r="Y75" s="115">
        <f t="shared" si="60"/>
        <v>284.43199999999996</v>
      </c>
      <c r="Z75" s="116">
        <f t="shared" si="54"/>
        <v>1294.1656</v>
      </c>
      <c r="AA75" s="117" t="b">
        <f t="shared" si="55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1"/>
        <v>0</v>
      </c>
      <c r="AJ75" s="216"/>
      <c r="AK75" s="164">
        <f t="shared" si="62"/>
        <v>0</v>
      </c>
      <c r="AL75" s="216">
        <v>36</v>
      </c>
      <c r="AM75" s="164">
        <f t="shared" si="63"/>
        <v>255.98879999999997</v>
      </c>
      <c r="AN75" s="216">
        <v>36</v>
      </c>
      <c r="AO75" s="164">
        <f t="shared" si="64"/>
        <v>255.98879999999997</v>
      </c>
      <c r="AP75" s="216">
        <v>15</v>
      </c>
      <c r="AQ75" s="164">
        <f t="shared" si="65"/>
        <v>106.66199999999999</v>
      </c>
      <c r="AR75" s="216">
        <v>15</v>
      </c>
      <c r="AS75" s="164">
        <f t="shared" si="66"/>
        <v>106.66199999999999</v>
      </c>
      <c r="AT75" s="216">
        <v>10</v>
      </c>
      <c r="AU75" s="164">
        <f t="shared" si="67"/>
        <v>71.10799999999999</v>
      </c>
      <c r="AV75" s="216">
        <v>15</v>
      </c>
      <c r="AW75" s="164">
        <f t="shared" si="68"/>
        <v>106.66199999999999</v>
      </c>
      <c r="AX75" s="216">
        <v>15</v>
      </c>
      <c r="AY75" s="164">
        <f t="shared" si="69"/>
        <v>106.66199999999999</v>
      </c>
      <c r="AZ75" s="216">
        <v>15</v>
      </c>
      <c r="BA75" s="164">
        <f t="shared" si="70"/>
        <v>106.66199999999999</v>
      </c>
      <c r="BB75" s="216">
        <v>15</v>
      </c>
      <c r="BC75" s="164">
        <f t="shared" si="71"/>
        <v>106.66199999999999</v>
      </c>
      <c r="BD75" s="216">
        <v>10</v>
      </c>
      <c r="BE75" s="164">
        <f t="shared" si="72"/>
        <v>71.10799999999999</v>
      </c>
      <c r="BF75" s="253">
        <f t="shared" si="73"/>
        <v>1294.1655999999998</v>
      </c>
      <c r="BG75" s="253">
        <f t="shared" si="74"/>
        <v>1294.1655999999998</v>
      </c>
      <c r="BH75" s="10" t="b">
        <f t="shared" si="75"/>
        <v>1</v>
      </c>
      <c r="BI75" s="253">
        <f t="shared" si="76"/>
        <v>0</v>
      </c>
      <c r="BJ75" s="250">
        <f t="shared" si="79"/>
        <v>21110142</v>
      </c>
      <c r="BK75" s="251">
        <v>348</v>
      </c>
      <c r="BL75" s="251">
        <v>5</v>
      </c>
      <c r="BM75" s="252">
        <f t="shared" si="80"/>
        <v>36</v>
      </c>
      <c r="BN75" s="252">
        <f t="shared" si="81"/>
        <v>66</v>
      </c>
      <c r="BO75" s="252">
        <f t="shared" si="82"/>
        <v>40</v>
      </c>
      <c r="BP75" s="252">
        <f t="shared" si="83"/>
        <v>40</v>
      </c>
      <c r="BQ75" s="254">
        <f t="shared" si="84"/>
        <v>6.13</v>
      </c>
      <c r="BR75">
        <f t="shared" si="77"/>
        <v>16</v>
      </c>
      <c r="BS75">
        <v>0</v>
      </c>
      <c r="BT75">
        <v>1</v>
      </c>
      <c r="BU75" t="s">
        <v>139</v>
      </c>
      <c r="BV75" t="str">
        <f t="shared" si="49"/>
        <v>0</v>
      </c>
      <c r="BW75" t="str">
        <f t="shared" si="49"/>
        <v>0</v>
      </c>
      <c r="BX75" t="str">
        <f t="shared" si="49"/>
        <v>1</v>
      </c>
      <c r="BY75" t="s">
        <v>23</v>
      </c>
      <c r="BZ75" s="253">
        <f t="shared" si="85"/>
        <v>0</v>
      </c>
      <c r="CA75" s="253">
        <f t="shared" si="86"/>
        <v>0</v>
      </c>
      <c r="CB75" s="253">
        <f t="shared" si="87"/>
        <v>255.98879999999997</v>
      </c>
      <c r="CC75" s="253">
        <f t="shared" si="88"/>
        <v>255.98879999999997</v>
      </c>
      <c r="CD75" s="253">
        <f t="shared" si="89"/>
        <v>106.66199999999999</v>
      </c>
      <c r="CE75" s="253">
        <f t="shared" si="90"/>
        <v>106.66199999999999</v>
      </c>
      <c r="CF75" s="253">
        <f t="shared" si="91"/>
        <v>71.10799999999999</v>
      </c>
      <c r="CG75" s="253">
        <f t="shared" si="92"/>
        <v>106.66199999999999</v>
      </c>
      <c r="CH75" s="253">
        <f t="shared" si="93"/>
        <v>106.66199999999999</v>
      </c>
      <c r="CI75" s="253">
        <f t="shared" si="94"/>
        <v>106.66199999999999</v>
      </c>
      <c r="CJ75" s="253">
        <f t="shared" si="95"/>
        <v>106.66199999999999</v>
      </c>
      <c r="CK75" s="253">
        <f t="shared" si="96"/>
        <v>71.10799999999999</v>
      </c>
    </row>
    <row r="76" spans="1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49</v>
      </c>
      <c r="L76" s="104" t="s">
        <v>20</v>
      </c>
      <c r="M76" s="104">
        <v>16</v>
      </c>
      <c r="N76" s="262">
        <f t="shared" si="78"/>
        <v>7.25</v>
      </c>
      <c r="O76" s="106">
        <v>7.25</v>
      </c>
      <c r="P76" s="110">
        <f t="shared" si="56"/>
        <v>412.09000000000003</v>
      </c>
      <c r="Q76" s="112" t="s">
        <v>139</v>
      </c>
      <c r="R76" s="113">
        <f t="shared" si="50"/>
        <v>49</v>
      </c>
      <c r="S76" s="114">
        <f t="shared" si="57"/>
        <v>412.09000000000003</v>
      </c>
      <c r="T76" s="113">
        <f t="shared" si="51"/>
        <v>0</v>
      </c>
      <c r="U76" s="115">
        <f t="shared" si="58"/>
        <v>0</v>
      </c>
      <c r="V76" s="113">
        <f t="shared" si="52"/>
        <v>0</v>
      </c>
      <c r="W76" s="115">
        <f t="shared" si="59"/>
        <v>0</v>
      </c>
      <c r="X76" s="113">
        <f t="shared" si="53"/>
        <v>0</v>
      </c>
      <c r="Y76" s="115">
        <f t="shared" si="60"/>
        <v>0</v>
      </c>
      <c r="Z76" s="116">
        <f t="shared" si="54"/>
        <v>412.09000000000003</v>
      </c>
      <c r="AA76" s="117" t="b">
        <f t="shared" si="55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1"/>
        <v>0</v>
      </c>
      <c r="AJ76" s="127">
        <v>49</v>
      </c>
      <c r="AK76" s="164">
        <f t="shared" si="62"/>
        <v>412.09000000000003</v>
      </c>
      <c r="AL76" s="127"/>
      <c r="AM76" s="164">
        <f t="shared" si="63"/>
        <v>0</v>
      </c>
      <c r="AN76" s="127"/>
      <c r="AO76" s="164">
        <f t="shared" si="64"/>
        <v>0</v>
      </c>
      <c r="AP76" s="127"/>
      <c r="AQ76" s="164">
        <f t="shared" si="65"/>
        <v>0</v>
      </c>
      <c r="AR76" s="127"/>
      <c r="AS76" s="164">
        <f t="shared" si="66"/>
        <v>0</v>
      </c>
      <c r="AT76" s="127"/>
      <c r="AU76" s="164">
        <f t="shared" si="67"/>
        <v>0</v>
      </c>
      <c r="AV76" s="127"/>
      <c r="AW76" s="164">
        <f t="shared" si="68"/>
        <v>0</v>
      </c>
      <c r="AX76" s="127"/>
      <c r="AY76" s="164">
        <f t="shared" si="69"/>
        <v>0</v>
      </c>
      <c r="AZ76" s="127"/>
      <c r="BA76" s="164">
        <f t="shared" si="70"/>
        <v>0</v>
      </c>
      <c r="BB76" s="127"/>
      <c r="BC76" s="164">
        <f t="shared" si="71"/>
        <v>0</v>
      </c>
      <c r="BD76" s="127"/>
      <c r="BE76" s="164">
        <f t="shared" si="72"/>
        <v>0</v>
      </c>
      <c r="BF76" s="253">
        <f t="shared" si="73"/>
        <v>412.09000000000003</v>
      </c>
      <c r="BG76" s="253">
        <f t="shared" si="74"/>
        <v>412.09000000000003</v>
      </c>
      <c r="BH76" s="10" t="b">
        <f t="shared" si="75"/>
        <v>1</v>
      </c>
      <c r="BI76" s="253">
        <f t="shared" si="76"/>
        <v>0</v>
      </c>
      <c r="BJ76" s="250">
        <f t="shared" si="79"/>
        <v>21110147</v>
      </c>
      <c r="BK76" s="251">
        <v>348</v>
      </c>
      <c r="BL76" s="251">
        <v>5</v>
      </c>
      <c r="BM76" s="252">
        <f t="shared" si="80"/>
        <v>49</v>
      </c>
      <c r="BN76" s="252">
        <f t="shared" si="81"/>
        <v>0</v>
      </c>
      <c r="BO76" s="252">
        <f t="shared" si="82"/>
        <v>0</v>
      </c>
      <c r="BP76" s="252">
        <f t="shared" si="83"/>
        <v>0</v>
      </c>
      <c r="BQ76" s="254">
        <f t="shared" si="84"/>
        <v>7.25</v>
      </c>
      <c r="BR76">
        <f t="shared" si="77"/>
        <v>16</v>
      </c>
      <c r="BS76">
        <v>0</v>
      </c>
      <c r="BT76">
        <v>1</v>
      </c>
      <c r="BU76" t="s">
        <v>139</v>
      </c>
      <c r="BV76" t="str">
        <f t="shared" si="49"/>
        <v>0</v>
      </c>
      <c r="BW76" t="str">
        <f t="shared" si="49"/>
        <v>0</v>
      </c>
      <c r="BX76" t="str">
        <f t="shared" si="49"/>
        <v>1</v>
      </c>
      <c r="BY76" t="s">
        <v>23</v>
      </c>
      <c r="BZ76" s="253">
        <f t="shared" si="85"/>
        <v>0</v>
      </c>
      <c r="CA76" s="253">
        <f t="shared" si="86"/>
        <v>412.09000000000003</v>
      </c>
      <c r="CB76" s="253">
        <f t="shared" si="87"/>
        <v>0</v>
      </c>
      <c r="CC76" s="253">
        <f t="shared" si="88"/>
        <v>0</v>
      </c>
      <c r="CD76" s="253">
        <f t="shared" si="89"/>
        <v>0</v>
      </c>
      <c r="CE76" s="253">
        <f t="shared" si="90"/>
        <v>0</v>
      </c>
      <c r="CF76" s="253">
        <f t="shared" si="91"/>
        <v>0</v>
      </c>
      <c r="CG76" s="253">
        <f t="shared" si="92"/>
        <v>0</v>
      </c>
      <c r="CH76" s="253">
        <f t="shared" si="93"/>
        <v>0</v>
      </c>
      <c r="CI76" s="253">
        <f t="shared" si="94"/>
        <v>0</v>
      </c>
      <c r="CJ76" s="253">
        <f t="shared" si="95"/>
        <v>0</v>
      </c>
      <c r="CK76" s="253">
        <f t="shared" si="96"/>
        <v>0</v>
      </c>
    </row>
    <row r="77" spans="1:89" ht="27.6" x14ac:dyDescent="0.3">
      <c r="A77" s="218"/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206</v>
      </c>
      <c r="L77" s="201" t="s">
        <v>20</v>
      </c>
      <c r="M77" s="104">
        <v>16</v>
      </c>
      <c r="N77" s="262">
        <f t="shared" si="78"/>
        <v>6.73</v>
      </c>
      <c r="O77" s="202">
        <v>6.73</v>
      </c>
      <c r="P77" s="110">
        <f t="shared" si="56"/>
        <v>1608.2008000000001</v>
      </c>
      <c r="Q77" s="204" t="s">
        <v>139</v>
      </c>
      <c r="R77" s="113">
        <f t="shared" si="50"/>
        <v>48</v>
      </c>
      <c r="S77" s="114">
        <f t="shared" si="57"/>
        <v>374.72640000000001</v>
      </c>
      <c r="T77" s="113">
        <f t="shared" si="51"/>
        <v>78</v>
      </c>
      <c r="U77" s="115">
        <f t="shared" si="58"/>
        <v>608.93039999999996</v>
      </c>
      <c r="V77" s="113">
        <f t="shared" si="52"/>
        <v>40</v>
      </c>
      <c r="W77" s="115">
        <f t="shared" si="59"/>
        <v>312.27199999999999</v>
      </c>
      <c r="X77" s="113">
        <f t="shared" si="53"/>
        <v>40</v>
      </c>
      <c r="Y77" s="115">
        <f t="shared" si="60"/>
        <v>312.27199999999999</v>
      </c>
      <c r="Z77" s="116">
        <f t="shared" si="54"/>
        <v>1608.2007999999998</v>
      </c>
      <c r="AA77" s="117" t="b">
        <f t="shared" si="55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1"/>
        <v>0</v>
      </c>
      <c r="AJ77" s="216"/>
      <c r="AK77" s="164">
        <f t="shared" si="62"/>
        <v>0</v>
      </c>
      <c r="AL77" s="216">
        <v>48</v>
      </c>
      <c r="AM77" s="164">
        <f t="shared" si="63"/>
        <v>374.72640000000001</v>
      </c>
      <c r="AN77" s="216">
        <v>48</v>
      </c>
      <c r="AO77" s="164">
        <f t="shared" si="64"/>
        <v>374.72640000000001</v>
      </c>
      <c r="AP77" s="216">
        <v>15</v>
      </c>
      <c r="AQ77" s="164">
        <f t="shared" si="65"/>
        <v>117.102</v>
      </c>
      <c r="AR77" s="216">
        <v>15</v>
      </c>
      <c r="AS77" s="164">
        <f t="shared" si="66"/>
        <v>117.102</v>
      </c>
      <c r="AT77" s="216">
        <v>10</v>
      </c>
      <c r="AU77" s="164">
        <f t="shared" si="67"/>
        <v>78.067999999999998</v>
      </c>
      <c r="AV77" s="216">
        <v>15</v>
      </c>
      <c r="AW77" s="164">
        <f t="shared" si="68"/>
        <v>117.102</v>
      </c>
      <c r="AX77" s="216">
        <v>15</v>
      </c>
      <c r="AY77" s="164">
        <f t="shared" si="69"/>
        <v>117.102</v>
      </c>
      <c r="AZ77" s="216">
        <v>15</v>
      </c>
      <c r="BA77" s="164">
        <f t="shared" si="70"/>
        <v>117.102</v>
      </c>
      <c r="BB77" s="216">
        <v>15</v>
      </c>
      <c r="BC77" s="164">
        <f t="shared" si="71"/>
        <v>117.102</v>
      </c>
      <c r="BD77" s="216">
        <v>10</v>
      </c>
      <c r="BE77" s="164">
        <f t="shared" si="72"/>
        <v>78.067999999999998</v>
      </c>
      <c r="BF77" s="253">
        <f t="shared" si="73"/>
        <v>1608.2008000000001</v>
      </c>
      <c r="BG77" s="253">
        <f t="shared" si="74"/>
        <v>1608.2008000000001</v>
      </c>
      <c r="BH77" s="10" t="b">
        <f t="shared" si="75"/>
        <v>1</v>
      </c>
      <c r="BI77" s="253">
        <f t="shared" si="76"/>
        <v>0</v>
      </c>
      <c r="BJ77" s="250">
        <f t="shared" si="79"/>
        <v>21110147</v>
      </c>
      <c r="BK77" s="251">
        <v>348</v>
      </c>
      <c r="BL77" s="251">
        <v>5</v>
      </c>
      <c r="BM77" s="252">
        <f t="shared" si="80"/>
        <v>48</v>
      </c>
      <c r="BN77" s="252">
        <f t="shared" si="81"/>
        <v>78</v>
      </c>
      <c r="BO77" s="252">
        <f t="shared" si="82"/>
        <v>40</v>
      </c>
      <c r="BP77" s="252">
        <f t="shared" si="83"/>
        <v>40</v>
      </c>
      <c r="BQ77" s="254">
        <f t="shared" si="84"/>
        <v>6.73</v>
      </c>
      <c r="BR77">
        <f t="shared" si="77"/>
        <v>16</v>
      </c>
      <c r="BS77">
        <v>0</v>
      </c>
      <c r="BT77">
        <v>1</v>
      </c>
      <c r="BU77" t="s">
        <v>139</v>
      </c>
      <c r="BV77" t="str">
        <f t="shared" si="49"/>
        <v>0</v>
      </c>
      <c r="BW77" t="str">
        <f t="shared" si="49"/>
        <v>0</v>
      </c>
      <c r="BX77" t="str">
        <f t="shared" si="49"/>
        <v>1</v>
      </c>
      <c r="BY77" t="s">
        <v>23</v>
      </c>
      <c r="BZ77" s="253">
        <f t="shared" si="85"/>
        <v>0</v>
      </c>
      <c r="CA77" s="253">
        <f t="shared" si="86"/>
        <v>0</v>
      </c>
      <c r="CB77" s="253">
        <f t="shared" si="87"/>
        <v>374.72640000000001</v>
      </c>
      <c r="CC77" s="253">
        <f t="shared" si="88"/>
        <v>374.72640000000001</v>
      </c>
      <c r="CD77" s="253">
        <f t="shared" si="89"/>
        <v>117.102</v>
      </c>
      <c r="CE77" s="253">
        <f t="shared" si="90"/>
        <v>117.102</v>
      </c>
      <c r="CF77" s="253">
        <f t="shared" si="91"/>
        <v>78.067999999999998</v>
      </c>
      <c r="CG77" s="253">
        <f t="shared" si="92"/>
        <v>117.102</v>
      </c>
      <c r="CH77" s="253">
        <f t="shared" si="93"/>
        <v>117.102</v>
      </c>
      <c r="CI77" s="253">
        <f t="shared" si="94"/>
        <v>117.102</v>
      </c>
      <c r="CJ77" s="253">
        <f t="shared" si="95"/>
        <v>117.102</v>
      </c>
      <c r="CK77" s="253">
        <f t="shared" si="96"/>
        <v>78.067999999999998</v>
      </c>
    </row>
    <row r="78" spans="1:89" ht="27.6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8"/>
        <v>6</v>
      </c>
      <c r="O78" s="106">
        <v>6</v>
      </c>
      <c r="P78" s="110">
        <f t="shared" si="56"/>
        <v>0</v>
      </c>
      <c r="Q78" s="112" t="s">
        <v>139</v>
      </c>
      <c r="R78" s="113">
        <f t="shared" si="50"/>
        <v>0</v>
      </c>
      <c r="S78" s="114">
        <f t="shared" si="57"/>
        <v>0</v>
      </c>
      <c r="T78" s="113">
        <f t="shared" si="51"/>
        <v>0</v>
      </c>
      <c r="U78" s="115">
        <f t="shared" si="58"/>
        <v>0</v>
      </c>
      <c r="V78" s="113">
        <f t="shared" si="52"/>
        <v>0</v>
      </c>
      <c r="W78" s="115">
        <f t="shared" si="59"/>
        <v>0</v>
      </c>
      <c r="X78" s="113">
        <f t="shared" si="53"/>
        <v>0</v>
      </c>
      <c r="Y78" s="115">
        <f t="shared" si="60"/>
        <v>0</v>
      </c>
      <c r="Z78" s="116">
        <f t="shared" si="54"/>
        <v>0</v>
      </c>
      <c r="AA78" s="117" t="b">
        <f t="shared" si="55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1"/>
        <v>0</v>
      </c>
      <c r="AJ78" s="127">
        <v>0</v>
      </c>
      <c r="AK78" s="164">
        <f t="shared" si="62"/>
        <v>0</v>
      </c>
      <c r="AL78" s="127"/>
      <c r="AM78" s="164">
        <f t="shared" si="63"/>
        <v>0</v>
      </c>
      <c r="AN78" s="127"/>
      <c r="AO78" s="164">
        <f t="shared" si="64"/>
        <v>0</v>
      </c>
      <c r="AP78" s="127"/>
      <c r="AQ78" s="164">
        <f t="shared" si="65"/>
        <v>0</v>
      </c>
      <c r="AR78" s="127"/>
      <c r="AS78" s="164">
        <f t="shared" si="66"/>
        <v>0</v>
      </c>
      <c r="AT78" s="127"/>
      <c r="AU78" s="164">
        <f t="shared" si="67"/>
        <v>0</v>
      </c>
      <c r="AV78" s="127"/>
      <c r="AW78" s="164">
        <f t="shared" si="68"/>
        <v>0</v>
      </c>
      <c r="AX78" s="127"/>
      <c r="AY78" s="164">
        <f t="shared" si="69"/>
        <v>0</v>
      </c>
      <c r="AZ78" s="127"/>
      <c r="BA78" s="164">
        <f t="shared" si="70"/>
        <v>0</v>
      </c>
      <c r="BB78" s="127"/>
      <c r="BC78" s="164">
        <f t="shared" si="71"/>
        <v>0</v>
      </c>
      <c r="BD78" s="127"/>
      <c r="BE78" s="164">
        <f t="shared" si="72"/>
        <v>0</v>
      </c>
      <c r="BF78" s="253">
        <f t="shared" si="73"/>
        <v>0</v>
      </c>
      <c r="BG78" s="253">
        <f t="shared" si="74"/>
        <v>0</v>
      </c>
      <c r="BH78" s="10" t="b">
        <f t="shared" si="75"/>
        <v>1</v>
      </c>
      <c r="BI78" s="253">
        <f t="shared" si="76"/>
        <v>0</v>
      </c>
      <c r="BJ78" s="250">
        <f t="shared" si="79"/>
        <v>21110149</v>
      </c>
      <c r="BK78" s="251">
        <v>348</v>
      </c>
      <c r="BL78" s="251">
        <v>5</v>
      </c>
      <c r="BM78" s="252">
        <f t="shared" si="80"/>
        <v>0</v>
      </c>
      <c r="BN78" s="252">
        <f t="shared" si="81"/>
        <v>0</v>
      </c>
      <c r="BO78" s="252">
        <f t="shared" si="82"/>
        <v>0</v>
      </c>
      <c r="BP78" s="252">
        <f t="shared" si="83"/>
        <v>0</v>
      </c>
      <c r="BQ78" s="254">
        <f t="shared" si="84"/>
        <v>6</v>
      </c>
      <c r="BR78">
        <f t="shared" si="77"/>
        <v>16</v>
      </c>
      <c r="BS78">
        <v>0</v>
      </c>
      <c r="BT78">
        <v>1</v>
      </c>
      <c r="BU78" t="s">
        <v>139</v>
      </c>
      <c r="BV78" t="str">
        <f t="shared" si="49"/>
        <v>0</v>
      </c>
      <c r="BW78" t="str">
        <f t="shared" si="49"/>
        <v>0</v>
      </c>
      <c r="BX78" t="str">
        <f t="shared" si="49"/>
        <v>1</v>
      </c>
      <c r="BY78" t="s">
        <v>23</v>
      </c>
      <c r="BZ78" s="253">
        <f t="shared" si="85"/>
        <v>0</v>
      </c>
      <c r="CA78" s="253">
        <f t="shared" si="86"/>
        <v>0</v>
      </c>
      <c r="CB78" s="253">
        <f t="shared" si="87"/>
        <v>0</v>
      </c>
      <c r="CC78" s="253">
        <f t="shared" si="88"/>
        <v>0</v>
      </c>
      <c r="CD78" s="253">
        <f t="shared" si="89"/>
        <v>0</v>
      </c>
      <c r="CE78" s="253">
        <f t="shared" si="90"/>
        <v>0</v>
      </c>
      <c r="CF78" s="253">
        <f t="shared" si="91"/>
        <v>0</v>
      </c>
      <c r="CG78" s="253">
        <f t="shared" si="92"/>
        <v>0</v>
      </c>
      <c r="CH78" s="253">
        <f t="shared" si="93"/>
        <v>0</v>
      </c>
      <c r="CI78" s="253">
        <f t="shared" si="94"/>
        <v>0</v>
      </c>
      <c r="CJ78" s="253">
        <f t="shared" si="95"/>
        <v>0</v>
      </c>
      <c r="CK78" s="253">
        <f t="shared" si="96"/>
        <v>0</v>
      </c>
    </row>
    <row r="79" spans="1:89" ht="27.6" x14ac:dyDescent="0.3">
      <c r="A79" s="218"/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88</v>
      </c>
      <c r="L79" s="201" t="s">
        <v>20</v>
      </c>
      <c r="M79" s="104">
        <v>16</v>
      </c>
      <c r="N79" s="262">
        <f t="shared" si="78"/>
        <v>5.53</v>
      </c>
      <c r="O79" s="202">
        <v>5.53</v>
      </c>
      <c r="P79" s="110">
        <f t="shared" si="56"/>
        <v>564.50239999999997</v>
      </c>
      <c r="Q79" s="204" t="s">
        <v>139</v>
      </c>
      <c r="R79" s="113">
        <f t="shared" si="50"/>
        <v>24</v>
      </c>
      <c r="S79" s="114">
        <f t="shared" si="57"/>
        <v>153.95519999999999</v>
      </c>
      <c r="T79" s="113">
        <f t="shared" si="51"/>
        <v>34</v>
      </c>
      <c r="U79" s="115">
        <f t="shared" si="58"/>
        <v>218.10319999999999</v>
      </c>
      <c r="V79" s="113">
        <f t="shared" si="52"/>
        <v>15</v>
      </c>
      <c r="W79" s="115">
        <f t="shared" si="59"/>
        <v>96.221999999999994</v>
      </c>
      <c r="X79" s="113">
        <f t="shared" si="53"/>
        <v>15</v>
      </c>
      <c r="Y79" s="115">
        <f t="shared" si="60"/>
        <v>96.221999999999994</v>
      </c>
      <c r="Z79" s="116">
        <f t="shared" si="54"/>
        <v>564.50239999999997</v>
      </c>
      <c r="AA79" s="117" t="b">
        <f t="shared" si="55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1"/>
        <v>0</v>
      </c>
      <c r="AJ79" s="216"/>
      <c r="AK79" s="164">
        <f t="shared" si="62"/>
        <v>0</v>
      </c>
      <c r="AL79" s="216">
        <v>24</v>
      </c>
      <c r="AM79" s="164">
        <f t="shared" si="63"/>
        <v>153.95519999999999</v>
      </c>
      <c r="AN79" s="216">
        <v>24</v>
      </c>
      <c r="AO79" s="164">
        <f t="shared" si="64"/>
        <v>153.95519999999999</v>
      </c>
      <c r="AP79" s="216">
        <v>5</v>
      </c>
      <c r="AQ79" s="164">
        <f t="shared" si="65"/>
        <v>32.073999999999998</v>
      </c>
      <c r="AR79" s="216">
        <v>5</v>
      </c>
      <c r="AS79" s="164">
        <f t="shared" si="66"/>
        <v>32.073999999999998</v>
      </c>
      <c r="AT79" s="216">
        <v>5</v>
      </c>
      <c r="AU79" s="164">
        <f t="shared" si="67"/>
        <v>32.073999999999998</v>
      </c>
      <c r="AV79" s="216">
        <v>5</v>
      </c>
      <c r="AW79" s="164">
        <f t="shared" si="68"/>
        <v>32.073999999999998</v>
      </c>
      <c r="AX79" s="216">
        <v>5</v>
      </c>
      <c r="AY79" s="164">
        <f t="shared" si="69"/>
        <v>32.073999999999998</v>
      </c>
      <c r="AZ79" s="216">
        <v>5</v>
      </c>
      <c r="BA79" s="164">
        <f t="shared" si="70"/>
        <v>32.073999999999998</v>
      </c>
      <c r="BB79" s="216">
        <v>5</v>
      </c>
      <c r="BC79" s="164">
        <f t="shared" si="71"/>
        <v>32.073999999999998</v>
      </c>
      <c r="BD79" s="216">
        <v>5</v>
      </c>
      <c r="BE79" s="164">
        <f t="shared" si="72"/>
        <v>32.073999999999998</v>
      </c>
      <c r="BF79" s="253">
        <f t="shared" si="73"/>
        <v>564.50239999999997</v>
      </c>
      <c r="BG79" s="253">
        <f t="shared" si="74"/>
        <v>564.50240000000008</v>
      </c>
      <c r="BH79" s="10" t="b">
        <f t="shared" si="75"/>
        <v>1</v>
      </c>
      <c r="BI79" s="253">
        <f t="shared" si="76"/>
        <v>0</v>
      </c>
      <c r="BJ79" s="250">
        <f t="shared" si="79"/>
        <v>21110149</v>
      </c>
      <c r="BK79" s="251">
        <v>348</v>
      </c>
      <c r="BL79" s="251">
        <v>5</v>
      </c>
      <c r="BM79" s="252">
        <f t="shared" si="80"/>
        <v>24</v>
      </c>
      <c r="BN79" s="252">
        <f t="shared" si="81"/>
        <v>34</v>
      </c>
      <c r="BO79" s="252">
        <f t="shared" si="82"/>
        <v>15</v>
      </c>
      <c r="BP79" s="252">
        <f t="shared" si="83"/>
        <v>15</v>
      </c>
      <c r="BQ79" s="254">
        <f t="shared" si="84"/>
        <v>5.53</v>
      </c>
      <c r="BR79">
        <f t="shared" si="77"/>
        <v>16</v>
      </c>
      <c r="BS79">
        <v>0</v>
      </c>
      <c r="BT79">
        <v>1</v>
      </c>
      <c r="BU79" t="s">
        <v>139</v>
      </c>
      <c r="BV79" t="str">
        <f t="shared" si="49"/>
        <v>0</v>
      </c>
      <c r="BW79" t="str">
        <f t="shared" si="49"/>
        <v>0</v>
      </c>
      <c r="BX79" t="str">
        <f t="shared" si="49"/>
        <v>1</v>
      </c>
      <c r="BY79" t="s">
        <v>23</v>
      </c>
      <c r="BZ79" s="253">
        <f t="shared" si="85"/>
        <v>0</v>
      </c>
      <c r="CA79" s="253">
        <f t="shared" si="86"/>
        <v>0</v>
      </c>
      <c r="CB79" s="253">
        <f t="shared" si="87"/>
        <v>153.95519999999999</v>
      </c>
      <c r="CC79" s="253">
        <f t="shared" si="88"/>
        <v>153.95519999999999</v>
      </c>
      <c r="CD79" s="253">
        <f t="shared" si="89"/>
        <v>32.073999999999998</v>
      </c>
      <c r="CE79" s="253">
        <f t="shared" si="90"/>
        <v>32.073999999999998</v>
      </c>
      <c r="CF79" s="253">
        <f t="shared" si="91"/>
        <v>32.073999999999998</v>
      </c>
      <c r="CG79" s="253">
        <f t="shared" si="92"/>
        <v>32.073999999999998</v>
      </c>
      <c r="CH79" s="253">
        <f t="shared" si="93"/>
        <v>32.073999999999998</v>
      </c>
      <c r="CI79" s="253">
        <f t="shared" si="94"/>
        <v>32.073999999999998</v>
      </c>
      <c r="CJ79" s="253">
        <f t="shared" si="95"/>
        <v>32.073999999999998</v>
      </c>
      <c r="CK79" s="253">
        <f t="shared" si="96"/>
        <v>32.073999999999998</v>
      </c>
    </row>
    <row r="80" spans="1:89" ht="27.6" x14ac:dyDescent="0.3">
      <c r="B80" s="129">
        <v>39</v>
      </c>
      <c r="C80" s="192">
        <v>211011</v>
      </c>
      <c r="D80" s="189">
        <v>21110150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8"/>
        <v>145.88999999999999</v>
      </c>
      <c r="O80" s="106">
        <v>145.88999999999999</v>
      </c>
      <c r="P80" s="110">
        <f t="shared" si="56"/>
        <v>0</v>
      </c>
      <c r="Q80" s="112" t="s">
        <v>139</v>
      </c>
      <c r="R80" s="113">
        <f t="shared" si="50"/>
        <v>0</v>
      </c>
      <c r="S80" s="114">
        <f t="shared" si="57"/>
        <v>0</v>
      </c>
      <c r="T80" s="113">
        <f t="shared" si="51"/>
        <v>0</v>
      </c>
      <c r="U80" s="115">
        <f t="shared" si="58"/>
        <v>0</v>
      </c>
      <c r="V80" s="113">
        <f t="shared" si="52"/>
        <v>0</v>
      </c>
      <c r="W80" s="115">
        <f t="shared" si="59"/>
        <v>0</v>
      </c>
      <c r="X80" s="113">
        <f t="shared" si="53"/>
        <v>0</v>
      </c>
      <c r="Y80" s="115">
        <f t="shared" si="60"/>
        <v>0</v>
      </c>
      <c r="Z80" s="116">
        <f t="shared" si="54"/>
        <v>0</v>
      </c>
      <c r="AA80" s="117" t="b">
        <f t="shared" si="55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1"/>
        <v>0</v>
      </c>
      <c r="AJ80" s="127">
        <v>0</v>
      </c>
      <c r="AK80" s="164">
        <f t="shared" si="62"/>
        <v>0</v>
      </c>
      <c r="AL80" s="127"/>
      <c r="AM80" s="164">
        <f t="shared" si="63"/>
        <v>0</v>
      </c>
      <c r="AN80" s="127"/>
      <c r="AO80" s="164">
        <f t="shared" si="64"/>
        <v>0</v>
      </c>
      <c r="AP80" s="127"/>
      <c r="AQ80" s="164">
        <f t="shared" si="65"/>
        <v>0</v>
      </c>
      <c r="AR80" s="127"/>
      <c r="AS80" s="164">
        <f t="shared" si="66"/>
        <v>0</v>
      </c>
      <c r="AT80" s="127"/>
      <c r="AU80" s="164">
        <f t="shared" si="67"/>
        <v>0</v>
      </c>
      <c r="AV80" s="127"/>
      <c r="AW80" s="164">
        <f t="shared" si="68"/>
        <v>0</v>
      </c>
      <c r="AX80" s="127"/>
      <c r="AY80" s="164">
        <f t="shared" si="69"/>
        <v>0</v>
      </c>
      <c r="AZ80" s="127"/>
      <c r="BA80" s="164">
        <f t="shared" si="70"/>
        <v>0</v>
      </c>
      <c r="BB80" s="127"/>
      <c r="BC80" s="164">
        <f t="shared" si="71"/>
        <v>0</v>
      </c>
      <c r="BD80" s="127"/>
      <c r="BE80" s="164">
        <f t="shared" si="72"/>
        <v>0</v>
      </c>
      <c r="BF80" s="253">
        <f t="shared" si="73"/>
        <v>0</v>
      </c>
      <c r="BG80" s="253">
        <f t="shared" si="74"/>
        <v>0</v>
      </c>
      <c r="BH80" s="10" t="b">
        <f t="shared" si="75"/>
        <v>1</v>
      </c>
      <c r="BI80" s="253">
        <f t="shared" si="76"/>
        <v>0</v>
      </c>
      <c r="BJ80" s="250">
        <f t="shared" si="79"/>
        <v>21110150</v>
      </c>
      <c r="BK80" s="251">
        <v>348</v>
      </c>
      <c r="BL80" s="251">
        <v>5</v>
      </c>
      <c r="BM80" s="252">
        <f t="shared" si="80"/>
        <v>0</v>
      </c>
      <c r="BN80" s="252">
        <f t="shared" si="81"/>
        <v>0</v>
      </c>
      <c r="BO80" s="252">
        <f t="shared" si="82"/>
        <v>0</v>
      </c>
      <c r="BP80" s="252">
        <f t="shared" si="83"/>
        <v>0</v>
      </c>
      <c r="BQ80" s="254">
        <f t="shared" si="84"/>
        <v>145.88999999999999</v>
      </c>
      <c r="BR80">
        <f t="shared" si="77"/>
        <v>16</v>
      </c>
      <c r="BS80">
        <v>0</v>
      </c>
      <c r="BT80">
        <v>1</v>
      </c>
      <c r="BU80" t="s">
        <v>139</v>
      </c>
      <c r="BV80" t="str">
        <f t="shared" si="49"/>
        <v>0</v>
      </c>
      <c r="BW80" t="str">
        <f t="shared" si="49"/>
        <v>0</v>
      </c>
      <c r="BX80" t="str">
        <f t="shared" si="49"/>
        <v>1</v>
      </c>
      <c r="BY80" t="s">
        <v>23</v>
      </c>
      <c r="BZ80" s="253">
        <f t="shared" si="85"/>
        <v>0</v>
      </c>
      <c r="CA80" s="253">
        <f t="shared" si="86"/>
        <v>0</v>
      </c>
      <c r="CB80" s="253">
        <f t="shared" si="87"/>
        <v>0</v>
      </c>
      <c r="CC80" s="253">
        <f t="shared" si="88"/>
        <v>0</v>
      </c>
      <c r="CD80" s="253">
        <f t="shared" si="89"/>
        <v>0</v>
      </c>
      <c r="CE80" s="253">
        <f t="shared" si="90"/>
        <v>0</v>
      </c>
      <c r="CF80" s="253">
        <f t="shared" si="91"/>
        <v>0</v>
      </c>
      <c r="CG80" s="253">
        <f t="shared" si="92"/>
        <v>0</v>
      </c>
      <c r="CH80" s="253">
        <f t="shared" si="93"/>
        <v>0</v>
      </c>
      <c r="CI80" s="253">
        <f t="shared" si="94"/>
        <v>0</v>
      </c>
      <c r="CJ80" s="253">
        <f t="shared" si="95"/>
        <v>0</v>
      </c>
      <c r="CK80" s="253">
        <f t="shared" si="96"/>
        <v>0</v>
      </c>
    </row>
    <row r="81" spans="1:89" ht="27.6" x14ac:dyDescent="0.3">
      <c r="A81" s="218"/>
      <c r="B81" s="194">
        <v>39</v>
      </c>
      <c r="C81" s="195">
        <v>211011</v>
      </c>
      <c r="D81" s="196">
        <v>21110150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2</v>
      </c>
      <c r="L81" s="201" t="s">
        <v>138</v>
      </c>
      <c r="M81" s="104">
        <v>16</v>
      </c>
      <c r="N81" s="262">
        <f t="shared" si="78"/>
        <v>130.38999999999999</v>
      </c>
      <c r="O81" s="202">
        <v>130.38999999999999</v>
      </c>
      <c r="P81" s="110">
        <f t="shared" si="56"/>
        <v>302.50479999999993</v>
      </c>
      <c r="Q81" s="204" t="s">
        <v>139</v>
      </c>
      <c r="R81" s="113">
        <f t="shared" si="50"/>
        <v>0</v>
      </c>
      <c r="S81" s="114">
        <f t="shared" si="57"/>
        <v>0</v>
      </c>
      <c r="T81" s="113">
        <f t="shared" si="51"/>
        <v>0</v>
      </c>
      <c r="U81" s="115">
        <f t="shared" si="58"/>
        <v>0</v>
      </c>
      <c r="V81" s="113">
        <f t="shared" si="52"/>
        <v>1</v>
      </c>
      <c r="W81" s="115">
        <f t="shared" si="59"/>
        <v>151.25239999999997</v>
      </c>
      <c r="X81" s="113">
        <f t="shared" si="53"/>
        <v>1</v>
      </c>
      <c r="Y81" s="115">
        <f t="shared" si="60"/>
        <v>151.25239999999997</v>
      </c>
      <c r="Z81" s="116">
        <f t="shared" si="54"/>
        <v>302.50479999999993</v>
      </c>
      <c r="AA81" s="117" t="b">
        <f t="shared" si="55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1"/>
        <v>0</v>
      </c>
      <c r="AJ81" s="216"/>
      <c r="AK81" s="164">
        <f t="shared" si="62"/>
        <v>0</v>
      </c>
      <c r="AL81" s="216">
        <v>0</v>
      </c>
      <c r="AM81" s="164">
        <f t="shared" si="63"/>
        <v>0</v>
      </c>
      <c r="AN81" s="216">
        <v>0</v>
      </c>
      <c r="AO81" s="164">
        <f t="shared" si="64"/>
        <v>0</v>
      </c>
      <c r="AP81" s="216">
        <v>0</v>
      </c>
      <c r="AQ81" s="164">
        <f t="shared" si="65"/>
        <v>0</v>
      </c>
      <c r="AR81" s="216">
        <v>0</v>
      </c>
      <c r="AS81" s="164">
        <f t="shared" si="66"/>
        <v>0</v>
      </c>
      <c r="AT81" s="216">
        <v>1</v>
      </c>
      <c r="AU81" s="164">
        <f t="shared" si="67"/>
        <v>151.25239999999997</v>
      </c>
      <c r="AV81" s="216">
        <v>0</v>
      </c>
      <c r="AW81" s="164">
        <f t="shared" si="68"/>
        <v>0</v>
      </c>
      <c r="AX81" s="216">
        <v>0</v>
      </c>
      <c r="AY81" s="164">
        <f t="shared" si="69"/>
        <v>0</v>
      </c>
      <c r="AZ81" s="216">
        <v>0</v>
      </c>
      <c r="BA81" s="164">
        <f t="shared" si="70"/>
        <v>0</v>
      </c>
      <c r="BB81" s="216">
        <v>0</v>
      </c>
      <c r="BC81" s="164">
        <f t="shared" si="71"/>
        <v>0</v>
      </c>
      <c r="BD81" s="216">
        <v>1</v>
      </c>
      <c r="BE81" s="164">
        <f t="shared" si="72"/>
        <v>151.25239999999997</v>
      </c>
      <c r="BF81" s="253">
        <f t="shared" si="73"/>
        <v>302.50479999999993</v>
      </c>
      <c r="BG81" s="253">
        <f t="shared" si="74"/>
        <v>302.50479999999993</v>
      </c>
      <c r="BH81" s="10" t="b">
        <f t="shared" si="75"/>
        <v>1</v>
      </c>
      <c r="BI81" s="253">
        <f t="shared" si="76"/>
        <v>0</v>
      </c>
      <c r="BJ81" s="250">
        <f t="shared" si="79"/>
        <v>21110150</v>
      </c>
      <c r="BK81" s="251">
        <v>348</v>
      </c>
      <c r="BL81" s="251">
        <v>5</v>
      </c>
      <c r="BM81" s="252">
        <f t="shared" si="80"/>
        <v>0</v>
      </c>
      <c r="BN81" s="252">
        <f t="shared" si="81"/>
        <v>0</v>
      </c>
      <c r="BO81" s="252">
        <f t="shared" si="82"/>
        <v>1</v>
      </c>
      <c r="BP81" s="252">
        <f t="shared" si="83"/>
        <v>1</v>
      </c>
      <c r="BQ81" s="254">
        <f t="shared" si="84"/>
        <v>130.38999999999999</v>
      </c>
      <c r="BR81">
        <f t="shared" si="77"/>
        <v>16</v>
      </c>
      <c r="BS81">
        <v>0</v>
      </c>
      <c r="BT81">
        <v>1</v>
      </c>
      <c r="BU81" t="s">
        <v>139</v>
      </c>
      <c r="BV81" t="str">
        <f t="shared" si="49"/>
        <v>0</v>
      </c>
      <c r="BW81" t="str">
        <f t="shared" si="49"/>
        <v>0</v>
      </c>
      <c r="BX81" t="str">
        <f t="shared" si="49"/>
        <v>1</v>
      </c>
      <c r="BY81" t="s">
        <v>23</v>
      </c>
      <c r="BZ81" s="253">
        <f t="shared" si="85"/>
        <v>0</v>
      </c>
      <c r="CA81" s="253">
        <f t="shared" si="86"/>
        <v>0</v>
      </c>
      <c r="CB81" s="253">
        <f t="shared" si="87"/>
        <v>0</v>
      </c>
      <c r="CC81" s="253">
        <f t="shared" si="88"/>
        <v>0</v>
      </c>
      <c r="CD81" s="253">
        <f t="shared" si="89"/>
        <v>0</v>
      </c>
      <c r="CE81" s="253">
        <f t="shared" si="90"/>
        <v>0</v>
      </c>
      <c r="CF81" s="253">
        <f t="shared" si="91"/>
        <v>151.25239999999997</v>
      </c>
      <c r="CG81" s="253">
        <f t="shared" si="92"/>
        <v>0</v>
      </c>
      <c r="CH81" s="253">
        <f t="shared" si="93"/>
        <v>0</v>
      </c>
      <c r="CI81" s="253">
        <f t="shared" si="94"/>
        <v>0</v>
      </c>
      <c r="CJ81" s="253">
        <f t="shared" si="95"/>
        <v>0</v>
      </c>
      <c r="CK81" s="253">
        <f t="shared" si="96"/>
        <v>151.25239999999997</v>
      </c>
    </row>
    <row r="82" spans="1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8"/>
        <v>88</v>
      </c>
      <c r="O82" s="106">
        <v>88</v>
      </c>
      <c r="P82" s="110">
        <f t="shared" si="56"/>
        <v>0</v>
      </c>
      <c r="Q82" s="112" t="s">
        <v>139</v>
      </c>
      <c r="R82" s="113">
        <f t="shared" si="50"/>
        <v>0</v>
      </c>
      <c r="S82" s="114">
        <f t="shared" si="57"/>
        <v>0</v>
      </c>
      <c r="T82" s="113">
        <f t="shared" si="51"/>
        <v>0</v>
      </c>
      <c r="U82" s="115">
        <f t="shared" si="58"/>
        <v>0</v>
      </c>
      <c r="V82" s="113">
        <f t="shared" si="52"/>
        <v>0</v>
      </c>
      <c r="W82" s="115">
        <f t="shared" si="59"/>
        <v>0</v>
      </c>
      <c r="X82" s="113">
        <f t="shared" si="53"/>
        <v>0</v>
      </c>
      <c r="Y82" s="115">
        <f t="shared" si="60"/>
        <v>0</v>
      </c>
      <c r="Z82" s="116">
        <f t="shared" si="54"/>
        <v>0</v>
      </c>
      <c r="AA82" s="117" t="b">
        <f t="shared" si="55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1"/>
        <v>0</v>
      </c>
      <c r="AJ82" s="127">
        <v>0</v>
      </c>
      <c r="AK82" s="164">
        <f t="shared" si="62"/>
        <v>0</v>
      </c>
      <c r="AL82" s="127"/>
      <c r="AM82" s="164">
        <f t="shared" si="63"/>
        <v>0</v>
      </c>
      <c r="AN82" s="127"/>
      <c r="AO82" s="164">
        <f t="shared" si="64"/>
        <v>0</v>
      </c>
      <c r="AP82" s="127"/>
      <c r="AQ82" s="164">
        <f t="shared" si="65"/>
        <v>0</v>
      </c>
      <c r="AR82" s="127"/>
      <c r="AS82" s="164">
        <f t="shared" si="66"/>
        <v>0</v>
      </c>
      <c r="AT82" s="127"/>
      <c r="AU82" s="164">
        <f t="shared" si="67"/>
        <v>0</v>
      </c>
      <c r="AV82" s="127"/>
      <c r="AW82" s="164">
        <f t="shared" si="68"/>
        <v>0</v>
      </c>
      <c r="AX82" s="127"/>
      <c r="AY82" s="164">
        <f t="shared" si="69"/>
        <v>0</v>
      </c>
      <c r="AZ82" s="127"/>
      <c r="BA82" s="164">
        <f t="shared" si="70"/>
        <v>0</v>
      </c>
      <c r="BB82" s="127"/>
      <c r="BC82" s="164">
        <f t="shared" si="71"/>
        <v>0</v>
      </c>
      <c r="BD82" s="127"/>
      <c r="BE82" s="164">
        <f t="shared" si="72"/>
        <v>0</v>
      </c>
      <c r="BF82" s="253">
        <f t="shared" si="73"/>
        <v>0</v>
      </c>
      <c r="BG82" s="253">
        <f t="shared" si="74"/>
        <v>0</v>
      </c>
      <c r="BH82" s="10" t="b">
        <f t="shared" si="75"/>
        <v>1</v>
      </c>
      <c r="BI82" s="253">
        <f t="shared" si="76"/>
        <v>0</v>
      </c>
      <c r="BJ82" s="250">
        <f t="shared" si="79"/>
        <v>21110164</v>
      </c>
      <c r="BK82" s="251">
        <v>348</v>
      </c>
      <c r="BL82" s="251">
        <v>5</v>
      </c>
      <c r="BM82" s="252">
        <f t="shared" si="80"/>
        <v>0</v>
      </c>
      <c r="BN82" s="252">
        <f t="shared" si="81"/>
        <v>0</v>
      </c>
      <c r="BO82" s="252">
        <f t="shared" si="82"/>
        <v>0</v>
      </c>
      <c r="BP82" s="252">
        <f t="shared" si="83"/>
        <v>0</v>
      </c>
      <c r="BQ82" s="254">
        <f t="shared" si="84"/>
        <v>88</v>
      </c>
      <c r="BR82">
        <f t="shared" si="77"/>
        <v>16</v>
      </c>
      <c r="BS82">
        <v>0</v>
      </c>
      <c r="BT82">
        <v>1</v>
      </c>
      <c r="BU82" t="s">
        <v>139</v>
      </c>
      <c r="BV82" t="str">
        <f t="shared" si="49"/>
        <v>0</v>
      </c>
      <c r="BW82" t="str">
        <f t="shared" si="49"/>
        <v>0</v>
      </c>
      <c r="BX82" t="str">
        <f t="shared" si="49"/>
        <v>1</v>
      </c>
      <c r="BY82" t="s">
        <v>23</v>
      </c>
      <c r="BZ82" s="253">
        <f t="shared" si="85"/>
        <v>0</v>
      </c>
      <c r="CA82" s="253">
        <f t="shared" si="86"/>
        <v>0</v>
      </c>
      <c r="CB82" s="253">
        <f t="shared" si="87"/>
        <v>0</v>
      </c>
      <c r="CC82" s="253">
        <f t="shared" si="88"/>
        <v>0</v>
      </c>
      <c r="CD82" s="253">
        <f t="shared" si="89"/>
        <v>0</v>
      </c>
      <c r="CE82" s="253">
        <f t="shared" si="90"/>
        <v>0</v>
      </c>
      <c r="CF82" s="253">
        <f t="shared" si="91"/>
        <v>0</v>
      </c>
      <c r="CG82" s="253">
        <f t="shared" si="92"/>
        <v>0</v>
      </c>
      <c r="CH82" s="253">
        <f t="shared" si="93"/>
        <v>0</v>
      </c>
      <c r="CI82" s="253">
        <f t="shared" si="94"/>
        <v>0</v>
      </c>
      <c r="CJ82" s="253">
        <f t="shared" si="95"/>
        <v>0</v>
      </c>
      <c r="CK82" s="253">
        <f t="shared" si="96"/>
        <v>0</v>
      </c>
    </row>
    <row r="83" spans="1:89" ht="27.6" x14ac:dyDescent="0.3">
      <c r="A83" s="218"/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2</v>
      </c>
      <c r="L83" s="201" t="s">
        <v>138</v>
      </c>
      <c r="M83" s="104">
        <v>16</v>
      </c>
      <c r="N83" s="262">
        <f t="shared" si="78"/>
        <v>88</v>
      </c>
      <c r="O83" s="202">
        <v>88</v>
      </c>
      <c r="P83" s="110">
        <f t="shared" si="56"/>
        <v>204.16</v>
      </c>
      <c r="Q83" s="204" t="s">
        <v>139</v>
      </c>
      <c r="R83" s="113">
        <f t="shared" si="50"/>
        <v>0</v>
      </c>
      <c r="S83" s="114">
        <f t="shared" si="57"/>
        <v>0</v>
      </c>
      <c r="T83" s="113">
        <f t="shared" si="51"/>
        <v>0</v>
      </c>
      <c r="U83" s="115">
        <f t="shared" si="58"/>
        <v>0</v>
      </c>
      <c r="V83" s="113">
        <f t="shared" si="52"/>
        <v>1</v>
      </c>
      <c r="W83" s="115">
        <f t="shared" si="59"/>
        <v>102.08</v>
      </c>
      <c r="X83" s="113">
        <f t="shared" si="53"/>
        <v>1</v>
      </c>
      <c r="Y83" s="115">
        <f t="shared" si="60"/>
        <v>102.08</v>
      </c>
      <c r="Z83" s="116">
        <f t="shared" si="54"/>
        <v>204.16</v>
      </c>
      <c r="AA83" s="117" t="b">
        <f t="shared" si="55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1"/>
        <v>0</v>
      </c>
      <c r="AJ83" s="216"/>
      <c r="AK83" s="164">
        <f t="shared" si="62"/>
        <v>0</v>
      </c>
      <c r="AL83" s="216">
        <v>0</v>
      </c>
      <c r="AM83" s="164">
        <f t="shared" si="63"/>
        <v>0</v>
      </c>
      <c r="AN83" s="216">
        <v>0</v>
      </c>
      <c r="AO83" s="164">
        <f t="shared" si="64"/>
        <v>0</v>
      </c>
      <c r="AP83" s="216">
        <v>0</v>
      </c>
      <c r="AQ83" s="164">
        <f t="shared" si="65"/>
        <v>0</v>
      </c>
      <c r="AR83" s="216">
        <v>0</v>
      </c>
      <c r="AS83" s="164">
        <f t="shared" si="66"/>
        <v>0</v>
      </c>
      <c r="AT83" s="216">
        <v>1</v>
      </c>
      <c r="AU83" s="164">
        <f t="shared" si="67"/>
        <v>102.08</v>
      </c>
      <c r="AV83" s="216">
        <v>0</v>
      </c>
      <c r="AW83" s="164">
        <f t="shared" si="68"/>
        <v>0</v>
      </c>
      <c r="AX83" s="216">
        <v>0</v>
      </c>
      <c r="AY83" s="164">
        <f t="shared" si="69"/>
        <v>0</v>
      </c>
      <c r="AZ83" s="216">
        <v>0</v>
      </c>
      <c r="BA83" s="164">
        <f t="shared" si="70"/>
        <v>0</v>
      </c>
      <c r="BB83" s="216">
        <v>0</v>
      </c>
      <c r="BC83" s="164">
        <f t="shared" si="71"/>
        <v>0</v>
      </c>
      <c r="BD83" s="216">
        <v>1</v>
      </c>
      <c r="BE83" s="164">
        <f t="shared" si="72"/>
        <v>102.08</v>
      </c>
      <c r="BF83" s="253">
        <f t="shared" si="73"/>
        <v>204.16</v>
      </c>
      <c r="BG83" s="253">
        <f t="shared" si="74"/>
        <v>204.16</v>
      </c>
      <c r="BH83" s="10" t="b">
        <f t="shared" si="75"/>
        <v>1</v>
      </c>
      <c r="BI83" s="253">
        <f t="shared" si="76"/>
        <v>0</v>
      </c>
      <c r="BJ83" s="250">
        <f t="shared" si="79"/>
        <v>21110164</v>
      </c>
      <c r="BK83" s="251">
        <v>348</v>
      </c>
      <c r="BL83" s="251">
        <v>5</v>
      </c>
      <c r="BM83" s="252">
        <f t="shared" si="80"/>
        <v>0</v>
      </c>
      <c r="BN83" s="252">
        <f t="shared" si="81"/>
        <v>0</v>
      </c>
      <c r="BO83" s="252">
        <f t="shared" si="82"/>
        <v>1</v>
      </c>
      <c r="BP83" s="252">
        <f t="shared" si="83"/>
        <v>1</v>
      </c>
      <c r="BQ83" s="254">
        <f t="shared" si="84"/>
        <v>88</v>
      </c>
      <c r="BR83">
        <f t="shared" si="77"/>
        <v>16</v>
      </c>
      <c r="BS83">
        <v>0</v>
      </c>
      <c r="BT83">
        <v>1</v>
      </c>
      <c r="BU83" t="s">
        <v>139</v>
      </c>
      <c r="BV83" t="str">
        <f t="shared" si="49"/>
        <v>0</v>
      </c>
      <c r="BW83" t="str">
        <f t="shared" si="49"/>
        <v>0</v>
      </c>
      <c r="BX83" t="str">
        <f t="shared" si="49"/>
        <v>1</v>
      </c>
      <c r="BY83" t="s">
        <v>23</v>
      </c>
      <c r="BZ83" s="253">
        <f t="shared" si="85"/>
        <v>0</v>
      </c>
      <c r="CA83" s="253">
        <f t="shared" si="86"/>
        <v>0</v>
      </c>
      <c r="CB83" s="253">
        <f t="shared" si="87"/>
        <v>0</v>
      </c>
      <c r="CC83" s="253">
        <f t="shared" si="88"/>
        <v>0</v>
      </c>
      <c r="CD83" s="253">
        <f t="shared" si="89"/>
        <v>0</v>
      </c>
      <c r="CE83" s="253">
        <f t="shared" si="90"/>
        <v>0</v>
      </c>
      <c r="CF83" s="253">
        <f t="shared" si="91"/>
        <v>102.08</v>
      </c>
      <c r="CG83" s="253">
        <f t="shared" si="92"/>
        <v>0</v>
      </c>
      <c r="CH83" s="253">
        <f t="shared" si="93"/>
        <v>0</v>
      </c>
      <c r="CI83" s="253">
        <f t="shared" si="94"/>
        <v>0</v>
      </c>
      <c r="CJ83" s="253">
        <f t="shared" si="95"/>
        <v>0</v>
      </c>
      <c r="CK83" s="253">
        <f t="shared" si="96"/>
        <v>102.08</v>
      </c>
    </row>
    <row r="84" spans="1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78"/>
        <v>609.74</v>
      </c>
      <c r="O84" s="106">
        <v>609.74</v>
      </c>
      <c r="P84" s="110">
        <f t="shared" si="56"/>
        <v>0</v>
      </c>
      <c r="Q84" s="112" t="s">
        <v>139</v>
      </c>
      <c r="R84" s="113">
        <f t="shared" si="50"/>
        <v>0</v>
      </c>
      <c r="S84" s="114">
        <f t="shared" si="57"/>
        <v>0</v>
      </c>
      <c r="T84" s="113">
        <f t="shared" si="51"/>
        <v>0</v>
      </c>
      <c r="U84" s="115">
        <f t="shared" si="58"/>
        <v>0</v>
      </c>
      <c r="V84" s="113">
        <f t="shared" si="52"/>
        <v>0</v>
      </c>
      <c r="W84" s="115">
        <f t="shared" si="59"/>
        <v>0</v>
      </c>
      <c r="X84" s="113">
        <f t="shared" si="53"/>
        <v>0</v>
      </c>
      <c r="Y84" s="115">
        <f t="shared" si="60"/>
        <v>0</v>
      </c>
      <c r="Z84" s="116">
        <f t="shared" si="54"/>
        <v>0</v>
      </c>
      <c r="AA84" s="117" t="b">
        <f t="shared" si="55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1"/>
        <v>0</v>
      </c>
      <c r="AJ84" s="127">
        <v>0</v>
      </c>
      <c r="AK84" s="164">
        <f t="shared" si="62"/>
        <v>0</v>
      </c>
      <c r="AL84" s="127"/>
      <c r="AM84" s="164">
        <f t="shared" si="63"/>
        <v>0</v>
      </c>
      <c r="AN84" s="127"/>
      <c r="AO84" s="164">
        <f t="shared" si="64"/>
        <v>0</v>
      </c>
      <c r="AP84" s="127"/>
      <c r="AQ84" s="164">
        <f t="shared" si="65"/>
        <v>0</v>
      </c>
      <c r="AR84" s="127"/>
      <c r="AS84" s="164">
        <f t="shared" si="66"/>
        <v>0</v>
      </c>
      <c r="AT84" s="127"/>
      <c r="AU84" s="164">
        <f t="shared" si="67"/>
        <v>0</v>
      </c>
      <c r="AV84" s="127"/>
      <c r="AW84" s="164">
        <f t="shared" si="68"/>
        <v>0</v>
      </c>
      <c r="AX84" s="127"/>
      <c r="AY84" s="164">
        <f t="shared" si="69"/>
        <v>0</v>
      </c>
      <c r="AZ84" s="127"/>
      <c r="BA84" s="164">
        <f t="shared" si="70"/>
        <v>0</v>
      </c>
      <c r="BB84" s="127"/>
      <c r="BC84" s="164">
        <f t="shared" si="71"/>
        <v>0</v>
      </c>
      <c r="BD84" s="127"/>
      <c r="BE84" s="164">
        <f t="shared" si="72"/>
        <v>0</v>
      </c>
      <c r="BF84" s="253">
        <f t="shared" si="73"/>
        <v>0</v>
      </c>
      <c r="BG84" s="253">
        <f t="shared" si="74"/>
        <v>0</v>
      </c>
      <c r="BH84" s="10" t="b">
        <f t="shared" si="75"/>
        <v>1</v>
      </c>
      <c r="BI84" s="253">
        <f t="shared" si="76"/>
        <v>0</v>
      </c>
      <c r="BJ84" s="250">
        <f t="shared" si="79"/>
        <v>21110172</v>
      </c>
      <c r="BK84" s="251">
        <v>348</v>
      </c>
      <c r="BL84" s="251">
        <v>5</v>
      </c>
      <c r="BM84" s="252">
        <f t="shared" si="80"/>
        <v>0</v>
      </c>
      <c r="BN84" s="252">
        <f t="shared" si="81"/>
        <v>0</v>
      </c>
      <c r="BO84" s="252">
        <f t="shared" si="82"/>
        <v>0</v>
      </c>
      <c r="BP84" s="252">
        <f t="shared" si="83"/>
        <v>0</v>
      </c>
      <c r="BQ84" s="254">
        <f t="shared" si="84"/>
        <v>609.74</v>
      </c>
      <c r="BR84">
        <f t="shared" si="77"/>
        <v>16</v>
      </c>
      <c r="BS84">
        <v>0</v>
      </c>
      <c r="BT84">
        <v>1</v>
      </c>
      <c r="BU84" t="s">
        <v>139</v>
      </c>
      <c r="BV84" t="str">
        <f t="shared" ref="BV84:BX147" si="97">IF(AB84 = "X", "1", "0")</f>
        <v>0</v>
      </c>
      <c r="BW84" t="str">
        <f t="shared" si="97"/>
        <v>0</v>
      </c>
      <c r="BX84" t="str">
        <f t="shared" si="97"/>
        <v>1</v>
      </c>
      <c r="BY84" t="s">
        <v>23</v>
      </c>
      <c r="BZ84" s="253">
        <f t="shared" si="85"/>
        <v>0</v>
      </c>
      <c r="CA84" s="253">
        <f t="shared" si="86"/>
        <v>0</v>
      </c>
      <c r="CB84" s="253">
        <f t="shared" si="87"/>
        <v>0</v>
      </c>
      <c r="CC84" s="253">
        <f t="shared" si="88"/>
        <v>0</v>
      </c>
      <c r="CD84" s="253">
        <f t="shared" si="89"/>
        <v>0</v>
      </c>
      <c r="CE84" s="253">
        <f t="shared" si="90"/>
        <v>0</v>
      </c>
      <c r="CF84" s="253">
        <f t="shared" si="91"/>
        <v>0</v>
      </c>
      <c r="CG84" s="253">
        <f t="shared" si="92"/>
        <v>0</v>
      </c>
      <c r="CH84" s="253">
        <f t="shared" si="93"/>
        <v>0</v>
      </c>
      <c r="CI84" s="253">
        <f t="shared" si="94"/>
        <v>0</v>
      </c>
      <c r="CJ84" s="253">
        <f t="shared" si="95"/>
        <v>0</v>
      </c>
      <c r="CK84" s="253">
        <f t="shared" si="96"/>
        <v>0</v>
      </c>
    </row>
    <row r="85" spans="1:89" ht="27.6" x14ac:dyDescent="0.3">
      <c r="A85" s="218"/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6</v>
      </c>
      <c r="L85" s="201" t="s">
        <v>20</v>
      </c>
      <c r="M85" s="104">
        <v>16</v>
      </c>
      <c r="N85" s="262">
        <f t="shared" si="78"/>
        <v>666.72</v>
      </c>
      <c r="O85" s="202">
        <v>666.72</v>
      </c>
      <c r="P85" s="110">
        <f t="shared" si="56"/>
        <v>4640.3711999999996</v>
      </c>
      <c r="Q85" s="204" t="s">
        <v>139</v>
      </c>
      <c r="R85" s="113">
        <f t="shared" si="50"/>
        <v>0</v>
      </c>
      <c r="S85" s="114">
        <f t="shared" si="57"/>
        <v>0</v>
      </c>
      <c r="T85" s="113">
        <f t="shared" si="51"/>
        <v>2</v>
      </c>
      <c r="U85" s="115">
        <f t="shared" si="58"/>
        <v>1546.7903999999999</v>
      </c>
      <c r="V85" s="113">
        <f t="shared" si="52"/>
        <v>2</v>
      </c>
      <c r="W85" s="115">
        <f t="shared" si="59"/>
        <v>1546.7903999999999</v>
      </c>
      <c r="X85" s="113">
        <f t="shared" si="53"/>
        <v>2</v>
      </c>
      <c r="Y85" s="115">
        <f t="shared" si="60"/>
        <v>1546.7903999999999</v>
      </c>
      <c r="Z85" s="116">
        <f t="shared" si="54"/>
        <v>4640.3711999999996</v>
      </c>
      <c r="AA85" s="117" t="b">
        <f t="shared" si="55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1"/>
        <v>0</v>
      </c>
      <c r="AJ85" s="216"/>
      <c r="AK85" s="164">
        <f t="shared" si="62"/>
        <v>0</v>
      </c>
      <c r="AL85" s="216">
        <v>0</v>
      </c>
      <c r="AM85" s="164">
        <f t="shared" si="63"/>
        <v>0</v>
      </c>
      <c r="AN85" s="216">
        <v>0</v>
      </c>
      <c r="AO85" s="164">
        <f t="shared" si="64"/>
        <v>0</v>
      </c>
      <c r="AP85" s="216">
        <v>1</v>
      </c>
      <c r="AQ85" s="164">
        <f t="shared" si="65"/>
        <v>773.39519999999993</v>
      </c>
      <c r="AR85" s="216">
        <v>1</v>
      </c>
      <c r="AS85" s="164">
        <f t="shared" si="66"/>
        <v>773.39519999999993</v>
      </c>
      <c r="AT85" s="216">
        <v>0</v>
      </c>
      <c r="AU85" s="164">
        <f t="shared" si="67"/>
        <v>0</v>
      </c>
      <c r="AV85" s="216">
        <v>1</v>
      </c>
      <c r="AW85" s="164">
        <f t="shared" si="68"/>
        <v>773.39519999999993</v>
      </c>
      <c r="AX85" s="216">
        <v>1</v>
      </c>
      <c r="AY85" s="164">
        <f t="shared" si="69"/>
        <v>773.39519999999993</v>
      </c>
      <c r="AZ85" s="216">
        <v>1</v>
      </c>
      <c r="BA85" s="164">
        <f t="shared" si="70"/>
        <v>773.39519999999993</v>
      </c>
      <c r="BB85" s="216">
        <v>1</v>
      </c>
      <c r="BC85" s="164">
        <f t="shared" si="71"/>
        <v>773.39519999999993</v>
      </c>
      <c r="BD85" s="216">
        <v>0</v>
      </c>
      <c r="BE85" s="164">
        <f t="shared" si="72"/>
        <v>0</v>
      </c>
      <c r="BF85" s="253">
        <f t="shared" si="73"/>
        <v>4640.3711999999996</v>
      </c>
      <c r="BG85" s="253">
        <f t="shared" si="74"/>
        <v>4640.3711999999996</v>
      </c>
      <c r="BH85" s="10" t="b">
        <f t="shared" si="75"/>
        <v>1</v>
      </c>
      <c r="BI85" s="253">
        <f t="shared" si="76"/>
        <v>0</v>
      </c>
      <c r="BJ85" s="250">
        <f t="shared" si="79"/>
        <v>21110172</v>
      </c>
      <c r="BK85" s="251">
        <v>348</v>
      </c>
      <c r="BL85" s="251">
        <v>5</v>
      </c>
      <c r="BM85" s="252">
        <f t="shared" si="80"/>
        <v>0</v>
      </c>
      <c r="BN85" s="252">
        <f t="shared" si="81"/>
        <v>2</v>
      </c>
      <c r="BO85" s="252">
        <f t="shared" si="82"/>
        <v>2</v>
      </c>
      <c r="BP85" s="252">
        <f t="shared" si="83"/>
        <v>2</v>
      </c>
      <c r="BQ85" s="254">
        <f t="shared" si="84"/>
        <v>666.72</v>
      </c>
      <c r="BR85">
        <f t="shared" si="77"/>
        <v>16</v>
      </c>
      <c r="BS85">
        <v>0</v>
      </c>
      <c r="BT85">
        <v>1</v>
      </c>
      <c r="BU85" t="s">
        <v>139</v>
      </c>
      <c r="BV85" t="str">
        <f t="shared" si="97"/>
        <v>0</v>
      </c>
      <c r="BW85" t="str">
        <f t="shared" si="97"/>
        <v>0</v>
      </c>
      <c r="BX85" t="str">
        <f t="shared" si="97"/>
        <v>1</v>
      </c>
      <c r="BY85" t="s">
        <v>23</v>
      </c>
      <c r="BZ85" s="253">
        <f t="shared" si="85"/>
        <v>0</v>
      </c>
      <c r="CA85" s="253">
        <f t="shared" si="86"/>
        <v>0</v>
      </c>
      <c r="CB85" s="253">
        <f t="shared" si="87"/>
        <v>0</v>
      </c>
      <c r="CC85" s="253">
        <f t="shared" si="88"/>
        <v>0</v>
      </c>
      <c r="CD85" s="253">
        <f t="shared" si="89"/>
        <v>773.39519999999993</v>
      </c>
      <c r="CE85" s="253">
        <f t="shared" si="90"/>
        <v>773.39519999999993</v>
      </c>
      <c r="CF85" s="253">
        <f t="shared" si="91"/>
        <v>0</v>
      </c>
      <c r="CG85" s="253">
        <f t="shared" si="92"/>
        <v>773.39519999999993</v>
      </c>
      <c r="CH85" s="253">
        <f t="shared" si="93"/>
        <v>773.39519999999993</v>
      </c>
      <c r="CI85" s="253">
        <f t="shared" si="94"/>
        <v>773.39519999999993</v>
      </c>
      <c r="CJ85" s="253">
        <f t="shared" si="95"/>
        <v>773.39519999999993</v>
      </c>
      <c r="CK85" s="253">
        <f t="shared" si="96"/>
        <v>0</v>
      </c>
    </row>
    <row r="86" spans="1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8"/>
        <v>156.32</v>
      </c>
      <c r="O86" s="106">
        <v>156.32</v>
      </c>
      <c r="P86" s="110">
        <f t="shared" si="56"/>
        <v>0</v>
      </c>
      <c r="Q86" s="112" t="s">
        <v>139</v>
      </c>
      <c r="R86" s="113">
        <f t="shared" si="50"/>
        <v>0</v>
      </c>
      <c r="S86" s="114">
        <f t="shared" si="57"/>
        <v>0</v>
      </c>
      <c r="T86" s="113">
        <f t="shared" si="51"/>
        <v>0</v>
      </c>
      <c r="U86" s="115">
        <f t="shared" si="58"/>
        <v>0</v>
      </c>
      <c r="V86" s="113">
        <f t="shared" si="52"/>
        <v>0</v>
      </c>
      <c r="W86" s="115">
        <f t="shared" si="59"/>
        <v>0</v>
      </c>
      <c r="X86" s="113">
        <f t="shared" si="53"/>
        <v>0</v>
      </c>
      <c r="Y86" s="115">
        <f t="shared" si="60"/>
        <v>0</v>
      </c>
      <c r="Z86" s="116">
        <f t="shared" si="54"/>
        <v>0</v>
      </c>
      <c r="AA86" s="117" t="b">
        <f t="shared" si="55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1"/>
        <v>0</v>
      </c>
      <c r="AJ86" s="127">
        <v>0</v>
      </c>
      <c r="AK86" s="164">
        <f t="shared" si="62"/>
        <v>0</v>
      </c>
      <c r="AL86" s="127"/>
      <c r="AM86" s="164">
        <f t="shared" si="63"/>
        <v>0</v>
      </c>
      <c r="AN86" s="127"/>
      <c r="AO86" s="164">
        <f t="shared" si="64"/>
        <v>0</v>
      </c>
      <c r="AP86" s="127"/>
      <c r="AQ86" s="164">
        <f t="shared" si="65"/>
        <v>0</v>
      </c>
      <c r="AR86" s="127"/>
      <c r="AS86" s="164">
        <f t="shared" si="66"/>
        <v>0</v>
      </c>
      <c r="AT86" s="127"/>
      <c r="AU86" s="164">
        <f t="shared" si="67"/>
        <v>0</v>
      </c>
      <c r="AV86" s="127"/>
      <c r="AW86" s="164">
        <f t="shared" si="68"/>
        <v>0</v>
      </c>
      <c r="AX86" s="127"/>
      <c r="AY86" s="164">
        <f t="shared" si="69"/>
        <v>0</v>
      </c>
      <c r="AZ86" s="127"/>
      <c r="BA86" s="164">
        <f t="shared" si="70"/>
        <v>0</v>
      </c>
      <c r="BB86" s="127"/>
      <c r="BC86" s="164">
        <f t="shared" si="71"/>
        <v>0</v>
      </c>
      <c r="BD86" s="127"/>
      <c r="BE86" s="164">
        <f t="shared" si="72"/>
        <v>0</v>
      </c>
      <c r="BF86" s="253">
        <f t="shared" si="73"/>
        <v>0</v>
      </c>
      <c r="BG86" s="253">
        <f t="shared" si="74"/>
        <v>0</v>
      </c>
      <c r="BH86" s="10" t="b">
        <f t="shared" si="75"/>
        <v>1</v>
      </c>
      <c r="BI86" s="253">
        <f t="shared" si="76"/>
        <v>0</v>
      </c>
      <c r="BJ86" s="250">
        <f t="shared" si="79"/>
        <v>21110173</v>
      </c>
      <c r="BK86" s="251">
        <v>348</v>
      </c>
      <c r="BL86" s="251">
        <v>5</v>
      </c>
      <c r="BM86" s="252">
        <f t="shared" si="80"/>
        <v>0</v>
      </c>
      <c r="BN86" s="252">
        <f t="shared" si="81"/>
        <v>0</v>
      </c>
      <c r="BO86" s="252">
        <f t="shared" si="82"/>
        <v>0</v>
      </c>
      <c r="BP86" s="252">
        <f t="shared" si="83"/>
        <v>0</v>
      </c>
      <c r="BQ86" s="254">
        <f t="shared" si="84"/>
        <v>156.32</v>
      </c>
      <c r="BR86">
        <f t="shared" si="77"/>
        <v>16</v>
      </c>
      <c r="BS86">
        <v>0</v>
      </c>
      <c r="BT86">
        <v>1</v>
      </c>
      <c r="BU86" t="s">
        <v>139</v>
      </c>
      <c r="BV86" t="str">
        <f t="shared" si="97"/>
        <v>0</v>
      </c>
      <c r="BW86" t="str">
        <f t="shared" si="97"/>
        <v>0</v>
      </c>
      <c r="BX86" t="str">
        <f t="shared" si="97"/>
        <v>1</v>
      </c>
      <c r="BY86" t="s">
        <v>23</v>
      </c>
      <c r="BZ86" s="253">
        <f t="shared" si="85"/>
        <v>0</v>
      </c>
      <c r="CA86" s="253">
        <f t="shared" si="86"/>
        <v>0</v>
      </c>
      <c r="CB86" s="253">
        <f t="shared" si="87"/>
        <v>0</v>
      </c>
      <c r="CC86" s="253">
        <f t="shared" si="88"/>
        <v>0</v>
      </c>
      <c r="CD86" s="253">
        <f t="shared" si="89"/>
        <v>0</v>
      </c>
      <c r="CE86" s="253">
        <f t="shared" si="90"/>
        <v>0</v>
      </c>
      <c r="CF86" s="253">
        <f t="shared" si="91"/>
        <v>0</v>
      </c>
      <c r="CG86" s="253">
        <f t="shared" si="92"/>
        <v>0</v>
      </c>
      <c r="CH86" s="253">
        <f t="shared" si="93"/>
        <v>0</v>
      </c>
      <c r="CI86" s="253">
        <f t="shared" si="94"/>
        <v>0</v>
      </c>
      <c r="CJ86" s="253">
        <f t="shared" si="95"/>
        <v>0</v>
      </c>
      <c r="CK86" s="253">
        <f t="shared" si="96"/>
        <v>0</v>
      </c>
    </row>
    <row r="87" spans="1:89" ht="27.6" x14ac:dyDescent="0.3">
      <c r="A87" s="218"/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6</v>
      </c>
      <c r="L87" s="201" t="s">
        <v>20</v>
      </c>
      <c r="M87" s="104">
        <v>16</v>
      </c>
      <c r="N87" s="262">
        <f t="shared" si="78"/>
        <v>133</v>
      </c>
      <c r="O87" s="202">
        <v>133</v>
      </c>
      <c r="P87" s="110">
        <f t="shared" si="56"/>
        <v>925.68000000000006</v>
      </c>
      <c r="Q87" s="204" t="s">
        <v>139</v>
      </c>
      <c r="R87" s="113">
        <f t="shared" si="50"/>
        <v>0</v>
      </c>
      <c r="S87" s="114">
        <f t="shared" si="57"/>
        <v>0</v>
      </c>
      <c r="T87" s="113">
        <f t="shared" si="51"/>
        <v>2</v>
      </c>
      <c r="U87" s="115">
        <f t="shared" si="58"/>
        <v>308.56</v>
      </c>
      <c r="V87" s="113">
        <f t="shared" si="52"/>
        <v>2</v>
      </c>
      <c r="W87" s="115">
        <f t="shared" si="59"/>
        <v>308.56</v>
      </c>
      <c r="X87" s="113">
        <f t="shared" si="53"/>
        <v>2</v>
      </c>
      <c r="Y87" s="115">
        <f t="shared" si="60"/>
        <v>308.56</v>
      </c>
      <c r="Z87" s="116">
        <f t="shared" si="54"/>
        <v>925.68000000000006</v>
      </c>
      <c r="AA87" s="117" t="b">
        <f t="shared" si="55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1"/>
        <v>0</v>
      </c>
      <c r="AJ87" s="216"/>
      <c r="AK87" s="164">
        <f t="shared" si="62"/>
        <v>0</v>
      </c>
      <c r="AL87" s="216">
        <v>0</v>
      </c>
      <c r="AM87" s="164">
        <f t="shared" si="63"/>
        <v>0</v>
      </c>
      <c r="AN87" s="216">
        <v>0</v>
      </c>
      <c r="AO87" s="164">
        <f t="shared" si="64"/>
        <v>0</v>
      </c>
      <c r="AP87" s="216">
        <v>1</v>
      </c>
      <c r="AQ87" s="164">
        <f t="shared" si="65"/>
        <v>154.28</v>
      </c>
      <c r="AR87" s="216">
        <v>1</v>
      </c>
      <c r="AS87" s="164">
        <f t="shared" si="66"/>
        <v>154.28</v>
      </c>
      <c r="AT87" s="216">
        <v>0</v>
      </c>
      <c r="AU87" s="164">
        <f t="shared" si="67"/>
        <v>0</v>
      </c>
      <c r="AV87" s="216">
        <v>1</v>
      </c>
      <c r="AW87" s="164">
        <f t="shared" si="68"/>
        <v>154.28</v>
      </c>
      <c r="AX87" s="216">
        <v>1</v>
      </c>
      <c r="AY87" s="164">
        <f t="shared" si="69"/>
        <v>154.28</v>
      </c>
      <c r="AZ87" s="216">
        <v>1</v>
      </c>
      <c r="BA87" s="164">
        <f t="shared" si="70"/>
        <v>154.28</v>
      </c>
      <c r="BB87" s="216">
        <v>1</v>
      </c>
      <c r="BC87" s="164">
        <f t="shared" si="71"/>
        <v>154.28</v>
      </c>
      <c r="BD87" s="216">
        <v>0</v>
      </c>
      <c r="BE87" s="164">
        <f t="shared" si="72"/>
        <v>0</v>
      </c>
      <c r="BF87" s="253">
        <f t="shared" si="73"/>
        <v>925.68000000000006</v>
      </c>
      <c r="BG87" s="253">
        <f t="shared" si="74"/>
        <v>925.68</v>
      </c>
      <c r="BH87" s="10" t="b">
        <f t="shared" si="75"/>
        <v>1</v>
      </c>
      <c r="BI87" s="253">
        <f t="shared" si="76"/>
        <v>0</v>
      </c>
      <c r="BJ87" s="250">
        <f t="shared" si="79"/>
        <v>21110173</v>
      </c>
      <c r="BK87" s="251">
        <v>348</v>
      </c>
      <c r="BL87" s="251">
        <v>5</v>
      </c>
      <c r="BM87" s="252">
        <f t="shared" si="80"/>
        <v>0</v>
      </c>
      <c r="BN87" s="252">
        <f t="shared" si="81"/>
        <v>2</v>
      </c>
      <c r="BO87" s="252">
        <f t="shared" si="82"/>
        <v>2</v>
      </c>
      <c r="BP87" s="252">
        <f t="shared" si="83"/>
        <v>2</v>
      </c>
      <c r="BQ87" s="254">
        <f t="shared" si="84"/>
        <v>133</v>
      </c>
      <c r="BR87">
        <f t="shared" si="77"/>
        <v>16</v>
      </c>
      <c r="BS87">
        <v>0</v>
      </c>
      <c r="BT87">
        <v>1</v>
      </c>
      <c r="BU87" t="s">
        <v>139</v>
      </c>
      <c r="BV87" t="str">
        <f t="shared" si="97"/>
        <v>0</v>
      </c>
      <c r="BW87" t="str">
        <f t="shared" si="97"/>
        <v>0</v>
      </c>
      <c r="BX87" t="str">
        <f t="shared" si="97"/>
        <v>1</v>
      </c>
      <c r="BY87" t="s">
        <v>23</v>
      </c>
      <c r="BZ87" s="253">
        <f t="shared" si="85"/>
        <v>0</v>
      </c>
      <c r="CA87" s="253">
        <f t="shared" si="86"/>
        <v>0</v>
      </c>
      <c r="CB87" s="253">
        <f t="shared" si="87"/>
        <v>0</v>
      </c>
      <c r="CC87" s="253">
        <f t="shared" si="88"/>
        <v>0</v>
      </c>
      <c r="CD87" s="253">
        <f t="shared" si="89"/>
        <v>154.28</v>
      </c>
      <c r="CE87" s="253">
        <f t="shared" si="90"/>
        <v>154.28</v>
      </c>
      <c r="CF87" s="253">
        <f t="shared" si="91"/>
        <v>0</v>
      </c>
      <c r="CG87" s="253">
        <f t="shared" si="92"/>
        <v>154.28</v>
      </c>
      <c r="CH87" s="253">
        <f t="shared" si="93"/>
        <v>154.28</v>
      </c>
      <c r="CI87" s="253">
        <f t="shared" si="94"/>
        <v>154.28</v>
      </c>
      <c r="CJ87" s="253">
        <f t="shared" si="95"/>
        <v>154.28</v>
      </c>
      <c r="CK87" s="253">
        <f t="shared" si="96"/>
        <v>0</v>
      </c>
    </row>
    <row r="88" spans="1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40</v>
      </c>
      <c r="L88" s="105" t="s">
        <v>20</v>
      </c>
      <c r="M88" s="104">
        <v>16</v>
      </c>
      <c r="N88" s="262">
        <f t="shared" si="78"/>
        <v>41.78</v>
      </c>
      <c r="O88" s="106">
        <v>41.78</v>
      </c>
      <c r="P88" s="110">
        <f t="shared" si="56"/>
        <v>1938.5919999999999</v>
      </c>
      <c r="Q88" s="112" t="s">
        <v>139</v>
      </c>
      <c r="R88" s="113">
        <f t="shared" si="50"/>
        <v>40</v>
      </c>
      <c r="S88" s="114">
        <f t="shared" si="57"/>
        <v>1938.5919999999999</v>
      </c>
      <c r="T88" s="113">
        <f t="shared" si="51"/>
        <v>0</v>
      </c>
      <c r="U88" s="115">
        <f t="shared" si="58"/>
        <v>0</v>
      </c>
      <c r="V88" s="113">
        <f t="shared" si="52"/>
        <v>0</v>
      </c>
      <c r="W88" s="115">
        <f t="shared" si="59"/>
        <v>0</v>
      </c>
      <c r="X88" s="113">
        <f t="shared" si="53"/>
        <v>0</v>
      </c>
      <c r="Y88" s="115">
        <f t="shared" si="60"/>
        <v>0</v>
      </c>
      <c r="Z88" s="116">
        <f t="shared" si="54"/>
        <v>1938.5919999999999</v>
      </c>
      <c r="AA88" s="117" t="b">
        <f t="shared" si="55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1"/>
        <v>0</v>
      </c>
      <c r="AJ88" s="127">
        <v>40</v>
      </c>
      <c r="AK88" s="164">
        <f t="shared" si="62"/>
        <v>1938.5919999999999</v>
      </c>
      <c r="AL88" s="127"/>
      <c r="AM88" s="164">
        <f t="shared" si="63"/>
        <v>0</v>
      </c>
      <c r="AN88" s="127"/>
      <c r="AO88" s="164">
        <f t="shared" si="64"/>
        <v>0</v>
      </c>
      <c r="AP88" s="127"/>
      <c r="AQ88" s="164">
        <f t="shared" si="65"/>
        <v>0</v>
      </c>
      <c r="AR88" s="127"/>
      <c r="AS88" s="164">
        <f t="shared" si="66"/>
        <v>0</v>
      </c>
      <c r="AT88" s="127"/>
      <c r="AU88" s="164">
        <f t="shared" si="67"/>
        <v>0</v>
      </c>
      <c r="AV88" s="127"/>
      <c r="AW88" s="164">
        <f t="shared" si="68"/>
        <v>0</v>
      </c>
      <c r="AX88" s="127"/>
      <c r="AY88" s="164">
        <f t="shared" si="69"/>
        <v>0</v>
      </c>
      <c r="AZ88" s="127"/>
      <c r="BA88" s="164">
        <f t="shared" si="70"/>
        <v>0</v>
      </c>
      <c r="BB88" s="127"/>
      <c r="BC88" s="164">
        <f t="shared" si="71"/>
        <v>0</v>
      </c>
      <c r="BD88" s="127"/>
      <c r="BE88" s="164">
        <f t="shared" si="72"/>
        <v>0</v>
      </c>
      <c r="BF88" s="253">
        <f t="shared" si="73"/>
        <v>1938.5919999999999</v>
      </c>
      <c r="BG88" s="253">
        <f t="shared" si="74"/>
        <v>1938.5919999999999</v>
      </c>
      <c r="BH88" s="10" t="b">
        <f t="shared" si="75"/>
        <v>1</v>
      </c>
      <c r="BI88" s="253">
        <f t="shared" si="76"/>
        <v>0</v>
      </c>
      <c r="BJ88" s="250">
        <f t="shared" si="79"/>
        <v>21110189</v>
      </c>
      <c r="BK88" s="251">
        <v>348</v>
      </c>
      <c r="BL88" s="251">
        <v>5</v>
      </c>
      <c r="BM88" s="252">
        <f t="shared" si="80"/>
        <v>40</v>
      </c>
      <c r="BN88" s="252">
        <f t="shared" si="81"/>
        <v>0</v>
      </c>
      <c r="BO88" s="252">
        <f t="shared" si="82"/>
        <v>0</v>
      </c>
      <c r="BP88" s="252">
        <f t="shared" si="83"/>
        <v>0</v>
      </c>
      <c r="BQ88" s="254">
        <f t="shared" si="84"/>
        <v>41.78</v>
      </c>
      <c r="BR88">
        <f t="shared" si="77"/>
        <v>16</v>
      </c>
      <c r="BS88">
        <v>0</v>
      </c>
      <c r="BT88">
        <v>1</v>
      </c>
      <c r="BU88" t="s">
        <v>139</v>
      </c>
      <c r="BV88" t="str">
        <f t="shared" si="97"/>
        <v>0</v>
      </c>
      <c r="BW88" t="str">
        <f t="shared" si="97"/>
        <v>0</v>
      </c>
      <c r="BX88" t="str">
        <f t="shared" si="97"/>
        <v>1</v>
      </c>
      <c r="BY88" t="s">
        <v>23</v>
      </c>
      <c r="BZ88" s="253">
        <f t="shared" si="85"/>
        <v>0</v>
      </c>
      <c r="CA88" s="253">
        <f t="shared" si="86"/>
        <v>1938.5919999999999</v>
      </c>
      <c r="CB88" s="253">
        <f t="shared" si="87"/>
        <v>0</v>
      </c>
      <c r="CC88" s="253">
        <f t="shared" si="88"/>
        <v>0</v>
      </c>
      <c r="CD88" s="253">
        <f t="shared" si="89"/>
        <v>0</v>
      </c>
      <c r="CE88" s="253">
        <f t="shared" si="90"/>
        <v>0</v>
      </c>
      <c r="CF88" s="253">
        <f t="shared" si="91"/>
        <v>0</v>
      </c>
      <c r="CG88" s="253">
        <f t="shared" si="92"/>
        <v>0</v>
      </c>
      <c r="CH88" s="253">
        <f t="shared" si="93"/>
        <v>0</v>
      </c>
      <c r="CI88" s="253">
        <f t="shared" si="94"/>
        <v>0</v>
      </c>
      <c r="CJ88" s="253">
        <f t="shared" si="95"/>
        <v>0</v>
      </c>
      <c r="CK88" s="253">
        <f t="shared" si="96"/>
        <v>0</v>
      </c>
    </row>
    <row r="89" spans="1:89" ht="27.6" x14ac:dyDescent="0.3">
      <c r="A89" s="218"/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100</v>
      </c>
      <c r="L89" s="201" t="s">
        <v>20</v>
      </c>
      <c r="M89" s="104">
        <v>16</v>
      </c>
      <c r="N89" s="262">
        <f t="shared" si="78"/>
        <v>37.950000000000003</v>
      </c>
      <c r="O89" s="202">
        <v>37.950000000000003</v>
      </c>
      <c r="P89" s="110">
        <f t="shared" si="56"/>
        <v>4402.2</v>
      </c>
      <c r="Q89" s="204" t="s">
        <v>139</v>
      </c>
      <c r="R89" s="113">
        <f t="shared" si="50"/>
        <v>40</v>
      </c>
      <c r="S89" s="114">
        <f t="shared" si="57"/>
        <v>1760.8799999999999</v>
      </c>
      <c r="T89" s="113">
        <f t="shared" si="51"/>
        <v>40</v>
      </c>
      <c r="U89" s="115">
        <f t="shared" si="58"/>
        <v>1760.8799999999999</v>
      </c>
      <c r="V89" s="113">
        <f t="shared" si="52"/>
        <v>10</v>
      </c>
      <c r="W89" s="115">
        <f t="shared" si="59"/>
        <v>440.21999999999997</v>
      </c>
      <c r="X89" s="113">
        <f t="shared" si="53"/>
        <v>10</v>
      </c>
      <c r="Y89" s="115">
        <f t="shared" si="60"/>
        <v>440.21999999999997</v>
      </c>
      <c r="Z89" s="116">
        <f t="shared" si="54"/>
        <v>4402.2</v>
      </c>
      <c r="AA89" s="117" t="b">
        <f t="shared" si="55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1"/>
        <v>0</v>
      </c>
      <c r="AJ89" s="216"/>
      <c r="AK89" s="164">
        <f t="shared" si="62"/>
        <v>0</v>
      </c>
      <c r="AL89" s="216">
        <v>40</v>
      </c>
      <c r="AM89" s="164">
        <f t="shared" si="63"/>
        <v>1760.8799999999999</v>
      </c>
      <c r="AN89" s="216">
        <v>40</v>
      </c>
      <c r="AO89" s="164">
        <f t="shared" si="64"/>
        <v>1760.8799999999999</v>
      </c>
      <c r="AP89" s="216">
        <v>0</v>
      </c>
      <c r="AQ89" s="164">
        <f t="shared" si="65"/>
        <v>0</v>
      </c>
      <c r="AR89" s="216">
        <v>0</v>
      </c>
      <c r="AS89" s="164">
        <f t="shared" si="66"/>
        <v>0</v>
      </c>
      <c r="AT89" s="216">
        <v>10</v>
      </c>
      <c r="AU89" s="164">
        <f t="shared" si="67"/>
        <v>440.21999999999997</v>
      </c>
      <c r="AV89" s="216">
        <v>0</v>
      </c>
      <c r="AW89" s="164">
        <f t="shared" si="68"/>
        <v>0</v>
      </c>
      <c r="AX89" s="216">
        <v>0</v>
      </c>
      <c r="AY89" s="164">
        <f t="shared" si="69"/>
        <v>0</v>
      </c>
      <c r="AZ89" s="216">
        <v>0</v>
      </c>
      <c r="BA89" s="164">
        <f t="shared" si="70"/>
        <v>0</v>
      </c>
      <c r="BB89" s="216">
        <v>0</v>
      </c>
      <c r="BC89" s="164">
        <f t="shared" si="71"/>
        <v>0</v>
      </c>
      <c r="BD89" s="216">
        <v>10</v>
      </c>
      <c r="BE89" s="164">
        <f t="shared" si="72"/>
        <v>440.21999999999997</v>
      </c>
      <c r="BF89" s="253">
        <f t="shared" si="73"/>
        <v>4402.2</v>
      </c>
      <c r="BG89" s="253">
        <f t="shared" si="74"/>
        <v>4402.2</v>
      </c>
      <c r="BH89" s="10" t="b">
        <f t="shared" si="75"/>
        <v>1</v>
      </c>
      <c r="BI89" s="253">
        <f t="shared" si="76"/>
        <v>0</v>
      </c>
      <c r="BJ89" s="250">
        <f t="shared" si="79"/>
        <v>21110189</v>
      </c>
      <c r="BK89" s="251">
        <v>348</v>
      </c>
      <c r="BL89" s="251">
        <v>5</v>
      </c>
      <c r="BM89" s="252">
        <f t="shared" si="80"/>
        <v>40</v>
      </c>
      <c r="BN89" s="252">
        <f t="shared" si="81"/>
        <v>40</v>
      </c>
      <c r="BO89" s="252">
        <f t="shared" si="82"/>
        <v>10</v>
      </c>
      <c r="BP89" s="252">
        <f t="shared" si="83"/>
        <v>10</v>
      </c>
      <c r="BQ89" s="254">
        <f t="shared" si="84"/>
        <v>37.950000000000003</v>
      </c>
      <c r="BR89">
        <f t="shared" si="77"/>
        <v>16</v>
      </c>
      <c r="BS89">
        <v>0</v>
      </c>
      <c r="BT89">
        <v>1</v>
      </c>
      <c r="BU89" t="s">
        <v>139</v>
      </c>
      <c r="BV89" t="str">
        <f t="shared" si="97"/>
        <v>0</v>
      </c>
      <c r="BW89" t="str">
        <f t="shared" si="97"/>
        <v>0</v>
      </c>
      <c r="BX89" t="str">
        <f t="shared" si="97"/>
        <v>1</v>
      </c>
      <c r="BY89" t="s">
        <v>23</v>
      </c>
      <c r="BZ89" s="253">
        <f t="shared" si="85"/>
        <v>0</v>
      </c>
      <c r="CA89" s="253">
        <f t="shared" si="86"/>
        <v>0</v>
      </c>
      <c r="CB89" s="253">
        <f t="shared" si="87"/>
        <v>1760.8799999999999</v>
      </c>
      <c r="CC89" s="253">
        <f t="shared" si="88"/>
        <v>1760.8799999999999</v>
      </c>
      <c r="CD89" s="253">
        <f t="shared" si="89"/>
        <v>0</v>
      </c>
      <c r="CE89" s="253">
        <f t="shared" si="90"/>
        <v>0</v>
      </c>
      <c r="CF89" s="253">
        <f t="shared" si="91"/>
        <v>440.21999999999997</v>
      </c>
      <c r="CG89" s="253">
        <f t="shared" si="92"/>
        <v>0</v>
      </c>
      <c r="CH89" s="253">
        <f t="shared" si="93"/>
        <v>0</v>
      </c>
      <c r="CI89" s="253">
        <f t="shared" si="94"/>
        <v>0</v>
      </c>
      <c r="CJ89" s="253">
        <f t="shared" si="95"/>
        <v>0</v>
      </c>
      <c r="CK89" s="253">
        <f t="shared" si="96"/>
        <v>440.21999999999997</v>
      </c>
    </row>
    <row r="90" spans="1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0</v>
      </c>
      <c r="L90" s="104" t="s">
        <v>20</v>
      </c>
      <c r="M90" s="104">
        <v>16</v>
      </c>
      <c r="N90" s="262">
        <f t="shared" si="78"/>
        <v>18.75</v>
      </c>
      <c r="O90" s="106">
        <v>18.75</v>
      </c>
      <c r="P90" s="110">
        <f t="shared" si="56"/>
        <v>0</v>
      </c>
      <c r="Q90" s="112" t="s">
        <v>139</v>
      </c>
      <c r="R90" s="113">
        <f t="shared" si="50"/>
        <v>0</v>
      </c>
      <c r="S90" s="114">
        <f t="shared" si="57"/>
        <v>0</v>
      </c>
      <c r="T90" s="113">
        <f t="shared" si="51"/>
        <v>0</v>
      </c>
      <c r="U90" s="115">
        <f t="shared" si="58"/>
        <v>0</v>
      </c>
      <c r="V90" s="113">
        <f t="shared" si="52"/>
        <v>0</v>
      </c>
      <c r="W90" s="115">
        <f t="shared" si="59"/>
        <v>0</v>
      </c>
      <c r="X90" s="113">
        <f t="shared" si="53"/>
        <v>0</v>
      </c>
      <c r="Y90" s="115">
        <f t="shared" si="60"/>
        <v>0</v>
      </c>
      <c r="Z90" s="116">
        <f t="shared" si="54"/>
        <v>0</v>
      </c>
      <c r="AA90" s="117" t="b">
        <f t="shared" si="55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1"/>
        <v>0</v>
      </c>
      <c r="AJ90" s="127">
        <v>0</v>
      </c>
      <c r="AK90" s="164">
        <f t="shared" si="62"/>
        <v>0</v>
      </c>
      <c r="AL90" s="127"/>
      <c r="AM90" s="164">
        <f t="shared" si="63"/>
        <v>0</v>
      </c>
      <c r="AN90" s="127"/>
      <c r="AO90" s="164">
        <f t="shared" si="64"/>
        <v>0</v>
      </c>
      <c r="AP90" s="127"/>
      <c r="AQ90" s="164">
        <f t="shared" si="65"/>
        <v>0</v>
      </c>
      <c r="AR90" s="127"/>
      <c r="AS90" s="164">
        <f t="shared" si="66"/>
        <v>0</v>
      </c>
      <c r="AT90" s="127"/>
      <c r="AU90" s="164">
        <f t="shared" si="67"/>
        <v>0</v>
      </c>
      <c r="AV90" s="127"/>
      <c r="AW90" s="164">
        <f t="shared" si="68"/>
        <v>0</v>
      </c>
      <c r="AX90" s="127"/>
      <c r="AY90" s="164">
        <f t="shared" si="69"/>
        <v>0</v>
      </c>
      <c r="AZ90" s="127"/>
      <c r="BA90" s="164">
        <f t="shared" si="70"/>
        <v>0</v>
      </c>
      <c r="BB90" s="127"/>
      <c r="BC90" s="164">
        <f t="shared" si="71"/>
        <v>0</v>
      </c>
      <c r="BD90" s="127"/>
      <c r="BE90" s="164">
        <f t="shared" si="72"/>
        <v>0</v>
      </c>
      <c r="BF90" s="253">
        <f t="shared" si="73"/>
        <v>0</v>
      </c>
      <c r="BG90" s="253">
        <f t="shared" si="74"/>
        <v>0</v>
      </c>
      <c r="BH90" s="10" t="b">
        <f t="shared" si="75"/>
        <v>1</v>
      </c>
      <c r="BI90" s="253">
        <f t="shared" si="76"/>
        <v>0</v>
      </c>
      <c r="BJ90" s="250">
        <f t="shared" si="79"/>
        <v>21110202</v>
      </c>
      <c r="BK90" s="251">
        <v>348</v>
      </c>
      <c r="BL90" s="251">
        <v>5</v>
      </c>
      <c r="BM90" s="252">
        <f t="shared" si="80"/>
        <v>0</v>
      </c>
      <c r="BN90" s="252">
        <f t="shared" si="81"/>
        <v>0</v>
      </c>
      <c r="BO90" s="252">
        <f t="shared" si="82"/>
        <v>0</v>
      </c>
      <c r="BP90" s="252">
        <f t="shared" si="83"/>
        <v>0</v>
      </c>
      <c r="BQ90" s="254">
        <f t="shared" si="84"/>
        <v>18.75</v>
      </c>
      <c r="BR90">
        <f t="shared" si="77"/>
        <v>16</v>
      </c>
      <c r="BS90">
        <v>0</v>
      </c>
      <c r="BT90">
        <v>1</v>
      </c>
      <c r="BU90" t="s">
        <v>139</v>
      </c>
      <c r="BV90" t="str">
        <f t="shared" si="97"/>
        <v>0</v>
      </c>
      <c r="BW90" t="str">
        <f t="shared" si="97"/>
        <v>0</v>
      </c>
      <c r="BX90" t="str">
        <f t="shared" si="97"/>
        <v>1</v>
      </c>
      <c r="BY90" t="s">
        <v>23</v>
      </c>
      <c r="BZ90" s="253">
        <f t="shared" si="85"/>
        <v>0</v>
      </c>
      <c r="CA90" s="253">
        <f t="shared" si="86"/>
        <v>0</v>
      </c>
      <c r="CB90" s="253">
        <f t="shared" si="87"/>
        <v>0</v>
      </c>
      <c r="CC90" s="253">
        <f t="shared" si="88"/>
        <v>0</v>
      </c>
      <c r="CD90" s="253">
        <f t="shared" si="89"/>
        <v>0</v>
      </c>
      <c r="CE90" s="253">
        <f t="shared" si="90"/>
        <v>0</v>
      </c>
      <c r="CF90" s="253">
        <f t="shared" si="91"/>
        <v>0</v>
      </c>
      <c r="CG90" s="253">
        <f t="shared" si="92"/>
        <v>0</v>
      </c>
      <c r="CH90" s="253">
        <f t="shared" si="93"/>
        <v>0</v>
      </c>
      <c r="CI90" s="253">
        <f t="shared" si="94"/>
        <v>0</v>
      </c>
      <c r="CJ90" s="253">
        <f t="shared" si="95"/>
        <v>0</v>
      </c>
      <c r="CK90" s="253">
        <f t="shared" si="96"/>
        <v>0</v>
      </c>
    </row>
    <row r="91" spans="1:89" ht="20.399999999999999" x14ac:dyDescent="0.3">
      <c r="A91" s="218"/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80</v>
      </c>
      <c r="L91" s="201" t="s">
        <v>20</v>
      </c>
      <c r="M91" s="104">
        <v>16</v>
      </c>
      <c r="N91" s="262">
        <f t="shared" si="78"/>
        <v>15</v>
      </c>
      <c r="O91" s="202">
        <v>15</v>
      </c>
      <c r="P91" s="110">
        <f t="shared" si="56"/>
        <v>1392</v>
      </c>
      <c r="Q91" s="204" t="s">
        <v>139</v>
      </c>
      <c r="R91" s="113">
        <f t="shared" si="50"/>
        <v>0</v>
      </c>
      <c r="S91" s="114">
        <f t="shared" si="57"/>
        <v>0</v>
      </c>
      <c r="T91" s="113">
        <f t="shared" si="51"/>
        <v>20</v>
      </c>
      <c r="U91" s="115">
        <f t="shared" si="58"/>
        <v>348</v>
      </c>
      <c r="V91" s="113">
        <f t="shared" si="52"/>
        <v>30</v>
      </c>
      <c r="W91" s="115">
        <f t="shared" si="59"/>
        <v>522</v>
      </c>
      <c r="X91" s="113">
        <f t="shared" si="53"/>
        <v>30</v>
      </c>
      <c r="Y91" s="115">
        <f t="shared" si="60"/>
        <v>522</v>
      </c>
      <c r="Z91" s="116">
        <f t="shared" si="54"/>
        <v>1392</v>
      </c>
      <c r="AA91" s="117" t="b">
        <f t="shared" si="55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1"/>
        <v>0</v>
      </c>
      <c r="AJ91" s="216"/>
      <c r="AK91" s="164">
        <f t="shared" si="62"/>
        <v>0</v>
      </c>
      <c r="AL91" s="216">
        <v>0</v>
      </c>
      <c r="AM91" s="164">
        <f t="shared" si="63"/>
        <v>0</v>
      </c>
      <c r="AN91" s="216">
        <v>0</v>
      </c>
      <c r="AO91" s="164">
        <f t="shared" si="64"/>
        <v>0</v>
      </c>
      <c r="AP91" s="216">
        <v>10</v>
      </c>
      <c r="AQ91" s="164">
        <f t="shared" si="65"/>
        <v>174</v>
      </c>
      <c r="AR91" s="216">
        <v>10</v>
      </c>
      <c r="AS91" s="164">
        <f t="shared" si="66"/>
        <v>174</v>
      </c>
      <c r="AT91" s="216">
        <v>10</v>
      </c>
      <c r="AU91" s="164">
        <f t="shared" si="67"/>
        <v>174</v>
      </c>
      <c r="AV91" s="216">
        <v>10</v>
      </c>
      <c r="AW91" s="164">
        <f t="shared" si="68"/>
        <v>174</v>
      </c>
      <c r="AX91" s="216">
        <v>10</v>
      </c>
      <c r="AY91" s="164">
        <f t="shared" si="69"/>
        <v>174</v>
      </c>
      <c r="AZ91" s="216">
        <v>10</v>
      </c>
      <c r="BA91" s="164">
        <f t="shared" si="70"/>
        <v>174</v>
      </c>
      <c r="BB91" s="216">
        <v>10</v>
      </c>
      <c r="BC91" s="164">
        <f t="shared" si="71"/>
        <v>174</v>
      </c>
      <c r="BD91" s="216">
        <v>10</v>
      </c>
      <c r="BE91" s="164">
        <f t="shared" si="72"/>
        <v>174</v>
      </c>
      <c r="BF91" s="253">
        <f t="shared" si="73"/>
        <v>1392</v>
      </c>
      <c r="BG91" s="253">
        <f t="shared" si="74"/>
        <v>1392</v>
      </c>
      <c r="BH91" s="10" t="b">
        <f t="shared" si="75"/>
        <v>1</v>
      </c>
      <c r="BI91" s="253">
        <f t="shared" si="76"/>
        <v>0</v>
      </c>
      <c r="BJ91" s="250">
        <f t="shared" si="79"/>
        <v>21110202</v>
      </c>
      <c r="BK91" s="251">
        <v>348</v>
      </c>
      <c r="BL91" s="251">
        <v>5</v>
      </c>
      <c r="BM91" s="252">
        <f t="shared" si="80"/>
        <v>0</v>
      </c>
      <c r="BN91" s="252">
        <f t="shared" si="81"/>
        <v>20</v>
      </c>
      <c r="BO91" s="252">
        <f t="shared" si="82"/>
        <v>30</v>
      </c>
      <c r="BP91" s="252">
        <f t="shared" si="83"/>
        <v>30</v>
      </c>
      <c r="BQ91" s="254">
        <f t="shared" si="84"/>
        <v>15</v>
      </c>
      <c r="BR91">
        <f t="shared" si="77"/>
        <v>16</v>
      </c>
      <c r="BS91">
        <v>0</v>
      </c>
      <c r="BT91">
        <v>1</v>
      </c>
      <c r="BU91" t="s">
        <v>139</v>
      </c>
      <c r="BV91" t="str">
        <f t="shared" si="97"/>
        <v>0</v>
      </c>
      <c r="BW91" t="str">
        <f t="shared" si="97"/>
        <v>0</v>
      </c>
      <c r="BX91" t="str">
        <f t="shared" si="97"/>
        <v>1</v>
      </c>
      <c r="BY91" t="s">
        <v>23</v>
      </c>
      <c r="BZ91" s="253">
        <f t="shared" si="85"/>
        <v>0</v>
      </c>
      <c r="CA91" s="253">
        <f t="shared" si="86"/>
        <v>0</v>
      </c>
      <c r="CB91" s="253">
        <f t="shared" si="87"/>
        <v>0</v>
      </c>
      <c r="CC91" s="253">
        <f t="shared" si="88"/>
        <v>0</v>
      </c>
      <c r="CD91" s="253">
        <f t="shared" si="89"/>
        <v>174</v>
      </c>
      <c r="CE91" s="253">
        <f t="shared" si="90"/>
        <v>174</v>
      </c>
      <c r="CF91" s="253">
        <f t="shared" si="91"/>
        <v>174</v>
      </c>
      <c r="CG91" s="253">
        <f t="shared" si="92"/>
        <v>174</v>
      </c>
      <c r="CH91" s="253">
        <f t="shared" si="93"/>
        <v>174</v>
      </c>
      <c r="CI91" s="253">
        <f t="shared" si="94"/>
        <v>174</v>
      </c>
      <c r="CJ91" s="253">
        <f t="shared" si="95"/>
        <v>174</v>
      </c>
      <c r="CK91" s="253">
        <f t="shared" si="96"/>
        <v>174</v>
      </c>
    </row>
    <row r="92" spans="1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10</v>
      </c>
      <c r="L92" s="104" t="s">
        <v>20</v>
      </c>
      <c r="M92" s="104">
        <v>16</v>
      </c>
      <c r="N92" s="262">
        <f t="shared" si="78"/>
        <v>12.4</v>
      </c>
      <c r="O92" s="106">
        <v>12.4</v>
      </c>
      <c r="P92" s="110">
        <f t="shared" si="56"/>
        <v>143.83999999999997</v>
      </c>
      <c r="Q92" s="112" t="s">
        <v>139</v>
      </c>
      <c r="R92" s="113">
        <f t="shared" si="50"/>
        <v>10</v>
      </c>
      <c r="S92" s="114">
        <f t="shared" si="57"/>
        <v>143.83999999999997</v>
      </c>
      <c r="T92" s="113">
        <f t="shared" si="51"/>
        <v>0</v>
      </c>
      <c r="U92" s="115">
        <f t="shared" si="58"/>
        <v>0</v>
      </c>
      <c r="V92" s="113">
        <f t="shared" si="52"/>
        <v>0</v>
      </c>
      <c r="W92" s="115">
        <f t="shared" si="59"/>
        <v>0</v>
      </c>
      <c r="X92" s="113">
        <f t="shared" si="53"/>
        <v>0</v>
      </c>
      <c r="Y92" s="115">
        <f t="shared" si="60"/>
        <v>0</v>
      </c>
      <c r="Z92" s="116">
        <f t="shared" si="54"/>
        <v>143.83999999999997</v>
      </c>
      <c r="AA92" s="117" t="b">
        <f t="shared" si="55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1"/>
        <v>0</v>
      </c>
      <c r="AJ92" s="127">
        <v>10</v>
      </c>
      <c r="AK92" s="164">
        <f t="shared" si="62"/>
        <v>143.83999999999997</v>
      </c>
      <c r="AL92" s="127"/>
      <c r="AM92" s="164">
        <f t="shared" si="63"/>
        <v>0</v>
      </c>
      <c r="AN92" s="127"/>
      <c r="AO92" s="164">
        <f t="shared" si="64"/>
        <v>0</v>
      </c>
      <c r="AP92" s="127"/>
      <c r="AQ92" s="164">
        <f t="shared" si="65"/>
        <v>0</v>
      </c>
      <c r="AR92" s="127"/>
      <c r="AS92" s="164">
        <f t="shared" si="66"/>
        <v>0</v>
      </c>
      <c r="AT92" s="127"/>
      <c r="AU92" s="164">
        <f t="shared" si="67"/>
        <v>0</v>
      </c>
      <c r="AV92" s="127"/>
      <c r="AW92" s="164">
        <f t="shared" si="68"/>
        <v>0</v>
      </c>
      <c r="AX92" s="127"/>
      <c r="AY92" s="164">
        <f t="shared" si="69"/>
        <v>0</v>
      </c>
      <c r="AZ92" s="127"/>
      <c r="BA92" s="164">
        <f t="shared" si="70"/>
        <v>0</v>
      </c>
      <c r="BB92" s="127"/>
      <c r="BC92" s="164">
        <f t="shared" si="71"/>
        <v>0</v>
      </c>
      <c r="BD92" s="127"/>
      <c r="BE92" s="164">
        <f t="shared" si="72"/>
        <v>0</v>
      </c>
      <c r="BF92" s="253">
        <f t="shared" si="73"/>
        <v>143.83999999999997</v>
      </c>
      <c r="BG92" s="253">
        <f t="shared" si="74"/>
        <v>143.83999999999997</v>
      </c>
      <c r="BH92" s="10" t="b">
        <f t="shared" si="75"/>
        <v>1</v>
      </c>
      <c r="BI92" s="253">
        <f t="shared" si="76"/>
        <v>0</v>
      </c>
      <c r="BJ92" s="250">
        <f t="shared" si="79"/>
        <v>21110208</v>
      </c>
      <c r="BK92" s="251">
        <v>348</v>
      </c>
      <c r="BL92" s="251">
        <v>5</v>
      </c>
      <c r="BM92" s="252">
        <f t="shared" si="80"/>
        <v>10</v>
      </c>
      <c r="BN92" s="252">
        <f t="shared" si="81"/>
        <v>0</v>
      </c>
      <c r="BO92" s="252">
        <f t="shared" si="82"/>
        <v>0</v>
      </c>
      <c r="BP92" s="252">
        <f t="shared" si="83"/>
        <v>0</v>
      </c>
      <c r="BQ92" s="254">
        <f t="shared" si="84"/>
        <v>12.4</v>
      </c>
      <c r="BR92">
        <f t="shared" si="77"/>
        <v>16</v>
      </c>
      <c r="BS92">
        <v>0</v>
      </c>
      <c r="BT92">
        <v>1</v>
      </c>
      <c r="BU92" t="s">
        <v>139</v>
      </c>
      <c r="BV92" t="str">
        <f t="shared" si="97"/>
        <v>0</v>
      </c>
      <c r="BW92" t="str">
        <f t="shared" si="97"/>
        <v>0</v>
      </c>
      <c r="BX92" t="str">
        <f t="shared" si="97"/>
        <v>1</v>
      </c>
      <c r="BY92" t="s">
        <v>23</v>
      </c>
      <c r="BZ92" s="253">
        <f t="shared" si="85"/>
        <v>0</v>
      </c>
      <c r="CA92" s="253">
        <f t="shared" si="86"/>
        <v>143.83999999999997</v>
      </c>
      <c r="CB92" s="253">
        <f t="shared" si="87"/>
        <v>0</v>
      </c>
      <c r="CC92" s="253">
        <f t="shared" si="88"/>
        <v>0</v>
      </c>
      <c r="CD92" s="253">
        <f t="shared" si="89"/>
        <v>0</v>
      </c>
      <c r="CE92" s="253">
        <f t="shared" si="90"/>
        <v>0</v>
      </c>
      <c r="CF92" s="253">
        <f t="shared" si="91"/>
        <v>0</v>
      </c>
      <c r="CG92" s="253">
        <f t="shared" si="92"/>
        <v>0</v>
      </c>
      <c r="CH92" s="253">
        <f t="shared" si="93"/>
        <v>0</v>
      </c>
      <c r="CI92" s="253">
        <f t="shared" si="94"/>
        <v>0</v>
      </c>
      <c r="CJ92" s="253">
        <f t="shared" si="95"/>
        <v>0</v>
      </c>
      <c r="CK92" s="253">
        <f t="shared" si="96"/>
        <v>0</v>
      </c>
    </row>
    <row r="93" spans="1:89" ht="20.399999999999999" x14ac:dyDescent="0.3">
      <c r="A93" s="218"/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38</v>
      </c>
      <c r="L93" s="201" t="s">
        <v>20</v>
      </c>
      <c r="M93" s="104">
        <v>16</v>
      </c>
      <c r="N93" s="262">
        <f t="shared" si="78"/>
        <v>9.6</v>
      </c>
      <c r="O93" s="202">
        <v>9.6</v>
      </c>
      <c r="P93" s="110">
        <f t="shared" si="56"/>
        <v>423.16799999999995</v>
      </c>
      <c r="Q93" s="204" t="s">
        <v>139</v>
      </c>
      <c r="R93" s="113">
        <f t="shared" si="50"/>
        <v>10</v>
      </c>
      <c r="S93" s="114">
        <f t="shared" si="57"/>
        <v>111.35999999999999</v>
      </c>
      <c r="T93" s="113">
        <f t="shared" si="51"/>
        <v>14</v>
      </c>
      <c r="U93" s="115">
        <f t="shared" si="58"/>
        <v>155.904</v>
      </c>
      <c r="V93" s="113">
        <f t="shared" si="52"/>
        <v>7</v>
      </c>
      <c r="W93" s="115">
        <f t="shared" si="59"/>
        <v>77.951999999999998</v>
      </c>
      <c r="X93" s="113">
        <f t="shared" si="53"/>
        <v>7</v>
      </c>
      <c r="Y93" s="115">
        <f t="shared" si="60"/>
        <v>77.951999999999998</v>
      </c>
      <c r="Z93" s="116">
        <f t="shared" si="54"/>
        <v>423.16800000000001</v>
      </c>
      <c r="AA93" s="117" t="b">
        <f t="shared" si="55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1"/>
        <v>0</v>
      </c>
      <c r="AJ93" s="216"/>
      <c r="AK93" s="164">
        <f t="shared" si="62"/>
        <v>0</v>
      </c>
      <c r="AL93" s="216">
        <v>10</v>
      </c>
      <c r="AM93" s="164">
        <f t="shared" si="63"/>
        <v>111.35999999999999</v>
      </c>
      <c r="AN93" s="216">
        <v>10</v>
      </c>
      <c r="AO93" s="164">
        <f t="shared" si="64"/>
        <v>111.35999999999999</v>
      </c>
      <c r="AP93" s="216">
        <v>2</v>
      </c>
      <c r="AQ93" s="164">
        <f t="shared" si="65"/>
        <v>22.271999999999998</v>
      </c>
      <c r="AR93" s="216">
        <v>2</v>
      </c>
      <c r="AS93" s="164">
        <f t="shared" si="66"/>
        <v>22.271999999999998</v>
      </c>
      <c r="AT93" s="216">
        <v>3</v>
      </c>
      <c r="AU93" s="164">
        <f t="shared" si="67"/>
        <v>33.408000000000001</v>
      </c>
      <c r="AV93" s="216">
        <v>2</v>
      </c>
      <c r="AW93" s="164">
        <f t="shared" si="68"/>
        <v>22.271999999999998</v>
      </c>
      <c r="AX93" s="216">
        <v>2</v>
      </c>
      <c r="AY93" s="164">
        <f t="shared" si="69"/>
        <v>22.271999999999998</v>
      </c>
      <c r="AZ93" s="216">
        <v>2</v>
      </c>
      <c r="BA93" s="164">
        <f t="shared" si="70"/>
        <v>22.271999999999998</v>
      </c>
      <c r="BB93" s="216">
        <v>2</v>
      </c>
      <c r="BC93" s="164">
        <f t="shared" si="71"/>
        <v>22.271999999999998</v>
      </c>
      <c r="BD93" s="216">
        <v>3</v>
      </c>
      <c r="BE93" s="164">
        <f t="shared" si="72"/>
        <v>33.408000000000001</v>
      </c>
      <c r="BF93" s="253">
        <f t="shared" si="73"/>
        <v>423.16799999999995</v>
      </c>
      <c r="BG93" s="253">
        <f t="shared" si="74"/>
        <v>423.16800000000001</v>
      </c>
      <c r="BH93" s="10" t="b">
        <f t="shared" si="75"/>
        <v>1</v>
      </c>
      <c r="BI93" s="253">
        <f t="shared" si="76"/>
        <v>0</v>
      </c>
      <c r="BJ93" s="250">
        <f t="shared" si="79"/>
        <v>21110208</v>
      </c>
      <c r="BK93" s="251">
        <v>348</v>
      </c>
      <c r="BL93" s="251">
        <v>5</v>
      </c>
      <c r="BM93" s="252">
        <f t="shared" si="80"/>
        <v>10</v>
      </c>
      <c r="BN93" s="252">
        <f t="shared" si="81"/>
        <v>14</v>
      </c>
      <c r="BO93" s="252">
        <f t="shared" si="82"/>
        <v>7</v>
      </c>
      <c r="BP93" s="252">
        <f t="shared" si="83"/>
        <v>7</v>
      </c>
      <c r="BQ93" s="254">
        <f t="shared" si="84"/>
        <v>9.6</v>
      </c>
      <c r="BR93">
        <f t="shared" si="77"/>
        <v>16</v>
      </c>
      <c r="BS93">
        <v>0</v>
      </c>
      <c r="BT93">
        <v>1</v>
      </c>
      <c r="BU93" t="s">
        <v>139</v>
      </c>
      <c r="BV93" t="str">
        <f t="shared" si="97"/>
        <v>0</v>
      </c>
      <c r="BW93" t="str">
        <f t="shared" si="97"/>
        <v>0</v>
      </c>
      <c r="BX93" t="str">
        <f t="shared" si="97"/>
        <v>1</v>
      </c>
      <c r="BY93" t="s">
        <v>23</v>
      </c>
      <c r="BZ93" s="253">
        <f t="shared" si="85"/>
        <v>0</v>
      </c>
      <c r="CA93" s="253">
        <f t="shared" si="86"/>
        <v>0</v>
      </c>
      <c r="CB93" s="253">
        <f t="shared" si="87"/>
        <v>111.35999999999999</v>
      </c>
      <c r="CC93" s="253">
        <f t="shared" si="88"/>
        <v>111.35999999999999</v>
      </c>
      <c r="CD93" s="253">
        <f t="shared" si="89"/>
        <v>22.271999999999998</v>
      </c>
      <c r="CE93" s="253">
        <f t="shared" si="90"/>
        <v>22.271999999999998</v>
      </c>
      <c r="CF93" s="253">
        <f t="shared" si="91"/>
        <v>33.408000000000001</v>
      </c>
      <c r="CG93" s="253">
        <f t="shared" si="92"/>
        <v>22.271999999999998</v>
      </c>
      <c r="CH93" s="253">
        <f t="shared" si="93"/>
        <v>22.271999999999998</v>
      </c>
      <c r="CI93" s="253">
        <f t="shared" si="94"/>
        <v>22.271999999999998</v>
      </c>
      <c r="CJ93" s="253">
        <f t="shared" si="95"/>
        <v>22.271999999999998</v>
      </c>
      <c r="CK93" s="253">
        <f t="shared" si="96"/>
        <v>33.408000000000001</v>
      </c>
    </row>
    <row r="94" spans="1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8"/>
        <v>4.3499999999999996</v>
      </c>
      <c r="O94" s="106">
        <v>4.3499999999999996</v>
      </c>
      <c r="P94" s="110">
        <f t="shared" si="56"/>
        <v>0</v>
      </c>
      <c r="Q94" s="112" t="s">
        <v>139</v>
      </c>
      <c r="R94" s="113">
        <f t="shared" si="50"/>
        <v>0</v>
      </c>
      <c r="S94" s="114">
        <f t="shared" si="57"/>
        <v>0</v>
      </c>
      <c r="T94" s="113">
        <f t="shared" si="51"/>
        <v>0</v>
      </c>
      <c r="U94" s="115">
        <f t="shared" si="58"/>
        <v>0</v>
      </c>
      <c r="V94" s="113">
        <f t="shared" si="52"/>
        <v>0</v>
      </c>
      <c r="W94" s="115">
        <f t="shared" si="59"/>
        <v>0</v>
      </c>
      <c r="X94" s="113">
        <f t="shared" si="53"/>
        <v>0</v>
      </c>
      <c r="Y94" s="115">
        <f t="shared" si="60"/>
        <v>0</v>
      </c>
      <c r="Z94" s="116">
        <f t="shared" si="54"/>
        <v>0</v>
      </c>
      <c r="AA94" s="117" t="b">
        <f t="shared" si="55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1"/>
        <v>0</v>
      </c>
      <c r="AJ94" s="127">
        <v>0</v>
      </c>
      <c r="AK94" s="164">
        <f t="shared" si="62"/>
        <v>0</v>
      </c>
      <c r="AL94" s="127"/>
      <c r="AM94" s="164">
        <f t="shared" si="63"/>
        <v>0</v>
      </c>
      <c r="AN94" s="127"/>
      <c r="AO94" s="164">
        <f t="shared" si="64"/>
        <v>0</v>
      </c>
      <c r="AP94" s="127"/>
      <c r="AQ94" s="164">
        <f t="shared" si="65"/>
        <v>0</v>
      </c>
      <c r="AR94" s="127"/>
      <c r="AS94" s="164">
        <f t="shared" si="66"/>
        <v>0</v>
      </c>
      <c r="AT94" s="127"/>
      <c r="AU94" s="164">
        <f t="shared" si="67"/>
        <v>0</v>
      </c>
      <c r="AV94" s="127"/>
      <c r="AW94" s="164">
        <f t="shared" si="68"/>
        <v>0</v>
      </c>
      <c r="AX94" s="127"/>
      <c r="AY94" s="164">
        <f t="shared" si="69"/>
        <v>0</v>
      </c>
      <c r="AZ94" s="127"/>
      <c r="BA94" s="164">
        <f t="shared" si="70"/>
        <v>0</v>
      </c>
      <c r="BB94" s="127"/>
      <c r="BC94" s="164">
        <f t="shared" si="71"/>
        <v>0</v>
      </c>
      <c r="BD94" s="127"/>
      <c r="BE94" s="164">
        <f t="shared" si="72"/>
        <v>0</v>
      </c>
      <c r="BF94" s="253">
        <f t="shared" si="73"/>
        <v>0</v>
      </c>
      <c r="BG94" s="253">
        <f t="shared" si="74"/>
        <v>0</v>
      </c>
      <c r="BH94" s="10" t="b">
        <f t="shared" si="75"/>
        <v>1</v>
      </c>
      <c r="BI94" s="253">
        <f t="shared" si="76"/>
        <v>0</v>
      </c>
      <c r="BJ94" s="250">
        <f t="shared" si="79"/>
        <v>21110211</v>
      </c>
      <c r="BK94" s="251">
        <v>348</v>
      </c>
      <c r="BL94" s="251">
        <v>5</v>
      </c>
      <c r="BM94" s="252">
        <f t="shared" si="80"/>
        <v>0</v>
      </c>
      <c r="BN94" s="252">
        <f t="shared" si="81"/>
        <v>0</v>
      </c>
      <c r="BO94" s="252">
        <f t="shared" si="82"/>
        <v>0</v>
      </c>
      <c r="BP94" s="252">
        <f t="shared" si="83"/>
        <v>0</v>
      </c>
      <c r="BQ94" s="254">
        <f t="shared" si="84"/>
        <v>4.3499999999999996</v>
      </c>
      <c r="BR94">
        <f t="shared" si="77"/>
        <v>16</v>
      </c>
      <c r="BS94">
        <v>0</v>
      </c>
      <c r="BT94">
        <v>1</v>
      </c>
      <c r="BU94" t="s">
        <v>139</v>
      </c>
      <c r="BV94" t="str">
        <f t="shared" si="97"/>
        <v>0</v>
      </c>
      <c r="BW94" t="str">
        <f t="shared" si="97"/>
        <v>0</v>
      </c>
      <c r="BX94" t="str">
        <f t="shared" si="97"/>
        <v>1</v>
      </c>
      <c r="BY94" t="s">
        <v>23</v>
      </c>
      <c r="BZ94" s="253">
        <f t="shared" si="85"/>
        <v>0</v>
      </c>
      <c r="CA94" s="253">
        <f t="shared" si="86"/>
        <v>0</v>
      </c>
      <c r="CB94" s="253">
        <f t="shared" si="87"/>
        <v>0</v>
      </c>
      <c r="CC94" s="253">
        <f t="shared" si="88"/>
        <v>0</v>
      </c>
      <c r="CD94" s="253">
        <f t="shared" si="89"/>
        <v>0</v>
      </c>
      <c r="CE94" s="253">
        <f t="shared" si="90"/>
        <v>0</v>
      </c>
      <c r="CF94" s="253">
        <f t="shared" si="91"/>
        <v>0</v>
      </c>
      <c r="CG94" s="253">
        <f t="shared" si="92"/>
        <v>0</v>
      </c>
      <c r="CH94" s="253">
        <f t="shared" si="93"/>
        <v>0</v>
      </c>
      <c r="CI94" s="253">
        <f t="shared" si="94"/>
        <v>0</v>
      </c>
      <c r="CJ94" s="253">
        <f t="shared" si="95"/>
        <v>0</v>
      </c>
      <c r="CK94" s="253">
        <f t="shared" si="96"/>
        <v>0</v>
      </c>
    </row>
    <row r="95" spans="1:89" ht="27.6" x14ac:dyDescent="0.3">
      <c r="A95" s="218"/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24</v>
      </c>
      <c r="L95" s="201" t="s">
        <v>20</v>
      </c>
      <c r="M95" s="104">
        <v>16</v>
      </c>
      <c r="N95" s="262">
        <f t="shared" si="78"/>
        <v>4.5999999999999996</v>
      </c>
      <c r="O95" s="202">
        <v>4.5999999999999996</v>
      </c>
      <c r="P95" s="110">
        <f t="shared" si="56"/>
        <v>128.06399999999999</v>
      </c>
      <c r="Q95" s="204" t="s">
        <v>139</v>
      </c>
      <c r="R95" s="113">
        <f t="shared" si="50"/>
        <v>0</v>
      </c>
      <c r="S95" s="114">
        <f t="shared" si="57"/>
        <v>0</v>
      </c>
      <c r="T95" s="113">
        <f t="shared" si="51"/>
        <v>6</v>
      </c>
      <c r="U95" s="115">
        <f t="shared" si="58"/>
        <v>32.015999999999998</v>
      </c>
      <c r="V95" s="113">
        <f t="shared" si="52"/>
        <v>9</v>
      </c>
      <c r="W95" s="115">
        <f t="shared" si="59"/>
        <v>48.023999999999994</v>
      </c>
      <c r="X95" s="113">
        <f t="shared" si="53"/>
        <v>9</v>
      </c>
      <c r="Y95" s="115">
        <f t="shared" si="60"/>
        <v>48.023999999999994</v>
      </c>
      <c r="Z95" s="116">
        <f t="shared" si="54"/>
        <v>128.06399999999999</v>
      </c>
      <c r="AA95" s="117" t="b">
        <f t="shared" si="55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1"/>
        <v>0</v>
      </c>
      <c r="AJ95" s="216"/>
      <c r="AK95" s="164">
        <f t="shared" si="62"/>
        <v>0</v>
      </c>
      <c r="AL95" s="216">
        <v>0</v>
      </c>
      <c r="AM95" s="164">
        <f t="shared" si="63"/>
        <v>0</v>
      </c>
      <c r="AN95" s="216">
        <v>0</v>
      </c>
      <c r="AO95" s="164">
        <f t="shared" si="64"/>
        <v>0</v>
      </c>
      <c r="AP95" s="216">
        <v>3</v>
      </c>
      <c r="AQ95" s="164">
        <f t="shared" si="65"/>
        <v>16.007999999999999</v>
      </c>
      <c r="AR95" s="216">
        <v>3</v>
      </c>
      <c r="AS95" s="164">
        <f t="shared" si="66"/>
        <v>16.007999999999999</v>
      </c>
      <c r="AT95" s="216">
        <v>3</v>
      </c>
      <c r="AU95" s="164">
        <f t="shared" si="67"/>
        <v>16.007999999999999</v>
      </c>
      <c r="AV95" s="216">
        <v>3</v>
      </c>
      <c r="AW95" s="164">
        <f t="shared" si="68"/>
        <v>16.007999999999999</v>
      </c>
      <c r="AX95" s="216">
        <v>3</v>
      </c>
      <c r="AY95" s="164">
        <f t="shared" si="69"/>
        <v>16.007999999999999</v>
      </c>
      <c r="AZ95" s="216">
        <v>3</v>
      </c>
      <c r="BA95" s="164">
        <f t="shared" si="70"/>
        <v>16.007999999999999</v>
      </c>
      <c r="BB95" s="216">
        <v>3</v>
      </c>
      <c r="BC95" s="164">
        <f t="shared" si="71"/>
        <v>16.007999999999999</v>
      </c>
      <c r="BD95" s="216">
        <v>3</v>
      </c>
      <c r="BE95" s="164">
        <f t="shared" si="72"/>
        <v>16.007999999999999</v>
      </c>
      <c r="BF95" s="253">
        <f t="shared" si="73"/>
        <v>128.06399999999999</v>
      </c>
      <c r="BG95" s="253">
        <f t="shared" si="74"/>
        <v>128.06399999999999</v>
      </c>
      <c r="BH95" s="10" t="b">
        <f t="shared" si="75"/>
        <v>1</v>
      </c>
      <c r="BI95" s="253">
        <f t="shared" si="76"/>
        <v>0</v>
      </c>
      <c r="BJ95" s="250">
        <f t="shared" si="79"/>
        <v>21110211</v>
      </c>
      <c r="BK95" s="251">
        <v>348</v>
      </c>
      <c r="BL95" s="251">
        <v>5</v>
      </c>
      <c r="BM95" s="252">
        <f t="shared" si="80"/>
        <v>0</v>
      </c>
      <c r="BN95" s="252">
        <f t="shared" si="81"/>
        <v>6</v>
      </c>
      <c r="BO95" s="252">
        <f t="shared" si="82"/>
        <v>9</v>
      </c>
      <c r="BP95" s="252">
        <f t="shared" si="83"/>
        <v>9</v>
      </c>
      <c r="BQ95" s="254">
        <f t="shared" si="84"/>
        <v>4.5999999999999996</v>
      </c>
      <c r="BR95">
        <f t="shared" si="77"/>
        <v>16</v>
      </c>
      <c r="BS95">
        <v>0</v>
      </c>
      <c r="BT95">
        <v>1</v>
      </c>
      <c r="BU95" t="s">
        <v>139</v>
      </c>
      <c r="BV95" t="str">
        <f t="shared" si="97"/>
        <v>0</v>
      </c>
      <c r="BW95" t="str">
        <f t="shared" si="97"/>
        <v>0</v>
      </c>
      <c r="BX95" t="str">
        <f t="shared" si="97"/>
        <v>1</v>
      </c>
      <c r="BY95" t="s">
        <v>23</v>
      </c>
      <c r="BZ95" s="253">
        <f t="shared" si="85"/>
        <v>0</v>
      </c>
      <c r="CA95" s="253">
        <f t="shared" si="86"/>
        <v>0</v>
      </c>
      <c r="CB95" s="253">
        <f t="shared" si="87"/>
        <v>0</v>
      </c>
      <c r="CC95" s="253">
        <f t="shared" si="88"/>
        <v>0</v>
      </c>
      <c r="CD95" s="253">
        <f t="shared" si="89"/>
        <v>16.007999999999999</v>
      </c>
      <c r="CE95" s="253">
        <f t="shared" si="90"/>
        <v>16.007999999999999</v>
      </c>
      <c r="CF95" s="253">
        <f t="shared" si="91"/>
        <v>16.007999999999999</v>
      </c>
      <c r="CG95" s="253">
        <f t="shared" si="92"/>
        <v>16.007999999999999</v>
      </c>
      <c r="CH95" s="253">
        <f t="shared" si="93"/>
        <v>16.007999999999999</v>
      </c>
      <c r="CI95" s="253">
        <f t="shared" si="94"/>
        <v>16.007999999999999</v>
      </c>
      <c r="CJ95" s="253">
        <f t="shared" si="95"/>
        <v>16.007999999999999</v>
      </c>
      <c r="CK95" s="253">
        <f t="shared" si="96"/>
        <v>16.007999999999999</v>
      </c>
    </row>
    <row r="96" spans="1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6</v>
      </c>
      <c r="L96" s="104" t="s">
        <v>138</v>
      </c>
      <c r="M96" s="104">
        <v>16</v>
      </c>
      <c r="N96" s="262">
        <f t="shared" si="78"/>
        <v>15.61</v>
      </c>
      <c r="O96" s="106">
        <v>15.61</v>
      </c>
      <c r="P96" s="110">
        <f t="shared" si="56"/>
        <v>108.64559999999999</v>
      </c>
      <c r="Q96" s="112" t="s">
        <v>139</v>
      </c>
      <c r="R96" s="113">
        <f t="shared" si="50"/>
        <v>6</v>
      </c>
      <c r="S96" s="114">
        <f t="shared" si="57"/>
        <v>108.64559999999999</v>
      </c>
      <c r="T96" s="113">
        <f t="shared" si="51"/>
        <v>0</v>
      </c>
      <c r="U96" s="115">
        <f t="shared" si="58"/>
        <v>0</v>
      </c>
      <c r="V96" s="113">
        <f t="shared" si="52"/>
        <v>0</v>
      </c>
      <c r="W96" s="115">
        <f t="shared" si="59"/>
        <v>0</v>
      </c>
      <c r="X96" s="113">
        <f t="shared" si="53"/>
        <v>0</v>
      </c>
      <c r="Y96" s="115">
        <f t="shared" si="60"/>
        <v>0</v>
      </c>
      <c r="Z96" s="116">
        <f t="shared" si="54"/>
        <v>108.64559999999999</v>
      </c>
      <c r="AA96" s="117" t="b">
        <f t="shared" si="55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1"/>
        <v>0</v>
      </c>
      <c r="AJ96" s="127">
        <v>6</v>
      </c>
      <c r="AK96" s="164">
        <f t="shared" si="62"/>
        <v>108.64559999999999</v>
      </c>
      <c r="AL96" s="127"/>
      <c r="AM96" s="164">
        <f t="shared" si="63"/>
        <v>0</v>
      </c>
      <c r="AN96" s="127"/>
      <c r="AO96" s="164">
        <f t="shared" si="64"/>
        <v>0</v>
      </c>
      <c r="AP96" s="127"/>
      <c r="AQ96" s="164">
        <f t="shared" si="65"/>
        <v>0</v>
      </c>
      <c r="AR96" s="127"/>
      <c r="AS96" s="164">
        <f t="shared" si="66"/>
        <v>0</v>
      </c>
      <c r="AT96" s="127"/>
      <c r="AU96" s="164">
        <f t="shared" si="67"/>
        <v>0</v>
      </c>
      <c r="AV96" s="127"/>
      <c r="AW96" s="164">
        <f t="shared" si="68"/>
        <v>0</v>
      </c>
      <c r="AX96" s="127"/>
      <c r="AY96" s="164">
        <f t="shared" si="69"/>
        <v>0</v>
      </c>
      <c r="AZ96" s="127"/>
      <c r="BA96" s="164">
        <f t="shared" si="70"/>
        <v>0</v>
      </c>
      <c r="BB96" s="127"/>
      <c r="BC96" s="164">
        <f t="shared" si="71"/>
        <v>0</v>
      </c>
      <c r="BD96" s="127"/>
      <c r="BE96" s="164">
        <f t="shared" si="72"/>
        <v>0</v>
      </c>
      <c r="BF96" s="253">
        <f t="shared" si="73"/>
        <v>108.64559999999999</v>
      </c>
      <c r="BG96" s="253">
        <f t="shared" si="74"/>
        <v>108.64559999999999</v>
      </c>
      <c r="BH96" s="10" t="b">
        <f t="shared" si="75"/>
        <v>1</v>
      </c>
      <c r="BI96" s="253">
        <f t="shared" si="76"/>
        <v>0</v>
      </c>
      <c r="BJ96" s="250">
        <f t="shared" si="79"/>
        <v>21110219</v>
      </c>
      <c r="BK96" s="251">
        <v>348</v>
      </c>
      <c r="BL96" s="251">
        <v>5</v>
      </c>
      <c r="BM96" s="252">
        <f t="shared" si="80"/>
        <v>6</v>
      </c>
      <c r="BN96" s="252">
        <f t="shared" si="81"/>
        <v>0</v>
      </c>
      <c r="BO96" s="252">
        <f t="shared" si="82"/>
        <v>0</v>
      </c>
      <c r="BP96" s="252">
        <f t="shared" si="83"/>
        <v>0</v>
      </c>
      <c r="BQ96" s="254">
        <f t="shared" si="84"/>
        <v>15.61</v>
      </c>
      <c r="BR96">
        <f t="shared" si="77"/>
        <v>16</v>
      </c>
      <c r="BS96">
        <v>0</v>
      </c>
      <c r="BT96">
        <v>1</v>
      </c>
      <c r="BU96" t="s">
        <v>139</v>
      </c>
      <c r="BV96" t="str">
        <f t="shared" si="97"/>
        <v>0</v>
      </c>
      <c r="BW96" t="str">
        <f t="shared" si="97"/>
        <v>0</v>
      </c>
      <c r="BX96" t="str">
        <f t="shared" si="97"/>
        <v>1</v>
      </c>
      <c r="BY96" t="s">
        <v>23</v>
      </c>
      <c r="BZ96" s="253">
        <f t="shared" si="85"/>
        <v>0</v>
      </c>
      <c r="CA96" s="253">
        <f t="shared" si="86"/>
        <v>108.64559999999999</v>
      </c>
      <c r="CB96" s="253">
        <f t="shared" si="87"/>
        <v>0</v>
      </c>
      <c r="CC96" s="253">
        <f t="shared" si="88"/>
        <v>0</v>
      </c>
      <c r="CD96" s="253">
        <f t="shared" si="89"/>
        <v>0</v>
      </c>
      <c r="CE96" s="253">
        <f t="shared" si="90"/>
        <v>0</v>
      </c>
      <c r="CF96" s="253">
        <f t="shared" si="91"/>
        <v>0</v>
      </c>
      <c r="CG96" s="253">
        <f t="shared" si="92"/>
        <v>0</v>
      </c>
      <c r="CH96" s="253">
        <f t="shared" si="93"/>
        <v>0</v>
      </c>
      <c r="CI96" s="253">
        <f t="shared" si="94"/>
        <v>0</v>
      </c>
      <c r="CJ96" s="253">
        <f t="shared" si="95"/>
        <v>0</v>
      </c>
      <c r="CK96" s="253">
        <f t="shared" si="96"/>
        <v>0</v>
      </c>
    </row>
    <row r="97" spans="1:89" ht="27.6" x14ac:dyDescent="0.3">
      <c r="A97" s="218"/>
      <c r="B97" s="194">
        <v>49</v>
      </c>
      <c r="C97" s="195">
        <v>211011</v>
      </c>
      <c r="D97" s="189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28</v>
      </c>
      <c r="L97" s="201" t="s">
        <v>138</v>
      </c>
      <c r="M97" s="104">
        <v>16</v>
      </c>
      <c r="N97" s="262">
        <f t="shared" si="78"/>
        <v>21.18</v>
      </c>
      <c r="O97" s="202">
        <v>21.18</v>
      </c>
      <c r="P97" s="110">
        <f t="shared" si="56"/>
        <v>687.92639999999994</v>
      </c>
      <c r="Q97" s="204" t="s">
        <v>139</v>
      </c>
      <c r="R97" s="113">
        <f t="shared" si="50"/>
        <v>6</v>
      </c>
      <c r="S97" s="114">
        <f t="shared" si="57"/>
        <v>147.4128</v>
      </c>
      <c r="T97" s="113">
        <f t="shared" si="51"/>
        <v>10</v>
      </c>
      <c r="U97" s="115">
        <f t="shared" si="58"/>
        <v>245.68799999999999</v>
      </c>
      <c r="V97" s="113">
        <f t="shared" si="52"/>
        <v>6</v>
      </c>
      <c r="W97" s="115">
        <f t="shared" si="59"/>
        <v>147.4128</v>
      </c>
      <c r="X97" s="113">
        <f t="shared" si="53"/>
        <v>6</v>
      </c>
      <c r="Y97" s="115">
        <f t="shared" si="60"/>
        <v>147.4128</v>
      </c>
      <c r="Z97" s="116">
        <f t="shared" si="54"/>
        <v>687.92640000000006</v>
      </c>
      <c r="AA97" s="117" t="b">
        <f t="shared" si="55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1"/>
        <v>0</v>
      </c>
      <c r="AJ97" s="216"/>
      <c r="AK97" s="164">
        <f t="shared" si="62"/>
        <v>0</v>
      </c>
      <c r="AL97" s="216">
        <v>6</v>
      </c>
      <c r="AM97" s="164">
        <f t="shared" si="63"/>
        <v>147.4128</v>
      </c>
      <c r="AN97" s="216">
        <v>6</v>
      </c>
      <c r="AO97" s="164">
        <f t="shared" si="64"/>
        <v>147.4128</v>
      </c>
      <c r="AP97" s="216">
        <v>2</v>
      </c>
      <c r="AQ97" s="164">
        <f t="shared" si="65"/>
        <v>49.137599999999999</v>
      </c>
      <c r="AR97" s="216">
        <v>2</v>
      </c>
      <c r="AS97" s="164">
        <f t="shared" si="66"/>
        <v>49.137599999999999</v>
      </c>
      <c r="AT97" s="216">
        <v>2</v>
      </c>
      <c r="AU97" s="164">
        <f t="shared" si="67"/>
        <v>49.137599999999999</v>
      </c>
      <c r="AV97" s="216">
        <v>2</v>
      </c>
      <c r="AW97" s="164">
        <f t="shared" si="68"/>
        <v>49.137599999999999</v>
      </c>
      <c r="AX97" s="216">
        <v>2</v>
      </c>
      <c r="AY97" s="164">
        <f t="shared" si="69"/>
        <v>49.137599999999999</v>
      </c>
      <c r="AZ97" s="216">
        <v>2</v>
      </c>
      <c r="BA97" s="164">
        <f t="shared" si="70"/>
        <v>49.137599999999999</v>
      </c>
      <c r="BB97" s="216">
        <v>2</v>
      </c>
      <c r="BC97" s="164">
        <f t="shared" si="71"/>
        <v>49.137599999999999</v>
      </c>
      <c r="BD97" s="216">
        <v>2</v>
      </c>
      <c r="BE97" s="164">
        <f t="shared" si="72"/>
        <v>49.137599999999999</v>
      </c>
      <c r="BF97" s="253">
        <f t="shared" si="73"/>
        <v>687.92639999999994</v>
      </c>
      <c r="BG97" s="253">
        <f t="shared" si="74"/>
        <v>687.92640000000006</v>
      </c>
      <c r="BH97" s="10" t="b">
        <f t="shared" si="75"/>
        <v>1</v>
      </c>
      <c r="BI97" s="253">
        <f t="shared" si="76"/>
        <v>0</v>
      </c>
      <c r="BJ97" s="250">
        <f t="shared" si="79"/>
        <v>21110219</v>
      </c>
      <c r="BK97" s="251">
        <v>348</v>
      </c>
      <c r="BL97" s="251">
        <v>5</v>
      </c>
      <c r="BM97" s="252">
        <f t="shared" si="80"/>
        <v>6</v>
      </c>
      <c r="BN97" s="252">
        <f t="shared" si="81"/>
        <v>10</v>
      </c>
      <c r="BO97" s="252">
        <f t="shared" si="82"/>
        <v>6</v>
      </c>
      <c r="BP97" s="252">
        <f t="shared" si="83"/>
        <v>6</v>
      </c>
      <c r="BQ97" s="254">
        <f t="shared" si="84"/>
        <v>21.18</v>
      </c>
      <c r="BR97">
        <f t="shared" si="77"/>
        <v>16</v>
      </c>
      <c r="BS97">
        <v>0</v>
      </c>
      <c r="BT97">
        <v>1</v>
      </c>
      <c r="BU97" t="s">
        <v>139</v>
      </c>
      <c r="BV97" t="str">
        <f t="shared" si="97"/>
        <v>0</v>
      </c>
      <c r="BW97" t="str">
        <f t="shared" si="97"/>
        <v>0</v>
      </c>
      <c r="BX97" t="str">
        <f t="shared" si="97"/>
        <v>1</v>
      </c>
      <c r="BY97" t="s">
        <v>23</v>
      </c>
      <c r="BZ97" s="253">
        <f t="shared" si="85"/>
        <v>0</v>
      </c>
      <c r="CA97" s="253">
        <f t="shared" si="86"/>
        <v>0</v>
      </c>
      <c r="CB97" s="253">
        <f t="shared" si="87"/>
        <v>147.4128</v>
      </c>
      <c r="CC97" s="253">
        <f t="shared" si="88"/>
        <v>147.4128</v>
      </c>
      <c r="CD97" s="253">
        <f t="shared" si="89"/>
        <v>49.137599999999999</v>
      </c>
      <c r="CE97" s="253">
        <f t="shared" si="90"/>
        <v>49.137599999999999</v>
      </c>
      <c r="CF97" s="253">
        <f t="shared" si="91"/>
        <v>49.137599999999999</v>
      </c>
      <c r="CG97" s="253">
        <f t="shared" si="92"/>
        <v>49.137599999999999</v>
      </c>
      <c r="CH97" s="253">
        <f t="shared" si="93"/>
        <v>49.137599999999999</v>
      </c>
      <c r="CI97" s="253">
        <f t="shared" si="94"/>
        <v>49.137599999999999</v>
      </c>
      <c r="CJ97" s="253">
        <f t="shared" si="95"/>
        <v>49.137599999999999</v>
      </c>
      <c r="CK97" s="253">
        <f t="shared" si="96"/>
        <v>49.137599999999999</v>
      </c>
    </row>
    <row r="98" spans="1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6</v>
      </c>
      <c r="L98" s="104" t="s">
        <v>138</v>
      </c>
      <c r="M98" s="104">
        <v>16</v>
      </c>
      <c r="N98" s="262">
        <f t="shared" si="78"/>
        <v>30.19</v>
      </c>
      <c r="O98" s="106">
        <v>30.19</v>
      </c>
      <c r="P98" s="110">
        <f t="shared" si="56"/>
        <v>210.12240000000003</v>
      </c>
      <c r="Q98" s="112" t="s">
        <v>139</v>
      </c>
      <c r="R98" s="113">
        <f t="shared" si="50"/>
        <v>6</v>
      </c>
      <c r="S98" s="114">
        <f t="shared" si="57"/>
        <v>210.12240000000003</v>
      </c>
      <c r="T98" s="113">
        <f t="shared" si="51"/>
        <v>0</v>
      </c>
      <c r="U98" s="115">
        <f t="shared" si="58"/>
        <v>0</v>
      </c>
      <c r="V98" s="113">
        <f t="shared" si="52"/>
        <v>0</v>
      </c>
      <c r="W98" s="115">
        <f t="shared" si="59"/>
        <v>0</v>
      </c>
      <c r="X98" s="113">
        <f t="shared" si="53"/>
        <v>0</v>
      </c>
      <c r="Y98" s="115">
        <f t="shared" si="60"/>
        <v>0</v>
      </c>
      <c r="Z98" s="116">
        <f t="shared" si="54"/>
        <v>210.12240000000003</v>
      </c>
      <c r="AA98" s="117" t="b">
        <f t="shared" si="55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1"/>
        <v>0</v>
      </c>
      <c r="AJ98" s="127">
        <v>6</v>
      </c>
      <c r="AK98" s="164">
        <f t="shared" si="62"/>
        <v>210.12240000000003</v>
      </c>
      <c r="AL98" s="127"/>
      <c r="AM98" s="164">
        <f t="shared" si="63"/>
        <v>0</v>
      </c>
      <c r="AN98" s="127"/>
      <c r="AO98" s="164">
        <f t="shared" si="64"/>
        <v>0</v>
      </c>
      <c r="AP98" s="127"/>
      <c r="AQ98" s="164">
        <f t="shared" si="65"/>
        <v>0</v>
      </c>
      <c r="AR98" s="127"/>
      <c r="AS98" s="164">
        <f t="shared" si="66"/>
        <v>0</v>
      </c>
      <c r="AT98" s="127"/>
      <c r="AU98" s="164">
        <f t="shared" si="67"/>
        <v>0</v>
      </c>
      <c r="AV98" s="127"/>
      <c r="AW98" s="164">
        <f t="shared" si="68"/>
        <v>0</v>
      </c>
      <c r="AX98" s="127"/>
      <c r="AY98" s="164">
        <f t="shared" si="69"/>
        <v>0</v>
      </c>
      <c r="AZ98" s="127"/>
      <c r="BA98" s="164">
        <f t="shared" si="70"/>
        <v>0</v>
      </c>
      <c r="BB98" s="127"/>
      <c r="BC98" s="164">
        <f t="shared" si="71"/>
        <v>0</v>
      </c>
      <c r="BD98" s="127"/>
      <c r="BE98" s="164">
        <f t="shared" si="72"/>
        <v>0</v>
      </c>
      <c r="BF98" s="253">
        <f t="shared" si="73"/>
        <v>210.12240000000003</v>
      </c>
      <c r="BG98" s="253">
        <f t="shared" si="74"/>
        <v>210.12240000000003</v>
      </c>
      <c r="BH98" s="10" t="b">
        <f t="shared" si="75"/>
        <v>1</v>
      </c>
      <c r="BI98" s="253">
        <f t="shared" si="76"/>
        <v>0</v>
      </c>
      <c r="BJ98" s="250">
        <f t="shared" si="79"/>
        <v>21110214</v>
      </c>
      <c r="BK98" s="251">
        <v>348</v>
      </c>
      <c r="BL98" s="251">
        <v>5</v>
      </c>
      <c r="BM98" s="252">
        <f t="shared" si="80"/>
        <v>6</v>
      </c>
      <c r="BN98" s="252">
        <f t="shared" si="81"/>
        <v>0</v>
      </c>
      <c r="BO98" s="252">
        <f t="shared" si="82"/>
        <v>0</v>
      </c>
      <c r="BP98" s="252">
        <f t="shared" si="83"/>
        <v>0</v>
      </c>
      <c r="BQ98" s="254">
        <f t="shared" si="84"/>
        <v>30.19</v>
      </c>
      <c r="BR98">
        <f t="shared" si="77"/>
        <v>16</v>
      </c>
      <c r="BS98">
        <v>0</v>
      </c>
      <c r="BT98">
        <v>1</v>
      </c>
      <c r="BU98" t="s">
        <v>139</v>
      </c>
      <c r="BV98" t="str">
        <f t="shared" si="97"/>
        <v>0</v>
      </c>
      <c r="BW98" t="str">
        <f t="shared" si="97"/>
        <v>0</v>
      </c>
      <c r="BX98" t="str">
        <f t="shared" si="97"/>
        <v>1</v>
      </c>
      <c r="BY98" t="s">
        <v>23</v>
      </c>
      <c r="BZ98" s="253">
        <f t="shared" si="85"/>
        <v>0</v>
      </c>
      <c r="CA98" s="253">
        <f t="shared" si="86"/>
        <v>210.12240000000003</v>
      </c>
      <c r="CB98" s="253">
        <f t="shared" si="87"/>
        <v>0</v>
      </c>
      <c r="CC98" s="253">
        <f t="shared" si="88"/>
        <v>0</v>
      </c>
      <c r="CD98" s="253">
        <f t="shared" si="89"/>
        <v>0</v>
      </c>
      <c r="CE98" s="253">
        <f t="shared" si="90"/>
        <v>0</v>
      </c>
      <c r="CF98" s="253">
        <f t="shared" si="91"/>
        <v>0</v>
      </c>
      <c r="CG98" s="253">
        <f t="shared" si="92"/>
        <v>0</v>
      </c>
      <c r="CH98" s="253">
        <f t="shared" si="93"/>
        <v>0</v>
      </c>
      <c r="CI98" s="253">
        <f t="shared" si="94"/>
        <v>0</v>
      </c>
      <c r="CJ98" s="253">
        <f t="shared" si="95"/>
        <v>0</v>
      </c>
      <c r="CK98" s="253">
        <f t="shared" si="96"/>
        <v>0</v>
      </c>
    </row>
    <row r="99" spans="1:89" ht="27.6" x14ac:dyDescent="0.3">
      <c r="A99" s="218"/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42</v>
      </c>
      <c r="L99" s="201" t="s">
        <v>138</v>
      </c>
      <c r="M99" s="104">
        <v>16</v>
      </c>
      <c r="N99" s="262">
        <f t="shared" si="78"/>
        <v>24.65</v>
      </c>
      <c r="O99" s="202">
        <v>24.65</v>
      </c>
      <c r="P99" s="110">
        <f t="shared" si="56"/>
        <v>1200.9479999999999</v>
      </c>
      <c r="Q99" s="204" t="s">
        <v>139</v>
      </c>
      <c r="R99" s="113">
        <f t="shared" si="50"/>
        <v>6</v>
      </c>
      <c r="S99" s="114">
        <f t="shared" si="57"/>
        <v>171.56399999999999</v>
      </c>
      <c r="T99" s="113">
        <f t="shared" si="51"/>
        <v>14</v>
      </c>
      <c r="U99" s="115">
        <f t="shared" si="58"/>
        <v>400.31599999999997</v>
      </c>
      <c r="V99" s="113">
        <f t="shared" si="52"/>
        <v>11</v>
      </c>
      <c r="W99" s="115">
        <f t="shared" si="59"/>
        <v>314.53399999999999</v>
      </c>
      <c r="X99" s="113">
        <f t="shared" si="53"/>
        <v>11</v>
      </c>
      <c r="Y99" s="115">
        <f t="shared" si="60"/>
        <v>314.53399999999999</v>
      </c>
      <c r="Z99" s="116">
        <f t="shared" si="54"/>
        <v>1200.9479999999999</v>
      </c>
      <c r="AA99" s="117" t="b">
        <f t="shared" si="55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1"/>
        <v>0</v>
      </c>
      <c r="AJ99" s="216"/>
      <c r="AK99" s="164">
        <f t="shared" si="62"/>
        <v>0</v>
      </c>
      <c r="AL99" s="216">
        <v>6</v>
      </c>
      <c r="AM99" s="164">
        <f t="shared" si="63"/>
        <v>171.56399999999999</v>
      </c>
      <c r="AN99" s="216">
        <v>6</v>
      </c>
      <c r="AO99" s="164">
        <f t="shared" si="64"/>
        <v>171.56399999999999</v>
      </c>
      <c r="AP99" s="216">
        <v>4</v>
      </c>
      <c r="AQ99" s="164">
        <f t="shared" si="65"/>
        <v>114.37599999999999</v>
      </c>
      <c r="AR99" s="216">
        <v>4</v>
      </c>
      <c r="AS99" s="164">
        <f t="shared" si="66"/>
        <v>114.37599999999999</v>
      </c>
      <c r="AT99" s="216">
        <v>3</v>
      </c>
      <c r="AU99" s="164">
        <f t="shared" si="67"/>
        <v>85.781999999999996</v>
      </c>
      <c r="AV99" s="216">
        <v>4</v>
      </c>
      <c r="AW99" s="164">
        <f t="shared" si="68"/>
        <v>114.37599999999999</v>
      </c>
      <c r="AX99" s="216">
        <v>4</v>
      </c>
      <c r="AY99" s="164">
        <f t="shared" si="69"/>
        <v>114.37599999999999</v>
      </c>
      <c r="AZ99" s="216">
        <v>4</v>
      </c>
      <c r="BA99" s="164">
        <f t="shared" si="70"/>
        <v>114.37599999999999</v>
      </c>
      <c r="BB99" s="216">
        <v>4</v>
      </c>
      <c r="BC99" s="164">
        <f t="shared" si="71"/>
        <v>114.37599999999999</v>
      </c>
      <c r="BD99" s="216">
        <v>3</v>
      </c>
      <c r="BE99" s="164">
        <f t="shared" si="72"/>
        <v>85.781999999999996</v>
      </c>
      <c r="BF99" s="253">
        <f t="shared" si="73"/>
        <v>1200.9479999999999</v>
      </c>
      <c r="BG99" s="253">
        <f t="shared" si="74"/>
        <v>1200.9480000000001</v>
      </c>
      <c r="BH99" s="10" t="b">
        <f t="shared" si="75"/>
        <v>1</v>
      </c>
      <c r="BI99" s="253">
        <f t="shared" si="76"/>
        <v>0</v>
      </c>
      <c r="BJ99" s="250">
        <f t="shared" si="79"/>
        <v>21110214</v>
      </c>
      <c r="BK99" s="251">
        <v>348</v>
      </c>
      <c r="BL99" s="251">
        <v>5</v>
      </c>
      <c r="BM99" s="252">
        <f t="shared" si="80"/>
        <v>6</v>
      </c>
      <c r="BN99" s="252">
        <f t="shared" si="81"/>
        <v>14</v>
      </c>
      <c r="BO99" s="252">
        <f t="shared" si="82"/>
        <v>11</v>
      </c>
      <c r="BP99" s="252">
        <f t="shared" si="83"/>
        <v>11</v>
      </c>
      <c r="BQ99" s="254">
        <f t="shared" si="84"/>
        <v>24.65</v>
      </c>
      <c r="BR99">
        <f t="shared" si="77"/>
        <v>16</v>
      </c>
      <c r="BS99">
        <v>0</v>
      </c>
      <c r="BT99">
        <v>1</v>
      </c>
      <c r="BU99" t="s">
        <v>139</v>
      </c>
      <c r="BV99" t="str">
        <f t="shared" si="97"/>
        <v>0</v>
      </c>
      <c r="BW99" t="str">
        <f t="shared" si="97"/>
        <v>0</v>
      </c>
      <c r="BX99" t="str">
        <f t="shared" si="97"/>
        <v>1</v>
      </c>
      <c r="BY99" t="s">
        <v>23</v>
      </c>
      <c r="BZ99" s="253">
        <f t="shared" si="85"/>
        <v>0</v>
      </c>
      <c r="CA99" s="253">
        <f t="shared" si="86"/>
        <v>0</v>
      </c>
      <c r="CB99" s="253">
        <f t="shared" si="87"/>
        <v>171.56399999999999</v>
      </c>
      <c r="CC99" s="253">
        <f t="shared" si="88"/>
        <v>171.56399999999999</v>
      </c>
      <c r="CD99" s="253">
        <f t="shared" si="89"/>
        <v>114.37599999999999</v>
      </c>
      <c r="CE99" s="253">
        <f t="shared" si="90"/>
        <v>114.37599999999999</v>
      </c>
      <c r="CF99" s="253">
        <f t="shared" si="91"/>
        <v>85.781999999999996</v>
      </c>
      <c r="CG99" s="253">
        <f t="shared" si="92"/>
        <v>114.37599999999999</v>
      </c>
      <c r="CH99" s="253">
        <f t="shared" si="93"/>
        <v>114.37599999999999</v>
      </c>
      <c r="CI99" s="253">
        <f t="shared" si="94"/>
        <v>114.37599999999999</v>
      </c>
      <c r="CJ99" s="253">
        <f t="shared" si="95"/>
        <v>114.37599999999999</v>
      </c>
      <c r="CK99" s="253">
        <f t="shared" si="96"/>
        <v>85.781999999999996</v>
      </c>
    </row>
    <row r="100" spans="1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78"/>
        <v>0.66</v>
      </c>
      <c r="O100" s="106">
        <v>0.66</v>
      </c>
      <c r="P100" s="110">
        <f t="shared" si="56"/>
        <v>0</v>
      </c>
      <c r="Q100" s="112" t="s">
        <v>139</v>
      </c>
      <c r="R100" s="113">
        <f t="shared" si="50"/>
        <v>0</v>
      </c>
      <c r="S100" s="114">
        <f t="shared" si="57"/>
        <v>0</v>
      </c>
      <c r="T100" s="113">
        <f t="shared" si="51"/>
        <v>0</v>
      </c>
      <c r="U100" s="115">
        <f t="shared" si="58"/>
        <v>0</v>
      </c>
      <c r="V100" s="113">
        <f t="shared" si="52"/>
        <v>0</v>
      </c>
      <c r="W100" s="115">
        <f t="shared" si="59"/>
        <v>0</v>
      </c>
      <c r="X100" s="113">
        <f t="shared" si="53"/>
        <v>0</v>
      </c>
      <c r="Y100" s="115">
        <f t="shared" si="60"/>
        <v>0</v>
      </c>
      <c r="Z100" s="116">
        <f t="shared" si="54"/>
        <v>0</v>
      </c>
      <c r="AA100" s="117" t="b">
        <f t="shared" si="55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1"/>
        <v>0</v>
      </c>
      <c r="AJ100" s="127">
        <v>0</v>
      </c>
      <c r="AK100" s="164">
        <f t="shared" si="62"/>
        <v>0</v>
      </c>
      <c r="AL100" s="127"/>
      <c r="AM100" s="164">
        <f t="shared" si="63"/>
        <v>0</v>
      </c>
      <c r="AN100" s="127"/>
      <c r="AO100" s="164">
        <f t="shared" si="64"/>
        <v>0</v>
      </c>
      <c r="AP100" s="127"/>
      <c r="AQ100" s="164">
        <f t="shared" si="65"/>
        <v>0</v>
      </c>
      <c r="AR100" s="127"/>
      <c r="AS100" s="164">
        <f t="shared" si="66"/>
        <v>0</v>
      </c>
      <c r="AT100" s="127"/>
      <c r="AU100" s="164">
        <f t="shared" si="67"/>
        <v>0</v>
      </c>
      <c r="AV100" s="127"/>
      <c r="AW100" s="164">
        <f t="shared" si="68"/>
        <v>0</v>
      </c>
      <c r="AX100" s="127"/>
      <c r="AY100" s="164">
        <f t="shared" si="69"/>
        <v>0</v>
      </c>
      <c r="AZ100" s="127"/>
      <c r="BA100" s="164">
        <f t="shared" si="70"/>
        <v>0</v>
      </c>
      <c r="BB100" s="127"/>
      <c r="BC100" s="164">
        <f t="shared" si="71"/>
        <v>0</v>
      </c>
      <c r="BD100" s="127"/>
      <c r="BE100" s="164">
        <f t="shared" si="72"/>
        <v>0</v>
      </c>
      <c r="BF100" s="253">
        <f t="shared" si="73"/>
        <v>0</v>
      </c>
      <c r="BG100" s="253">
        <f t="shared" si="74"/>
        <v>0</v>
      </c>
      <c r="BH100" s="10" t="b">
        <f t="shared" si="75"/>
        <v>1</v>
      </c>
      <c r="BI100" s="253">
        <f t="shared" si="76"/>
        <v>0</v>
      </c>
      <c r="BJ100" s="250">
        <f t="shared" si="79"/>
        <v>21110223</v>
      </c>
      <c r="BK100" s="251">
        <v>348</v>
      </c>
      <c r="BL100" s="251">
        <v>5</v>
      </c>
      <c r="BM100" s="252">
        <f t="shared" si="80"/>
        <v>0</v>
      </c>
      <c r="BN100" s="252">
        <f t="shared" si="81"/>
        <v>0</v>
      </c>
      <c r="BO100" s="252">
        <f t="shared" si="82"/>
        <v>0</v>
      </c>
      <c r="BP100" s="252">
        <f t="shared" si="83"/>
        <v>0</v>
      </c>
      <c r="BQ100" s="254">
        <f t="shared" si="84"/>
        <v>0.66</v>
      </c>
      <c r="BR100">
        <f t="shared" si="77"/>
        <v>16</v>
      </c>
      <c r="BS100">
        <v>0</v>
      </c>
      <c r="BT100">
        <v>1</v>
      </c>
      <c r="BU100" t="s">
        <v>139</v>
      </c>
      <c r="BV100" t="str">
        <f t="shared" si="97"/>
        <v>0</v>
      </c>
      <c r="BW100" t="str">
        <f t="shared" si="97"/>
        <v>0</v>
      </c>
      <c r="BX100" t="str">
        <f t="shared" si="97"/>
        <v>1</v>
      </c>
      <c r="BY100" t="s">
        <v>23</v>
      </c>
      <c r="BZ100" s="253">
        <f t="shared" si="85"/>
        <v>0</v>
      </c>
      <c r="CA100" s="253">
        <f t="shared" si="86"/>
        <v>0</v>
      </c>
      <c r="CB100" s="253">
        <f t="shared" si="87"/>
        <v>0</v>
      </c>
      <c r="CC100" s="253">
        <f t="shared" si="88"/>
        <v>0</v>
      </c>
      <c r="CD100" s="253">
        <f t="shared" si="89"/>
        <v>0</v>
      </c>
      <c r="CE100" s="253">
        <f t="shared" si="90"/>
        <v>0</v>
      </c>
      <c r="CF100" s="253">
        <f t="shared" si="91"/>
        <v>0</v>
      </c>
      <c r="CG100" s="253">
        <f t="shared" si="92"/>
        <v>0</v>
      </c>
      <c r="CH100" s="253">
        <f t="shared" si="93"/>
        <v>0</v>
      </c>
      <c r="CI100" s="253">
        <f t="shared" si="94"/>
        <v>0</v>
      </c>
      <c r="CJ100" s="253">
        <f t="shared" si="95"/>
        <v>0</v>
      </c>
      <c r="CK100" s="253">
        <f t="shared" si="96"/>
        <v>0</v>
      </c>
    </row>
    <row r="101" spans="1:89" ht="27.6" x14ac:dyDescent="0.3">
      <c r="A101" s="218"/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800</v>
      </c>
      <c r="L101" s="201" t="s">
        <v>20</v>
      </c>
      <c r="M101" s="104">
        <v>16</v>
      </c>
      <c r="N101" s="262">
        <f t="shared" si="78"/>
        <v>0.75</v>
      </c>
      <c r="O101" s="202">
        <v>0.75</v>
      </c>
      <c r="P101" s="110">
        <f t="shared" si="56"/>
        <v>695.99999999999989</v>
      </c>
      <c r="Q101" s="204" t="s">
        <v>139</v>
      </c>
      <c r="R101" s="113">
        <f t="shared" si="50"/>
        <v>300</v>
      </c>
      <c r="S101" s="114">
        <f t="shared" si="57"/>
        <v>260.99999999999994</v>
      </c>
      <c r="T101" s="113">
        <f t="shared" si="51"/>
        <v>300</v>
      </c>
      <c r="U101" s="115">
        <f t="shared" si="58"/>
        <v>260.99999999999994</v>
      </c>
      <c r="V101" s="113">
        <f t="shared" si="52"/>
        <v>100</v>
      </c>
      <c r="W101" s="115">
        <f t="shared" si="59"/>
        <v>86.999999999999986</v>
      </c>
      <c r="X101" s="113">
        <f t="shared" si="53"/>
        <v>100</v>
      </c>
      <c r="Y101" s="115">
        <f t="shared" si="60"/>
        <v>86.999999999999986</v>
      </c>
      <c r="Z101" s="116">
        <f t="shared" si="54"/>
        <v>695.99999999999989</v>
      </c>
      <c r="AA101" s="117" t="b">
        <f t="shared" si="55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1"/>
        <v>0</v>
      </c>
      <c r="AJ101" s="216"/>
      <c r="AK101" s="164">
        <f t="shared" si="62"/>
        <v>0</v>
      </c>
      <c r="AL101" s="216">
        <v>300</v>
      </c>
      <c r="AM101" s="164">
        <f t="shared" si="63"/>
        <v>260.99999999999994</v>
      </c>
      <c r="AN101" s="216">
        <v>300</v>
      </c>
      <c r="AO101" s="164">
        <f t="shared" si="64"/>
        <v>260.99999999999994</v>
      </c>
      <c r="AP101" s="216">
        <v>0</v>
      </c>
      <c r="AQ101" s="164">
        <f t="shared" si="65"/>
        <v>0</v>
      </c>
      <c r="AR101" s="216">
        <v>0</v>
      </c>
      <c r="AS101" s="164">
        <f t="shared" si="66"/>
        <v>0</v>
      </c>
      <c r="AT101" s="216">
        <v>100</v>
      </c>
      <c r="AU101" s="164">
        <f t="shared" si="67"/>
        <v>86.999999999999986</v>
      </c>
      <c r="AV101" s="216">
        <v>0</v>
      </c>
      <c r="AW101" s="164">
        <f t="shared" si="68"/>
        <v>0</v>
      </c>
      <c r="AX101" s="216">
        <v>0</v>
      </c>
      <c r="AY101" s="164">
        <f t="shared" si="69"/>
        <v>0</v>
      </c>
      <c r="AZ101" s="216">
        <v>0</v>
      </c>
      <c r="BA101" s="164">
        <f t="shared" si="70"/>
        <v>0</v>
      </c>
      <c r="BB101" s="216">
        <v>0</v>
      </c>
      <c r="BC101" s="164">
        <f t="shared" si="71"/>
        <v>0</v>
      </c>
      <c r="BD101" s="216">
        <v>100</v>
      </c>
      <c r="BE101" s="164">
        <f t="shared" si="72"/>
        <v>86.999999999999986</v>
      </c>
      <c r="BF101" s="253">
        <f t="shared" si="73"/>
        <v>695.99999999999989</v>
      </c>
      <c r="BG101" s="253">
        <f t="shared" si="74"/>
        <v>695.99999999999977</v>
      </c>
      <c r="BH101" s="10" t="b">
        <f t="shared" si="75"/>
        <v>1</v>
      </c>
      <c r="BI101" s="253">
        <f t="shared" si="76"/>
        <v>0</v>
      </c>
      <c r="BJ101" s="250">
        <f t="shared" si="79"/>
        <v>21110223</v>
      </c>
      <c r="BK101" s="251">
        <v>348</v>
      </c>
      <c r="BL101" s="251">
        <v>5</v>
      </c>
      <c r="BM101" s="252">
        <f t="shared" si="80"/>
        <v>300</v>
      </c>
      <c r="BN101" s="252">
        <f t="shared" si="81"/>
        <v>300</v>
      </c>
      <c r="BO101" s="252">
        <f t="shared" si="82"/>
        <v>100</v>
      </c>
      <c r="BP101" s="252">
        <f t="shared" si="83"/>
        <v>100</v>
      </c>
      <c r="BQ101" s="254">
        <f t="shared" si="84"/>
        <v>0.75</v>
      </c>
      <c r="BR101">
        <f t="shared" si="77"/>
        <v>16</v>
      </c>
      <c r="BS101">
        <v>0</v>
      </c>
      <c r="BT101">
        <v>1</v>
      </c>
      <c r="BU101" t="s">
        <v>139</v>
      </c>
      <c r="BV101" t="str">
        <f t="shared" si="97"/>
        <v>0</v>
      </c>
      <c r="BW101" t="str">
        <f t="shared" si="97"/>
        <v>0</v>
      </c>
      <c r="BX101" t="str">
        <f t="shared" si="97"/>
        <v>1</v>
      </c>
      <c r="BY101" t="s">
        <v>23</v>
      </c>
      <c r="BZ101" s="253">
        <f t="shared" si="85"/>
        <v>0</v>
      </c>
      <c r="CA101" s="253">
        <f t="shared" si="86"/>
        <v>0</v>
      </c>
      <c r="CB101" s="253">
        <f t="shared" si="87"/>
        <v>260.99999999999994</v>
      </c>
      <c r="CC101" s="253">
        <f t="shared" si="88"/>
        <v>260.99999999999994</v>
      </c>
      <c r="CD101" s="253">
        <f t="shared" si="89"/>
        <v>0</v>
      </c>
      <c r="CE101" s="253">
        <f t="shared" si="90"/>
        <v>0</v>
      </c>
      <c r="CF101" s="253">
        <f t="shared" si="91"/>
        <v>86.999999999999986</v>
      </c>
      <c r="CG101" s="253">
        <f t="shared" si="92"/>
        <v>0</v>
      </c>
      <c r="CH101" s="253">
        <f t="shared" si="93"/>
        <v>0</v>
      </c>
      <c r="CI101" s="253">
        <f t="shared" si="94"/>
        <v>0</v>
      </c>
      <c r="CJ101" s="253">
        <f t="shared" si="95"/>
        <v>0</v>
      </c>
      <c r="CK101" s="253">
        <f t="shared" si="96"/>
        <v>86.999999999999986</v>
      </c>
    </row>
    <row r="102" spans="1:89" ht="27.6" x14ac:dyDescent="0.3">
      <c r="B102" s="129">
        <v>52</v>
      </c>
      <c r="C102" s="192">
        <v>211011</v>
      </c>
      <c r="D102" s="196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100</v>
      </c>
      <c r="L102" s="104" t="s">
        <v>20</v>
      </c>
      <c r="M102" s="104">
        <v>16</v>
      </c>
      <c r="N102" s="262">
        <f t="shared" si="78"/>
        <v>5.84</v>
      </c>
      <c r="O102" s="106">
        <v>5.84</v>
      </c>
      <c r="P102" s="110">
        <f t="shared" si="56"/>
        <v>677.43999999999994</v>
      </c>
      <c r="Q102" s="112" t="s">
        <v>139</v>
      </c>
      <c r="R102" s="113">
        <f t="shared" si="50"/>
        <v>100</v>
      </c>
      <c r="S102" s="114">
        <f t="shared" si="57"/>
        <v>677.43999999999994</v>
      </c>
      <c r="T102" s="113">
        <f t="shared" si="51"/>
        <v>0</v>
      </c>
      <c r="U102" s="115">
        <f t="shared" si="58"/>
        <v>0</v>
      </c>
      <c r="V102" s="113">
        <f t="shared" si="52"/>
        <v>0</v>
      </c>
      <c r="W102" s="115">
        <f t="shared" si="59"/>
        <v>0</v>
      </c>
      <c r="X102" s="113">
        <f t="shared" si="53"/>
        <v>0</v>
      </c>
      <c r="Y102" s="115">
        <f t="shared" si="60"/>
        <v>0</v>
      </c>
      <c r="Z102" s="116">
        <f t="shared" si="54"/>
        <v>677.43999999999994</v>
      </c>
      <c r="AA102" s="117" t="b">
        <f t="shared" si="55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1"/>
        <v>0</v>
      </c>
      <c r="AJ102" s="127">
        <v>100</v>
      </c>
      <c r="AK102" s="164">
        <f t="shared" si="62"/>
        <v>677.43999999999994</v>
      </c>
      <c r="AL102" s="127"/>
      <c r="AM102" s="164">
        <f t="shared" si="63"/>
        <v>0</v>
      </c>
      <c r="AN102" s="127"/>
      <c r="AO102" s="164">
        <f t="shared" si="64"/>
        <v>0</v>
      </c>
      <c r="AP102" s="127"/>
      <c r="AQ102" s="164">
        <f t="shared" si="65"/>
        <v>0</v>
      </c>
      <c r="AR102" s="127"/>
      <c r="AS102" s="164">
        <f t="shared" si="66"/>
        <v>0</v>
      </c>
      <c r="AT102" s="127"/>
      <c r="AU102" s="164">
        <f t="shared" si="67"/>
        <v>0</v>
      </c>
      <c r="AV102" s="127"/>
      <c r="AW102" s="164">
        <f t="shared" si="68"/>
        <v>0</v>
      </c>
      <c r="AX102" s="127"/>
      <c r="AY102" s="164">
        <f t="shared" si="69"/>
        <v>0</v>
      </c>
      <c r="AZ102" s="127"/>
      <c r="BA102" s="164">
        <f t="shared" si="70"/>
        <v>0</v>
      </c>
      <c r="BB102" s="127"/>
      <c r="BC102" s="164">
        <f t="shared" si="71"/>
        <v>0</v>
      </c>
      <c r="BD102" s="127"/>
      <c r="BE102" s="164">
        <f t="shared" si="72"/>
        <v>0</v>
      </c>
      <c r="BF102" s="253">
        <f t="shared" si="73"/>
        <v>677.43999999999994</v>
      </c>
      <c r="BG102" s="253">
        <f t="shared" si="74"/>
        <v>677.43999999999994</v>
      </c>
      <c r="BH102" s="10" t="b">
        <f t="shared" si="75"/>
        <v>1</v>
      </c>
      <c r="BI102" s="253">
        <f t="shared" si="76"/>
        <v>0</v>
      </c>
      <c r="BJ102" s="250">
        <f t="shared" si="79"/>
        <v>21110228</v>
      </c>
      <c r="BK102" s="251">
        <v>348</v>
      </c>
      <c r="BL102" s="251">
        <v>5</v>
      </c>
      <c r="BM102" s="252">
        <f t="shared" si="80"/>
        <v>100</v>
      </c>
      <c r="BN102" s="252">
        <f t="shared" si="81"/>
        <v>0</v>
      </c>
      <c r="BO102" s="252">
        <f t="shared" si="82"/>
        <v>0</v>
      </c>
      <c r="BP102" s="252">
        <f t="shared" si="83"/>
        <v>0</v>
      </c>
      <c r="BQ102" s="254">
        <f t="shared" si="84"/>
        <v>5.84</v>
      </c>
      <c r="BR102">
        <f t="shared" si="77"/>
        <v>16</v>
      </c>
      <c r="BS102">
        <v>0</v>
      </c>
      <c r="BT102">
        <v>1</v>
      </c>
      <c r="BU102" t="s">
        <v>139</v>
      </c>
      <c r="BV102" t="str">
        <f t="shared" si="97"/>
        <v>0</v>
      </c>
      <c r="BW102" t="str">
        <f t="shared" si="97"/>
        <v>0</v>
      </c>
      <c r="BX102" t="str">
        <f t="shared" si="97"/>
        <v>1</v>
      </c>
      <c r="BY102" t="s">
        <v>23</v>
      </c>
      <c r="BZ102" s="253">
        <f t="shared" si="85"/>
        <v>0</v>
      </c>
      <c r="CA102" s="253">
        <f t="shared" si="86"/>
        <v>677.43999999999994</v>
      </c>
      <c r="CB102" s="253">
        <f t="shared" si="87"/>
        <v>0</v>
      </c>
      <c r="CC102" s="253">
        <f t="shared" si="88"/>
        <v>0</v>
      </c>
      <c r="CD102" s="253">
        <f t="shared" si="89"/>
        <v>0</v>
      </c>
      <c r="CE102" s="253">
        <f t="shared" si="90"/>
        <v>0</v>
      </c>
      <c r="CF102" s="253">
        <f t="shared" si="91"/>
        <v>0</v>
      </c>
      <c r="CG102" s="253">
        <f t="shared" si="92"/>
        <v>0</v>
      </c>
      <c r="CH102" s="253">
        <f t="shared" si="93"/>
        <v>0</v>
      </c>
      <c r="CI102" s="253">
        <f t="shared" si="94"/>
        <v>0</v>
      </c>
      <c r="CJ102" s="253">
        <f t="shared" si="95"/>
        <v>0</v>
      </c>
      <c r="CK102" s="253">
        <f t="shared" si="96"/>
        <v>0</v>
      </c>
    </row>
    <row r="103" spans="1:89" ht="27.6" x14ac:dyDescent="0.3">
      <c r="A103" s="218"/>
      <c r="B103" s="194">
        <v>52</v>
      </c>
      <c r="C103" s="195">
        <v>211011</v>
      </c>
      <c r="D103" s="189">
        <v>21110232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104</v>
      </c>
      <c r="L103" s="201" t="s">
        <v>20</v>
      </c>
      <c r="M103" s="104">
        <v>16</v>
      </c>
      <c r="N103" s="262">
        <f t="shared" si="78"/>
        <v>6.4</v>
      </c>
      <c r="O103" s="202">
        <v>6.4</v>
      </c>
      <c r="P103" s="110">
        <f t="shared" si="56"/>
        <v>772.096</v>
      </c>
      <c r="Q103" s="204" t="s">
        <v>139</v>
      </c>
      <c r="R103" s="113">
        <f t="shared" si="50"/>
        <v>50</v>
      </c>
      <c r="S103" s="114">
        <f t="shared" si="57"/>
        <v>371.2</v>
      </c>
      <c r="T103" s="113">
        <f t="shared" si="51"/>
        <v>50</v>
      </c>
      <c r="U103" s="115">
        <f t="shared" si="58"/>
        <v>371.2</v>
      </c>
      <c r="V103" s="113">
        <f t="shared" si="52"/>
        <v>2</v>
      </c>
      <c r="W103" s="115">
        <f t="shared" si="59"/>
        <v>14.847999999999999</v>
      </c>
      <c r="X103" s="113">
        <f t="shared" si="53"/>
        <v>2</v>
      </c>
      <c r="Y103" s="115">
        <f t="shared" si="60"/>
        <v>14.847999999999999</v>
      </c>
      <c r="Z103" s="116">
        <f t="shared" si="54"/>
        <v>772.09599999999989</v>
      </c>
      <c r="AA103" s="117" t="b">
        <f t="shared" si="55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1"/>
        <v>0</v>
      </c>
      <c r="AJ103" s="216"/>
      <c r="AK103" s="164">
        <f t="shared" si="62"/>
        <v>0</v>
      </c>
      <c r="AL103" s="216">
        <v>50</v>
      </c>
      <c r="AM103" s="164">
        <f t="shared" si="63"/>
        <v>371.2</v>
      </c>
      <c r="AN103" s="216">
        <v>50</v>
      </c>
      <c r="AO103" s="164">
        <f t="shared" si="64"/>
        <v>371.2</v>
      </c>
      <c r="AP103" s="216">
        <v>0</v>
      </c>
      <c r="AQ103" s="164">
        <f t="shared" si="65"/>
        <v>0</v>
      </c>
      <c r="AR103" s="216">
        <v>0</v>
      </c>
      <c r="AS103" s="164">
        <f t="shared" si="66"/>
        <v>0</v>
      </c>
      <c r="AT103" s="216">
        <v>2</v>
      </c>
      <c r="AU103" s="164">
        <f t="shared" si="67"/>
        <v>14.847999999999999</v>
      </c>
      <c r="AV103" s="216">
        <v>0</v>
      </c>
      <c r="AW103" s="164">
        <f t="shared" si="68"/>
        <v>0</v>
      </c>
      <c r="AX103" s="216">
        <v>0</v>
      </c>
      <c r="AY103" s="164">
        <f t="shared" si="69"/>
        <v>0</v>
      </c>
      <c r="AZ103" s="216">
        <v>0</v>
      </c>
      <c r="BA103" s="164">
        <f t="shared" si="70"/>
        <v>0</v>
      </c>
      <c r="BB103" s="216">
        <v>0</v>
      </c>
      <c r="BC103" s="164">
        <f t="shared" si="71"/>
        <v>0</v>
      </c>
      <c r="BD103" s="216">
        <v>2</v>
      </c>
      <c r="BE103" s="164">
        <f t="shared" si="72"/>
        <v>14.847999999999999</v>
      </c>
      <c r="BF103" s="253">
        <f t="shared" si="73"/>
        <v>772.096</v>
      </c>
      <c r="BG103" s="253">
        <f t="shared" si="74"/>
        <v>772.096</v>
      </c>
      <c r="BH103" s="10" t="b">
        <f t="shared" si="75"/>
        <v>1</v>
      </c>
      <c r="BI103" s="253">
        <f t="shared" si="76"/>
        <v>0</v>
      </c>
      <c r="BJ103" s="250">
        <f t="shared" si="79"/>
        <v>21110232</v>
      </c>
      <c r="BK103" s="251">
        <v>348</v>
      </c>
      <c r="BL103" s="251">
        <v>5</v>
      </c>
      <c r="BM103" s="252">
        <f t="shared" si="80"/>
        <v>50</v>
      </c>
      <c r="BN103" s="252">
        <f t="shared" si="81"/>
        <v>50</v>
      </c>
      <c r="BO103" s="252">
        <f t="shared" si="82"/>
        <v>2</v>
      </c>
      <c r="BP103" s="252">
        <f t="shared" si="83"/>
        <v>2</v>
      </c>
      <c r="BQ103" s="254">
        <f t="shared" si="84"/>
        <v>6.4</v>
      </c>
      <c r="BR103">
        <f t="shared" si="77"/>
        <v>16</v>
      </c>
      <c r="BS103">
        <v>0</v>
      </c>
      <c r="BT103">
        <v>1</v>
      </c>
      <c r="BU103" t="s">
        <v>139</v>
      </c>
      <c r="BV103" t="str">
        <f t="shared" si="97"/>
        <v>0</v>
      </c>
      <c r="BW103" t="str">
        <f t="shared" si="97"/>
        <v>0</v>
      </c>
      <c r="BX103" t="str">
        <f t="shared" si="97"/>
        <v>1</v>
      </c>
      <c r="BY103" t="s">
        <v>23</v>
      </c>
      <c r="BZ103" s="253">
        <f t="shared" si="85"/>
        <v>0</v>
      </c>
      <c r="CA103" s="253">
        <f t="shared" si="86"/>
        <v>0</v>
      </c>
      <c r="CB103" s="253">
        <f t="shared" si="87"/>
        <v>371.2</v>
      </c>
      <c r="CC103" s="253">
        <f t="shared" si="88"/>
        <v>371.2</v>
      </c>
      <c r="CD103" s="253">
        <f t="shared" si="89"/>
        <v>0</v>
      </c>
      <c r="CE103" s="253">
        <f t="shared" si="90"/>
        <v>0</v>
      </c>
      <c r="CF103" s="253">
        <f t="shared" si="91"/>
        <v>14.847999999999999</v>
      </c>
      <c r="CG103" s="253">
        <f t="shared" si="92"/>
        <v>0</v>
      </c>
      <c r="CH103" s="253">
        <f t="shared" si="93"/>
        <v>0</v>
      </c>
      <c r="CI103" s="253">
        <f t="shared" si="94"/>
        <v>0</v>
      </c>
      <c r="CJ103" s="253">
        <f t="shared" si="95"/>
        <v>0</v>
      </c>
      <c r="CK103" s="253">
        <f t="shared" si="96"/>
        <v>14.847999999999999</v>
      </c>
    </row>
    <row r="104" spans="1:89" ht="20.399999999999999" x14ac:dyDescent="0.3">
      <c r="B104" s="129">
        <v>53</v>
      </c>
      <c r="C104" s="192">
        <v>211011</v>
      </c>
      <c r="D104" s="196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500</v>
      </c>
      <c r="L104" s="104" t="s">
        <v>20</v>
      </c>
      <c r="M104" s="104">
        <v>16</v>
      </c>
      <c r="N104" s="262">
        <f t="shared" si="78"/>
        <v>3.68</v>
      </c>
      <c r="O104" s="106">
        <v>3.68</v>
      </c>
      <c r="P104" s="110">
        <f t="shared" si="56"/>
        <v>2134.3999999999996</v>
      </c>
      <c r="Q104" s="112" t="s">
        <v>139</v>
      </c>
      <c r="R104" s="113">
        <f t="shared" si="50"/>
        <v>500</v>
      </c>
      <c r="S104" s="114">
        <f t="shared" si="57"/>
        <v>2134.3999999999996</v>
      </c>
      <c r="T104" s="113">
        <f t="shared" si="51"/>
        <v>0</v>
      </c>
      <c r="U104" s="115">
        <f t="shared" si="58"/>
        <v>0</v>
      </c>
      <c r="V104" s="113">
        <f t="shared" si="52"/>
        <v>0</v>
      </c>
      <c r="W104" s="115">
        <f t="shared" si="59"/>
        <v>0</v>
      </c>
      <c r="X104" s="113">
        <f t="shared" si="53"/>
        <v>0</v>
      </c>
      <c r="Y104" s="115">
        <f t="shared" si="60"/>
        <v>0</v>
      </c>
      <c r="Z104" s="116">
        <f t="shared" si="54"/>
        <v>2134.3999999999996</v>
      </c>
      <c r="AA104" s="117" t="b">
        <f t="shared" si="55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1"/>
        <v>0</v>
      </c>
      <c r="AJ104" s="127">
        <v>500</v>
      </c>
      <c r="AK104" s="164">
        <f t="shared" si="62"/>
        <v>2134.3999999999996</v>
      </c>
      <c r="AL104" s="127"/>
      <c r="AM104" s="164">
        <f t="shared" si="63"/>
        <v>0</v>
      </c>
      <c r="AN104" s="127"/>
      <c r="AO104" s="164">
        <f t="shared" si="64"/>
        <v>0</v>
      </c>
      <c r="AP104" s="127"/>
      <c r="AQ104" s="164">
        <f t="shared" si="65"/>
        <v>0</v>
      </c>
      <c r="AR104" s="127"/>
      <c r="AS104" s="164">
        <f t="shared" si="66"/>
        <v>0</v>
      </c>
      <c r="AT104" s="127"/>
      <c r="AU104" s="164">
        <f t="shared" si="67"/>
        <v>0</v>
      </c>
      <c r="AV104" s="127"/>
      <c r="AW104" s="164">
        <f t="shared" si="68"/>
        <v>0</v>
      </c>
      <c r="AX104" s="127"/>
      <c r="AY104" s="164">
        <f t="shared" si="69"/>
        <v>0</v>
      </c>
      <c r="AZ104" s="127"/>
      <c r="BA104" s="164">
        <f t="shared" si="70"/>
        <v>0</v>
      </c>
      <c r="BB104" s="127"/>
      <c r="BC104" s="164">
        <f t="shared" si="71"/>
        <v>0</v>
      </c>
      <c r="BD104" s="127"/>
      <c r="BE104" s="164">
        <f t="shared" si="72"/>
        <v>0</v>
      </c>
      <c r="BF104" s="253">
        <f t="shared" si="73"/>
        <v>2134.3999999999996</v>
      </c>
      <c r="BG104" s="253">
        <f t="shared" si="74"/>
        <v>2134.3999999999996</v>
      </c>
      <c r="BH104" s="10" t="b">
        <f t="shared" si="75"/>
        <v>1</v>
      </c>
      <c r="BI104" s="253">
        <f t="shared" si="76"/>
        <v>0</v>
      </c>
      <c r="BJ104" s="250">
        <f t="shared" si="79"/>
        <v>21110232</v>
      </c>
      <c r="BK104" s="251">
        <v>348</v>
      </c>
      <c r="BL104" s="251">
        <v>5</v>
      </c>
      <c r="BM104" s="252">
        <f t="shared" si="80"/>
        <v>500</v>
      </c>
      <c r="BN104" s="252">
        <f t="shared" si="81"/>
        <v>0</v>
      </c>
      <c r="BO104" s="252">
        <f t="shared" si="82"/>
        <v>0</v>
      </c>
      <c r="BP104" s="252">
        <f t="shared" si="83"/>
        <v>0</v>
      </c>
      <c r="BQ104" s="254">
        <f t="shared" si="84"/>
        <v>3.68</v>
      </c>
      <c r="BR104">
        <f t="shared" si="77"/>
        <v>16</v>
      </c>
      <c r="BS104">
        <v>0</v>
      </c>
      <c r="BT104">
        <v>1</v>
      </c>
      <c r="BU104" t="s">
        <v>139</v>
      </c>
      <c r="BV104" t="str">
        <f t="shared" si="97"/>
        <v>0</v>
      </c>
      <c r="BW104" t="str">
        <f t="shared" si="97"/>
        <v>0</v>
      </c>
      <c r="BX104" t="str">
        <f t="shared" si="97"/>
        <v>1</v>
      </c>
      <c r="BY104" t="s">
        <v>23</v>
      </c>
      <c r="BZ104" s="253">
        <f t="shared" si="85"/>
        <v>0</v>
      </c>
      <c r="CA104" s="253">
        <f t="shared" si="86"/>
        <v>2134.3999999999996</v>
      </c>
      <c r="CB104" s="253">
        <f t="shared" si="87"/>
        <v>0</v>
      </c>
      <c r="CC104" s="253">
        <f t="shared" si="88"/>
        <v>0</v>
      </c>
      <c r="CD104" s="253">
        <f t="shared" si="89"/>
        <v>0</v>
      </c>
      <c r="CE104" s="253">
        <f t="shared" si="90"/>
        <v>0</v>
      </c>
      <c r="CF104" s="253">
        <f t="shared" si="91"/>
        <v>0</v>
      </c>
      <c r="CG104" s="253">
        <f t="shared" si="92"/>
        <v>0</v>
      </c>
      <c r="CH104" s="253">
        <f t="shared" si="93"/>
        <v>0</v>
      </c>
      <c r="CI104" s="253">
        <f t="shared" si="94"/>
        <v>0</v>
      </c>
      <c r="CJ104" s="253">
        <f t="shared" si="95"/>
        <v>0</v>
      </c>
      <c r="CK104" s="253">
        <f t="shared" si="96"/>
        <v>0</v>
      </c>
    </row>
    <row r="105" spans="1:89" ht="20.399999999999999" x14ac:dyDescent="0.3">
      <c r="A105" s="218"/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1800</v>
      </c>
      <c r="L105" s="201" t="s">
        <v>20</v>
      </c>
      <c r="M105" s="104">
        <v>0</v>
      </c>
      <c r="N105" s="262">
        <f t="shared" si="78"/>
        <v>3.6</v>
      </c>
      <c r="O105" s="202">
        <v>3.6</v>
      </c>
      <c r="P105" s="110">
        <f t="shared" si="56"/>
        <v>6480</v>
      </c>
      <c r="Q105" s="204" t="s">
        <v>139</v>
      </c>
      <c r="R105" s="113">
        <f t="shared" si="50"/>
        <v>500</v>
      </c>
      <c r="S105" s="114">
        <f t="shared" si="57"/>
        <v>1800</v>
      </c>
      <c r="T105" s="113">
        <f t="shared" si="51"/>
        <v>700</v>
      </c>
      <c r="U105" s="115">
        <f t="shared" si="58"/>
        <v>2520</v>
      </c>
      <c r="V105" s="113">
        <f t="shared" si="52"/>
        <v>300</v>
      </c>
      <c r="W105" s="115">
        <f t="shared" si="59"/>
        <v>1080</v>
      </c>
      <c r="X105" s="113">
        <f t="shared" si="53"/>
        <v>300</v>
      </c>
      <c r="Y105" s="115">
        <f t="shared" si="60"/>
        <v>1080</v>
      </c>
      <c r="Z105" s="116">
        <f t="shared" si="54"/>
        <v>6480</v>
      </c>
      <c r="AA105" s="117" t="b">
        <f t="shared" si="55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1"/>
        <v>0</v>
      </c>
      <c r="AJ105" s="216"/>
      <c r="AK105" s="164">
        <f t="shared" si="62"/>
        <v>0</v>
      </c>
      <c r="AL105" s="216">
        <v>500</v>
      </c>
      <c r="AM105" s="164">
        <f t="shared" si="63"/>
        <v>1800</v>
      </c>
      <c r="AN105" s="216">
        <v>500</v>
      </c>
      <c r="AO105" s="164">
        <f t="shared" si="64"/>
        <v>1800</v>
      </c>
      <c r="AP105" s="216">
        <v>100</v>
      </c>
      <c r="AQ105" s="164">
        <f t="shared" si="65"/>
        <v>360</v>
      </c>
      <c r="AR105" s="216">
        <v>100</v>
      </c>
      <c r="AS105" s="164">
        <f t="shared" si="66"/>
        <v>360</v>
      </c>
      <c r="AT105" s="216">
        <v>100</v>
      </c>
      <c r="AU105" s="164">
        <f t="shared" si="67"/>
        <v>360</v>
      </c>
      <c r="AV105" s="216">
        <v>100</v>
      </c>
      <c r="AW105" s="164">
        <f t="shared" si="68"/>
        <v>360</v>
      </c>
      <c r="AX105" s="216">
        <v>100</v>
      </c>
      <c r="AY105" s="164">
        <f t="shared" si="69"/>
        <v>360</v>
      </c>
      <c r="AZ105" s="216">
        <v>100</v>
      </c>
      <c r="BA105" s="164">
        <f t="shared" si="70"/>
        <v>360</v>
      </c>
      <c r="BB105" s="216">
        <v>100</v>
      </c>
      <c r="BC105" s="164">
        <f t="shared" si="71"/>
        <v>360</v>
      </c>
      <c r="BD105" s="216">
        <v>100</v>
      </c>
      <c r="BE105" s="164">
        <f t="shared" si="72"/>
        <v>360</v>
      </c>
      <c r="BF105" s="253">
        <f t="shared" si="73"/>
        <v>6480</v>
      </c>
      <c r="BG105" s="253">
        <f t="shared" si="74"/>
        <v>6480</v>
      </c>
      <c r="BH105" s="10" t="b">
        <f t="shared" si="75"/>
        <v>1</v>
      </c>
      <c r="BI105" s="253">
        <f t="shared" si="76"/>
        <v>0</v>
      </c>
      <c r="BJ105" s="250">
        <f t="shared" si="79"/>
        <v>21110232</v>
      </c>
      <c r="BK105" s="251">
        <v>348</v>
      </c>
      <c r="BL105" s="251">
        <v>5</v>
      </c>
      <c r="BM105" s="252">
        <f t="shared" si="80"/>
        <v>500</v>
      </c>
      <c r="BN105" s="252">
        <f t="shared" si="81"/>
        <v>700</v>
      </c>
      <c r="BO105" s="252">
        <f t="shared" si="82"/>
        <v>300</v>
      </c>
      <c r="BP105" s="252">
        <f t="shared" si="83"/>
        <v>300</v>
      </c>
      <c r="BQ105" s="254">
        <f t="shared" si="84"/>
        <v>3.6</v>
      </c>
      <c r="BR105">
        <f t="shared" si="77"/>
        <v>0</v>
      </c>
      <c r="BS105">
        <v>0</v>
      </c>
      <c r="BT105">
        <v>1</v>
      </c>
      <c r="BU105" t="s">
        <v>139</v>
      </c>
      <c r="BV105" t="str">
        <f t="shared" si="97"/>
        <v>0</v>
      </c>
      <c r="BW105" t="str">
        <f t="shared" si="97"/>
        <v>0</v>
      </c>
      <c r="BX105" t="str">
        <f t="shared" si="97"/>
        <v>1</v>
      </c>
      <c r="BY105" t="s">
        <v>23</v>
      </c>
      <c r="BZ105" s="253">
        <f t="shared" si="85"/>
        <v>0</v>
      </c>
      <c r="CA105" s="253">
        <f t="shared" si="86"/>
        <v>0</v>
      </c>
      <c r="CB105" s="253">
        <f t="shared" si="87"/>
        <v>1800</v>
      </c>
      <c r="CC105" s="253">
        <f t="shared" si="88"/>
        <v>1800</v>
      </c>
      <c r="CD105" s="253">
        <f t="shared" si="89"/>
        <v>360</v>
      </c>
      <c r="CE105" s="253">
        <f t="shared" si="90"/>
        <v>360</v>
      </c>
      <c r="CF105" s="253">
        <f t="shared" si="91"/>
        <v>360</v>
      </c>
      <c r="CG105" s="253">
        <f t="shared" si="92"/>
        <v>360</v>
      </c>
      <c r="CH105" s="253">
        <f t="shared" si="93"/>
        <v>360</v>
      </c>
      <c r="CI105" s="253">
        <f t="shared" si="94"/>
        <v>360</v>
      </c>
      <c r="CJ105" s="253">
        <f t="shared" si="95"/>
        <v>360</v>
      </c>
      <c r="CK105" s="253">
        <f t="shared" si="96"/>
        <v>360</v>
      </c>
    </row>
    <row r="106" spans="1:89" ht="20.399999999999999" x14ac:dyDescent="0.3">
      <c r="B106" s="129">
        <v>54</v>
      </c>
      <c r="C106" s="192">
        <v>211011</v>
      </c>
      <c r="D106" s="196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1200</v>
      </c>
      <c r="L106" s="104" t="s">
        <v>20</v>
      </c>
      <c r="M106" s="104">
        <v>16</v>
      </c>
      <c r="N106" s="262">
        <f t="shared" si="78"/>
        <v>2.81</v>
      </c>
      <c r="O106" s="106">
        <v>2.81</v>
      </c>
      <c r="P106" s="110">
        <f t="shared" si="56"/>
        <v>3911.52</v>
      </c>
      <c r="Q106" s="112" t="s">
        <v>139</v>
      </c>
      <c r="R106" s="113">
        <f t="shared" si="50"/>
        <v>1200</v>
      </c>
      <c r="S106" s="114">
        <f t="shared" si="57"/>
        <v>3911.52</v>
      </c>
      <c r="T106" s="113">
        <f t="shared" si="51"/>
        <v>0</v>
      </c>
      <c r="U106" s="115">
        <f t="shared" si="58"/>
        <v>0</v>
      </c>
      <c r="V106" s="113">
        <f t="shared" si="52"/>
        <v>0</v>
      </c>
      <c r="W106" s="115">
        <f t="shared" si="59"/>
        <v>0</v>
      </c>
      <c r="X106" s="113">
        <f t="shared" si="53"/>
        <v>0</v>
      </c>
      <c r="Y106" s="115">
        <f t="shared" si="60"/>
        <v>0</v>
      </c>
      <c r="Z106" s="116">
        <f t="shared" si="54"/>
        <v>3911.52</v>
      </c>
      <c r="AA106" s="117" t="b">
        <f t="shared" si="55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1"/>
        <v>0</v>
      </c>
      <c r="AJ106" s="127">
        <v>1200</v>
      </c>
      <c r="AK106" s="164">
        <f t="shared" si="62"/>
        <v>3911.52</v>
      </c>
      <c r="AL106" s="127"/>
      <c r="AM106" s="164">
        <f t="shared" si="63"/>
        <v>0</v>
      </c>
      <c r="AN106" s="127"/>
      <c r="AO106" s="164">
        <f t="shared" si="64"/>
        <v>0</v>
      </c>
      <c r="AP106" s="127"/>
      <c r="AQ106" s="164">
        <f t="shared" si="65"/>
        <v>0</v>
      </c>
      <c r="AR106" s="127"/>
      <c r="AS106" s="164">
        <f t="shared" si="66"/>
        <v>0</v>
      </c>
      <c r="AT106" s="127"/>
      <c r="AU106" s="164">
        <f t="shared" si="67"/>
        <v>0</v>
      </c>
      <c r="AV106" s="127"/>
      <c r="AW106" s="164">
        <f t="shared" si="68"/>
        <v>0</v>
      </c>
      <c r="AX106" s="127"/>
      <c r="AY106" s="164">
        <f t="shared" si="69"/>
        <v>0</v>
      </c>
      <c r="AZ106" s="127"/>
      <c r="BA106" s="164">
        <f t="shared" si="70"/>
        <v>0</v>
      </c>
      <c r="BB106" s="127"/>
      <c r="BC106" s="164">
        <f t="shared" si="71"/>
        <v>0</v>
      </c>
      <c r="BD106" s="127"/>
      <c r="BE106" s="164">
        <f t="shared" si="72"/>
        <v>0</v>
      </c>
      <c r="BF106" s="253">
        <f t="shared" si="73"/>
        <v>3911.52</v>
      </c>
      <c r="BG106" s="253">
        <f t="shared" si="74"/>
        <v>3911.52</v>
      </c>
      <c r="BH106" s="10" t="b">
        <f t="shared" si="75"/>
        <v>1</v>
      </c>
      <c r="BI106" s="253">
        <f t="shared" si="76"/>
        <v>0</v>
      </c>
      <c r="BJ106" s="250">
        <f t="shared" si="79"/>
        <v>21110229</v>
      </c>
      <c r="BK106" s="251">
        <v>348</v>
      </c>
      <c r="BL106" s="251">
        <v>5</v>
      </c>
      <c r="BM106" s="252">
        <f t="shared" si="80"/>
        <v>1200</v>
      </c>
      <c r="BN106" s="252">
        <f t="shared" si="81"/>
        <v>0</v>
      </c>
      <c r="BO106" s="252">
        <f t="shared" si="82"/>
        <v>0</v>
      </c>
      <c r="BP106" s="252">
        <f t="shared" si="83"/>
        <v>0</v>
      </c>
      <c r="BQ106" s="254">
        <f t="shared" si="84"/>
        <v>2.81</v>
      </c>
      <c r="BR106">
        <f t="shared" si="77"/>
        <v>16</v>
      </c>
      <c r="BS106">
        <v>0</v>
      </c>
      <c r="BT106">
        <v>1</v>
      </c>
      <c r="BU106" t="s">
        <v>139</v>
      </c>
      <c r="BV106" t="str">
        <f t="shared" si="97"/>
        <v>0</v>
      </c>
      <c r="BW106" t="str">
        <f t="shared" si="97"/>
        <v>0</v>
      </c>
      <c r="BX106" t="str">
        <f t="shared" si="97"/>
        <v>1</v>
      </c>
      <c r="BY106" t="s">
        <v>23</v>
      </c>
      <c r="BZ106" s="253">
        <f t="shared" si="85"/>
        <v>0</v>
      </c>
      <c r="CA106" s="253">
        <f t="shared" si="86"/>
        <v>3911.52</v>
      </c>
      <c r="CB106" s="253">
        <f t="shared" si="87"/>
        <v>0</v>
      </c>
      <c r="CC106" s="253">
        <f t="shared" si="88"/>
        <v>0</v>
      </c>
      <c r="CD106" s="253">
        <f t="shared" si="89"/>
        <v>0</v>
      </c>
      <c r="CE106" s="253">
        <f t="shared" si="90"/>
        <v>0</v>
      </c>
      <c r="CF106" s="253">
        <f t="shared" si="91"/>
        <v>0</v>
      </c>
      <c r="CG106" s="253">
        <f t="shared" si="92"/>
        <v>0</v>
      </c>
      <c r="CH106" s="253">
        <f t="shared" si="93"/>
        <v>0</v>
      </c>
      <c r="CI106" s="253">
        <f t="shared" si="94"/>
        <v>0</v>
      </c>
      <c r="CJ106" s="253">
        <f t="shared" si="95"/>
        <v>0</v>
      </c>
      <c r="CK106" s="253">
        <f t="shared" si="96"/>
        <v>0</v>
      </c>
    </row>
    <row r="107" spans="1:89" ht="20.399999999999999" x14ac:dyDescent="0.3">
      <c r="A107" s="218"/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3400</v>
      </c>
      <c r="L107" s="201" t="s">
        <v>20</v>
      </c>
      <c r="M107" s="104">
        <v>0</v>
      </c>
      <c r="N107" s="262">
        <f t="shared" si="78"/>
        <v>2.78</v>
      </c>
      <c r="O107" s="202">
        <v>2.78</v>
      </c>
      <c r="P107" s="110">
        <f t="shared" si="56"/>
        <v>9452</v>
      </c>
      <c r="Q107" s="204" t="s">
        <v>139</v>
      </c>
      <c r="R107" s="113">
        <f t="shared" si="50"/>
        <v>500</v>
      </c>
      <c r="S107" s="114">
        <f t="shared" si="57"/>
        <v>1390</v>
      </c>
      <c r="T107" s="113">
        <f t="shared" si="51"/>
        <v>1100</v>
      </c>
      <c r="U107" s="115">
        <f t="shared" si="58"/>
        <v>3058</v>
      </c>
      <c r="V107" s="113">
        <f t="shared" si="52"/>
        <v>900</v>
      </c>
      <c r="W107" s="115">
        <f t="shared" si="59"/>
        <v>2502</v>
      </c>
      <c r="X107" s="113">
        <f t="shared" si="53"/>
        <v>900</v>
      </c>
      <c r="Y107" s="115">
        <f t="shared" si="60"/>
        <v>2502</v>
      </c>
      <c r="Z107" s="116">
        <f t="shared" si="54"/>
        <v>9452</v>
      </c>
      <c r="AA107" s="117" t="b">
        <f t="shared" si="55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1"/>
        <v>0</v>
      </c>
      <c r="AJ107" s="216"/>
      <c r="AK107" s="164">
        <f t="shared" si="62"/>
        <v>0</v>
      </c>
      <c r="AL107" s="216">
        <v>500</v>
      </c>
      <c r="AM107" s="164">
        <f t="shared" si="63"/>
        <v>1390</v>
      </c>
      <c r="AN107" s="216">
        <v>500</v>
      </c>
      <c r="AO107" s="164">
        <f t="shared" si="64"/>
        <v>1390</v>
      </c>
      <c r="AP107" s="216">
        <v>300</v>
      </c>
      <c r="AQ107" s="164">
        <f t="shared" si="65"/>
        <v>833.99999999999989</v>
      </c>
      <c r="AR107" s="216">
        <v>300</v>
      </c>
      <c r="AS107" s="164">
        <f t="shared" si="66"/>
        <v>833.99999999999989</v>
      </c>
      <c r="AT107" s="216">
        <v>300</v>
      </c>
      <c r="AU107" s="164">
        <f t="shared" si="67"/>
        <v>833.99999999999989</v>
      </c>
      <c r="AV107" s="216">
        <v>300</v>
      </c>
      <c r="AW107" s="164">
        <f t="shared" si="68"/>
        <v>833.99999999999989</v>
      </c>
      <c r="AX107" s="216">
        <v>300</v>
      </c>
      <c r="AY107" s="164">
        <f t="shared" si="69"/>
        <v>833.99999999999989</v>
      </c>
      <c r="AZ107" s="216">
        <v>300</v>
      </c>
      <c r="BA107" s="164">
        <f t="shared" si="70"/>
        <v>833.99999999999989</v>
      </c>
      <c r="BB107" s="216">
        <v>300</v>
      </c>
      <c r="BC107" s="164">
        <f t="shared" si="71"/>
        <v>833.99999999999989</v>
      </c>
      <c r="BD107" s="216">
        <v>300</v>
      </c>
      <c r="BE107" s="164">
        <f t="shared" si="72"/>
        <v>833.99999999999989</v>
      </c>
      <c r="BF107" s="253">
        <f t="shared" si="73"/>
        <v>9452</v>
      </c>
      <c r="BG107" s="253">
        <f t="shared" si="74"/>
        <v>9452</v>
      </c>
      <c r="BH107" s="10" t="b">
        <f t="shared" si="75"/>
        <v>1</v>
      </c>
      <c r="BI107" s="253">
        <f t="shared" si="76"/>
        <v>0</v>
      </c>
      <c r="BJ107" s="250">
        <f t="shared" si="79"/>
        <v>21110229</v>
      </c>
      <c r="BK107" s="251">
        <v>348</v>
      </c>
      <c r="BL107" s="251">
        <v>5</v>
      </c>
      <c r="BM107" s="252">
        <f t="shared" si="80"/>
        <v>500</v>
      </c>
      <c r="BN107" s="252">
        <f t="shared" si="81"/>
        <v>1100</v>
      </c>
      <c r="BO107" s="252">
        <f t="shared" si="82"/>
        <v>900</v>
      </c>
      <c r="BP107" s="252">
        <f t="shared" si="83"/>
        <v>900</v>
      </c>
      <c r="BQ107" s="254">
        <f t="shared" si="84"/>
        <v>2.78</v>
      </c>
      <c r="BR107">
        <f t="shared" si="77"/>
        <v>0</v>
      </c>
      <c r="BS107">
        <v>0</v>
      </c>
      <c r="BT107">
        <v>1</v>
      </c>
      <c r="BU107" t="s">
        <v>139</v>
      </c>
      <c r="BV107" t="str">
        <f t="shared" si="97"/>
        <v>0</v>
      </c>
      <c r="BW107" t="str">
        <f t="shared" si="97"/>
        <v>0</v>
      </c>
      <c r="BX107" t="str">
        <f t="shared" si="97"/>
        <v>1</v>
      </c>
      <c r="BY107" t="s">
        <v>23</v>
      </c>
      <c r="BZ107" s="253">
        <f t="shared" si="85"/>
        <v>0</v>
      </c>
      <c r="CA107" s="253">
        <f t="shared" si="86"/>
        <v>0</v>
      </c>
      <c r="CB107" s="253">
        <f t="shared" si="87"/>
        <v>1390</v>
      </c>
      <c r="CC107" s="253">
        <f t="shared" si="88"/>
        <v>1390</v>
      </c>
      <c r="CD107" s="253">
        <f t="shared" si="89"/>
        <v>833.99999999999989</v>
      </c>
      <c r="CE107" s="253">
        <f t="shared" si="90"/>
        <v>833.99999999999989</v>
      </c>
      <c r="CF107" s="253">
        <f t="shared" si="91"/>
        <v>833.99999999999989</v>
      </c>
      <c r="CG107" s="253">
        <f t="shared" si="92"/>
        <v>833.99999999999989</v>
      </c>
      <c r="CH107" s="253">
        <f t="shared" si="93"/>
        <v>833.99999999999989</v>
      </c>
      <c r="CI107" s="253">
        <f t="shared" si="94"/>
        <v>833.99999999999989</v>
      </c>
      <c r="CJ107" s="253">
        <f t="shared" si="95"/>
        <v>833.99999999999989</v>
      </c>
      <c r="CK107" s="253">
        <f t="shared" si="96"/>
        <v>833.99999999999989</v>
      </c>
    </row>
    <row r="108" spans="1:89" ht="27.6" x14ac:dyDescent="0.3">
      <c r="B108" s="129">
        <v>55</v>
      </c>
      <c r="C108" s="192">
        <v>211011</v>
      </c>
      <c r="D108" s="196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5</v>
      </c>
      <c r="L108" s="104" t="s">
        <v>138</v>
      </c>
      <c r="M108" s="104">
        <v>16</v>
      </c>
      <c r="N108" s="262">
        <f t="shared" si="78"/>
        <v>16.43</v>
      </c>
      <c r="O108" s="106">
        <v>16.43</v>
      </c>
      <c r="P108" s="110">
        <f t="shared" si="56"/>
        <v>95.293999999999983</v>
      </c>
      <c r="Q108" s="112" t="s">
        <v>139</v>
      </c>
      <c r="R108" s="113">
        <f t="shared" si="50"/>
        <v>5</v>
      </c>
      <c r="S108" s="114">
        <f t="shared" si="57"/>
        <v>95.293999999999983</v>
      </c>
      <c r="T108" s="113">
        <f t="shared" si="51"/>
        <v>0</v>
      </c>
      <c r="U108" s="115">
        <f t="shared" si="58"/>
        <v>0</v>
      </c>
      <c r="V108" s="113">
        <f t="shared" si="52"/>
        <v>0</v>
      </c>
      <c r="W108" s="115">
        <f t="shared" si="59"/>
        <v>0</v>
      </c>
      <c r="X108" s="113">
        <f t="shared" si="53"/>
        <v>0</v>
      </c>
      <c r="Y108" s="115">
        <f t="shared" si="60"/>
        <v>0</v>
      </c>
      <c r="Z108" s="116">
        <f t="shared" si="54"/>
        <v>95.293999999999983</v>
      </c>
      <c r="AA108" s="117" t="b">
        <f t="shared" si="55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1"/>
        <v>0</v>
      </c>
      <c r="AJ108" s="127">
        <v>5</v>
      </c>
      <c r="AK108" s="164">
        <f t="shared" si="62"/>
        <v>95.293999999999983</v>
      </c>
      <c r="AL108" s="127"/>
      <c r="AM108" s="164">
        <f t="shared" si="63"/>
        <v>0</v>
      </c>
      <c r="AN108" s="127"/>
      <c r="AO108" s="164">
        <f t="shared" si="64"/>
        <v>0</v>
      </c>
      <c r="AP108" s="127"/>
      <c r="AQ108" s="164">
        <f t="shared" si="65"/>
        <v>0</v>
      </c>
      <c r="AR108" s="127"/>
      <c r="AS108" s="164">
        <f t="shared" si="66"/>
        <v>0</v>
      </c>
      <c r="AT108" s="127"/>
      <c r="AU108" s="164">
        <f t="shared" si="67"/>
        <v>0</v>
      </c>
      <c r="AV108" s="127"/>
      <c r="AW108" s="164">
        <f t="shared" si="68"/>
        <v>0</v>
      </c>
      <c r="AX108" s="127"/>
      <c r="AY108" s="164">
        <f t="shared" si="69"/>
        <v>0</v>
      </c>
      <c r="AZ108" s="127"/>
      <c r="BA108" s="164">
        <f t="shared" si="70"/>
        <v>0</v>
      </c>
      <c r="BB108" s="127"/>
      <c r="BC108" s="164">
        <f t="shared" si="71"/>
        <v>0</v>
      </c>
      <c r="BD108" s="127"/>
      <c r="BE108" s="164">
        <f t="shared" si="72"/>
        <v>0</v>
      </c>
      <c r="BF108" s="253">
        <f t="shared" si="73"/>
        <v>95.293999999999983</v>
      </c>
      <c r="BG108" s="253">
        <f t="shared" si="74"/>
        <v>95.293999999999983</v>
      </c>
      <c r="BH108" s="10" t="b">
        <f t="shared" si="75"/>
        <v>1</v>
      </c>
      <c r="BI108" s="253">
        <f t="shared" si="76"/>
        <v>0</v>
      </c>
      <c r="BJ108" s="250">
        <f t="shared" si="79"/>
        <v>21110236</v>
      </c>
      <c r="BK108" s="251">
        <v>348</v>
      </c>
      <c r="BL108" s="251">
        <v>5</v>
      </c>
      <c r="BM108" s="252">
        <f t="shared" si="80"/>
        <v>5</v>
      </c>
      <c r="BN108" s="252">
        <f t="shared" si="81"/>
        <v>0</v>
      </c>
      <c r="BO108" s="252">
        <f t="shared" si="82"/>
        <v>0</v>
      </c>
      <c r="BP108" s="252">
        <f t="shared" si="83"/>
        <v>0</v>
      </c>
      <c r="BQ108" s="254">
        <f t="shared" si="84"/>
        <v>16.43</v>
      </c>
      <c r="BR108">
        <f t="shared" si="77"/>
        <v>16</v>
      </c>
      <c r="BS108">
        <v>0</v>
      </c>
      <c r="BT108">
        <v>1</v>
      </c>
      <c r="BU108" t="s">
        <v>139</v>
      </c>
      <c r="BV108" t="str">
        <f t="shared" si="97"/>
        <v>0</v>
      </c>
      <c r="BW108" t="str">
        <f t="shared" si="97"/>
        <v>0</v>
      </c>
      <c r="BX108" t="str">
        <f t="shared" si="97"/>
        <v>1</v>
      </c>
      <c r="BY108" t="s">
        <v>23</v>
      </c>
      <c r="BZ108" s="253">
        <f t="shared" si="85"/>
        <v>0</v>
      </c>
      <c r="CA108" s="253">
        <f t="shared" si="86"/>
        <v>95.293999999999983</v>
      </c>
      <c r="CB108" s="253">
        <f t="shared" si="87"/>
        <v>0</v>
      </c>
      <c r="CC108" s="253">
        <f t="shared" si="88"/>
        <v>0</v>
      </c>
      <c r="CD108" s="253">
        <f t="shared" si="89"/>
        <v>0</v>
      </c>
      <c r="CE108" s="253">
        <f t="shared" si="90"/>
        <v>0</v>
      </c>
      <c r="CF108" s="253">
        <f t="shared" si="91"/>
        <v>0</v>
      </c>
      <c r="CG108" s="253">
        <f t="shared" si="92"/>
        <v>0</v>
      </c>
      <c r="CH108" s="253">
        <f t="shared" si="93"/>
        <v>0</v>
      </c>
      <c r="CI108" s="253">
        <f t="shared" si="94"/>
        <v>0</v>
      </c>
      <c r="CJ108" s="253">
        <f t="shared" si="95"/>
        <v>0</v>
      </c>
      <c r="CK108" s="253">
        <f t="shared" si="96"/>
        <v>0</v>
      </c>
    </row>
    <row r="109" spans="1:89" ht="27.6" x14ac:dyDescent="0.3">
      <c r="A109" s="218"/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25</v>
      </c>
      <c r="L109" s="201" t="s">
        <v>138</v>
      </c>
      <c r="M109" s="104">
        <v>16</v>
      </c>
      <c r="N109" s="262">
        <f t="shared" si="78"/>
        <v>19.809999999999999</v>
      </c>
      <c r="O109" s="202">
        <v>19.809999999999999</v>
      </c>
      <c r="P109" s="110">
        <f t="shared" si="56"/>
        <v>574.4899999999999</v>
      </c>
      <c r="Q109" s="204" t="s">
        <v>139</v>
      </c>
      <c r="R109" s="113">
        <f t="shared" si="50"/>
        <v>5</v>
      </c>
      <c r="S109" s="114">
        <f t="shared" si="57"/>
        <v>114.898</v>
      </c>
      <c r="T109" s="113">
        <f t="shared" si="51"/>
        <v>6</v>
      </c>
      <c r="U109" s="115">
        <f t="shared" si="58"/>
        <v>137.87759999999997</v>
      </c>
      <c r="V109" s="113">
        <f t="shared" si="52"/>
        <v>7</v>
      </c>
      <c r="W109" s="115">
        <f t="shared" si="59"/>
        <v>160.85719999999998</v>
      </c>
      <c r="X109" s="113">
        <f t="shared" si="53"/>
        <v>7</v>
      </c>
      <c r="Y109" s="115">
        <f t="shared" si="60"/>
        <v>160.85719999999998</v>
      </c>
      <c r="Z109" s="116">
        <f t="shared" si="54"/>
        <v>574.49</v>
      </c>
      <c r="AA109" s="117" t="b">
        <f t="shared" si="55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1"/>
        <v>0</v>
      </c>
      <c r="AJ109" s="216"/>
      <c r="AK109" s="164">
        <f t="shared" si="62"/>
        <v>0</v>
      </c>
      <c r="AL109" s="216">
        <v>5</v>
      </c>
      <c r="AM109" s="164">
        <f t="shared" si="63"/>
        <v>114.898</v>
      </c>
      <c r="AN109" s="216">
        <v>2</v>
      </c>
      <c r="AO109" s="164">
        <f t="shared" si="64"/>
        <v>45.959199999999996</v>
      </c>
      <c r="AP109" s="216">
        <v>2</v>
      </c>
      <c r="AQ109" s="164">
        <f t="shared" si="65"/>
        <v>45.959199999999996</v>
      </c>
      <c r="AR109" s="216">
        <v>2</v>
      </c>
      <c r="AS109" s="164">
        <f t="shared" si="66"/>
        <v>45.959199999999996</v>
      </c>
      <c r="AT109" s="216">
        <v>3</v>
      </c>
      <c r="AU109" s="164">
        <f t="shared" si="67"/>
        <v>68.938799999999986</v>
      </c>
      <c r="AV109" s="216">
        <v>2</v>
      </c>
      <c r="AW109" s="164">
        <f t="shared" si="68"/>
        <v>45.959199999999996</v>
      </c>
      <c r="AX109" s="216">
        <v>2</v>
      </c>
      <c r="AY109" s="164">
        <f t="shared" si="69"/>
        <v>45.959199999999996</v>
      </c>
      <c r="AZ109" s="216">
        <v>2</v>
      </c>
      <c r="BA109" s="164">
        <f t="shared" si="70"/>
        <v>45.959199999999996</v>
      </c>
      <c r="BB109" s="216">
        <v>2</v>
      </c>
      <c r="BC109" s="164">
        <f t="shared" si="71"/>
        <v>45.959199999999996</v>
      </c>
      <c r="BD109" s="216">
        <v>3</v>
      </c>
      <c r="BE109" s="164">
        <f t="shared" si="72"/>
        <v>68.938799999999986</v>
      </c>
      <c r="BF109" s="253">
        <f t="shared" si="73"/>
        <v>574.4899999999999</v>
      </c>
      <c r="BG109" s="253">
        <f t="shared" si="74"/>
        <v>574.49</v>
      </c>
      <c r="BH109" s="10" t="b">
        <f t="shared" si="75"/>
        <v>1</v>
      </c>
      <c r="BI109" s="253">
        <f t="shared" si="76"/>
        <v>0</v>
      </c>
      <c r="BJ109" s="250">
        <f t="shared" si="79"/>
        <v>21110236</v>
      </c>
      <c r="BK109" s="251">
        <v>348</v>
      </c>
      <c r="BL109" s="251">
        <v>5</v>
      </c>
      <c r="BM109" s="252">
        <f t="shared" si="80"/>
        <v>5</v>
      </c>
      <c r="BN109" s="252">
        <f t="shared" si="81"/>
        <v>6</v>
      </c>
      <c r="BO109" s="252">
        <f t="shared" si="82"/>
        <v>7</v>
      </c>
      <c r="BP109" s="252">
        <f t="shared" si="83"/>
        <v>7</v>
      </c>
      <c r="BQ109" s="254">
        <f t="shared" si="84"/>
        <v>19.809999999999999</v>
      </c>
      <c r="BR109">
        <f t="shared" si="77"/>
        <v>16</v>
      </c>
      <c r="BS109">
        <v>0</v>
      </c>
      <c r="BT109">
        <v>1</v>
      </c>
      <c r="BU109" t="s">
        <v>139</v>
      </c>
      <c r="BV109" t="str">
        <f t="shared" si="97"/>
        <v>0</v>
      </c>
      <c r="BW109" t="str">
        <f t="shared" si="97"/>
        <v>0</v>
      </c>
      <c r="BX109" t="str">
        <f t="shared" si="97"/>
        <v>1</v>
      </c>
      <c r="BY109" t="s">
        <v>23</v>
      </c>
      <c r="BZ109" s="253">
        <f t="shared" si="85"/>
        <v>0</v>
      </c>
      <c r="CA109" s="253">
        <f t="shared" si="86"/>
        <v>0</v>
      </c>
      <c r="CB109" s="253">
        <f t="shared" si="87"/>
        <v>114.898</v>
      </c>
      <c r="CC109" s="253">
        <f t="shared" si="88"/>
        <v>45.959199999999996</v>
      </c>
      <c r="CD109" s="253">
        <f t="shared" si="89"/>
        <v>45.959199999999996</v>
      </c>
      <c r="CE109" s="253">
        <f t="shared" si="90"/>
        <v>45.959199999999996</v>
      </c>
      <c r="CF109" s="253">
        <f t="shared" si="91"/>
        <v>68.938799999999986</v>
      </c>
      <c r="CG109" s="253">
        <f t="shared" si="92"/>
        <v>45.959199999999996</v>
      </c>
      <c r="CH109" s="253">
        <f t="shared" si="93"/>
        <v>45.959199999999996</v>
      </c>
      <c r="CI109" s="253">
        <f t="shared" si="94"/>
        <v>45.959199999999996</v>
      </c>
      <c r="CJ109" s="253">
        <f t="shared" si="95"/>
        <v>45.959199999999996</v>
      </c>
      <c r="CK109" s="253">
        <f t="shared" si="96"/>
        <v>68.938799999999986</v>
      </c>
    </row>
    <row r="110" spans="1:89" ht="27.6" x14ac:dyDescent="0.3">
      <c r="B110" s="129">
        <v>56</v>
      </c>
      <c r="C110" s="192">
        <v>211011</v>
      </c>
      <c r="D110" s="196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5</v>
      </c>
      <c r="L110" s="104" t="s">
        <v>138</v>
      </c>
      <c r="M110" s="104">
        <v>16</v>
      </c>
      <c r="N110" s="262">
        <f t="shared" si="78"/>
        <v>34.880000000000003</v>
      </c>
      <c r="O110" s="106">
        <v>34.880000000000003</v>
      </c>
      <c r="P110" s="110">
        <f t="shared" si="56"/>
        <v>202.304</v>
      </c>
      <c r="Q110" s="112" t="s">
        <v>139</v>
      </c>
      <c r="R110" s="113">
        <f t="shared" si="50"/>
        <v>5</v>
      </c>
      <c r="S110" s="114">
        <f t="shared" si="57"/>
        <v>202.304</v>
      </c>
      <c r="T110" s="113">
        <f t="shared" si="51"/>
        <v>0</v>
      </c>
      <c r="U110" s="115">
        <f t="shared" si="58"/>
        <v>0</v>
      </c>
      <c r="V110" s="113">
        <f t="shared" si="52"/>
        <v>0</v>
      </c>
      <c r="W110" s="115">
        <f t="shared" si="59"/>
        <v>0</v>
      </c>
      <c r="X110" s="113">
        <f t="shared" si="53"/>
        <v>0</v>
      </c>
      <c r="Y110" s="115">
        <f t="shared" si="60"/>
        <v>0</v>
      </c>
      <c r="Z110" s="116">
        <f t="shared" si="54"/>
        <v>202.304</v>
      </c>
      <c r="AA110" s="117" t="b">
        <f t="shared" si="55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1"/>
        <v>0</v>
      </c>
      <c r="AJ110" s="127">
        <v>5</v>
      </c>
      <c r="AK110" s="164">
        <f t="shared" si="62"/>
        <v>202.304</v>
      </c>
      <c r="AL110" s="127"/>
      <c r="AM110" s="164">
        <f t="shared" si="63"/>
        <v>0</v>
      </c>
      <c r="AN110" s="127"/>
      <c r="AO110" s="164">
        <f t="shared" si="64"/>
        <v>0</v>
      </c>
      <c r="AP110" s="127"/>
      <c r="AQ110" s="164">
        <f t="shared" si="65"/>
        <v>0</v>
      </c>
      <c r="AR110" s="127"/>
      <c r="AS110" s="164">
        <f t="shared" si="66"/>
        <v>0</v>
      </c>
      <c r="AT110" s="127"/>
      <c r="AU110" s="164">
        <f t="shared" si="67"/>
        <v>0</v>
      </c>
      <c r="AV110" s="127"/>
      <c r="AW110" s="164">
        <f t="shared" si="68"/>
        <v>0</v>
      </c>
      <c r="AX110" s="127"/>
      <c r="AY110" s="164">
        <f t="shared" si="69"/>
        <v>0</v>
      </c>
      <c r="AZ110" s="127"/>
      <c r="BA110" s="164">
        <f t="shared" si="70"/>
        <v>0</v>
      </c>
      <c r="BB110" s="127"/>
      <c r="BC110" s="164">
        <f t="shared" si="71"/>
        <v>0</v>
      </c>
      <c r="BD110" s="127"/>
      <c r="BE110" s="164">
        <f t="shared" si="72"/>
        <v>0</v>
      </c>
      <c r="BF110" s="253">
        <f t="shared" si="73"/>
        <v>202.304</v>
      </c>
      <c r="BG110" s="253">
        <f t="shared" si="74"/>
        <v>202.304</v>
      </c>
      <c r="BH110" s="10" t="b">
        <f t="shared" si="75"/>
        <v>1</v>
      </c>
      <c r="BI110" s="253">
        <f t="shared" si="76"/>
        <v>0</v>
      </c>
      <c r="BJ110" s="250">
        <f t="shared" si="79"/>
        <v>21110237</v>
      </c>
      <c r="BK110" s="251">
        <v>348</v>
      </c>
      <c r="BL110" s="251">
        <v>5</v>
      </c>
      <c r="BM110" s="252">
        <f t="shared" si="80"/>
        <v>5</v>
      </c>
      <c r="BN110" s="252">
        <f t="shared" si="81"/>
        <v>0</v>
      </c>
      <c r="BO110" s="252">
        <f t="shared" si="82"/>
        <v>0</v>
      </c>
      <c r="BP110" s="252">
        <f t="shared" si="83"/>
        <v>0</v>
      </c>
      <c r="BQ110" s="254">
        <f t="shared" si="84"/>
        <v>34.880000000000003</v>
      </c>
      <c r="BR110">
        <f t="shared" si="77"/>
        <v>16</v>
      </c>
      <c r="BS110">
        <v>0</v>
      </c>
      <c r="BT110">
        <v>1</v>
      </c>
      <c r="BU110" t="s">
        <v>139</v>
      </c>
      <c r="BV110" t="str">
        <f t="shared" si="97"/>
        <v>0</v>
      </c>
      <c r="BW110" t="str">
        <f t="shared" si="97"/>
        <v>0</v>
      </c>
      <c r="BX110" t="str">
        <f t="shared" si="97"/>
        <v>1</v>
      </c>
      <c r="BY110" t="s">
        <v>23</v>
      </c>
      <c r="BZ110" s="253">
        <f t="shared" si="85"/>
        <v>0</v>
      </c>
      <c r="CA110" s="253">
        <f t="shared" si="86"/>
        <v>202.304</v>
      </c>
      <c r="CB110" s="253">
        <f t="shared" si="87"/>
        <v>0</v>
      </c>
      <c r="CC110" s="253">
        <f t="shared" si="88"/>
        <v>0</v>
      </c>
      <c r="CD110" s="253">
        <f t="shared" si="89"/>
        <v>0</v>
      </c>
      <c r="CE110" s="253">
        <f t="shared" si="90"/>
        <v>0</v>
      </c>
      <c r="CF110" s="253">
        <f t="shared" si="91"/>
        <v>0</v>
      </c>
      <c r="CG110" s="253">
        <f t="shared" si="92"/>
        <v>0</v>
      </c>
      <c r="CH110" s="253">
        <f t="shared" si="93"/>
        <v>0</v>
      </c>
      <c r="CI110" s="253">
        <f t="shared" si="94"/>
        <v>0</v>
      </c>
      <c r="CJ110" s="253">
        <f t="shared" si="95"/>
        <v>0</v>
      </c>
      <c r="CK110" s="253">
        <f t="shared" si="96"/>
        <v>0</v>
      </c>
    </row>
    <row r="111" spans="1:89" ht="27.6" x14ac:dyDescent="0.3">
      <c r="A111" s="218"/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25</v>
      </c>
      <c r="L111" s="201" t="s">
        <v>138</v>
      </c>
      <c r="M111" s="104">
        <v>16</v>
      </c>
      <c r="N111" s="262">
        <f t="shared" si="78"/>
        <v>41.67</v>
      </c>
      <c r="O111" s="202">
        <v>41.67</v>
      </c>
      <c r="P111" s="110">
        <f t="shared" si="56"/>
        <v>1208.4299999999998</v>
      </c>
      <c r="Q111" s="204" t="s">
        <v>139</v>
      </c>
      <c r="R111" s="113">
        <f t="shared" si="50"/>
        <v>5</v>
      </c>
      <c r="S111" s="114">
        <f t="shared" si="57"/>
        <v>241.68599999999998</v>
      </c>
      <c r="T111" s="113">
        <f t="shared" si="51"/>
        <v>6</v>
      </c>
      <c r="U111" s="115">
        <f t="shared" si="58"/>
        <v>290.02319999999997</v>
      </c>
      <c r="V111" s="113">
        <f t="shared" si="52"/>
        <v>7</v>
      </c>
      <c r="W111" s="115">
        <f t="shared" si="59"/>
        <v>338.36039999999997</v>
      </c>
      <c r="X111" s="113">
        <f t="shared" si="53"/>
        <v>7</v>
      </c>
      <c r="Y111" s="115">
        <f t="shared" si="60"/>
        <v>338.36039999999997</v>
      </c>
      <c r="Z111" s="116">
        <f t="shared" si="54"/>
        <v>1208.43</v>
      </c>
      <c r="AA111" s="117" t="b">
        <f t="shared" si="55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1"/>
        <v>0</v>
      </c>
      <c r="AJ111" s="216"/>
      <c r="AK111" s="164">
        <f t="shared" si="62"/>
        <v>0</v>
      </c>
      <c r="AL111" s="216">
        <v>5</v>
      </c>
      <c r="AM111" s="164">
        <f t="shared" si="63"/>
        <v>241.68599999999998</v>
      </c>
      <c r="AN111" s="216">
        <v>2</v>
      </c>
      <c r="AO111" s="164">
        <f t="shared" si="64"/>
        <v>96.674399999999991</v>
      </c>
      <c r="AP111" s="216">
        <v>2</v>
      </c>
      <c r="AQ111" s="164">
        <f t="shared" si="65"/>
        <v>96.674399999999991</v>
      </c>
      <c r="AR111" s="216">
        <v>2</v>
      </c>
      <c r="AS111" s="164">
        <f t="shared" si="66"/>
        <v>96.674399999999991</v>
      </c>
      <c r="AT111" s="216">
        <v>3</v>
      </c>
      <c r="AU111" s="164">
        <f t="shared" si="67"/>
        <v>145.01159999999999</v>
      </c>
      <c r="AV111" s="216">
        <v>2</v>
      </c>
      <c r="AW111" s="164">
        <f t="shared" si="68"/>
        <v>96.674399999999991</v>
      </c>
      <c r="AX111" s="216">
        <v>2</v>
      </c>
      <c r="AY111" s="164">
        <f t="shared" si="69"/>
        <v>96.674399999999991</v>
      </c>
      <c r="AZ111" s="216">
        <v>2</v>
      </c>
      <c r="BA111" s="164">
        <f t="shared" si="70"/>
        <v>96.674399999999991</v>
      </c>
      <c r="BB111" s="216">
        <v>2</v>
      </c>
      <c r="BC111" s="164">
        <f t="shared" si="71"/>
        <v>96.674399999999991</v>
      </c>
      <c r="BD111" s="216">
        <v>3</v>
      </c>
      <c r="BE111" s="164">
        <f t="shared" si="72"/>
        <v>145.01159999999999</v>
      </c>
      <c r="BF111" s="253">
        <f t="shared" si="73"/>
        <v>1208.4299999999998</v>
      </c>
      <c r="BG111" s="253">
        <f t="shared" si="74"/>
        <v>1208.43</v>
      </c>
      <c r="BH111" s="10" t="b">
        <f t="shared" si="75"/>
        <v>1</v>
      </c>
      <c r="BI111" s="253">
        <f t="shared" si="76"/>
        <v>0</v>
      </c>
      <c r="BJ111" s="250">
        <f t="shared" si="79"/>
        <v>21110237</v>
      </c>
      <c r="BK111" s="251">
        <v>348</v>
      </c>
      <c r="BL111" s="251">
        <v>5</v>
      </c>
      <c r="BM111" s="252">
        <f t="shared" si="80"/>
        <v>5</v>
      </c>
      <c r="BN111" s="252">
        <f t="shared" si="81"/>
        <v>6</v>
      </c>
      <c r="BO111" s="252">
        <f t="shared" si="82"/>
        <v>7</v>
      </c>
      <c r="BP111" s="252">
        <f t="shared" si="83"/>
        <v>7</v>
      </c>
      <c r="BQ111" s="254">
        <f t="shared" si="84"/>
        <v>41.67</v>
      </c>
      <c r="BR111">
        <f t="shared" si="77"/>
        <v>16</v>
      </c>
      <c r="BS111">
        <v>0</v>
      </c>
      <c r="BT111">
        <v>1</v>
      </c>
      <c r="BU111" t="s">
        <v>139</v>
      </c>
      <c r="BV111" t="str">
        <f t="shared" si="97"/>
        <v>0</v>
      </c>
      <c r="BW111" t="str">
        <f t="shared" si="97"/>
        <v>0</v>
      </c>
      <c r="BX111" t="str">
        <f t="shared" si="97"/>
        <v>1</v>
      </c>
      <c r="BY111" t="s">
        <v>23</v>
      </c>
      <c r="BZ111" s="253">
        <f t="shared" si="85"/>
        <v>0</v>
      </c>
      <c r="CA111" s="253">
        <f t="shared" si="86"/>
        <v>0</v>
      </c>
      <c r="CB111" s="253">
        <f t="shared" si="87"/>
        <v>241.68599999999998</v>
      </c>
      <c r="CC111" s="253">
        <f t="shared" si="88"/>
        <v>96.674399999999991</v>
      </c>
      <c r="CD111" s="253">
        <f t="shared" si="89"/>
        <v>96.674399999999991</v>
      </c>
      <c r="CE111" s="253">
        <f t="shared" si="90"/>
        <v>96.674399999999991</v>
      </c>
      <c r="CF111" s="253">
        <f t="shared" si="91"/>
        <v>145.01159999999999</v>
      </c>
      <c r="CG111" s="253">
        <f t="shared" si="92"/>
        <v>96.674399999999991</v>
      </c>
      <c r="CH111" s="253">
        <f t="shared" si="93"/>
        <v>96.674399999999991</v>
      </c>
      <c r="CI111" s="253">
        <f t="shared" si="94"/>
        <v>96.674399999999991</v>
      </c>
      <c r="CJ111" s="253">
        <f t="shared" si="95"/>
        <v>96.674399999999991</v>
      </c>
      <c r="CK111" s="253">
        <f t="shared" si="96"/>
        <v>145.01159999999999</v>
      </c>
    </row>
    <row r="112" spans="1:89" ht="41.4" x14ac:dyDescent="0.3">
      <c r="B112" s="129">
        <v>57</v>
      </c>
      <c r="C112" s="192">
        <v>211011</v>
      </c>
      <c r="D112" s="196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10</v>
      </c>
      <c r="L112" s="104" t="s">
        <v>20</v>
      </c>
      <c r="M112" s="104">
        <v>16</v>
      </c>
      <c r="N112" s="262">
        <f t="shared" si="78"/>
        <v>23.85</v>
      </c>
      <c r="O112" s="106">
        <v>23.85</v>
      </c>
      <c r="P112" s="110">
        <f t="shared" si="56"/>
        <v>276.66000000000003</v>
      </c>
      <c r="Q112" s="112" t="s">
        <v>139</v>
      </c>
      <c r="R112" s="113">
        <f t="shared" si="50"/>
        <v>10</v>
      </c>
      <c r="S112" s="114">
        <f t="shared" si="57"/>
        <v>276.66000000000003</v>
      </c>
      <c r="T112" s="113">
        <f t="shared" si="51"/>
        <v>0</v>
      </c>
      <c r="U112" s="115">
        <f t="shared" si="58"/>
        <v>0</v>
      </c>
      <c r="V112" s="113">
        <f t="shared" si="52"/>
        <v>0</v>
      </c>
      <c r="W112" s="115">
        <f t="shared" si="59"/>
        <v>0</v>
      </c>
      <c r="X112" s="113">
        <f t="shared" si="53"/>
        <v>0</v>
      </c>
      <c r="Y112" s="115">
        <f t="shared" si="60"/>
        <v>0</v>
      </c>
      <c r="Z112" s="116">
        <f t="shared" si="54"/>
        <v>276.66000000000003</v>
      </c>
      <c r="AA112" s="117" t="b">
        <f t="shared" si="55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1"/>
        <v>0</v>
      </c>
      <c r="AJ112" s="127">
        <v>10</v>
      </c>
      <c r="AK112" s="164">
        <f t="shared" si="62"/>
        <v>276.66000000000003</v>
      </c>
      <c r="AL112" s="127"/>
      <c r="AM112" s="164">
        <f t="shared" si="63"/>
        <v>0</v>
      </c>
      <c r="AN112" s="127"/>
      <c r="AO112" s="164">
        <f t="shared" si="64"/>
        <v>0</v>
      </c>
      <c r="AP112" s="127"/>
      <c r="AQ112" s="164">
        <f t="shared" si="65"/>
        <v>0</v>
      </c>
      <c r="AR112" s="127"/>
      <c r="AS112" s="164">
        <f t="shared" si="66"/>
        <v>0</v>
      </c>
      <c r="AT112" s="127"/>
      <c r="AU112" s="164">
        <f t="shared" si="67"/>
        <v>0</v>
      </c>
      <c r="AV112" s="127"/>
      <c r="AW112" s="164">
        <f t="shared" si="68"/>
        <v>0</v>
      </c>
      <c r="AX112" s="127"/>
      <c r="AY112" s="164">
        <f t="shared" si="69"/>
        <v>0</v>
      </c>
      <c r="AZ112" s="127"/>
      <c r="BA112" s="164">
        <f t="shared" si="70"/>
        <v>0</v>
      </c>
      <c r="BB112" s="127"/>
      <c r="BC112" s="164">
        <f t="shared" si="71"/>
        <v>0</v>
      </c>
      <c r="BD112" s="127"/>
      <c r="BE112" s="164">
        <f t="shared" si="72"/>
        <v>0</v>
      </c>
      <c r="BF112" s="253">
        <f t="shared" si="73"/>
        <v>276.66000000000003</v>
      </c>
      <c r="BG112" s="253">
        <f t="shared" si="74"/>
        <v>276.66000000000003</v>
      </c>
      <c r="BH112" s="10" t="b">
        <f t="shared" si="75"/>
        <v>1</v>
      </c>
      <c r="BI112" s="253">
        <f t="shared" si="76"/>
        <v>0</v>
      </c>
      <c r="BJ112" s="250">
        <f t="shared" si="79"/>
        <v>21110239</v>
      </c>
      <c r="BK112" s="251">
        <v>348</v>
      </c>
      <c r="BL112" s="251">
        <v>5</v>
      </c>
      <c r="BM112" s="252">
        <f t="shared" si="80"/>
        <v>10</v>
      </c>
      <c r="BN112" s="252">
        <f t="shared" si="81"/>
        <v>0</v>
      </c>
      <c r="BO112" s="252">
        <f t="shared" si="82"/>
        <v>0</v>
      </c>
      <c r="BP112" s="252">
        <f t="shared" si="83"/>
        <v>0</v>
      </c>
      <c r="BQ112" s="254">
        <f t="shared" si="84"/>
        <v>23.85</v>
      </c>
      <c r="BR112">
        <f t="shared" si="77"/>
        <v>16</v>
      </c>
      <c r="BS112">
        <v>0</v>
      </c>
      <c r="BT112">
        <v>1</v>
      </c>
      <c r="BU112" t="s">
        <v>139</v>
      </c>
      <c r="BV112" t="str">
        <f t="shared" si="97"/>
        <v>0</v>
      </c>
      <c r="BW112" t="str">
        <f t="shared" si="97"/>
        <v>0</v>
      </c>
      <c r="BX112" t="str">
        <f t="shared" si="97"/>
        <v>1</v>
      </c>
      <c r="BY112" t="s">
        <v>23</v>
      </c>
      <c r="BZ112" s="253">
        <f t="shared" si="85"/>
        <v>0</v>
      </c>
      <c r="CA112" s="253">
        <f t="shared" si="86"/>
        <v>276.66000000000003</v>
      </c>
      <c r="CB112" s="253">
        <f t="shared" si="87"/>
        <v>0</v>
      </c>
      <c r="CC112" s="253">
        <f t="shared" si="88"/>
        <v>0</v>
      </c>
      <c r="CD112" s="253">
        <f t="shared" si="89"/>
        <v>0</v>
      </c>
      <c r="CE112" s="253">
        <f t="shared" si="90"/>
        <v>0</v>
      </c>
      <c r="CF112" s="253">
        <f t="shared" si="91"/>
        <v>0</v>
      </c>
      <c r="CG112" s="253">
        <f t="shared" si="92"/>
        <v>0</v>
      </c>
      <c r="CH112" s="253">
        <f t="shared" si="93"/>
        <v>0</v>
      </c>
      <c r="CI112" s="253">
        <f t="shared" si="94"/>
        <v>0</v>
      </c>
      <c r="CJ112" s="253">
        <f t="shared" si="95"/>
        <v>0</v>
      </c>
      <c r="CK112" s="253">
        <f t="shared" si="96"/>
        <v>0</v>
      </c>
    </row>
    <row r="113" spans="1:89" ht="41.4" x14ac:dyDescent="0.3">
      <c r="A113" s="218"/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16</v>
      </c>
      <c r="L113" s="201" t="s">
        <v>20</v>
      </c>
      <c r="M113" s="104">
        <v>16</v>
      </c>
      <c r="N113" s="262">
        <f t="shared" si="78"/>
        <v>23.48</v>
      </c>
      <c r="O113" s="202">
        <v>23.48</v>
      </c>
      <c r="P113" s="110">
        <f t="shared" si="56"/>
        <v>435.78879999999998</v>
      </c>
      <c r="Q113" s="204" t="s">
        <v>139</v>
      </c>
      <c r="R113" s="113">
        <f t="shared" si="50"/>
        <v>10</v>
      </c>
      <c r="S113" s="114">
        <f t="shared" si="57"/>
        <v>272.36799999999999</v>
      </c>
      <c r="T113" s="113">
        <f t="shared" si="51"/>
        <v>0</v>
      </c>
      <c r="U113" s="115">
        <f t="shared" si="58"/>
        <v>0</v>
      </c>
      <c r="V113" s="113">
        <f t="shared" si="52"/>
        <v>3</v>
      </c>
      <c r="W113" s="115">
        <f t="shared" si="59"/>
        <v>81.710399999999993</v>
      </c>
      <c r="X113" s="113">
        <f t="shared" si="53"/>
        <v>3</v>
      </c>
      <c r="Y113" s="115">
        <f t="shared" si="60"/>
        <v>81.710399999999993</v>
      </c>
      <c r="Z113" s="116">
        <f t="shared" si="54"/>
        <v>435.78879999999998</v>
      </c>
      <c r="AA113" s="117" t="b">
        <f t="shared" si="55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1"/>
        <v>0</v>
      </c>
      <c r="AJ113" s="216"/>
      <c r="AK113" s="164">
        <f t="shared" si="62"/>
        <v>0</v>
      </c>
      <c r="AL113" s="216">
        <v>10</v>
      </c>
      <c r="AM113" s="164">
        <f t="shared" si="63"/>
        <v>272.36799999999999</v>
      </c>
      <c r="AN113" s="216">
        <v>0</v>
      </c>
      <c r="AO113" s="164">
        <f t="shared" si="64"/>
        <v>0</v>
      </c>
      <c r="AP113" s="216">
        <v>0</v>
      </c>
      <c r="AQ113" s="164">
        <f t="shared" si="65"/>
        <v>0</v>
      </c>
      <c r="AR113" s="216">
        <v>0</v>
      </c>
      <c r="AS113" s="164">
        <f t="shared" si="66"/>
        <v>0</v>
      </c>
      <c r="AT113" s="216">
        <v>3</v>
      </c>
      <c r="AU113" s="164">
        <f t="shared" si="67"/>
        <v>81.710399999999993</v>
      </c>
      <c r="AV113" s="216">
        <v>0</v>
      </c>
      <c r="AW113" s="164">
        <f t="shared" si="68"/>
        <v>0</v>
      </c>
      <c r="AX113" s="216">
        <v>0</v>
      </c>
      <c r="AY113" s="164">
        <f t="shared" si="69"/>
        <v>0</v>
      </c>
      <c r="AZ113" s="216">
        <v>0</v>
      </c>
      <c r="BA113" s="164">
        <f t="shared" si="70"/>
        <v>0</v>
      </c>
      <c r="BB113" s="216">
        <v>0</v>
      </c>
      <c r="BC113" s="164">
        <f t="shared" si="71"/>
        <v>0</v>
      </c>
      <c r="BD113" s="216">
        <v>3</v>
      </c>
      <c r="BE113" s="164">
        <f t="shared" si="72"/>
        <v>81.710399999999993</v>
      </c>
      <c r="BF113" s="253">
        <f t="shared" si="73"/>
        <v>435.78879999999998</v>
      </c>
      <c r="BG113" s="253">
        <f t="shared" si="74"/>
        <v>435.78879999999998</v>
      </c>
      <c r="BH113" s="10" t="b">
        <f t="shared" si="75"/>
        <v>1</v>
      </c>
      <c r="BI113" s="253">
        <f t="shared" si="76"/>
        <v>0</v>
      </c>
      <c r="BJ113" s="250">
        <f t="shared" si="79"/>
        <v>21110239</v>
      </c>
      <c r="BK113" s="251">
        <v>348</v>
      </c>
      <c r="BL113" s="251">
        <v>5</v>
      </c>
      <c r="BM113" s="252">
        <f t="shared" si="80"/>
        <v>10</v>
      </c>
      <c r="BN113" s="252">
        <f t="shared" si="81"/>
        <v>0</v>
      </c>
      <c r="BO113" s="252">
        <f t="shared" si="82"/>
        <v>3</v>
      </c>
      <c r="BP113" s="252">
        <f t="shared" si="83"/>
        <v>3</v>
      </c>
      <c r="BQ113" s="254">
        <f t="shared" si="84"/>
        <v>23.48</v>
      </c>
      <c r="BR113">
        <f t="shared" si="77"/>
        <v>16</v>
      </c>
      <c r="BS113">
        <v>0</v>
      </c>
      <c r="BT113">
        <v>1</v>
      </c>
      <c r="BU113" t="s">
        <v>139</v>
      </c>
      <c r="BV113" t="str">
        <f t="shared" si="97"/>
        <v>0</v>
      </c>
      <c r="BW113" t="str">
        <f t="shared" si="97"/>
        <v>0</v>
      </c>
      <c r="BX113" t="str">
        <f t="shared" si="97"/>
        <v>1</v>
      </c>
      <c r="BY113" t="s">
        <v>23</v>
      </c>
      <c r="BZ113" s="253">
        <f t="shared" si="85"/>
        <v>0</v>
      </c>
      <c r="CA113" s="253">
        <f t="shared" si="86"/>
        <v>0</v>
      </c>
      <c r="CB113" s="253">
        <f t="shared" si="87"/>
        <v>272.36799999999999</v>
      </c>
      <c r="CC113" s="253">
        <f t="shared" si="88"/>
        <v>0</v>
      </c>
      <c r="CD113" s="253">
        <f t="shared" si="89"/>
        <v>0</v>
      </c>
      <c r="CE113" s="253">
        <f t="shared" si="90"/>
        <v>0</v>
      </c>
      <c r="CF113" s="253">
        <f t="shared" si="91"/>
        <v>81.710399999999993</v>
      </c>
      <c r="CG113" s="253">
        <f t="shared" si="92"/>
        <v>0</v>
      </c>
      <c r="CH113" s="253">
        <f t="shared" si="93"/>
        <v>0</v>
      </c>
      <c r="CI113" s="253">
        <f t="shared" si="94"/>
        <v>0</v>
      </c>
      <c r="CJ113" s="253">
        <f t="shared" si="95"/>
        <v>0</v>
      </c>
      <c r="CK113" s="253">
        <f t="shared" si="96"/>
        <v>81.710399999999993</v>
      </c>
    </row>
    <row r="114" spans="1:89" ht="27.6" x14ac:dyDescent="0.3">
      <c r="B114" s="129">
        <v>58</v>
      </c>
      <c r="C114" s="192">
        <v>211011</v>
      </c>
      <c r="D114" s="196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10</v>
      </c>
      <c r="L114" s="104" t="s">
        <v>20</v>
      </c>
      <c r="M114" s="104">
        <v>16</v>
      </c>
      <c r="N114" s="262">
        <f t="shared" si="78"/>
        <v>27.5</v>
      </c>
      <c r="O114" s="106">
        <v>27.5</v>
      </c>
      <c r="P114" s="110">
        <f t="shared" si="56"/>
        <v>319</v>
      </c>
      <c r="Q114" s="112" t="s">
        <v>139</v>
      </c>
      <c r="R114" s="113">
        <f t="shared" si="50"/>
        <v>10</v>
      </c>
      <c r="S114" s="114">
        <f t="shared" si="57"/>
        <v>319</v>
      </c>
      <c r="T114" s="113">
        <f t="shared" si="51"/>
        <v>0</v>
      </c>
      <c r="U114" s="115">
        <f t="shared" si="58"/>
        <v>0</v>
      </c>
      <c r="V114" s="113">
        <f t="shared" si="52"/>
        <v>0</v>
      </c>
      <c r="W114" s="115">
        <f t="shared" si="59"/>
        <v>0</v>
      </c>
      <c r="X114" s="113">
        <f t="shared" si="53"/>
        <v>0</v>
      </c>
      <c r="Y114" s="115">
        <f t="shared" si="60"/>
        <v>0</v>
      </c>
      <c r="Z114" s="116">
        <f t="shared" si="54"/>
        <v>319</v>
      </c>
      <c r="AA114" s="117" t="b">
        <f t="shared" si="55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1"/>
        <v>0</v>
      </c>
      <c r="AJ114" s="127">
        <v>10</v>
      </c>
      <c r="AK114" s="164">
        <f t="shared" si="62"/>
        <v>319</v>
      </c>
      <c r="AL114" s="127"/>
      <c r="AM114" s="164">
        <f t="shared" si="63"/>
        <v>0</v>
      </c>
      <c r="AN114" s="127"/>
      <c r="AO114" s="164">
        <f t="shared" si="64"/>
        <v>0</v>
      </c>
      <c r="AP114" s="127"/>
      <c r="AQ114" s="164">
        <f t="shared" si="65"/>
        <v>0</v>
      </c>
      <c r="AR114" s="127"/>
      <c r="AS114" s="164">
        <f t="shared" si="66"/>
        <v>0</v>
      </c>
      <c r="AT114" s="127"/>
      <c r="AU114" s="164">
        <f t="shared" si="67"/>
        <v>0</v>
      </c>
      <c r="AV114" s="127"/>
      <c r="AW114" s="164">
        <f t="shared" si="68"/>
        <v>0</v>
      </c>
      <c r="AX114" s="127"/>
      <c r="AY114" s="164">
        <f t="shared" si="69"/>
        <v>0</v>
      </c>
      <c r="AZ114" s="127"/>
      <c r="BA114" s="164">
        <f t="shared" si="70"/>
        <v>0</v>
      </c>
      <c r="BB114" s="127"/>
      <c r="BC114" s="164">
        <f t="shared" si="71"/>
        <v>0</v>
      </c>
      <c r="BD114" s="127"/>
      <c r="BE114" s="164">
        <f t="shared" si="72"/>
        <v>0</v>
      </c>
      <c r="BF114" s="253">
        <f t="shared" si="73"/>
        <v>319</v>
      </c>
      <c r="BG114" s="253">
        <f t="shared" si="74"/>
        <v>319</v>
      </c>
      <c r="BH114" s="10" t="b">
        <f t="shared" si="75"/>
        <v>1</v>
      </c>
      <c r="BI114" s="253">
        <f t="shared" si="76"/>
        <v>0</v>
      </c>
      <c r="BJ114" s="250">
        <f t="shared" si="79"/>
        <v>21110241</v>
      </c>
      <c r="BK114" s="251">
        <v>348</v>
      </c>
      <c r="BL114" s="251">
        <v>5</v>
      </c>
      <c r="BM114" s="252">
        <f t="shared" si="80"/>
        <v>10</v>
      </c>
      <c r="BN114" s="252">
        <f t="shared" si="81"/>
        <v>0</v>
      </c>
      <c r="BO114" s="252">
        <f t="shared" si="82"/>
        <v>0</v>
      </c>
      <c r="BP114" s="252">
        <f t="shared" si="83"/>
        <v>0</v>
      </c>
      <c r="BQ114" s="254">
        <f t="shared" si="84"/>
        <v>27.5</v>
      </c>
      <c r="BR114">
        <f t="shared" si="77"/>
        <v>16</v>
      </c>
      <c r="BS114">
        <v>0</v>
      </c>
      <c r="BT114">
        <v>1</v>
      </c>
      <c r="BU114" t="s">
        <v>139</v>
      </c>
      <c r="BV114" t="str">
        <f t="shared" si="97"/>
        <v>0</v>
      </c>
      <c r="BW114" t="str">
        <f t="shared" si="97"/>
        <v>0</v>
      </c>
      <c r="BX114" t="str">
        <f t="shared" si="97"/>
        <v>1</v>
      </c>
      <c r="BY114" t="s">
        <v>23</v>
      </c>
      <c r="BZ114" s="253">
        <f t="shared" si="85"/>
        <v>0</v>
      </c>
      <c r="CA114" s="253">
        <f t="shared" si="86"/>
        <v>319</v>
      </c>
      <c r="CB114" s="253">
        <f t="shared" si="87"/>
        <v>0</v>
      </c>
      <c r="CC114" s="253">
        <f t="shared" si="88"/>
        <v>0</v>
      </c>
      <c r="CD114" s="253">
        <f t="shared" si="89"/>
        <v>0</v>
      </c>
      <c r="CE114" s="253">
        <f t="shared" si="90"/>
        <v>0</v>
      </c>
      <c r="CF114" s="253">
        <f t="shared" si="91"/>
        <v>0</v>
      </c>
      <c r="CG114" s="253">
        <f t="shared" si="92"/>
        <v>0</v>
      </c>
      <c r="CH114" s="253">
        <f t="shared" si="93"/>
        <v>0</v>
      </c>
      <c r="CI114" s="253">
        <f t="shared" si="94"/>
        <v>0</v>
      </c>
      <c r="CJ114" s="253">
        <f t="shared" si="95"/>
        <v>0</v>
      </c>
      <c r="CK114" s="253">
        <f t="shared" si="96"/>
        <v>0</v>
      </c>
    </row>
    <row r="115" spans="1:89" ht="27.6" x14ac:dyDescent="0.3">
      <c r="A115" s="218"/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45</v>
      </c>
      <c r="L115" s="201" t="s">
        <v>20</v>
      </c>
      <c r="M115" s="104">
        <v>16</v>
      </c>
      <c r="N115" s="262">
        <f t="shared" si="78"/>
        <v>23.57</v>
      </c>
      <c r="O115" s="202">
        <v>23.57</v>
      </c>
      <c r="P115" s="110">
        <f t="shared" si="56"/>
        <v>1230.3539999999998</v>
      </c>
      <c r="Q115" s="204" t="s">
        <v>139</v>
      </c>
      <c r="R115" s="113">
        <f t="shared" si="50"/>
        <v>9</v>
      </c>
      <c r="S115" s="114">
        <f t="shared" si="57"/>
        <v>246.07079999999996</v>
      </c>
      <c r="T115" s="113">
        <f t="shared" si="51"/>
        <v>12</v>
      </c>
      <c r="U115" s="115">
        <f t="shared" si="58"/>
        <v>328.09439999999995</v>
      </c>
      <c r="V115" s="113">
        <f t="shared" si="52"/>
        <v>12</v>
      </c>
      <c r="W115" s="115">
        <f t="shared" si="59"/>
        <v>328.09439999999995</v>
      </c>
      <c r="X115" s="113">
        <f t="shared" si="53"/>
        <v>12</v>
      </c>
      <c r="Y115" s="115">
        <f t="shared" si="60"/>
        <v>328.09439999999995</v>
      </c>
      <c r="Z115" s="116">
        <f t="shared" si="54"/>
        <v>1230.3539999999998</v>
      </c>
      <c r="AA115" s="117" t="b">
        <f t="shared" si="55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1"/>
        <v>0</v>
      </c>
      <c r="AJ115" s="216"/>
      <c r="AK115" s="164">
        <f t="shared" si="62"/>
        <v>0</v>
      </c>
      <c r="AL115" s="216">
        <v>9</v>
      </c>
      <c r="AM115" s="164">
        <f t="shared" si="63"/>
        <v>246.07079999999996</v>
      </c>
      <c r="AN115" s="216">
        <v>4</v>
      </c>
      <c r="AO115" s="164">
        <f t="shared" si="64"/>
        <v>109.36479999999999</v>
      </c>
      <c r="AP115" s="216">
        <v>4</v>
      </c>
      <c r="AQ115" s="164">
        <f t="shared" si="65"/>
        <v>109.36479999999999</v>
      </c>
      <c r="AR115" s="216">
        <v>4</v>
      </c>
      <c r="AS115" s="164">
        <f t="shared" si="66"/>
        <v>109.36479999999999</v>
      </c>
      <c r="AT115" s="216">
        <v>4</v>
      </c>
      <c r="AU115" s="164">
        <f t="shared" si="67"/>
        <v>109.36479999999999</v>
      </c>
      <c r="AV115" s="216">
        <v>4</v>
      </c>
      <c r="AW115" s="164">
        <f t="shared" si="68"/>
        <v>109.36479999999999</v>
      </c>
      <c r="AX115" s="216">
        <v>4</v>
      </c>
      <c r="AY115" s="164">
        <f t="shared" si="69"/>
        <v>109.36479999999999</v>
      </c>
      <c r="AZ115" s="216">
        <v>4</v>
      </c>
      <c r="BA115" s="164">
        <f t="shared" si="70"/>
        <v>109.36479999999999</v>
      </c>
      <c r="BB115" s="216">
        <v>4</v>
      </c>
      <c r="BC115" s="164">
        <f t="shared" si="71"/>
        <v>109.36479999999999</v>
      </c>
      <c r="BD115" s="216">
        <v>4</v>
      </c>
      <c r="BE115" s="164">
        <f t="shared" si="72"/>
        <v>109.36479999999999</v>
      </c>
      <c r="BF115" s="253">
        <f t="shared" si="73"/>
        <v>1230.3539999999998</v>
      </c>
      <c r="BG115" s="253">
        <f t="shared" si="74"/>
        <v>1230.3539999999998</v>
      </c>
      <c r="BH115" s="10" t="b">
        <f t="shared" si="75"/>
        <v>1</v>
      </c>
      <c r="BI115" s="253">
        <f t="shared" si="76"/>
        <v>0</v>
      </c>
      <c r="BJ115" s="250">
        <f t="shared" si="79"/>
        <v>21110241</v>
      </c>
      <c r="BK115" s="251">
        <v>348</v>
      </c>
      <c r="BL115" s="251">
        <v>5</v>
      </c>
      <c r="BM115" s="252">
        <f t="shared" si="80"/>
        <v>9</v>
      </c>
      <c r="BN115" s="252">
        <f t="shared" si="81"/>
        <v>12</v>
      </c>
      <c r="BO115" s="252">
        <f t="shared" si="82"/>
        <v>12</v>
      </c>
      <c r="BP115" s="252">
        <f t="shared" si="83"/>
        <v>12</v>
      </c>
      <c r="BQ115" s="254">
        <f t="shared" si="84"/>
        <v>23.57</v>
      </c>
      <c r="BR115">
        <f t="shared" si="77"/>
        <v>16</v>
      </c>
      <c r="BS115">
        <v>0</v>
      </c>
      <c r="BT115">
        <v>1</v>
      </c>
      <c r="BU115" t="s">
        <v>139</v>
      </c>
      <c r="BV115" t="str">
        <f t="shared" si="97"/>
        <v>0</v>
      </c>
      <c r="BW115" t="str">
        <f t="shared" si="97"/>
        <v>0</v>
      </c>
      <c r="BX115" t="str">
        <f t="shared" si="97"/>
        <v>1</v>
      </c>
      <c r="BY115" t="s">
        <v>23</v>
      </c>
      <c r="BZ115" s="253">
        <f t="shared" si="85"/>
        <v>0</v>
      </c>
      <c r="CA115" s="253">
        <f t="shared" si="86"/>
        <v>0</v>
      </c>
      <c r="CB115" s="253">
        <f t="shared" si="87"/>
        <v>246.07079999999996</v>
      </c>
      <c r="CC115" s="253">
        <f t="shared" si="88"/>
        <v>109.36479999999999</v>
      </c>
      <c r="CD115" s="253">
        <f t="shared" si="89"/>
        <v>109.36479999999999</v>
      </c>
      <c r="CE115" s="253">
        <f t="shared" si="90"/>
        <v>109.36479999999999</v>
      </c>
      <c r="CF115" s="253">
        <f t="shared" si="91"/>
        <v>109.36479999999999</v>
      </c>
      <c r="CG115" s="253">
        <f t="shared" si="92"/>
        <v>109.36479999999999</v>
      </c>
      <c r="CH115" s="253">
        <f t="shared" si="93"/>
        <v>109.36479999999999</v>
      </c>
      <c r="CI115" s="253">
        <f t="shared" si="94"/>
        <v>109.36479999999999</v>
      </c>
      <c r="CJ115" s="253">
        <f t="shared" si="95"/>
        <v>109.36479999999999</v>
      </c>
      <c r="CK115" s="253">
        <f t="shared" si="96"/>
        <v>109.36479999999999</v>
      </c>
    </row>
    <row r="116" spans="1:89" ht="20.399999999999999" x14ac:dyDescent="0.3">
      <c r="B116" s="129">
        <v>59</v>
      </c>
      <c r="C116" s="192">
        <v>211011</v>
      </c>
      <c r="D116" s="196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78"/>
        <v>80</v>
      </c>
      <c r="O116" s="106">
        <v>80</v>
      </c>
      <c r="P116" s="110">
        <f t="shared" si="56"/>
        <v>0</v>
      </c>
      <c r="Q116" s="112" t="s">
        <v>139</v>
      </c>
      <c r="R116" s="113">
        <f t="shared" si="50"/>
        <v>0</v>
      </c>
      <c r="S116" s="114">
        <f t="shared" si="57"/>
        <v>0</v>
      </c>
      <c r="T116" s="113">
        <f t="shared" si="51"/>
        <v>0</v>
      </c>
      <c r="U116" s="115">
        <f t="shared" si="58"/>
        <v>0</v>
      </c>
      <c r="V116" s="113">
        <f t="shared" si="52"/>
        <v>0</v>
      </c>
      <c r="W116" s="115">
        <f t="shared" si="59"/>
        <v>0</v>
      </c>
      <c r="X116" s="113">
        <f t="shared" si="53"/>
        <v>0</v>
      </c>
      <c r="Y116" s="115">
        <f t="shared" si="60"/>
        <v>0</v>
      </c>
      <c r="Z116" s="116">
        <f t="shared" si="54"/>
        <v>0</v>
      </c>
      <c r="AA116" s="117" t="b">
        <f t="shared" si="55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1"/>
        <v>0</v>
      </c>
      <c r="AJ116" s="127">
        <v>0</v>
      </c>
      <c r="AK116" s="164">
        <f t="shared" si="62"/>
        <v>0</v>
      </c>
      <c r="AL116" s="127"/>
      <c r="AM116" s="164">
        <f t="shared" si="63"/>
        <v>0</v>
      </c>
      <c r="AN116" s="127"/>
      <c r="AO116" s="164">
        <f t="shared" si="64"/>
        <v>0</v>
      </c>
      <c r="AP116" s="127"/>
      <c r="AQ116" s="164">
        <f t="shared" si="65"/>
        <v>0</v>
      </c>
      <c r="AR116" s="127"/>
      <c r="AS116" s="164">
        <f t="shared" si="66"/>
        <v>0</v>
      </c>
      <c r="AT116" s="127"/>
      <c r="AU116" s="164">
        <f t="shared" si="67"/>
        <v>0</v>
      </c>
      <c r="AV116" s="127"/>
      <c r="AW116" s="164">
        <f t="shared" si="68"/>
        <v>0</v>
      </c>
      <c r="AX116" s="127"/>
      <c r="AY116" s="164">
        <f t="shared" si="69"/>
        <v>0</v>
      </c>
      <c r="AZ116" s="127"/>
      <c r="BA116" s="164">
        <f t="shared" si="70"/>
        <v>0</v>
      </c>
      <c r="BB116" s="127"/>
      <c r="BC116" s="164">
        <f t="shared" si="71"/>
        <v>0</v>
      </c>
      <c r="BD116" s="127"/>
      <c r="BE116" s="164">
        <f t="shared" si="72"/>
        <v>0</v>
      </c>
      <c r="BF116" s="253">
        <f t="shared" si="73"/>
        <v>0</v>
      </c>
      <c r="BG116" s="253">
        <f t="shared" si="74"/>
        <v>0</v>
      </c>
      <c r="BH116" s="10" t="b">
        <f t="shared" si="75"/>
        <v>1</v>
      </c>
      <c r="BI116" s="253">
        <f t="shared" si="76"/>
        <v>0</v>
      </c>
      <c r="BJ116" s="250">
        <f t="shared" si="79"/>
        <v>21110240</v>
      </c>
      <c r="BK116" s="251">
        <v>348</v>
      </c>
      <c r="BL116" s="251">
        <v>5</v>
      </c>
      <c r="BM116" s="252">
        <f t="shared" si="80"/>
        <v>0</v>
      </c>
      <c r="BN116" s="252">
        <f t="shared" si="81"/>
        <v>0</v>
      </c>
      <c r="BO116" s="252">
        <f t="shared" si="82"/>
        <v>0</v>
      </c>
      <c r="BP116" s="252">
        <f t="shared" si="83"/>
        <v>0</v>
      </c>
      <c r="BQ116" s="254">
        <f t="shared" si="84"/>
        <v>80</v>
      </c>
      <c r="BR116">
        <f t="shared" si="77"/>
        <v>16</v>
      </c>
      <c r="BS116">
        <v>0</v>
      </c>
      <c r="BT116">
        <v>1</v>
      </c>
      <c r="BU116" t="s">
        <v>139</v>
      </c>
      <c r="BV116" t="str">
        <f t="shared" si="97"/>
        <v>0</v>
      </c>
      <c r="BW116" t="str">
        <f t="shared" si="97"/>
        <v>0</v>
      </c>
      <c r="BX116" t="str">
        <f t="shared" si="97"/>
        <v>1</v>
      </c>
      <c r="BY116" t="s">
        <v>23</v>
      </c>
      <c r="BZ116" s="253">
        <f t="shared" si="85"/>
        <v>0</v>
      </c>
      <c r="CA116" s="253">
        <f t="shared" si="86"/>
        <v>0</v>
      </c>
      <c r="CB116" s="253">
        <f t="shared" si="87"/>
        <v>0</v>
      </c>
      <c r="CC116" s="253">
        <f t="shared" si="88"/>
        <v>0</v>
      </c>
      <c r="CD116" s="253">
        <f t="shared" si="89"/>
        <v>0</v>
      </c>
      <c r="CE116" s="253">
        <f t="shared" si="90"/>
        <v>0</v>
      </c>
      <c r="CF116" s="253">
        <f t="shared" si="91"/>
        <v>0</v>
      </c>
      <c r="CG116" s="253">
        <f t="shared" si="92"/>
        <v>0</v>
      </c>
      <c r="CH116" s="253">
        <f t="shared" si="93"/>
        <v>0</v>
      </c>
      <c r="CI116" s="253">
        <f t="shared" si="94"/>
        <v>0</v>
      </c>
      <c r="CJ116" s="253">
        <f t="shared" si="95"/>
        <v>0</v>
      </c>
      <c r="CK116" s="253">
        <f t="shared" si="96"/>
        <v>0</v>
      </c>
    </row>
    <row r="117" spans="1:89" ht="20.399999999999999" x14ac:dyDescent="0.3">
      <c r="A117" s="218"/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:K180" si="98">R117+T117+V117+X117</f>
        <v>31</v>
      </c>
      <c r="L117" s="201" t="s">
        <v>20</v>
      </c>
      <c r="M117" s="104">
        <v>16</v>
      </c>
      <c r="N117" s="262">
        <f t="shared" si="78"/>
        <v>80.87</v>
      </c>
      <c r="O117" s="202">
        <v>80.87</v>
      </c>
      <c r="P117" s="110">
        <f t="shared" si="56"/>
        <v>2908.0852</v>
      </c>
      <c r="Q117" s="204" t="s">
        <v>139</v>
      </c>
      <c r="R117" s="113">
        <f t="shared" si="50"/>
        <v>4</v>
      </c>
      <c r="S117" s="114">
        <f t="shared" si="57"/>
        <v>375.23680000000002</v>
      </c>
      <c r="T117" s="113">
        <f t="shared" si="51"/>
        <v>9</v>
      </c>
      <c r="U117" s="115">
        <f t="shared" si="58"/>
        <v>844.28280000000007</v>
      </c>
      <c r="V117" s="113">
        <f t="shared" si="52"/>
        <v>9</v>
      </c>
      <c r="W117" s="115">
        <f t="shared" si="59"/>
        <v>844.28280000000007</v>
      </c>
      <c r="X117" s="113">
        <f t="shared" si="53"/>
        <v>9</v>
      </c>
      <c r="Y117" s="115">
        <f t="shared" si="60"/>
        <v>844.28280000000007</v>
      </c>
      <c r="Z117" s="116">
        <f t="shared" si="54"/>
        <v>2908.0852</v>
      </c>
      <c r="AA117" s="117" t="b">
        <f t="shared" si="55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1"/>
        <v>0</v>
      </c>
      <c r="AJ117" s="216"/>
      <c r="AK117" s="164">
        <f t="shared" si="62"/>
        <v>0</v>
      </c>
      <c r="AL117" s="216">
        <v>4</v>
      </c>
      <c r="AM117" s="164">
        <f t="shared" si="63"/>
        <v>375.23680000000002</v>
      </c>
      <c r="AN117" s="216">
        <v>3</v>
      </c>
      <c r="AO117" s="164">
        <f t="shared" si="64"/>
        <v>281.42759999999998</v>
      </c>
      <c r="AP117" s="216">
        <v>3</v>
      </c>
      <c r="AQ117" s="164">
        <f t="shared" si="65"/>
        <v>281.42759999999998</v>
      </c>
      <c r="AR117" s="216">
        <v>3</v>
      </c>
      <c r="AS117" s="164">
        <f t="shared" si="66"/>
        <v>281.42759999999998</v>
      </c>
      <c r="AT117" s="216">
        <v>3</v>
      </c>
      <c r="AU117" s="164">
        <f t="shared" si="67"/>
        <v>281.42759999999998</v>
      </c>
      <c r="AV117" s="216">
        <v>3</v>
      </c>
      <c r="AW117" s="164">
        <f t="shared" si="68"/>
        <v>281.42759999999998</v>
      </c>
      <c r="AX117" s="216">
        <v>3</v>
      </c>
      <c r="AY117" s="164">
        <f t="shared" si="69"/>
        <v>281.42759999999998</v>
      </c>
      <c r="AZ117" s="216">
        <v>3</v>
      </c>
      <c r="BA117" s="164">
        <f t="shared" si="70"/>
        <v>281.42759999999998</v>
      </c>
      <c r="BB117" s="216">
        <v>3</v>
      </c>
      <c r="BC117" s="164">
        <f t="shared" si="71"/>
        <v>281.42759999999998</v>
      </c>
      <c r="BD117" s="216">
        <v>3</v>
      </c>
      <c r="BE117" s="164">
        <f t="shared" si="72"/>
        <v>281.42759999999998</v>
      </c>
      <c r="BF117" s="253">
        <f t="shared" si="73"/>
        <v>2908.0852</v>
      </c>
      <c r="BG117" s="253">
        <f t="shared" si="74"/>
        <v>2908.0852</v>
      </c>
      <c r="BH117" s="10" t="b">
        <f t="shared" si="75"/>
        <v>1</v>
      </c>
      <c r="BI117" s="253">
        <f t="shared" si="76"/>
        <v>0</v>
      </c>
      <c r="BJ117" s="250">
        <f t="shared" si="79"/>
        <v>21110240</v>
      </c>
      <c r="BK117" s="251">
        <v>348</v>
      </c>
      <c r="BL117" s="251">
        <v>5</v>
      </c>
      <c r="BM117" s="252">
        <f t="shared" si="80"/>
        <v>4</v>
      </c>
      <c r="BN117" s="252">
        <f t="shared" si="81"/>
        <v>9</v>
      </c>
      <c r="BO117" s="252">
        <f t="shared" si="82"/>
        <v>9</v>
      </c>
      <c r="BP117" s="252">
        <f t="shared" si="83"/>
        <v>9</v>
      </c>
      <c r="BQ117" s="254">
        <f t="shared" si="84"/>
        <v>80.87</v>
      </c>
      <c r="BR117">
        <f t="shared" si="77"/>
        <v>16</v>
      </c>
      <c r="BS117">
        <v>0</v>
      </c>
      <c r="BT117">
        <v>1</v>
      </c>
      <c r="BU117" t="s">
        <v>139</v>
      </c>
      <c r="BV117" t="str">
        <f t="shared" si="97"/>
        <v>0</v>
      </c>
      <c r="BW117" t="str">
        <f t="shared" si="97"/>
        <v>0</v>
      </c>
      <c r="BX117" t="str">
        <f t="shared" si="97"/>
        <v>1</v>
      </c>
      <c r="BY117" t="s">
        <v>23</v>
      </c>
      <c r="BZ117" s="253">
        <f t="shared" si="85"/>
        <v>0</v>
      </c>
      <c r="CA117" s="253">
        <f t="shared" si="86"/>
        <v>0</v>
      </c>
      <c r="CB117" s="253">
        <f t="shared" si="87"/>
        <v>375.23680000000002</v>
      </c>
      <c r="CC117" s="253">
        <f t="shared" si="88"/>
        <v>281.42759999999998</v>
      </c>
      <c r="CD117" s="253">
        <f t="shared" si="89"/>
        <v>281.42759999999998</v>
      </c>
      <c r="CE117" s="253">
        <f t="shared" si="90"/>
        <v>281.42759999999998</v>
      </c>
      <c r="CF117" s="253">
        <f t="shared" si="91"/>
        <v>281.42759999999998</v>
      </c>
      <c r="CG117" s="253">
        <f t="shared" si="92"/>
        <v>281.42759999999998</v>
      </c>
      <c r="CH117" s="253">
        <f t="shared" si="93"/>
        <v>281.42759999999998</v>
      </c>
      <c r="CI117" s="253">
        <f t="shared" si="94"/>
        <v>281.42759999999998</v>
      </c>
      <c r="CJ117" s="253">
        <f t="shared" si="95"/>
        <v>281.42759999999998</v>
      </c>
      <c r="CK117" s="253">
        <f t="shared" si="96"/>
        <v>281.42759999999998</v>
      </c>
    </row>
    <row r="118" spans="1:89" ht="27.6" x14ac:dyDescent="0.3">
      <c r="B118" s="129">
        <v>60</v>
      </c>
      <c r="C118" s="192">
        <v>214011</v>
      </c>
      <c r="D118" s="189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si="98"/>
        <v>19</v>
      </c>
      <c r="L118" s="166" t="s">
        <v>20</v>
      </c>
      <c r="M118" s="104">
        <v>0</v>
      </c>
      <c r="N118" s="262">
        <f t="shared" si="78"/>
        <v>106.02</v>
      </c>
      <c r="O118" s="106">
        <v>106.02</v>
      </c>
      <c r="P118" s="110">
        <f t="shared" si="56"/>
        <v>2014.3799999999999</v>
      </c>
      <c r="Q118" s="112" t="s">
        <v>139</v>
      </c>
      <c r="R118" s="113">
        <f t="shared" si="50"/>
        <v>4</v>
      </c>
      <c r="S118" s="114">
        <f t="shared" si="57"/>
        <v>424.08</v>
      </c>
      <c r="T118" s="113">
        <f t="shared" si="51"/>
        <v>6</v>
      </c>
      <c r="U118" s="115">
        <f t="shared" si="58"/>
        <v>636.12</v>
      </c>
      <c r="V118" s="113">
        <f t="shared" si="52"/>
        <v>5</v>
      </c>
      <c r="W118" s="115">
        <f t="shared" si="59"/>
        <v>530.1</v>
      </c>
      <c r="X118" s="113">
        <f t="shared" si="53"/>
        <v>4</v>
      </c>
      <c r="Y118" s="115">
        <f t="shared" si="60"/>
        <v>424.08</v>
      </c>
      <c r="Z118" s="116">
        <f t="shared" si="54"/>
        <v>2014.38</v>
      </c>
      <c r="AA118" s="117" t="b">
        <f t="shared" si="55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1"/>
        <v>0</v>
      </c>
      <c r="AJ118" s="21">
        <v>2</v>
      </c>
      <c r="AK118" s="164">
        <f t="shared" si="62"/>
        <v>212.04</v>
      </c>
      <c r="AL118" s="21">
        <v>2</v>
      </c>
      <c r="AM118" s="164">
        <f t="shared" si="63"/>
        <v>212.04</v>
      </c>
      <c r="AN118" s="21">
        <v>2</v>
      </c>
      <c r="AO118" s="164">
        <f t="shared" si="64"/>
        <v>212.04</v>
      </c>
      <c r="AP118" s="21">
        <v>3</v>
      </c>
      <c r="AQ118" s="164">
        <f t="shared" si="65"/>
        <v>318.06</v>
      </c>
      <c r="AR118" s="21">
        <v>1</v>
      </c>
      <c r="AS118" s="164">
        <f t="shared" si="66"/>
        <v>106.02</v>
      </c>
      <c r="AT118" s="21">
        <v>0</v>
      </c>
      <c r="AU118" s="164">
        <f t="shared" si="67"/>
        <v>0</v>
      </c>
      <c r="AV118" s="21">
        <v>2</v>
      </c>
      <c r="AW118" s="164">
        <f t="shared" si="68"/>
        <v>212.04</v>
      </c>
      <c r="AX118" s="21">
        <v>3</v>
      </c>
      <c r="AY118" s="164">
        <f t="shared" si="69"/>
        <v>318.06</v>
      </c>
      <c r="AZ118" s="21">
        <v>3</v>
      </c>
      <c r="BA118" s="164">
        <f t="shared" si="70"/>
        <v>318.06</v>
      </c>
      <c r="BB118" s="21">
        <v>1</v>
      </c>
      <c r="BC118" s="164">
        <f t="shared" si="71"/>
        <v>106.02</v>
      </c>
      <c r="BD118" s="21">
        <v>0</v>
      </c>
      <c r="BE118" s="164">
        <f t="shared" si="72"/>
        <v>0</v>
      </c>
      <c r="BF118" s="253">
        <f t="shared" si="73"/>
        <v>2014.3799999999999</v>
      </c>
      <c r="BG118" s="253">
        <f t="shared" si="74"/>
        <v>2014.3799999999999</v>
      </c>
      <c r="BH118" s="10" t="b">
        <f t="shared" si="75"/>
        <v>1</v>
      </c>
      <c r="BI118" s="253">
        <f t="shared" si="76"/>
        <v>0</v>
      </c>
      <c r="BJ118" s="250">
        <f t="shared" si="79"/>
        <v>21410598</v>
      </c>
      <c r="BK118" s="251">
        <v>348</v>
      </c>
      <c r="BL118" s="251">
        <v>5</v>
      </c>
      <c r="BM118" s="252">
        <f t="shared" si="80"/>
        <v>4</v>
      </c>
      <c r="BN118" s="252">
        <f t="shared" si="81"/>
        <v>6</v>
      </c>
      <c r="BO118" s="252">
        <f t="shared" si="82"/>
        <v>5</v>
      </c>
      <c r="BP118" s="252">
        <f t="shared" si="83"/>
        <v>4</v>
      </c>
      <c r="BQ118" s="254">
        <f t="shared" si="84"/>
        <v>106.02</v>
      </c>
      <c r="BR118">
        <f t="shared" si="77"/>
        <v>0</v>
      </c>
      <c r="BS118">
        <v>0</v>
      </c>
      <c r="BT118">
        <v>1</v>
      </c>
      <c r="BU118" t="s">
        <v>139</v>
      </c>
      <c r="BV118" t="str">
        <f t="shared" si="97"/>
        <v>0</v>
      </c>
      <c r="BW118" t="str">
        <f t="shared" si="97"/>
        <v>0</v>
      </c>
      <c r="BX118" t="str">
        <f t="shared" si="97"/>
        <v>1</v>
      </c>
      <c r="BY118" t="s">
        <v>23</v>
      </c>
      <c r="BZ118" s="253">
        <f t="shared" si="85"/>
        <v>0</v>
      </c>
      <c r="CA118" s="253">
        <f t="shared" si="86"/>
        <v>212.04</v>
      </c>
      <c r="CB118" s="253">
        <f t="shared" si="87"/>
        <v>212.04</v>
      </c>
      <c r="CC118" s="253">
        <f t="shared" si="88"/>
        <v>212.04</v>
      </c>
      <c r="CD118" s="253">
        <f t="shared" si="89"/>
        <v>318.06</v>
      </c>
      <c r="CE118" s="253">
        <f t="shared" si="90"/>
        <v>106.02</v>
      </c>
      <c r="CF118" s="253">
        <f t="shared" si="91"/>
        <v>0</v>
      </c>
      <c r="CG118" s="253">
        <f t="shared" si="92"/>
        <v>212.04</v>
      </c>
      <c r="CH118" s="253">
        <f t="shared" si="93"/>
        <v>318.06</v>
      </c>
      <c r="CI118" s="253">
        <f t="shared" si="94"/>
        <v>318.06</v>
      </c>
      <c r="CJ118" s="253">
        <f t="shared" si="95"/>
        <v>106.02</v>
      </c>
      <c r="CK118" s="253">
        <f t="shared" si="96"/>
        <v>0</v>
      </c>
    </row>
    <row r="119" spans="1:89" ht="27.6" x14ac:dyDescent="0.3">
      <c r="B119" s="129">
        <v>61</v>
      </c>
      <c r="C119" s="192">
        <v>214011</v>
      </c>
      <c r="D119" s="189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98"/>
        <v>0</v>
      </c>
      <c r="L119" s="166" t="s">
        <v>20</v>
      </c>
      <c r="M119" s="201">
        <v>0</v>
      </c>
      <c r="N119" s="262">
        <f t="shared" si="78"/>
        <v>516.17999999999995</v>
      </c>
      <c r="O119" s="106">
        <v>516.17999999999995</v>
      </c>
      <c r="P119" s="110">
        <f t="shared" si="56"/>
        <v>0</v>
      </c>
      <c r="Q119" s="112" t="s">
        <v>139</v>
      </c>
      <c r="R119" s="113">
        <f t="shared" si="50"/>
        <v>0</v>
      </c>
      <c r="S119" s="114">
        <f t="shared" si="57"/>
        <v>0</v>
      </c>
      <c r="T119" s="113">
        <f t="shared" si="51"/>
        <v>0</v>
      </c>
      <c r="U119" s="115">
        <f t="shared" si="58"/>
        <v>0</v>
      </c>
      <c r="V119" s="113">
        <f t="shared" si="52"/>
        <v>0</v>
      </c>
      <c r="W119" s="115">
        <f t="shared" si="59"/>
        <v>0</v>
      </c>
      <c r="X119" s="113">
        <f t="shared" si="53"/>
        <v>0</v>
      </c>
      <c r="Y119" s="115">
        <f t="shared" si="60"/>
        <v>0</v>
      </c>
      <c r="Z119" s="116">
        <f t="shared" si="54"/>
        <v>0</v>
      </c>
      <c r="AA119" s="117" t="b">
        <f t="shared" si="55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1"/>
        <v>0</v>
      </c>
      <c r="AJ119" s="21">
        <v>0</v>
      </c>
      <c r="AK119" s="164">
        <f t="shared" si="62"/>
        <v>0</v>
      </c>
      <c r="AL119" s="21">
        <v>0</v>
      </c>
      <c r="AM119" s="164">
        <f t="shared" si="63"/>
        <v>0</v>
      </c>
      <c r="AN119" s="21">
        <v>0</v>
      </c>
      <c r="AO119" s="164">
        <f t="shared" si="64"/>
        <v>0</v>
      </c>
      <c r="AP119" s="21">
        <v>0</v>
      </c>
      <c r="AQ119" s="164">
        <f t="shared" si="65"/>
        <v>0</v>
      </c>
      <c r="AR119" s="21">
        <v>0</v>
      </c>
      <c r="AS119" s="164">
        <f t="shared" si="66"/>
        <v>0</v>
      </c>
      <c r="AT119" s="21">
        <v>0</v>
      </c>
      <c r="AU119" s="164">
        <f t="shared" si="67"/>
        <v>0</v>
      </c>
      <c r="AV119" s="21">
        <v>0</v>
      </c>
      <c r="AW119" s="164">
        <f t="shared" si="68"/>
        <v>0</v>
      </c>
      <c r="AX119" s="21">
        <v>0</v>
      </c>
      <c r="AY119" s="164">
        <f t="shared" si="69"/>
        <v>0</v>
      </c>
      <c r="AZ119" s="21">
        <v>0</v>
      </c>
      <c r="BA119" s="164">
        <f t="shared" si="70"/>
        <v>0</v>
      </c>
      <c r="BB119" s="21">
        <v>0</v>
      </c>
      <c r="BC119" s="164">
        <f t="shared" si="71"/>
        <v>0</v>
      </c>
      <c r="BD119" s="21">
        <v>0</v>
      </c>
      <c r="BE119" s="164">
        <f t="shared" si="72"/>
        <v>0</v>
      </c>
      <c r="BF119" s="253">
        <f t="shared" si="73"/>
        <v>0</v>
      </c>
      <c r="BG119" s="253">
        <f t="shared" si="74"/>
        <v>0</v>
      </c>
      <c r="BH119" s="10" t="b">
        <f t="shared" si="75"/>
        <v>1</v>
      </c>
      <c r="BI119" s="253">
        <f t="shared" si="76"/>
        <v>0</v>
      </c>
      <c r="BJ119" s="250">
        <f t="shared" si="79"/>
        <v>21410030</v>
      </c>
      <c r="BK119" s="251">
        <v>348</v>
      </c>
      <c r="BL119" s="251">
        <v>5</v>
      </c>
      <c r="BM119" s="252">
        <f t="shared" si="80"/>
        <v>0</v>
      </c>
      <c r="BN119" s="252">
        <f t="shared" si="81"/>
        <v>0</v>
      </c>
      <c r="BO119" s="252">
        <f t="shared" si="82"/>
        <v>0</v>
      </c>
      <c r="BP119" s="252">
        <f t="shared" si="83"/>
        <v>0</v>
      </c>
      <c r="BQ119" s="254">
        <f t="shared" si="84"/>
        <v>516.17999999999995</v>
      </c>
      <c r="BR119">
        <f t="shared" si="77"/>
        <v>0</v>
      </c>
      <c r="BS119">
        <v>0</v>
      </c>
      <c r="BT119">
        <v>1</v>
      </c>
      <c r="BU119" t="s">
        <v>139</v>
      </c>
      <c r="BV119" t="str">
        <f t="shared" si="97"/>
        <v>0</v>
      </c>
      <c r="BW119" t="str">
        <f t="shared" si="97"/>
        <v>0</v>
      </c>
      <c r="BX119" t="str">
        <f t="shared" si="97"/>
        <v>1</v>
      </c>
      <c r="BY119" t="s">
        <v>23</v>
      </c>
      <c r="BZ119" s="253">
        <f t="shared" si="85"/>
        <v>0</v>
      </c>
      <c r="CA119" s="253">
        <f t="shared" si="86"/>
        <v>0</v>
      </c>
      <c r="CB119" s="253">
        <f t="shared" si="87"/>
        <v>0</v>
      </c>
      <c r="CC119" s="253">
        <f t="shared" si="88"/>
        <v>0</v>
      </c>
      <c r="CD119" s="253">
        <f t="shared" si="89"/>
        <v>0</v>
      </c>
      <c r="CE119" s="253">
        <f t="shared" si="90"/>
        <v>0</v>
      </c>
      <c r="CF119" s="253">
        <f t="shared" si="91"/>
        <v>0</v>
      </c>
      <c r="CG119" s="253">
        <f t="shared" si="92"/>
        <v>0</v>
      </c>
      <c r="CH119" s="253">
        <f t="shared" si="93"/>
        <v>0</v>
      </c>
      <c r="CI119" s="253">
        <f t="shared" si="94"/>
        <v>0</v>
      </c>
      <c r="CJ119" s="253">
        <f t="shared" si="95"/>
        <v>0</v>
      </c>
      <c r="CK119" s="253">
        <f t="shared" si="96"/>
        <v>0</v>
      </c>
    </row>
    <row r="120" spans="1:89" ht="27.6" x14ac:dyDescent="0.3">
      <c r="B120" s="129">
        <v>62</v>
      </c>
      <c r="C120" s="192">
        <v>214011</v>
      </c>
      <c r="D120" s="189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98"/>
        <v>0</v>
      </c>
      <c r="L120" s="166" t="s">
        <v>20</v>
      </c>
      <c r="M120" s="104">
        <v>0</v>
      </c>
      <c r="N120" s="262">
        <f t="shared" si="78"/>
        <v>554.42999999999995</v>
      </c>
      <c r="O120" s="106">
        <v>554.42999999999995</v>
      </c>
      <c r="P120" s="110">
        <f t="shared" si="56"/>
        <v>0</v>
      </c>
      <c r="Q120" s="112" t="s">
        <v>139</v>
      </c>
      <c r="R120" s="113">
        <f t="shared" si="50"/>
        <v>0</v>
      </c>
      <c r="S120" s="114">
        <f t="shared" si="57"/>
        <v>0</v>
      </c>
      <c r="T120" s="113">
        <f t="shared" si="51"/>
        <v>0</v>
      </c>
      <c r="U120" s="115">
        <f t="shared" si="58"/>
        <v>0</v>
      </c>
      <c r="V120" s="113">
        <f t="shared" si="52"/>
        <v>0</v>
      </c>
      <c r="W120" s="115">
        <f t="shared" si="59"/>
        <v>0</v>
      </c>
      <c r="X120" s="113">
        <f t="shared" si="53"/>
        <v>0</v>
      </c>
      <c r="Y120" s="115">
        <f t="shared" si="60"/>
        <v>0</v>
      </c>
      <c r="Z120" s="116">
        <f t="shared" si="54"/>
        <v>0</v>
      </c>
      <c r="AA120" s="117" t="b">
        <f t="shared" si="55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1"/>
        <v>0</v>
      </c>
      <c r="AJ120" s="21">
        <v>0</v>
      </c>
      <c r="AK120" s="164">
        <f t="shared" si="62"/>
        <v>0</v>
      </c>
      <c r="AL120" s="21">
        <v>0</v>
      </c>
      <c r="AM120" s="164">
        <f t="shared" si="63"/>
        <v>0</v>
      </c>
      <c r="AN120" s="21">
        <v>0</v>
      </c>
      <c r="AO120" s="164">
        <f t="shared" si="64"/>
        <v>0</v>
      </c>
      <c r="AP120" s="21">
        <v>0</v>
      </c>
      <c r="AQ120" s="164">
        <f t="shared" si="65"/>
        <v>0</v>
      </c>
      <c r="AR120" s="21">
        <v>0</v>
      </c>
      <c r="AS120" s="164">
        <f t="shared" si="66"/>
        <v>0</v>
      </c>
      <c r="AT120" s="21">
        <v>0</v>
      </c>
      <c r="AU120" s="164">
        <f t="shared" si="67"/>
        <v>0</v>
      </c>
      <c r="AV120" s="21">
        <v>0</v>
      </c>
      <c r="AW120" s="164">
        <f t="shared" si="68"/>
        <v>0</v>
      </c>
      <c r="AX120" s="21">
        <v>0</v>
      </c>
      <c r="AY120" s="164">
        <f t="shared" si="69"/>
        <v>0</v>
      </c>
      <c r="AZ120" s="21">
        <v>0</v>
      </c>
      <c r="BA120" s="164">
        <f t="shared" si="70"/>
        <v>0</v>
      </c>
      <c r="BB120" s="21">
        <v>0</v>
      </c>
      <c r="BC120" s="164">
        <f t="shared" si="71"/>
        <v>0</v>
      </c>
      <c r="BD120" s="21">
        <v>0</v>
      </c>
      <c r="BE120" s="164">
        <f t="shared" si="72"/>
        <v>0</v>
      </c>
      <c r="BF120" s="253">
        <f t="shared" si="73"/>
        <v>0</v>
      </c>
      <c r="BG120" s="253">
        <f t="shared" si="74"/>
        <v>0</v>
      </c>
      <c r="BH120" s="10" t="b">
        <f t="shared" si="75"/>
        <v>1</v>
      </c>
      <c r="BI120" s="253">
        <f t="shared" si="76"/>
        <v>0</v>
      </c>
      <c r="BJ120" s="250">
        <f t="shared" si="79"/>
        <v>21410031</v>
      </c>
      <c r="BK120" s="251">
        <v>348</v>
      </c>
      <c r="BL120" s="251">
        <v>5</v>
      </c>
      <c r="BM120" s="252">
        <f t="shared" si="80"/>
        <v>0</v>
      </c>
      <c r="BN120" s="252">
        <f t="shared" si="81"/>
        <v>0</v>
      </c>
      <c r="BO120" s="252">
        <f t="shared" si="82"/>
        <v>0</v>
      </c>
      <c r="BP120" s="252">
        <f t="shared" si="83"/>
        <v>0</v>
      </c>
      <c r="BQ120" s="254">
        <f t="shared" si="84"/>
        <v>554.42999999999995</v>
      </c>
      <c r="BR120">
        <f t="shared" si="77"/>
        <v>0</v>
      </c>
      <c r="BS120">
        <v>0</v>
      </c>
      <c r="BT120">
        <v>1</v>
      </c>
      <c r="BU120" t="s">
        <v>139</v>
      </c>
      <c r="BV120" t="str">
        <f t="shared" si="97"/>
        <v>0</v>
      </c>
      <c r="BW120" t="str">
        <f t="shared" si="97"/>
        <v>0</v>
      </c>
      <c r="BX120" t="str">
        <f t="shared" si="97"/>
        <v>1</v>
      </c>
      <c r="BY120" t="s">
        <v>23</v>
      </c>
      <c r="BZ120" s="253">
        <f t="shared" si="85"/>
        <v>0</v>
      </c>
      <c r="CA120" s="253">
        <f t="shared" si="86"/>
        <v>0</v>
      </c>
      <c r="CB120" s="253">
        <f t="shared" si="87"/>
        <v>0</v>
      </c>
      <c r="CC120" s="253">
        <f t="shared" si="88"/>
        <v>0</v>
      </c>
      <c r="CD120" s="253">
        <f t="shared" si="89"/>
        <v>0</v>
      </c>
      <c r="CE120" s="253">
        <f t="shared" si="90"/>
        <v>0</v>
      </c>
      <c r="CF120" s="253">
        <f t="shared" si="91"/>
        <v>0</v>
      </c>
      <c r="CG120" s="253">
        <f t="shared" si="92"/>
        <v>0</v>
      </c>
      <c r="CH120" s="253">
        <f t="shared" si="93"/>
        <v>0</v>
      </c>
      <c r="CI120" s="253">
        <f t="shared" si="94"/>
        <v>0</v>
      </c>
      <c r="CJ120" s="253">
        <f t="shared" si="95"/>
        <v>0</v>
      </c>
      <c r="CK120" s="253">
        <f t="shared" si="96"/>
        <v>0</v>
      </c>
    </row>
    <row r="121" spans="1:89" ht="27.6" x14ac:dyDescent="0.3">
      <c r="B121" s="129">
        <v>63</v>
      </c>
      <c r="C121" s="192">
        <v>214011</v>
      </c>
      <c r="D121" s="189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98"/>
        <v>0</v>
      </c>
      <c r="L121" s="166" t="s">
        <v>20</v>
      </c>
      <c r="M121" s="201">
        <v>0</v>
      </c>
      <c r="N121" s="262">
        <f t="shared" si="78"/>
        <v>1046.55</v>
      </c>
      <c r="O121" s="106">
        <v>1046.55</v>
      </c>
      <c r="P121" s="110">
        <f t="shared" si="56"/>
        <v>0</v>
      </c>
      <c r="Q121" s="112" t="s">
        <v>139</v>
      </c>
      <c r="R121" s="113">
        <f t="shared" si="50"/>
        <v>0</v>
      </c>
      <c r="S121" s="114">
        <f t="shared" si="57"/>
        <v>0</v>
      </c>
      <c r="T121" s="113">
        <f t="shared" si="51"/>
        <v>0</v>
      </c>
      <c r="U121" s="115">
        <f t="shared" si="58"/>
        <v>0</v>
      </c>
      <c r="V121" s="113">
        <f t="shared" si="52"/>
        <v>0</v>
      </c>
      <c r="W121" s="115">
        <f t="shared" si="59"/>
        <v>0</v>
      </c>
      <c r="X121" s="113">
        <f t="shared" si="53"/>
        <v>0</v>
      </c>
      <c r="Y121" s="115">
        <f t="shared" si="60"/>
        <v>0</v>
      </c>
      <c r="Z121" s="116">
        <f t="shared" si="54"/>
        <v>0</v>
      </c>
      <c r="AA121" s="117" t="b">
        <f t="shared" si="55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1"/>
        <v>0</v>
      </c>
      <c r="AJ121" s="21">
        <v>0</v>
      </c>
      <c r="AK121" s="164">
        <f t="shared" si="62"/>
        <v>0</v>
      </c>
      <c r="AL121" s="21">
        <v>0</v>
      </c>
      <c r="AM121" s="164">
        <f t="shared" si="63"/>
        <v>0</v>
      </c>
      <c r="AN121" s="21">
        <v>0</v>
      </c>
      <c r="AO121" s="164">
        <f t="shared" si="64"/>
        <v>0</v>
      </c>
      <c r="AP121" s="21">
        <v>0</v>
      </c>
      <c r="AQ121" s="164">
        <f t="shared" si="65"/>
        <v>0</v>
      </c>
      <c r="AR121" s="21">
        <v>0</v>
      </c>
      <c r="AS121" s="164">
        <f t="shared" si="66"/>
        <v>0</v>
      </c>
      <c r="AT121" s="21">
        <v>0</v>
      </c>
      <c r="AU121" s="164">
        <f t="shared" si="67"/>
        <v>0</v>
      </c>
      <c r="AV121" s="21">
        <v>0</v>
      </c>
      <c r="AW121" s="164">
        <f t="shared" si="68"/>
        <v>0</v>
      </c>
      <c r="AX121" s="21">
        <v>0</v>
      </c>
      <c r="AY121" s="164">
        <f t="shared" si="69"/>
        <v>0</v>
      </c>
      <c r="AZ121" s="21">
        <v>0</v>
      </c>
      <c r="BA121" s="164">
        <f t="shared" si="70"/>
        <v>0</v>
      </c>
      <c r="BB121" s="21">
        <v>0</v>
      </c>
      <c r="BC121" s="164">
        <f t="shared" si="71"/>
        <v>0</v>
      </c>
      <c r="BD121" s="21">
        <v>0</v>
      </c>
      <c r="BE121" s="164">
        <f t="shared" si="72"/>
        <v>0</v>
      </c>
      <c r="BF121" s="253">
        <f t="shared" si="73"/>
        <v>0</v>
      </c>
      <c r="BG121" s="253">
        <f t="shared" si="74"/>
        <v>0</v>
      </c>
      <c r="BH121" s="10" t="b">
        <f t="shared" si="75"/>
        <v>1</v>
      </c>
      <c r="BI121" s="253">
        <f t="shared" si="76"/>
        <v>0</v>
      </c>
      <c r="BJ121" s="250">
        <f t="shared" si="79"/>
        <v>21410555</v>
      </c>
      <c r="BK121" s="251">
        <v>348</v>
      </c>
      <c r="BL121" s="251">
        <v>5</v>
      </c>
      <c r="BM121" s="252">
        <f t="shared" si="80"/>
        <v>0</v>
      </c>
      <c r="BN121" s="252">
        <f t="shared" si="81"/>
        <v>0</v>
      </c>
      <c r="BO121" s="252">
        <f t="shared" si="82"/>
        <v>0</v>
      </c>
      <c r="BP121" s="252">
        <f t="shared" si="83"/>
        <v>0</v>
      </c>
      <c r="BQ121" s="254">
        <f t="shared" si="84"/>
        <v>1046.55</v>
      </c>
      <c r="BR121">
        <f t="shared" si="77"/>
        <v>0</v>
      </c>
      <c r="BS121">
        <v>0</v>
      </c>
      <c r="BT121">
        <v>1</v>
      </c>
      <c r="BU121" t="s">
        <v>139</v>
      </c>
      <c r="BV121" t="str">
        <f t="shared" si="97"/>
        <v>0</v>
      </c>
      <c r="BW121" t="str">
        <f t="shared" si="97"/>
        <v>0</v>
      </c>
      <c r="BX121" t="str">
        <f t="shared" si="97"/>
        <v>1</v>
      </c>
      <c r="BY121" t="s">
        <v>23</v>
      </c>
      <c r="BZ121" s="253">
        <f t="shared" si="85"/>
        <v>0</v>
      </c>
      <c r="CA121" s="253">
        <f t="shared" si="86"/>
        <v>0</v>
      </c>
      <c r="CB121" s="253">
        <f t="shared" si="87"/>
        <v>0</v>
      </c>
      <c r="CC121" s="253">
        <f t="shared" si="88"/>
        <v>0</v>
      </c>
      <c r="CD121" s="253">
        <f t="shared" si="89"/>
        <v>0</v>
      </c>
      <c r="CE121" s="253">
        <f t="shared" si="90"/>
        <v>0</v>
      </c>
      <c r="CF121" s="253">
        <f t="shared" si="91"/>
        <v>0</v>
      </c>
      <c r="CG121" s="253">
        <f t="shared" si="92"/>
        <v>0</v>
      </c>
      <c r="CH121" s="253">
        <f t="shared" si="93"/>
        <v>0</v>
      </c>
      <c r="CI121" s="253">
        <f t="shared" si="94"/>
        <v>0</v>
      </c>
      <c r="CJ121" s="253">
        <f t="shared" si="95"/>
        <v>0</v>
      </c>
      <c r="CK121" s="253">
        <f t="shared" si="96"/>
        <v>0</v>
      </c>
    </row>
    <row r="122" spans="1:89" ht="27.6" x14ac:dyDescent="0.3">
      <c r="B122" s="129">
        <v>64</v>
      </c>
      <c r="C122" s="192">
        <v>214011</v>
      </c>
      <c r="D122" s="189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98"/>
        <v>0</v>
      </c>
      <c r="L122" s="166" t="s">
        <v>20</v>
      </c>
      <c r="M122" s="104">
        <v>0</v>
      </c>
      <c r="N122" s="262">
        <f t="shared" si="78"/>
        <v>730.92</v>
      </c>
      <c r="O122" s="106">
        <v>730.92</v>
      </c>
      <c r="P122" s="110">
        <f t="shared" si="56"/>
        <v>0</v>
      </c>
      <c r="Q122" s="112" t="s">
        <v>139</v>
      </c>
      <c r="R122" s="113">
        <f t="shared" si="50"/>
        <v>0</v>
      </c>
      <c r="S122" s="114">
        <f t="shared" si="57"/>
        <v>0</v>
      </c>
      <c r="T122" s="113">
        <f t="shared" si="51"/>
        <v>0</v>
      </c>
      <c r="U122" s="115">
        <f t="shared" si="58"/>
        <v>0</v>
      </c>
      <c r="V122" s="113">
        <f t="shared" si="52"/>
        <v>0</v>
      </c>
      <c r="W122" s="115">
        <f t="shared" si="59"/>
        <v>0</v>
      </c>
      <c r="X122" s="113">
        <f t="shared" si="53"/>
        <v>0</v>
      </c>
      <c r="Y122" s="115">
        <f t="shared" si="60"/>
        <v>0</v>
      </c>
      <c r="Z122" s="116">
        <f t="shared" si="54"/>
        <v>0</v>
      </c>
      <c r="AA122" s="117" t="b">
        <f t="shared" si="55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1"/>
        <v>0</v>
      </c>
      <c r="AJ122" s="21">
        <v>0</v>
      </c>
      <c r="AK122" s="164">
        <f t="shared" si="62"/>
        <v>0</v>
      </c>
      <c r="AL122" s="21">
        <v>0</v>
      </c>
      <c r="AM122" s="164">
        <f t="shared" si="63"/>
        <v>0</v>
      </c>
      <c r="AN122" s="21">
        <v>0</v>
      </c>
      <c r="AO122" s="164">
        <f t="shared" si="64"/>
        <v>0</v>
      </c>
      <c r="AP122" s="21">
        <v>0</v>
      </c>
      <c r="AQ122" s="164">
        <f t="shared" si="65"/>
        <v>0</v>
      </c>
      <c r="AR122" s="21">
        <v>0</v>
      </c>
      <c r="AS122" s="164">
        <f t="shared" si="66"/>
        <v>0</v>
      </c>
      <c r="AT122" s="21">
        <v>0</v>
      </c>
      <c r="AU122" s="164">
        <f t="shared" si="67"/>
        <v>0</v>
      </c>
      <c r="AV122" s="21">
        <v>0</v>
      </c>
      <c r="AW122" s="164">
        <f t="shared" si="68"/>
        <v>0</v>
      </c>
      <c r="AX122" s="21">
        <v>0</v>
      </c>
      <c r="AY122" s="164">
        <f t="shared" si="69"/>
        <v>0</v>
      </c>
      <c r="AZ122" s="21">
        <v>0</v>
      </c>
      <c r="BA122" s="164">
        <f t="shared" si="70"/>
        <v>0</v>
      </c>
      <c r="BB122" s="21">
        <v>0</v>
      </c>
      <c r="BC122" s="164">
        <f t="shared" si="71"/>
        <v>0</v>
      </c>
      <c r="BD122" s="21">
        <v>0</v>
      </c>
      <c r="BE122" s="164">
        <f t="shared" si="72"/>
        <v>0</v>
      </c>
      <c r="BF122" s="253">
        <f t="shared" si="73"/>
        <v>0</v>
      </c>
      <c r="BG122" s="253">
        <f t="shared" si="74"/>
        <v>0</v>
      </c>
      <c r="BH122" s="10" t="b">
        <f t="shared" si="75"/>
        <v>1</v>
      </c>
      <c r="BI122" s="253">
        <f t="shared" si="76"/>
        <v>0</v>
      </c>
      <c r="BJ122" s="250">
        <f t="shared" si="79"/>
        <v>21410556</v>
      </c>
      <c r="BK122" s="251">
        <v>348</v>
      </c>
      <c r="BL122" s="251">
        <v>5</v>
      </c>
      <c r="BM122" s="252">
        <f t="shared" si="80"/>
        <v>0</v>
      </c>
      <c r="BN122" s="252">
        <f t="shared" si="81"/>
        <v>0</v>
      </c>
      <c r="BO122" s="252">
        <f t="shared" si="82"/>
        <v>0</v>
      </c>
      <c r="BP122" s="252">
        <f t="shared" si="83"/>
        <v>0</v>
      </c>
      <c r="BQ122" s="254">
        <f t="shared" si="84"/>
        <v>730.92</v>
      </c>
      <c r="BR122">
        <f t="shared" si="77"/>
        <v>0</v>
      </c>
      <c r="BS122">
        <v>0</v>
      </c>
      <c r="BT122">
        <v>1</v>
      </c>
      <c r="BU122" t="s">
        <v>139</v>
      </c>
      <c r="BV122" t="str">
        <f t="shared" si="97"/>
        <v>0</v>
      </c>
      <c r="BW122" t="str">
        <f t="shared" si="97"/>
        <v>0</v>
      </c>
      <c r="BX122" t="str">
        <f t="shared" si="97"/>
        <v>1</v>
      </c>
      <c r="BY122" t="s">
        <v>23</v>
      </c>
      <c r="BZ122" s="253">
        <f t="shared" si="85"/>
        <v>0</v>
      </c>
      <c r="CA122" s="253">
        <f t="shared" si="86"/>
        <v>0</v>
      </c>
      <c r="CB122" s="253">
        <f t="shared" si="87"/>
        <v>0</v>
      </c>
      <c r="CC122" s="253">
        <f t="shared" si="88"/>
        <v>0</v>
      </c>
      <c r="CD122" s="253">
        <f t="shared" si="89"/>
        <v>0</v>
      </c>
      <c r="CE122" s="253">
        <f t="shared" si="90"/>
        <v>0</v>
      </c>
      <c r="CF122" s="253">
        <f t="shared" si="91"/>
        <v>0</v>
      </c>
      <c r="CG122" s="253">
        <f t="shared" si="92"/>
        <v>0</v>
      </c>
      <c r="CH122" s="253">
        <f t="shared" si="93"/>
        <v>0</v>
      </c>
      <c r="CI122" s="253">
        <f t="shared" si="94"/>
        <v>0</v>
      </c>
      <c r="CJ122" s="253">
        <f t="shared" si="95"/>
        <v>0</v>
      </c>
      <c r="CK122" s="253">
        <f t="shared" si="96"/>
        <v>0</v>
      </c>
    </row>
    <row r="123" spans="1:89" ht="27.6" x14ac:dyDescent="0.3">
      <c r="B123" s="129">
        <v>65</v>
      </c>
      <c r="C123" s="192">
        <v>214011</v>
      </c>
      <c r="D123" s="189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98"/>
        <v>0</v>
      </c>
      <c r="L123" s="166" t="s">
        <v>20</v>
      </c>
      <c r="M123" s="201">
        <v>0</v>
      </c>
      <c r="N123" s="262">
        <f t="shared" si="78"/>
        <v>730.92</v>
      </c>
      <c r="O123" s="106">
        <v>730.92</v>
      </c>
      <c r="P123" s="110">
        <f t="shared" si="56"/>
        <v>0</v>
      </c>
      <c r="Q123" s="112" t="s">
        <v>139</v>
      </c>
      <c r="R123" s="113">
        <f t="shared" si="50"/>
        <v>0</v>
      </c>
      <c r="S123" s="114">
        <f t="shared" si="57"/>
        <v>0</v>
      </c>
      <c r="T123" s="113">
        <f t="shared" si="51"/>
        <v>0</v>
      </c>
      <c r="U123" s="115">
        <f t="shared" si="58"/>
        <v>0</v>
      </c>
      <c r="V123" s="113">
        <f t="shared" si="52"/>
        <v>0</v>
      </c>
      <c r="W123" s="115">
        <f t="shared" si="59"/>
        <v>0</v>
      </c>
      <c r="X123" s="113">
        <f t="shared" si="53"/>
        <v>0</v>
      </c>
      <c r="Y123" s="115">
        <f t="shared" si="60"/>
        <v>0</v>
      </c>
      <c r="Z123" s="116">
        <f t="shared" si="54"/>
        <v>0</v>
      </c>
      <c r="AA123" s="117" t="b">
        <f t="shared" si="55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1"/>
        <v>0</v>
      </c>
      <c r="AJ123" s="21">
        <v>0</v>
      </c>
      <c r="AK123" s="164">
        <f t="shared" si="62"/>
        <v>0</v>
      </c>
      <c r="AL123" s="21">
        <v>0</v>
      </c>
      <c r="AM123" s="164">
        <f t="shared" si="63"/>
        <v>0</v>
      </c>
      <c r="AN123" s="21">
        <v>0</v>
      </c>
      <c r="AO123" s="164">
        <f t="shared" si="64"/>
        <v>0</v>
      </c>
      <c r="AP123" s="21">
        <v>0</v>
      </c>
      <c r="AQ123" s="164">
        <f t="shared" si="65"/>
        <v>0</v>
      </c>
      <c r="AR123" s="21">
        <v>0</v>
      </c>
      <c r="AS123" s="164">
        <f t="shared" si="66"/>
        <v>0</v>
      </c>
      <c r="AT123" s="21">
        <v>0</v>
      </c>
      <c r="AU123" s="164">
        <f t="shared" si="67"/>
        <v>0</v>
      </c>
      <c r="AV123" s="21">
        <v>0</v>
      </c>
      <c r="AW123" s="164">
        <f t="shared" si="68"/>
        <v>0</v>
      </c>
      <c r="AX123" s="21">
        <v>0</v>
      </c>
      <c r="AY123" s="164">
        <f t="shared" si="69"/>
        <v>0</v>
      </c>
      <c r="AZ123" s="21">
        <v>0</v>
      </c>
      <c r="BA123" s="164">
        <f t="shared" si="70"/>
        <v>0</v>
      </c>
      <c r="BB123" s="21">
        <v>0</v>
      </c>
      <c r="BC123" s="164">
        <f t="shared" si="71"/>
        <v>0</v>
      </c>
      <c r="BD123" s="21">
        <v>0</v>
      </c>
      <c r="BE123" s="164">
        <f t="shared" si="72"/>
        <v>0</v>
      </c>
      <c r="BF123" s="253">
        <f t="shared" si="73"/>
        <v>0</v>
      </c>
      <c r="BG123" s="253">
        <f t="shared" si="74"/>
        <v>0</v>
      </c>
      <c r="BH123" s="10" t="b">
        <f t="shared" si="75"/>
        <v>1</v>
      </c>
      <c r="BI123" s="253">
        <f t="shared" si="76"/>
        <v>0</v>
      </c>
      <c r="BJ123" s="250">
        <f t="shared" si="79"/>
        <v>21410557</v>
      </c>
      <c r="BK123" s="251">
        <v>348</v>
      </c>
      <c r="BL123" s="251">
        <v>5</v>
      </c>
      <c r="BM123" s="252">
        <f t="shared" si="80"/>
        <v>0</v>
      </c>
      <c r="BN123" s="252">
        <f t="shared" si="81"/>
        <v>0</v>
      </c>
      <c r="BO123" s="252">
        <f t="shared" si="82"/>
        <v>0</v>
      </c>
      <c r="BP123" s="252">
        <f t="shared" si="83"/>
        <v>0</v>
      </c>
      <c r="BQ123" s="254">
        <f t="shared" si="84"/>
        <v>730.92</v>
      </c>
      <c r="BR123">
        <f t="shared" si="77"/>
        <v>0</v>
      </c>
      <c r="BS123">
        <v>0</v>
      </c>
      <c r="BT123">
        <v>1</v>
      </c>
      <c r="BU123" t="s">
        <v>139</v>
      </c>
      <c r="BV123" t="str">
        <f t="shared" si="97"/>
        <v>0</v>
      </c>
      <c r="BW123" t="str">
        <f t="shared" si="97"/>
        <v>0</v>
      </c>
      <c r="BX123" t="str">
        <f t="shared" si="97"/>
        <v>1</v>
      </c>
      <c r="BY123" t="s">
        <v>23</v>
      </c>
      <c r="BZ123" s="253">
        <f t="shared" si="85"/>
        <v>0</v>
      </c>
      <c r="CA123" s="253">
        <f t="shared" si="86"/>
        <v>0</v>
      </c>
      <c r="CB123" s="253">
        <f t="shared" si="87"/>
        <v>0</v>
      </c>
      <c r="CC123" s="253">
        <f t="shared" si="88"/>
        <v>0</v>
      </c>
      <c r="CD123" s="253">
        <f t="shared" si="89"/>
        <v>0</v>
      </c>
      <c r="CE123" s="253">
        <f t="shared" si="90"/>
        <v>0</v>
      </c>
      <c r="CF123" s="253">
        <f t="shared" si="91"/>
        <v>0</v>
      </c>
      <c r="CG123" s="253">
        <f t="shared" si="92"/>
        <v>0</v>
      </c>
      <c r="CH123" s="253">
        <f t="shared" si="93"/>
        <v>0</v>
      </c>
      <c r="CI123" s="253">
        <f t="shared" si="94"/>
        <v>0</v>
      </c>
      <c r="CJ123" s="253">
        <f t="shared" si="95"/>
        <v>0</v>
      </c>
      <c r="CK123" s="253">
        <f t="shared" si="96"/>
        <v>0</v>
      </c>
    </row>
    <row r="124" spans="1:89" ht="27.6" x14ac:dyDescent="0.3">
      <c r="B124" s="129">
        <v>66</v>
      </c>
      <c r="C124" s="192">
        <v>214011</v>
      </c>
      <c r="D124" s="189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98"/>
        <v>0</v>
      </c>
      <c r="L124" s="166" t="s">
        <v>20</v>
      </c>
      <c r="M124" s="104">
        <v>0</v>
      </c>
      <c r="N124" s="262">
        <f t="shared" si="78"/>
        <v>730.92</v>
      </c>
      <c r="O124" s="106">
        <v>730.92</v>
      </c>
      <c r="P124" s="110">
        <f t="shared" si="56"/>
        <v>0</v>
      </c>
      <c r="Q124" s="112" t="s">
        <v>139</v>
      </c>
      <c r="R124" s="113">
        <f t="shared" si="50"/>
        <v>0</v>
      </c>
      <c r="S124" s="114">
        <f t="shared" si="57"/>
        <v>0</v>
      </c>
      <c r="T124" s="113">
        <f t="shared" si="51"/>
        <v>0</v>
      </c>
      <c r="U124" s="115">
        <f t="shared" si="58"/>
        <v>0</v>
      </c>
      <c r="V124" s="113">
        <f t="shared" si="52"/>
        <v>0</v>
      </c>
      <c r="W124" s="115">
        <f t="shared" si="59"/>
        <v>0</v>
      </c>
      <c r="X124" s="113">
        <f t="shared" si="53"/>
        <v>0</v>
      </c>
      <c r="Y124" s="115">
        <f t="shared" si="60"/>
        <v>0</v>
      </c>
      <c r="Z124" s="116">
        <f t="shared" si="54"/>
        <v>0</v>
      </c>
      <c r="AA124" s="117" t="b">
        <f t="shared" si="55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1"/>
        <v>0</v>
      </c>
      <c r="AJ124" s="21">
        <v>0</v>
      </c>
      <c r="AK124" s="164">
        <f t="shared" si="62"/>
        <v>0</v>
      </c>
      <c r="AL124" s="21">
        <v>0</v>
      </c>
      <c r="AM124" s="164">
        <f t="shared" si="63"/>
        <v>0</v>
      </c>
      <c r="AN124" s="21">
        <v>0</v>
      </c>
      <c r="AO124" s="164">
        <f t="shared" si="64"/>
        <v>0</v>
      </c>
      <c r="AP124" s="21">
        <v>0</v>
      </c>
      <c r="AQ124" s="164">
        <f t="shared" si="65"/>
        <v>0</v>
      </c>
      <c r="AR124" s="21">
        <v>0</v>
      </c>
      <c r="AS124" s="164">
        <f t="shared" si="66"/>
        <v>0</v>
      </c>
      <c r="AT124" s="21">
        <v>0</v>
      </c>
      <c r="AU124" s="164">
        <f t="shared" si="67"/>
        <v>0</v>
      </c>
      <c r="AV124" s="21">
        <v>0</v>
      </c>
      <c r="AW124" s="164">
        <f t="shared" si="68"/>
        <v>0</v>
      </c>
      <c r="AX124" s="21">
        <v>0</v>
      </c>
      <c r="AY124" s="164">
        <f t="shared" si="69"/>
        <v>0</v>
      </c>
      <c r="AZ124" s="21">
        <v>0</v>
      </c>
      <c r="BA124" s="164">
        <f t="shared" si="70"/>
        <v>0</v>
      </c>
      <c r="BB124" s="21">
        <v>0</v>
      </c>
      <c r="BC124" s="164">
        <f t="shared" si="71"/>
        <v>0</v>
      </c>
      <c r="BD124" s="21">
        <v>0</v>
      </c>
      <c r="BE124" s="164">
        <f t="shared" si="72"/>
        <v>0</v>
      </c>
      <c r="BF124" s="253">
        <f t="shared" si="73"/>
        <v>0</v>
      </c>
      <c r="BG124" s="253">
        <f t="shared" si="74"/>
        <v>0</v>
      </c>
      <c r="BH124" s="10" t="b">
        <f t="shared" si="75"/>
        <v>1</v>
      </c>
      <c r="BI124" s="253">
        <f t="shared" si="76"/>
        <v>0</v>
      </c>
      <c r="BJ124" s="250">
        <f t="shared" si="79"/>
        <v>21410558</v>
      </c>
      <c r="BK124" s="251">
        <v>348</v>
      </c>
      <c r="BL124" s="251">
        <v>5</v>
      </c>
      <c r="BM124" s="252">
        <f t="shared" si="80"/>
        <v>0</v>
      </c>
      <c r="BN124" s="252">
        <f t="shared" si="81"/>
        <v>0</v>
      </c>
      <c r="BO124" s="252">
        <f t="shared" si="82"/>
        <v>0</v>
      </c>
      <c r="BP124" s="252">
        <f t="shared" si="83"/>
        <v>0</v>
      </c>
      <c r="BQ124" s="254">
        <f t="shared" si="84"/>
        <v>730.92</v>
      </c>
      <c r="BR124">
        <f t="shared" si="77"/>
        <v>0</v>
      </c>
      <c r="BS124">
        <v>0</v>
      </c>
      <c r="BT124">
        <v>1</v>
      </c>
      <c r="BU124" t="s">
        <v>139</v>
      </c>
      <c r="BV124" t="str">
        <f t="shared" si="97"/>
        <v>0</v>
      </c>
      <c r="BW124" t="str">
        <f t="shared" si="97"/>
        <v>0</v>
      </c>
      <c r="BX124" t="str">
        <f t="shared" si="97"/>
        <v>1</v>
      </c>
      <c r="BY124" t="s">
        <v>23</v>
      </c>
      <c r="BZ124" s="253">
        <f t="shared" si="85"/>
        <v>0</v>
      </c>
      <c r="CA124" s="253">
        <f t="shared" si="86"/>
        <v>0</v>
      </c>
      <c r="CB124" s="253">
        <f t="shared" si="87"/>
        <v>0</v>
      </c>
      <c r="CC124" s="253">
        <f t="shared" si="88"/>
        <v>0</v>
      </c>
      <c r="CD124" s="253">
        <f t="shared" si="89"/>
        <v>0</v>
      </c>
      <c r="CE124" s="253">
        <f t="shared" si="90"/>
        <v>0</v>
      </c>
      <c r="CF124" s="253">
        <f t="shared" si="91"/>
        <v>0</v>
      </c>
      <c r="CG124" s="253">
        <f t="shared" si="92"/>
        <v>0</v>
      </c>
      <c r="CH124" s="253">
        <f t="shared" si="93"/>
        <v>0</v>
      </c>
      <c r="CI124" s="253">
        <f t="shared" si="94"/>
        <v>0</v>
      </c>
      <c r="CJ124" s="253">
        <f t="shared" si="95"/>
        <v>0</v>
      </c>
      <c r="CK124" s="253">
        <f t="shared" si="96"/>
        <v>0</v>
      </c>
    </row>
    <row r="125" spans="1:89" ht="27.6" x14ac:dyDescent="0.3">
      <c r="B125" s="129">
        <v>67</v>
      </c>
      <c r="C125" s="192">
        <v>214011</v>
      </c>
      <c r="D125" s="189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98"/>
        <v>41</v>
      </c>
      <c r="L125" s="166" t="s">
        <v>187</v>
      </c>
      <c r="M125" s="201">
        <v>0</v>
      </c>
      <c r="N125" s="262">
        <f t="shared" si="78"/>
        <v>511.44</v>
      </c>
      <c r="O125" s="106">
        <v>511.44</v>
      </c>
      <c r="P125" s="110">
        <f t="shared" si="56"/>
        <v>20969.04</v>
      </c>
      <c r="Q125" s="112" t="s">
        <v>139</v>
      </c>
      <c r="R125" s="113">
        <f t="shared" si="50"/>
        <v>6</v>
      </c>
      <c r="S125" s="114">
        <f t="shared" si="57"/>
        <v>3068.64</v>
      </c>
      <c r="T125" s="113">
        <f t="shared" si="51"/>
        <v>13</v>
      </c>
      <c r="U125" s="115">
        <f t="shared" si="58"/>
        <v>6648.72</v>
      </c>
      <c r="V125" s="113">
        <f t="shared" si="52"/>
        <v>11</v>
      </c>
      <c r="W125" s="115">
        <f t="shared" si="59"/>
        <v>5625.84</v>
      </c>
      <c r="X125" s="113">
        <f t="shared" si="53"/>
        <v>11</v>
      </c>
      <c r="Y125" s="115">
        <f t="shared" si="60"/>
        <v>5625.84</v>
      </c>
      <c r="Z125" s="116">
        <f t="shared" si="54"/>
        <v>20969.04</v>
      </c>
      <c r="AA125" s="117" t="b">
        <f t="shared" si="55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1"/>
        <v>0</v>
      </c>
      <c r="AJ125" s="21">
        <v>3</v>
      </c>
      <c r="AK125" s="164">
        <f t="shared" si="62"/>
        <v>1534.32</v>
      </c>
      <c r="AL125" s="21">
        <v>3</v>
      </c>
      <c r="AM125" s="164">
        <f t="shared" si="63"/>
        <v>1534.32</v>
      </c>
      <c r="AN125" s="21">
        <v>3</v>
      </c>
      <c r="AO125" s="164">
        <f t="shared" si="64"/>
        <v>1534.32</v>
      </c>
      <c r="AP125" s="21">
        <v>5</v>
      </c>
      <c r="AQ125" s="164">
        <f t="shared" si="65"/>
        <v>2557.1999999999998</v>
      </c>
      <c r="AR125" s="21">
        <v>5</v>
      </c>
      <c r="AS125" s="164">
        <f t="shared" si="66"/>
        <v>2557.1999999999998</v>
      </c>
      <c r="AT125" s="21">
        <v>1</v>
      </c>
      <c r="AU125" s="164">
        <f t="shared" si="67"/>
        <v>511.44</v>
      </c>
      <c r="AV125" s="21">
        <v>5</v>
      </c>
      <c r="AW125" s="164">
        <f t="shared" si="68"/>
        <v>2557.1999999999998</v>
      </c>
      <c r="AX125" s="21">
        <v>5</v>
      </c>
      <c r="AY125" s="164">
        <f t="shared" si="69"/>
        <v>2557.1999999999998</v>
      </c>
      <c r="AZ125" s="21">
        <v>5</v>
      </c>
      <c r="BA125" s="164">
        <f t="shared" si="70"/>
        <v>2557.1999999999998</v>
      </c>
      <c r="BB125" s="21">
        <v>5</v>
      </c>
      <c r="BC125" s="164">
        <f t="shared" si="71"/>
        <v>2557.1999999999998</v>
      </c>
      <c r="BD125" s="21">
        <v>1</v>
      </c>
      <c r="BE125" s="164">
        <f t="shared" si="72"/>
        <v>511.44</v>
      </c>
      <c r="BF125" s="253">
        <f t="shared" si="73"/>
        <v>20969.04</v>
      </c>
      <c r="BG125" s="253">
        <f t="shared" si="74"/>
        <v>20969.04</v>
      </c>
      <c r="BH125" s="10" t="b">
        <f t="shared" si="75"/>
        <v>1</v>
      </c>
      <c r="BI125" s="253">
        <f t="shared" si="76"/>
        <v>0</v>
      </c>
      <c r="BJ125" s="250">
        <f t="shared" si="79"/>
        <v>21410750</v>
      </c>
      <c r="BK125" s="251">
        <v>348</v>
      </c>
      <c r="BL125" s="251">
        <v>5</v>
      </c>
      <c r="BM125" s="252">
        <f t="shared" si="80"/>
        <v>6</v>
      </c>
      <c r="BN125" s="252">
        <f t="shared" si="81"/>
        <v>13</v>
      </c>
      <c r="BO125" s="252">
        <f t="shared" si="82"/>
        <v>11</v>
      </c>
      <c r="BP125" s="252">
        <f t="shared" si="83"/>
        <v>11</v>
      </c>
      <c r="BQ125" s="254">
        <f t="shared" si="84"/>
        <v>511.44</v>
      </c>
      <c r="BR125">
        <f t="shared" si="77"/>
        <v>0</v>
      </c>
      <c r="BS125">
        <v>0</v>
      </c>
      <c r="BT125">
        <v>1</v>
      </c>
      <c r="BU125" t="s">
        <v>139</v>
      </c>
      <c r="BV125" t="str">
        <f t="shared" si="97"/>
        <v>0</v>
      </c>
      <c r="BW125" t="str">
        <f t="shared" si="97"/>
        <v>0</v>
      </c>
      <c r="BX125" t="str">
        <f t="shared" si="97"/>
        <v>1</v>
      </c>
      <c r="BY125" t="s">
        <v>23</v>
      </c>
      <c r="BZ125" s="253">
        <f t="shared" si="85"/>
        <v>0</v>
      </c>
      <c r="CA125" s="253">
        <f t="shared" si="86"/>
        <v>1534.32</v>
      </c>
      <c r="CB125" s="253">
        <f t="shared" si="87"/>
        <v>1534.32</v>
      </c>
      <c r="CC125" s="253">
        <f t="shared" si="88"/>
        <v>1534.32</v>
      </c>
      <c r="CD125" s="253">
        <f t="shared" si="89"/>
        <v>2557.1999999999998</v>
      </c>
      <c r="CE125" s="253">
        <f t="shared" si="90"/>
        <v>2557.1999999999998</v>
      </c>
      <c r="CF125" s="253">
        <f t="shared" si="91"/>
        <v>511.44</v>
      </c>
      <c r="CG125" s="253">
        <f t="shared" si="92"/>
        <v>2557.1999999999998</v>
      </c>
      <c r="CH125" s="253">
        <f t="shared" si="93"/>
        <v>2557.1999999999998</v>
      </c>
      <c r="CI125" s="253">
        <f t="shared" si="94"/>
        <v>2557.1999999999998</v>
      </c>
      <c r="CJ125" s="253">
        <f t="shared" si="95"/>
        <v>2557.1999999999998</v>
      </c>
      <c r="CK125" s="253">
        <f t="shared" si="96"/>
        <v>511.44</v>
      </c>
    </row>
    <row r="126" spans="1:89" ht="27.6" x14ac:dyDescent="0.3">
      <c r="B126" s="129">
        <v>68</v>
      </c>
      <c r="C126" s="192">
        <v>214011</v>
      </c>
      <c r="D126" s="189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98"/>
        <v>17</v>
      </c>
      <c r="L126" s="166" t="s">
        <v>187</v>
      </c>
      <c r="M126" s="104">
        <v>0</v>
      </c>
      <c r="N126" s="262">
        <f t="shared" si="78"/>
        <v>586.26</v>
      </c>
      <c r="O126" s="106">
        <v>586.26</v>
      </c>
      <c r="P126" s="110">
        <f t="shared" si="56"/>
        <v>9966.42</v>
      </c>
      <c r="Q126" s="112" t="s">
        <v>139</v>
      </c>
      <c r="R126" s="113">
        <f t="shared" si="50"/>
        <v>2</v>
      </c>
      <c r="S126" s="114">
        <f t="shared" si="57"/>
        <v>1172.52</v>
      </c>
      <c r="T126" s="113">
        <f t="shared" si="51"/>
        <v>5</v>
      </c>
      <c r="U126" s="115">
        <f t="shared" si="58"/>
        <v>2931.3</v>
      </c>
      <c r="V126" s="113">
        <f t="shared" si="52"/>
        <v>5</v>
      </c>
      <c r="W126" s="115">
        <f t="shared" si="59"/>
        <v>2931.3</v>
      </c>
      <c r="X126" s="113">
        <f t="shared" si="53"/>
        <v>5</v>
      </c>
      <c r="Y126" s="115">
        <f t="shared" si="60"/>
        <v>2931.3</v>
      </c>
      <c r="Z126" s="116">
        <f t="shared" si="54"/>
        <v>9966.42</v>
      </c>
      <c r="AA126" s="117" t="b">
        <f t="shared" si="55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1"/>
        <v>0</v>
      </c>
      <c r="AJ126" s="21">
        <v>1</v>
      </c>
      <c r="AK126" s="164">
        <f t="shared" si="62"/>
        <v>586.26</v>
      </c>
      <c r="AL126" s="21">
        <v>1</v>
      </c>
      <c r="AM126" s="164">
        <f t="shared" si="63"/>
        <v>586.26</v>
      </c>
      <c r="AN126" s="21">
        <v>1</v>
      </c>
      <c r="AO126" s="164">
        <f t="shared" si="64"/>
        <v>586.26</v>
      </c>
      <c r="AP126" s="21">
        <v>2</v>
      </c>
      <c r="AQ126" s="164">
        <f t="shared" si="65"/>
        <v>1172.52</v>
      </c>
      <c r="AR126" s="21">
        <v>2</v>
      </c>
      <c r="AS126" s="164">
        <f t="shared" si="66"/>
        <v>1172.52</v>
      </c>
      <c r="AT126" s="21">
        <v>1</v>
      </c>
      <c r="AU126" s="164">
        <f t="shared" si="67"/>
        <v>586.26</v>
      </c>
      <c r="AV126" s="21">
        <v>2</v>
      </c>
      <c r="AW126" s="164">
        <f t="shared" si="68"/>
        <v>1172.52</v>
      </c>
      <c r="AX126" s="21">
        <v>2</v>
      </c>
      <c r="AY126" s="164">
        <f t="shared" si="69"/>
        <v>1172.52</v>
      </c>
      <c r="AZ126" s="21">
        <v>2</v>
      </c>
      <c r="BA126" s="164">
        <f t="shared" si="70"/>
        <v>1172.52</v>
      </c>
      <c r="BB126" s="21">
        <v>2</v>
      </c>
      <c r="BC126" s="164">
        <f t="shared" si="71"/>
        <v>1172.52</v>
      </c>
      <c r="BD126" s="21">
        <v>1</v>
      </c>
      <c r="BE126" s="164">
        <f t="shared" si="72"/>
        <v>586.26</v>
      </c>
      <c r="BF126" s="253">
        <f t="shared" si="73"/>
        <v>9966.42</v>
      </c>
      <c r="BG126" s="253">
        <f t="shared" si="74"/>
        <v>9966.4200000000019</v>
      </c>
      <c r="BH126" s="10" t="b">
        <f t="shared" si="75"/>
        <v>1</v>
      </c>
      <c r="BI126" s="253">
        <f t="shared" si="76"/>
        <v>0</v>
      </c>
      <c r="BJ126" s="250">
        <f t="shared" si="79"/>
        <v>21410751</v>
      </c>
      <c r="BK126" s="251">
        <v>348</v>
      </c>
      <c r="BL126" s="251">
        <v>5</v>
      </c>
      <c r="BM126" s="252">
        <f t="shared" si="80"/>
        <v>2</v>
      </c>
      <c r="BN126" s="252">
        <f t="shared" si="81"/>
        <v>5</v>
      </c>
      <c r="BO126" s="252">
        <f t="shared" si="82"/>
        <v>5</v>
      </c>
      <c r="BP126" s="252">
        <f t="shared" si="83"/>
        <v>5</v>
      </c>
      <c r="BQ126" s="254">
        <f t="shared" si="84"/>
        <v>586.26</v>
      </c>
      <c r="BR126">
        <f t="shared" si="77"/>
        <v>0</v>
      </c>
      <c r="BS126">
        <v>0</v>
      </c>
      <c r="BT126">
        <v>1</v>
      </c>
      <c r="BU126" t="s">
        <v>139</v>
      </c>
      <c r="BV126" t="str">
        <f t="shared" si="97"/>
        <v>0</v>
      </c>
      <c r="BW126" t="str">
        <f t="shared" si="97"/>
        <v>0</v>
      </c>
      <c r="BX126" t="str">
        <f t="shared" si="97"/>
        <v>1</v>
      </c>
      <c r="BY126" t="s">
        <v>23</v>
      </c>
      <c r="BZ126" s="253">
        <f t="shared" si="85"/>
        <v>0</v>
      </c>
      <c r="CA126" s="253">
        <f t="shared" si="86"/>
        <v>586.26</v>
      </c>
      <c r="CB126" s="253">
        <f t="shared" si="87"/>
        <v>586.26</v>
      </c>
      <c r="CC126" s="253">
        <f t="shared" si="88"/>
        <v>586.26</v>
      </c>
      <c r="CD126" s="253">
        <f t="shared" si="89"/>
        <v>1172.52</v>
      </c>
      <c r="CE126" s="253">
        <f t="shared" si="90"/>
        <v>1172.52</v>
      </c>
      <c r="CF126" s="253">
        <f t="shared" si="91"/>
        <v>586.26</v>
      </c>
      <c r="CG126" s="253">
        <f t="shared" si="92"/>
        <v>1172.52</v>
      </c>
      <c r="CH126" s="253">
        <f t="shared" si="93"/>
        <v>1172.52</v>
      </c>
      <c r="CI126" s="253">
        <f t="shared" si="94"/>
        <v>1172.52</v>
      </c>
      <c r="CJ126" s="253">
        <f t="shared" si="95"/>
        <v>1172.52</v>
      </c>
      <c r="CK126" s="253">
        <f t="shared" si="96"/>
        <v>586.26</v>
      </c>
    </row>
    <row r="127" spans="1:89" ht="27.6" x14ac:dyDescent="0.3">
      <c r="B127" s="129">
        <v>69</v>
      </c>
      <c r="C127" s="192">
        <v>214011</v>
      </c>
      <c r="D127" s="189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98"/>
        <v>2</v>
      </c>
      <c r="L127" s="166" t="s">
        <v>187</v>
      </c>
      <c r="M127" s="201">
        <v>0</v>
      </c>
      <c r="N127" s="262">
        <f t="shared" si="78"/>
        <v>2735.4</v>
      </c>
      <c r="O127" s="106">
        <v>2735.4</v>
      </c>
      <c r="P127" s="110">
        <f t="shared" si="56"/>
        <v>5470.8</v>
      </c>
      <c r="Q127" s="112" t="s">
        <v>139</v>
      </c>
      <c r="R127" s="113">
        <f t="shared" si="50"/>
        <v>0</v>
      </c>
      <c r="S127" s="114">
        <f t="shared" si="57"/>
        <v>0</v>
      </c>
      <c r="T127" s="113">
        <f t="shared" si="51"/>
        <v>0</v>
      </c>
      <c r="U127" s="115">
        <f t="shared" si="58"/>
        <v>0</v>
      </c>
      <c r="V127" s="113">
        <f t="shared" si="52"/>
        <v>1</v>
      </c>
      <c r="W127" s="115">
        <f t="shared" si="59"/>
        <v>2735.4</v>
      </c>
      <c r="X127" s="113">
        <f t="shared" si="53"/>
        <v>1</v>
      </c>
      <c r="Y127" s="115">
        <f t="shared" si="60"/>
        <v>2735.4</v>
      </c>
      <c r="Z127" s="116">
        <f t="shared" si="54"/>
        <v>5470.8</v>
      </c>
      <c r="AA127" s="117" t="b">
        <f t="shared" si="55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1"/>
        <v>0</v>
      </c>
      <c r="AJ127" s="21">
        <v>0</v>
      </c>
      <c r="AK127" s="164">
        <f t="shared" si="62"/>
        <v>0</v>
      </c>
      <c r="AL127" s="21">
        <v>0</v>
      </c>
      <c r="AM127" s="164">
        <f t="shared" si="63"/>
        <v>0</v>
      </c>
      <c r="AN127" s="21">
        <v>0</v>
      </c>
      <c r="AO127" s="164">
        <f t="shared" si="64"/>
        <v>0</v>
      </c>
      <c r="AP127" s="21">
        <v>0</v>
      </c>
      <c r="AQ127" s="164">
        <f t="shared" si="65"/>
        <v>0</v>
      </c>
      <c r="AR127" s="21">
        <v>0</v>
      </c>
      <c r="AS127" s="164">
        <f t="shared" si="66"/>
        <v>0</v>
      </c>
      <c r="AT127" s="21">
        <v>1</v>
      </c>
      <c r="AU127" s="164">
        <f t="shared" si="67"/>
        <v>2735.4</v>
      </c>
      <c r="AV127" s="21">
        <v>0</v>
      </c>
      <c r="AW127" s="164">
        <f t="shared" si="68"/>
        <v>0</v>
      </c>
      <c r="AX127" s="21">
        <v>0</v>
      </c>
      <c r="AY127" s="164">
        <f t="shared" si="69"/>
        <v>0</v>
      </c>
      <c r="AZ127" s="21">
        <v>0</v>
      </c>
      <c r="BA127" s="164">
        <f t="shared" si="70"/>
        <v>0</v>
      </c>
      <c r="BB127" s="21">
        <v>0</v>
      </c>
      <c r="BC127" s="164">
        <f t="shared" si="71"/>
        <v>0</v>
      </c>
      <c r="BD127" s="21">
        <v>1</v>
      </c>
      <c r="BE127" s="164">
        <f t="shared" si="72"/>
        <v>2735.4</v>
      </c>
      <c r="BF127" s="253">
        <f t="shared" si="73"/>
        <v>5470.8</v>
      </c>
      <c r="BG127" s="253">
        <f t="shared" si="74"/>
        <v>5470.8</v>
      </c>
      <c r="BH127" s="10" t="b">
        <f t="shared" si="75"/>
        <v>1</v>
      </c>
      <c r="BI127" s="253">
        <f t="shared" si="76"/>
        <v>0</v>
      </c>
      <c r="BJ127" s="250">
        <f t="shared" si="79"/>
        <v>21410578</v>
      </c>
      <c r="BK127" s="251">
        <v>348</v>
      </c>
      <c r="BL127" s="251">
        <v>5</v>
      </c>
      <c r="BM127" s="252">
        <f t="shared" si="80"/>
        <v>0</v>
      </c>
      <c r="BN127" s="252">
        <f t="shared" si="81"/>
        <v>0</v>
      </c>
      <c r="BO127" s="252">
        <f t="shared" si="82"/>
        <v>1</v>
      </c>
      <c r="BP127" s="252">
        <f t="shared" si="83"/>
        <v>1</v>
      </c>
      <c r="BQ127" s="254">
        <f t="shared" si="84"/>
        <v>2735.4</v>
      </c>
      <c r="BR127">
        <f t="shared" si="77"/>
        <v>0</v>
      </c>
      <c r="BS127">
        <v>0</v>
      </c>
      <c r="BT127">
        <v>1</v>
      </c>
      <c r="BU127" t="s">
        <v>139</v>
      </c>
      <c r="BV127" t="str">
        <f t="shared" si="97"/>
        <v>0</v>
      </c>
      <c r="BW127" t="str">
        <f t="shared" si="97"/>
        <v>0</v>
      </c>
      <c r="BX127" t="str">
        <f t="shared" si="97"/>
        <v>1</v>
      </c>
      <c r="BY127" t="s">
        <v>23</v>
      </c>
      <c r="BZ127" s="253">
        <f t="shared" si="85"/>
        <v>0</v>
      </c>
      <c r="CA127" s="253">
        <f t="shared" si="86"/>
        <v>0</v>
      </c>
      <c r="CB127" s="253">
        <f t="shared" si="87"/>
        <v>0</v>
      </c>
      <c r="CC127" s="253">
        <f t="shared" si="88"/>
        <v>0</v>
      </c>
      <c r="CD127" s="253">
        <f t="shared" si="89"/>
        <v>0</v>
      </c>
      <c r="CE127" s="253">
        <f t="shared" si="90"/>
        <v>0</v>
      </c>
      <c r="CF127" s="253">
        <f t="shared" si="91"/>
        <v>2735.4</v>
      </c>
      <c r="CG127" s="253">
        <f t="shared" si="92"/>
        <v>0</v>
      </c>
      <c r="CH127" s="253">
        <f t="shared" si="93"/>
        <v>0</v>
      </c>
      <c r="CI127" s="253">
        <f t="shared" si="94"/>
        <v>0</v>
      </c>
      <c r="CJ127" s="253">
        <f t="shared" si="95"/>
        <v>0</v>
      </c>
      <c r="CK127" s="253">
        <f t="shared" si="96"/>
        <v>2735.4</v>
      </c>
    </row>
    <row r="128" spans="1:89" ht="27.6" x14ac:dyDescent="0.3">
      <c r="B128" s="129">
        <v>70</v>
      </c>
      <c r="C128" s="192">
        <v>214011</v>
      </c>
      <c r="D128" s="189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98"/>
        <v>21</v>
      </c>
      <c r="L128" s="166" t="s">
        <v>187</v>
      </c>
      <c r="M128" s="104">
        <v>0</v>
      </c>
      <c r="N128" s="262">
        <f t="shared" si="78"/>
        <v>598.67999999999995</v>
      </c>
      <c r="O128" s="106">
        <v>598.67999999999995</v>
      </c>
      <c r="P128" s="110">
        <f t="shared" si="56"/>
        <v>12572.279999999999</v>
      </c>
      <c r="Q128" s="112" t="s">
        <v>139</v>
      </c>
      <c r="R128" s="113">
        <f t="shared" si="50"/>
        <v>4</v>
      </c>
      <c r="S128" s="114">
        <f t="shared" si="57"/>
        <v>2394.7199999999998</v>
      </c>
      <c r="T128" s="113">
        <f t="shared" si="51"/>
        <v>6</v>
      </c>
      <c r="U128" s="115">
        <f t="shared" si="58"/>
        <v>3592.08</v>
      </c>
      <c r="V128" s="113">
        <f t="shared" si="52"/>
        <v>3</v>
      </c>
      <c r="W128" s="115">
        <f t="shared" si="59"/>
        <v>1796.04</v>
      </c>
      <c r="X128" s="113">
        <f t="shared" si="53"/>
        <v>8</v>
      </c>
      <c r="Y128" s="115">
        <f t="shared" si="60"/>
        <v>4789.4399999999996</v>
      </c>
      <c r="Z128" s="116">
        <f t="shared" si="54"/>
        <v>12572.279999999999</v>
      </c>
      <c r="AA128" s="117" t="b">
        <f t="shared" si="55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1"/>
        <v>0</v>
      </c>
      <c r="AJ128" s="21">
        <v>2</v>
      </c>
      <c r="AK128" s="164">
        <f t="shared" si="62"/>
        <v>1197.3599999999999</v>
      </c>
      <c r="AL128" s="21">
        <v>2</v>
      </c>
      <c r="AM128" s="164">
        <f t="shared" si="63"/>
        <v>1197.3599999999999</v>
      </c>
      <c r="AN128" s="21">
        <v>2</v>
      </c>
      <c r="AO128" s="164">
        <f t="shared" si="64"/>
        <v>1197.3599999999999</v>
      </c>
      <c r="AP128" s="21">
        <v>2</v>
      </c>
      <c r="AQ128" s="164">
        <f t="shared" si="65"/>
        <v>1197.3599999999999</v>
      </c>
      <c r="AR128" s="21">
        <v>2</v>
      </c>
      <c r="AS128" s="164">
        <f t="shared" si="66"/>
        <v>1197.3599999999999</v>
      </c>
      <c r="AT128" s="21">
        <v>1</v>
      </c>
      <c r="AU128" s="164">
        <f t="shared" si="67"/>
        <v>598.67999999999995</v>
      </c>
      <c r="AV128" s="21">
        <v>0</v>
      </c>
      <c r="AW128" s="164">
        <f t="shared" si="68"/>
        <v>0</v>
      </c>
      <c r="AX128" s="21">
        <v>2</v>
      </c>
      <c r="AY128" s="164">
        <f t="shared" si="69"/>
        <v>1197.3599999999999</v>
      </c>
      <c r="AZ128" s="21">
        <v>2</v>
      </c>
      <c r="BA128" s="164">
        <f t="shared" si="70"/>
        <v>1197.3599999999999</v>
      </c>
      <c r="BB128" s="21">
        <v>5</v>
      </c>
      <c r="BC128" s="164">
        <f t="shared" si="71"/>
        <v>2993.3999999999996</v>
      </c>
      <c r="BD128" s="21">
        <v>1</v>
      </c>
      <c r="BE128" s="164">
        <f t="shared" si="72"/>
        <v>598.67999999999995</v>
      </c>
      <c r="BF128" s="253">
        <f t="shared" si="73"/>
        <v>12572.279999999999</v>
      </c>
      <c r="BG128" s="253">
        <f t="shared" si="74"/>
        <v>12572.28</v>
      </c>
      <c r="BH128" s="10" t="b">
        <f t="shared" si="75"/>
        <v>1</v>
      </c>
      <c r="BI128" s="253">
        <f t="shared" si="76"/>
        <v>0</v>
      </c>
      <c r="BJ128" s="250">
        <f t="shared" si="79"/>
        <v>21411165</v>
      </c>
      <c r="BK128" s="251">
        <v>348</v>
      </c>
      <c r="BL128" s="251">
        <v>5</v>
      </c>
      <c r="BM128" s="252">
        <f t="shared" si="80"/>
        <v>4</v>
      </c>
      <c r="BN128" s="252">
        <f t="shared" si="81"/>
        <v>6</v>
      </c>
      <c r="BO128" s="252">
        <f t="shared" si="82"/>
        <v>3</v>
      </c>
      <c r="BP128" s="252">
        <f t="shared" si="83"/>
        <v>8</v>
      </c>
      <c r="BQ128" s="254">
        <f t="shared" si="84"/>
        <v>598.67999999999995</v>
      </c>
      <c r="BR128">
        <f t="shared" si="77"/>
        <v>0</v>
      </c>
      <c r="BS128">
        <v>0</v>
      </c>
      <c r="BT128">
        <v>1</v>
      </c>
      <c r="BU128" t="s">
        <v>139</v>
      </c>
      <c r="BV128" t="str">
        <f t="shared" si="97"/>
        <v>0</v>
      </c>
      <c r="BW128" t="str">
        <f t="shared" si="97"/>
        <v>0</v>
      </c>
      <c r="BX128" t="str">
        <f t="shared" si="97"/>
        <v>1</v>
      </c>
      <c r="BY128" t="s">
        <v>23</v>
      </c>
      <c r="BZ128" s="253">
        <f t="shared" si="85"/>
        <v>0</v>
      </c>
      <c r="CA128" s="253">
        <f t="shared" si="86"/>
        <v>1197.3599999999999</v>
      </c>
      <c r="CB128" s="253">
        <f t="shared" si="87"/>
        <v>1197.3599999999999</v>
      </c>
      <c r="CC128" s="253">
        <f t="shared" si="88"/>
        <v>1197.3599999999999</v>
      </c>
      <c r="CD128" s="253">
        <f t="shared" si="89"/>
        <v>1197.3599999999999</v>
      </c>
      <c r="CE128" s="253">
        <f t="shared" si="90"/>
        <v>1197.3599999999999</v>
      </c>
      <c r="CF128" s="253">
        <f t="shared" si="91"/>
        <v>598.67999999999995</v>
      </c>
      <c r="CG128" s="253">
        <f t="shared" si="92"/>
        <v>0</v>
      </c>
      <c r="CH128" s="253">
        <f t="shared" si="93"/>
        <v>1197.3599999999999</v>
      </c>
      <c r="CI128" s="253">
        <f t="shared" si="94"/>
        <v>1197.3599999999999</v>
      </c>
      <c r="CJ128" s="253">
        <f t="shared" si="95"/>
        <v>2993.3999999999996</v>
      </c>
      <c r="CK128" s="253">
        <f t="shared" si="96"/>
        <v>598.67999999999995</v>
      </c>
    </row>
    <row r="129" spans="2:89" ht="27.6" x14ac:dyDescent="0.3">
      <c r="B129" s="129">
        <v>71</v>
      </c>
      <c r="C129" s="192">
        <v>214011</v>
      </c>
      <c r="D129" s="189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98"/>
        <v>15</v>
      </c>
      <c r="L129" s="166" t="s">
        <v>187</v>
      </c>
      <c r="M129" s="201">
        <v>0</v>
      </c>
      <c r="N129" s="262">
        <f t="shared" si="78"/>
        <v>584.99</v>
      </c>
      <c r="O129" s="106">
        <v>584.99</v>
      </c>
      <c r="P129" s="110">
        <f t="shared" si="56"/>
        <v>8774.85</v>
      </c>
      <c r="Q129" s="112" t="s">
        <v>139</v>
      </c>
      <c r="R129" s="113">
        <f t="shared" si="50"/>
        <v>2</v>
      </c>
      <c r="S129" s="114">
        <f t="shared" si="57"/>
        <v>1169.98</v>
      </c>
      <c r="T129" s="113">
        <f t="shared" si="51"/>
        <v>5</v>
      </c>
      <c r="U129" s="115">
        <f t="shared" si="58"/>
        <v>2924.95</v>
      </c>
      <c r="V129" s="113">
        <f t="shared" si="52"/>
        <v>3</v>
      </c>
      <c r="W129" s="115">
        <f t="shared" si="59"/>
        <v>1754.97</v>
      </c>
      <c r="X129" s="113">
        <f t="shared" si="53"/>
        <v>5</v>
      </c>
      <c r="Y129" s="115">
        <f t="shared" si="60"/>
        <v>2924.95</v>
      </c>
      <c r="Z129" s="116">
        <f t="shared" si="54"/>
        <v>8774.8499999999985</v>
      </c>
      <c r="AA129" s="117" t="b">
        <f t="shared" si="55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1"/>
        <v>0</v>
      </c>
      <c r="AJ129" s="21">
        <v>1</v>
      </c>
      <c r="AK129" s="164">
        <f t="shared" si="62"/>
        <v>584.99</v>
      </c>
      <c r="AL129" s="21">
        <v>1</v>
      </c>
      <c r="AM129" s="164">
        <f t="shared" si="63"/>
        <v>584.99</v>
      </c>
      <c r="AN129" s="21">
        <v>1</v>
      </c>
      <c r="AO129" s="164">
        <f t="shared" si="64"/>
        <v>584.99</v>
      </c>
      <c r="AP129" s="21">
        <v>2</v>
      </c>
      <c r="AQ129" s="164">
        <f t="shared" si="65"/>
        <v>1169.98</v>
      </c>
      <c r="AR129" s="21">
        <v>2</v>
      </c>
      <c r="AS129" s="164">
        <f t="shared" si="66"/>
        <v>1169.98</v>
      </c>
      <c r="AT129" s="21">
        <v>1</v>
      </c>
      <c r="AU129" s="164">
        <f t="shared" si="67"/>
        <v>584.99</v>
      </c>
      <c r="AV129" s="21">
        <v>0</v>
      </c>
      <c r="AW129" s="164">
        <f t="shared" si="68"/>
        <v>0</v>
      </c>
      <c r="AX129" s="21">
        <v>2</v>
      </c>
      <c r="AY129" s="164">
        <f t="shared" si="69"/>
        <v>1169.98</v>
      </c>
      <c r="AZ129" s="21">
        <v>2</v>
      </c>
      <c r="BA129" s="164">
        <f t="shared" si="70"/>
        <v>1169.98</v>
      </c>
      <c r="BB129" s="21">
        <v>2</v>
      </c>
      <c r="BC129" s="164">
        <f t="shared" si="71"/>
        <v>1169.98</v>
      </c>
      <c r="BD129" s="21">
        <v>1</v>
      </c>
      <c r="BE129" s="164">
        <f t="shared" si="72"/>
        <v>584.99</v>
      </c>
      <c r="BF129" s="253">
        <f t="shared" si="73"/>
        <v>8774.85</v>
      </c>
      <c r="BG129" s="253">
        <f t="shared" si="74"/>
        <v>8774.8499999999985</v>
      </c>
      <c r="BH129" s="10" t="b">
        <f t="shared" si="75"/>
        <v>1</v>
      </c>
      <c r="BI129" s="253">
        <f t="shared" si="76"/>
        <v>0</v>
      </c>
      <c r="BJ129" s="250">
        <f t="shared" si="79"/>
        <v>21411166</v>
      </c>
      <c r="BK129" s="251">
        <v>348</v>
      </c>
      <c r="BL129" s="251">
        <v>5</v>
      </c>
      <c r="BM129" s="252">
        <f t="shared" si="80"/>
        <v>2</v>
      </c>
      <c r="BN129" s="252">
        <f t="shared" si="81"/>
        <v>5</v>
      </c>
      <c r="BO129" s="252">
        <f t="shared" si="82"/>
        <v>3</v>
      </c>
      <c r="BP129" s="252">
        <f t="shared" si="83"/>
        <v>5</v>
      </c>
      <c r="BQ129" s="254">
        <f t="shared" si="84"/>
        <v>584.99</v>
      </c>
      <c r="BR129">
        <f t="shared" si="77"/>
        <v>0</v>
      </c>
      <c r="BS129">
        <v>0</v>
      </c>
      <c r="BT129">
        <v>1</v>
      </c>
      <c r="BU129" t="s">
        <v>139</v>
      </c>
      <c r="BV129" t="str">
        <f t="shared" si="97"/>
        <v>0</v>
      </c>
      <c r="BW129" t="str">
        <f t="shared" si="97"/>
        <v>0</v>
      </c>
      <c r="BX129" t="str">
        <f t="shared" si="97"/>
        <v>1</v>
      </c>
      <c r="BY129" t="s">
        <v>23</v>
      </c>
      <c r="BZ129" s="253">
        <f t="shared" si="85"/>
        <v>0</v>
      </c>
      <c r="CA129" s="253">
        <f t="shared" si="86"/>
        <v>584.99</v>
      </c>
      <c r="CB129" s="253">
        <f t="shared" si="87"/>
        <v>584.99</v>
      </c>
      <c r="CC129" s="253">
        <f t="shared" si="88"/>
        <v>584.99</v>
      </c>
      <c r="CD129" s="253">
        <f t="shared" si="89"/>
        <v>1169.98</v>
      </c>
      <c r="CE129" s="253">
        <f t="shared" si="90"/>
        <v>1169.98</v>
      </c>
      <c r="CF129" s="253">
        <f t="shared" si="91"/>
        <v>584.99</v>
      </c>
      <c r="CG129" s="253">
        <f t="shared" si="92"/>
        <v>0</v>
      </c>
      <c r="CH129" s="253">
        <f t="shared" si="93"/>
        <v>1169.98</v>
      </c>
      <c r="CI129" s="253">
        <f t="shared" si="94"/>
        <v>1169.98</v>
      </c>
      <c r="CJ129" s="253">
        <f t="shared" si="95"/>
        <v>1169.98</v>
      </c>
      <c r="CK129" s="253">
        <f t="shared" si="96"/>
        <v>584.99</v>
      </c>
    </row>
    <row r="130" spans="2:89" ht="27.6" x14ac:dyDescent="0.3">
      <c r="B130" s="129">
        <v>72</v>
      </c>
      <c r="C130" s="192">
        <v>214011</v>
      </c>
      <c r="D130" s="264">
        <v>21410975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98"/>
        <v>45</v>
      </c>
      <c r="L130" s="166" t="s">
        <v>187</v>
      </c>
      <c r="M130" s="104">
        <v>0</v>
      </c>
      <c r="N130" s="262">
        <f t="shared" si="78"/>
        <v>14.38</v>
      </c>
      <c r="O130" s="106">
        <v>14.38</v>
      </c>
      <c r="P130" s="110">
        <f t="shared" si="56"/>
        <v>647.1</v>
      </c>
      <c r="Q130" s="112" t="s">
        <v>139</v>
      </c>
      <c r="R130" s="113">
        <f t="shared" si="50"/>
        <v>6</v>
      </c>
      <c r="S130" s="114">
        <f t="shared" si="57"/>
        <v>86.28</v>
      </c>
      <c r="T130" s="113">
        <f t="shared" si="51"/>
        <v>13</v>
      </c>
      <c r="U130" s="115">
        <f t="shared" si="58"/>
        <v>186.94</v>
      </c>
      <c r="V130" s="113">
        <f t="shared" si="52"/>
        <v>13</v>
      </c>
      <c r="W130" s="115">
        <f t="shared" si="59"/>
        <v>186.94</v>
      </c>
      <c r="X130" s="113">
        <f t="shared" si="53"/>
        <v>13</v>
      </c>
      <c r="Y130" s="115">
        <f t="shared" si="60"/>
        <v>186.94</v>
      </c>
      <c r="Z130" s="116">
        <f t="shared" si="54"/>
        <v>647.1</v>
      </c>
      <c r="AA130" s="117" t="b">
        <f t="shared" si="55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1"/>
        <v>0</v>
      </c>
      <c r="AJ130" s="21">
        <v>3</v>
      </c>
      <c r="AK130" s="164">
        <f t="shared" si="62"/>
        <v>43.14</v>
      </c>
      <c r="AL130" s="21">
        <v>3</v>
      </c>
      <c r="AM130" s="164">
        <f t="shared" si="63"/>
        <v>43.14</v>
      </c>
      <c r="AN130" s="21">
        <v>3</v>
      </c>
      <c r="AO130" s="164">
        <f t="shared" si="64"/>
        <v>43.14</v>
      </c>
      <c r="AP130" s="21">
        <v>2</v>
      </c>
      <c r="AQ130" s="164">
        <f t="shared" si="65"/>
        <v>28.76</v>
      </c>
      <c r="AR130" s="21">
        <v>8</v>
      </c>
      <c r="AS130" s="164">
        <f t="shared" si="66"/>
        <v>115.04</v>
      </c>
      <c r="AT130" s="21">
        <v>6</v>
      </c>
      <c r="AU130" s="164">
        <f t="shared" si="67"/>
        <v>86.28</v>
      </c>
      <c r="AV130" s="21">
        <v>5</v>
      </c>
      <c r="AW130" s="164">
        <f t="shared" si="68"/>
        <v>71.900000000000006</v>
      </c>
      <c r="AX130" s="21">
        <v>2</v>
      </c>
      <c r="AY130" s="164">
        <f t="shared" si="69"/>
        <v>28.76</v>
      </c>
      <c r="AZ130" s="21">
        <v>2</v>
      </c>
      <c r="BA130" s="164">
        <f t="shared" si="70"/>
        <v>28.76</v>
      </c>
      <c r="BB130" s="21">
        <v>5</v>
      </c>
      <c r="BC130" s="164">
        <f t="shared" si="71"/>
        <v>71.900000000000006</v>
      </c>
      <c r="BD130" s="21">
        <v>6</v>
      </c>
      <c r="BE130" s="164">
        <f t="shared" si="72"/>
        <v>86.28</v>
      </c>
      <c r="BF130" s="253">
        <f t="shared" si="73"/>
        <v>647.1</v>
      </c>
      <c r="BG130" s="253">
        <f t="shared" si="74"/>
        <v>647.1</v>
      </c>
      <c r="BH130" s="10" t="b">
        <f t="shared" si="75"/>
        <v>1</v>
      </c>
      <c r="BI130" s="253">
        <f t="shared" si="76"/>
        <v>0</v>
      </c>
      <c r="BJ130" s="250">
        <f t="shared" si="79"/>
        <v>21410975</v>
      </c>
      <c r="BK130" s="251">
        <v>348</v>
      </c>
      <c r="BL130" s="251">
        <v>5</v>
      </c>
      <c r="BM130" s="252">
        <f t="shared" si="80"/>
        <v>6</v>
      </c>
      <c r="BN130" s="252">
        <f t="shared" si="81"/>
        <v>13</v>
      </c>
      <c r="BO130" s="252">
        <f t="shared" si="82"/>
        <v>13</v>
      </c>
      <c r="BP130" s="252">
        <f t="shared" si="83"/>
        <v>13</v>
      </c>
      <c r="BQ130" s="254">
        <f t="shared" si="84"/>
        <v>14.38</v>
      </c>
      <c r="BR130">
        <f t="shared" si="77"/>
        <v>0</v>
      </c>
      <c r="BS130">
        <v>0</v>
      </c>
      <c r="BT130">
        <v>1</v>
      </c>
      <c r="BU130" t="s">
        <v>139</v>
      </c>
      <c r="BV130" t="str">
        <f t="shared" si="97"/>
        <v>0</v>
      </c>
      <c r="BW130" t="str">
        <f t="shared" si="97"/>
        <v>0</v>
      </c>
      <c r="BX130" t="str">
        <f t="shared" si="97"/>
        <v>1</v>
      </c>
      <c r="BY130" t="s">
        <v>23</v>
      </c>
      <c r="BZ130" s="253">
        <f t="shared" si="85"/>
        <v>0</v>
      </c>
      <c r="CA130" s="253">
        <f t="shared" si="86"/>
        <v>43.14</v>
      </c>
      <c r="CB130" s="253">
        <f t="shared" si="87"/>
        <v>43.14</v>
      </c>
      <c r="CC130" s="253">
        <f t="shared" si="88"/>
        <v>43.14</v>
      </c>
      <c r="CD130" s="253">
        <f t="shared" si="89"/>
        <v>28.76</v>
      </c>
      <c r="CE130" s="253">
        <f t="shared" si="90"/>
        <v>115.04</v>
      </c>
      <c r="CF130" s="253">
        <f t="shared" si="91"/>
        <v>86.28</v>
      </c>
      <c r="CG130" s="253">
        <f t="shared" si="92"/>
        <v>71.900000000000006</v>
      </c>
      <c r="CH130" s="253">
        <f t="shared" si="93"/>
        <v>28.76</v>
      </c>
      <c r="CI130" s="253">
        <f t="shared" si="94"/>
        <v>28.76</v>
      </c>
      <c r="CJ130" s="253">
        <f t="shared" si="95"/>
        <v>71.900000000000006</v>
      </c>
      <c r="CK130" s="253">
        <f t="shared" si="96"/>
        <v>86.28</v>
      </c>
    </row>
    <row r="131" spans="2:89" ht="20.399999999999999" x14ac:dyDescent="0.3">
      <c r="B131" s="129">
        <v>73</v>
      </c>
      <c r="C131" s="192">
        <v>214011</v>
      </c>
      <c r="D131" s="265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98"/>
        <v>0</v>
      </c>
      <c r="L131" s="166" t="s">
        <v>187</v>
      </c>
      <c r="M131" s="201">
        <v>0</v>
      </c>
      <c r="N131" s="262">
        <f t="shared" si="78"/>
        <v>1970.72</v>
      </c>
      <c r="O131" s="106">
        <v>1970.72</v>
      </c>
      <c r="P131" s="110">
        <f t="shared" si="56"/>
        <v>0</v>
      </c>
      <c r="Q131" s="112" t="s">
        <v>139</v>
      </c>
      <c r="R131" s="113">
        <f t="shared" si="50"/>
        <v>0</v>
      </c>
      <c r="S131" s="114">
        <f t="shared" si="57"/>
        <v>0</v>
      </c>
      <c r="T131" s="113">
        <f t="shared" si="51"/>
        <v>0</v>
      </c>
      <c r="U131" s="115">
        <f t="shared" si="58"/>
        <v>0</v>
      </c>
      <c r="V131" s="113">
        <f t="shared" si="52"/>
        <v>0</v>
      </c>
      <c r="W131" s="115">
        <f t="shared" si="59"/>
        <v>0</v>
      </c>
      <c r="X131" s="113">
        <f t="shared" si="53"/>
        <v>0</v>
      </c>
      <c r="Y131" s="115">
        <f t="shared" si="60"/>
        <v>0</v>
      </c>
      <c r="Z131" s="116">
        <f t="shared" si="54"/>
        <v>0</v>
      </c>
      <c r="AA131" s="117" t="b">
        <f t="shared" si="55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1"/>
        <v>0</v>
      </c>
      <c r="AJ131" s="21">
        <v>0</v>
      </c>
      <c r="AK131" s="164">
        <f t="shared" si="62"/>
        <v>0</v>
      </c>
      <c r="AL131" s="21">
        <v>0</v>
      </c>
      <c r="AM131" s="164">
        <f t="shared" si="63"/>
        <v>0</v>
      </c>
      <c r="AN131" s="21">
        <v>0</v>
      </c>
      <c r="AO131" s="164">
        <f t="shared" si="64"/>
        <v>0</v>
      </c>
      <c r="AP131" s="21">
        <v>0</v>
      </c>
      <c r="AQ131" s="164">
        <f t="shared" si="65"/>
        <v>0</v>
      </c>
      <c r="AR131" s="21">
        <v>0</v>
      </c>
      <c r="AS131" s="164">
        <f t="shared" si="66"/>
        <v>0</v>
      </c>
      <c r="AT131" s="21">
        <v>0</v>
      </c>
      <c r="AU131" s="164">
        <f t="shared" si="67"/>
        <v>0</v>
      </c>
      <c r="AV131" s="21">
        <v>0</v>
      </c>
      <c r="AW131" s="164">
        <f t="shared" si="68"/>
        <v>0</v>
      </c>
      <c r="AX131" s="21">
        <v>0</v>
      </c>
      <c r="AY131" s="164">
        <f t="shared" si="69"/>
        <v>0</v>
      </c>
      <c r="AZ131" s="21">
        <v>0</v>
      </c>
      <c r="BA131" s="164">
        <f t="shared" si="70"/>
        <v>0</v>
      </c>
      <c r="BB131" s="21">
        <v>0</v>
      </c>
      <c r="BC131" s="164">
        <f t="shared" si="71"/>
        <v>0</v>
      </c>
      <c r="BD131" s="21">
        <v>0</v>
      </c>
      <c r="BE131" s="164">
        <f t="shared" si="72"/>
        <v>0</v>
      </c>
      <c r="BF131" s="253">
        <f t="shared" si="73"/>
        <v>0</v>
      </c>
      <c r="BG131" s="253">
        <f t="shared" si="74"/>
        <v>0</v>
      </c>
      <c r="BH131" s="10" t="b">
        <f t="shared" si="75"/>
        <v>1</v>
      </c>
      <c r="BI131" s="253">
        <f t="shared" si="76"/>
        <v>0</v>
      </c>
      <c r="BJ131" s="250">
        <f t="shared" si="79"/>
        <v>21410433</v>
      </c>
      <c r="BK131" s="251">
        <v>348</v>
      </c>
      <c r="BL131" s="251">
        <v>5</v>
      </c>
      <c r="BM131" s="252">
        <f t="shared" si="80"/>
        <v>0</v>
      </c>
      <c r="BN131" s="252">
        <f t="shared" si="81"/>
        <v>0</v>
      </c>
      <c r="BO131" s="252">
        <f t="shared" si="82"/>
        <v>0</v>
      </c>
      <c r="BP131" s="252">
        <f t="shared" si="83"/>
        <v>0</v>
      </c>
      <c r="BQ131" s="254">
        <f t="shared" si="84"/>
        <v>1970.72</v>
      </c>
      <c r="BR131">
        <f t="shared" si="77"/>
        <v>0</v>
      </c>
      <c r="BS131">
        <v>0</v>
      </c>
      <c r="BT131">
        <v>1</v>
      </c>
      <c r="BU131" t="s">
        <v>139</v>
      </c>
      <c r="BV131" t="str">
        <f t="shared" si="97"/>
        <v>0</v>
      </c>
      <c r="BW131" t="str">
        <f t="shared" si="97"/>
        <v>0</v>
      </c>
      <c r="BX131" t="str">
        <f t="shared" si="97"/>
        <v>1</v>
      </c>
      <c r="BY131" t="s">
        <v>23</v>
      </c>
      <c r="BZ131" s="253">
        <f t="shared" si="85"/>
        <v>0</v>
      </c>
      <c r="CA131" s="253">
        <f t="shared" si="86"/>
        <v>0</v>
      </c>
      <c r="CB131" s="253">
        <f t="shared" si="87"/>
        <v>0</v>
      </c>
      <c r="CC131" s="253">
        <f t="shared" si="88"/>
        <v>0</v>
      </c>
      <c r="CD131" s="253">
        <f t="shared" si="89"/>
        <v>0</v>
      </c>
      <c r="CE131" s="253">
        <f t="shared" si="90"/>
        <v>0</v>
      </c>
      <c r="CF131" s="253">
        <f t="shared" si="91"/>
        <v>0</v>
      </c>
      <c r="CG131" s="253">
        <f t="shared" si="92"/>
        <v>0</v>
      </c>
      <c r="CH131" s="253">
        <f t="shared" si="93"/>
        <v>0</v>
      </c>
      <c r="CI131" s="253">
        <f t="shared" si="94"/>
        <v>0</v>
      </c>
      <c r="CJ131" s="253">
        <f t="shared" si="95"/>
        <v>0</v>
      </c>
      <c r="CK131" s="253">
        <f t="shared" si="96"/>
        <v>0</v>
      </c>
    </row>
    <row r="132" spans="2:89" ht="20.399999999999999" x14ac:dyDescent="0.3">
      <c r="B132" s="129">
        <v>74</v>
      </c>
      <c r="C132" s="192">
        <v>214011</v>
      </c>
      <c r="D132" s="265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98"/>
        <v>5</v>
      </c>
      <c r="L132" s="166" t="s">
        <v>187</v>
      </c>
      <c r="M132" s="104">
        <v>0</v>
      </c>
      <c r="N132" s="262">
        <f t="shared" si="78"/>
        <v>1721.32</v>
      </c>
      <c r="O132" s="106">
        <v>1721.32</v>
      </c>
      <c r="P132" s="110">
        <f t="shared" si="56"/>
        <v>8606.6</v>
      </c>
      <c r="Q132" s="112" t="s">
        <v>139</v>
      </c>
      <c r="R132" s="113">
        <f t="shared" ref="R132:R195" si="99">AH132+AJ132+AL132</f>
        <v>0</v>
      </c>
      <c r="S132" s="114">
        <f t="shared" si="57"/>
        <v>0</v>
      </c>
      <c r="T132" s="113">
        <f t="shared" ref="T132:T195" si="100">AN132+AP132+AR132</f>
        <v>2</v>
      </c>
      <c r="U132" s="115">
        <f t="shared" si="58"/>
        <v>3442.64</v>
      </c>
      <c r="V132" s="113">
        <f t="shared" ref="V132:V195" si="101">AT132+AV132+AX132</f>
        <v>1</v>
      </c>
      <c r="W132" s="115">
        <f t="shared" si="59"/>
        <v>1721.32</v>
      </c>
      <c r="X132" s="113">
        <f t="shared" ref="X132:X195" si="102">AZ132+BB132+BD132</f>
        <v>2</v>
      </c>
      <c r="Y132" s="115">
        <f t="shared" si="60"/>
        <v>3442.64</v>
      </c>
      <c r="Z132" s="116">
        <f t="shared" ref="Z132:Z195" si="103">S132+U132+W132+Y132</f>
        <v>8606.6</v>
      </c>
      <c r="AA132" s="117" t="b">
        <f t="shared" ref="AA132:AA195" si="104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1"/>
        <v>0</v>
      </c>
      <c r="AJ132" s="21">
        <v>0</v>
      </c>
      <c r="AK132" s="164">
        <f t="shared" si="62"/>
        <v>0</v>
      </c>
      <c r="AL132" s="21">
        <v>0</v>
      </c>
      <c r="AM132" s="164">
        <f t="shared" si="63"/>
        <v>0</v>
      </c>
      <c r="AN132" s="21">
        <v>0</v>
      </c>
      <c r="AO132" s="164">
        <f t="shared" si="64"/>
        <v>0</v>
      </c>
      <c r="AP132" s="21">
        <v>1</v>
      </c>
      <c r="AQ132" s="164">
        <f t="shared" si="65"/>
        <v>1721.32</v>
      </c>
      <c r="AR132" s="21">
        <v>1</v>
      </c>
      <c r="AS132" s="164">
        <f t="shared" si="66"/>
        <v>1721.32</v>
      </c>
      <c r="AT132" s="21">
        <v>0</v>
      </c>
      <c r="AU132" s="164">
        <f t="shared" si="67"/>
        <v>0</v>
      </c>
      <c r="AV132" s="21">
        <v>0</v>
      </c>
      <c r="AW132" s="164">
        <f t="shared" si="68"/>
        <v>0</v>
      </c>
      <c r="AX132" s="21">
        <v>1</v>
      </c>
      <c r="AY132" s="164">
        <f t="shared" si="69"/>
        <v>1721.32</v>
      </c>
      <c r="AZ132" s="21">
        <v>1</v>
      </c>
      <c r="BA132" s="164">
        <f t="shared" si="70"/>
        <v>1721.32</v>
      </c>
      <c r="BB132" s="21">
        <v>1</v>
      </c>
      <c r="BC132" s="164">
        <f t="shared" si="71"/>
        <v>1721.32</v>
      </c>
      <c r="BD132" s="21">
        <v>0</v>
      </c>
      <c r="BE132" s="164">
        <f t="shared" si="72"/>
        <v>0</v>
      </c>
      <c r="BF132" s="253">
        <f t="shared" si="73"/>
        <v>8606.6</v>
      </c>
      <c r="BG132" s="253">
        <f t="shared" si="74"/>
        <v>8606.6</v>
      </c>
      <c r="BH132" s="10" t="b">
        <f t="shared" si="75"/>
        <v>1</v>
      </c>
      <c r="BI132" s="253">
        <f t="shared" si="76"/>
        <v>0</v>
      </c>
      <c r="BJ132" s="250">
        <f t="shared" si="79"/>
        <v>21410294</v>
      </c>
      <c r="BK132" s="251">
        <v>348</v>
      </c>
      <c r="BL132" s="251">
        <v>5</v>
      </c>
      <c r="BM132" s="252">
        <f t="shared" si="80"/>
        <v>0</v>
      </c>
      <c r="BN132" s="252">
        <f t="shared" si="81"/>
        <v>2</v>
      </c>
      <c r="BO132" s="252">
        <f t="shared" si="82"/>
        <v>1</v>
      </c>
      <c r="BP132" s="252">
        <f t="shared" si="83"/>
        <v>2</v>
      </c>
      <c r="BQ132" s="254">
        <f t="shared" si="84"/>
        <v>1721.32</v>
      </c>
      <c r="BR132">
        <f t="shared" si="77"/>
        <v>0</v>
      </c>
      <c r="BS132">
        <v>0</v>
      </c>
      <c r="BT132">
        <v>1</v>
      </c>
      <c r="BU132" t="s">
        <v>139</v>
      </c>
      <c r="BV132" t="str">
        <f t="shared" si="97"/>
        <v>0</v>
      </c>
      <c r="BW132" t="str">
        <f t="shared" si="97"/>
        <v>0</v>
      </c>
      <c r="BX132" t="str">
        <f t="shared" si="97"/>
        <v>1</v>
      </c>
      <c r="BY132" t="s">
        <v>23</v>
      </c>
      <c r="BZ132" s="253">
        <f t="shared" si="85"/>
        <v>0</v>
      </c>
      <c r="CA132" s="253">
        <f t="shared" si="86"/>
        <v>0</v>
      </c>
      <c r="CB132" s="253">
        <f t="shared" si="87"/>
        <v>0</v>
      </c>
      <c r="CC132" s="253">
        <f t="shared" si="88"/>
        <v>0</v>
      </c>
      <c r="CD132" s="253">
        <f t="shared" si="89"/>
        <v>1721.32</v>
      </c>
      <c r="CE132" s="253">
        <f t="shared" si="90"/>
        <v>1721.32</v>
      </c>
      <c r="CF132" s="253">
        <f t="shared" si="91"/>
        <v>0</v>
      </c>
      <c r="CG132" s="253">
        <f t="shared" si="92"/>
        <v>0</v>
      </c>
      <c r="CH132" s="253">
        <f t="shared" si="93"/>
        <v>1721.32</v>
      </c>
      <c r="CI132" s="253">
        <f t="shared" si="94"/>
        <v>1721.32</v>
      </c>
      <c r="CJ132" s="253">
        <f t="shared" si="95"/>
        <v>1721.32</v>
      </c>
      <c r="CK132" s="253">
        <f t="shared" si="96"/>
        <v>0</v>
      </c>
    </row>
    <row r="133" spans="2:89" ht="20.399999999999999" x14ac:dyDescent="0.3">
      <c r="B133" s="129">
        <v>75</v>
      </c>
      <c r="C133" s="192">
        <v>214011</v>
      </c>
      <c r="D133" s="265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98"/>
        <v>17</v>
      </c>
      <c r="L133" s="166" t="s">
        <v>187</v>
      </c>
      <c r="M133" s="201">
        <v>0</v>
      </c>
      <c r="N133" s="262">
        <f t="shared" si="78"/>
        <v>5363.49</v>
      </c>
      <c r="O133" s="106">
        <v>5363.49</v>
      </c>
      <c r="P133" s="110">
        <f t="shared" ref="P133:P196" si="105">(O133*(M133/100+1))*K133</f>
        <v>91179.33</v>
      </c>
      <c r="Q133" s="112" t="s">
        <v>139</v>
      </c>
      <c r="R133" s="113">
        <f t="shared" si="99"/>
        <v>6</v>
      </c>
      <c r="S133" s="114">
        <f t="shared" ref="S133:S196" si="106">R133*(O133*(M133/100+1))</f>
        <v>32180.94</v>
      </c>
      <c r="T133" s="113">
        <f t="shared" si="100"/>
        <v>5</v>
      </c>
      <c r="U133" s="115">
        <f t="shared" ref="U133:U196" si="107">T133*(O133*(M133/100+1))</f>
        <v>26817.449999999997</v>
      </c>
      <c r="V133" s="113">
        <f t="shared" si="101"/>
        <v>3</v>
      </c>
      <c r="W133" s="115">
        <f t="shared" ref="W133:W196" si="108">V133*(O133*(M133/100+1))</f>
        <v>16090.47</v>
      </c>
      <c r="X133" s="113">
        <f t="shared" si="102"/>
        <v>3</v>
      </c>
      <c r="Y133" s="115">
        <f t="shared" ref="Y133:Y196" si="109">X133*(O133*(M133/100+1))</f>
        <v>16090.47</v>
      </c>
      <c r="Z133" s="116">
        <f t="shared" si="103"/>
        <v>91179.33</v>
      </c>
      <c r="AA133" s="117" t="b">
        <f t="shared" si="104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10">AH133*(O133*(M133/100+1))</f>
        <v>0</v>
      </c>
      <c r="AJ133" s="21">
        <v>3</v>
      </c>
      <c r="AK133" s="164">
        <f t="shared" ref="AK133:AK196" si="111">AJ133*(O133*(M133/100+1))</f>
        <v>16090.47</v>
      </c>
      <c r="AL133" s="21">
        <v>3</v>
      </c>
      <c r="AM133" s="164">
        <f t="shared" ref="AM133:AM196" si="112">AL133*(O133*(M133/100+1))</f>
        <v>16090.47</v>
      </c>
      <c r="AN133" s="21">
        <v>3</v>
      </c>
      <c r="AO133" s="164">
        <f t="shared" ref="AO133:AO196" si="113">AN133*(O133*(M133/100+1))</f>
        <v>16090.47</v>
      </c>
      <c r="AP133" s="21">
        <v>1</v>
      </c>
      <c r="AQ133" s="164">
        <f t="shared" ref="AQ133:AQ196" si="114">AP133*(O133*(M133/100+1))</f>
        <v>5363.49</v>
      </c>
      <c r="AR133" s="21">
        <v>1</v>
      </c>
      <c r="AS133" s="164">
        <f t="shared" ref="AS133:AS196" si="115">AR133*(O133*(M133/100+1))</f>
        <v>5363.49</v>
      </c>
      <c r="AT133" s="21">
        <v>0</v>
      </c>
      <c r="AU133" s="164">
        <f t="shared" ref="AU133:AU196" si="116">AT133*(O133*(M133/100+1))</f>
        <v>0</v>
      </c>
      <c r="AV133" s="21">
        <v>2</v>
      </c>
      <c r="AW133" s="164">
        <f t="shared" ref="AW133:AW196" si="117">AV133*(O133*(M133/100+1))</f>
        <v>10726.98</v>
      </c>
      <c r="AX133" s="21">
        <v>1</v>
      </c>
      <c r="AY133" s="164">
        <f t="shared" ref="AY133:AY196" si="118">AX133*(O133*(M133/100+1))</f>
        <v>5363.49</v>
      </c>
      <c r="AZ133" s="21">
        <v>1</v>
      </c>
      <c r="BA133" s="164">
        <f t="shared" ref="BA133:BA196" si="119">AZ133*(O133*(M133/100+1))</f>
        <v>5363.49</v>
      </c>
      <c r="BB133" s="21">
        <v>2</v>
      </c>
      <c r="BC133" s="164">
        <f t="shared" ref="BC133:BC196" si="120">BB133*(O133*(M133/100+1))</f>
        <v>10726.98</v>
      </c>
      <c r="BD133" s="21">
        <v>0</v>
      </c>
      <c r="BE133" s="164">
        <f t="shared" ref="BE133:BE196" si="121">BD133*(O133*(M133/100+1))</f>
        <v>0</v>
      </c>
      <c r="BF133" s="253">
        <f t="shared" ref="BF133:BF196" si="122">SUM(R133,T133,V133,X133)*(O133*(M133/100+1))</f>
        <v>91179.33</v>
      </c>
      <c r="BG133" s="253">
        <f t="shared" ref="BG133:BG196" si="123">SUM(BE133,BC133,BA133,AY133,AW133,AU133,AS133,AQ133,AO133,AM133,AK133,AI133)</f>
        <v>91179.33</v>
      </c>
      <c r="BH133" s="10" t="b">
        <f t="shared" ref="BH133:BH196" si="124">BF133=BG133</f>
        <v>1</v>
      </c>
      <c r="BI133" s="253">
        <f t="shared" ref="BI133:BI196" si="125">BF133-BG133</f>
        <v>0</v>
      </c>
      <c r="BJ133" s="250">
        <f t="shared" si="79"/>
        <v>21410914</v>
      </c>
      <c r="BK133" s="251">
        <v>348</v>
      </c>
      <c r="BL133" s="251">
        <v>5</v>
      </c>
      <c r="BM133" s="252">
        <f t="shared" si="80"/>
        <v>6</v>
      </c>
      <c r="BN133" s="252">
        <f t="shared" si="81"/>
        <v>5</v>
      </c>
      <c r="BO133" s="252">
        <f t="shared" si="82"/>
        <v>3</v>
      </c>
      <c r="BP133" s="252">
        <f t="shared" si="83"/>
        <v>3</v>
      </c>
      <c r="BQ133" s="254">
        <f t="shared" si="84"/>
        <v>5363.49</v>
      </c>
      <c r="BR133">
        <f t="shared" ref="BR133:BR196" si="126">M133</f>
        <v>0</v>
      </c>
      <c r="BS133">
        <v>0</v>
      </c>
      <c r="BT133">
        <v>1</v>
      </c>
      <c r="BU133" t="s">
        <v>139</v>
      </c>
      <c r="BV133" t="str">
        <f t="shared" si="97"/>
        <v>0</v>
      </c>
      <c r="BW133" t="str">
        <f t="shared" si="97"/>
        <v>0</v>
      </c>
      <c r="BX133" t="str">
        <f t="shared" si="97"/>
        <v>1</v>
      </c>
      <c r="BY133" t="s">
        <v>23</v>
      </c>
      <c r="BZ133" s="253">
        <f t="shared" si="85"/>
        <v>0</v>
      </c>
      <c r="CA133" s="253">
        <f t="shared" si="86"/>
        <v>16090.47</v>
      </c>
      <c r="CB133" s="253">
        <f t="shared" si="87"/>
        <v>16090.47</v>
      </c>
      <c r="CC133" s="253">
        <f t="shared" si="88"/>
        <v>16090.47</v>
      </c>
      <c r="CD133" s="253">
        <f t="shared" si="89"/>
        <v>5363.49</v>
      </c>
      <c r="CE133" s="253">
        <f t="shared" si="90"/>
        <v>5363.49</v>
      </c>
      <c r="CF133" s="253">
        <f t="shared" si="91"/>
        <v>0</v>
      </c>
      <c r="CG133" s="253">
        <f t="shared" si="92"/>
        <v>10726.98</v>
      </c>
      <c r="CH133" s="253">
        <f t="shared" si="93"/>
        <v>5363.49</v>
      </c>
      <c r="CI133" s="253">
        <f t="shared" si="94"/>
        <v>5363.49</v>
      </c>
      <c r="CJ133" s="253">
        <f t="shared" si="95"/>
        <v>10726.98</v>
      </c>
      <c r="CK133" s="253">
        <f t="shared" si="96"/>
        <v>0</v>
      </c>
    </row>
    <row r="134" spans="2:89" ht="20.399999999999999" x14ac:dyDescent="0.3">
      <c r="B134" s="129">
        <v>76</v>
      </c>
      <c r="C134" s="192">
        <v>214011</v>
      </c>
      <c r="D134" s="265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98"/>
        <v>7</v>
      </c>
      <c r="L134" s="166" t="s">
        <v>187</v>
      </c>
      <c r="M134" s="104">
        <v>0</v>
      </c>
      <c r="N134" s="262">
        <f t="shared" ref="N134:N197" si="127">ROUND(O134,2)</f>
        <v>4340.6000000000004</v>
      </c>
      <c r="O134" s="106">
        <v>4340.6000000000004</v>
      </c>
      <c r="P134" s="110">
        <f t="shared" si="105"/>
        <v>30384.200000000004</v>
      </c>
      <c r="Q134" s="112" t="s">
        <v>139</v>
      </c>
      <c r="R134" s="113">
        <f t="shared" si="99"/>
        <v>0</v>
      </c>
      <c r="S134" s="114">
        <f t="shared" si="106"/>
        <v>0</v>
      </c>
      <c r="T134" s="113">
        <f t="shared" si="100"/>
        <v>2</v>
      </c>
      <c r="U134" s="115">
        <f t="shared" si="107"/>
        <v>8681.2000000000007</v>
      </c>
      <c r="V134" s="113">
        <f t="shared" si="101"/>
        <v>3</v>
      </c>
      <c r="W134" s="115">
        <f t="shared" si="108"/>
        <v>13021.800000000001</v>
      </c>
      <c r="X134" s="113">
        <f t="shared" si="102"/>
        <v>2</v>
      </c>
      <c r="Y134" s="115">
        <f t="shared" si="109"/>
        <v>8681.2000000000007</v>
      </c>
      <c r="Z134" s="116">
        <f t="shared" si="103"/>
        <v>30384.2</v>
      </c>
      <c r="AA134" s="117" t="b">
        <f t="shared" si="104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10"/>
        <v>0</v>
      </c>
      <c r="AJ134" s="21">
        <v>0</v>
      </c>
      <c r="AK134" s="164">
        <f t="shared" si="111"/>
        <v>0</v>
      </c>
      <c r="AL134" s="21">
        <v>0</v>
      </c>
      <c r="AM134" s="164">
        <f t="shared" si="112"/>
        <v>0</v>
      </c>
      <c r="AN134" s="21">
        <v>0</v>
      </c>
      <c r="AO134" s="164">
        <f t="shared" si="113"/>
        <v>0</v>
      </c>
      <c r="AP134" s="21">
        <v>1</v>
      </c>
      <c r="AQ134" s="164">
        <f t="shared" si="114"/>
        <v>4340.6000000000004</v>
      </c>
      <c r="AR134" s="21">
        <v>1</v>
      </c>
      <c r="AS134" s="164">
        <f t="shared" si="115"/>
        <v>4340.6000000000004</v>
      </c>
      <c r="AT134" s="21">
        <v>1</v>
      </c>
      <c r="AU134" s="164">
        <f t="shared" si="116"/>
        <v>4340.6000000000004</v>
      </c>
      <c r="AV134" s="21">
        <v>1</v>
      </c>
      <c r="AW134" s="164">
        <f t="shared" si="117"/>
        <v>4340.6000000000004</v>
      </c>
      <c r="AX134" s="21">
        <v>1</v>
      </c>
      <c r="AY134" s="164">
        <f t="shared" si="118"/>
        <v>4340.6000000000004</v>
      </c>
      <c r="AZ134" s="21">
        <v>1</v>
      </c>
      <c r="BA134" s="164">
        <f t="shared" si="119"/>
        <v>4340.6000000000004</v>
      </c>
      <c r="BB134" s="21">
        <v>0</v>
      </c>
      <c r="BC134" s="164">
        <f t="shared" si="120"/>
        <v>0</v>
      </c>
      <c r="BD134" s="21">
        <v>1</v>
      </c>
      <c r="BE134" s="164">
        <f t="shared" si="121"/>
        <v>4340.6000000000004</v>
      </c>
      <c r="BF134" s="253">
        <f t="shared" si="122"/>
        <v>30384.200000000004</v>
      </c>
      <c r="BG134" s="253">
        <f t="shared" si="123"/>
        <v>30384.199999999997</v>
      </c>
      <c r="BH134" s="10" t="b">
        <f t="shared" si="124"/>
        <v>1</v>
      </c>
      <c r="BI134" s="253">
        <f t="shared" si="125"/>
        <v>0</v>
      </c>
      <c r="BJ134" s="250">
        <f t="shared" ref="BJ134:BJ197" si="128">D134</f>
        <v>21410579</v>
      </c>
      <c r="BK134" s="251">
        <v>348</v>
      </c>
      <c r="BL134" s="251">
        <v>5</v>
      </c>
      <c r="BM134" s="252">
        <f t="shared" ref="BM134:BM197" si="129">R134</f>
        <v>0</v>
      </c>
      <c r="BN134" s="252">
        <f t="shared" ref="BN134:BN197" si="130">T134</f>
        <v>2</v>
      </c>
      <c r="BO134" s="252">
        <f t="shared" ref="BO134:BO197" si="131">V134</f>
        <v>3</v>
      </c>
      <c r="BP134" s="252">
        <f t="shared" ref="BP134:BP197" si="132">X134</f>
        <v>2</v>
      </c>
      <c r="BQ134" s="254">
        <f t="shared" ref="BQ134:BQ197" si="133">N134</f>
        <v>4340.6000000000004</v>
      </c>
      <c r="BR134">
        <f t="shared" si="126"/>
        <v>0</v>
      </c>
      <c r="BS134">
        <v>0</v>
      </c>
      <c r="BT134">
        <v>1</v>
      </c>
      <c r="BU134" t="s">
        <v>139</v>
      </c>
      <c r="BV134" t="str">
        <f t="shared" si="97"/>
        <v>0</v>
      </c>
      <c r="BW134" t="str">
        <f t="shared" si="97"/>
        <v>0</v>
      </c>
      <c r="BX134" t="str">
        <f t="shared" si="97"/>
        <v>1</v>
      </c>
      <c r="BY134" t="s">
        <v>23</v>
      </c>
      <c r="BZ134" s="253">
        <f t="shared" ref="BZ134:BZ197" si="134">AI134</f>
        <v>0</v>
      </c>
      <c r="CA134" s="253">
        <f t="shared" ref="CA134:CA197" si="135">AK134</f>
        <v>0</v>
      </c>
      <c r="CB134" s="253">
        <f t="shared" ref="CB134:CB197" si="136">AM134</f>
        <v>0</v>
      </c>
      <c r="CC134" s="253">
        <f t="shared" ref="CC134:CC197" si="137">AO134</f>
        <v>0</v>
      </c>
      <c r="CD134" s="253">
        <f t="shared" ref="CD134:CD197" si="138">AQ134</f>
        <v>4340.6000000000004</v>
      </c>
      <c r="CE134" s="253">
        <f t="shared" ref="CE134:CE197" si="139">AS134</f>
        <v>4340.6000000000004</v>
      </c>
      <c r="CF134" s="253">
        <f t="shared" ref="CF134:CF197" si="140">AU134</f>
        <v>4340.6000000000004</v>
      </c>
      <c r="CG134" s="253">
        <f t="shared" ref="CG134:CG197" si="141">AW134</f>
        <v>4340.6000000000004</v>
      </c>
      <c r="CH134" s="253">
        <f t="shared" ref="CH134:CH197" si="142">AY134</f>
        <v>4340.6000000000004</v>
      </c>
      <c r="CI134" s="253">
        <f t="shared" ref="CI134:CI197" si="143">BA134</f>
        <v>4340.6000000000004</v>
      </c>
      <c r="CJ134" s="253">
        <f t="shared" ref="CJ134:CJ197" si="144">BC134</f>
        <v>0</v>
      </c>
      <c r="CK134" s="253">
        <f t="shared" ref="CK134:CK197" si="145">BE134</f>
        <v>4340.6000000000004</v>
      </c>
    </row>
    <row r="135" spans="2:89" ht="20.399999999999999" x14ac:dyDescent="0.3">
      <c r="B135" s="129">
        <v>77</v>
      </c>
      <c r="C135" s="192">
        <v>214011</v>
      </c>
      <c r="D135" s="265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98"/>
        <v>3</v>
      </c>
      <c r="L135" s="166" t="s">
        <v>187</v>
      </c>
      <c r="M135" s="201">
        <v>0</v>
      </c>
      <c r="N135" s="262">
        <f t="shared" si="127"/>
        <v>1621.56</v>
      </c>
      <c r="O135" s="106">
        <v>1621.56</v>
      </c>
      <c r="P135" s="110">
        <f t="shared" si="105"/>
        <v>4864.68</v>
      </c>
      <c r="Q135" s="112" t="s">
        <v>139</v>
      </c>
      <c r="R135" s="113">
        <f t="shared" si="99"/>
        <v>2</v>
      </c>
      <c r="S135" s="114">
        <f t="shared" si="106"/>
        <v>3243.12</v>
      </c>
      <c r="T135" s="113">
        <f t="shared" si="100"/>
        <v>1</v>
      </c>
      <c r="U135" s="115">
        <f t="shared" si="107"/>
        <v>1621.56</v>
      </c>
      <c r="V135" s="113">
        <f t="shared" si="101"/>
        <v>0</v>
      </c>
      <c r="W135" s="115">
        <f t="shared" si="108"/>
        <v>0</v>
      </c>
      <c r="X135" s="113">
        <f t="shared" si="102"/>
        <v>0</v>
      </c>
      <c r="Y135" s="115">
        <f t="shared" si="109"/>
        <v>0</v>
      </c>
      <c r="Z135" s="116">
        <f t="shared" si="103"/>
        <v>4864.68</v>
      </c>
      <c r="AA135" s="117" t="b">
        <f t="shared" si="104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10"/>
        <v>0</v>
      </c>
      <c r="AJ135" s="21">
        <v>1</v>
      </c>
      <c r="AK135" s="164">
        <f t="shared" si="111"/>
        <v>1621.56</v>
      </c>
      <c r="AL135" s="21">
        <v>1</v>
      </c>
      <c r="AM135" s="164">
        <f t="shared" si="112"/>
        <v>1621.56</v>
      </c>
      <c r="AN135" s="21">
        <v>1</v>
      </c>
      <c r="AO135" s="164">
        <f t="shared" si="113"/>
        <v>1621.56</v>
      </c>
      <c r="AP135" s="21">
        <v>0</v>
      </c>
      <c r="AQ135" s="164">
        <f t="shared" si="114"/>
        <v>0</v>
      </c>
      <c r="AR135" s="21">
        <v>0</v>
      </c>
      <c r="AS135" s="164">
        <f t="shared" si="115"/>
        <v>0</v>
      </c>
      <c r="AT135" s="21">
        <v>0</v>
      </c>
      <c r="AU135" s="164">
        <f t="shared" si="116"/>
        <v>0</v>
      </c>
      <c r="AV135" s="21">
        <v>0</v>
      </c>
      <c r="AW135" s="164">
        <f t="shared" si="117"/>
        <v>0</v>
      </c>
      <c r="AX135" s="21">
        <v>0</v>
      </c>
      <c r="AY135" s="164">
        <f t="shared" si="118"/>
        <v>0</v>
      </c>
      <c r="AZ135" s="21">
        <v>0</v>
      </c>
      <c r="BA135" s="164">
        <f t="shared" si="119"/>
        <v>0</v>
      </c>
      <c r="BB135" s="21">
        <v>0</v>
      </c>
      <c r="BC135" s="164">
        <f t="shared" si="120"/>
        <v>0</v>
      </c>
      <c r="BD135" s="21">
        <v>0</v>
      </c>
      <c r="BE135" s="164">
        <f t="shared" si="121"/>
        <v>0</v>
      </c>
      <c r="BF135" s="253">
        <f t="shared" si="122"/>
        <v>4864.68</v>
      </c>
      <c r="BG135" s="253">
        <f t="shared" si="123"/>
        <v>4864.68</v>
      </c>
      <c r="BH135" s="10" t="b">
        <f t="shared" si="124"/>
        <v>1</v>
      </c>
      <c r="BI135" s="253">
        <f t="shared" si="125"/>
        <v>0</v>
      </c>
      <c r="BJ135" s="250">
        <f t="shared" si="128"/>
        <v>21410862</v>
      </c>
      <c r="BK135" s="251">
        <v>348</v>
      </c>
      <c r="BL135" s="251">
        <v>5</v>
      </c>
      <c r="BM135" s="252">
        <f t="shared" si="129"/>
        <v>2</v>
      </c>
      <c r="BN135" s="252">
        <f t="shared" si="130"/>
        <v>1</v>
      </c>
      <c r="BO135" s="252">
        <f t="shared" si="131"/>
        <v>0</v>
      </c>
      <c r="BP135" s="252">
        <f t="shared" si="132"/>
        <v>0</v>
      </c>
      <c r="BQ135" s="254">
        <f t="shared" si="133"/>
        <v>1621.56</v>
      </c>
      <c r="BR135">
        <f t="shared" si="126"/>
        <v>0</v>
      </c>
      <c r="BS135">
        <v>0</v>
      </c>
      <c r="BT135">
        <v>1</v>
      </c>
      <c r="BU135" t="s">
        <v>139</v>
      </c>
      <c r="BV135" t="str">
        <f t="shared" si="97"/>
        <v>0</v>
      </c>
      <c r="BW135" t="str">
        <f t="shared" si="97"/>
        <v>0</v>
      </c>
      <c r="BX135" t="str">
        <f t="shared" si="97"/>
        <v>1</v>
      </c>
      <c r="BY135" t="s">
        <v>23</v>
      </c>
      <c r="BZ135" s="253">
        <f t="shared" si="134"/>
        <v>0</v>
      </c>
      <c r="CA135" s="253">
        <f t="shared" si="135"/>
        <v>1621.56</v>
      </c>
      <c r="CB135" s="253">
        <f t="shared" si="136"/>
        <v>1621.56</v>
      </c>
      <c r="CC135" s="253">
        <f t="shared" si="137"/>
        <v>1621.56</v>
      </c>
      <c r="CD135" s="253">
        <f t="shared" si="138"/>
        <v>0</v>
      </c>
      <c r="CE135" s="253">
        <f t="shared" si="139"/>
        <v>0</v>
      </c>
      <c r="CF135" s="253">
        <f t="shared" si="140"/>
        <v>0</v>
      </c>
      <c r="CG135" s="253">
        <f t="shared" si="141"/>
        <v>0</v>
      </c>
      <c r="CH135" s="253">
        <f t="shared" si="142"/>
        <v>0</v>
      </c>
      <c r="CI135" s="253">
        <f t="shared" si="143"/>
        <v>0</v>
      </c>
      <c r="CJ135" s="253">
        <f t="shared" si="144"/>
        <v>0</v>
      </c>
      <c r="CK135" s="253">
        <f t="shared" si="145"/>
        <v>0</v>
      </c>
    </row>
    <row r="136" spans="2:89" ht="20.399999999999999" x14ac:dyDescent="0.3">
      <c r="B136" s="129">
        <v>78</v>
      </c>
      <c r="C136" s="192">
        <v>214011</v>
      </c>
      <c r="D136" s="265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98"/>
        <v>4</v>
      </c>
      <c r="L136" s="166" t="s">
        <v>187</v>
      </c>
      <c r="M136" s="104">
        <v>0</v>
      </c>
      <c r="N136" s="262">
        <f t="shared" si="127"/>
        <v>2538.31</v>
      </c>
      <c r="O136" s="106">
        <v>2538.31</v>
      </c>
      <c r="P136" s="110">
        <f t="shared" si="105"/>
        <v>10153.24</v>
      </c>
      <c r="Q136" s="112" t="s">
        <v>139</v>
      </c>
      <c r="R136" s="113">
        <f t="shared" si="99"/>
        <v>0</v>
      </c>
      <c r="S136" s="114">
        <f t="shared" si="106"/>
        <v>0</v>
      </c>
      <c r="T136" s="113">
        <f t="shared" si="100"/>
        <v>0</v>
      </c>
      <c r="U136" s="115">
        <f t="shared" si="107"/>
        <v>0</v>
      </c>
      <c r="V136" s="113">
        <f t="shared" si="101"/>
        <v>2</v>
      </c>
      <c r="W136" s="115">
        <f t="shared" si="108"/>
        <v>5076.62</v>
      </c>
      <c r="X136" s="113">
        <f t="shared" si="102"/>
        <v>2</v>
      </c>
      <c r="Y136" s="115">
        <f t="shared" si="109"/>
        <v>5076.62</v>
      </c>
      <c r="Z136" s="116">
        <f t="shared" si="103"/>
        <v>10153.24</v>
      </c>
      <c r="AA136" s="117" t="b">
        <f t="shared" si="104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10"/>
        <v>0</v>
      </c>
      <c r="AJ136" s="21">
        <v>0</v>
      </c>
      <c r="AK136" s="164">
        <f t="shared" si="111"/>
        <v>0</v>
      </c>
      <c r="AL136" s="21">
        <v>0</v>
      </c>
      <c r="AM136" s="164">
        <f t="shared" si="112"/>
        <v>0</v>
      </c>
      <c r="AN136" s="21">
        <v>0</v>
      </c>
      <c r="AO136" s="164">
        <f t="shared" si="113"/>
        <v>0</v>
      </c>
      <c r="AP136" s="21">
        <v>0</v>
      </c>
      <c r="AQ136" s="164">
        <f t="shared" si="114"/>
        <v>0</v>
      </c>
      <c r="AR136" s="21">
        <v>0</v>
      </c>
      <c r="AS136" s="164">
        <f t="shared" si="115"/>
        <v>0</v>
      </c>
      <c r="AT136" s="21">
        <v>2</v>
      </c>
      <c r="AU136" s="164">
        <f t="shared" si="116"/>
        <v>5076.62</v>
      </c>
      <c r="AV136" s="21">
        <v>0</v>
      </c>
      <c r="AW136" s="164">
        <f t="shared" si="117"/>
        <v>0</v>
      </c>
      <c r="AX136" s="21">
        <v>0</v>
      </c>
      <c r="AY136" s="164">
        <f t="shared" si="118"/>
        <v>0</v>
      </c>
      <c r="AZ136" s="21">
        <v>0</v>
      </c>
      <c r="BA136" s="164">
        <f t="shared" si="119"/>
        <v>0</v>
      </c>
      <c r="BB136" s="21">
        <v>0</v>
      </c>
      <c r="BC136" s="164">
        <f t="shared" si="120"/>
        <v>0</v>
      </c>
      <c r="BD136" s="21">
        <v>2</v>
      </c>
      <c r="BE136" s="164">
        <f t="shared" si="121"/>
        <v>5076.62</v>
      </c>
      <c r="BF136" s="253">
        <f t="shared" si="122"/>
        <v>10153.24</v>
      </c>
      <c r="BG136" s="253">
        <f t="shared" si="123"/>
        <v>10153.24</v>
      </c>
      <c r="BH136" s="10" t="b">
        <f t="shared" si="124"/>
        <v>1</v>
      </c>
      <c r="BI136" s="253">
        <f t="shared" si="125"/>
        <v>0</v>
      </c>
      <c r="BJ136" s="250">
        <f t="shared" si="128"/>
        <v>21410174</v>
      </c>
      <c r="BK136" s="251">
        <v>348</v>
      </c>
      <c r="BL136" s="251">
        <v>5</v>
      </c>
      <c r="BM136" s="252">
        <f t="shared" si="129"/>
        <v>0</v>
      </c>
      <c r="BN136" s="252">
        <f t="shared" si="130"/>
        <v>0</v>
      </c>
      <c r="BO136" s="252">
        <f t="shared" si="131"/>
        <v>2</v>
      </c>
      <c r="BP136" s="252">
        <f t="shared" si="132"/>
        <v>2</v>
      </c>
      <c r="BQ136" s="254">
        <f t="shared" si="133"/>
        <v>2538.31</v>
      </c>
      <c r="BR136">
        <f t="shared" si="126"/>
        <v>0</v>
      </c>
      <c r="BS136">
        <v>0</v>
      </c>
      <c r="BT136">
        <v>1</v>
      </c>
      <c r="BU136" t="s">
        <v>139</v>
      </c>
      <c r="BV136" t="str">
        <f t="shared" si="97"/>
        <v>0</v>
      </c>
      <c r="BW136" t="str">
        <f t="shared" si="97"/>
        <v>0</v>
      </c>
      <c r="BX136" t="str">
        <f t="shared" si="97"/>
        <v>1</v>
      </c>
      <c r="BY136" t="s">
        <v>23</v>
      </c>
      <c r="BZ136" s="253">
        <f t="shared" si="134"/>
        <v>0</v>
      </c>
      <c r="CA136" s="253">
        <f t="shared" si="135"/>
        <v>0</v>
      </c>
      <c r="CB136" s="253">
        <f t="shared" si="136"/>
        <v>0</v>
      </c>
      <c r="CC136" s="253">
        <f t="shared" si="137"/>
        <v>0</v>
      </c>
      <c r="CD136" s="253">
        <f t="shared" si="138"/>
        <v>0</v>
      </c>
      <c r="CE136" s="253">
        <f t="shared" si="139"/>
        <v>0</v>
      </c>
      <c r="CF136" s="253">
        <f t="shared" si="140"/>
        <v>5076.62</v>
      </c>
      <c r="CG136" s="253">
        <f t="shared" si="141"/>
        <v>0</v>
      </c>
      <c r="CH136" s="253">
        <f t="shared" si="142"/>
        <v>0</v>
      </c>
      <c r="CI136" s="253">
        <f t="shared" si="143"/>
        <v>0</v>
      </c>
      <c r="CJ136" s="253">
        <f t="shared" si="144"/>
        <v>0</v>
      </c>
      <c r="CK136" s="253">
        <f t="shared" si="145"/>
        <v>5076.62</v>
      </c>
    </row>
    <row r="137" spans="2:89" ht="20.399999999999999" x14ac:dyDescent="0.3">
      <c r="B137" s="129">
        <v>79</v>
      </c>
      <c r="C137" s="192">
        <v>214011</v>
      </c>
      <c r="D137" s="265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98"/>
        <v>8</v>
      </c>
      <c r="L137" s="166" t="s">
        <v>187</v>
      </c>
      <c r="M137" s="201">
        <v>0</v>
      </c>
      <c r="N137" s="262">
        <f t="shared" si="127"/>
        <v>4340.6000000000004</v>
      </c>
      <c r="O137" s="106">
        <v>4340.6000000000004</v>
      </c>
      <c r="P137" s="110">
        <f t="shared" si="105"/>
        <v>34724.800000000003</v>
      </c>
      <c r="Q137" s="112" t="s">
        <v>139</v>
      </c>
      <c r="R137" s="113">
        <f t="shared" si="99"/>
        <v>0</v>
      </c>
      <c r="S137" s="114">
        <f t="shared" si="106"/>
        <v>0</v>
      </c>
      <c r="T137" s="113">
        <f t="shared" si="100"/>
        <v>2</v>
      </c>
      <c r="U137" s="115">
        <f t="shared" si="107"/>
        <v>8681.2000000000007</v>
      </c>
      <c r="V137" s="113">
        <f t="shared" si="101"/>
        <v>3</v>
      </c>
      <c r="W137" s="115">
        <f t="shared" si="108"/>
        <v>13021.800000000001</v>
      </c>
      <c r="X137" s="113">
        <f t="shared" si="102"/>
        <v>3</v>
      </c>
      <c r="Y137" s="115">
        <f t="shared" si="109"/>
        <v>13021.800000000001</v>
      </c>
      <c r="Z137" s="116">
        <f t="shared" si="103"/>
        <v>34724.800000000003</v>
      </c>
      <c r="AA137" s="117" t="b">
        <f t="shared" si="104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10"/>
        <v>0</v>
      </c>
      <c r="AJ137" s="21">
        <v>0</v>
      </c>
      <c r="AK137" s="164">
        <f t="shared" si="111"/>
        <v>0</v>
      </c>
      <c r="AL137" s="21">
        <v>0</v>
      </c>
      <c r="AM137" s="164">
        <f t="shared" si="112"/>
        <v>0</v>
      </c>
      <c r="AN137" s="21">
        <v>0</v>
      </c>
      <c r="AO137" s="164">
        <f t="shared" si="113"/>
        <v>0</v>
      </c>
      <c r="AP137" s="21">
        <v>1</v>
      </c>
      <c r="AQ137" s="164">
        <f t="shared" si="114"/>
        <v>4340.6000000000004</v>
      </c>
      <c r="AR137" s="21">
        <v>1</v>
      </c>
      <c r="AS137" s="164">
        <f t="shared" si="115"/>
        <v>4340.6000000000004</v>
      </c>
      <c r="AT137" s="21">
        <v>1</v>
      </c>
      <c r="AU137" s="164">
        <f t="shared" si="116"/>
        <v>4340.6000000000004</v>
      </c>
      <c r="AV137" s="21">
        <v>1</v>
      </c>
      <c r="AW137" s="164">
        <f t="shared" si="117"/>
        <v>4340.6000000000004</v>
      </c>
      <c r="AX137" s="21">
        <v>1</v>
      </c>
      <c r="AY137" s="164">
        <f t="shared" si="118"/>
        <v>4340.6000000000004</v>
      </c>
      <c r="AZ137" s="21">
        <v>1</v>
      </c>
      <c r="BA137" s="164">
        <f t="shared" si="119"/>
        <v>4340.6000000000004</v>
      </c>
      <c r="BB137" s="21">
        <v>1</v>
      </c>
      <c r="BC137" s="164">
        <f t="shared" si="120"/>
        <v>4340.6000000000004</v>
      </c>
      <c r="BD137" s="21">
        <v>1</v>
      </c>
      <c r="BE137" s="164">
        <f t="shared" si="121"/>
        <v>4340.6000000000004</v>
      </c>
      <c r="BF137" s="253">
        <f t="shared" si="122"/>
        <v>34724.800000000003</v>
      </c>
      <c r="BG137" s="253">
        <f t="shared" si="123"/>
        <v>34724.799999999996</v>
      </c>
      <c r="BH137" s="10" t="b">
        <f t="shared" si="124"/>
        <v>1</v>
      </c>
      <c r="BI137" s="253">
        <f t="shared" si="125"/>
        <v>0</v>
      </c>
      <c r="BJ137" s="250">
        <f t="shared" si="128"/>
        <v>21410431</v>
      </c>
      <c r="BK137" s="251">
        <v>348</v>
      </c>
      <c r="BL137" s="251">
        <v>5</v>
      </c>
      <c r="BM137" s="252">
        <f t="shared" si="129"/>
        <v>0</v>
      </c>
      <c r="BN137" s="252">
        <f t="shared" si="130"/>
        <v>2</v>
      </c>
      <c r="BO137" s="252">
        <f t="shared" si="131"/>
        <v>3</v>
      </c>
      <c r="BP137" s="252">
        <f t="shared" si="132"/>
        <v>3</v>
      </c>
      <c r="BQ137" s="254">
        <f t="shared" si="133"/>
        <v>4340.6000000000004</v>
      </c>
      <c r="BR137">
        <f t="shared" si="126"/>
        <v>0</v>
      </c>
      <c r="BS137">
        <v>0</v>
      </c>
      <c r="BT137">
        <v>1</v>
      </c>
      <c r="BU137" t="s">
        <v>139</v>
      </c>
      <c r="BV137" t="str">
        <f t="shared" si="97"/>
        <v>0</v>
      </c>
      <c r="BW137" t="str">
        <f t="shared" si="97"/>
        <v>0</v>
      </c>
      <c r="BX137" t="str">
        <f t="shared" si="97"/>
        <v>1</v>
      </c>
      <c r="BY137" t="s">
        <v>23</v>
      </c>
      <c r="BZ137" s="253">
        <f t="shared" si="134"/>
        <v>0</v>
      </c>
      <c r="CA137" s="253">
        <f t="shared" si="135"/>
        <v>0</v>
      </c>
      <c r="CB137" s="253">
        <f t="shared" si="136"/>
        <v>0</v>
      </c>
      <c r="CC137" s="253">
        <f t="shared" si="137"/>
        <v>0</v>
      </c>
      <c r="CD137" s="253">
        <f t="shared" si="138"/>
        <v>4340.6000000000004</v>
      </c>
      <c r="CE137" s="253">
        <f t="shared" si="139"/>
        <v>4340.6000000000004</v>
      </c>
      <c r="CF137" s="253">
        <f t="shared" si="140"/>
        <v>4340.6000000000004</v>
      </c>
      <c r="CG137" s="253">
        <f t="shared" si="141"/>
        <v>4340.6000000000004</v>
      </c>
      <c r="CH137" s="253">
        <f t="shared" si="142"/>
        <v>4340.6000000000004</v>
      </c>
      <c r="CI137" s="253">
        <f t="shared" si="143"/>
        <v>4340.6000000000004</v>
      </c>
      <c r="CJ137" s="253">
        <f t="shared" si="144"/>
        <v>4340.6000000000004</v>
      </c>
      <c r="CK137" s="253">
        <f t="shared" si="145"/>
        <v>4340.6000000000004</v>
      </c>
    </row>
    <row r="138" spans="2:89" ht="20.399999999999999" x14ac:dyDescent="0.3">
      <c r="B138" s="129">
        <v>80</v>
      </c>
      <c r="C138" s="192">
        <v>214011</v>
      </c>
      <c r="D138" s="265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98"/>
        <v>0</v>
      </c>
      <c r="L138" s="166" t="s">
        <v>187</v>
      </c>
      <c r="M138" s="104">
        <v>0</v>
      </c>
      <c r="N138" s="262">
        <f t="shared" si="127"/>
        <v>300</v>
      </c>
      <c r="O138" s="106">
        <v>300</v>
      </c>
      <c r="P138" s="110">
        <f t="shared" si="105"/>
        <v>0</v>
      </c>
      <c r="Q138" s="112" t="s">
        <v>139</v>
      </c>
      <c r="R138" s="113">
        <f t="shared" si="99"/>
        <v>0</v>
      </c>
      <c r="S138" s="114">
        <f t="shared" si="106"/>
        <v>0</v>
      </c>
      <c r="T138" s="113">
        <f t="shared" si="100"/>
        <v>0</v>
      </c>
      <c r="U138" s="115">
        <f t="shared" si="107"/>
        <v>0</v>
      </c>
      <c r="V138" s="113">
        <f t="shared" si="101"/>
        <v>0</v>
      </c>
      <c r="W138" s="115">
        <f t="shared" si="108"/>
        <v>0</v>
      </c>
      <c r="X138" s="113">
        <f t="shared" si="102"/>
        <v>0</v>
      </c>
      <c r="Y138" s="115">
        <f t="shared" si="109"/>
        <v>0</v>
      </c>
      <c r="Z138" s="116">
        <f t="shared" si="103"/>
        <v>0</v>
      </c>
      <c r="AA138" s="117" t="b">
        <f t="shared" si="104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10"/>
        <v>0</v>
      </c>
      <c r="AJ138" s="21">
        <v>0</v>
      </c>
      <c r="AK138" s="164">
        <f t="shared" si="111"/>
        <v>0</v>
      </c>
      <c r="AL138" s="21">
        <v>0</v>
      </c>
      <c r="AM138" s="164">
        <f t="shared" si="112"/>
        <v>0</v>
      </c>
      <c r="AN138" s="21">
        <v>0</v>
      </c>
      <c r="AO138" s="164">
        <f t="shared" si="113"/>
        <v>0</v>
      </c>
      <c r="AP138" s="21">
        <v>0</v>
      </c>
      <c r="AQ138" s="164">
        <f t="shared" si="114"/>
        <v>0</v>
      </c>
      <c r="AR138" s="21">
        <v>0</v>
      </c>
      <c r="AS138" s="164">
        <f t="shared" si="115"/>
        <v>0</v>
      </c>
      <c r="AT138" s="21">
        <v>0</v>
      </c>
      <c r="AU138" s="164">
        <f t="shared" si="116"/>
        <v>0</v>
      </c>
      <c r="AV138" s="21">
        <v>0</v>
      </c>
      <c r="AW138" s="164">
        <f t="shared" si="117"/>
        <v>0</v>
      </c>
      <c r="AX138" s="21">
        <v>0</v>
      </c>
      <c r="AY138" s="164">
        <f t="shared" si="118"/>
        <v>0</v>
      </c>
      <c r="AZ138" s="21">
        <v>0</v>
      </c>
      <c r="BA138" s="164">
        <f t="shared" si="119"/>
        <v>0</v>
      </c>
      <c r="BB138" s="21">
        <v>0</v>
      </c>
      <c r="BC138" s="164">
        <f t="shared" si="120"/>
        <v>0</v>
      </c>
      <c r="BD138" s="21">
        <v>0</v>
      </c>
      <c r="BE138" s="164">
        <f t="shared" si="121"/>
        <v>0</v>
      </c>
      <c r="BF138" s="253">
        <f t="shared" si="122"/>
        <v>0</v>
      </c>
      <c r="BG138" s="253">
        <f t="shared" si="123"/>
        <v>0</v>
      </c>
      <c r="BH138" s="10" t="b">
        <f t="shared" si="124"/>
        <v>1</v>
      </c>
      <c r="BI138" s="253">
        <f t="shared" si="125"/>
        <v>0</v>
      </c>
      <c r="BJ138" s="250">
        <f t="shared" si="128"/>
        <v>21410018</v>
      </c>
      <c r="BK138" s="251">
        <v>348</v>
      </c>
      <c r="BL138" s="251">
        <v>5</v>
      </c>
      <c r="BM138" s="252">
        <f t="shared" si="129"/>
        <v>0</v>
      </c>
      <c r="BN138" s="252">
        <f t="shared" si="130"/>
        <v>0</v>
      </c>
      <c r="BO138" s="252">
        <f t="shared" si="131"/>
        <v>0</v>
      </c>
      <c r="BP138" s="252">
        <f t="shared" si="132"/>
        <v>0</v>
      </c>
      <c r="BQ138" s="254">
        <f t="shared" si="133"/>
        <v>300</v>
      </c>
      <c r="BR138">
        <f t="shared" si="126"/>
        <v>0</v>
      </c>
      <c r="BS138">
        <v>0</v>
      </c>
      <c r="BT138">
        <v>1</v>
      </c>
      <c r="BU138" t="s">
        <v>139</v>
      </c>
      <c r="BV138" t="str">
        <f t="shared" si="97"/>
        <v>0</v>
      </c>
      <c r="BW138" t="str">
        <f t="shared" si="97"/>
        <v>0</v>
      </c>
      <c r="BX138" t="str">
        <f t="shared" si="97"/>
        <v>1</v>
      </c>
      <c r="BY138" t="s">
        <v>23</v>
      </c>
      <c r="BZ138" s="253">
        <f t="shared" si="134"/>
        <v>0</v>
      </c>
      <c r="CA138" s="253">
        <f t="shared" si="135"/>
        <v>0</v>
      </c>
      <c r="CB138" s="253">
        <f t="shared" si="136"/>
        <v>0</v>
      </c>
      <c r="CC138" s="253">
        <f t="shared" si="137"/>
        <v>0</v>
      </c>
      <c r="CD138" s="253">
        <f t="shared" si="138"/>
        <v>0</v>
      </c>
      <c r="CE138" s="253">
        <f t="shared" si="139"/>
        <v>0</v>
      </c>
      <c r="CF138" s="253">
        <f t="shared" si="140"/>
        <v>0</v>
      </c>
      <c r="CG138" s="253">
        <f t="shared" si="141"/>
        <v>0</v>
      </c>
      <c r="CH138" s="253">
        <f t="shared" si="142"/>
        <v>0</v>
      </c>
      <c r="CI138" s="253">
        <f t="shared" si="143"/>
        <v>0</v>
      </c>
      <c r="CJ138" s="253">
        <f t="shared" si="144"/>
        <v>0</v>
      </c>
      <c r="CK138" s="253">
        <f t="shared" si="145"/>
        <v>0</v>
      </c>
    </row>
    <row r="139" spans="2:89" ht="27.6" x14ac:dyDescent="0.3">
      <c r="B139" s="129">
        <v>81</v>
      </c>
      <c r="C139" s="192">
        <v>214011</v>
      </c>
      <c r="D139" s="265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98"/>
        <v>0</v>
      </c>
      <c r="L139" s="166" t="s">
        <v>187</v>
      </c>
      <c r="M139" s="201">
        <v>0</v>
      </c>
      <c r="N139" s="262">
        <f t="shared" si="127"/>
        <v>182.7</v>
      </c>
      <c r="O139" s="106">
        <v>182.7</v>
      </c>
      <c r="P139" s="110">
        <f t="shared" si="105"/>
        <v>0</v>
      </c>
      <c r="Q139" s="112" t="s">
        <v>139</v>
      </c>
      <c r="R139" s="113">
        <f t="shared" si="99"/>
        <v>0</v>
      </c>
      <c r="S139" s="114">
        <f t="shared" si="106"/>
        <v>0</v>
      </c>
      <c r="T139" s="113">
        <f t="shared" si="100"/>
        <v>0</v>
      </c>
      <c r="U139" s="115">
        <f t="shared" si="107"/>
        <v>0</v>
      </c>
      <c r="V139" s="113">
        <f t="shared" si="101"/>
        <v>0</v>
      </c>
      <c r="W139" s="115">
        <f t="shared" si="108"/>
        <v>0</v>
      </c>
      <c r="X139" s="113">
        <f t="shared" si="102"/>
        <v>0</v>
      </c>
      <c r="Y139" s="115">
        <f t="shared" si="109"/>
        <v>0</v>
      </c>
      <c r="Z139" s="116">
        <f t="shared" si="103"/>
        <v>0</v>
      </c>
      <c r="AA139" s="117" t="b">
        <f t="shared" si="104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10"/>
        <v>0</v>
      </c>
      <c r="AJ139" s="21">
        <v>0</v>
      </c>
      <c r="AK139" s="164">
        <f t="shared" si="111"/>
        <v>0</v>
      </c>
      <c r="AL139" s="21">
        <v>0</v>
      </c>
      <c r="AM139" s="164">
        <f t="shared" si="112"/>
        <v>0</v>
      </c>
      <c r="AN139" s="21">
        <v>0</v>
      </c>
      <c r="AO139" s="164">
        <f t="shared" si="113"/>
        <v>0</v>
      </c>
      <c r="AP139" s="21">
        <v>0</v>
      </c>
      <c r="AQ139" s="164">
        <f t="shared" si="114"/>
        <v>0</v>
      </c>
      <c r="AR139" s="21">
        <v>0</v>
      </c>
      <c r="AS139" s="164">
        <f t="shared" si="115"/>
        <v>0</v>
      </c>
      <c r="AT139" s="21">
        <v>0</v>
      </c>
      <c r="AU139" s="164">
        <f t="shared" si="116"/>
        <v>0</v>
      </c>
      <c r="AV139" s="21">
        <v>0</v>
      </c>
      <c r="AW139" s="164">
        <f t="shared" si="117"/>
        <v>0</v>
      </c>
      <c r="AX139" s="21">
        <v>0</v>
      </c>
      <c r="AY139" s="164">
        <f t="shared" si="118"/>
        <v>0</v>
      </c>
      <c r="AZ139" s="21">
        <v>0</v>
      </c>
      <c r="BA139" s="164">
        <f t="shared" si="119"/>
        <v>0</v>
      </c>
      <c r="BB139" s="21">
        <v>0</v>
      </c>
      <c r="BC139" s="164">
        <f t="shared" si="120"/>
        <v>0</v>
      </c>
      <c r="BD139" s="21">
        <v>0</v>
      </c>
      <c r="BE139" s="164">
        <f t="shared" si="121"/>
        <v>0</v>
      </c>
      <c r="BF139" s="253">
        <f t="shared" si="122"/>
        <v>0</v>
      </c>
      <c r="BG139" s="253">
        <f t="shared" si="123"/>
        <v>0</v>
      </c>
      <c r="BH139" s="10" t="b">
        <f t="shared" si="124"/>
        <v>1</v>
      </c>
      <c r="BI139" s="253">
        <f t="shared" si="125"/>
        <v>0</v>
      </c>
      <c r="BJ139" s="250">
        <f t="shared" si="128"/>
        <v>21419282</v>
      </c>
      <c r="BK139" s="251">
        <v>348</v>
      </c>
      <c r="BL139" s="251">
        <v>5</v>
      </c>
      <c r="BM139" s="252">
        <f t="shared" si="129"/>
        <v>0</v>
      </c>
      <c r="BN139" s="252">
        <f t="shared" si="130"/>
        <v>0</v>
      </c>
      <c r="BO139" s="252">
        <f t="shared" si="131"/>
        <v>0</v>
      </c>
      <c r="BP139" s="252">
        <f t="shared" si="132"/>
        <v>0</v>
      </c>
      <c r="BQ139" s="254">
        <f t="shared" si="133"/>
        <v>182.7</v>
      </c>
      <c r="BR139">
        <f t="shared" si="126"/>
        <v>0</v>
      </c>
      <c r="BS139">
        <v>0</v>
      </c>
      <c r="BT139">
        <v>1</v>
      </c>
      <c r="BU139" t="s">
        <v>139</v>
      </c>
      <c r="BV139" t="str">
        <f t="shared" si="97"/>
        <v>0</v>
      </c>
      <c r="BW139" t="str">
        <f t="shared" si="97"/>
        <v>0</v>
      </c>
      <c r="BX139" t="str">
        <f t="shared" si="97"/>
        <v>1</v>
      </c>
      <c r="BY139" t="s">
        <v>23</v>
      </c>
      <c r="BZ139" s="253">
        <f t="shared" si="134"/>
        <v>0</v>
      </c>
      <c r="CA139" s="253">
        <f t="shared" si="135"/>
        <v>0</v>
      </c>
      <c r="CB139" s="253">
        <f t="shared" si="136"/>
        <v>0</v>
      </c>
      <c r="CC139" s="253">
        <f t="shared" si="137"/>
        <v>0</v>
      </c>
      <c r="CD139" s="253">
        <f t="shared" si="138"/>
        <v>0</v>
      </c>
      <c r="CE139" s="253">
        <f t="shared" si="139"/>
        <v>0</v>
      </c>
      <c r="CF139" s="253">
        <f t="shared" si="140"/>
        <v>0</v>
      </c>
      <c r="CG139" s="253">
        <f t="shared" si="141"/>
        <v>0</v>
      </c>
      <c r="CH139" s="253">
        <f t="shared" si="142"/>
        <v>0</v>
      </c>
      <c r="CI139" s="253">
        <f t="shared" si="143"/>
        <v>0</v>
      </c>
      <c r="CJ139" s="253">
        <f t="shared" si="144"/>
        <v>0</v>
      </c>
      <c r="CK139" s="253">
        <f t="shared" si="145"/>
        <v>0</v>
      </c>
    </row>
    <row r="140" spans="2:89" ht="27.6" x14ac:dyDescent="0.3">
      <c r="B140" s="129">
        <v>82</v>
      </c>
      <c r="C140" s="192">
        <v>214011</v>
      </c>
      <c r="D140" s="265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98"/>
        <v>0</v>
      </c>
      <c r="L140" s="166" t="s">
        <v>187</v>
      </c>
      <c r="M140" s="104">
        <v>0</v>
      </c>
      <c r="N140" s="262">
        <f t="shared" si="127"/>
        <v>182.7</v>
      </c>
      <c r="O140" s="106">
        <v>182.7</v>
      </c>
      <c r="P140" s="110">
        <f t="shared" si="105"/>
        <v>0</v>
      </c>
      <c r="Q140" s="112" t="s">
        <v>139</v>
      </c>
      <c r="R140" s="113">
        <f t="shared" si="99"/>
        <v>0</v>
      </c>
      <c r="S140" s="114">
        <f t="shared" si="106"/>
        <v>0</v>
      </c>
      <c r="T140" s="113">
        <f t="shared" si="100"/>
        <v>0</v>
      </c>
      <c r="U140" s="115">
        <f t="shared" si="107"/>
        <v>0</v>
      </c>
      <c r="V140" s="113">
        <f t="shared" si="101"/>
        <v>0</v>
      </c>
      <c r="W140" s="115">
        <f t="shared" si="108"/>
        <v>0</v>
      </c>
      <c r="X140" s="113">
        <f t="shared" si="102"/>
        <v>0</v>
      </c>
      <c r="Y140" s="115">
        <f t="shared" si="109"/>
        <v>0</v>
      </c>
      <c r="Z140" s="116">
        <f t="shared" si="103"/>
        <v>0</v>
      </c>
      <c r="AA140" s="117" t="b">
        <f t="shared" si="104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10"/>
        <v>0</v>
      </c>
      <c r="AJ140" s="21">
        <v>0</v>
      </c>
      <c r="AK140" s="164">
        <f t="shared" si="111"/>
        <v>0</v>
      </c>
      <c r="AL140" s="21">
        <v>0</v>
      </c>
      <c r="AM140" s="164">
        <f t="shared" si="112"/>
        <v>0</v>
      </c>
      <c r="AN140" s="21">
        <v>0</v>
      </c>
      <c r="AO140" s="164">
        <f t="shared" si="113"/>
        <v>0</v>
      </c>
      <c r="AP140" s="21">
        <v>0</v>
      </c>
      <c r="AQ140" s="164">
        <f t="shared" si="114"/>
        <v>0</v>
      </c>
      <c r="AR140" s="21">
        <v>0</v>
      </c>
      <c r="AS140" s="164">
        <f t="shared" si="115"/>
        <v>0</v>
      </c>
      <c r="AT140" s="21">
        <v>0</v>
      </c>
      <c r="AU140" s="164">
        <f t="shared" si="116"/>
        <v>0</v>
      </c>
      <c r="AV140" s="21">
        <v>0</v>
      </c>
      <c r="AW140" s="164">
        <f t="shared" si="117"/>
        <v>0</v>
      </c>
      <c r="AX140" s="21">
        <v>0</v>
      </c>
      <c r="AY140" s="164">
        <f t="shared" si="118"/>
        <v>0</v>
      </c>
      <c r="AZ140" s="21">
        <v>0</v>
      </c>
      <c r="BA140" s="164">
        <f t="shared" si="119"/>
        <v>0</v>
      </c>
      <c r="BB140" s="21">
        <v>0</v>
      </c>
      <c r="BC140" s="164">
        <f t="shared" si="120"/>
        <v>0</v>
      </c>
      <c r="BD140" s="21">
        <v>0</v>
      </c>
      <c r="BE140" s="164">
        <f t="shared" si="121"/>
        <v>0</v>
      </c>
      <c r="BF140" s="253">
        <f t="shared" si="122"/>
        <v>0</v>
      </c>
      <c r="BG140" s="253">
        <f t="shared" si="123"/>
        <v>0</v>
      </c>
      <c r="BH140" s="10" t="b">
        <f t="shared" si="124"/>
        <v>1</v>
      </c>
      <c r="BI140" s="253">
        <f t="shared" si="125"/>
        <v>0</v>
      </c>
      <c r="BJ140" s="250">
        <f t="shared" si="128"/>
        <v>21419283</v>
      </c>
      <c r="BK140" s="251">
        <v>348</v>
      </c>
      <c r="BL140" s="251">
        <v>5</v>
      </c>
      <c r="BM140" s="252">
        <f t="shared" si="129"/>
        <v>0</v>
      </c>
      <c r="BN140" s="252">
        <f t="shared" si="130"/>
        <v>0</v>
      </c>
      <c r="BO140" s="252">
        <f t="shared" si="131"/>
        <v>0</v>
      </c>
      <c r="BP140" s="252">
        <f t="shared" si="132"/>
        <v>0</v>
      </c>
      <c r="BQ140" s="254">
        <f t="shared" si="133"/>
        <v>182.7</v>
      </c>
      <c r="BR140">
        <f t="shared" si="126"/>
        <v>0</v>
      </c>
      <c r="BS140">
        <v>0</v>
      </c>
      <c r="BT140">
        <v>1</v>
      </c>
      <c r="BU140" t="s">
        <v>139</v>
      </c>
      <c r="BV140" t="str">
        <f t="shared" si="97"/>
        <v>0</v>
      </c>
      <c r="BW140" t="str">
        <f t="shared" si="97"/>
        <v>0</v>
      </c>
      <c r="BX140" t="str">
        <f t="shared" si="97"/>
        <v>1</v>
      </c>
      <c r="BY140" t="s">
        <v>23</v>
      </c>
      <c r="BZ140" s="253">
        <f t="shared" si="134"/>
        <v>0</v>
      </c>
      <c r="CA140" s="253">
        <f t="shared" si="135"/>
        <v>0</v>
      </c>
      <c r="CB140" s="253">
        <f t="shared" si="136"/>
        <v>0</v>
      </c>
      <c r="CC140" s="253">
        <f t="shared" si="137"/>
        <v>0</v>
      </c>
      <c r="CD140" s="253">
        <f t="shared" si="138"/>
        <v>0</v>
      </c>
      <c r="CE140" s="253">
        <f t="shared" si="139"/>
        <v>0</v>
      </c>
      <c r="CF140" s="253">
        <f t="shared" si="140"/>
        <v>0</v>
      </c>
      <c r="CG140" s="253">
        <f t="shared" si="141"/>
        <v>0</v>
      </c>
      <c r="CH140" s="253">
        <f t="shared" si="142"/>
        <v>0</v>
      </c>
      <c r="CI140" s="253">
        <f t="shared" si="143"/>
        <v>0</v>
      </c>
      <c r="CJ140" s="253">
        <f t="shared" si="144"/>
        <v>0</v>
      </c>
      <c r="CK140" s="253">
        <f t="shared" si="145"/>
        <v>0</v>
      </c>
    </row>
    <row r="141" spans="2:89" ht="27.6" x14ac:dyDescent="0.3">
      <c r="B141" s="129">
        <v>83</v>
      </c>
      <c r="C141" s="192">
        <v>214011</v>
      </c>
      <c r="D141" s="265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98"/>
        <v>0</v>
      </c>
      <c r="L141" s="166" t="s">
        <v>187</v>
      </c>
      <c r="M141" s="201">
        <v>0</v>
      </c>
      <c r="N141" s="262">
        <f t="shared" si="127"/>
        <v>182.7</v>
      </c>
      <c r="O141" s="106">
        <v>182.7</v>
      </c>
      <c r="P141" s="110">
        <f t="shared" si="105"/>
        <v>0</v>
      </c>
      <c r="Q141" s="112" t="s">
        <v>139</v>
      </c>
      <c r="R141" s="113">
        <f t="shared" si="99"/>
        <v>0</v>
      </c>
      <c r="S141" s="114">
        <f t="shared" si="106"/>
        <v>0</v>
      </c>
      <c r="T141" s="113">
        <f t="shared" si="100"/>
        <v>0</v>
      </c>
      <c r="U141" s="115">
        <f t="shared" si="107"/>
        <v>0</v>
      </c>
      <c r="V141" s="113">
        <f t="shared" si="101"/>
        <v>0</v>
      </c>
      <c r="W141" s="115">
        <f t="shared" si="108"/>
        <v>0</v>
      </c>
      <c r="X141" s="113">
        <f t="shared" si="102"/>
        <v>0</v>
      </c>
      <c r="Y141" s="115">
        <f t="shared" si="109"/>
        <v>0</v>
      </c>
      <c r="Z141" s="116">
        <f t="shared" si="103"/>
        <v>0</v>
      </c>
      <c r="AA141" s="117" t="b">
        <f t="shared" si="104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10"/>
        <v>0</v>
      </c>
      <c r="AJ141" s="21">
        <v>0</v>
      </c>
      <c r="AK141" s="164">
        <f t="shared" si="111"/>
        <v>0</v>
      </c>
      <c r="AL141" s="21">
        <v>0</v>
      </c>
      <c r="AM141" s="164">
        <f t="shared" si="112"/>
        <v>0</v>
      </c>
      <c r="AN141" s="21">
        <v>0</v>
      </c>
      <c r="AO141" s="164">
        <f t="shared" si="113"/>
        <v>0</v>
      </c>
      <c r="AP141" s="21">
        <v>0</v>
      </c>
      <c r="AQ141" s="164">
        <f t="shared" si="114"/>
        <v>0</v>
      </c>
      <c r="AR141" s="21">
        <v>0</v>
      </c>
      <c r="AS141" s="164">
        <f t="shared" si="115"/>
        <v>0</v>
      </c>
      <c r="AT141" s="21">
        <v>0</v>
      </c>
      <c r="AU141" s="164">
        <f t="shared" si="116"/>
        <v>0</v>
      </c>
      <c r="AV141" s="21">
        <v>0</v>
      </c>
      <c r="AW141" s="164">
        <f t="shared" si="117"/>
        <v>0</v>
      </c>
      <c r="AX141" s="21">
        <v>0</v>
      </c>
      <c r="AY141" s="164">
        <f t="shared" si="118"/>
        <v>0</v>
      </c>
      <c r="AZ141" s="21">
        <v>0</v>
      </c>
      <c r="BA141" s="164">
        <f t="shared" si="119"/>
        <v>0</v>
      </c>
      <c r="BB141" s="21">
        <v>0</v>
      </c>
      <c r="BC141" s="164">
        <f t="shared" si="120"/>
        <v>0</v>
      </c>
      <c r="BD141" s="21">
        <v>0</v>
      </c>
      <c r="BE141" s="164">
        <f t="shared" si="121"/>
        <v>0</v>
      </c>
      <c r="BF141" s="253">
        <f t="shared" si="122"/>
        <v>0</v>
      </c>
      <c r="BG141" s="253">
        <f t="shared" si="123"/>
        <v>0</v>
      </c>
      <c r="BH141" s="10" t="b">
        <f t="shared" si="124"/>
        <v>1</v>
      </c>
      <c r="BI141" s="253">
        <f t="shared" si="125"/>
        <v>0</v>
      </c>
      <c r="BJ141" s="250">
        <f t="shared" si="128"/>
        <v>21419284</v>
      </c>
      <c r="BK141" s="251">
        <v>348</v>
      </c>
      <c r="BL141" s="251">
        <v>5</v>
      </c>
      <c r="BM141" s="252">
        <f t="shared" si="129"/>
        <v>0</v>
      </c>
      <c r="BN141" s="252">
        <f t="shared" si="130"/>
        <v>0</v>
      </c>
      <c r="BO141" s="252">
        <f t="shared" si="131"/>
        <v>0</v>
      </c>
      <c r="BP141" s="252">
        <f t="shared" si="132"/>
        <v>0</v>
      </c>
      <c r="BQ141" s="254">
        <f t="shared" si="133"/>
        <v>182.7</v>
      </c>
      <c r="BR141">
        <f t="shared" si="126"/>
        <v>0</v>
      </c>
      <c r="BS141">
        <v>0</v>
      </c>
      <c r="BT141">
        <v>1</v>
      </c>
      <c r="BU141" t="s">
        <v>139</v>
      </c>
      <c r="BV141" t="str">
        <f t="shared" si="97"/>
        <v>0</v>
      </c>
      <c r="BW141" t="str">
        <f t="shared" si="97"/>
        <v>0</v>
      </c>
      <c r="BX141" t="str">
        <f t="shared" si="97"/>
        <v>1</v>
      </c>
      <c r="BY141" t="s">
        <v>23</v>
      </c>
      <c r="BZ141" s="253">
        <f t="shared" si="134"/>
        <v>0</v>
      </c>
      <c r="CA141" s="253">
        <f t="shared" si="135"/>
        <v>0</v>
      </c>
      <c r="CB141" s="253">
        <f t="shared" si="136"/>
        <v>0</v>
      </c>
      <c r="CC141" s="253">
        <f t="shared" si="137"/>
        <v>0</v>
      </c>
      <c r="CD141" s="253">
        <f t="shared" si="138"/>
        <v>0</v>
      </c>
      <c r="CE141" s="253">
        <f t="shared" si="139"/>
        <v>0</v>
      </c>
      <c r="CF141" s="253">
        <f t="shared" si="140"/>
        <v>0</v>
      </c>
      <c r="CG141" s="253">
        <f t="shared" si="141"/>
        <v>0</v>
      </c>
      <c r="CH141" s="253">
        <f t="shared" si="142"/>
        <v>0</v>
      </c>
      <c r="CI141" s="253">
        <f t="shared" si="143"/>
        <v>0</v>
      </c>
      <c r="CJ141" s="253">
        <f t="shared" si="144"/>
        <v>0</v>
      </c>
      <c r="CK141" s="253">
        <f t="shared" si="145"/>
        <v>0</v>
      </c>
    </row>
    <row r="142" spans="2:89" ht="20.399999999999999" x14ac:dyDescent="0.3">
      <c r="B142" s="129">
        <v>84</v>
      </c>
      <c r="C142" s="192">
        <v>214011</v>
      </c>
      <c r="D142" s="265">
        <v>21411045</v>
      </c>
      <c r="E142" s="128" t="s">
        <v>470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98"/>
        <v>7</v>
      </c>
      <c r="L142" s="166" t="s">
        <v>187</v>
      </c>
      <c r="M142" s="104">
        <v>0</v>
      </c>
      <c r="N142" s="262">
        <f t="shared" si="127"/>
        <v>2232.65</v>
      </c>
      <c r="O142" s="106">
        <v>2232.65</v>
      </c>
      <c r="P142" s="110">
        <f t="shared" si="105"/>
        <v>15628.550000000001</v>
      </c>
      <c r="Q142" s="112" t="s">
        <v>139</v>
      </c>
      <c r="R142" s="113">
        <f t="shared" si="99"/>
        <v>2</v>
      </c>
      <c r="S142" s="114">
        <f t="shared" si="106"/>
        <v>4465.3</v>
      </c>
      <c r="T142" s="113">
        <f t="shared" si="100"/>
        <v>2</v>
      </c>
      <c r="U142" s="115">
        <f t="shared" si="107"/>
        <v>4465.3</v>
      </c>
      <c r="V142" s="113">
        <f t="shared" si="101"/>
        <v>2</v>
      </c>
      <c r="W142" s="115">
        <f t="shared" si="108"/>
        <v>4465.3</v>
      </c>
      <c r="X142" s="113">
        <f t="shared" si="102"/>
        <v>1</v>
      </c>
      <c r="Y142" s="115">
        <f t="shared" si="109"/>
        <v>2232.65</v>
      </c>
      <c r="Z142" s="116">
        <f t="shared" si="103"/>
        <v>15628.550000000001</v>
      </c>
      <c r="AA142" s="117" t="b">
        <f t="shared" si="104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10"/>
        <v>0</v>
      </c>
      <c r="AJ142" s="21">
        <v>1</v>
      </c>
      <c r="AK142" s="164">
        <f t="shared" si="111"/>
        <v>2232.65</v>
      </c>
      <c r="AL142" s="21">
        <v>1</v>
      </c>
      <c r="AM142" s="164">
        <f t="shared" si="112"/>
        <v>2232.65</v>
      </c>
      <c r="AN142" s="21">
        <v>1</v>
      </c>
      <c r="AO142" s="164">
        <f t="shared" si="113"/>
        <v>2232.65</v>
      </c>
      <c r="AP142" s="21">
        <v>1</v>
      </c>
      <c r="AQ142" s="164">
        <f t="shared" si="114"/>
        <v>2232.65</v>
      </c>
      <c r="AR142" s="21">
        <v>0</v>
      </c>
      <c r="AS142" s="164">
        <f t="shared" si="115"/>
        <v>0</v>
      </c>
      <c r="AT142" s="21">
        <v>0</v>
      </c>
      <c r="AU142" s="164">
        <f t="shared" si="116"/>
        <v>0</v>
      </c>
      <c r="AV142" s="21">
        <v>2</v>
      </c>
      <c r="AW142" s="164">
        <f t="shared" si="117"/>
        <v>4465.3</v>
      </c>
      <c r="AX142" s="21">
        <v>0</v>
      </c>
      <c r="AY142" s="164">
        <f t="shared" si="118"/>
        <v>0</v>
      </c>
      <c r="AZ142" s="21">
        <v>1</v>
      </c>
      <c r="BA142" s="164">
        <f t="shared" si="119"/>
        <v>2232.65</v>
      </c>
      <c r="BB142" s="21">
        <v>0</v>
      </c>
      <c r="BC142" s="164">
        <f t="shared" si="120"/>
        <v>0</v>
      </c>
      <c r="BD142" s="21">
        <v>0</v>
      </c>
      <c r="BE142" s="164">
        <f t="shared" si="121"/>
        <v>0</v>
      </c>
      <c r="BF142" s="253">
        <f t="shared" si="122"/>
        <v>15628.550000000001</v>
      </c>
      <c r="BG142" s="253">
        <f t="shared" si="123"/>
        <v>15628.55</v>
      </c>
      <c r="BH142" s="10" t="b">
        <f t="shared" si="124"/>
        <v>1</v>
      </c>
      <c r="BI142" s="253">
        <f t="shared" si="125"/>
        <v>0</v>
      </c>
      <c r="BJ142" s="250">
        <f t="shared" si="128"/>
        <v>21411045</v>
      </c>
      <c r="BK142" s="251">
        <v>348</v>
      </c>
      <c r="BL142" s="251">
        <v>5</v>
      </c>
      <c r="BM142" s="252">
        <f t="shared" si="129"/>
        <v>2</v>
      </c>
      <c r="BN142" s="252">
        <f t="shared" si="130"/>
        <v>2</v>
      </c>
      <c r="BO142" s="252">
        <f t="shared" si="131"/>
        <v>2</v>
      </c>
      <c r="BP142" s="252">
        <f t="shared" si="132"/>
        <v>1</v>
      </c>
      <c r="BQ142" s="254">
        <f t="shared" si="133"/>
        <v>2232.65</v>
      </c>
      <c r="BR142">
        <f t="shared" si="126"/>
        <v>0</v>
      </c>
      <c r="BS142">
        <v>0</v>
      </c>
      <c r="BT142">
        <v>1</v>
      </c>
      <c r="BU142" t="s">
        <v>139</v>
      </c>
      <c r="BV142" t="str">
        <f t="shared" si="97"/>
        <v>0</v>
      </c>
      <c r="BW142" t="str">
        <f t="shared" si="97"/>
        <v>0</v>
      </c>
      <c r="BX142" t="str">
        <f t="shared" si="97"/>
        <v>1</v>
      </c>
      <c r="BY142" t="s">
        <v>23</v>
      </c>
      <c r="BZ142" s="253">
        <f t="shared" si="134"/>
        <v>0</v>
      </c>
      <c r="CA142" s="253">
        <f t="shared" si="135"/>
        <v>2232.65</v>
      </c>
      <c r="CB142" s="253">
        <f t="shared" si="136"/>
        <v>2232.65</v>
      </c>
      <c r="CC142" s="253">
        <f t="shared" si="137"/>
        <v>2232.65</v>
      </c>
      <c r="CD142" s="253">
        <f t="shared" si="138"/>
        <v>2232.65</v>
      </c>
      <c r="CE142" s="253">
        <f t="shared" si="139"/>
        <v>0</v>
      </c>
      <c r="CF142" s="253">
        <f t="shared" si="140"/>
        <v>0</v>
      </c>
      <c r="CG142" s="253">
        <f t="shared" si="141"/>
        <v>4465.3</v>
      </c>
      <c r="CH142" s="253">
        <f t="shared" si="142"/>
        <v>0</v>
      </c>
      <c r="CI142" s="253">
        <f t="shared" si="143"/>
        <v>2232.65</v>
      </c>
      <c r="CJ142" s="253">
        <f t="shared" si="144"/>
        <v>0</v>
      </c>
      <c r="CK142" s="253">
        <f t="shared" si="145"/>
        <v>0</v>
      </c>
    </row>
    <row r="143" spans="2:89" ht="27.6" x14ac:dyDescent="0.3">
      <c r="B143" s="129">
        <v>85</v>
      </c>
      <c r="C143" s="192">
        <v>214011</v>
      </c>
      <c r="D143" s="265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98"/>
        <v>2</v>
      </c>
      <c r="L143" s="166" t="s">
        <v>187</v>
      </c>
      <c r="M143" s="201">
        <v>0</v>
      </c>
      <c r="N143" s="262">
        <f t="shared" si="127"/>
        <v>2868.8</v>
      </c>
      <c r="O143" s="106">
        <v>2868.8</v>
      </c>
      <c r="P143" s="110">
        <f t="shared" si="105"/>
        <v>5737.6</v>
      </c>
      <c r="Q143" s="112" t="s">
        <v>139</v>
      </c>
      <c r="R143" s="113">
        <f t="shared" si="99"/>
        <v>0</v>
      </c>
      <c r="S143" s="114">
        <f t="shared" si="106"/>
        <v>0</v>
      </c>
      <c r="T143" s="113">
        <f t="shared" si="100"/>
        <v>1</v>
      </c>
      <c r="U143" s="115">
        <f t="shared" si="107"/>
        <v>2868.8</v>
      </c>
      <c r="V143" s="113">
        <f t="shared" si="101"/>
        <v>1</v>
      </c>
      <c r="W143" s="115">
        <f t="shared" si="108"/>
        <v>2868.8</v>
      </c>
      <c r="X143" s="113">
        <f t="shared" si="102"/>
        <v>0</v>
      </c>
      <c r="Y143" s="115">
        <f t="shared" si="109"/>
        <v>0</v>
      </c>
      <c r="Z143" s="116">
        <f t="shared" si="103"/>
        <v>5737.6</v>
      </c>
      <c r="AA143" s="117" t="b">
        <f t="shared" si="104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10"/>
        <v>0</v>
      </c>
      <c r="AJ143" s="21">
        <v>0</v>
      </c>
      <c r="AK143" s="164">
        <f t="shared" si="111"/>
        <v>0</v>
      </c>
      <c r="AL143" s="21">
        <v>0</v>
      </c>
      <c r="AM143" s="164">
        <f t="shared" si="112"/>
        <v>0</v>
      </c>
      <c r="AN143" s="21">
        <v>0</v>
      </c>
      <c r="AO143" s="164">
        <f t="shared" si="113"/>
        <v>0</v>
      </c>
      <c r="AP143" s="21">
        <v>1</v>
      </c>
      <c r="AQ143" s="164">
        <f t="shared" si="114"/>
        <v>2868.8</v>
      </c>
      <c r="AR143" s="21">
        <v>0</v>
      </c>
      <c r="AS143" s="164">
        <f t="shared" si="115"/>
        <v>0</v>
      </c>
      <c r="AT143" s="21">
        <v>0</v>
      </c>
      <c r="AU143" s="164">
        <f t="shared" si="116"/>
        <v>0</v>
      </c>
      <c r="AV143" s="21">
        <v>0</v>
      </c>
      <c r="AW143" s="164">
        <f t="shared" si="117"/>
        <v>0</v>
      </c>
      <c r="AX143" s="21">
        <v>1</v>
      </c>
      <c r="AY143" s="164">
        <f t="shared" si="118"/>
        <v>2868.8</v>
      </c>
      <c r="AZ143" s="21">
        <v>0</v>
      </c>
      <c r="BA143" s="164">
        <f t="shared" si="119"/>
        <v>0</v>
      </c>
      <c r="BB143" s="21">
        <v>0</v>
      </c>
      <c r="BC143" s="164">
        <f t="shared" si="120"/>
        <v>0</v>
      </c>
      <c r="BD143" s="21">
        <v>0</v>
      </c>
      <c r="BE143" s="164">
        <f t="shared" si="121"/>
        <v>0</v>
      </c>
      <c r="BF143" s="253">
        <f t="shared" si="122"/>
        <v>5737.6</v>
      </c>
      <c r="BG143" s="253">
        <f t="shared" si="123"/>
        <v>5737.6</v>
      </c>
      <c r="BH143" s="10" t="b">
        <f t="shared" si="124"/>
        <v>1</v>
      </c>
      <c r="BI143" s="253">
        <f t="shared" si="125"/>
        <v>0</v>
      </c>
      <c r="BJ143" s="250">
        <f t="shared" si="128"/>
        <v>21410951</v>
      </c>
      <c r="BK143" s="251">
        <v>348</v>
      </c>
      <c r="BL143" s="251">
        <v>5</v>
      </c>
      <c r="BM143" s="252">
        <f t="shared" si="129"/>
        <v>0</v>
      </c>
      <c r="BN143" s="252">
        <f t="shared" si="130"/>
        <v>1</v>
      </c>
      <c r="BO143" s="252">
        <f t="shared" si="131"/>
        <v>1</v>
      </c>
      <c r="BP143" s="252">
        <f t="shared" si="132"/>
        <v>0</v>
      </c>
      <c r="BQ143" s="254">
        <f t="shared" si="133"/>
        <v>2868.8</v>
      </c>
      <c r="BR143">
        <f t="shared" si="126"/>
        <v>0</v>
      </c>
      <c r="BS143">
        <v>0</v>
      </c>
      <c r="BT143">
        <v>1</v>
      </c>
      <c r="BU143" t="s">
        <v>139</v>
      </c>
      <c r="BV143" t="str">
        <f t="shared" si="97"/>
        <v>0</v>
      </c>
      <c r="BW143" t="str">
        <f t="shared" si="97"/>
        <v>0</v>
      </c>
      <c r="BX143" t="str">
        <f t="shared" si="97"/>
        <v>1</v>
      </c>
      <c r="BY143" t="s">
        <v>23</v>
      </c>
      <c r="BZ143" s="253">
        <f t="shared" si="134"/>
        <v>0</v>
      </c>
      <c r="CA143" s="253">
        <f t="shared" si="135"/>
        <v>0</v>
      </c>
      <c r="CB143" s="253">
        <f t="shared" si="136"/>
        <v>0</v>
      </c>
      <c r="CC143" s="253">
        <f t="shared" si="137"/>
        <v>0</v>
      </c>
      <c r="CD143" s="253">
        <f t="shared" si="138"/>
        <v>2868.8</v>
      </c>
      <c r="CE143" s="253">
        <f t="shared" si="139"/>
        <v>0</v>
      </c>
      <c r="CF143" s="253">
        <f t="shared" si="140"/>
        <v>0</v>
      </c>
      <c r="CG143" s="253">
        <f t="shared" si="141"/>
        <v>0</v>
      </c>
      <c r="CH143" s="253">
        <f t="shared" si="142"/>
        <v>2868.8</v>
      </c>
      <c r="CI143" s="253">
        <f t="shared" si="143"/>
        <v>0</v>
      </c>
      <c r="CJ143" s="253">
        <f t="shared" si="144"/>
        <v>0</v>
      </c>
      <c r="CK143" s="253">
        <f t="shared" si="145"/>
        <v>0</v>
      </c>
    </row>
    <row r="144" spans="2:89" ht="27.6" x14ac:dyDescent="0.3">
      <c r="B144" s="129">
        <v>86</v>
      </c>
      <c r="C144" s="192">
        <v>214011</v>
      </c>
      <c r="D144" s="265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98"/>
        <v>1</v>
      </c>
      <c r="L144" s="166" t="s">
        <v>187</v>
      </c>
      <c r="M144" s="104">
        <v>0</v>
      </c>
      <c r="N144" s="262">
        <f t="shared" si="127"/>
        <v>2868.8</v>
      </c>
      <c r="O144" s="106">
        <v>2868.8</v>
      </c>
      <c r="P144" s="110">
        <f t="shared" si="105"/>
        <v>2868.8</v>
      </c>
      <c r="Q144" s="112" t="s">
        <v>139</v>
      </c>
      <c r="R144" s="113">
        <f t="shared" si="99"/>
        <v>0</v>
      </c>
      <c r="S144" s="114">
        <f t="shared" si="106"/>
        <v>0</v>
      </c>
      <c r="T144" s="113">
        <f t="shared" si="100"/>
        <v>0</v>
      </c>
      <c r="U144" s="115">
        <f t="shared" si="107"/>
        <v>0</v>
      </c>
      <c r="V144" s="113">
        <f t="shared" si="101"/>
        <v>1</v>
      </c>
      <c r="W144" s="115">
        <f t="shared" si="108"/>
        <v>2868.8</v>
      </c>
      <c r="X144" s="113">
        <f t="shared" si="102"/>
        <v>0</v>
      </c>
      <c r="Y144" s="115">
        <f t="shared" si="109"/>
        <v>0</v>
      </c>
      <c r="Z144" s="116">
        <f t="shared" si="103"/>
        <v>2868.8</v>
      </c>
      <c r="AA144" s="117" t="b">
        <f t="shared" si="104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10"/>
        <v>0</v>
      </c>
      <c r="AJ144" s="21">
        <v>0</v>
      </c>
      <c r="AK144" s="164">
        <f t="shared" si="111"/>
        <v>0</v>
      </c>
      <c r="AL144" s="21">
        <v>0</v>
      </c>
      <c r="AM144" s="164">
        <f t="shared" si="112"/>
        <v>0</v>
      </c>
      <c r="AN144" s="21">
        <v>0</v>
      </c>
      <c r="AO144" s="164">
        <f t="shared" si="113"/>
        <v>0</v>
      </c>
      <c r="AP144" s="21">
        <v>0</v>
      </c>
      <c r="AQ144" s="164">
        <f t="shared" si="114"/>
        <v>0</v>
      </c>
      <c r="AR144" s="21">
        <v>0</v>
      </c>
      <c r="AS144" s="164">
        <f t="shared" si="115"/>
        <v>0</v>
      </c>
      <c r="AT144" s="21">
        <v>0</v>
      </c>
      <c r="AU144" s="164">
        <f t="shared" si="116"/>
        <v>0</v>
      </c>
      <c r="AV144" s="21">
        <v>0</v>
      </c>
      <c r="AW144" s="164">
        <f t="shared" si="117"/>
        <v>0</v>
      </c>
      <c r="AX144" s="21">
        <v>1</v>
      </c>
      <c r="AY144" s="164">
        <f t="shared" si="118"/>
        <v>2868.8</v>
      </c>
      <c r="AZ144" s="21">
        <v>0</v>
      </c>
      <c r="BA144" s="164">
        <f t="shared" si="119"/>
        <v>0</v>
      </c>
      <c r="BB144" s="21">
        <v>0</v>
      </c>
      <c r="BC144" s="164">
        <f t="shared" si="120"/>
        <v>0</v>
      </c>
      <c r="BD144" s="21">
        <v>0</v>
      </c>
      <c r="BE144" s="164">
        <f t="shared" si="121"/>
        <v>0</v>
      </c>
      <c r="BF144" s="253">
        <f t="shared" si="122"/>
        <v>2868.8</v>
      </c>
      <c r="BG144" s="253">
        <f t="shared" si="123"/>
        <v>2868.8</v>
      </c>
      <c r="BH144" s="10" t="b">
        <f t="shared" si="124"/>
        <v>1</v>
      </c>
      <c r="BI144" s="253">
        <f t="shared" si="125"/>
        <v>0</v>
      </c>
      <c r="BJ144" s="250">
        <f t="shared" si="128"/>
        <v>21410952</v>
      </c>
      <c r="BK144" s="251">
        <v>348</v>
      </c>
      <c r="BL144" s="251">
        <v>5</v>
      </c>
      <c r="BM144" s="252">
        <f t="shared" si="129"/>
        <v>0</v>
      </c>
      <c r="BN144" s="252">
        <f t="shared" si="130"/>
        <v>0</v>
      </c>
      <c r="BO144" s="252">
        <f t="shared" si="131"/>
        <v>1</v>
      </c>
      <c r="BP144" s="252">
        <f t="shared" si="132"/>
        <v>0</v>
      </c>
      <c r="BQ144" s="254">
        <f t="shared" si="133"/>
        <v>2868.8</v>
      </c>
      <c r="BR144">
        <f t="shared" si="126"/>
        <v>0</v>
      </c>
      <c r="BS144">
        <v>0</v>
      </c>
      <c r="BT144">
        <v>1</v>
      </c>
      <c r="BU144" t="s">
        <v>139</v>
      </c>
      <c r="BV144" t="str">
        <f t="shared" si="97"/>
        <v>0</v>
      </c>
      <c r="BW144" t="str">
        <f t="shared" si="97"/>
        <v>0</v>
      </c>
      <c r="BX144" t="str">
        <f t="shared" si="97"/>
        <v>1</v>
      </c>
      <c r="BY144" t="s">
        <v>23</v>
      </c>
      <c r="BZ144" s="253">
        <f t="shared" si="134"/>
        <v>0</v>
      </c>
      <c r="CA144" s="253">
        <f t="shared" si="135"/>
        <v>0</v>
      </c>
      <c r="CB144" s="253">
        <f t="shared" si="136"/>
        <v>0</v>
      </c>
      <c r="CC144" s="253">
        <f t="shared" si="137"/>
        <v>0</v>
      </c>
      <c r="CD144" s="253">
        <f t="shared" si="138"/>
        <v>0</v>
      </c>
      <c r="CE144" s="253">
        <f t="shared" si="139"/>
        <v>0</v>
      </c>
      <c r="CF144" s="253">
        <f t="shared" si="140"/>
        <v>0</v>
      </c>
      <c r="CG144" s="253">
        <f t="shared" si="141"/>
        <v>0</v>
      </c>
      <c r="CH144" s="253">
        <f t="shared" si="142"/>
        <v>2868.8</v>
      </c>
      <c r="CI144" s="253">
        <f t="shared" si="143"/>
        <v>0</v>
      </c>
      <c r="CJ144" s="253">
        <f t="shared" si="144"/>
        <v>0</v>
      </c>
      <c r="CK144" s="253">
        <f t="shared" si="145"/>
        <v>0</v>
      </c>
    </row>
    <row r="145" spans="2:89" ht="27.6" x14ac:dyDescent="0.3">
      <c r="B145" s="129">
        <v>87</v>
      </c>
      <c r="C145" s="192">
        <v>214011</v>
      </c>
      <c r="D145" s="265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98"/>
        <v>2</v>
      </c>
      <c r="L145" s="166" t="s">
        <v>187</v>
      </c>
      <c r="M145" s="201">
        <v>0</v>
      </c>
      <c r="N145" s="262">
        <f t="shared" si="127"/>
        <v>2868.8</v>
      </c>
      <c r="O145" s="106">
        <v>2868.8</v>
      </c>
      <c r="P145" s="110">
        <f t="shared" si="105"/>
        <v>5737.6</v>
      </c>
      <c r="Q145" s="112" t="s">
        <v>139</v>
      </c>
      <c r="R145" s="113">
        <f t="shared" si="99"/>
        <v>0</v>
      </c>
      <c r="S145" s="114">
        <f t="shared" si="106"/>
        <v>0</v>
      </c>
      <c r="T145" s="113">
        <f t="shared" si="100"/>
        <v>1</v>
      </c>
      <c r="U145" s="115">
        <f t="shared" si="107"/>
        <v>2868.8</v>
      </c>
      <c r="V145" s="113">
        <f t="shared" si="101"/>
        <v>0</v>
      </c>
      <c r="W145" s="115">
        <f t="shared" si="108"/>
        <v>0</v>
      </c>
      <c r="X145" s="113">
        <f t="shared" si="102"/>
        <v>1</v>
      </c>
      <c r="Y145" s="115">
        <f t="shared" si="109"/>
        <v>2868.8</v>
      </c>
      <c r="Z145" s="116">
        <f t="shared" si="103"/>
        <v>5737.6</v>
      </c>
      <c r="AA145" s="117" t="b">
        <f t="shared" si="104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10"/>
        <v>0</v>
      </c>
      <c r="AJ145" s="21">
        <v>0</v>
      </c>
      <c r="AK145" s="164">
        <f t="shared" si="111"/>
        <v>0</v>
      </c>
      <c r="AL145" s="21">
        <v>0</v>
      </c>
      <c r="AM145" s="164">
        <f t="shared" si="112"/>
        <v>0</v>
      </c>
      <c r="AN145" s="21">
        <v>0</v>
      </c>
      <c r="AO145" s="164">
        <f t="shared" si="113"/>
        <v>0</v>
      </c>
      <c r="AP145" s="21">
        <v>0</v>
      </c>
      <c r="AQ145" s="164">
        <f t="shared" si="114"/>
        <v>0</v>
      </c>
      <c r="AR145" s="21">
        <v>1</v>
      </c>
      <c r="AS145" s="164">
        <f t="shared" si="115"/>
        <v>2868.8</v>
      </c>
      <c r="AT145" s="21">
        <v>0</v>
      </c>
      <c r="AU145" s="164">
        <f t="shared" si="116"/>
        <v>0</v>
      </c>
      <c r="AV145" s="21">
        <v>0</v>
      </c>
      <c r="AW145" s="164">
        <f t="shared" si="117"/>
        <v>0</v>
      </c>
      <c r="AX145" s="21">
        <v>0</v>
      </c>
      <c r="AY145" s="164">
        <f t="shared" si="118"/>
        <v>0</v>
      </c>
      <c r="AZ145" s="21">
        <v>1</v>
      </c>
      <c r="BA145" s="164">
        <f t="shared" si="119"/>
        <v>2868.8</v>
      </c>
      <c r="BB145" s="21">
        <v>0</v>
      </c>
      <c r="BC145" s="164">
        <f t="shared" si="120"/>
        <v>0</v>
      </c>
      <c r="BD145" s="21">
        <v>0</v>
      </c>
      <c r="BE145" s="164">
        <f t="shared" si="121"/>
        <v>0</v>
      </c>
      <c r="BF145" s="253">
        <f t="shared" si="122"/>
        <v>5737.6</v>
      </c>
      <c r="BG145" s="253">
        <f t="shared" si="123"/>
        <v>5737.6</v>
      </c>
      <c r="BH145" s="10" t="b">
        <f t="shared" si="124"/>
        <v>1</v>
      </c>
      <c r="BI145" s="253">
        <f t="shared" si="125"/>
        <v>0</v>
      </c>
      <c r="BJ145" s="250">
        <f t="shared" si="128"/>
        <v>21410953</v>
      </c>
      <c r="BK145" s="251">
        <v>348</v>
      </c>
      <c r="BL145" s="251">
        <v>5</v>
      </c>
      <c r="BM145" s="252">
        <f t="shared" si="129"/>
        <v>0</v>
      </c>
      <c r="BN145" s="252">
        <f t="shared" si="130"/>
        <v>1</v>
      </c>
      <c r="BO145" s="252">
        <f t="shared" si="131"/>
        <v>0</v>
      </c>
      <c r="BP145" s="252">
        <f t="shared" si="132"/>
        <v>1</v>
      </c>
      <c r="BQ145" s="254">
        <f t="shared" si="133"/>
        <v>2868.8</v>
      </c>
      <c r="BR145">
        <f t="shared" si="126"/>
        <v>0</v>
      </c>
      <c r="BS145">
        <v>0</v>
      </c>
      <c r="BT145">
        <v>1</v>
      </c>
      <c r="BU145" t="s">
        <v>139</v>
      </c>
      <c r="BV145" t="str">
        <f t="shared" si="97"/>
        <v>0</v>
      </c>
      <c r="BW145" t="str">
        <f t="shared" si="97"/>
        <v>0</v>
      </c>
      <c r="BX145" t="str">
        <f t="shared" si="97"/>
        <v>1</v>
      </c>
      <c r="BY145" t="s">
        <v>23</v>
      </c>
      <c r="BZ145" s="253">
        <f t="shared" si="134"/>
        <v>0</v>
      </c>
      <c r="CA145" s="253">
        <f t="shared" si="135"/>
        <v>0</v>
      </c>
      <c r="CB145" s="253">
        <f t="shared" si="136"/>
        <v>0</v>
      </c>
      <c r="CC145" s="253">
        <f t="shared" si="137"/>
        <v>0</v>
      </c>
      <c r="CD145" s="253">
        <f t="shared" si="138"/>
        <v>0</v>
      </c>
      <c r="CE145" s="253">
        <f t="shared" si="139"/>
        <v>2868.8</v>
      </c>
      <c r="CF145" s="253">
        <f t="shared" si="140"/>
        <v>0</v>
      </c>
      <c r="CG145" s="253">
        <f t="shared" si="141"/>
        <v>0</v>
      </c>
      <c r="CH145" s="253">
        <f t="shared" si="142"/>
        <v>0</v>
      </c>
      <c r="CI145" s="253">
        <f t="shared" si="143"/>
        <v>2868.8</v>
      </c>
      <c r="CJ145" s="253">
        <f t="shared" si="144"/>
        <v>0</v>
      </c>
      <c r="CK145" s="253">
        <f t="shared" si="145"/>
        <v>0</v>
      </c>
    </row>
    <row r="146" spans="2:89" ht="20.399999999999999" x14ac:dyDescent="0.3">
      <c r="B146" s="129">
        <v>88</v>
      </c>
      <c r="C146" s="192">
        <v>214011</v>
      </c>
      <c r="D146" s="265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98"/>
        <v>16</v>
      </c>
      <c r="L146" s="166" t="s">
        <v>187</v>
      </c>
      <c r="M146" s="104">
        <v>0</v>
      </c>
      <c r="N146" s="262">
        <f t="shared" si="127"/>
        <v>1445.59</v>
      </c>
      <c r="O146" s="106">
        <v>1445.59</v>
      </c>
      <c r="P146" s="110">
        <f t="shared" si="105"/>
        <v>23129.439999999999</v>
      </c>
      <c r="Q146" s="112" t="s">
        <v>139</v>
      </c>
      <c r="R146" s="113">
        <f t="shared" si="99"/>
        <v>4</v>
      </c>
      <c r="S146" s="114">
        <f t="shared" si="106"/>
        <v>5782.36</v>
      </c>
      <c r="T146" s="113">
        <f t="shared" si="100"/>
        <v>6</v>
      </c>
      <c r="U146" s="115">
        <f t="shared" si="107"/>
        <v>8673.5399999999991</v>
      </c>
      <c r="V146" s="113">
        <f t="shared" si="101"/>
        <v>2</v>
      </c>
      <c r="W146" s="115">
        <f t="shared" si="108"/>
        <v>2891.18</v>
      </c>
      <c r="X146" s="113">
        <f t="shared" si="102"/>
        <v>4</v>
      </c>
      <c r="Y146" s="115">
        <f t="shared" si="109"/>
        <v>5782.36</v>
      </c>
      <c r="Z146" s="116">
        <f t="shared" si="103"/>
        <v>23129.439999999999</v>
      </c>
      <c r="AA146" s="117" t="b">
        <f t="shared" si="104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10"/>
        <v>0</v>
      </c>
      <c r="AJ146" s="21">
        <v>2</v>
      </c>
      <c r="AK146" s="164">
        <f t="shared" si="111"/>
        <v>2891.18</v>
      </c>
      <c r="AL146" s="21">
        <v>2</v>
      </c>
      <c r="AM146" s="164">
        <f t="shared" si="112"/>
        <v>2891.18</v>
      </c>
      <c r="AN146" s="21">
        <v>2</v>
      </c>
      <c r="AO146" s="164">
        <f t="shared" si="113"/>
        <v>2891.18</v>
      </c>
      <c r="AP146" s="21">
        <v>1</v>
      </c>
      <c r="AQ146" s="164">
        <f t="shared" si="114"/>
        <v>1445.59</v>
      </c>
      <c r="AR146" s="21">
        <v>3</v>
      </c>
      <c r="AS146" s="164">
        <f t="shared" si="115"/>
        <v>4336.7699999999995</v>
      </c>
      <c r="AT146" s="21">
        <v>0</v>
      </c>
      <c r="AU146" s="164">
        <f t="shared" si="116"/>
        <v>0</v>
      </c>
      <c r="AV146" s="21">
        <v>1</v>
      </c>
      <c r="AW146" s="164">
        <f t="shared" si="117"/>
        <v>1445.59</v>
      </c>
      <c r="AX146" s="21">
        <v>1</v>
      </c>
      <c r="AY146" s="164">
        <f t="shared" si="118"/>
        <v>1445.59</v>
      </c>
      <c r="AZ146" s="21">
        <v>1</v>
      </c>
      <c r="BA146" s="164">
        <f t="shared" si="119"/>
        <v>1445.59</v>
      </c>
      <c r="BB146" s="21">
        <v>3</v>
      </c>
      <c r="BC146" s="164">
        <f t="shared" si="120"/>
        <v>4336.7699999999995</v>
      </c>
      <c r="BD146" s="21">
        <v>0</v>
      </c>
      <c r="BE146" s="164">
        <f t="shared" si="121"/>
        <v>0</v>
      </c>
      <c r="BF146" s="253">
        <f t="shared" si="122"/>
        <v>23129.439999999999</v>
      </c>
      <c r="BG146" s="253">
        <f t="shared" si="123"/>
        <v>23129.439999999999</v>
      </c>
      <c r="BH146" s="10" t="b">
        <f t="shared" si="124"/>
        <v>1</v>
      </c>
      <c r="BI146" s="253">
        <f t="shared" si="125"/>
        <v>0</v>
      </c>
      <c r="BJ146" s="250">
        <f t="shared" si="128"/>
        <v>21411262</v>
      </c>
      <c r="BK146" s="251">
        <v>348</v>
      </c>
      <c r="BL146" s="251">
        <v>5</v>
      </c>
      <c r="BM146" s="252">
        <f t="shared" si="129"/>
        <v>4</v>
      </c>
      <c r="BN146" s="252">
        <f t="shared" si="130"/>
        <v>6</v>
      </c>
      <c r="BO146" s="252">
        <f t="shared" si="131"/>
        <v>2</v>
      </c>
      <c r="BP146" s="252">
        <f t="shared" si="132"/>
        <v>4</v>
      </c>
      <c r="BQ146" s="254">
        <f t="shared" si="133"/>
        <v>1445.59</v>
      </c>
      <c r="BR146">
        <f t="shared" si="126"/>
        <v>0</v>
      </c>
      <c r="BS146">
        <v>0</v>
      </c>
      <c r="BT146">
        <v>1</v>
      </c>
      <c r="BU146" t="s">
        <v>139</v>
      </c>
      <c r="BV146" t="str">
        <f t="shared" si="97"/>
        <v>0</v>
      </c>
      <c r="BW146" t="str">
        <f t="shared" si="97"/>
        <v>0</v>
      </c>
      <c r="BX146" t="str">
        <f t="shared" si="97"/>
        <v>1</v>
      </c>
      <c r="BY146" t="s">
        <v>23</v>
      </c>
      <c r="BZ146" s="253">
        <f t="shared" si="134"/>
        <v>0</v>
      </c>
      <c r="CA146" s="253">
        <f t="shared" si="135"/>
        <v>2891.18</v>
      </c>
      <c r="CB146" s="253">
        <f t="shared" si="136"/>
        <v>2891.18</v>
      </c>
      <c r="CC146" s="253">
        <f t="shared" si="137"/>
        <v>2891.18</v>
      </c>
      <c r="CD146" s="253">
        <f t="shared" si="138"/>
        <v>1445.59</v>
      </c>
      <c r="CE146" s="253">
        <f t="shared" si="139"/>
        <v>4336.7699999999995</v>
      </c>
      <c r="CF146" s="253">
        <f t="shared" si="140"/>
        <v>0</v>
      </c>
      <c r="CG146" s="253">
        <f t="shared" si="141"/>
        <v>1445.59</v>
      </c>
      <c r="CH146" s="253">
        <f t="shared" si="142"/>
        <v>1445.59</v>
      </c>
      <c r="CI146" s="253">
        <f t="shared" si="143"/>
        <v>1445.59</v>
      </c>
      <c r="CJ146" s="253">
        <f t="shared" si="144"/>
        <v>4336.7699999999995</v>
      </c>
      <c r="CK146" s="253">
        <f t="shared" si="145"/>
        <v>0</v>
      </c>
    </row>
    <row r="147" spans="2:89" ht="40.799999999999997" x14ac:dyDescent="0.3">
      <c r="B147" s="129">
        <v>91</v>
      </c>
      <c r="C147" s="192">
        <v>215021</v>
      </c>
      <c r="D147" s="190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98"/>
        <v>52723</v>
      </c>
      <c r="L147" s="166" t="s">
        <v>187</v>
      </c>
      <c r="M147" s="201">
        <v>0</v>
      </c>
      <c r="N147" s="262">
        <f t="shared" si="127"/>
        <v>2.19</v>
      </c>
      <c r="O147" s="137">
        <v>2.19</v>
      </c>
      <c r="P147" s="110">
        <f t="shared" si="105"/>
        <v>115463.37</v>
      </c>
      <c r="Q147" s="112" t="s">
        <v>139</v>
      </c>
      <c r="R147" s="113">
        <f t="shared" si="99"/>
        <v>13690</v>
      </c>
      <c r="S147" s="114">
        <f t="shared" si="106"/>
        <v>29981.1</v>
      </c>
      <c r="T147" s="113">
        <f t="shared" si="100"/>
        <v>13011</v>
      </c>
      <c r="U147" s="115">
        <f t="shared" si="107"/>
        <v>28494.09</v>
      </c>
      <c r="V147" s="113">
        <f t="shared" si="101"/>
        <v>13011</v>
      </c>
      <c r="W147" s="115">
        <f t="shared" si="108"/>
        <v>28494.09</v>
      </c>
      <c r="X147" s="113">
        <f t="shared" si="102"/>
        <v>13011</v>
      </c>
      <c r="Y147" s="115">
        <f t="shared" si="109"/>
        <v>28494.09</v>
      </c>
      <c r="Z147" s="116">
        <f t="shared" si="103"/>
        <v>115463.37</v>
      </c>
      <c r="AA147" s="117" t="b">
        <f t="shared" si="104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10"/>
        <v>0</v>
      </c>
      <c r="AJ147" s="21">
        <v>13690</v>
      </c>
      <c r="AK147" s="164">
        <f t="shared" si="111"/>
        <v>29981.1</v>
      </c>
      <c r="AL147" s="21">
        <v>0</v>
      </c>
      <c r="AM147" s="164">
        <f t="shared" si="112"/>
        <v>0</v>
      </c>
      <c r="AN147" s="21">
        <v>0</v>
      </c>
      <c r="AO147" s="164">
        <f t="shared" si="113"/>
        <v>0</v>
      </c>
      <c r="AP147" s="21">
        <v>13011</v>
      </c>
      <c r="AQ147" s="164">
        <f t="shared" si="114"/>
        <v>28494.09</v>
      </c>
      <c r="AR147" s="21">
        <v>0</v>
      </c>
      <c r="AS147" s="164">
        <f t="shared" si="115"/>
        <v>0</v>
      </c>
      <c r="AT147" s="21">
        <v>0</v>
      </c>
      <c r="AU147" s="164">
        <f t="shared" si="116"/>
        <v>0</v>
      </c>
      <c r="AV147" s="21">
        <v>13011</v>
      </c>
      <c r="AW147" s="164">
        <f t="shared" si="117"/>
        <v>28494.09</v>
      </c>
      <c r="AX147" s="21">
        <v>0</v>
      </c>
      <c r="AY147" s="164">
        <f t="shared" si="118"/>
        <v>0</v>
      </c>
      <c r="AZ147" s="21">
        <v>0</v>
      </c>
      <c r="BA147" s="164">
        <f t="shared" si="119"/>
        <v>0</v>
      </c>
      <c r="BB147" s="21">
        <v>13011</v>
      </c>
      <c r="BC147" s="164">
        <f t="shared" si="120"/>
        <v>28494.09</v>
      </c>
      <c r="BD147" s="21">
        <v>0</v>
      </c>
      <c r="BE147" s="164">
        <f t="shared" si="121"/>
        <v>0</v>
      </c>
      <c r="BF147" s="253">
        <f t="shared" si="122"/>
        <v>115463.37</v>
      </c>
      <c r="BG147" s="253">
        <f t="shared" si="123"/>
        <v>115463.37</v>
      </c>
      <c r="BH147" s="10" t="b">
        <f t="shared" si="124"/>
        <v>1</v>
      </c>
      <c r="BI147" s="253">
        <f t="shared" si="125"/>
        <v>0</v>
      </c>
      <c r="BJ147" s="250">
        <f t="shared" si="128"/>
        <v>21520001</v>
      </c>
      <c r="BK147" s="251">
        <v>348</v>
      </c>
      <c r="BL147" s="251">
        <v>5</v>
      </c>
      <c r="BM147" s="252">
        <f t="shared" si="129"/>
        <v>13690</v>
      </c>
      <c r="BN147" s="252">
        <f t="shared" si="130"/>
        <v>13011</v>
      </c>
      <c r="BO147" s="252">
        <f t="shared" si="131"/>
        <v>13011</v>
      </c>
      <c r="BP147" s="252">
        <f t="shared" si="132"/>
        <v>13011</v>
      </c>
      <c r="BQ147" s="254">
        <f t="shared" si="133"/>
        <v>2.19</v>
      </c>
      <c r="BR147">
        <f t="shared" si="126"/>
        <v>0</v>
      </c>
      <c r="BS147">
        <v>0</v>
      </c>
      <c r="BT147">
        <v>1</v>
      </c>
      <c r="BU147" t="s">
        <v>139</v>
      </c>
      <c r="BV147" t="str">
        <f t="shared" si="97"/>
        <v>0</v>
      </c>
      <c r="BW147" t="str">
        <f t="shared" si="97"/>
        <v>0</v>
      </c>
      <c r="BX147" t="str">
        <f t="shared" si="97"/>
        <v>1</v>
      </c>
      <c r="BY147" t="s">
        <v>23</v>
      </c>
      <c r="BZ147" s="253">
        <f t="shared" si="134"/>
        <v>0</v>
      </c>
      <c r="CA147" s="253">
        <f t="shared" si="135"/>
        <v>29981.1</v>
      </c>
      <c r="CB147" s="253">
        <f t="shared" si="136"/>
        <v>0</v>
      </c>
      <c r="CC147" s="253">
        <f t="shared" si="137"/>
        <v>0</v>
      </c>
      <c r="CD147" s="253">
        <f t="shared" si="138"/>
        <v>28494.09</v>
      </c>
      <c r="CE147" s="253">
        <f t="shared" si="139"/>
        <v>0</v>
      </c>
      <c r="CF147" s="253">
        <f t="shared" si="140"/>
        <v>0</v>
      </c>
      <c r="CG147" s="253">
        <f t="shared" si="141"/>
        <v>28494.09</v>
      </c>
      <c r="CH147" s="253">
        <f t="shared" si="142"/>
        <v>0</v>
      </c>
      <c r="CI147" s="253">
        <f t="shared" si="143"/>
        <v>0</v>
      </c>
      <c r="CJ147" s="253">
        <f t="shared" si="144"/>
        <v>28494.09</v>
      </c>
      <c r="CK147" s="253">
        <f t="shared" si="145"/>
        <v>0</v>
      </c>
    </row>
    <row r="148" spans="2:89" ht="20.399999999999999" x14ac:dyDescent="0.3">
      <c r="B148" s="129">
        <v>92</v>
      </c>
      <c r="C148" s="191">
        <v>216011</v>
      </c>
      <c r="D148" s="265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si="98"/>
        <v>0</v>
      </c>
      <c r="L148" s="140" t="s">
        <v>208</v>
      </c>
      <c r="M148" s="104">
        <v>16</v>
      </c>
      <c r="N148" s="262">
        <f t="shared" si="127"/>
        <v>188</v>
      </c>
      <c r="O148" s="141">
        <v>188</v>
      </c>
      <c r="P148" s="110">
        <f t="shared" si="105"/>
        <v>0</v>
      </c>
      <c r="Q148" s="112" t="s">
        <v>139</v>
      </c>
      <c r="R148" s="113">
        <f t="shared" si="99"/>
        <v>0</v>
      </c>
      <c r="S148" s="114">
        <f t="shared" si="106"/>
        <v>0</v>
      </c>
      <c r="T148" s="113">
        <f t="shared" si="100"/>
        <v>0</v>
      </c>
      <c r="U148" s="115">
        <f t="shared" si="107"/>
        <v>0</v>
      </c>
      <c r="V148" s="113">
        <f t="shared" si="101"/>
        <v>0</v>
      </c>
      <c r="W148" s="115">
        <f t="shared" si="108"/>
        <v>0</v>
      </c>
      <c r="X148" s="113">
        <f t="shared" si="102"/>
        <v>0</v>
      </c>
      <c r="Y148" s="115">
        <f t="shared" si="109"/>
        <v>0</v>
      </c>
      <c r="Z148" s="116">
        <f t="shared" si="103"/>
        <v>0</v>
      </c>
      <c r="AA148" s="117" t="b">
        <f t="shared" si="104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10"/>
        <v>0</v>
      </c>
      <c r="AJ148" s="22">
        <v>0</v>
      </c>
      <c r="AK148" s="164">
        <f t="shared" si="111"/>
        <v>0</v>
      </c>
      <c r="AL148" s="22"/>
      <c r="AM148" s="164">
        <f t="shared" si="112"/>
        <v>0</v>
      </c>
      <c r="AN148" s="22"/>
      <c r="AO148" s="164">
        <f t="shared" si="113"/>
        <v>0</v>
      </c>
      <c r="AP148" s="22"/>
      <c r="AQ148" s="164">
        <f t="shared" si="114"/>
        <v>0</v>
      </c>
      <c r="AR148" s="22"/>
      <c r="AS148" s="164">
        <f t="shared" si="115"/>
        <v>0</v>
      </c>
      <c r="AT148" s="22"/>
      <c r="AU148" s="164">
        <f t="shared" si="116"/>
        <v>0</v>
      </c>
      <c r="AV148" s="22"/>
      <c r="AW148" s="164">
        <f t="shared" si="117"/>
        <v>0</v>
      </c>
      <c r="AX148" s="22"/>
      <c r="AY148" s="164">
        <f t="shared" si="118"/>
        <v>0</v>
      </c>
      <c r="AZ148" s="22"/>
      <c r="BA148" s="164">
        <f t="shared" si="119"/>
        <v>0</v>
      </c>
      <c r="BB148" s="22"/>
      <c r="BC148" s="164">
        <f t="shared" si="120"/>
        <v>0</v>
      </c>
      <c r="BD148" s="22"/>
      <c r="BE148" s="164">
        <f t="shared" si="121"/>
        <v>0</v>
      </c>
      <c r="BF148" s="253">
        <f t="shared" si="122"/>
        <v>0</v>
      </c>
      <c r="BG148" s="253">
        <f t="shared" si="123"/>
        <v>0</v>
      </c>
      <c r="BH148" s="10" t="b">
        <f t="shared" si="124"/>
        <v>1</v>
      </c>
      <c r="BI148" s="253">
        <f t="shared" si="125"/>
        <v>0</v>
      </c>
      <c r="BJ148" s="250">
        <f t="shared" si="128"/>
        <v>21610002</v>
      </c>
      <c r="BK148" s="251">
        <v>348</v>
      </c>
      <c r="BL148" s="251">
        <v>5</v>
      </c>
      <c r="BM148" s="252">
        <f t="shared" si="129"/>
        <v>0</v>
      </c>
      <c r="BN148" s="252">
        <f t="shared" si="130"/>
        <v>0</v>
      </c>
      <c r="BO148" s="252">
        <f t="shared" si="131"/>
        <v>0</v>
      </c>
      <c r="BP148" s="252">
        <f t="shared" si="132"/>
        <v>0</v>
      </c>
      <c r="BQ148" s="254">
        <f t="shared" si="133"/>
        <v>188</v>
      </c>
      <c r="BR148">
        <f t="shared" si="126"/>
        <v>16</v>
      </c>
      <c r="BS148">
        <v>0</v>
      </c>
      <c r="BT148">
        <v>1</v>
      </c>
      <c r="BU148" t="s">
        <v>139</v>
      </c>
      <c r="BV148" t="str">
        <f t="shared" ref="BV148:BX213" si="146">IF(AB148 = "X", "1", "0")</f>
        <v>0</v>
      </c>
      <c r="BW148" t="str">
        <f t="shared" si="146"/>
        <v>0</v>
      </c>
      <c r="BX148" t="str">
        <f t="shared" si="146"/>
        <v>1</v>
      </c>
      <c r="BY148" t="s">
        <v>23</v>
      </c>
      <c r="BZ148" s="253">
        <f t="shared" si="134"/>
        <v>0</v>
      </c>
      <c r="CA148" s="253">
        <f t="shared" si="135"/>
        <v>0</v>
      </c>
      <c r="CB148" s="253">
        <f t="shared" si="136"/>
        <v>0</v>
      </c>
      <c r="CC148" s="253">
        <f t="shared" si="137"/>
        <v>0</v>
      </c>
      <c r="CD148" s="253">
        <f t="shared" si="138"/>
        <v>0</v>
      </c>
      <c r="CE148" s="253">
        <f t="shared" si="139"/>
        <v>0</v>
      </c>
      <c r="CF148" s="253">
        <f t="shared" si="140"/>
        <v>0</v>
      </c>
      <c r="CG148" s="253">
        <f t="shared" si="141"/>
        <v>0</v>
      </c>
      <c r="CH148" s="253">
        <f t="shared" si="142"/>
        <v>0</v>
      </c>
      <c r="CI148" s="253">
        <f t="shared" si="143"/>
        <v>0</v>
      </c>
      <c r="CJ148" s="253">
        <f t="shared" si="144"/>
        <v>0</v>
      </c>
      <c r="CK148" s="253">
        <f t="shared" si="145"/>
        <v>0</v>
      </c>
    </row>
    <row r="149" spans="2:89" ht="20.399999999999999" x14ac:dyDescent="0.3">
      <c r="B149" s="194">
        <v>92</v>
      </c>
      <c r="C149" s="219">
        <v>216011</v>
      </c>
      <c r="D149" s="265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98"/>
        <v>2</v>
      </c>
      <c r="L149" s="221" t="s">
        <v>208</v>
      </c>
      <c r="M149" s="104">
        <v>16</v>
      </c>
      <c r="N149" s="262">
        <f t="shared" si="127"/>
        <v>188</v>
      </c>
      <c r="O149" s="222">
        <v>188</v>
      </c>
      <c r="P149" s="110">
        <f t="shared" si="105"/>
        <v>436.15999999999997</v>
      </c>
      <c r="Q149" s="204" t="s">
        <v>139</v>
      </c>
      <c r="R149" s="113">
        <f t="shared" si="99"/>
        <v>0</v>
      </c>
      <c r="S149" s="114">
        <f t="shared" si="106"/>
        <v>0</v>
      </c>
      <c r="T149" s="113">
        <f t="shared" si="100"/>
        <v>1</v>
      </c>
      <c r="U149" s="115">
        <f t="shared" si="107"/>
        <v>218.07999999999998</v>
      </c>
      <c r="V149" s="113">
        <f t="shared" si="101"/>
        <v>0</v>
      </c>
      <c r="W149" s="115">
        <f t="shared" si="108"/>
        <v>0</v>
      </c>
      <c r="X149" s="113">
        <f t="shared" si="102"/>
        <v>1</v>
      </c>
      <c r="Y149" s="115">
        <f t="shared" si="109"/>
        <v>218.07999999999998</v>
      </c>
      <c r="Z149" s="116">
        <f t="shared" si="103"/>
        <v>436.15999999999997</v>
      </c>
      <c r="AA149" s="117" t="b">
        <f t="shared" si="104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10"/>
        <v>0</v>
      </c>
      <c r="AJ149" s="22"/>
      <c r="AK149" s="164">
        <f t="shared" si="111"/>
        <v>0</v>
      </c>
      <c r="AL149" s="22">
        <v>0</v>
      </c>
      <c r="AM149" s="164">
        <f t="shared" si="112"/>
        <v>0</v>
      </c>
      <c r="AN149" s="22">
        <v>0</v>
      </c>
      <c r="AO149" s="164">
        <f t="shared" si="113"/>
        <v>0</v>
      </c>
      <c r="AP149" s="22">
        <v>0</v>
      </c>
      <c r="AQ149" s="164">
        <f t="shared" si="114"/>
        <v>0</v>
      </c>
      <c r="AR149" s="22">
        <v>1</v>
      </c>
      <c r="AS149" s="164">
        <f t="shared" si="115"/>
        <v>218.07999999999998</v>
      </c>
      <c r="AT149" s="22">
        <v>0</v>
      </c>
      <c r="AU149" s="164">
        <f t="shared" si="116"/>
        <v>0</v>
      </c>
      <c r="AV149" s="22">
        <v>0</v>
      </c>
      <c r="AW149" s="164">
        <f t="shared" si="117"/>
        <v>0</v>
      </c>
      <c r="AX149" s="22">
        <v>0</v>
      </c>
      <c r="AY149" s="164">
        <f t="shared" si="118"/>
        <v>0</v>
      </c>
      <c r="AZ149" s="22">
        <v>0</v>
      </c>
      <c r="BA149" s="164">
        <f t="shared" si="119"/>
        <v>0</v>
      </c>
      <c r="BB149" s="22">
        <v>1</v>
      </c>
      <c r="BC149" s="164">
        <f t="shared" si="120"/>
        <v>218.07999999999998</v>
      </c>
      <c r="BD149" s="22">
        <v>0</v>
      </c>
      <c r="BE149" s="164">
        <f t="shared" si="121"/>
        <v>0</v>
      </c>
      <c r="BF149" s="253">
        <f t="shared" si="122"/>
        <v>436.15999999999997</v>
      </c>
      <c r="BG149" s="253">
        <f t="shared" si="123"/>
        <v>436.15999999999997</v>
      </c>
      <c r="BH149" s="10" t="b">
        <f t="shared" si="124"/>
        <v>1</v>
      </c>
      <c r="BI149" s="253">
        <f t="shared" si="125"/>
        <v>0</v>
      </c>
      <c r="BJ149" s="250">
        <f t="shared" si="128"/>
        <v>21610002</v>
      </c>
      <c r="BK149" s="251">
        <v>348</v>
      </c>
      <c r="BL149" s="251">
        <v>5</v>
      </c>
      <c r="BM149" s="252">
        <f t="shared" si="129"/>
        <v>0</v>
      </c>
      <c r="BN149" s="252">
        <f t="shared" si="130"/>
        <v>1</v>
      </c>
      <c r="BO149" s="252">
        <f t="shared" si="131"/>
        <v>0</v>
      </c>
      <c r="BP149" s="252">
        <f t="shared" si="132"/>
        <v>1</v>
      </c>
      <c r="BQ149" s="254">
        <f t="shared" si="133"/>
        <v>188</v>
      </c>
      <c r="BR149">
        <f t="shared" si="126"/>
        <v>16</v>
      </c>
      <c r="BS149">
        <v>0</v>
      </c>
      <c r="BT149">
        <v>1</v>
      </c>
      <c r="BU149" t="s">
        <v>139</v>
      </c>
      <c r="BV149" t="str">
        <f t="shared" si="146"/>
        <v>0</v>
      </c>
      <c r="BW149" t="str">
        <f t="shared" si="146"/>
        <v>0</v>
      </c>
      <c r="BX149" t="str">
        <f t="shared" si="146"/>
        <v>1</v>
      </c>
      <c r="BY149" t="s">
        <v>23</v>
      </c>
      <c r="BZ149" s="253">
        <f t="shared" si="134"/>
        <v>0</v>
      </c>
      <c r="CA149" s="253">
        <f t="shared" si="135"/>
        <v>0</v>
      </c>
      <c r="CB149" s="253">
        <f t="shared" si="136"/>
        <v>0</v>
      </c>
      <c r="CC149" s="253">
        <f t="shared" si="137"/>
        <v>0</v>
      </c>
      <c r="CD149" s="253">
        <f t="shared" si="138"/>
        <v>0</v>
      </c>
      <c r="CE149" s="253">
        <f t="shared" si="139"/>
        <v>218.07999999999998</v>
      </c>
      <c r="CF149" s="253">
        <f t="shared" si="140"/>
        <v>0</v>
      </c>
      <c r="CG149" s="253">
        <f t="shared" si="141"/>
        <v>0</v>
      </c>
      <c r="CH149" s="253">
        <f t="shared" si="142"/>
        <v>0</v>
      </c>
      <c r="CI149" s="253">
        <f t="shared" si="143"/>
        <v>0</v>
      </c>
      <c r="CJ149" s="253">
        <f t="shared" si="144"/>
        <v>218.07999999999998</v>
      </c>
      <c r="CK149" s="253">
        <f t="shared" si="145"/>
        <v>0</v>
      </c>
    </row>
    <row r="150" spans="2:89" ht="20.399999999999999" x14ac:dyDescent="0.3">
      <c r="B150" s="129">
        <v>93</v>
      </c>
      <c r="C150" s="191">
        <v>216011</v>
      </c>
      <c r="D150" s="265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98"/>
        <v>20</v>
      </c>
      <c r="L150" s="142" t="s">
        <v>206</v>
      </c>
      <c r="M150" s="104">
        <v>16</v>
      </c>
      <c r="N150" s="262">
        <f t="shared" si="127"/>
        <v>19</v>
      </c>
      <c r="O150" s="141">
        <v>19</v>
      </c>
      <c r="P150" s="110">
        <f t="shared" si="105"/>
        <v>440.79999999999995</v>
      </c>
      <c r="Q150" s="112" t="s">
        <v>139</v>
      </c>
      <c r="R150" s="113">
        <f t="shared" si="99"/>
        <v>20</v>
      </c>
      <c r="S150" s="114">
        <f t="shared" si="106"/>
        <v>440.79999999999995</v>
      </c>
      <c r="T150" s="113">
        <f t="shared" si="100"/>
        <v>0</v>
      </c>
      <c r="U150" s="115">
        <f t="shared" si="107"/>
        <v>0</v>
      </c>
      <c r="V150" s="113">
        <f t="shared" si="101"/>
        <v>0</v>
      </c>
      <c r="W150" s="115">
        <f t="shared" si="108"/>
        <v>0</v>
      </c>
      <c r="X150" s="113">
        <f t="shared" si="102"/>
        <v>0</v>
      </c>
      <c r="Y150" s="115">
        <f t="shared" si="109"/>
        <v>0</v>
      </c>
      <c r="Z150" s="116">
        <f t="shared" si="103"/>
        <v>440.79999999999995</v>
      </c>
      <c r="AA150" s="117" t="b">
        <f t="shared" si="104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10"/>
        <v>0</v>
      </c>
      <c r="AJ150" s="22">
        <v>20</v>
      </c>
      <c r="AK150" s="164">
        <f t="shared" si="111"/>
        <v>440.79999999999995</v>
      </c>
      <c r="AL150" s="22"/>
      <c r="AM150" s="164">
        <f t="shared" si="112"/>
        <v>0</v>
      </c>
      <c r="AN150" s="22"/>
      <c r="AO150" s="164">
        <f t="shared" si="113"/>
        <v>0</v>
      </c>
      <c r="AP150" s="22"/>
      <c r="AQ150" s="164">
        <f t="shared" si="114"/>
        <v>0</v>
      </c>
      <c r="AR150" s="22"/>
      <c r="AS150" s="164">
        <f t="shared" si="115"/>
        <v>0</v>
      </c>
      <c r="AT150" s="22"/>
      <c r="AU150" s="164">
        <f t="shared" si="116"/>
        <v>0</v>
      </c>
      <c r="AV150" s="22"/>
      <c r="AW150" s="164">
        <f t="shared" si="117"/>
        <v>0</v>
      </c>
      <c r="AX150" s="22"/>
      <c r="AY150" s="164">
        <f t="shared" si="118"/>
        <v>0</v>
      </c>
      <c r="AZ150" s="22"/>
      <c r="BA150" s="164">
        <f t="shared" si="119"/>
        <v>0</v>
      </c>
      <c r="BB150" s="22"/>
      <c r="BC150" s="164">
        <f t="shared" si="120"/>
        <v>0</v>
      </c>
      <c r="BD150" s="22"/>
      <c r="BE150" s="164">
        <f t="shared" si="121"/>
        <v>0</v>
      </c>
      <c r="BF150" s="253">
        <f t="shared" si="122"/>
        <v>440.79999999999995</v>
      </c>
      <c r="BG150" s="253">
        <f t="shared" si="123"/>
        <v>440.79999999999995</v>
      </c>
      <c r="BH150" s="10" t="b">
        <f t="shared" si="124"/>
        <v>1</v>
      </c>
      <c r="BI150" s="253">
        <f t="shared" si="125"/>
        <v>0</v>
      </c>
      <c r="BJ150" s="250">
        <f t="shared" si="128"/>
        <v>21610006</v>
      </c>
      <c r="BK150" s="251">
        <v>348</v>
      </c>
      <c r="BL150" s="251">
        <v>5</v>
      </c>
      <c r="BM150" s="252">
        <f t="shared" si="129"/>
        <v>20</v>
      </c>
      <c r="BN150" s="252">
        <f t="shared" si="130"/>
        <v>0</v>
      </c>
      <c r="BO150" s="252">
        <f t="shared" si="131"/>
        <v>0</v>
      </c>
      <c r="BP150" s="252">
        <f t="shared" si="132"/>
        <v>0</v>
      </c>
      <c r="BQ150" s="254">
        <f t="shared" si="133"/>
        <v>19</v>
      </c>
      <c r="BR150">
        <f t="shared" si="126"/>
        <v>16</v>
      </c>
      <c r="BS150">
        <v>0</v>
      </c>
      <c r="BT150">
        <v>1</v>
      </c>
      <c r="BU150" t="s">
        <v>139</v>
      </c>
      <c r="BV150" t="str">
        <f t="shared" si="146"/>
        <v>0</v>
      </c>
      <c r="BW150" t="str">
        <f t="shared" si="146"/>
        <v>0</v>
      </c>
      <c r="BX150" t="str">
        <f t="shared" si="146"/>
        <v>1</v>
      </c>
      <c r="BY150" t="s">
        <v>23</v>
      </c>
      <c r="BZ150" s="253">
        <f t="shared" si="134"/>
        <v>0</v>
      </c>
      <c r="CA150" s="253">
        <f t="shared" si="135"/>
        <v>440.79999999999995</v>
      </c>
      <c r="CB150" s="253">
        <f t="shared" si="136"/>
        <v>0</v>
      </c>
      <c r="CC150" s="253">
        <f t="shared" si="137"/>
        <v>0</v>
      </c>
      <c r="CD150" s="253">
        <f t="shared" si="138"/>
        <v>0</v>
      </c>
      <c r="CE150" s="253">
        <f t="shared" si="139"/>
        <v>0</v>
      </c>
      <c r="CF150" s="253">
        <f t="shared" si="140"/>
        <v>0</v>
      </c>
      <c r="CG150" s="253">
        <f t="shared" si="141"/>
        <v>0</v>
      </c>
      <c r="CH150" s="253">
        <f t="shared" si="142"/>
        <v>0</v>
      </c>
      <c r="CI150" s="253">
        <f t="shared" si="143"/>
        <v>0</v>
      </c>
      <c r="CJ150" s="253">
        <f t="shared" si="144"/>
        <v>0</v>
      </c>
      <c r="CK150" s="253">
        <f t="shared" si="145"/>
        <v>0</v>
      </c>
    </row>
    <row r="151" spans="2:89" ht="20.399999999999999" x14ac:dyDescent="0.3">
      <c r="B151" s="194">
        <v>93</v>
      </c>
      <c r="C151" s="219">
        <v>216011</v>
      </c>
      <c r="D151" s="265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98"/>
        <v>88</v>
      </c>
      <c r="L151" s="224" t="s">
        <v>206</v>
      </c>
      <c r="M151" s="104">
        <v>16</v>
      </c>
      <c r="N151" s="262">
        <f t="shared" si="127"/>
        <v>19</v>
      </c>
      <c r="O151" s="222">
        <v>19</v>
      </c>
      <c r="P151" s="110">
        <f t="shared" si="105"/>
        <v>1939.52</v>
      </c>
      <c r="Q151" s="204" t="s">
        <v>139</v>
      </c>
      <c r="R151" s="113">
        <f t="shared" si="99"/>
        <v>20</v>
      </c>
      <c r="S151" s="114">
        <f t="shared" si="106"/>
        <v>440.79999999999995</v>
      </c>
      <c r="T151" s="113">
        <f t="shared" si="100"/>
        <v>32</v>
      </c>
      <c r="U151" s="115">
        <f t="shared" si="107"/>
        <v>705.28</v>
      </c>
      <c r="V151" s="113">
        <f t="shared" si="101"/>
        <v>18</v>
      </c>
      <c r="W151" s="115">
        <f t="shared" si="108"/>
        <v>396.71999999999997</v>
      </c>
      <c r="X151" s="113">
        <f t="shared" si="102"/>
        <v>18</v>
      </c>
      <c r="Y151" s="115">
        <f t="shared" si="109"/>
        <v>396.71999999999997</v>
      </c>
      <c r="Z151" s="116">
        <f t="shared" si="103"/>
        <v>1939.52</v>
      </c>
      <c r="AA151" s="117" t="b">
        <f t="shared" si="104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10"/>
        <v>0</v>
      </c>
      <c r="AJ151" s="22"/>
      <c r="AK151" s="164">
        <f t="shared" si="111"/>
        <v>0</v>
      </c>
      <c r="AL151" s="22">
        <v>20</v>
      </c>
      <c r="AM151" s="164">
        <f t="shared" si="112"/>
        <v>440.79999999999995</v>
      </c>
      <c r="AN151" s="22">
        <v>20</v>
      </c>
      <c r="AO151" s="164">
        <f t="shared" si="113"/>
        <v>440.79999999999995</v>
      </c>
      <c r="AP151" s="22">
        <v>6</v>
      </c>
      <c r="AQ151" s="164">
        <f t="shared" si="114"/>
        <v>132.24</v>
      </c>
      <c r="AR151" s="22">
        <v>6</v>
      </c>
      <c r="AS151" s="164">
        <f t="shared" si="115"/>
        <v>132.24</v>
      </c>
      <c r="AT151" s="22">
        <v>6</v>
      </c>
      <c r="AU151" s="164">
        <f t="shared" si="116"/>
        <v>132.24</v>
      </c>
      <c r="AV151" s="22">
        <v>6</v>
      </c>
      <c r="AW151" s="164">
        <f t="shared" si="117"/>
        <v>132.24</v>
      </c>
      <c r="AX151" s="22">
        <v>6</v>
      </c>
      <c r="AY151" s="164">
        <f t="shared" si="118"/>
        <v>132.24</v>
      </c>
      <c r="AZ151" s="22">
        <v>6</v>
      </c>
      <c r="BA151" s="164">
        <f t="shared" si="119"/>
        <v>132.24</v>
      </c>
      <c r="BB151" s="22">
        <v>6</v>
      </c>
      <c r="BC151" s="164">
        <f t="shared" si="120"/>
        <v>132.24</v>
      </c>
      <c r="BD151" s="22">
        <v>6</v>
      </c>
      <c r="BE151" s="164">
        <f t="shared" si="121"/>
        <v>132.24</v>
      </c>
      <c r="BF151" s="253">
        <f t="shared" si="122"/>
        <v>1939.52</v>
      </c>
      <c r="BG151" s="253">
        <f t="shared" si="123"/>
        <v>1939.52</v>
      </c>
      <c r="BH151" s="10" t="b">
        <f t="shared" si="124"/>
        <v>1</v>
      </c>
      <c r="BI151" s="253">
        <f t="shared" si="125"/>
        <v>0</v>
      </c>
      <c r="BJ151" s="250">
        <f t="shared" si="128"/>
        <v>21610006</v>
      </c>
      <c r="BK151" s="251">
        <v>348</v>
      </c>
      <c r="BL151" s="251">
        <v>5</v>
      </c>
      <c r="BM151" s="252">
        <f t="shared" si="129"/>
        <v>20</v>
      </c>
      <c r="BN151" s="252">
        <f t="shared" si="130"/>
        <v>32</v>
      </c>
      <c r="BO151" s="252">
        <f t="shared" si="131"/>
        <v>18</v>
      </c>
      <c r="BP151" s="252">
        <f t="shared" si="132"/>
        <v>18</v>
      </c>
      <c r="BQ151" s="254">
        <f t="shared" si="133"/>
        <v>19</v>
      </c>
      <c r="BR151">
        <f t="shared" si="126"/>
        <v>16</v>
      </c>
      <c r="BS151">
        <v>0</v>
      </c>
      <c r="BT151">
        <v>1</v>
      </c>
      <c r="BU151" t="s">
        <v>139</v>
      </c>
      <c r="BV151" t="str">
        <f t="shared" si="146"/>
        <v>0</v>
      </c>
      <c r="BW151" t="str">
        <f t="shared" si="146"/>
        <v>0</v>
      </c>
      <c r="BX151" t="str">
        <f t="shared" si="146"/>
        <v>1</v>
      </c>
      <c r="BY151" t="s">
        <v>23</v>
      </c>
      <c r="BZ151" s="253">
        <f t="shared" si="134"/>
        <v>0</v>
      </c>
      <c r="CA151" s="253">
        <f t="shared" si="135"/>
        <v>0</v>
      </c>
      <c r="CB151" s="253">
        <f t="shared" si="136"/>
        <v>440.79999999999995</v>
      </c>
      <c r="CC151" s="253">
        <f t="shared" si="137"/>
        <v>440.79999999999995</v>
      </c>
      <c r="CD151" s="253">
        <f t="shared" si="138"/>
        <v>132.24</v>
      </c>
      <c r="CE151" s="253">
        <f t="shared" si="139"/>
        <v>132.24</v>
      </c>
      <c r="CF151" s="253">
        <f t="shared" si="140"/>
        <v>132.24</v>
      </c>
      <c r="CG151" s="253">
        <f t="shared" si="141"/>
        <v>132.24</v>
      </c>
      <c r="CH151" s="253">
        <f t="shared" si="142"/>
        <v>132.24</v>
      </c>
      <c r="CI151" s="253">
        <f t="shared" si="143"/>
        <v>132.24</v>
      </c>
      <c r="CJ151" s="253">
        <f t="shared" si="144"/>
        <v>132.24</v>
      </c>
      <c r="CK151" s="253">
        <f t="shared" si="145"/>
        <v>132.24</v>
      </c>
    </row>
    <row r="152" spans="2:89" ht="20.399999999999999" x14ac:dyDescent="0.3">
      <c r="B152" s="129">
        <v>94</v>
      </c>
      <c r="C152" s="191">
        <v>216011</v>
      </c>
      <c r="D152" s="265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98"/>
        <v>10</v>
      </c>
      <c r="L152" s="142" t="s">
        <v>20</v>
      </c>
      <c r="M152" s="104">
        <v>16</v>
      </c>
      <c r="N152" s="262">
        <f t="shared" si="127"/>
        <v>28.5</v>
      </c>
      <c r="O152" s="141">
        <v>28.5</v>
      </c>
      <c r="P152" s="110">
        <f t="shared" si="105"/>
        <v>330.59999999999997</v>
      </c>
      <c r="Q152" s="112" t="s">
        <v>139</v>
      </c>
      <c r="R152" s="113">
        <f t="shared" si="99"/>
        <v>10</v>
      </c>
      <c r="S152" s="114">
        <f t="shared" si="106"/>
        <v>330.59999999999997</v>
      </c>
      <c r="T152" s="113">
        <f t="shared" si="100"/>
        <v>0</v>
      </c>
      <c r="U152" s="115">
        <f t="shared" si="107"/>
        <v>0</v>
      </c>
      <c r="V152" s="113">
        <f t="shared" si="101"/>
        <v>0</v>
      </c>
      <c r="W152" s="115">
        <f t="shared" si="108"/>
        <v>0</v>
      </c>
      <c r="X152" s="113">
        <f t="shared" si="102"/>
        <v>0</v>
      </c>
      <c r="Y152" s="115">
        <f t="shared" si="109"/>
        <v>0</v>
      </c>
      <c r="Z152" s="116">
        <f t="shared" si="103"/>
        <v>330.59999999999997</v>
      </c>
      <c r="AA152" s="117" t="b">
        <f t="shared" si="104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10"/>
        <v>0</v>
      </c>
      <c r="AJ152" s="22">
        <v>10</v>
      </c>
      <c r="AK152" s="164">
        <f t="shared" si="111"/>
        <v>330.59999999999997</v>
      </c>
      <c r="AL152" s="22"/>
      <c r="AM152" s="164">
        <f t="shared" si="112"/>
        <v>0</v>
      </c>
      <c r="AN152" s="22"/>
      <c r="AO152" s="164">
        <f t="shared" si="113"/>
        <v>0</v>
      </c>
      <c r="AP152" s="22"/>
      <c r="AQ152" s="164">
        <f t="shared" si="114"/>
        <v>0</v>
      </c>
      <c r="AR152" s="22"/>
      <c r="AS152" s="164">
        <f t="shared" si="115"/>
        <v>0</v>
      </c>
      <c r="AT152" s="22"/>
      <c r="AU152" s="164">
        <f t="shared" si="116"/>
        <v>0</v>
      </c>
      <c r="AV152" s="22"/>
      <c r="AW152" s="164">
        <f t="shared" si="117"/>
        <v>0</v>
      </c>
      <c r="AX152" s="22"/>
      <c r="AY152" s="164">
        <f t="shared" si="118"/>
        <v>0</v>
      </c>
      <c r="AZ152" s="22"/>
      <c r="BA152" s="164">
        <f t="shared" si="119"/>
        <v>0</v>
      </c>
      <c r="BB152" s="22"/>
      <c r="BC152" s="164">
        <f t="shared" si="120"/>
        <v>0</v>
      </c>
      <c r="BD152" s="22"/>
      <c r="BE152" s="164">
        <f t="shared" si="121"/>
        <v>0</v>
      </c>
      <c r="BF152" s="253">
        <f t="shared" si="122"/>
        <v>330.59999999999997</v>
      </c>
      <c r="BG152" s="253">
        <f t="shared" si="123"/>
        <v>330.59999999999997</v>
      </c>
      <c r="BH152" s="10" t="b">
        <f t="shared" si="124"/>
        <v>1</v>
      </c>
      <c r="BI152" s="253">
        <f t="shared" si="125"/>
        <v>0</v>
      </c>
      <c r="BJ152" s="250">
        <f t="shared" si="128"/>
        <v>21610013</v>
      </c>
      <c r="BK152" s="251">
        <v>348</v>
      </c>
      <c r="BL152" s="251">
        <v>5</v>
      </c>
      <c r="BM152" s="252">
        <f t="shared" si="129"/>
        <v>10</v>
      </c>
      <c r="BN152" s="252">
        <f t="shared" si="130"/>
        <v>0</v>
      </c>
      <c r="BO152" s="252">
        <f t="shared" si="131"/>
        <v>0</v>
      </c>
      <c r="BP152" s="252">
        <f t="shared" si="132"/>
        <v>0</v>
      </c>
      <c r="BQ152" s="254">
        <f t="shared" si="133"/>
        <v>28.5</v>
      </c>
      <c r="BR152">
        <f t="shared" si="126"/>
        <v>16</v>
      </c>
      <c r="BS152">
        <v>0</v>
      </c>
      <c r="BT152">
        <v>1</v>
      </c>
      <c r="BU152" t="s">
        <v>139</v>
      </c>
      <c r="BV152" t="str">
        <f t="shared" si="146"/>
        <v>0</v>
      </c>
      <c r="BW152" t="str">
        <f t="shared" si="146"/>
        <v>0</v>
      </c>
      <c r="BX152" t="str">
        <f t="shared" si="146"/>
        <v>1</v>
      </c>
      <c r="BY152" t="s">
        <v>23</v>
      </c>
      <c r="BZ152" s="253">
        <f t="shared" si="134"/>
        <v>0</v>
      </c>
      <c r="CA152" s="253">
        <f t="shared" si="135"/>
        <v>330.59999999999997</v>
      </c>
      <c r="CB152" s="253">
        <f t="shared" si="136"/>
        <v>0</v>
      </c>
      <c r="CC152" s="253">
        <f t="shared" si="137"/>
        <v>0</v>
      </c>
      <c r="CD152" s="253">
        <f t="shared" si="138"/>
        <v>0</v>
      </c>
      <c r="CE152" s="253">
        <f t="shared" si="139"/>
        <v>0</v>
      </c>
      <c r="CF152" s="253">
        <f t="shared" si="140"/>
        <v>0</v>
      </c>
      <c r="CG152" s="253">
        <f t="shared" si="141"/>
        <v>0</v>
      </c>
      <c r="CH152" s="253">
        <f t="shared" si="142"/>
        <v>0</v>
      </c>
      <c r="CI152" s="253">
        <f t="shared" si="143"/>
        <v>0</v>
      </c>
      <c r="CJ152" s="253">
        <f t="shared" si="144"/>
        <v>0</v>
      </c>
      <c r="CK152" s="253">
        <f t="shared" si="145"/>
        <v>0</v>
      </c>
    </row>
    <row r="153" spans="2:89" ht="20.399999999999999" x14ac:dyDescent="0.3">
      <c r="B153" s="194">
        <v>94</v>
      </c>
      <c r="C153" s="219">
        <v>216011</v>
      </c>
      <c r="D153" s="265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98"/>
        <v>36</v>
      </c>
      <c r="L153" s="224" t="s">
        <v>20</v>
      </c>
      <c r="M153" s="104">
        <v>16</v>
      </c>
      <c r="N153" s="262">
        <f t="shared" si="127"/>
        <v>28</v>
      </c>
      <c r="O153" s="222">
        <v>28</v>
      </c>
      <c r="P153" s="110">
        <f t="shared" si="105"/>
        <v>1169.28</v>
      </c>
      <c r="Q153" s="204" t="s">
        <v>139</v>
      </c>
      <c r="R153" s="113">
        <f t="shared" si="99"/>
        <v>10</v>
      </c>
      <c r="S153" s="114">
        <f t="shared" si="106"/>
        <v>324.79999999999995</v>
      </c>
      <c r="T153" s="113">
        <f t="shared" si="100"/>
        <v>14</v>
      </c>
      <c r="U153" s="115">
        <f t="shared" si="107"/>
        <v>454.71999999999997</v>
      </c>
      <c r="V153" s="113">
        <f t="shared" si="101"/>
        <v>6</v>
      </c>
      <c r="W153" s="115">
        <f t="shared" si="108"/>
        <v>194.88</v>
      </c>
      <c r="X153" s="113">
        <f t="shared" si="102"/>
        <v>6</v>
      </c>
      <c r="Y153" s="115">
        <f t="shared" si="109"/>
        <v>194.88</v>
      </c>
      <c r="Z153" s="116">
        <f t="shared" si="103"/>
        <v>1169.28</v>
      </c>
      <c r="AA153" s="117" t="b">
        <f t="shared" si="104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10"/>
        <v>0</v>
      </c>
      <c r="AJ153" s="22"/>
      <c r="AK153" s="164">
        <f t="shared" si="111"/>
        <v>0</v>
      </c>
      <c r="AL153" s="22">
        <v>10</v>
      </c>
      <c r="AM153" s="164">
        <f t="shared" si="112"/>
        <v>324.79999999999995</v>
      </c>
      <c r="AN153" s="22">
        <v>10</v>
      </c>
      <c r="AO153" s="164">
        <f t="shared" si="113"/>
        <v>324.79999999999995</v>
      </c>
      <c r="AP153" s="22">
        <v>2</v>
      </c>
      <c r="AQ153" s="164">
        <f t="shared" si="114"/>
        <v>64.959999999999994</v>
      </c>
      <c r="AR153" s="22">
        <v>2</v>
      </c>
      <c r="AS153" s="164">
        <f t="shared" si="115"/>
        <v>64.959999999999994</v>
      </c>
      <c r="AT153" s="22">
        <v>2</v>
      </c>
      <c r="AU153" s="164">
        <f t="shared" si="116"/>
        <v>64.959999999999994</v>
      </c>
      <c r="AV153" s="22">
        <v>2</v>
      </c>
      <c r="AW153" s="164">
        <f t="shared" si="117"/>
        <v>64.959999999999994</v>
      </c>
      <c r="AX153" s="22">
        <v>2</v>
      </c>
      <c r="AY153" s="164">
        <f t="shared" si="118"/>
        <v>64.959999999999994</v>
      </c>
      <c r="AZ153" s="22">
        <v>2</v>
      </c>
      <c r="BA153" s="164">
        <f t="shared" si="119"/>
        <v>64.959999999999994</v>
      </c>
      <c r="BB153" s="22">
        <v>2</v>
      </c>
      <c r="BC153" s="164">
        <f t="shared" si="120"/>
        <v>64.959999999999994</v>
      </c>
      <c r="BD153" s="22">
        <v>2</v>
      </c>
      <c r="BE153" s="164">
        <f t="shared" si="121"/>
        <v>64.959999999999994</v>
      </c>
      <c r="BF153" s="253">
        <f t="shared" si="122"/>
        <v>1169.28</v>
      </c>
      <c r="BG153" s="253">
        <f t="shared" si="123"/>
        <v>1169.2799999999997</v>
      </c>
      <c r="BH153" s="10" t="b">
        <f t="shared" si="124"/>
        <v>1</v>
      </c>
      <c r="BI153" s="253">
        <f t="shared" si="125"/>
        <v>0</v>
      </c>
      <c r="BJ153" s="250">
        <f t="shared" si="128"/>
        <v>21610013</v>
      </c>
      <c r="BK153" s="251">
        <v>348</v>
      </c>
      <c r="BL153" s="251">
        <v>5</v>
      </c>
      <c r="BM153" s="252">
        <f t="shared" si="129"/>
        <v>10</v>
      </c>
      <c r="BN153" s="252">
        <f t="shared" si="130"/>
        <v>14</v>
      </c>
      <c r="BO153" s="252">
        <f t="shared" si="131"/>
        <v>6</v>
      </c>
      <c r="BP153" s="252">
        <f t="shared" si="132"/>
        <v>6</v>
      </c>
      <c r="BQ153" s="254">
        <f t="shared" si="133"/>
        <v>28</v>
      </c>
      <c r="BR153">
        <f t="shared" si="126"/>
        <v>16</v>
      </c>
      <c r="BS153">
        <v>0</v>
      </c>
      <c r="BT153">
        <v>1</v>
      </c>
      <c r="BU153" t="s">
        <v>139</v>
      </c>
      <c r="BV153" t="str">
        <f t="shared" si="146"/>
        <v>0</v>
      </c>
      <c r="BW153" t="str">
        <f t="shared" si="146"/>
        <v>0</v>
      </c>
      <c r="BX153" t="str">
        <f t="shared" si="146"/>
        <v>1</v>
      </c>
      <c r="BY153" t="s">
        <v>23</v>
      </c>
      <c r="BZ153" s="253">
        <f t="shared" si="134"/>
        <v>0</v>
      </c>
      <c r="CA153" s="253">
        <f t="shared" si="135"/>
        <v>0</v>
      </c>
      <c r="CB153" s="253">
        <f t="shared" si="136"/>
        <v>324.79999999999995</v>
      </c>
      <c r="CC153" s="253">
        <f t="shared" si="137"/>
        <v>324.79999999999995</v>
      </c>
      <c r="CD153" s="253">
        <f t="shared" si="138"/>
        <v>64.959999999999994</v>
      </c>
      <c r="CE153" s="253">
        <f t="shared" si="139"/>
        <v>64.959999999999994</v>
      </c>
      <c r="CF153" s="253">
        <f t="shared" si="140"/>
        <v>64.959999999999994</v>
      </c>
      <c r="CG153" s="253">
        <f t="shared" si="141"/>
        <v>64.959999999999994</v>
      </c>
      <c r="CH153" s="253">
        <f t="shared" si="142"/>
        <v>64.959999999999994</v>
      </c>
      <c r="CI153" s="253">
        <f t="shared" si="143"/>
        <v>64.959999999999994</v>
      </c>
      <c r="CJ153" s="253">
        <f t="shared" si="144"/>
        <v>64.959999999999994</v>
      </c>
      <c r="CK153" s="253">
        <f t="shared" si="145"/>
        <v>64.959999999999994</v>
      </c>
    </row>
    <row r="154" spans="2:89" ht="20.399999999999999" x14ac:dyDescent="0.3">
      <c r="B154" s="129">
        <v>95</v>
      </c>
      <c r="C154" s="191">
        <v>216011</v>
      </c>
      <c r="D154" s="265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98"/>
        <v>30</v>
      </c>
      <c r="L154" s="144" t="s">
        <v>207</v>
      </c>
      <c r="M154" s="104">
        <v>16</v>
      </c>
      <c r="N154" s="262">
        <f t="shared" si="127"/>
        <v>37</v>
      </c>
      <c r="O154" s="141">
        <v>37</v>
      </c>
      <c r="P154" s="110">
        <f t="shared" si="105"/>
        <v>1287.5999999999999</v>
      </c>
      <c r="Q154" s="112" t="s">
        <v>139</v>
      </c>
      <c r="R154" s="113">
        <f t="shared" si="99"/>
        <v>30</v>
      </c>
      <c r="S154" s="114">
        <f t="shared" si="106"/>
        <v>1287.5999999999999</v>
      </c>
      <c r="T154" s="113">
        <f t="shared" si="100"/>
        <v>0</v>
      </c>
      <c r="U154" s="115">
        <f t="shared" si="107"/>
        <v>0</v>
      </c>
      <c r="V154" s="113">
        <f t="shared" si="101"/>
        <v>0</v>
      </c>
      <c r="W154" s="115">
        <f t="shared" si="108"/>
        <v>0</v>
      </c>
      <c r="X154" s="113">
        <f t="shared" si="102"/>
        <v>0</v>
      </c>
      <c r="Y154" s="115">
        <f t="shared" si="109"/>
        <v>0</v>
      </c>
      <c r="Z154" s="116">
        <f t="shared" si="103"/>
        <v>1287.5999999999999</v>
      </c>
      <c r="AA154" s="117" t="b">
        <f t="shared" si="104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10"/>
        <v>0</v>
      </c>
      <c r="AJ154" s="22">
        <v>30</v>
      </c>
      <c r="AK154" s="164">
        <f t="shared" si="111"/>
        <v>1287.5999999999999</v>
      </c>
      <c r="AL154" s="22"/>
      <c r="AM154" s="164">
        <f t="shared" si="112"/>
        <v>0</v>
      </c>
      <c r="AN154" s="22"/>
      <c r="AO154" s="164">
        <f t="shared" si="113"/>
        <v>0</v>
      </c>
      <c r="AP154" s="22"/>
      <c r="AQ154" s="164">
        <f t="shared" si="114"/>
        <v>0</v>
      </c>
      <c r="AR154" s="22"/>
      <c r="AS154" s="164">
        <f t="shared" si="115"/>
        <v>0</v>
      </c>
      <c r="AT154" s="22"/>
      <c r="AU154" s="164">
        <f t="shared" si="116"/>
        <v>0</v>
      </c>
      <c r="AV154" s="22"/>
      <c r="AW154" s="164">
        <f t="shared" si="117"/>
        <v>0</v>
      </c>
      <c r="AX154" s="22"/>
      <c r="AY154" s="164">
        <f t="shared" si="118"/>
        <v>0</v>
      </c>
      <c r="AZ154" s="22"/>
      <c r="BA154" s="164">
        <f t="shared" si="119"/>
        <v>0</v>
      </c>
      <c r="BB154" s="22"/>
      <c r="BC154" s="164">
        <f t="shared" si="120"/>
        <v>0</v>
      </c>
      <c r="BD154" s="22"/>
      <c r="BE154" s="164">
        <f t="shared" si="121"/>
        <v>0</v>
      </c>
      <c r="BF154" s="253">
        <f t="shared" si="122"/>
        <v>1287.5999999999999</v>
      </c>
      <c r="BG154" s="253">
        <f t="shared" si="123"/>
        <v>1287.5999999999999</v>
      </c>
      <c r="BH154" s="10" t="b">
        <f t="shared" si="124"/>
        <v>1</v>
      </c>
      <c r="BI154" s="253">
        <f t="shared" si="125"/>
        <v>0</v>
      </c>
      <c r="BJ154" s="250">
        <f t="shared" si="128"/>
        <v>21610033</v>
      </c>
      <c r="BK154" s="251">
        <v>348</v>
      </c>
      <c r="BL154" s="251">
        <v>5</v>
      </c>
      <c r="BM154" s="252">
        <f t="shared" si="129"/>
        <v>30</v>
      </c>
      <c r="BN154" s="252">
        <f t="shared" si="130"/>
        <v>0</v>
      </c>
      <c r="BO154" s="252">
        <f t="shared" si="131"/>
        <v>0</v>
      </c>
      <c r="BP154" s="252">
        <f t="shared" si="132"/>
        <v>0</v>
      </c>
      <c r="BQ154" s="254">
        <f t="shared" si="133"/>
        <v>37</v>
      </c>
      <c r="BR154">
        <f t="shared" si="126"/>
        <v>16</v>
      </c>
      <c r="BS154">
        <v>0</v>
      </c>
      <c r="BT154">
        <v>1</v>
      </c>
      <c r="BU154" t="s">
        <v>139</v>
      </c>
      <c r="BV154" t="str">
        <f t="shared" si="146"/>
        <v>0</v>
      </c>
      <c r="BW154" t="str">
        <f t="shared" si="146"/>
        <v>0</v>
      </c>
      <c r="BX154" t="str">
        <f t="shared" si="146"/>
        <v>1</v>
      </c>
      <c r="BY154" t="s">
        <v>23</v>
      </c>
      <c r="BZ154" s="253">
        <f t="shared" si="134"/>
        <v>0</v>
      </c>
      <c r="CA154" s="253">
        <f t="shared" si="135"/>
        <v>1287.5999999999999</v>
      </c>
      <c r="CB154" s="253">
        <f t="shared" si="136"/>
        <v>0</v>
      </c>
      <c r="CC154" s="253">
        <f t="shared" si="137"/>
        <v>0</v>
      </c>
      <c r="CD154" s="253">
        <f t="shared" si="138"/>
        <v>0</v>
      </c>
      <c r="CE154" s="253">
        <f t="shared" si="139"/>
        <v>0</v>
      </c>
      <c r="CF154" s="253">
        <f t="shared" si="140"/>
        <v>0</v>
      </c>
      <c r="CG154" s="253">
        <f t="shared" si="141"/>
        <v>0</v>
      </c>
      <c r="CH154" s="253">
        <f t="shared" si="142"/>
        <v>0</v>
      </c>
      <c r="CI154" s="253">
        <f t="shared" si="143"/>
        <v>0</v>
      </c>
      <c r="CJ154" s="253">
        <f t="shared" si="144"/>
        <v>0</v>
      </c>
      <c r="CK154" s="253">
        <f t="shared" si="145"/>
        <v>0</v>
      </c>
    </row>
    <row r="155" spans="2:89" ht="20.399999999999999" x14ac:dyDescent="0.3">
      <c r="B155" s="194">
        <v>95</v>
      </c>
      <c r="C155" s="219">
        <v>216011</v>
      </c>
      <c r="D155" s="265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98"/>
        <v>130</v>
      </c>
      <c r="L155" s="226" t="s">
        <v>207</v>
      </c>
      <c r="M155" s="104">
        <v>16</v>
      </c>
      <c r="N155" s="262">
        <f t="shared" si="127"/>
        <v>35</v>
      </c>
      <c r="O155" s="222">
        <v>35</v>
      </c>
      <c r="P155" s="110">
        <f t="shared" si="105"/>
        <v>5277.9999999999991</v>
      </c>
      <c r="Q155" s="204" t="s">
        <v>139</v>
      </c>
      <c r="R155" s="113">
        <f t="shared" si="99"/>
        <v>30</v>
      </c>
      <c r="S155" s="114">
        <f t="shared" si="106"/>
        <v>1217.9999999999998</v>
      </c>
      <c r="T155" s="113">
        <f t="shared" si="100"/>
        <v>50</v>
      </c>
      <c r="U155" s="115">
        <f t="shared" si="107"/>
        <v>2029.9999999999998</v>
      </c>
      <c r="V155" s="113">
        <f t="shared" si="101"/>
        <v>25</v>
      </c>
      <c r="W155" s="115">
        <f t="shared" si="108"/>
        <v>1014.9999999999999</v>
      </c>
      <c r="X155" s="113">
        <f t="shared" si="102"/>
        <v>25</v>
      </c>
      <c r="Y155" s="115">
        <f t="shared" si="109"/>
        <v>1014.9999999999999</v>
      </c>
      <c r="Z155" s="116">
        <f t="shared" si="103"/>
        <v>5277.9999999999991</v>
      </c>
      <c r="AA155" s="117" t="b">
        <f t="shared" si="104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10"/>
        <v>0</v>
      </c>
      <c r="AJ155" s="22"/>
      <c r="AK155" s="164">
        <f t="shared" si="111"/>
        <v>0</v>
      </c>
      <c r="AL155" s="22">
        <v>30</v>
      </c>
      <c r="AM155" s="164">
        <f t="shared" si="112"/>
        <v>1217.9999999999998</v>
      </c>
      <c r="AN155" s="22">
        <v>30</v>
      </c>
      <c r="AO155" s="164">
        <f t="shared" si="113"/>
        <v>1217.9999999999998</v>
      </c>
      <c r="AP155" s="22">
        <v>10</v>
      </c>
      <c r="AQ155" s="164">
        <f t="shared" si="114"/>
        <v>405.99999999999994</v>
      </c>
      <c r="AR155" s="22">
        <v>10</v>
      </c>
      <c r="AS155" s="164">
        <f t="shared" si="115"/>
        <v>405.99999999999994</v>
      </c>
      <c r="AT155" s="22">
        <v>5</v>
      </c>
      <c r="AU155" s="164">
        <f t="shared" si="116"/>
        <v>202.99999999999997</v>
      </c>
      <c r="AV155" s="22">
        <v>10</v>
      </c>
      <c r="AW155" s="164">
        <f t="shared" si="117"/>
        <v>405.99999999999994</v>
      </c>
      <c r="AX155" s="22">
        <v>10</v>
      </c>
      <c r="AY155" s="164">
        <f t="shared" si="118"/>
        <v>405.99999999999994</v>
      </c>
      <c r="AZ155" s="22">
        <v>10</v>
      </c>
      <c r="BA155" s="164">
        <f t="shared" si="119"/>
        <v>405.99999999999994</v>
      </c>
      <c r="BB155" s="22">
        <v>10</v>
      </c>
      <c r="BC155" s="164">
        <f t="shared" si="120"/>
        <v>405.99999999999994</v>
      </c>
      <c r="BD155" s="22">
        <v>5</v>
      </c>
      <c r="BE155" s="164">
        <f t="shared" si="121"/>
        <v>202.99999999999997</v>
      </c>
      <c r="BF155" s="253">
        <f t="shared" si="122"/>
        <v>5277.9999999999991</v>
      </c>
      <c r="BG155" s="253">
        <f t="shared" si="123"/>
        <v>5277.9999999999991</v>
      </c>
      <c r="BH155" s="10" t="b">
        <f t="shared" si="124"/>
        <v>1</v>
      </c>
      <c r="BI155" s="253">
        <f t="shared" si="125"/>
        <v>0</v>
      </c>
      <c r="BJ155" s="250">
        <f t="shared" si="128"/>
        <v>21610033</v>
      </c>
      <c r="BK155" s="251">
        <v>348</v>
      </c>
      <c r="BL155" s="251">
        <v>5</v>
      </c>
      <c r="BM155" s="252">
        <f t="shared" si="129"/>
        <v>30</v>
      </c>
      <c r="BN155" s="252">
        <f t="shared" si="130"/>
        <v>50</v>
      </c>
      <c r="BO155" s="252">
        <f t="shared" si="131"/>
        <v>25</v>
      </c>
      <c r="BP155" s="252">
        <f t="shared" si="132"/>
        <v>25</v>
      </c>
      <c r="BQ155" s="254">
        <f t="shared" si="133"/>
        <v>35</v>
      </c>
      <c r="BR155">
        <f t="shared" si="126"/>
        <v>16</v>
      </c>
      <c r="BS155">
        <v>0</v>
      </c>
      <c r="BT155">
        <v>1</v>
      </c>
      <c r="BU155" t="s">
        <v>139</v>
      </c>
      <c r="BV155" t="str">
        <f t="shared" si="146"/>
        <v>0</v>
      </c>
      <c r="BW155" t="str">
        <f t="shared" si="146"/>
        <v>0</v>
      </c>
      <c r="BX155" t="str">
        <f t="shared" si="146"/>
        <v>1</v>
      </c>
      <c r="BY155" t="s">
        <v>23</v>
      </c>
      <c r="BZ155" s="253">
        <f t="shared" si="134"/>
        <v>0</v>
      </c>
      <c r="CA155" s="253">
        <f t="shared" si="135"/>
        <v>0</v>
      </c>
      <c r="CB155" s="253">
        <f t="shared" si="136"/>
        <v>1217.9999999999998</v>
      </c>
      <c r="CC155" s="253">
        <f t="shared" si="137"/>
        <v>1217.9999999999998</v>
      </c>
      <c r="CD155" s="253">
        <f t="shared" si="138"/>
        <v>405.99999999999994</v>
      </c>
      <c r="CE155" s="253">
        <f t="shared" si="139"/>
        <v>405.99999999999994</v>
      </c>
      <c r="CF155" s="253">
        <f t="shared" si="140"/>
        <v>202.99999999999997</v>
      </c>
      <c r="CG155" s="253">
        <f t="shared" si="141"/>
        <v>405.99999999999994</v>
      </c>
      <c r="CH155" s="253">
        <f t="shared" si="142"/>
        <v>405.99999999999994</v>
      </c>
      <c r="CI155" s="253">
        <f t="shared" si="143"/>
        <v>405.99999999999994</v>
      </c>
      <c r="CJ155" s="253">
        <f t="shared" si="144"/>
        <v>405.99999999999994</v>
      </c>
      <c r="CK155" s="253">
        <f t="shared" si="145"/>
        <v>202.99999999999997</v>
      </c>
    </row>
    <row r="156" spans="2:89" ht="20.399999999999999" x14ac:dyDescent="0.3">
      <c r="B156" s="129">
        <v>96</v>
      </c>
      <c r="C156" s="191">
        <v>216011</v>
      </c>
      <c r="D156" s="265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98"/>
        <v>17</v>
      </c>
      <c r="L156" s="144" t="s">
        <v>207</v>
      </c>
      <c r="M156" s="104">
        <v>16</v>
      </c>
      <c r="N156" s="262">
        <f t="shared" si="127"/>
        <v>14.9</v>
      </c>
      <c r="O156" s="141">
        <v>14.9</v>
      </c>
      <c r="P156" s="110">
        <f t="shared" si="105"/>
        <v>293.82799999999997</v>
      </c>
      <c r="Q156" s="112" t="s">
        <v>139</v>
      </c>
      <c r="R156" s="113">
        <f t="shared" si="99"/>
        <v>17</v>
      </c>
      <c r="S156" s="114">
        <f t="shared" si="106"/>
        <v>293.82799999999997</v>
      </c>
      <c r="T156" s="113">
        <f t="shared" si="100"/>
        <v>0</v>
      </c>
      <c r="U156" s="115">
        <f t="shared" si="107"/>
        <v>0</v>
      </c>
      <c r="V156" s="113">
        <f t="shared" si="101"/>
        <v>0</v>
      </c>
      <c r="W156" s="115">
        <f t="shared" si="108"/>
        <v>0</v>
      </c>
      <c r="X156" s="113">
        <f t="shared" si="102"/>
        <v>0</v>
      </c>
      <c r="Y156" s="115">
        <f t="shared" si="109"/>
        <v>0</v>
      </c>
      <c r="Z156" s="116">
        <f t="shared" si="103"/>
        <v>293.82799999999997</v>
      </c>
      <c r="AA156" s="117" t="b">
        <f t="shared" si="104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10"/>
        <v>0</v>
      </c>
      <c r="AJ156" s="22">
        <v>17</v>
      </c>
      <c r="AK156" s="164">
        <f t="shared" si="111"/>
        <v>293.82799999999997</v>
      </c>
      <c r="AL156" s="22"/>
      <c r="AM156" s="164">
        <f t="shared" si="112"/>
        <v>0</v>
      </c>
      <c r="AN156" s="22"/>
      <c r="AO156" s="164">
        <f t="shared" si="113"/>
        <v>0</v>
      </c>
      <c r="AP156" s="22"/>
      <c r="AQ156" s="164">
        <f t="shared" si="114"/>
        <v>0</v>
      </c>
      <c r="AR156" s="22"/>
      <c r="AS156" s="164">
        <f t="shared" si="115"/>
        <v>0</v>
      </c>
      <c r="AT156" s="22"/>
      <c r="AU156" s="164">
        <f t="shared" si="116"/>
        <v>0</v>
      </c>
      <c r="AV156" s="22"/>
      <c r="AW156" s="164">
        <f t="shared" si="117"/>
        <v>0</v>
      </c>
      <c r="AX156" s="22"/>
      <c r="AY156" s="164">
        <f t="shared" si="118"/>
        <v>0</v>
      </c>
      <c r="AZ156" s="22"/>
      <c r="BA156" s="164">
        <f t="shared" si="119"/>
        <v>0</v>
      </c>
      <c r="BB156" s="22"/>
      <c r="BC156" s="164">
        <f t="shared" si="120"/>
        <v>0</v>
      </c>
      <c r="BD156" s="22"/>
      <c r="BE156" s="164">
        <f t="shared" si="121"/>
        <v>0</v>
      </c>
      <c r="BF156" s="253">
        <f t="shared" si="122"/>
        <v>293.82799999999997</v>
      </c>
      <c r="BG156" s="253">
        <f t="shared" si="123"/>
        <v>293.82799999999997</v>
      </c>
      <c r="BH156" s="10" t="b">
        <f t="shared" si="124"/>
        <v>1</v>
      </c>
      <c r="BI156" s="253">
        <f t="shared" si="125"/>
        <v>0</v>
      </c>
      <c r="BJ156" s="250">
        <f t="shared" si="128"/>
        <v>21610032</v>
      </c>
      <c r="BK156" s="251">
        <v>348</v>
      </c>
      <c r="BL156" s="251">
        <v>5</v>
      </c>
      <c r="BM156" s="252">
        <f t="shared" si="129"/>
        <v>17</v>
      </c>
      <c r="BN156" s="252">
        <f t="shared" si="130"/>
        <v>0</v>
      </c>
      <c r="BO156" s="252">
        <f t="shared" si="131"/>
        <v>0</v>
      </c>
      <c r="BP156" s="252">
        <f t="shared" si="132"/>
        <v>0</v>
      </c>
      <c r="BQ156" s="254">
        <f t="shared" si="133"/>
        <v>14.9</v>
      </c>
      <c r="BR156">
        <f t="shared" si="126"/>
        <v>16</v>
      </c>
      <c r="BS156">
        <v>0</v>
      </c>
      <c r="BT156">
        <v>1</v>
      </c>
      <c r="BU156" t="s">
        <v>139</v>
      </c>
      <c r="BV156" t="str">
        <f t="shared" si="146"/>
        <v>0</v>
      </c>
      <c r="BW156" t="str">
        <f t="shared" si="146"/>
        <v>0</v>
      </c>
      <c r="BX156" t="str">
        <f t="shared" si="146"/>
        <v>1</v>
      </c>
      <c r="BY156" t="s">
        <v>23</v>
      </c>
      <c r="BZ156" s="253">
        <f t="shared" si="134"/>
        <v>0</v>
      </c>
      <c r="CA156" s="253">
        <f t="shared" si="135"/>
        <v>293.82799999999997</v>
      </c>
      <c r="CB156" s="253">
        <f t="shared" si="136"/>
        <v>0</v>
      </c>
      <c r="CC156" s="253">
        <f t="shared" si="137"/>
        <v>0</v>
      </c>
      <c r="CD156" s="253">
        <f t="shared" si="138"/>
        <v>0</v>
      </c>
      <c r="CE156" s="253">
        <f t="shared" si="139"/>
        <v>0</v>
      </c>
      <c r="CF156" s="253">
        <f t="shared" si="140"/>
        <v>0</v>
      </c>
      <c r="CG156" s="253">
        <f t="shared" si="141"/>
        <v>0</v>
      </c>
      <c r="CH156" s="253">
        <f t="shared" si="142"/>
        <v>0</v>
      </c>
      <c r="CI156" s="253">
        <f t="shared" si="143"/>
        <v>0</v>
      </c>
      <c r="CJ156" s="253">
        <f t="shared" si="144"/>
        <v>0</v>
      </c>
      <c r="CK156" s="253">
        <f t="shared" si="145"/>
        <v>0</v>
      </c>
    </row>
    <row r="157" spans="2:89" ht="20.399999999999999" x14ac:dyDescent="0.3">
      <c r="B157" s="194">
        <v>96</v>
      </c>
      <c r="C157" s="219">
        <v>216011</v>
      </c>
      <c r="D157" s="265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98"/>
        <v>107</v>
      </c>
      <c r="L157" s="226" t="s">
        <v>207</v>
      </c>
      <c r="M157" s="104">
        <v>0</v>
      </c>
      <c r="N157" s="262">
        <f t="shared" si="127"/>
        <v>17.28</v>
      </c>
      <c r="O157" s="222">
        <v>17.28</v>
      </c>
      <c r="P157" s="110">
        <f t="shared" si="105"/>
        <v>1848.96</v>
      </c>
      <c r="Q157" s="204" t="s">
        <v>139</v>
      </c>
      <c r="R157" s="113">
        <f t="shared" si="99"/>
        <v>20</v>
      </c>
      <c r="S157" s="114">
        <f t="shared" si="106"/>
        <v>345.6</v>
      </c>
      <c r="T157" s="113">
        <f t="shared" si="100"/>
        <v>37</v>
      </c>
      <c r="U157" s="115">
        <f t="shared" si="107"/>
        <v>639.36</v>
      </c>
      <c r="V157" s="113">
        <f t="shared" si="101"/>
        <v>25</v>
      </c>
      <c r="W157" s="115">
        <f t="shared" si="108"/>
        <v>432</v>
      </c>
      <c r="X157" s="113">
        <f t="shared" si="102"/>
        <v>25</v>
      </c>
      <c r="Y157" s="115">
        <f t="shared" si="109"/>
        <v>432</v>
      </c>
      <c r="Z157" s="116">
        <f t="shared" si="103"/>
        <v>1848.96</v>
      </c>
      <c r="AA157" s="117" t="b">
        <f t="shared" si="104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10"/>
        <v>0</v>
      </c>
      <c r="AJ157" s="22"/>
      <c r="AK157" s="164">
        <f t="shared" si="111"/>
        <v>0</v>
      </c>
      <c r="AL157" s="22">
        <v>20</v>
      </c>
      <c r="AM157" s="164">
        <f t="shared" si="112"/>
        <v>345.6</v>
      </c>
      <c r="AN157" s="22">
        <v>17</v>
      </c>
      <c r="AO157" s="164">
        <f t="shared" si="113"/>
        <v>293.76</v>
      </c>
      <c r="AP157" s="22">
        <v>10</v>
      </c>
      <c r="AQ157" s="164">
        <f t="shared" si="114"/>
        <v>172.8</v>
      </c>
      <c r="AR157" s="22">
        <v>10</v>
      </c>
      <c r="AS157" s="164">
        <f t="shared" si="115"/>
        <v>172.8</v>
      </c>
      <c r="AT157" s="22">
        <v>5</v>
      </c>
      <c r="AU157" s="164">
        <f t="shared" si="116"/>
        <v>86.4</v>
      </c>
      <c r="AV157" s="22">
        <v>10</v>
      </c>
      <c r="AW157" s="164">
        <f t="shared" si="117"/>
        <v>172.8</v>
      </c>
      <c r="AX157" s="22">
        <v>10</v>
      </c>
      <c r="AY157" s="164">
        <f t="shared" si="118"/>
        <v>172.8</v>
      </c>
      <c r="AZ157" s="22">
        <v>10</v>
      </c>
      <c r="BA157" s="164">
        <f t="shared" si="119"/>
        <v>172.8</v>
      </c>
      <c r="BB157" s="22">
        <v>10</v>
      </c>
      <c r="BC157" s="164">
        <f t="shared" si="120"/>
        <v>172.8</v>
      </c>
      <c r="BD157" s="22">
        <v>5</v>
      </c>
      <c r="BE157" s="164">
        <f t="shared" si="121"/>
        <v>86.4</v>
      </c>
      <c r="BF157" s="253">
        <f t="shared" si="122"/>
        <v>1848.96</v>
      </c>
      <c r="BG157" s="253">
        <f t="shared" si="123"/>
        <v>1848.96</v>
      </c>
      <c r="BH157" s="10" t="b">
        <f t="shared" si="124"/>
        <v>1</v>
      </c>
      <c r="BI157" s="253">
        <f t="shared" si="125"/>
        <v>0</v>
      </c>
      <c r="BJ157" s="250">
        <f t="shared" si="128"/>
        <v>21610032</v>
      </c>
      <c r="BK157" s="251">
        <v>348</v>
      </c>
      <c r="BL157" s="251">
        <v>5</v>
      </c>
      <c r="BM157" s="252">
        <f t="shared" si="129"/>
        <v>20</v>
      </c>
      <c r="BN157" s="252">
        <f t="shared" si="130"/>
        <v>37</v>
      </c>
      <c r="BO157" s="252">
        <f t="shared" si="131"/>
        <v>25</v>
      </c>
      <c r="BP157" s="252">
        <f t="shared" si="132"/>
        <v>25</v>
      </c>
      <c r="BQ157" s="254">
        <f t="shared" si="133"/>
        <v>17.28</v>
      </c>
      <c r="BR157">
        <f t="shared" si="126"/>
        <v>0</v>
      </c>
      <c r="BS157">
        <v>0</v>
      </c>
      <c r="BT157">
        <v>1</v>
      </c>
      <c r="BU157" t="s">
        <v>139</v>
      </c>
      <c r="BV157" t="str">
        <f t="shared" si="146"/>
        <v>0</v>
      </c>
      <c r="BW157" t="str">
        <f t="shared" si="146"/>
        <v>0</v>
      </c>
      <c r="BX157" t="str">
        <f t="shared" si="146"/>
        <v>1</v>
      </c>
      <c r="BY157" t="s">
        <v>23</v>
      </c>
      <c r="BZ157" s="253">
        <f t="shared" si="134"/>
        <v>0</v>
      </c>
      <c r="CA157" s="253">
        <f t="shared" si="135"/>
        <v>0</v>
      </c>
      <c r="CB157" s="253">
        <f t="shared" si="136"/>
        <v>345.6</v>
      </c>
      <c r="CC157" s="253">
        <f t="shared" si="137"/>
        <v>293.76</v>
      </c>
      <c r="CD157" s="253">
        <f t="shared" si="138"/>
        <v>172.8</v>
      </c>
      <c r="CE157" s="253">
        <f t="shared" si="139"/>
        <v>172.8</v>
      </c>
      <c r="CF157" s="253">
        <f t="shared" si="140"/>
        <v>86.4</v>
      </c>
      <c r="CG157" s="253">
        <f t="shared" si="141"/>
        <v>172.8</v>
      </c>
      <c r="CH157" s="253">
        <f t="shared" si="142"/>
        <v>172.8</v>
      </c>
      <c r="CI157" s="253">
        <f t="shared" si="143"/>
        <v>172.8</v>
      </c>
      <c r="CJ157" s="253">
        <f t="shared" si="144"/>
        <v>172.8</v>
      </c>
      <c r="CK157" s="253">
        <f t="shared" si="145"/>
        <v>86.4</v>
      </c>
    </row>
    <row r="158" spans="2:89" ht="20.399999999999999" x14ac:dyDescent="0.3">
      <c r="B158" s="129">
        <v>97</v>
      </c>
      <c r="C158" s="191">
        <v>216011</v>
      </c>
      <c r="D158" s="265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98"/>
        <v>5</v>
      </c>
      <c r="L158" s="142" t="s">
        <v>20</v>
      </c>
      <c r="M158" s="104">
        <v>16</v>
      </c>
      <c r="N158" s="262">
        <f t="shared" si="127"/>
        <v>23</v>
      </c>
      <c r="O158" s="141">
        <v>23</v>
      </c>
      <c r="P158" s="110">
        <f t="shared" si="105"/>
        <v>133.4</v>
      </c>
      <c r="Q158" s="112" t="s">
        <v>139</v>
      </c>
      <c r="R158" s="113">
        <f t="shared" si="99"/>
        <v>5</v>
      </c>
      <c r="S158" s="114">
        <f t="shared" si="106"/>
        <v>133.4</v>
      </c>
      <c r="T158" s="113">
        <f t="shared" si="100"/>
        <v>0</v>
      </c>
      <c r="U158" s="115">
        <f t="shared" si="107"/>
        <v>0</v>
      </c>
      <c r="V158" s="113">
        <f t="shared" si="101"/>
        <v>0</v>
      </c>
      <c r="W158" s="115">
        <f t="shared" si="108"/>
        <v>0</v>
      </c>
      <c r="X158" s="113">
        <f t="shared" si="102"/>
        <v>0</v>
      </c>
      <c r="Y158" s="115">
        <f t="shared" si="109"/>
        <v>0</v>
      </c>
      <c r="Z158" s="116">
        <f t="shared" si="103"/>
        <v>133.4</v>
      </c>
      <c r="AA158" s="117" t="b">
        <f t="shared" si="104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10"/>
        <v>0</v>
      </c>
      <c r="AJ158" s="22">
        <v>5</v>
      </c>
      <c r="AK158" s="164">
        <f t="shared" si="111"/>
        <v>133.4</v>
      </c>
      <c r="AL158" s="22"/>
      <c r="AM158" s="164">
        <f t="shared" si="112"/>
        <v>0</v>
      </c>
      <c r="AN158" s="22"/>
      <c r="AO158" s="164">
        <f t="shared" si="113"/>
        <v>0</v>
      </c>
      <c r="AP158" s="22"/>
      <c r="AQ158" s="164">
        <f t="shared" si="114"/>
        <v>0</v>
      </c>
      <c r="AR158" s="22"/>
      <c r="AS158" s="164">
        <f t="shared" si="115"/>
        <v>0</v>
      </c>
      <c r="AT158" s="22"/>
      <c r="AU158" s="164">
        <f t="shared" si="116"/>
        <v>0</v>
      </c>
      <c r="AV158" s="22"/>
      <c r="AW158" s="164">
        <f t="shared" si="117"/>
        <v>0</v>
      </c>
      <c r="AX158" s="22"/>
      <c r="AY158" s="164">
        <f t="shared" si="118"/>
        <v>0</v>
      </c>
      <c r="AZ158" s="22"/>
      <c r="BA158" s="164">
        <f t="shared" si="119"/>
        <v>0</v>
      </c>
      <c r="BB158" s="22"/>
      <c r="BC158" s="164">
        <f t="shared" si="120"/>
        <v>0</v>
      </c>
      <c r="BD158" s="22"/>
      <c r="BE158" s="164">
        <f t="shared" si="121"/>
        <v>0</v>
      </c>
      <c r="BF158" s="253">
        <f t="shared" si="122"/>
        <v>133.4</v>
      </c>
      <c r="BG158" s="253">
        <f t="shared" si="123"/>
        <v>133.4</v>
      </c>
      <c r="BH158" s="10" t="b">
        <f t="shared" si="124"/>
        <v>1</v>
      </c>
      <c r="BI158" s="253">
        <f t="shared" si="125"/>
        <v>0</v>
      </c>
      <c r="BJ158" s="250">
        <f t="shared" si="128"/>
        <v>21610040</v>
      </c>
      <c r="BK158" s="251">
        <v>348</v>
      </c>
      <c r="BL158" s="251">
        <v>5</v>
      </c>
      <c r="BM158" s="252">
        <f t="shared" si="129"/>
        <v>5</v>
      </c>
      <c r="BN158" s="252">
        <f t="shared" si="130"/>
        <v>0</v>
      </c>
      <c r="BO158" s="252">
        <f t="shared" si="131"/>
        <v>0</v>
      </c>
      <c r="BP158" s="252">
        <f t="shared" si="132"/>
        <v>0</v>
      </c>
      <c r="BQ158" s="254">
        <f t="shared" si="133"/>
        <v>23</v>
      </c>
      <c r="BR158">
        <f t="shared" si="126"/>
        <v>16</v>
      </c>
      <c r="BS158">
        <v>0</v>
      </c>
      <c r="BT158">
        <v>1</v>
      </c>
      <c r="BU158" t="s">
        <v>139</v>
      </c>
      <c r="BV158" t="str">
        <f t="shared" si="146"/>
        <v>0</v>
      </c>
      <c r="BW158" t="str">
        <f t="shared" si="146"/>
        <v>0</v>
      </c>
      <c r="BX158" t="str">
        <f t="shared" si="146"/>
        <v>1</v>
      </c>
      <c r="BY158" t="s">
        <v>23</v>
      </c>
      <c r="BZ158" s="253">
        <f t="shared" si="134"/>
        <v>0</v>
      </c>
      <c r="CA158" s="253">
        <f t="shared" si="135"/>
        <v>133.4</v>
      </c>
      <c r="CB158" s="253">
        <f t="shared" si="136"/>
        <v>0</v>
      </c>
      <c r="CC158" s="253">
        <f t="shared" si="137"/>
        <v>0</v>
      </c>
      <c r="CD158" s="253">
        <f t="shared" si="138"/>
        <v>0</v>
      </c>
      <c r="CE158" s="253">
        <f t="shared" si="139"/>
        <v>0</v>
      </c>
      <c r="CF158" s="253">
        <f t="shared" si="140"/>
        <v>0</v>
      </c>
      <c r="CG158" s="253">
        <f t="shared" si="141"/>
        <v>0</v>
      </c>
      <c r="CH158" s="253">
        <f t="shared" si="142"/>
        <v>0</v>
      </c>
      <c r="CI158" s="253">
        <f t="shared" si="143"/>
        <v>0</v>
      </c>
      <c r="CJ158" s="253">
        <f t="shared" si="144"/>
        <v>0</v>
      </c>
      <c r="CK158" s="253">
        <f t="shared" si="145"/>
        <v>0</v>
      </c>
    </row>
    <row r="159" spans="2:89" ht="20.399999999999999" x14ac:dyDescent="0.3">
      <c r="B159" s="194">
        <v>97</v>
      </c>
      <c r="C159" s="219">
        <v>216011</v>
      </c>
      <c r="D159" s="265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98"/>
        <v>28</v>
      </c>
      <c r="L159" s="224" t="s">
        <v>20</v>
      </c>
      <c r="M159" s="104">
        <v>16</v>
      </c>
      <c r="N159" s="262">
        <f t="shared" si="127"/>
        <v>23</v>
      </c>
      <c r="O159" s="222">
        <v>23</v>
      </c>
      <c r="P159" s="110">
        <f t="shared" si="105"/>
        <v>747.04</v>
      </c>
      <c r="Q159" s="204" t="s">
        <v>139</v>
      </c>
      <c r="R159" s="113">
        <f t="shared" si="99"/>
        <v>7</v>
      </c>
      <c r="S159" s="114">
        <f t="shared" si="106"/>
        <v>186.76</v>
      </c>
      <c r="T159" s="113">
        <f t="shared" si="100"/>
        <v>9</v>
      </c>
      <c r="U159" s="115">
        <f t="shared" si="107"/>
        <v>240.12</v>
      </c>
      <c r="V159" s="113">
        <f t="shared" si="101"/>
        <v>6</v>
      </c>
      <c r="W159" s="115">
        <f t="shared" si="108"/>
        <v>160.07999999999998</v>
      </c>
      <c r="X159" s="113">
        <f t="shared" si="102"/>
        <v>6</v>
      </c>
      <c r="Y159" s="115">
        <f t="shared" si="109"/>
        <v>160.07999999999998</v>
      </c>
      <c r="Z159" s="116">
        <f t="shared" si="103"/>
        <v>747.04</v>
      </c>
      <c r="AA159" s="117" t="b">
        <f t="shared" si="104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10"/>
        <v>0</v>
      </c>
      <c r="AJ159" s="22"/>
      <c r="AK159" s="164">
        <f t="shared" si="111"/>
        <v>0</v>
      </c>
      <c r="AL159" s="22">
        <v>7</v>
      </c>
      <c r="AM159" s="164">
        <f t="shared" si="112"/>
        <v>186.76</v>
      </c>
      <c r="AN159" s="22">
        <v>5</v>
      </c>
      <c r="AO159" s="164">
        <f t="shared" si="113"/>
        <v>133.4</v>
      </c>
      <c r="AP159" s="22">
        <v>2</v>
      </c>
      <c r="AQ159" s="164">
        <f t="shared" si="114"/>
        <v>53.36</v>
      </c>
      <c r="AR159" s="22">
        <v>2</v>
      </c>
      <c r="AS159" s="164">
        <f t="shared" si="115"/>
        <v>53.36</v>
      </c>
      <c r="AT159" s="22">
        <v>2</v>
      </c>
      <c r="AU159" s="164">
        <f t="shared" si="116"/>
        <v>53.36</v>
      </c>
      <c r="AV159" s="22">
        <v>2</v>
      </c>
      <c r="AW159" s="164">
        <f t="shared" si="117"/>
        <v>53.36</v>
      </c>
      <c r="AX159" s="22">
        <v>2</v>
      </c>
      <c r="AY159" s="164">
        <f t="shared" si="118"/>
        <v>53.36</v>
      </c>
      <c r="AZ159" s="22">
        <v>2</v>
      </c>
      <c r="BA159" s="164">
        <f t="shared" si="119"/>
        <v>53.36</v>
      </c>
      <c r="BB159" s="22">
        <v>2</v>
      </c>
      <c r="BC159" s="164">
        <f t="shared" si="120"/>
        <v>53.36</v>
      </c>
      <c r="BD159" s="22">
        <v>2</v>
      </c>
      <c r="BE159" s="164">
        <f t="shared" si="121"/>
        <v>53.36</v>
      </c>
      <c r="BF159" s="253">
        <f t="shared" si="122"/>
        <v>747.04</v>
      </c>
      <c r="BG159" s="253">
        <f t="shared" si="123"/>
        <v>747.04000000000008</v>
      </c>
      <c r="BH159" s="10" t="b">
        <f t="shared" si="124"/>
        <v>1</v>
      </c>
      <c r="BI159" s="253">
        <f t="shared" si="125"/>
        <v>0</v>
      </c>
      <c r="BJ159" s="250">
        <f t="shared" si="128"/>
        <v>21610040</v>
      </c>
      <c r="BK159" s="251">
        <v>348</v>
      </c>
      <c r="BL159" s="251">
        <v>5</v>
      </c>
      <c r="BM159" s="252">
        <f t="shared" si="129"/>
        <v>7</v>
      </c>
      <c r="BN159" s="252">
        <f t="shared" si="130"/>
        <v>9</v>
      </c>
      <c r="BO159" s="252">
        <f t="shared" si="131"/>
        <v>6</v>
      </c>
      <c r="BP159" s="252">
        <f t="shared" si="132"/>
        <v>6</v>
      </c>
      <c r="BQ159" s="254">
        <f t="shared" si="133"/>
        <v>23</v>
      </c>
      <c r="BR159">
        <f t="shared" si="126"/>
        <v>16</v>
      </c>
      <c r="BS159">
        <v>0</v>
      </c>
      <c r="BT159">
        <v>1</v>
      </c>
      <c r="BU159" t="s">
        <v>139</v>
      </c>
      <c r="BV159" t="str">
        <f t="shared" si="146"/>
        <v>0</v>
      </c>
      <c r="BW159" t="str">
        <f t="shared" si="146"/>
        <v>0</v>
      </c>
      <c r="BX159" t="str">
        <f t="shared" si="146"/>
        <v>1</v>
      </c>
      <c r="BY159" t="s">
        <v>23</v>
      </c>
      <c r="BZ159" s="253">
        <f t="shared" si="134"/>
        <v>0</v>
      </c>
      <c r="CA159" s="253">
        <f t="shared" si="135"/>
        <v>0</v>
      </c>
      <c r="CB159" s="253">
        <f t="shared" si="136"/>
        <v>186.76</v>
      </c>
      <c r="CC159" s="253">
        <f t="shared" si="137"/>
        <v>133.4</v>
      </c>
      <c r="CD159" s="253">
        <f t="shared" si="138"/>
        <v>53.36</v>
      </c>
      <c r="CE159" s="253">
        <f t="shared" si="139"/>
        <v>53.36</v>
      </c>
      <c r="CF159" s="253">
        <f t="shared" si="140"/>
        <v>53.36</v>
      </c>
      <c r="CG159" s="253">
        <f t="shared" si="141"/>
        <v>53.36</v>
      </c>
      <c r="CH159" s="253">
        <f t="shared" si="142"/>
        <v>53.36</v>
      </c>
      <c r="CI159" s="253">
        <f t="shared" si="143"/>
        <v>53.36</v>
      </c>
      <c r="CJ159" s="253">
        <f t="shared" si="144"/>
        <v>53.36</v>
      </c>
      <c r="CK159" s="253">
        <f t="shared" si="145"/>
        <v>53.36</v>
      </c>
    </row>
    <row r="160" spans="2:89" ht="20.399999999999999" x14ac:dyDescent="0.3">
      <c r="B160" s="129">
        <v>98</v>
      </c>
      <c r="C160" s="191">
        <v>216011</v>
      </c>
      <c r="D160" s="265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98"/>
        <v>5</v>
      </c>
      <c r="L160" s="142" t="s">
        <v>20</v>
      </c>
      <c r="M160" s="104">
        <v>16</v>
      </c>
      <c r="N160" s="262">
        <f t="shared" si="127"/>
        <v>30</v>
      </c>
      <c r="O160" s="141">
        <v>30</v>
      </c>
      <c r="P160" s="110">
        <f t="shared" si="105"/>
        <v>174</v>
      </c>
      <c r="Q160" s="112" t="s">
        <v>139</v>
      </c>
      <c r="R160" s="113">
        <f t="shared" si="99"/>
        <v>5</v>
      </c>
      <c r="S160" s="114">
        <f t="shared" si="106"/>
        <v>174</v>
      </c>
      <c r="T160" s="113">
        <f t="shared" si="100"/>
        <v>0</v>
      </c>
      <c r="U160" s="115">
        <f t="shared" si="107"/>
        <v>0</v>
      </c>
      <c r="V160" s="113">
        <f t="shared" si="101"/>
        <v>0</v>
      </c>
      <c r="W160" s="115">
        <f t="shared" si="108"/>
        <v>0</v>
      </c>
      <c r="X160" s="113">
        <f t="shared" si="102"/>
        <v>0</v>
      </c>
      <c r="Y160" s="115">
        <f t="shared" si="109"/>
        <v>0</v>
      </c>
      <c r="Z160" s="116">
        <f t="shared" si="103"/>
        <v>174</v>
      </c>
      <c r="AA160" s="117" t="b">
        <f t="shared" si="104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10"/>
        <v>0</v>
      </c>
      <c r="AJ160" s="22">
        <v>5</v>
      </c>
      <c r="AK160" s="164">
        <f t="shared" si="111"/>
        <v>174</v>
      </c>
      <c r="AL160" s="22"/>
      <c r="AM160" s="164">
        <f t="shared" si="112"/>
        <v>0</v>
      </c>
      <c r="AN160" s="22"/>
      <c r="AO160" s="164">
        <f t="shared" si="113"/>
        <v>0</v>
      </c>
      <c r="AP160" s="22"/>
      <c r="AQ160" s="164">
        <f t="shared" si="114"/>
        <v>0</v>
      </c>
      <c r="AR160" s="22"/>
      <c r="AS160" s="164">
        <f t="shared" si="115"/>
        <v>0</v>
      </c>
      <c r="AT160" s="22"/>
      <c r="AU160" s="164">
        <f t="shared" si="116"/>
        <v>0</v>
      </c>
      <c r="AV160" s="22"/>
      <c r="AW160" s="164">
        <f t="shared" si="117"/>
        <v>0</v>
      </c>
      <c r="AX160" s="22"/>
      <c r="AY160" s="164">
        <f t="shared" si="118"/>
        <v>0</v>
      </c>
      <c r="AZ160" s="22"/>
      <c r="BA160" s="164">
        <f t="shared" si="119"/>
        <v>0</v>
      </c>
      <c r="BB160" s="22"/>
      <c r="BC160" s="164">
        <f t="shared" si="120"/>
        <v>0</v>
      </c>
      <c r="BD160" s="22"/>
      <c r="BE160" s="164">
        <f t="shared" si="121"/>
        <v>0</v>
      </c>
      <c r="BF160" s="253">
        <f t="shared" si="122"/>
        <v>174</v>
      </c>
      <c r="BG160" s="253">
        <f t="shared" si="123"/>
        <v>174</v>
      </c>
      <c r="BH160" s="10" t="b">
        <f t="shared" si="124"/>
        <v>1</v>
      </c>
      <c r="BI160" s="253">
        <f t="shared" si="125"/>
        <v>0</v>
      </c>
      <c r="BJ160" s="250">
        <f t="shared" si="128"/>
        <v>21610046</v>
      </c>
      <c r="BK160" s="251">
        <v>348</v>
      </c>
      <c r="BL160" s="251">
        <v>5</v>
      </c>
      <c r="BM160" s="252">
        <f t="shared" si="129"/>
        <v>5</v>
      </c>
      <c r="BN160" s="252">
        <f t="shared" si="130"/>
        <v>0</v>
      </c>
      <c r="BO160" s="252">
        <f t="shared" si="131"/>
        <v>0</v>
      </c>
      <c r="BP160" s="252">
        <f t="shared" si="132"/>
        <v>0</v>
      </c>
      <c r="BQ160" s="254">
        <f t="shared" si="133"/>
        <v>30</v>
      </c>
      <c r="BR160">
        <f t="shared" si="126"/>
        <v>16</v>
      </c>
      <c r="BS160">
        <v>0</v>
      </c>
      <c r="BT160">
        <v>1</v>
      </c>
      <c r="BU160" t="s">
        <v>139</v>
      </c>
      <c r="BV160" t="str">
        <f t="shared" si="146"/>
        <v>0</v>
      </c>
      <c r="BW160" t="str">
        <f t="shared" si="146"/>
        <v>0</v>
      </c>
      <c r="BX160" t="str">
        <f t="shared" si="146"/>
        <v>1</v>
      </c>
      <c r="BY160" t="s">
        <v>23</v>
      </c>
      <c r="BZ160" s="253">
        <f t="shared" si="134"/>
        <v>0</v>
      </c>
      <c r="CA160" s="253">
        <f t="shared" si="135"/>
        <v>174</v>
      </c>
      <c r="CB160" s="253">
        <f t="shared" si="136"/>
        <v>0</v>
      </c>
      <c r="CC160" s="253">
        <f t="shared" si="137"/>
        <v>0</v>
      </c>
      <c r="CD160" s="253">
        <f t="shared" si="138"/>
        <v>0</v>
      </c>
      <c r="CE160" s="253">
        <f t="shared" si="139"/>
        <v>0</v>
      </c>
      <c r="CF160" s="253">
        <f t="shared" si="140"/>
        <v>0</v>
      </c>
      <c r="CG160" s="253">
        <f t="shared" si="141"/>
        <v>0</v>
      </c>
      <c r="CH160" s="253">
        <f t="shared" si="142"/>
        <v>0</v>
      </c>
      <c r="CI160" s="253">
        <f t="shared" si="143"/>
        <v>0</v>
      </c>
      <c r="CJ160" s="253">
        <f t="shared" si="144"/>
        <v>0</v>
      </c>
      <c r="CK160" s="253">
        <f t="shared" si="145"/>
        <v>0</v>
      </c>
    </row>
    <row r="161" spans="2:89" ht="20.399999999999999" x14ac:dyDescent="0.3">
      <c r="B161" s="194">
        <v>98</v>
      </c>
      <c r="C161" s="219">
        <v>216011</v>
      </c>
      <c r="D161" s="265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98"/>
        <v>18</v>
      </c>
      <c r="L161" s="224" t="s">
        <v>20</v>
      </c>
      <c r="M161" s="104">
        <v>16</v>
      </c>
      <c r="N161" s="262">
        <f t="shared" si="127"/>
        <v>30</v>
      </c>
      <c r="O161" s="222">
        <v>30</v>
      </c>
      <c r="P161" s="110">
        <f t="shared" si="105"/>
        <v>626.4</v>
      </c>
      <c r="Q161" s="204" t="s">
        <v>139</v>
      </c>
      <c r="R161" s="113">
        <f t="shared" si="99"/>
        <v>5</v>
      </c>
      <c r="S161" s="114">
        <f t="shared" si="106"/>
        <v>174</v>
      </c>
      <c r="T161" s="113">
        <f t="shared" si="100"/>
        <v>7</v>
      </c>
      <c r="U161" s="115">
        <f t="shared" si="107"/>
        <v>243.59999999999997</v>
      </c>
      <c r="V161" s="113">
        <f t="shared" si="101"/>
        <v>3</v>
      </c>
      <c r="W161" s="115">
        <f t="shared" si="108"/>
        <v>104.39999999999999</v>
      </c>
      <c r="X161" s="113">
        <f t="shared" si="102"/>
        <v>3</v>
      </c>
      <c r="Y161" s="115">
        <f t="shared" si="109"/>
        <v>104.39999999999999</v>
      </c>
      <c r="Z161" s="116">
        <f t="shared" si="103"/>
        <v>626.4</v>
      </c>
      <c r="AA161" s="117" t="b">
        <f t="shared" si="104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10"/>
        <v>0</v>
      </c>
      <c r="AJ161" s="22"/>
      <c r="AK161" s="164">
        <f t="shared" si="111"/>
        <v>0</v>
      </c>
      <c r="AL161" s="22">
        <v>5</v>
      </c>
      <c r="AM161" s="164">
        <f t="shared" si="112"/>
        <v>174</v>
      </c>
      <c r="AN161" s="22">
        <v>5</v>
      </c>
      <c r="AO161" s="164">
        <f t="shared" si="113"/>
        <v>174</v>
      </c>
      <c r="AP161" s="22">
        <v>1</v>
      </c>
      <c r="AQ161" s="164">
        <f t="shared" si="114"/>
        <v>34.799999999999997</v>
      </c>
      <c r="AR161" s="22">
        <v>1</v>
      </c>
      <c r="AS161" s="164">
        <f t="shared" si="115"/>
        <v>34.799999999999997</v>
      </c>
      <c r="AT161" s="22">
        <v>1</v>
      </c>
      <c r="AU161" s="164">
        <f t="shared" si="116"/>
        <v>34.799999999999997</v>
      </c>
      <c r="AV161" s="22">
        <v>1</v>
      </c>
      <c r="AW161" s="164">
        <f t="shared" si="117"/>
        <v>34.799999999999997</v>
      </c>
      <c r="AX161" s="22">
        <v>1</v>
      </c>
      <c r="AY161" s="164">
        <f t="shared" si="118"/>
        <v>34.799999999999997</v>
      </c>
      <c r="AZ161" s="22">
        <v>1</v>
      </c>
      <c r="BA161" s="164">
        <f t="shared" si="119"/>
        <v>34.799999999999997</v>
      </c>
      <c r="BB161" s="22">
        <v>1</v>
      </c>
      <c r="BC161" s="164">
        <f t="shared" si="120"/>
        <v>34.799999999999997</v>
      </c>
      <c r="BD161" s="22">
        <v>1</v>
      </c>
      <c r="BE161" s="164">
        <f t="shared" si="121"/>
        <v>34.799999999999997</v>
      </c>
      <c r="BF161" s="253">
        <f t="shared" si="122"/>
        <v>626.4</v>
      </c>
      <c r="BG161" s="253">
        <f t="shared" si="123"/>
        <v>626.40000000000009</v>
      </c>
      <c r="BH161" s="10" t="b">
        <f t="shared" si="124"/>
        <v>1</v>
      </c>
      <c r="BI161" s="253">
        <f t="shared" si="125"/>
        <v>0</v>
      </c>
      <c r="BJ161" s="250">
        <f t="shared" si="128"/>
        <v>21610046</v>
      </c>
      <c r="BK161" s="251">
        <v>348</v>
      </c>
      <c r="BL161" s="251">
        <v>5</v>
      </c>
      <c r="BM161" s="252">
        <f t="shared" si="129"/>
        <v>5</v>
      </c>
      <c r="BN161" s="252">
        <f t="shared" si="130"/>
        <v>7</v>
      </c>
      <c r="BO161" s="252">
        <f t="shared" si="131"/>
        <v>3</v>
      </c>
      <c r="BP161" s="252">
        <f t="shared" si="132"/>
        <v>3</v>
      </c>
      <c r="BQ161" s="254">
        <f t="shared" si="133"/>
        <v>30</v>
      </c>
      <c r="BR161">
        <f t="shared" si="126"/>
        <v>16</v>
      </c>
      <c r="BS161">
        <v>0</v>
      </c>
      <c r="BT161">
        <v>1</v>
      </c>
      <c r="BU161" t="s">
        <v>139</v>
      </c>
      <c r="BV161" t="str">
        <f t="shared" si="146"/>
        <v>0</v>
      </c>
      <c r="BW161" t="str">
        <f t="shared" si="146"/>
        <v>0</v>
      </c>
      <c r="BX161" t="str">
        <f t="shared" si="146"/>
        <v>1</v>
      </c>
      <c r="BY161" t="s">
        <v>23</v>
      </c>
      <c r="BZ161" s="253">
        <f t="shared" si="134"/>
        <v>0</v>
      </c>
      <c r="CA161" s="253">
        <f t="shared" si="135"/>
        <v>0</v>
      </c>
      <c r="CB161" s="253">
        <f t="shared" si="136"/>
        <v>174</v>
      </c>
      <c r="CC161" s="253">
        <f t="shared" si="137"/>
        <v>174</v>
      </c>
      <c r="CD161" s="253">
        <f t="shared" si="138"/>
        <v>34.799999999999997</v>
      </c>
      <c r="CE161" s="253">
        <f t="shared" si="139"/>
        <v>34.799999999999997</v>
      </c>
      <c r="CF161" s="253">
        <f t="shared" si="140"/>
        <v>34.799999999999997</v>
      </c>
      <c r="CG161" s="253">
        <f t="shared" si="141"/>
        <v>34.799999999999997</v>
      </c>
      <c r="CH161" s="253">
        <f t="shared" si="142"/>
        <v>34.799999999999997</v>
      </c>
      <c r="CI161" s="253">
        <f t="shared" si="143"/>
        <v>34.799999999999997</v>
      </c>
      <c r="CJ161" s="253">
        <f t="shared" si="144"/>
        <v>34.799999999999997</v>
      </c>
      <c r="CK161" s="253">
        <f t="shared" si="145"/>
        <v>34.799999999999997</v>
      </c>
    </row>
    <row r="162" spans="2:89" ht="20.399999999999999" x14ac:dyDescent="0.3">
      <c r="B162" s="129">
        <v>99</v>
      </c>
      <c r="C162" s="191">
        <v>216011</v>
      </c>
      <c r="D162" s="265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98"/>
        <v>4</v>
      </c>
      <c r="L162" s="142" t="s">
        <v>20</v>
      </c>
      <c r="M162" s="104">
        <v>16</v>
      </c>
      <c r="N162" s="262">
        <f t="shared" si="127"/>
        <v>88</v>
      </c>
      <c r="O162" s="141">
        <v>88</v>
      </c>
      <c r="P162" s="110">
        <f t="shared" si="105"/>
        <v>408.32</v>
      </c>
      <c r="Q162" s="112" t="s">
        <v>139</v>
      </c>
      <c r="R162" s="113">
        <f t="shared" si="99"/>
        <v>4</v>
      </c>
      <c r="S162" s="114">
        <f t="shared" si="106"/>
        <v>408.32</v>
      </c>
      <c r="T162" s="113">
        <f t="shared" si="100"/>
        <v>0</v>
      </c>
      <c r="U162" s="115">
        <f t="shared" si="107"/>
        <v>0</v>
      </c>
      <c r="V162" s="113">
        <f t="shared" si="101"/>
        <v>0</v>
      </c>
      <c r="W162" s="115">
        <f t="shared" si="108"/>
        <v>0</v>
      </c>
      <c r="X162" s="113">
        <f t="shared" si="102"/>
        <v>0</v>
      </c>
      <c r="Y162" s="115">
        <f t="shared" si="109"/>
        <v>0</v>
      </c>
      <c r="Z162" s="116">
        <f t="shared" si="103"/>
        <v>408.32</v>
      </c>
      <c r="AA162" s="117" t="b">
        <f t="shared" si="104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10"/>
        <v>0</v>
      </c>
      <c r="AJ162" s="22">
        <v>4</v>
      </c>
      <c r="AK162" s="164">
        <f t="shared" si="111"/>
        <v>408.32</v>
      </c>
      <c r="AL162" s="22"/>
      <c r="AM162" s="164">
        <f t="shared" si="112"/>
        <v>0</v>
      </c>
      <c r="AN162" s="22"/>
      <c r="AO162" s="164">
        <f t="shared" si="113"/>
        <v>0</v>
      </c>
      <c r="AP162" s="22"/>
      <c r="AQ162" s="164">
        <f t="shared" si="114"/>
        <v>0</v>
      </c>
      <c r="AR162" s="22"/>
      <c r="AS162" s="164">
        <f t="shared" si="115"/>
        <v>0</v>
      </c>
      <c r="AT162" s="22"/>
      <c r="AU162" s="164">
        <f t="shared" si="116"/>
        <v>0</v>
      </c>
      <c r="AV162" s="22"/>
      <c r="AW162" s="164">
        <f t="shared" si="117"/>
        <v>0</v>
      </c>
      <c r="AX162" s="22"/>
      <c r="AY162" s="164">
        <f t="shared" si="118"/>
        <v>0</v>
      </c>
      <c r="AZ162" s="22"/>
      <c r="BA162" s="164">
        <f t="shared" si="119"/>
        <v>0</v>
      </c>
      <c r="BB162" s="22"/>
      <c r="BC162" s="164">
        <f t="shared" si="120"/>
        <v>0</v>
      </c>
      <c r="BD162" s="22"/>
      <c r="BE162" s="164">
        <f t="shared" si="121"/>
        <v>0</v>
      </c>
      <c r="BF162" s="253">
        <f t="shared" si="122"/>
        <v>408.32</v>
      </c>
      <c r="BG162" s="253">
        <f t="shared" si="123"/>
        <v>408.32</v>
      </c>
      <c r="BH162" s="10" t="b">
        <f t="shared" si="124"/>
        <v>1</v>
      </c>
      <c r="BI162" s="253">
        <f t="shared" si="125"/>
        <v>0</v>
      </c>
      <c r="BJ162" s="250">
        <f t="shared" si="128"/>
        <v>21610049</v>
      </c>
      <c r="BK162" s="251">
        <v>348</v>
      </c>
      <c r="BL162" s="251">
        <v>5</v>
      </c>
      <c r="BM162" s="252">
        <f t="shared" si="129"/>
        <v>4</v>
      </c>
      <c r="BN162" s="252">
        <f t="shared" si="130"/>
        <v>0</v>
      </c>
      <c r="BO162" s="252">
        <f t="shared" si="131"/>
        <v>0</v>
      </c>
      <c r="BP162" s="252">
        <f t="shared" si="132"/>
        <v>0</v>
      </c>
      <c r="BQ162" s="254">
        <f t="shared" si="133"/>
        <v>88</v>
      </c>
      <c r="BR162">
        <f t="shared" si="126"/>
        <v>16</v>
      </c>
      <c r="BS162">
        <v>0</v>
      </c>
      <c r="BT162">
        <v>1</v>
      </c>
      <c r="BU162" t="s">
        <v>139</v>
      </c>
      <c r="BV162" t="str">
        <f t="shared" si="146"/>
        <v>0</v>
      </c>
      <c r="BW162" t="str">
        <f t="shared" si="146"/>
        <v>0</v>
      </c>
      <c r="BX162" t="str">
        <f t="shared" si="146"/>
        <v>1</v>
      </c>
      <c r="BY162" t="s">
        <v>23</v>
      </c>
      <c r="BZ162" s="253">
        <f t="shared" si="134"/>
        <v>0</v>
      </c>
      <c r="CA162" s="253">
        <f t="shared" si="135"/>
        <v>408.32</v>
      </c>
      <c r="CB162" s="253">
        <f t="shared" si="136"/>
        <v>0</v>
      </c>
      <c r="CC162" s="253">
        <f t="shared" si="137"/>
        <v>0</v>
      </c>
      <c r="CD162" s="253">
        <f t="shared" si="138"/>
        <v>0</v>
      </c>
      <c r="CE162" s="253">
        <f t="shared" si="139"/>
        <v>0</v>
      </c>
      <c r="CF162" s="253">
        <f t="shared" si="140"/>
        <v>0</v>
      </c>
      <c r="CG162" s="253">
        <f t="shared" si="141"/>
        <v>0</v>
      </c>
      <c r="CH162" s="253">
        <f t="shared" si="142"/>
        <v>0</v>
      </c>
      <c r="CI162" s="253">
        <f t="shared" si="143"/>
        <v>0</v>
      </c>
      <c r="CJ162" s="253">
        <f t="shared" si="144"/>
        <v>0</v>
      </c>
      <c r="CK162" s="253">
        <f t="shared" si="145"/>
        <v>0</v>
      </c>
    </row>
    <row r="163" spans="2:89" ht="20.399999999999999" x14ac:dyDescent="0.3">
      <c r="B163" s="194">
        <v>99</v>
      </c>
      <c r="C163" s="219">
        <v>216011</v>
      </c>
      <c r="D163" s="265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98"/>
        <v>28</v>
      </c>
      <c r="L163" s="224" t="s">
        <v>20</v>
      </c>
      <c r="M163" s="104">
        <v>16</v>
      </c>
      <c r="N163" s="262">
        <f t="shared" si="127"/>
        <v>88</v>
      </c>
      <c r="O163" s="222">
        <v>88</v>
      </c>
      <c r="P163" s="110">
        <f t="shared" si="105"/>
        <v>2858.24</v>
      </c>
      <c r="Q163" s="204" t="s">
        <v>139</v>
      </c>
      <c r="R163" s="113">
        <f t="shared" si="99"/>
        <v>8</v>
      </c>
      <c r="S163" s="114">
        <f t="shared" si="106"/>
        <v>816.64</v>
      </c>
      <c r="T163" s="113">
        <f t="shared" si="100"/>
        <v>8</v>
      </c>
      <c r="U163" s="115">
        <f t="shared" si="107"/>
        <v>816.64</v>
      </c>
      <c r="V163" s="113">
        <f t="shared" si="101"/>
        <v>6</v>
      </c>
      <c r="W163" s="115">
        <f t="shared" si="108"/>
        <v>612.48</v>
      </c>
      <c r="X163" s="113">
        <f t="shared" si="102"/>
        <v>6</v>
      </c>
      <c r="Y163" s="115">
        <f t="shared" si="109"/>
        <v>612.48</v>
      </c>
      <c r="Z163" s="116">
        <f t="shared" si="103"/>
        <v>2858.2400000000002</v>
      </c>
      <c r="AA163" s="117" t="b">
        <f t="shared" si="104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10"/>
        <v>0</v>
      </c>
      <c r="AJ163" s="22"/>
      <c r="AK163" s="164">
        <f t="shared" si="111"/>
        <v>0</v>
      </c>
      <c r="AL163" s="22">
        <v>8</v>
      </c>
      <c r="AM163" s="164">
        <f t="shared" si="112"/>
        <v>816.64</v>
      </c>
      <c r="AN163" s="22">
        <v>4</v>
      </c>
      <c r="AO163" s="164">
        <f t="shared" si="113"/>
        <v>408.32</v>
      </c>
      <c r="AP163" s="22">
        <v>2</v>
      </c>
      <c r="AQ163" s="164">
        <f t="shared" si="114"/>
        <v>204.16</v>
      </c>
      <c r="AR163" s="22">
        <v>2</v>
      </c>
      <c r="AS163" s="164">
        <f t="shared" si="115"/>
        <v>204.16</v>
      </c>
      <c r="AT163" s="22">
        <v>2</v>
      </c>
      <c r="AU163" s="164">
        <f t="shared" si="116"/>
        <v>204.16</v>
      </c>
      <c r="AV163" s="22">
        <v>2</v>
      </c>
      <c r="AW163" s="164">
        <f t="shared" si="117"/>
        <v>204.16</v>
      </c>
      <c r="AX163" s="22">
        <v>2</v>
      </c>
      <c r="AY163" s="164">
        <f t="shared" si="118"/>
        <v>204.16</v>
      </c>
      <c r="AZ163" s="22">
        <v>2</v>
      </c>
      <c r="BA163" s="164">
        <f t="shared" si="119"/>
        <v>204.16</v>
      </c>
      <c r="BB163" s="22">
        <v>2</v>
      </c>
      <c r="BC163" s="164">
        <f t="shared" si="120"/>
        <v>204.16</v>
      </c>
      <c r="BD163" s="22">
        <v>2</v>
      </c>
      <c r="BE163" s="164">
        <f t="shared" si="121"/>
        <v>204.16</v>
      </c>
      <c r="BF163" s="253">
        <f t="shared" si="122"/>
        <v>2858.24</v>
      </c>
      <c r="BG163" s="253">
        <f t="shared" si="123"/>
        <v>2858.2400000000002</v>
      </c>
      <c r="BH163" s="10" t="b">
        <f t="shared" si="124"/>
        <v>1</v>
      </c>
      <c r="BI163" s="253">
        <f t="shared" si="125"/>
        <v>0</v>
      </c>
      <c r="BJ163" s="250">
        <f t="shared" si="128"/>
        <v>21610049</v>
      </c>
      <c r="BK163" s="251">
        <v>348</v>
      </c>
      <c r="BL163" s="251">
        <v>5</v>
      </c>
      <c r="BM163" s="252">
        <f t="shared" si="129"/>
        <v>8</v>
      </c>
      <c r="BN163" s="252">
        <f t="shared" si="130"/>
        <v>8</v>
      </c>
      <c r="BO163" s="252">
        <f t="shared" si="131"/>
        <v>6</v>
      </c>
      <c r="BP163" s="252">
        <f t="shared" si="132"/>
        <v>6</v>
      </c>
      <c r="BQ163" s="254">
        <f t="shared" si="133"/>
        <v>88</v>
      </c>
      <c r="BR163">
        <f t="shared" si="126"/>
        <v>16</v>
      </c>
      <c r="BS163">
        <v>0</v>
      </c>
      <c r="BT163">
        <v>1</v>
      </c>
      <c r="BU163" t="s">
        <v>139</v>
      </c>
      <c r="BV163" t="str">
        <f t="shared" si="146"/>
        <v>0</v>
      </c>
      <c r="BW163" t="str">
        <f t="shared" si="146"/>
        <v>0</v>
      </c>
      <c r="BX163" t="str">
        <f t="shared" si="146"/>
        <v>1</v>
      </c>
      <c r="BY163" t="s">
        <v>23</v>
      </c>
      <c r="BZ163" s="253">
        <f t="shared" si="134"/>
        <v>0</v>
      </c>
      <c r="CA163" s="253">
        <f t="shared" si="135"/>
        <v>0</v>
      </c>
      <c r="CB163" s="253">
        <f t="shared" si="136"/>
        <v>816.64</v>
      </c>
      <c r="CC163" s="253">
        <f t="shared" si="137"/>
        <v>408.32</v>
      </c>
      <c r="CD163" s="253">
        <f t="shared" si="138"/>
        <v>204.16</v>
      </c>
      <c r="CE163" s="253">
        <f t="shared" si="139"/>
        <v>204.16</v>
      </c>
      <c r="CF163" s="253">
        <f t="shared" si="140"/>
        <v>204.16</v>
      </c>
      <c r="CG163" s="253">
        <f t="shared" si="141"/>
        <v>204.16</v>
      </c>
      <c r="CH163" s="253">
        <f t="shared" si="142"/>
        <v>204.16</v>
      </c>
      <c r="CI163" s="253">
        <f t="shared" si="143"/>
        <v>204.16</v>
      </c>
      <c r="CJ163" s="253">
        <f t="shared" si="144"/>
        <v>204.16</v>
      </c>
      <c r="CK163" s="253">
        <f t="shared" si="145"/>
        <v>204.16</v>
      </c>
    </row>
    <row r="164" spans="2:89" ht="20.399999999999999" x14ac:dyDescent="0.3">
      <c r="B164" s="129">
        <v>100</v>
      </c>
      <c r="C164" s="191">
        <v>216011</v>
      </c>
      <c r="D164" s="265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98"/>
        <v>60</v>
      </c>
      <c r="L164" s="142" t="s">
        <v>206</v>
      </c>
      <c r="M164" s="104">
        <v>16</v>
      </c>
      <c r="N164" s="262">
        <f t="shared" si="127"/>
        <v>20</v>
      </c>
      <c r="O164" s="141">
        <v>20</v>
      </c>
      <c r="P164" s="110">
        <f t="shared" si="105"/>
        <v>1392</v>
      </c>
      <c r="Q164" s="112" t="s">
        <v>139</v>
      </c>
      <c r="R164" s="113">
        <f t="shared" si="99"/>
        <v>60</v>
      </c>
      <c r="S164" s="114">
        <f t="shared" si="106"/>
        <v>1392</v>
      </c>
      <c r="T164" s="113">
        <f t="shared" si="100"/>
        <v>0</v>
      </c>
      <c r="U164" s="115">
        <f t="shared" si="107"/>
        <v>0</v>
      </c>
      <c r="V164" s="113">
        <f t="shared" si="101"/>
        <v>0</v>
      </c>
      <c r="W164" s="115">
        <f t="shared" si="108"/>
        <v>0</v>
      </c>
      <c r="X164" s="113">
        <f t="shared" si="102"/>
        <v>0</v>
      </c>
      <c r="Y164" s="115">
        <f t="shared" si="109"/>
        <v>0</v>
      </c>
      <c r="Z164" s="116">
        <f t="shared" si="103"/>
        <v>1392</v>
      </c>
      <c r="AA164" s="117" t="b">
        <f t="shared" si="104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10"/>
        <v>0</v>
      </c>
      <c r="AJ164" s="22">
        <v>60</v>
      </c>
      <c r="AK164" s="164">
        <f t="shared" si="111"/>
        <v>1392</v>
      </c>
      <c r="AL164" s="22"/>
      <c r="AM164" s="164">
        <f t="shared" si="112"/>
        <v>0</v>
      </c>
      <c r="AN164" s="22"/>
      <c r="AO164" s="164">
        <f t="shared" si="113"/>
        <v>0</v>
      </c>
      <c r="AP164" s="22"/>
      <c r="AQ164" s="164">
        <f t="shared" si="114"/>
        <v>0</v>
      </c>
      <c r="AR164" s="22"/>
      <c r="AS164" s="164">
        <f t="shared" si="115"/>
        <v>0</v>
      </c>
      <c r="AT164" s="22"/>
      <c r="AU164" s="164">
        <f t="shared" si="116"/>
        <v>0</v>
      </c>
      <c r="AV164" s="22"/>
      <c r="AW164" s="164">
        <f t="shared" si="117"/>
        <v>0</v>
      </c>
      <c r="AX164" s="22"/>
      <c r="AY164" s="164">
        <f t="shared" si="118"/>
        <v>0</v>
      </c>
      <c r="AZ164" s="22"/>
      <c r="BA164" s="164">
        <f t="shared" si="119"/>
        <v>0</v>
      </c>
      <c r="BB164" s="22"/>
      <c r="BC164" s="164">
        <f t="shared" si="120"/>
        <v>0</v>
      </c>
      <c r="BD164" s="22"/>
      <c r="BE164" s="164">
        <f t="shared" si="121"/>
        <v>0</v>
      </c>
      <c r="BF164" s="253">
        <f t="shared" si="122"/>
        <v>1392</v>
      </c>
      <c r="BG164" s="253">
        <f t="shared" si="123"/>
        <v>1392</v>
      </c>
      <c r="BH164" s="10" t="b">
        <f t="shared" si="124"/>
        <v>1</v>
      </c>
      <c r="BI164" s="253">
        <f t="shared" si="125"/>
        <v>0</v>
      </c>
      <c r="BJ164" s="250">
        <f t="shared" si="128"/>
        <v>21610055</v>
      </c>
      <c r="BK164" s="251">
        <v>348</v>
      </c>
      <c r="BL164" s="251">
        <v>5</v>
      </c>
      <c r="BM164" s="252">
        <f t="shared" si="129"/>
        <v>60</v>
      </c>
      <c r="BN164" s="252">
        <f t="shared" si="130"/>
        <v>0</v>
      </c>
      <c r="BO164" s="252">
        <f t="shared" si="131"/>
        <v>0</v>
      </c>
      <c r="BP164" s="252">
        <f t="shared" si="132"/>
        <v>0</v>
      </c>
      <c r="BQ164" s="254">
        <f t="shared" si="133"/>
        <v>20</v>
      </c>
      <c r="BR164">
        <f t="shared" si="126"/>
        <v>16</v>
      </c>
      <c r="BS164">
        <v>0</v>
      </c>
      <c r="BT164">
        <v>1</v>
      </c>
      <c r="BU164" t="s">
        <v>139</v>
      </c>
      <c r="BV164" t="str">
        <f t="shared" si="146"/>
        <v>0</v>
      </c>
      <c r="BW164" t="str">
        <f t="shared" si="146"/>
        <v>0</v>
      </c>
      <c r="BX164" t="str">
        <f t="shared" si="146"/>
        <v>1</v>
      </c>
      <c r="BY164" t="s">
        <v>23</v>
      </c>
      <c r="BZ164" s="253">
        <f t="shared" si="134"/>
        <v>0</v>
      </c>
      <c r="CA164" s="253">
        <f t="shared" si="135"/>
        <v>1392</v>
      </c>
      <c r="CB164" s="253">
        <f t="shared" si="136"/>
        <v>0</v>
      </c>
      <c r="CC164" s="253">
        <f t="shared" si="137"/>
        <v>0</v>
      </c>
      <c r="CD164" s="253">
        <f t="shared" si="138"/>
        <v>0</v>
      </c>
      <c r="CE164" s="253">
        <f t="shared" si="139"/>
        <v>0</v>
      </c>
      <c r="CF164" s="253">
        <f t="shared" si="140"/>
        <v>0</v>
      </c>
      <c r="CG164" s="253">
        <f t="shared" si="141"/>
        <v>0</v>
      </c>
      <c r="CH164" s="253">
        <f t="shared" si="142"/>
        <v>0</v>
      </c>
      <c r="CI164" s="253">
        <f t="shared" si="143"/>
        <v>0</v>
      </c>
      <c r="CJ164" s="253">
        <f t="shared" si="144"/>
        <v>0</v>
      </c>
      <c r="CK164" s="253">
        <f t="shared" si="145"/>
        <v>0</v>
      </c>
    </row>
    <row r="165" spans="2:89" ht="20.399999999999999" x14ac:dyDescent="0.3">
      <c r="B165" s="194">
        <v>100</v>
      </c>
      <c r="C165" s="219">
        <v>216011</v>
      </c>
      <c r="D165" s="265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98"/>
        <v>60</v>
      </c>
      <c r="L165" s="224" t="s">
        <v>206</v>
      </c>
      <c r="M165" s="104">
        <v>16</v>
      </c>
      <c r="N165" s="262">
        <f t="shared" si="127"/>
        <v>16</v>
      </c>
      <c r="O165" s="222">
        <v>16</v>
      </c>
      <c r="P165" s="110">
        <f t="shared" si="105"/>
        <v>1113.5999999999999</v>
      </c>
      <c r="Q165" s="204" t="s">
        <v>139</v>
      </c>
      <c r="R165" s="113">
        <f t="shared" si="99"/>
        <v>0</v>
      </c>
      <c r="S165" s="114">
        <f t="shared" si="106"/>
        <v>0</v>
      </c>
      <c r="T165" s="113">
        <f t="shared" si="100"/>
        <v>60</v>
      </c>
      <c r="U165" s="115">
        <f t="shared" si="107"/>
        <v>1113.5999999999999</v>
      </c>
      <c r="V165" s="113">
        <f t="shared" si="101"/>
        <v>0</v>
      </c>
      <c r="W165" s="115">
        <f t="shared" si="108"/>
        <v>0</v>
      </c>
      <c r="X165" s="113">
        <f t="shared" si="102"/>
        <v>0</v>
      </c>
      <c r="Y165" s="115">
        <f t="shared" si="109"/>
        <v>0</v>
      </c>
      <c r="Z165" s="116">
        <f t="shared" si="103"/>
        <v>1113.5999999999999</v>
      </c>
      <c r="AA165" s="117" t="b">
        <f t="shared" si="104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10"/>
        <v>0</v>
      </c>
      <c r="AJ165" s="22"/>
      <c r="AK165" s="164">
        <f t="shared" si="111"/>
        <v>0</v>
      </c>
      <c r="AL165" s="22">
        <v>0</v>
      </c>
      <c r="AM165" s="164">
        <f t="shared" si="112"/>
        <v>0</v>
      </c>
      <c r="AN165" s="22">
        <v>60</v>
      </c>
      <c r="AO165" s="164">
        <f t="shared" si="113"/>
        <v>1113.5999999999999</v>
      </c>
      <c r="AP165" s="22">
        <v>0</v>
      </c>
      <c r="AQ165" s="164">
        <f t="shared" si="114"/>
        <v>0</v>
      </c>
      <c r="AR165" s="22">
        <v>0</v>
      </c>
      <c r="AS165" s="164">
        <f t="shared" si="115"/>
        <v>0</v>
      </c>
      <c r="AT165" s="22">
        <v>0</v>
      </c>
      <c r="AU165" s="164">
        <f t="shared" si="116"/>
        <v>0</v>
      </c>
      <c r="AV165" s="22">
        <v>0</v>
      </c>
      <c r="AW165" s="164">
        <f t="shared" si="117"/>
        <v>0</v>
      </c>
      <c r="AX165" s="22">
        <v>0</v>
      </c>
      <c r="AY165" s="164">
        <f t="shared" si="118"/>
        <v>0</v>
      </c>
      <c r="AZ165" s="22">
        <v>0</v>
      </c>
      <c r="BA165" s="164">
        <f t="shared" si="119"/>
        <v>0</v>
      </c>
      <c r="BB165" s="22">
        <v>0</v>
      </c>
      <c r="BC165" s="164">
        <f t="shared" si="120"/>
        <v>0</v>
      </c>
      <c r="BD165" s="22">
        <v>0</v>
      </c>
      <c r="BE165" s="164">
        <f t="shared" si="121"/>
        <v>0</v>
      </c>
      <c r="BF165" s="253">
        <f t="shared" si="122"/>
        <v>1113.5999999999999</v>
      </c>
      <c r="BG165" s="253">
        <f t="shared" si="123"/>
        <v>1113.5999999999999</v>
      </c>
      <c r="BH165" s="10" t="b">
        <f t="shared" si="124"/>
        <v>1</v>
      </c>
      <c r="BI165" s="253">
        <f t="shared" si="125"/>
        <v>0</v>
      </c>
      <c r="BJ165" s="250">
        <f t="shared" si="128"/>
        <v>21610055</v>
      </c>
      <c r="BK165" s="251">
        <v>348</v>
      </c>
      <c r="BL165" s="251">
        <v>5</v>
      </c>
      <c r="BM165" s="252">
        <f t="shared" si="129"/>
        <v>0</v>
      </c>
      <c r="BN165" s="252">
        <f t="shared" si="130"/>
        <v>60</v>
      </c>
      <c r="BO165" s="252">
        <f t="shared" si="131"/>
        <v>0</v>
      </c>
      <c r="BP165" s="252">
        <f t="shared" si="132"/>
        <v>0</v>
      </c>
      <c r="BQ165" s="254">
        <f t="shared" si="133"/>
        <v>16</v>
      </c>
      <c r="BR165">
        <f t="shared" si="126"/>
        <v>16</v>
      </c>
      <c r="BS165">
        <v>0</v>
      </c>
      <c r="BT165">
        <v>1</v>
      </c>
      <c r="BU165" t="s">
        <v>139</v>
      </c>
      <c r="BV165" t="str">
        <f t="shared" si="146"/>
        <v>0</v>
      </c>
      <c r="BW165" t="str">
        <f t="shared" si="146"/>
        <v>0</v>
      </c>
      <c r="BX165" t="str">
        <f t="shared" si="146"/>
        <v>1</v>
      </c>
      <c r="BY165" t="s">
        <v>23</v>
      </c>
      <c r="BZ165" s="253">
        <f t="shared" si="134"/>
        <v>0</v>
      </c>
      <c r="CA165" s="253">
        <f t="shared" si="135"/>
        <v>0</v>
      </c>
      <c r="CB165" s="253">
        <f t="shared" si="136"/>
        <v>0</v>
      </c>
      <c r="CC165" s="253">
        <f t="shared" si="137"/>
        <v>1113.5999999999999</v>
      </c>
      <c r="CD165" s="253">
        <f t="shared" si="138"/>
        <v>0</v>
      </c>
      <c r="CE165" s="253">
        <f t="shared" si="139"/>
        <v>0</v>
      </c>
      <c r="CF165" s="253">
        <f t="shared" si="140"/>
        <v>0</v>
      </c>
      <c r="CG165" s="253">
        <f t="shared" si="141"/>
        <v>0</v>
      </c>
      <c r="CH165" s="253">
        <f t="shared" si="142"/>
        <v>0</v>
      </c>
      <c r="CI165" s="253">
        <f t="shared" si="143"/>
        <v>0</v>
      </c>
      <c r="CJ165" s="253">
        <f t="shared" si="144"/>
        <v>0</v>
      </c>
      <c r="CK165" s="253">
        <f t="shared" si="145"/>
        <v>0</v>
      </c>
    </row>
    <row r="166" spans="2:89" ht="20.399999999999999" x14ac:dyDescent="0.3">
      <c r="B166" s="129">
        <v>101</v>
      </c>
      <c r="C166" s="191">
        <v>216011</v>
      </c>
      <c r="D166" s="265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98"/>
        <v>15</v>
      </c>
      <c r="L166" s="142" t="s">
        <v>20</v>
      </c>
      <c r="M166" s="104">
        <v>16</v>
      </c>
      <c r="N166" s="262">
        <f t="shared" si="127"/>
        <v>5</v>
      </c>
      <c r="O166" s="141">
        <v>5</v>
      </c>
      <c r="P166" s="110">
        <f t="shared" si="105"/>
        <v>87</v>
      </c>
      <c r="Q166" s="112" t="s">
        <v>139</v>
      </c>
      <c r="R166" s="113">
        <f t="shared" si="99"/>
        <v>15</v>
      </c>
      <c r="S166" s="114">
        <f t="shared" si="106"/>
        <v>87</v>
      </c>
      <c r="T166" s="113">
        <f t="shared" si="100"/>
        <v>0</v>
      </c>
      <c r="U166" s="115">
        <f t="shared" si="107"/>
        <v>0</v>
      </c>
      <c r="V166" s="113">
        <f t="shared" si="101"/>
        <v>0</v>
      </c>
      <c r="W166" s="115">
        <f t="shared" si="108"/>
        <v>0</v>
      </c>
      <c r="X166" s="113">
        <f t="shared" si="102"/>
        <v>0</v>
      </c>
      <c r="Y166" s="115">
        <f t="shared" si="109"/>
        <v>0</v>
      </c>
      <c r="Z166" s="116">
        <f t="shared" si="103"/>
        <v>87</v>
      </c>
      <c r="AA166" s="117" t="b">
        <f t="shared" si="104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10"/>
        <v>0</v>
      </c>
      <c r="AJ166" s="22">
        <v>15</v>
      </c>
      <c r="AK166" s="164">
        <f t="shared" si="111"/>
        <v>87</v>
      </c>
      <c r="AL166" s="22"/>
      <c r="AM166" s="164">
        <f t="shared" si="112"/>
        <v>0</v>
      </c>
      <c r="AN166" s="22"/>
      <c r="AO166" s="164">
        <f t="shared" si="113"/>
        <v>0</v>
      </c>
      <c r="AP166" s="22"/>
      <c r="AQ166" s="164">
        <f t="shared" si="114"/>
        <v>0</v>
      </c>
      <c r="AR166" s="22"/>
      <c r="AS166" s="164">
        <f t="shared" si="115"/>
        <v>0</v>
      </c>
      <c r="AT166" s="22"/>
      <c r="AU166" s="164">
        <f t="shared" si="116"/>
        <v>0</v>
      </c>
      <c r="AV166" s="22"/>
      <c r="AW166" s="164">
        <f t="shared" si="117"/>
        <v>0</v>
      </c>
      <c r="AX166" s="22"/>
      <c r="AY166" s="164">
        <f t="shared" si="118"/>
        <v>0</v>
      </c>
      <c r="AZ166" s="22"/>
      <c r="BA166" s="164">
        <f t="shared" si="119"/>
        <v>0</v>
      </c>
      <c r="BB166" s="22"/>
      <c r="BC166" s="164">
        <f t="shared" si="120"/>
        <v>0</v>
      </c>
      <c r="BD166" s="22"/>
      <c r="BE166" s="164">
        <f t="shared" si="121"/>
        <v>0</v>
      </c>
      <c r="BF166" s="253">
        <f t="shared" si="122"/>
        <v>87</v>
      </c>
      <c r="BG166" s="253">
        <f t="shared" si="123"/>
        <v>87</v>
      </c>
      <c r="BH166" s="10" t="b">
        <f t="shared" si="124"/>
        <v>1</v>
      </c>
      <c r="BI166" s="253">
        <f t="shared" si="125"/>
        <v>0</v>
      </c>
      <c r="BJ166" s="250">
        <f t="shared" si="128"/>
        <v>21610104</v>
      </c>
      <c r="BK166" s="251">
        <v>348</v>
      </c>
      <c r="BL166" s="251">
        <v>5</v>
      </c>
      <c r="BM166" s="252">
        <f t="shared" si="129"/>
        <v>15</v>
      </c>
      <c r="BN166" s="252">
        <f t="shared" si="130"/>
        <v>0</v>
      </c>
      <c r="BO166" s="252">
        <f t="shared" si="131"/>
        <v>0</v>
      </c>
      <c r="BP166" s="252">
        <f t="shared" si="132"/>
        <v>0</v>
      </c>
      <c r="BQ166" s="254">
        <f t="shared" si="133"/>
        <v>5</v>
      </c>
      <c r="BR166">
        <f t="shared" si="126"/>
        <v>16</v>
      </c>
      <c r="BS166">
        <v>0</v>
      </c>
      <c r="BT166">
        <v>1</v>
      </c>
      <c r="BU166" t="s">
        <v>139</v>
      </c>
      <c r="BV166" t="str">
        <f t="shared" si="146"/>
        <v>0</v>
      </c>
      <c r="BW166" t="str">
        <f t="shared" si="146"/>
        <v>0</v>
      </c>
      <c r="BX166" t="str">
        <f t="shared" si="146"/>
        <v>1</v>
      </c>
      <c r="BY166" t="s">
        <v>23</v>
      </c>
      <c r="BZ166" s="253">
        <f t="shared" si="134"/>
        <v>0</v>
      </c>
      <c r="CA166" s="253">
        <f t="shared" si="135"/>
        <v>87</v>
      </c>
      <c r="CB166" s="253">
        <f t="shared" si="136"/>
        <v>0</v>
      </c>
      <c r="CC166" s="253">
        <f t="shared" si="137"/>
        <v>0</v>
      </c>
      <c r="CD166" s="253">
        <f t="shared" si="138"/>
        <v>0</v>
      </c>
      <c r="CE166" s="253">
        <f t="shared" si="139"/>
        <v>0</v>
      </c>
      <c r="CF166" s="253">
        <f t="shared" si="140"/>
        <v>0</v>
      </c>
      <c r="CG166" s="253">
        <f t="shared" si="141"/>
        <v>0</v>
      </c>
      <c r="CH166" s="253">
        <f t="shared" si="142"/>
        <v>0</v>
      </c>
      <c r="CI166" s="253">
        <f t="shared" si="143"/>
        <v>0</v>
      </c>
      <c r="CJ166" s="253">
        <f t="shared" si="144"/>
        <v>0</v>
      </c>
      <c r="CK166" s="253">
        <f t="shared" si="145"/>
        <v>0</v>
      </c>
    </row>
    <row r="167" spans="2:89" ht="20.399999999999999" x14ac:dyDescent="0.3">
      <c r="B167" s="194">
        <v>101</v>
      </c>
      <c r="C167" s="219">
        <v>216011</v>
      </c>
      <c r="D167" s="265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98"/>
        <v>78</v>
      </c>
      <c r="L167" s="224" t="s">
        <v>20</v>
      </c>
      <c r="M167" s="104">
        <v>16</v>
      </c>
      <c r="N167" s="262">
        <f t="shared" si="127"/>
        <v>5</v>
      </c>
      <c r="O167" s="222">
        <v>5</v>
      </c>
      <c r="P167" s="110">
        <f t="shared" si="105"/>
        <v>452.4</v>
      </c>
      <c r="Q167" s="204" t="s">
        <v>139</v>
      </c>
      <c r="R167" s="113">
        <f t="shared" si="99"/>
        <v>15</v>
      </c>
      <c r="S167" s="114">
        <f t="shared" si="106"/>
        <v>87</v>
      </c>
      <c r="T167" s="113">
        <f t="shared" si="100"/>
        <v>27</v>
      </c>
      <c r="U167" s="115">
        <f t="shared" si="107"/>
        <v>156.6</v>
      </c>
      <c r="V167" s="113">
        <f t="shared" si="101"/>
        <v>18</v>
      </c>
      <c r="W167" s="115">
        <f t="shared" si="108"/>
        <v>104.39999999999999</v>
      </c>
      <c r="X167" s="113">
        <f t="shared" si="102"/>
        <v>18</v>
      </c>
      <c r="Y167" s="115">
        <f t="shared" si="109"/>
        <v>104.39999999999999</v>
      </c>
      <c r="Z167" s="116">
        <f t="shared" si="103"/>
        <v>452.4</v>
      </c>
      <c r="AA167" s="117" t="b">
        <f t="shared" si="104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10"/>
        <v>0</v>
      </c>
      <c r="AJ167" s="22"/>
      <c r="AK167" s="164">
        <f t="shared" si="111"/>
        <v>0</v>
      </c>
      <c r="AL167" s="22">
        <v>15</v>
      </c>
      <c r="AM167" s="164">
        <f t="shared" si="112"/>
        <v>87</v>
      </c>
      <c r="AN167" s="22">
        <v>15</v>
      </c>
      <c r="AO167" s="164">
        <f t="shared" si="113"/>
        <v>87</v>
      </c>
      <c r="AP167" s="22">
        <v>6</v>
      </c>
      <c r="AQ167" s="164">
        <f t="shared" si="114"/>
        <v>34.799999999999997</v>
      </c>
      <c r="AR167" s="22">
        <v>6</v>
      </c>
      <c r="AS167" s="164">
        <f t="shared" si="115"/>
        <v>34.799999999999997</v>
      </c>
      <c r="AT167" s="22">
        <v>6</v>
      </c>
      <c r="AU167" s="164">
        <f t="shared" si="116"/>
        <v>34.799999999999997</v>
      </c>
      <c r="AV167" s="22">
        <v>6</v>
      </c>
      <c r="AW167" s="164">
        <f t="shared" si="117"/>
        <v>34.799999999999997</v>
      </c>
      <c r="AX167" s="22">
        <v>6</v>
      </c>
      <c r="AY167" s="164">
        <f t="shared" si="118"/>
        <v>34.799999999999997</v>
      </c>
      <c r="AZ167" s="22">
        <v>6</v>
      </c>
      <c r="BA167" s="164">
        <f t="shared" si="119"/>
        <v>34.799999999999997</v>
      </c>
      <c r="BB167" s="22">
        <v>6</v>
      </c>
      <c r="BC167" s="164">
        <f t="shared" si="120"/>
        <v>34.799999999999997</v>
      </c>
      <c r="BD167" s="22">
        <v>6</v>
      </c>
      <c r="BE167" s="164">
        <f t="shared" si="121"/>
        <v>34.799999999999997</v>
      </c>
      <c r="BF167" s="253">
        <f t="shared" si="122"/>
        <v>452.4</v>
      </c>
      <c r="BG167" s="253">
        <f t="shared" si="123"/>
        <v>452.40000000000003</v>
      </c>
      <c r="BH167" s="10" t="b">
        <f t="shared" si="124"/>
        <v>1</v>
      </c>
      <c r="BI167" s="253">
        <f t="shared" si="125"/>
        <v>0</v>
      </c>
      <c r="BJ167" s="250">
        <f t="shared" si="128"/>
        <v>21610104</v>
      </c>
      <c r="BK167" s="251">
        <v>348</v>
      </c>
      <c r="BL167" s="251">
        <v>5</v>
      </c>
      <c r="BM167" s="252">
        <f t="shared" si="129"/>
        <v>15</v>
      </c>
      <c r="BN167" s="252">
        <f t="shared" si="130"/>
        <v>27</v>
      </c>
      <c r="BO167" s="252">
        <f t="shared" si="131"/>
        <v>18</v>
      </c>
      <c r="BP167" s="252">
        <f t="shared" si="132"/>
        <v>18</v>
      </c>
      <c r="BQ167" s="254">
        <f t="shared" si="133"/>
        <v>5</v>
      </c>
      <c r="BR167">
        <f t="shared" si="126"/>
        <v>16</v>
      </c>
      <c r="BS167">
        <v>0</v>
      </c>
      <c r="BT167">
        <v>1</v>
      </c>
      <c r="BU167" t="s">
        <v>139</v>
      </c>
      <c r="BV167" t="str">
        <f t="shared" si="146"/>
        <v>0</v>
      </c>
      <c r="BW167" t="str">
        <f t="shared" si="146"/>
        <v>0</v>
      </c>
      <c r="BX167" t="str">
        <f t="shared" si="146"/>
        <v>1</v>
      </c>
      <c r="BY167" t="s">
        <v>23</v>
      </c>
      <c r="BZ167" s="253">
        <f t="shared" si="134"/>
        <v>0</v>
      </c>
      <c r="CA167" s="253">
        <f t="shared" si="135"/>
        <v>0</v>
      </c>
      <c r="CB167" s="253">
        <f t="shared" si="136"/>
        <v>87</v>
      </c>
      <c r="CC167" s="253">
        <f t="shared" si="137"/>
        <v>87</v>
      </c>
      <c r="CD167" s="253">
        <f t="shared" si="138"/>
        <v>34.799999999999997</v>
      </c>
      <c r="CE167" s="253">
        <f t="shared" si="139"/>
        <v>34.799999999999997</v>
      </c>
      <c r="CF167" s="253">
        <f t="shared" si="140"/>
        <v>34.799999999999997</v>
      </c>
      <c r="CG167" s="253">
        <f t="shared" si="141"/>
        <v>34.799999999999997</v>
      </c>
      <c r="CH167" s="253">
        <f t="shared" si="142"/>
        <v>34.799999999999997</v>
      </c>
      <c r="CI167" s="253">
        <f t="shared" si="143"/>
        <v>34.799999999999997</v>
      </c>
      <c r="CJ167" s="253">
        <f t="shared" si="144"/>
        <v>34.799999999999997</v>
      </c>
      <c r="CK167" s="253">
        <f t="shared" si="145"/>
        <v>34.799999999999997</v>
      </c>
    </row>
    <row r="168" spans="2:89" ht="20.399999999999999" x14ac:dyDescent="0.3">
      <c r="B168" s="129">
        <v>102</v>
      </c>
      <c r="C168" s="191">
        <v>216011</v>
      </c>
      <c r="D168" s="265">
        <v>21610062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98"/>
        <v>0</v>
      </c>
      <c r="L168" s="142" t="s">
        <v>20</v>
      </c>
      <c r="M168" s="104">
        <v>16</v>
      </c>
      <c r="N168" s="262">
        <f t="shared" si="127"/>
        <v>1320</v>
      </c>
      <c r="O168" s="141">
        <v>1320</v>
      </c>
      <c r="P168" s="110">
        <f t="shared" si="105"/>
        <v>0</v>
      </c>
      <c r="Q168" s="112" t="s">
        <v>139</v>
      </c>
      <c r="R168" s="113">
        <f t="shared" si="99"/>
        <v>0</v>
      </c>
      <c r="S168" s="114">
        <f t="shared" si="106"/>
        <v>0</v>
      </c>
      <c r="T168" s="113">
        <f t="shared" si="100"/>
        <v>0</v>
      </c>
      <c r="U168" s="115">
        <f t="shared" si="107"/>
        <v>0</v>
      </c>
      <c r="V168" s="113">
        <f t="shared" si="101"/>
        <v>0</v>
      </c>
      <c r="W168" s="115">
        <f t="shared" si="108"/>
        <v>0</v>
      </c>
      <c r="X168" s="113">
        <f t="shared" si="102"/>
        <v>0</v>
      </c>
      <c r="Y168" s="115">
        <f t="shared" si="109"/>
        <v>0</v>
      </c>
      <c r="Z168" s="116">
        <f t="shared" si="103"/>
        <v>0</v>
      </c>
      <c r="AA168" s="117" t="b">
        <f t="shared" si="104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10"/>
        <v>0</v>
      </c>
      <c r="AJ168" s="22">
        <v>0</v>
      </c>
      <c r="AK168" s="164">
        <f t="shared" si="111"/>
        <v>0</v>
      </c>
      <c r="AL168" s="22"/>
      <c r="AM168" s="164">
        <f t="shared" si="112"/>
        <v>0</v>
      </c>
      <c r="AN168" s="22"/>
      <c r="AO168" s="164">
        <f t="shared" si="113"/>
        <v>0</v>
      </c>
      <c r="AP168" s="22"/>
      <c r="AQ168" s="164">
        <f t="shared" si="114"/>
        <v>0</v>
      </c>
      <c r="AR168" s="22"/>
      <c r="AS168" s="164">
        <f t="shared" si="115"/>
        <v>0</v>
      </c>
      <c r="AT168" s="22"/>
      <c r="AU168" s="164">
        <f t="shared" si="116"/>
        <v>0</v>
      </c>
      <c r="AV168" s="22"/>
      <c r="AW168" s="164">
        <f t="shared" si="117"/>
        <v>0</v>
      </c>
      <c r="AX168" s="22"/>
      <c r="AY168" s="164">
        <f t="shared" si="118"/>
        <v>0</v>
      </c>
      <c r="AZ168" s="22"/>
      <c r="BA168" s="164">
        <f t="shared" si="119"/>
        <v>0</v>
      </c>
      <c r="BB168" s="22"/>
      <c r="BC168" s="164">
        <f t="shared" si="120"/>
        <v>0</v>
      </c>
      <c r="BD168" s="22"/>
      <c r="BE168" s="164">
        <f t="shared" si="121"/>
        <v>0</v>
      </c>
      <c r="BF168" s="253">
        <f t="shared" si="122"/>
        <v>0</v>
      </c>
      <c r="BG168" s="253">
        <f t="shared" si="123"/>
        <v>0</v>
      </c>
      <c r="BH168" s="10" t="b">
        <f t="shared" si="124"/>
        <v>1</v>
      </c>
      <c r="BI168" s="253">
        <f t="shared" si="125"/>
        <v>0</v>
      </c>
      <c r="BJ168" s="250">
        <f t="shared" si="128"/>
        <v>21610062</v>
      </c>
      <c r="BK168" s="251">
        <v>348</v>
      </c>
      <c r="BL168" s="251">
        <v>5</v>
      </c>
      <c r="BM168" s="252">
        <f t="shared" si="129"/>
        <v>0</v>
      </c>
      <c r="BN168" s="252">
        <f t="shared" si="130"/>
        <v>0</v>
      </c>
      <c r="BO168" s="252">
        <f t="shared" si="131"/>
        <v>0</v>
      </c>
      <c r="BP168" s="252">
        <f t="shared" si="132"/>
        <v>0</v>
      </c>
      <c r="BQ168" s="254">
        <f t="shared" si="133"/>
        <v>1320</v>
      </c>
      <c r="BR168">
        <f t="shared" si="126"/>
        <v>16</v>
      </c>
      <c r="BS168">
        <v>0</v>
      </c>
      <c r="BT168">
        <v>1</v>
      </c>
      <c r="BU168" t="s">
        <v>139</v>
      </c>
      <c r="BV168" t="str">
        <f t="shared" si="146"/>
        <v>0</v>
      </c>
      <c r="BW168" t="str">
        <f t="shared" si="146"/>
        <v>0</v>
      </c>
      <c r="BX168" t="str">
        <f t="shared" si="146"/>
        <v>1</v>
      </c>
      <c r="BY168" t="s">
        <v>23</v>
      </c>
      <c r="BZ168" s="253">
        <f t="shared" si="134"/>
        <v>0</v>
      </c>
      <c r="CA168" s="253">
        <f t="shared" si="135"/>
        <v>0</v>
      </c>
      <c r="CB168" s="253">
        <f t="shared" si="136"/>
        <v>0</v>
      </c>
      <c r="CC168" s="253">
        <f t="shared" si="137"/>
        <v>0</v>
      </c>
      <c r="CD168" s="253">
        <f t="shared" si="138"/>
        <v>0</v>
      </c>
      <c r="CE168" s="253">
        <f t="shared" si="139"/>
        <v>0</v>
      </c>
      <c r="CF168" s="253">
        <f t="shared" si="140"/>
        <v>0</v>
      </c>
      <c r="CG168" s="253">
        <f t="shared" si="141"/>
        <v>0</v>
      </c>
      <c r="CH168" s="253">
        <f t="shared" si="142"/>
        <v>0</v>
      </c>
      <c r="CI168" s="253">
        <f t="shared" si="143"/>
        <v>0</v>
      </c>
      <c r="CJ168" s="253">
        <f t="shared" si="144"/>
        <v>0</v>
      </c>
      <c r="CK168" s="253">
        <f t="shared" si="145"/>
        <v>0</v>
      </c>
    </row>
    <row r="169" spans="2:89" ht="20.399999999999999" x14ac:dyDescent="0.3">
      <c r="B169" s="194">
        <v>102</v>
      </c>
      <c r="C169" s="219">
        <v>216011</v>
      </c>
      <c r="D169" s="265">
        <v>21610062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98"/>
        <v>1</v>
      </c>
      <c r="L169" s="224" t="s">
        <v>20</v>
      </c>
      <c r="M169" s="104">
        <v>16</v>
      </c>
      <c r="N169" s="262">
        <f t="shared" si="127"/>
        <v>999</v>
      </c>
      <c r="O169" s="222">
        <v>999</v>
      </c>
      <c r="P169" s="110">
        <f t="shared" si="105"/>
        <v>1158.8399999999999</v>
      </c>
      <c r="Q169" s="204" t="s">
        <v>139</v>
      </c>
      <c r="R169" s="113">
        <f t="shared" si="99"/>
        <v>0</v>
      </c>
      <c r="S169" s="114">
        <f t="shared" si="106"/>
        <v>0</v>
      </c>
      <c r="T169" s="113">
        <f t="shared" si="100"/>
        <v>1</v>
      </c>
      <c r="U169" s="115">
        <f t="shared" si="107"/>
        <v>1158.8399999999999</v>
      </c>
      <c r="V169" s="113">
        <f t="shared" si="101"/>
        <v>0</v>
      </c>
      <c r="W169" s="115">
        <f t="shared" si="108"/>
        <v>0</v>
      </c>
      <c r="X169" s="113">
        <f t="shared" si="102"/>
        <v>0</v>
      </c>
      <c r="Y169" s="115">
        <f t="shared" si="109"/>
        <v>0</v>
      </c>
      <c r="Z169" s="116">
        <f t="shared" si="103"/>
        <v>1158.8399999999999</v>
      </c>
      <c r="AA169" s="117" t="b">
        <f t="shared" si="104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10"/>
        <v>0</v>
      </c>
      <c r="AJ169" s="22"/>
      <c r="AK169" s="164">
        <f t="shared" si="111"/>
        <v>0</v>
      </c>
      <c r="AL169" s="22">
        <v>0</v>
      </c>
      <c r="AM169" s="164">
        <f t="shared" si="112"/>
        <v>0</v>
      </c>
      <c r="AN169" s="22">
        <v>1</v>
      </c>
      <c r="AO169" s="164">
        <f t="shared" si="113"/>
        <v>1158.8399999999999</v>
      </c>
      <c r="AP169" s="22">
        <v>0</v>
      </c>
      <c r="AQ169" s="164">
        <f t="shared" si="114"/>
        <v>0</v>
      </c>
      <c r="AR169" s="22">
        <v>0</v>
      </c>
      <c r="AS169" s="164">
        <f t="shared" si="115"/>
        <v>0</v>
      </c>
      <c r="AT169" s="22">
        <v>0</v>
      </c>
      <c r="AU169" s="164">
        <f t="shared" si="116"/>
        <v>0</v>
      </c>
      <c r="AV169" s="22">
        <v>0</v>
      </c>
      <c r="AW169" s="164">
        <f t="shared" si="117"/>
        <v>0</v>
      </c>
      <c r="AX169" s="22">
        <v>0</v>
      </c>
      <c r="AY169" s="164">
        <f t="shared" si="118"/>
        <v>0</v>
      </c>
      <c r="AZ169" s="22">
        <v>0</v>
      </c>
      <c r="BA169" s="164">
        <f t="shared" si="119"/>
        <v>0</v>
      </c>
      <c r="BB169" s="22">
        <v>0</v>
      </c>
      <c r="BC169" s="164">
        <f t="shared" si="120"/>
        <v>0</v>
      </c>
      <c r="BD169" s="22">
        <v>0</v>
      </c>
      <c r="BE169" s="164">
        <f t="shared" si="121"/>
        <v>0</v>
      </c>
      <c r="BF169" s="253">
        <f t="shared" si="122"/>
        <v>1158.8399999999999</v>
      </c>
      <c r="BG169" s="253">
        <f t="shared" si="123"/>
        <v>1158.8399999999999</v>
      </c>
      <c r="BH169" s="10" t="b">
        <f t="shared" si="124"/>
        <v>1</v>
      </c>
      <c r="BI169" s="253">
        <f t="shared" si="125"/>
        <v>0</v>
      </c>
      <c r="BJ169" s="250">
        <f t="shared" si="128"/>
        <v>21610062</v>
      </c>
      <c r="BK169" s="251">
        <v>348</v>
      </c>
      <c r="BL169" s="251">
        <v>5</v>
      </c>
      <c r="BM169" s="252">
        <f t="shared" si="129"/>
        <v>0</v>
      </c>
      <c r="BN169" s="252">
        <f t="shared" si="130"/>
        <v>1</v>
      </c>
      <c r="BO169" s="252">
        <f t="shared" si="131"/>
        <v>0</v>
      </c>
      <c r="BP169" s="252">
        <f t="shared" si="132"/>
        <v>0</v>
      </c>
      <c r="BQ169" s="254">
        <f t="shared" si="133"/>
        <v>999</v>
      </c>
      <c r="BR169">
        <f t="shared" si="126"/>
        <v>16</v>
      </c>
      <c r="BS169">
        <v>0</v>
      </c>
      <c r="BT169">
        <v>1</v>
      </c>
      <c r="BU169" t="s">
        <v>139</v>
      </c>
      <c r="BV169" t="str">
        <f t="shared" si="146"/>
        <v>0</v>
      </c>
      <c r="BW169" t="str">
        <f t="shared" si="146"/>
        <v>0</v>
      </c>
      <c r="BX169" t="str">
        <f t="shared" si="146"/>
        <v>1</v>
      </c>
      <c r="BY169" t="s">
        <v>23</v>
      </c>
      <c r="BZ169" s="253">
        <f t="shared" si="134"/>
        <v>0</v>
      </c>
      <c r="CA169" s="253">
        <f t="shared" si="135"/>
        <v>0</v>
      </c>
      <c r="CB169" s="253">
        <f t="shared" si="136"/>
        <v>0</v>
      </c>
      <c r="CC169" s="253">
        <f t="shared" si="137"/>
        <v>1158.8399999999999</v>
      </c>
      <c r="CD169" s="253">
        <f t="shared" si="138"/>
        <v>0</v>
      </c>
      <c r="CE169" s="253">
        <f t="shared" si="139"/>
        <v>0</v>
      </c>
      <c r="CF169" s="253">
        <f t="shared" si="140"/>
        <v>0</v>
      </c>
      <c r="CG169" s="253">
        <f t="shared" si="141"/>
        <v>0</v>
      </c>
      <c r="CH169" s="253">
        <f t="shared" si="142"/>
        <v>0</v>
      </c>
      <c r="CI169" s="253">
        <f t="shared" si="143"/>
        <v>0</v>
      </c>
      <c r="CJ169" s="253">
        <f t="shared" si="144"/>
        <v>0</v>
      </c>
      <c r="CK169" s="253">
        <f t="shared" si="145"/>
        <v>0</v>
      </c>
    </row>
    <row r="170" spans="2:89" ht="20.399999999999999" x14ac:dyDescent="0.3">
      <c r="B170" s="129">
        <v>103</v>
      </c>
      <c r="C170" s="191">
        <v>216011</v>
      </c>
      <c r="D170" s="265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98"/>
        <v>6</v>
      </c>
      <c r="L170" s="142" t="s">
        <v>20</v>
      </c>
      <c r="M170" s="104">
        <v>16</v>
      </c>
      <c r="N170" s="262">
        <f t="shared" si="127"/>
        <v>34.5</v>
      </c>
      <c r="O170" s="141">
        <v>34.5</v>
      </c>
      <c r="P170" s="110">
        <f t="shared" si="105"/>
        <v>240.11999999999998</v>
      </c>
      <c r="Q170" s="112" t="s">
        <v>139</v>
      </c>
      <c r="R170" s="113">
        <f t="shared" si="99"/>
        <v>6</v>
      </c>
      <c r="S170" s="114">
        <f t="shared" si="106"/>
        <v>240.11999999999998</v>
      </c>
      <c r="T170" s="113">
        <f t="shared" si="100"/>
        <v>0</v>
      </c>
      <c r="U170" s="115">
        <f t="shared" si="107"/>
        <v>0</v>
      </c>
      <c r="V170" s="113">
        <f t="shared" si="101"/>
        <v>0</v>
      </c>
      <c r="W170" s="115">
        <f t="shared" si="108"/>
        <v>0</v>
      </c>
      <c r="X170" s="113">
        <f t="shared" si="102"/>
        <v>0</v>
      </c>
      <c r="Y170" s="115">
        <f t="shared" si="109"/>
        <v>0</v>
      </c>
      <c r="Z170" s="116">
        <f t="shared" si="103"/>
        <v>240.11999999999998</v>
      </c>
      <c r="AA170" s="117" t="b">
        <f t="shared" si="104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10"/>
        <v>0</v>
      </c>
      <c r="AJ170" s="22">
        <v>6</v>
      </c>
      <c r="AK170" s="164">
        <f t="shared" si="111"/>
        <v>240.11999999999998</v>
      </c>
      <c r="AL170" s="22"/>
      <c r="AM170" s="164">
        <f t="shared" si="112"/>
        <v>0</v>
      </c>
      <c r="AN170" s="22"/>
      <c r="AO170" s="164">
        <f t="shared" si="113"/>
        <v>0</v>
      </c>
      <c r="AP170" s="22"/>
      <c r="AQ170" s="164">
        <f t="shared" si="114"/>
        <v>0</v>
      </c>
      <c r="AR170" s="22"/>
      <c r="AS170" s="164">
        <f t="shared" si="115"/>
        <v>0</v>
      </c>
      <c r="AT170" s="22"/>
      <c r="AU170" s="164">
        <f t="shared" si="116"/>
        <v>0</v>
      </c>
      <c r="AV170" s="22"/>
      <c r="AW170" s="164">
        <f t="shared" si="117"/>
        <v>0</v>
      </c>
      <c r="AX170" s="22"/>
      <c r="AY170" s="164">
        <f t="shared" si="118"/>
        <v>0</v>
      </c>
      <c r="AZ170" s="22"/>
      <c r="BA170" s="164">
        <f t="shared" si="119"/>
        <v>0</v>
      </c>
      <c r="BB170" s="22"/>
      <c r="BC170" s="164">
        <f t="shared" si="120"/>
        <v>0</v>
      </c>
      <c r="BD170" s="22"/>
      <c r="BE170" s="164">
        <f t="shared" si="121"/>
        <v>0</v>
      </c>
      <c r="BF170" s="253">
        <f t="shared" si="122"/>
        <v>240.11999999999998</v>
      </c>
      <c r="BG170" s="253">
        <f t="shared" si="123"/>
        <v>240.11999999999998</v>
      </c>
      <c r="BH170" s="10" t="b">
        <f t="shared" si="124"/>
        <v>1</v>
      </c>
      <c r="BI170" s="253">
        <f t="shared" si="125"/>
        <v>0</v>
      </c>
      <c r="BJ170" s="250">
        <f t="shared" si="128"/>
        <v>21610011</v>
      </c>
      <c r="BK170" s="251">
        <v>348</v>
      </c>
      <c r="BL170" s="251">
        <v>5</v>
      </c>
      <c r="BM170" s="252">
        <f t="shared" si="129"/>
        <v>6</v>
      </c>
      <c r="BN170" s="252">
        <f t="shared" si="130"/>
        <v>0</v>
      </c>
      <c r="BO170" s="252">
        <f t="shared" si="131"/>
        <v>0</v>
      </c>
      <c r="BP170" s="252">
        <f t="shared" si="132"/>
        <v>0</v>
      </c>
      <c r="BQ170" s="254">
        <f t="shared" si="133"/>
        <v>34.5</v>
      </c>
      <c r="BR170">
        <f t="shared" si="126"/>
        <v>16</v>
      </c>
      <c r="BS170">
        <v>0</v>
      </c>
      <c r="BT170">
        <v>1</v>
      </c>
      <c r="BU170" t="s">
        <v>139</v>
      </c>
      <c r="BV170" t="str">
        <f t="shared" si="146"/>
        <v>0</v>
      </c>
      <c r="BW170" t="str">
        <f t="shared" si="146"/>
        <v>0</v>
      </c>
      <c r="BX170" t="str">
        <f t="shared" si="146"/>
        <v>1</v>
      </c>
      <c r="BY170" t="s">
        <v>23</v>
      </c>
      <c r="BZ170" s="253">
        <f t="shared" si="134"/>
        <v>0</v>
      </c>
      <c r="CA170" s="253">
        <f t="shared" si="135"/>
        <v>240.11999999999998</v>
      </c>
      <c r="CB170" s="253">
        <f t="shared" si="136"/>
        <v>0</v>
      </c>
      <c r="CC170" s="253">
        <f t="shared" si="137"/>
        <v>0</v>
      </c>
      <c r="CD170" s="253">
        <f t="shared" si="138"/>
        <v>0</v>
      </c>
      <c r="CE170" s="253">
        <f t="shared" si="139"/>
        <v>0</v>
      </c>
      <c r="CF170" s="253">
        <f t="shared" si="140"/>
        <v>0</v>
      </c>
      <c r="CG170" s="253">
        <f t="shared" si="141"/>
        <v>0</v>
      </c>
      <c r="CH170" s="253">
        <f t="shared" si="142"/>
        <v>0</v>
      </c>
      <c r="CI170" s="253">
        <f t="shared" si="143"/>
        <v>0</v>
      </c>
      <c r="CJ170" s="253">
        <f t="shared" si="144"/>
        <v>0</v>
      </c>
      <c r="CK170" s="253">
        <f t="shared" si="145"/>
        <v>0</v>
      </c>
    </row>
    <row r="171" spans="2:89" ht="20.399999999999999" x14ac:dyDescent="0.3">
      <c r="B171" s="194">
        <v>103</v>
      </c>
      <c r="C171" s="219">
        <v>216011</v>
      </c>
      <c r="D171" s="265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98"/>
        <v>6</v>
      </c>
      <c r="L171" s="224" t="s">
        <v>20</v>
      </c>
      <c r="M171" s="104">
        <v>16</v>
      </c>
      <c r="N171" s="262">
        <f t="shared" si="127"/>
        <v>25</v>
      </c>
      <c r="O171" s="222">
        <v>25</v>
      </c>
      <c r="P171" s="110">
        <f t="shared" si="105"/>
        <v>173.99999999999997</v>
      </c>
      <c r="Q171" s="204" t="s">
        <v>139</v>
      </c>
      <c r="R171" s="113">
        <f t="shared" si="99"/>
        <v>0</v>
      </c>
      <c r="S171" s="114">
        <f t="shared" si="106"/>
        <v>0</v>
      </c>
      <c r="T171" s="113">
        <f t="shared" si="100"/>
        <v>6</v>
      </c>
      <c r="U171" s="115">
        <f t="shared" si="107"/>
        <v>173.99999999999997</v>
      </c>
      <c r="V171" s="113">
        <f t="shared" si="101"/>
        <v>0</v>
      </c>
      <c r="W171" s="115">
        <f t="shared" si="108"/>
        <v>0</v>
      </c>
      <c r="X171" s="113">
        <f t="shared" si="102"/>
        <v>0</v>
      </c>
      <c r="Y171" s="115">
        <f t="shared" si="109"/>
        <v>0</v>
      </c>
      <c r="Z171" s="116">
        <f t="shared" si="103"/>
        <v>173.99999999999997</v>
      </c>
      <c r="AA171" s="117" t="b">
        <f t="shared" si="104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10"/>
        <v>0</v>
      </c>
      <c r="AJ171" s="22"/>
      <c r="AK171" s="164">
        <f t="shared" si="111"/>
        <v>0</v>
      </c>
      <c r="AL171" s="22">
        <v>0</v>
      </c>
      <c r="AM171" s="164">
        <f t="shared" si="112"/>
        <v>0</v>
      </c>
      <c r="AN171" s="22">
        <v>6</v>
      </c>
      <c r="AO171" s="164">
        <f t="shared" si="113"/>
        <v>173.99999999999997</v>
      </c>
      <c r="AP171" s="22">
        <v>0</v>
      </c>
      <c r="AQ171" s="164">
        <f t="shared" si="114"/>
        <v>0</v>
      </c>
      <c r="AR171" s="22">
        <v>0</v>
      </c>
      <c r="AS171" s="164">
        <f t="shared" si="115"/>
        <v>0</v>
      </c>
      <c r="AT171" s="22">
        <v>0</v>
      </c>
      <c r="AU171" s="164">
        <f t="shared" si="116"/>
        <v>0</v>
      </c>
      <c r="AV171" s="22">
        <v>0</v>
      </c>
      <c r="AW171" s="164">
        <f t="shared" si="117"/>
        <v>0</v>
      </c>
      <c r="AX171" s="22">
        <v>0</v>
      </c>
      <c r="AY171" s="164">
        <f t="shared" si="118"/>
        <v>0</v>
      </c>
      <c r="AZ171" s="22">
        <v>0</v>
      </c>
      <c r="BA171" s="164">
        <f t="shared" si="119"/>
        <v>0</v>
      </c>
      <c r="BB171" s="22">
        <v>0</v>
      </c>
      <c r="BC171" s="164">
        <f t="shared" si="120"/>
        <v>0</v>
      </c>
      <c r="BD171" s="22">
        <v>0</v>
      </c>
      <c r="BE171" s="164">
        <f t="shared" si="121"/>
        <v>0</v>
      </c>
      <c r="BF171" s="253">
        <f t="shared" si="122"/>
        <v>173.99999999999997</v>
      </c>
      <c r="BG171" s="253">
        <f t="shared" si="123"/>
        <v>173.99999999999997</v>
      </c>
      <c r="BH171" s="10" t="b">
        <f t="shared" si="124"/>
        <v>1</v>
      </c>
      <c r="BI171" s="253">
        <f t="shared" si="125"/>
        <v>0</v>
      </c>
      <c r="BJ171" s="250">
        <f t="shared" si="128"/>
        <v>21610011</v>
      </c>
      <c r="BK171" s="251">
        <v>348</v>
      </c>
      <c r="BL171" s="251">
        <v>5</v>
      </c>
      <c r="BM171" s="252">
        <f t="shared" si="129"/>
        <v>0</v>
      </c>
      <c r="BN171" s="252">
        <f t="shared" si="130"/>
        <v>6</v>
      </c>
      <c r="BO171" s="252">
        <f t="shared" si="131"/>
        <v>0</v>
      </c>
      <c r="BP171" s="252">
        <f t="shared" si="132"/>
        <v>0</v>
      </c>
      <c r="BQ171" s="254">
        <f t="shared" si="133"/>
        <v>25</v>
      </c>
      <c r="BR171">
        <f t="shared" si="126"/>
        <v>16</v>
      </c>
      <c r="BS171">
        <v>0</v>
      </c>
      <c r="BT171">
        <v>1</v>
      </c>
      <c r="BU171" t="s">
        <v>139</v>
      </c>
      <c r="BV171" t="str">
        <f t="shared" si="146"/>
        <v>0</v>
      </c>
      <c r="BW171" t="str">
        <f t="shared" si="146"/>
        <v>0</v>
      </c>
      <c r="BX171" t="str">
        <f t="shared" si="146"/>
        <v>1</v>
      </c>
      <c r="BY171" t="s">
        <v>23</v>
      </c>
      <c r="BZ171" s="253">
        <f t="shared" si="134"/>
        <v>0</v>
      </c>
      <c r="CA171" s="253">
        <f t="shared" si="135"/>
        <v>0</v>
      </c>
      <c r="CB171" s="253">
        <f t="shared" si="136"/>
        <v>0</v>
      </c>
      <c r="CC171" s="253">
        <f t="shared" si="137"/>
        <v>173.99999999999997</v>
      </c>
      <c r="CD171" s="253">
        <f t="shared" si="138"/>
        <v>0</v>
      </c>
      <c r="CE171" s="253">
        <f t="shared" si="139"/>
        <v>0</v>
      </c>
      <c r="CF171" s="253">
        <f t="shared" si="140"/>
        <v>0</v>
      </c>
      <c r="CG171" s="253">
        <f t="shared" si="141"/>
        <v>0</v>
      </c>
      <c r="CH171" s="253">
        <f t="shared" si="142"/>
        <v>0</v>
      </c>
      <c r="CI171" s="253">
        <f t="shared" si="143"/>
        <v>0</v>
      </c>
      <c r="CJ171" s="253">
        <f t="shared" si="144"/>
        <v>0</v>
      </c>
      <c r="CK171" s="253">
        <f t="shared" si="145"/>
        <v>0</v>
      </c>
    </row>
    <row r="172" spans="2:89" ht="20.399999999999999" x14ac:dyDescent="0.3">
      <c r="B172" s="129">
        <v>104</v>
      </c>
      <c r="C172" s="191">
        <v>216011</v>
      </c>
      <c r="D172" s="265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98"/>
        <v>20</v>
      </c>
      <c r="L172" s="142" t="s">
        <v>215</v>
      </c>
      <c r="M172" s="104">
        <v>16</v>
      </c>
      <c r="N172" s="262">
        <f t="shared" si="127"/>
        <v>21</v>
      </c>
      <c r="O172" s="141">
        <v>21</v>
      </c>
      <c r="P172" s="110">
        <f t="shared" si="105"/>
        <v>487.2</v>
      </c>
      <c r="Q172" s="112" t="s">
        <v>139</v>
      </c>
      <c r="R172" s="113">
        <f t="shared" si="99"/>
        <v>20</v>
      </c>
      <c r="S172" s="114">
        <f t="shared" si="106"/>
        <v>487.2</v>
      </c>
      <c r="T172" s="113">
        <f t="shared" si="100"/>
        <v>0</v>
      </c>
      <c r="U172" s="115">
        <f t="shared" si="107"/>
        <v>0</v>
      </c>
      <c r="V172" s="113">
        <f t="shared" si="101"/>
        <v>0</v>
      </c>
      <c r="W172" s="115">
        <f t="shared" si="108"/>
        <v>0</v>
      </c>
      <c r="X172" s="113">
        <f t="shared" si="102"/>
        <v>0</v>
      </c>
      <c r="Y172" s="115">
        <f t="shared" si="109"/>
        <v>0</v>
      </c>
      <c r="Z172" s="116">
        <f t="shared" si="103"/>
        <v>487.2</v>
      </c>
      <c r="AA172" s="117" t="b">
        <f t="shared" si="104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10"/>
        <v>0</v>
      </c>
      <c r="AJ172" s="22">
        <v>20</v>
      </c>
      <c r="AK172" s="164">
        <f t="shared" si="111"/>
        <v>487.2</v>
      </c>
      <c r="AL172" s="22"/>
      <c r="AM172" s="164">
        <f t="shared" si="112"/>
        <v>0</v>
      </c>
      <c r="AN172" s="22"/>
      <c r="AO172" s="164">
        <f t="shared" si="113"/>
        <v>0</v>
      </c>
      <c r="AP172" s="22"/>
      <c r="AQ172" s="164">
        <f t="shared" si="114"/>
        <v>0</v>
      </c>
      <c r="AR172" s="22"/>
      <c r="AS172" s="164">
        <f t="shared" si="115"/>
        <v>0</v>
      </c>
      <c r="AT172" s="22"/>
      <c r="AU172" s="164">
        <f t="shared" si="116"/>
        <v>0</v>
      </c>
      <c r="AV172" s="22"/>
      <c r="AW172" s="164">
        <f t="shared" si="117"/>
        <v>0</v>
      </c>
      <c r="AX172" s="22"/>
      <c r="AY172" s="164">
        <f t="shared" si="118"/>
        <v>0</v>
      </c>
      <c r="AZ172" s="22"/>
      <c r="BA172" s="164">
        <f t="shared" si="119"/>
        <v>0</v>
      </c>
      <c r="BB172" s="22"/>
      <c r="BC172" s="164">
        <f t="shared" si="120"/>
        <v>0</v>
      </c>
      <c r="BD172" s="22"/>
      <c r="BE172" s="164">
        <f t="shared" si="121"/>
        <v>0</v>
      </c>
      <c r="BF172" s="253">
        <f t="shared" si="122"/>
        <v>487.2</v>
      </c>
      <c r="BG172" s="253">
        <f t="shared" si="123"/>
        <v>487.2</v>
      </c>
      <c r="BH172" s="10" t="b">
        <f t="shared" si="124"/>
        <v>1</v>
      </c>
      <c r="BI172" s="253">
        <f t="shared" si="125"/>
        <v>0</v>
      </c>
      <c r="BJ172" s="250">
        <f t="shared" si="128"/>
        <v>21610078</v>
      </c>
      <c r="BK172" s="251">
        <v>348</v>
      </c>
      <c r="BL172" s="251">
        <v>5</v>
      </c>
      <c r="BM172" s="252">
        <f t="shared" si="129"/>
        <v>20</v>
      </c>
      <c r="BN172" s="252">
        <f t="shared" si="130"/>
        <v>0</v>
      </c>
      <c r="BO172" s="252">
        <f t="shared" si="131"/>
        <v>0</v>
      </c>
      <c r="BP172" s="252">
        <f t="shared" si="132"/>
        <v>0</v>
      </c>
      <c r="BQ172" s="254">
        <f t="shared" si="133"/>
        <v>21</v>
      </c>
      <c r="BR172">
        <f t="shared" si="126"/>
        <v>16</v>
      </c>
      <c r="BS172">
        <v>0</v>
      </c>
      <c r="BT172">
        <v>1</v>
      </c>
      <c r="BU172" t="s">
        <v>139</v>
      </c>
      <c r="BV172" t="str">
        <f t="shared" si="146"/>
        <v>0</v>
      </c>
      <c r="BW172" t="str">
        <f t="shared" si="146"/>
        <v>0</v>
      </c>
      <c r="BX172" t="str">
        <f t="shared" si="146"/>
        <v>1</v>
      </c>
      <c r="BY172" t="s">
        <v>23</v>
      </c>
      <c r="BZ172" s="253">
        <f t="shared" si="134"/>
        <v>0</v>
      </c>
      <c r="CA172" s="253">
        <f t="shared" si="135"/>
        <v>487.2</v>
      </c>
      <c r="CB172" s="253">
        <f t="shared" si="136"/>
        <v>0</v>
      </c>
      <c r="CC172" s="253">
        <f t="shared" si="137"/>
        <v>0</v>
      </c>
      <c r="CD172" s="253">
        <f t="shared" si="138"/>
        <v>0</v>
      </c>
      <c r="CE172" s="253">
        <f t="shared" si="139"/>
        <v>0</v>
      </c>
      <c r="CF172" s="253">
        <f t="shared" si="140"/>
        <v>0</v>
      </c>
      <c r="CG172" s="253">
        <f t="shared" si="141"/>
        <v>0</v>
      </c>
      <c r="CH172" s="253">
        <f t="shared" si="142"/>
        <v>0</v>
      </c>
      <c r="CI172" s="253">
        <f t="shared" si="143"/>
        <v>0</v>
      </c>
      <c r="CJ172" s="253">
        <f t="shared" si="144"/>
        <v>0</v>
      </c>
      <c r="CK172" s="253">
        <f t="shared" si="145"/>
        <v>0</v>
      </c>
    </row>
    <row r="173" spans="2:89" ht="20.399999999999999" x14ac:dyDescent="0.3">
      <c r="B173" s="194">
        <v>104</v>
      </c>
      <c r="C173" s="219">
        <v>216011</v>
      </c>
      <c r="D173" s="265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98"/>
        <v>110</v>
      </c>
      <c r="L173" s="224" t="s">
        <v>215</v>
      </c>
      <c r="M173" s="104">
        <v>16</v>
      </c>
      <c r="N173" s="262">
        <f t="shared" si="127"/>
        <v>18</v>
      </c>
      <c r="O173" s="222">
        <v>18</v>
      </c>
      <c r="P173" s="110">
        <f t="shared" si="105"/>
        <v>2296.7999999999997</v>
      </c>
      <c r="Q173" s="204" t="s">
        <v>139</v>
      </c>
      <c r="R173" s="113">
        <f t="shared" si="99"/>
        <v>20</v>
      </c>
      <c r="S173" s="114">
        <f t="shared" si="106"/>
        <v>417.59999999999997</v>
      </c>
      <c r="T173" s="113">
        <f t="shared" si="100"/>
        <v>40</v>
      </c>
      <c r="U173" s="115">
        <f t="shared" si="107"/>
        <v>835.19999999999993</v>
      </c>
      <c r="V173" s="113">
        <f t="shared" si="101"/>
        <v>25</v>
      </c>
      <c r="W173" s="115">
        <f t="shared" si="108"/>
        <v>522</v>
      </c>
      <c r="X173" s="113">
        <f t="shared" si="102"/>
        <v>25</v>
      </c>
      <c r="Y173" s="115">
        <f t="shared" si="109"/>
        <v>522</v>
      </c>
      <c r="Z173" s="116">
        <f t="shared" si="103"/>
        <v>2296.8000000000002</v>
      </c>
      <c r="AA173" s="117" t="b">
        <f t="shared" si="104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10"/>
        <v>0</v>
      </c>
      <c r="AJ173" s="22"/>
      <c r="AK173" s="164">
        <f t="shared" si="111"/>
        <v>0</v>
      </c>
      <c r="AL173" s="22">
        <v>20</v>
      </c>
      <c r="AM173" s="164">
        <f t="shared" si="112"/>
        <v>417.59999999999997</v>
      </c>
      <c r="AN173" s="22">
        <v>20</v>
      </c>
      <c r="AO173" s="164">
        <f t="shared" si="113"/>
        <v>417.59999999999997</v>
      </c>
      <c r="AP173" s="22">
        <v>10</v>
      </c>
      <c r="AQ173" s="164">
        <f t="shared" si="114"/>
        <v>208.79999999999998</v>
      </c>
      <c r="AR173" s="22">
        <v>10</v>
      </c>
      <c r="AS173" s="164">
        <f t="shared" si="115"/>
        <v>208.79999999999998</v>
      </c>
      <c r="AT173" s="22">
        <v>5</v>
      </c>
      <c r="AU173" s="164">
        <f t="shared" si="116"/>
        <v>104.39999999999999</v>
      </c>
      <c r="AV173" s="22">
        <v>10</v>
      </c>
      <c r="AW173" s="164">
        <f t="shared" si="117"/>
        <v>208.79999999999998</v>
      </c>
      <c r="AX173" s="22">
        <v>10</v>
      </c>
      <c r="AY173" s="164">
        <f t="shared" si="118"/>
        <v>208.79999999999998</v>
      </c>
      <c r="AZ173" s="22">
        <v>10</v>
      </c>
      <c r="BA173" s="164">
        <f t="shared" si="119"/>
        <v>208.79999999999998</v>
      </c>
      <c r="BB173" s="22">
        <v>10</v>
      </c>
      <c r="BC173" s="164">
        <f t="shared" si="120"/>
        <v>208.79999999999998</v>
      </c>
      <c r="BD173" s="22">
        <v>5</v>
      </c>
      <c r="BE173" s="164">
        <f t="shared" si="121"/>
        <v>104.39999999999999</v>
      </c>
      <c r="BF173" s="253">
        <f t="shared" si="122"/>
        <v>2296.7999999999997</v>
      </c>
      <c r="BG173" s="253">
        <f t="shared" si="123"/>
        <v>2296.7999999999997</v>
      </c>
      <c r="BH173" s="10" t="b">
        <f t="shared" si="124"/>
        <v>1</v>
      </c>
      <c r="BI173" s="253">
        <f t="shared" si="125"/>
        <v>0</v>
      </c>
      <c r="BJ173" s="250">
        <f t="shared" si="128"/>
        <v>21610078</v>
      </c>
      <c r="BK173" s="251">
        <v>348</v>
      </c>
      <c r="BL173" s="251">
        <v>5</v>
      </c>
      <c r="BM173" s="252">
        <f t="shared" si="129"/>
        <v>20</v>
      </c>
      <c r="BN173" s="252">
        <f t="shared" si="130"/>
        <v>40</v>
      </c>
      <c r="BO173" s="252">
        <f t="shared" si="131"/>
        <v>25</v>
      </c>
      <c r="BP173" s="252">
        <f t="shared" si="132"/>
        <v>25</v>
      </c>
      <c r="BQ173" s="254">
        <f t="shared" si="133"/>
        <v>18</v>
      </c>
      <c r="BR173">
        <f t="shared" si="126"/>
        <v>16</v>
      </c>
      <c r="BS173">
        <v>0</v>
      </c>
      <c r="BT173">
        <v>1</v>
      </c>
      <c r="BU173" t="s">
        <v>139</v>
      </c>
      <c r="BV173" t="str">
        <f t="shared" si="146"/>
        <v>0</v>
      </c>
      <c r="BW173" t="str">
        <f t="shared" si="146"/>
        <v>0</v>
      </c>
      <c r="BX173" t="str">
        <f t="shared" si="146"/>
        <v>1</v>
      </c>
      <c r="BY173" t="s">
        <v>23</v>
      </c>
      <c r="BZ173" s="253">
        <f t="shared" si="134"/>
        <v>0</v>
      </c>
      <c r="CA173" s="253">
        <f t="shared" si="135"/>
        <v>0</v>
      </c>
      <c r="CB173" s="253">
        <f t="shared" si="136"/>
        <v>417.59999999999997</v>
      </c>
      <c r="CC173" s="253">
        <f t="shared" si="137"/>
        <v>417.59999999999997</v>
      </c>
      <c r="CD173" s="253">
        <f t="shared" si="138"/>
        <v>208.79999999999998</v>
      </c>
      <c r="CE173" s="253">
        <f t="shared" si="139"/>
        <v>208.79999999999998</v>
      </c>
      <c r="CF173" s="253">
        <f t="shared" si="140"/>
        <v>104.39999999999999</v>
      </c>
      <c r="CG173" s="253">
        <f t="shared" si="141"/>
        <v>208.79999999999998</v>
      </c>
      <c r="CH173" s="253">
        <f t="shared" si="142"/>
        <v>208.79999999999998</v>
      </c>
      <c r="CI173" s="253">
        <f t="shared" si="143"/>
        <v>208.79999999999998</v>
      </c>
      <c r="CJ173" s="253">
        <f t="shared" si="144"/>
        <v>208.79999999999998</v>
      </c>
      <c r="CK173" s="253">
        <f t="shared" si="145"/>
        <v>104.39999999999999</v>
      </c>
    </row>
    <row r="174" spans="2:89" ht="20.399999999999999" x14ac:dyDescent="0.3">
      <c r="B174" s="129">
        <v>105</v>
      </c>
      <c r="C174" s="191">
        <v>216011</v>
      </c>
      <c r="D174" s="265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98"/>
        <v>15</v>
      </c>
      <c r="L174" s="142" t="s">
        <v>216</v>
      </c>
      <c r="M174" s="104">
        <v>16</v>
      </c>
      <c r="N174" s="262">
        <f t="shared" si="127"/>
        <v>9</v>
      </c>
      <c r="O174" s="141">
        <v>9</v>
      </c>
      <c r="P174" s="110">
        <f t="shared" si="105"/>
        <v>156.6</v>
      </c>
      <c r="Q174" s="112" t="s">
        <v>139</v>
      </c>
      <c r="R174" s="113">
        <f t="shared" si="99"/>
        <v>15</v>
      </c>
      <c r="S174" s="114">
        <f t="shared" si="106"/>
        <v>156.6</v>
      </c>
      <c r="T174" s="113">
        <f t="shared" si="100"/>
        <v>0</v>
      </c>
      <c r="U174" s="115">
        <f t="shared" si="107"/>
        <v>0</v>
      </c>
      <c r="V174" s="113">
        <f t="shared" si="101"/>
        <v>0</v>
      </c>
      <c r="W174" s="115">
        <f t="shared" si="108"/>
        <v>0</v>
      </c>
      <c r="X174" s="113">
        <f t="shared" si="102"/>
        <v>0</v>
      </c>
      <c r="Y174" s="115">
        <f t="shared" si="109"/>
        <v>0</v>
      </c>
      <c r="Z174" s="116">
        <f t="shared" si="103"/>
        <v>156.6</v>
      </c>
      <c r="AA174" s="117" t="b">
        <f t="shared" si="104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10"/>
        <v>0</v>
      </c>
      <c r="AJ174" s="22">
        <v>15</v>
      </c>
      <c r="AK174" s="164">
        <f t="shared" si="111"/>
        <v>156.6</v>
      </c>
      <c r="AL174" s="22"/>
      <c r="AM174" s="164">
        <f t="shared" si="112"/>
        <v>0</v>
      </c>
      <c r="AN174" s="22"/>
      <c r="AO174" s="164">
        <f t="shared" si="113"/>
        <v>0</v>
      </c>
      <c r="AP174" s="22"/>
      <c r="AQ174" s="164">
        <f t="shared" si="114"/>
        <v>0</v>
      </c>
      <c r="AR174" s="22"/>
      <c r="AS174" s="164">
        <f t="shared" si="115"/>
        <v>0</v>
      </c>
      <c r="AT174" s="22"/>
      <c r="AU174" s="164">
        <f t="shared" si="116"/>
        <v>0</v>
      </c>
      <c r="AV174" s="22"/>
      <c r="AW174" s="164">
        <f t="shared" si="117"/>
        <v>0</v>
      </c>
      <c r="AX174" s="22"/>
      <c r="AY174" s="164">
        <f t="shared" si="118"/>
        <v>0</v>
      </c>
      <c r="AZ174" s="22"/>
      <c r="BA174" s="164">
        <f t="shared" si="119"/>
        <v>0</v>
      </c>
      <c r="BB174" s="22"/>
      <c r="BC174" s="164">
        <f t="shared" si="120"/>
        <v>0</v>
      </c>
      <c r="BD174" s="22"/>
      <c r="BE174" s="164">
        <f t="shared" si="121"/>
        <v>0</v>
      </c>
      <c r="BF174" s="253">
        <f t="shared" si="122"/>
        <v>156.6</v>
      </c>
      <c r="BG174" s="253">
        <f t="shared" si="123"/>
        <v>156.6</v>
      </c>
      <c r="BH174" s="10" t="b">
        <f t="shared" si="124"/>
        <v>1</v>
      </c>
      <c r="BI174" s="253">
        <f t="shared" si="125"/>
        <v>0</v>
      </c>
      <c r="BJ174" s="250">
        <f t="shared" si="128"/>
        <v>21610106</v>
      </c>
      <c r="BK174" s="251">
        <v>348</v>
      </c>
      <c r="BL174" s="251">
        <v>5</v>
      </c>
      <c r="BM174" s="252">
        <f t="shared" si="129"/>
        <v>15</v>
      </c>
      <c r="BN174" s="252">
        <f t="shared" si="130"/>
        <v>0</v>
      </c>
      <c r="BO174" s="252">
        <f t="shared" si="131"/>
        <v>0</v>
      </c>
      <c r="BP174" s="252">
        <f t="shared" si="132"/>
        <v>0</v>
      </c>
      <c r="BQ174" s="254">
        <f t="shared" si="133"/>
        <v>9</v>
      </c>
      <c r="BR174">
        <f t="shared" si="126"/>
        <v>16</v>
      </c>
      <c r="BS174">
        <v>0</v>
      </c>
      <c r="BT174">
        <v>1</v>
      </c>
      <c r="BU174" t="s">
        <v>139</v>
      </c>
      <c r="BV174" t="str">
        <f t="shared" si="146"/>
        <v>0</v>
      </c>
      <c r="BW174" t="str">
        <f t="shared" si="146"/>
        <v>0</v>
      </c>
      <c r="BX174" t="str">
        <f t="shared" si="146"/>
        <v>1</v>
      </c>
      <c r="BY174" t="s">
        <v>23</v>
      </c>
      <c r="BZ174" s="253">
        <f t="shared" si="134"/>
        <v>0</v>
      </c>
      <c r="CA174" s="253">
        <f t="shared" si="135"/>
        <v>156.6</v>
      </c>
      <c r="CB174" s="253">
        <f t="shared" si="136"/>
        <v>0</v>
      </c>
      <c r="CC174" s="253">
        <f t="shared" si="137"/>
        <v>0</v>
      </c>
      <c r="CD174" s="253">
        <f t="shared" si="138"/>
        <v>0</v>
      </c>
      <c r="CE174" s="253">
        <f t="shared" si="139"/>
        <v>0</v>
      </c>
      <c r="CF174" s="253">
        <f t="shared" si="140"/>
        <v>0</v>
      </c>
      <c r="CG174" s="253">
        <f t="shared" si="141"/>
        <v>0</v>
      </c>
      <c r="CH174" s="253">
        <f t="shared" si="142"/>
        <v>0</v>
      </c>
      <c r="CI174" s="253">
        <f t="shared" si="143"/>
        <v>0</v>
      </c>
      <c r="CJ174" s="253">
        <f t="shared" si="144"/>
        <v>0</v>
      </c>
      <c r="CK174" s="253">
        <f t="shared" si="145"/>
        <v>0</v>
      </c>
    </row>
    <row r="175" spans="2:89" ht="20.399999999999999" x14ac:dyDescent="0.3">
      <c r="B175" s="194">
        <v>105</v>
      </c>
      <c r="C175" s="219">
        <v>216011</v>
      </c>
      <c r="D175" s="265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98"/>
        <v>105</v>
      </c>
      <c r="L175" s="224" t="s">
        <v>216</v>
      </c>
      <c r="M175" s="104">
        <v>16</v>
      </c>
      <c r="N175" s="262">
        <f t="shared" si="127"/>
        <v>9</v>
      </c>
      <c r="O175" s="222">
        <v>9</v>
      </c>
      <c r="P175" s="110">
        <f t="shared" si="105"/>
        <v>1096.2</v>
      </c>
      <c r="Q175" s="204" t="s">
        <v>139</v>
      </c>
      <c r="R175" s="113">
        <f t="shared" si="99"/>
        <v>20</v>
      </c>
      <c r="S175" s="114">
        <f t="shared" si="106"/>
        <v>208.79999999999998</v>
      </c>
      <c r="T175" s="113">
        <f t="shared" si="100"/>
        <v>35</v>
      </c>
      <c r="U175" s="115">
        <f t="shared" si="107"/>
        <v>365.4</v>
      </c>
      <c r="V175" s="113">
        <f t="shared" si="101"/>
        <v>25</v>
      </c>
      <c r="W175" s="115">
        <f t="shared" si="108"/>
        <v>261</v>
      </c>
      <c r="X175" s="113">
        <f t="shared" si="102"/>
        <v>25</v>
      </c>
      <c r="Y175" s="115">
        <f t="shared" si="109"/>
        <v>261</v>
      </c>
      <c r="Z175" s="116">
        <f t="shared" si="103"/>
        <v>1096.1999999999998</v>
      </c>
      <c r="AA175" s="117" t="b">
        <f t="shared" si="104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10"/>
        <v>0</v>
      </c>
      <c r="AJ175" s="22"/>
      <c r="AK175" s="164">
        <f t="shared" si="111"/>
        <v>0</v>
      </c>
      <c r="AL175" s="22">
        <v>20</v>
      </c>
      <c r="AM175" s="164">
        <f t="shared" si="112"/>
        <v>208.79999999999998</v>
      </c>
      <c r="AN175" s="22">
        <v>15</v>
      </c>
      <c r="AO175" s="164">
        <f t="shared" si="113"/>
        <v>156.6</v>
      </c>
      <c r="AP175" s="22">
        <v>10</v>
      </c>
      <c r="AQ175" s="164">
        <f t="shared" si="114"/>
        <v>104.39999999999999</v>
      </c>
      <c r="AR175" s="22">
        <v>10</v>
      </c>
      <c r="AS175" s="164">
        <f t="shared" si="115"/>
        <v>104.39999999999999</v>
      </c>
      <c r="AT175" s="22">
        <v>5</v>
      </c>
      <c r="AU175" s="164">
        <f t="shared" si="116"/>
        <v>52.199999999999996</v>
      </c>
      <c r="AV175" s="22">
        <v>10</v>
      </c>
      <c r="AW175" s="164">
        <f t="shared" si="117"/>
        <v>104.39999999999999</v>
      </c>
      <c r="AX175" s="22">
        <v>10</v>
      </c>
      <c r="AY175" s="164">
        <f t="shared" si="118"/>
        <v>104.39999999999999</v>
      </c>
      <c r="AZ175" s="22">
        <v>10</v>
      </c>
      <c r="BA175" s="164">
        <f t="shared" si="119"/>
        <v>104.39999999999999</v>
      </c>
      <c r="BB175" s="22">
        <v>10</v>
      </c>
      <c r="BC175" s="164">
        <f t="shared" si="120"/>
        <v>104.39999999999999</v>
      </c>
      <c r="BD175" s="22">
        <v>5</v>
      </c>
      <c r="BE175" s="164">
        <f t="shared" si="121"/>
        <v>52.199999999999996</v>
      </c>
      <c r="BF175" s="253">
        <f t="shared" si="122"/>
        <v>1096.2</v>
      </c>
      <c r="BG175" s="253">
        <f t="shared" si="123"/>
        <v>1096.2</v>
      </c>
      <c r="BH175" s="10" t="b">
        <f t="shared" si="124"/>
        <v>1</v>
      </c>
      <c r="BI175" s="253">
        <f t="shared" si="125"/>
        <v>0</v>
      </c>
      <c r="BJ175" s="250">
        <f t="shared" si="128"/>
        <v>21610106</v>
      </c>
      <c r="BK175" s="251">
        <v>348</v>
      </c>
      <c r="BL175" s="251">
        <v>5</v>
      </c>
      <c r="BM175" s="252">
        <f t="shared" si="129"/>
        <v>20</v>
      </c>
      <c r="BN175" s="252">
        <f t="shared" si="130"/>
        <v>35</v>
      </c>
      <c r="BO175" s="252">
        <f t="shared" si="131"/>
        <v>25</v>
      </c>
      <c r="BP175" s="252">
        <f t="shared" si="132"/>
        <v>25</v>
      </c>
      <c r="BQ175" s="254">
        <f t="shared" si="133"/>
        <v>9</v>
      </c>
      <c r="BR175">
        <f t="shared" si="126"/>
        <v>16</v>
      </c>
      <c r="BS175">
        <v>0</v>
      </c>
      <c r="BT175">
        <v>1</v>
      </c>
      <c r="BU175" t="s">
        <v>139</v>
      </c>
      <c r="BV175" t="str">
        <f t="shared" si="146"/>
        <v>0</v>
      </c>
      <c r="BW175" t="str">
        <f t="shared" si="146"/>
        <v>0</v>
      </c>
      <c r="BX175" t="str">
        <f t="shared" si="146"/>
        <v>1</v>
      </c>
      <c r="BY175" t="s">
        <v>23</v>
      </c>
      <c r="BZ175" s="253">
        <f t="shared" si="134"/>
        <v>0</v>
      </c>
      <c r="CA175" s="253">
        <f t="shared" si="135"/>
        <v>0</v>
      </c>
      <c r="CB175" s="253">
        <f t="shared" si="136"/>
        <v>208.79999999999998</v>
      </c>
      <c r="CC175" s="253">
        <f t="shared" si="137"/>
        <v>156.6</v>
      </c>
      <c r="CD175" s="253">
        <f t="shared" si="138"/>
        <v>104.39999999999999</v>
      </c>
      <c r="CE175" s="253">
        <f t="shared" si="139"/>
        <v>104.39999999999999</v>
      </c>
      <c r="CF175" s="253">
        <f t="shared" si="140"/>
        <v>52.199999999999996</v>
      </c>
      <c r="CG175" s="253">
        <f t="shared" si="141"/>
        <v>104.39999999999999</v>
      </c>
      <c r="CH175" s="253">
        <f t="shared" si="142"/>
        <v>104.39999999999999</v>
      </c>
      <c r="CI175" s="253">
        <f t="shared" si="143"/>
        <v>104.39999999999999</v>
      </c>
      <c r="CJ175" s="253">
        <f t="shared" si="144"/>
        <v>104.39999999999999</v>
      </c>
      <c r="CK175" s="253">
        <f t="shared" si="145"/>
        <v>52.199999999999996</v>
      </c>
    </row>
    <row r="176" spans="2:89" ht="20.399999999999999" x14ac:dyDescent="0.3">
      <c r="B176" s="129">
        <v>106</v>
      </c>
      <c r="C176" s="191">
        <v>216011</v>
      </c>
      <c r="D176" s="265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98"/>
        <v>5</v>
      </c>
      <c r="L176" s="142" t="s">
        <v>213</v>
      </c>
      <c r="M176" s="104">
        <v>16</v>
      </c>
      <c r="N176" s="262">
        <f t="shared" si="127"/>
        <v>11</v>
      </c>
      <c r="O176" s="141">
        <v>11</v>
      </c>
      <c r="P176" s="110">
        <f t="shared" si="105"/>
        <v>63.8</v>
      </c>
      <c r="Q176" s="112" t="s">
        <v>139</v>
      </c>
      <c r="R176" s="113">
        <f t="shared" si="99"/>
        <v>5</v>
      </c>
      <c r="S176" s="114">
        <f t="shared" si="106"/>
        <v>63.8</v>
      </c>
      <c r="T176" s="113">
        <f t="shared" si="100"/>
        <v>0</v>
      </c>
      <c r="U176" s="115">
        <f t="shared" si="107"/>
        <v>0</v>
      </c>
      <c r="V176" s="113">
        <f t="shared" si="101"/>
        <v>0</v>
      </c>
      <c r="W176" s="115">
        <f t="shared" si="108"/>
        <v>0</v>
      </c>
      <c r="X176" s="113">
        <f t="shared" si="102"/>
        <v>0</v>
      </c>
      <c r="Y176" s="115">
        <f t="shared" si="109"/>
        <v>0</v>
      </c>
      <c r="Z176" s="116">
        <f t="shared" si="103"/>
        <v>63.8</v>
      </c>
      <c r="AA176" s="117" t="b">
        <f t="shared" si="104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10"/>
        <v>0</v>
      </c>
      <c r="AJ176" s="22">
        <v>5</v>
      </c>
      <c r="AK176" s="164">
        <f t="shared" si="111"/>
        <v>63.8</v>
      </c>
      <c r="AL176" s="22"/>
      <c r="AM176" s="164">
        <f t="shared" si="112"/>
        <v>0</v>
      </c>
      <c r="AN176" s="22"/>
      <c r="AO176" s="164">
        <f t="shared" si="113"/>
        <v>0</v>
      </c>
      <c r="AP176" s="22"/>
      <c r="AQ176" s="164">
        <f t="shared" si="114"/>
        <v>0</v>
      </c>
      <c r="AR176" s="22"/>
      <c r="AS176" s="164">
        <f t="shared" si="115"/>
        <v>0</v>
      </c>
      <c r="AT176" s="22"/>
      <c r="AU176" s="164">
        <f t="shared" si="116"/>
        <v>0</v>
      </c>
      <c r="AV176" s="22"/>
      <c r="AW176" s="164">
        <f t="shared" si="117"/>
        <v>0</v>
      </c>
      <c r="AX176" s="22"/>
      <c r="AY176" s="164">
        <f t="shared" si="118"/>
        <v>0</v>
      </c>
      <c r="AZ176" s="22"/>
      <c r="BA176" s="164">
        <f t="shared" si="119"/>
        <v>0</v>
      </c>
      <c r="BB176" s="22"/>
      <c r="BC176" s="164">
        <f t="shared" si="120"/>
        <v>0</v>
      </c>
      <c r="BD176" s="22"/>
      <c r="BE176" s="164">
        <f t="shared" si="121"/>
        <v>0</v>
      </c>
      <c r="BF176" s="253">
        <f t="shared" si="122"/>
        <v>63.8</v>
      </c>
      <c r="BG176" s="253">
        <f t="shared" si="123"/>
        <v>63.8</v>
      </c>
      <c r="BH176" s="10" t="b">
        <f t="shared" si="124"/>
        <v>1</v>
      </c>
      <c r="BI176" s="253">
        <f t="shared" si="125"/>
        <v>0</v>
      </c>
      <c r="BJ176" s="250">
        <f t="shared" si="128"/>
        <v>21610115</v>
      </c>
      <c r="BK176" s="251">
        <v>348</v>
      </c>
      <c r="BL176" s="251">
        <v>5</v>
      </c>
      <c r="BM176" s="252">
        <f t="shared" si="129"/>
        <v>5</v>
      </c>
      <c r="BN176" s="252">
        <f t="shared" si="130"/>
        <v>0</v>
      </c>
      <c r="BO176" s="252">
        <f t="shared" si="131"/>
        <v>0</v>
      </c>
      <c r="BP176" s="252">
        <f t="shared" si="132"/>
        <v>0</v>
      </c>
      <c r="BQ176" s="254">
        <f t="shared" si="133"/>
        <v>11</v>
      </c>
      <c r="BR176">
        <f t="shared" si="126"/>
        <v>16</v>
      </c>
      <c r="BS176">
        <v>0</v>
      </c>
      <c r="BT176">
        <v>1</v>
      </c>
      <c r="BU176" t="s">
        <v>139</v>
      </c>
      <c r="BV176" t="str">
        <f t="shared" si="146"/>
        <v>0</v>
      </c>
      <c r="BW176" t="str">
        <f t="shared" si="146"/>
        <v>0</v>
      </c>
      <c r="BX176" t="str">
        <f t="shared" si="146"/>
        <v>1</v>
      </c>
      <c r="BY176" t="s">
        <v>23</v>
      </c>
      <c r="BZ176" s="253">
        <f t="shared" si="134"/>
        <v>0</v>
      </c>
      <c r="CA176" s="253">
        <f t="shared" si="135"/>
        <v>63.8</v>
      </c>
      <c r="CB176" s="253">
        <f t="shared" si="136"/>
        <v>0</v>
      </c>
      <c r="CC176" s="253">
        <f t="shared" si="137"/>
        <v>0</v>
      </c>
      <c r="CD176" s="253">
        <f t="shared" si="138"/>
        <v>0</v>
      </c>
      <c r="CE176" s="253">
        <f t="shared" si="139"/>
        <v>0</v>
      </c>
      <c r="CF176" s="253">
        <f t="shared" si="140"/>
        <v>0</v>
      </c>
      <c r="CG176" s="253">
        <f t="shared" si="141"/>
        <v>0</v>
      </c>
      <c r="CH176" s="253">
        <f t="shared" si="142"/>
        <v>0</v>
      </c>
      <c r="CI176" s="253">
        <f t="shared" si="143"/>
        <v>0</v>
      </c>
      <c r="CJ176" s="253">
        <f t="shared" si="144"/>
        <v>0</v>
      </c>
      <c r="CK176" s="253">
        <f t="shared" si="145"/>
        <v>0</v>
      </c>
    </row>
    <row r="177" spans="2:89" ht="20.399999999999999" x14ac:dyDescent="0.3">
      <c r="B177" s="194">
        <v>106</v>
      </c>
      <c r="C177" s="219">
        <v>216011</v>
      </c>
      <c r="D177" s="265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98"/>
        <v>24</v>
      </c>
      <c r="L177" s="224" t="s">
        <v>213</v>
      </c>
      <c r="M177" s="104">
        <v>16</v>
      </c>
      <c r="N177" s="262">
        <f t="shared" si="127"/>
        <v>11</v>
      </c>
      <c r="O177" s="222">
        <v>11</v>
      </c>
      <c r="P177" s="110">
        <f t="shared" si="105"/>
        <v>306.24</v>
      </c>
      <c r="Q177" s="204" t="s">
        <v>139</v>
      </c>
      <c r="R177" s="113">
        <f t="shared" si="99"/>
        <v>11</v>
      </c>
      <c r="S177" s="114">
        <f t="shared" si="106"/>
        <v>140.35999999999999</v>
      </c>
      <c r="T177" s="113">
        <f t="shared" si="100"/>
        <v>7</v>
      </c>
      <c r="U177" s="115">
        <f t="shared" si="107"/>
        <v>89.32</v>
      </c>
      <c r="V177" s="113">
        <f t="shared" si="101"/>
        <v>3</v>
      </c>
      <c r="W177" s="115">
        <f t="shared" si="108"/>
        <v>38.28</v>
      </c>
      <c r="X177" s="113">
        <f t="shared" si="102"/>
        <v>3</v>
      </c>
      <c r="Y177" s="115">
        <f t="shared" si="109"/>
        <v>38.28</v>
      </c>
      <c r="Z177" s="116">
        <f t="shared" si="103"/>
        <v>306.24</v>
      </c>
      <c r="AA177" s="117" t="b">
        <f t="shared" si="104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10"/>
        <v>0</v>
      </c>
      <c r="AJ177" s="22"/>
      <c r="AK177" s="164">
        <f t="shared" si="111"/>
        <v>0</v>
      </c>
      <c r="AL177" s="22">
        <v>11</v>
      </c>
      <c r="AM177" s="164">
        <f t="shared" si="112"/>
        <v>140.35999999999999</v>
      </c>
      <c r="AN177" s="22">
        <v>5</v>
      </c>
      <c r="AO177" s="164">
        <f t="shared" si="113"/>
        <v>63.8</v>
      </c>
      <c r="AP177" s="22">
        <v>1</v>
      </c>
      <c r="AQ177" s="164">
        <f t="shared" si="114"/>
        <v>12.76</v>
      </c>
      <c r="AR177" s="22">
        <v>1</v>
      </c>
      <c r="AS177" s="164">
        <f t="shared" si="115"/>
        <v>12.76</v>
      </c>
      <c r="AT177" s="22">
        <v>1</v>
      </c>
      <c r="AU177" s="164">
        <f t="shared" si="116"/>
        <v>12.76</v>
      </c>
      <c r="AV177" s="22">
        <v>1</v>
      </c>
      <c r="AW177" s="164">
        <f t="shared" si="117"/>
        <v>12.76</v>
      </c>
      <c r="AX177" s="22">
        <v>1</v>
      </c>
      <c r="AY177" s="164">
        <f t="shared" si="118"/>
        <v>12.76</v>
      </c>
      <c r="AZ177" s="22">
        <v>1</v>
      </c>
      <c r="BA177" s="164">
        <f t="shared" si="119"/>
        <v>12.76</v>
      </c>
      <c r="BB177" s="22">
        <v>1</v>
      </c>
      <c r="BC177" s="164">
        <f t="shared" si="120"/>
        <v>12.76</v>
      </c>
      <c r="BD177" s="22">
        <v>1</v>
      </c>
      <c r="BE177" s="164">
        <f t="shared" si="121"/>
        <v>12.76</v>
      </c>
      <c r="BF177" s="253">
        <f t="shared" si="122"/>
        <v>306.24</v>
      </c>
      <c r="BG177" s="253">
        <f t="shared" si="123"/>
        <v>306.24</v>
      </c>
      <c r="BH177" s="10" t="b">
        <f t="shared" si="124"/>
        <v>1</v>
      </c>
      <c r="BI177" s="253">
        <f t="shared" si="125"/>
        <v>0</v>
      </c>
      <c r="BJ177" s="250">
        <f t="shared" si="128"/>
        <v>21610115</v>
      </c>
      <c r="BK177" s="251">
        <v>348</v>
      </c>
      <c r="BL177" s="251">
        <v>5</v>
      </c>
      <c r="BM177" s="252">
        <f t="shared" si="129"/>
        <v>11</v>
      </c>
      <c r="BN177" s="252">
        <f t="shared" si="130"/>
        <v>7</v>
      </c>
      <c r="BO177" s="252">
        <f t="shared" si="131"/>
        <v>3</v>
      </c>
      <c r="BP177" s="252">
        <f t="shared" si="132"/>
        <v>3</v>
      </c>
      <c r="BQ177" s="254">
        <f t="shared" si="133"/>
        <v>11</v>
      </c>
      <c r="BR177">
        <f t="shared" si="126"/>
        <v>16</v>
      </c>
      <c r="BS177">
        <v>0</v>
      </c>
      <c r="BT177">
        <v>1</v>
      </c>
      <c r="BU177" t="s">
        <v>139</v>
      </c>
      <c r="BV177" t="str">
        <f t="shared" si="146"/>
        <v>0</v>
      </c>
      <c r="BW177" t="str">
        <f t="shared" si="146"/>
        <v>0</v>
      </c>
      <c r="BX177" t="str">
        <f t="shared" si="146"/>
        <v>1</v>
      </c>
      <c r="BY177" t="s">
        <v>23</v>
      </c>
      <c r="BZ177" s="253">
        <f t="shared" si="134"/>
        <v>0</v>
      </c>
      <c r="CA177" s="253">
        <f t="shared" si="135"/>
        <v>0</v>
      </c>
      <c r="CB177" s="253">
        <f t="shared" si="136"/>
        <v>140.35999999999999</v>
      </c>
      <c r="CC177" s="253">
        <f t="shared" si="137"/>
        <v>63.8</v>
      </c>
      <c r="CD177" s="253">
        <f t="shared" si="138"/>
        <v>12.76</v>
      </c>
      <c r="CE177" s="253">
        <f t="shared" si="139"/>
        <v>12.76</v>
      </c>
      <c r="CF177" s="253">
        <f t="shared" si="140"/>
        <v>12.76</v>
      </c>
      <c r="CG177" s="253">
        <f t="shared" si="141"/>
        <v>12.76</v>
      </c>
      <c r="CH177" s="253">
        <f t="shared" si="142"/>
        <v>12.76</v>
      </c>
      <c r="CI177" s="253">
        <f t="shared" si="143"/>
        <v>12.76</v>
      </c>
      <c r="CJ177" s="253">
        <f t="shared" si="144"/>
        <v>12.76</v>
      </c>
      <c r="CK177" s="253">
        <f t="shared" si="145"/>
        <v>12.76</v>
      </c>
    </row>
    <row r="178" spans="2:89" ht="20.399999999999999" x14ac:dyDescent="0.3">
      <c r="B178" s="129">
        <v>107</v>
      </c>
      <c r="C178" s="191">
        <v>216011</v>
      </c>
      <c r="D178" s="265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98"/>
        <v>20</v>
      </c>
      <c r="L178" s="142" t="s">
        <v>20</v>
      </c>
      <c r="M178" s="104">
        <v>16</v>
      </c>
      <c r="N178" s="262">
        <f t="shared" si="127"/>
        <v>84.9</v>
      </c>
      <c r="O178" s="141">
        <v>84.9</v>
      </c>
      <c r="P178" s="110">
        <f t="shared" si="105"/>
        <v>1969.6799999999998</v>
      </c>
      <c r="Q178" s="112" t="s">
        <v>139</v>
      </c>
      <c r="R178" s="113">
        <f t="shared" si="99"/>
        <v>20</v>
      </c>
      <c r="S178" s="114">
        <f t="shared" si="106"/>
        <v>1969.6799999999998</v>
      </c>
      <c r="T178" s="113">
        <f t="shared" si="100"/>
        <v>0</v>
      </c>
      <c r="U178" s="115">
        <f t="shared" si="107"/>
        <v>0</v>
      </c>
      <c r="V178" s="113">
        <f t="shared" si="101"/>
        <v>0</v>
      </c>
      <c r="W178" s="115">
        <f t="shared" si="108"/>
        <v>0</v>
      </c>
      <c r="X178" s="113">
        <f t="shared" si="102"/>
        <v>0</v>
      </c>
      <c r="Y178" s="115">
        <f t="shared" si="109"/>
        <v>0</v>
      </c>
      <c r="Z178" s="116">
        <f t="shared" si="103"/>
        <v>1969.6799999999998</v>
      </c>
      <c r="AA178" s="117" t="b">
        <f t="shared" si="104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10"/>
        <v>0</v>
      </c>
      <c r="AJ178" s="22">
        <v>20</v>
      </c>
      <c r="AK178" s="164">
        <f t="shared" si="111"/>
        <v>1969.6799999999998</v>
      </c>
      <c r="AL178" s="22"/>
      <c r="AM178" s="164">
        <f t="shared" si="112"/>
        <v>0</v>
      </c>
      <c r="AN178" s="22"/>
      <c r="AO178" s="164">
        <f t="shared" si="113"/>
        <v>0</v>
      </c>
      <c r="AP178" s="22"/>
      <c r="AQ178" s="164">
        <f t="shared" si="114"/>
        <v>0</v>
      </c>
      <c r="AR178" s="22"/>
      <c r="AS178" s="164">
        <f t="shared" si="115"/>
        <v>0</v>
      </c>
      <c r="AT178" s="22"/>
      <c r="AU178" s="164">
        <f t="shared" si="116"/>
        <v>0</v>
      </c>
      <c r="AV178" s="22"/>
      <c r="AW178" s="164">
        <f t="shared" si="117"/>
        <v>0</v>
      </c>
      <c r="AX178" s="22"/>
      <c r="AY178" s="164">
        <f t="shared" si="118"/>
        <v>0</v>
      </c>
      <c r="AZ178" s="22"/>
      <c r="BA178" s="164">
        <f t="shared" si="119"/>
        <v>0</v>
      </c>
      <c r="BB178" s="22"/>
      <c r="BC178" s="164">
        <f t="shared" si="120"/>
        <v>0</v>
      </c>
      <c r="BD178" s="22"/>
      <c r="BE178" s="164">
        <f t="shared" si="121"/>
        <v>0</v>
      </c>
      <c r="BF178" s="253">
        <f t="shared" si="122"/>
        <v>1969.6799999999998</v>
      </c>
      <c r="BG178" s="253">
        <f t="shared" si="123"/>
        <v>1969.6799999999998</v>
      </c>
      <c r="BH178" s="10" t="b">
        <f t="shared" si="124"/>
        <v>1</v>
      </c>
      <c r="BI178" s="253">
        <f t="shared" si="125"/>
        <v>0</v>
      </c>
      <c r="BJ178" s="250">
        <f t="shared" si="128"/>
        <v>21610128</v>
      </c>
      <c r="BK178" s="251">
        <v>348</v>
      </c>
      <c r="BL178" s="251">
        <v>5</v>
      </c>
      <c r="BM178" s="252">
        <f t="shared" si="129"/>
        <v>20</v>
      </c>
      <c r="BN178" s="252">
        <f t="shared" si="130"/>
        <v>0</v>
      </c>
      <c r="BO178" s="252">
        <f t="shared" si="131"/>
        <v>0</v>
      </c>
      <c r="BP178" s="252">
        <f t="shared" si="132"/>
        <v>0</v>
      </c>
      <c r="BQ178" s="254">
        <f t="shared" si="133"/>
        <v>84.9</v>
      </c>
      <c r="BR178">
        <f t="shared" si="126"/>
        <v>16</v>
      </c>
      <c r="BS178">
        <v>0</v>
      </c>
      <c r="BT178">
        <v>1</v>
      </c>
      <c r="BU178" t="s">
        <v>139</v>
      </c>
      <c r="BV178" t="str">
        <f t="shared" si="146"/>
        <v>0</v>
      </c>
      <c r="BW178" t="str">
        <f t="shared" si="146"/>
        <v>0</v>
      </c>
      <c r="BX178" t="str">
        <f t="shared" si="146"/>
        <v>1</v>
      </c>
      <c r="BY178" t="s">
        <v>23</v>
      </c>
      <c r="BZ178" s="253">
        <f t="shared" si="134"/>
        <v>0</v>
      </c>
      <c r="CA178" s="253">
        <f t="shared" si="135"/>
        <v>1969.6799999999998</v>
      </c>
      <c r="CB178" s="253">
        <f t="shared" si="136"/>
        <v>0</v>
      </c>
      <c r="CC178" s="253">
        <f t="shared" si="137"/>
        <v>0</v>
      </c>
      <c r="CD178" s="253">
        <f t="shared" si="138"/>
        <v>0</v>
      </c>
      <c r="CE178" s="253">
        <f t="shared" si="139"/>
        <v>0</v>
      </c>
      <c r="CF178" s="253">
        <f t="shared" si="140"/>
        <v>0</v>
      </c>
      <c r="CG178" s="253">
        <f t="shared" si="141"/>
        <v>0</v>
      </c>
      <c r="CH178" s="253">
        <f t="shared" si="142"/>
        <v>0</v>
      </c>
      <c r="CI178" s="253">
        <f t="shared" si="143"/>
        <v>0</v>
      </c>
      <c r="CJ178" s="253">
        <f t="shared" si="144"/>
        <v>0</v>
      </c>
      <c r="CK178" s="253">
        <f t="shared" si="145"/>
        <v>0</v>
      </c>
    </row>
    <row r="179" spans="2:89" ht="20.399999999999999" x14ac:dyDescent="0.3">
      <c r="B179" s="194">
        <v>107</v>
      </c>
      <c r="C179" s="219">
        <v>216011</v>
      </c>
      <c r="D179" s="265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98"/>
        <v>82</v>
      </c>
      <c r="L179" s="224" t="s">
        <v>20</v>
      </c>
      <c r="M179" s="104">
        <v>16</v>
      </c>
      <c r="N179" s="262">
        <f t="shared" si="127"/>
        <v>72</v>
      </c>
      <c r="O179" s="222">
        <v>72</v>
      </c>
      <c r="P179" s="110">
        <f t="shared" si="105"/>
        <v>6848.6399999999994</v>
      </c>
      <c r="Q179" s="204" t="s">
        <v>139</v>
      </c>
      <c r="R179" s="113">
        <f t="shared" si="99"/>
        <v>20</v>
      </c>
      <c r="S179" s="114">
        <f t="shared" si="106"/>
        <v>1670.3999999999999</v>
      </c>
      <c r="T179" s="113">
        <f t="shared" si="100"/>
        <v>32</v>
      </c>
      <c r="U179" s="115">
        <f t="shared" si="107"/>
        <v>2672.64</v>
      </c>
      <c r="V179" s="113">
        <f t="shared" si="101"/>
        <v>15</v>
      </c>
      <c r="W179" s="115">
        <f t="shared" si="108"/>
        <v>1252.8</v>
      </c>
      <c r="X179" s="113">
        <f t="shared" si="102"/>
        <v>15</v>
      </c>
      <c r="Y179" s="115">
        <f t="shared" si="109"/>
        <v>1252.8</v>
      </c>
      <c r="Z179" s="116">
        <f t="shared" si="103"/>
        <v>6848.64</v>
      </c>
      <c r="AA179" s="117" t="b">
        <f t="shared" si="104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10"/>
        <v>0</v>
      </c>
      <c r="AJ179" s="22"/>
      <c r="AK179" s="164">
        <f t="shared" si="111"/>
        <v>0</v>
      </c>
      <c r="AL179" s="22">
        <v>20</v>
      </c>
      <c r="AM179" s="164">
        <f t="shared" si="112"/>
        <v>1670.3999999999999</v>
      </c>
      <c r="AN179" s="22">
        <v>20</v>
      </c>
      <c r="AO179" s="164">
        <f t="shared" si="113"/>
        <v>1670.3999999999999</v>
      </c>
      <c r="AP179" s="22">
        <v>6</v>
      </c>
      <c r="AQ179" s="164">
        <f t="shared" si="114"/>
        <v>501.12</v>
      </c>
      <c r="AR179" s="22">
        <v>6</v>
      </c>
      <c r="AS179" s="164">
        <f t="shared" si="115"/>
        <v>501.12</v>
      </c>
      <c r="AT179" s="22">
        <v>3</v>
      </c>
      <c r="AU179" s="164">
        <f t="shared" si="116"/>
        <v>250.56</v>
      </c>
      <c r="AV179" s="22">
        <v>6</v>
      </c>
      <c r="AW179" s="164">
        <f t="shared" si="117"/>
        <v>501.12</v>
      </c>
      <c r="AX179" s="22">
        <v>6</v>
      </c>
      <c r="AY179" s="164">
        <f t="shared" si="118"/>
        <v>501.12</v>
      </c>
      <c r="AZ179" s="22">
        <v>6</v>
      </c>
      <c r="BA179" s="164">
        <f t="shared" si="119"/>
        <v>501.12</v>
      </c>
      <c r="BB179" s="22">
        <v>6</v>
      </c>
      <c r="BC179" s="164">
        <f t="shared" si="120"/>
        <v>501.12</v>
      </c>
      <c r="BD179" s="22">
        <v>3</v>
      </c>
      <c r="BE179" s="164">
        <f t="shared" si="121"/>
        <v>250.56</v>
      </c>
      <c r="BF179" s="253">
        <f t="shared" si="122"/>
        <v>6848.6399999999994</v>
      </c>
      <c r="BG179" s="253">
        <f t="shared" si="123"/>
        <v>6848.6399999999994</v>
      </c>
      <c r="BH179" s="10" t="b">
        <f t="shared" si="124"/>
        <v>1</v>
      </c>
      <c r="BI179" s="253">
        <f t="shared" si="125"/>
        <v>0</v>
      </c>
      <c r="BJ179" s="250">
        <f t="shared" si="128"/>
        <v>21610128</v>
      </c>
      <c r="BK179" s="251">
        <v>348</v>
      </c>
      <c r="BL179" s="251">
        <v>5</v>
      </c>
      <c r="BM179" s="252">
        <f t="shared" si="129"/>
        <v>20</v>
      </c>
      <c r="BN179" s="252">
        <f t="shared" si="130"/>
        <v>32</v>
      </c>
      <c r="BO179" s="252">
        <f t="shared" si="131"/>
        <v>15</v>
      </c>
      <c r="BP179" s="252">
        <f t="shared" si="132"/>
        <v>15</v>
      </c>
      <c r="BQ179" s="254">
        <f t="shared" si="133"/>
        <v>72</v>
      </c>
      <c r="BR179">
        <f t="shared" si="126"/>
        <v>16</v>
      </c>
      <c r="BS179">
        <v>0</v>
      </c>
      <c r="BT179">
        <v>1</v>
      </c>
      <c r="BU179" t="s">
        <v>139</v>
      </c>
      <c r="BV179" t="str">
        <f t="shared" si="146"/>
        <v>0</v>
      </c>
      <c r="BW179" t="str">
        <f t="shared" si="146"/>
        <v>0</v>
      </c>
      <c r="BX179" t="str">
        <f t="shared" si="146"/>
        <v>1</v>
      </c>
      <c r="BY179" t="s">
        <v>23</v>
      </c>
      <c r="BZ179" s="253">
        <f t="shared" si="134"/>
        <v>0</v>
      </c>
      <c r="CA179" s="253">
        <f t="shared" si="135"/>
        <v>0</v>
      </c>
      <c r="CB179" s="253">
        <f t="shared" si="136"/>
        <v>1670.3999999999999</v>
      </c>
      <c r="CC179" s="253">
        <f t="shared" si="137"/>
        <v>1670.3999999999999</v>
      </c>
      <c r="CD179" s="253">
        <f t="shared" si="138"/>
        <v>501.12</v>
      </c>
      <c r="CE179" s="253">
        <f t="shared" si="139"/>
        <v>501.12</v>
      </c>
      <c r="CF179" s="253">
        <f t="shared" si="140"/>
        <v>250.56</v>
      </c>
      <c r="CG179" s="253">
        <f t="shared" si="141"/>
        <v>501.12</v>
      </c>
      <c r="CH179" s="253">
        <f t="shared" si="142"/>
        <v>501.12</v>
      </c>
      <c r="CI179" s="253">
        <f t="shared" si="143"/>
        <v>501.12</v>
      </c>
      <c r="CJ179" s="253">
        <f t="shared" si="144"/>
        <v>501.12</v>
      </c>
      <c r="CK179" s="253">
        <f t="shared" si="145"/>
        <v>250.56</v>
      </c>
    </row>
    <row r="180" spans="2:89" ht="20.399999999999999" x14ac:dyDescent="0.3">
      <c r="B180" s="129">
        <v>108</v>
      </c>
      <c r="C180" s="191">
        <v>216011</v>
      </c>
      <c r="D180" s="266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98"/>
        <v>0</v>
      </c>
      <c r="L180" s="140" t="s">
        <v>20</v>
      </c>
      <c r="M180" s="104">
        <v>16</v>
      </c>
      <c r="N180" s="262">
        <f t="shared" si="127"/>
        <v>24.8</v>
      </c>
      <c r="O180" s="141">
        <v>24.8</v>
      </c>
      <c r="P180" s="110">
        <f t="shared" si="105"/>
        <v>0</v>
      </c>
      <c r="Q180" s="112" t="s">
        <v>139</v>
      </c>
      <c r="R180" s="113">
        <f t="shared" si="99"/>
        <v>0</v>
      </c>
      <c r="S180" s="114">
        <f t="shared" si="106"/>
        <v>0</v>
      </c>
      <c r="T180" s="113">
        <f t="shared" si="100"/>
        <v>0</v>
      </c>
      <c r="U180" s="115">
        <f t="shared" si="107"/>
        <v>0</v>
      </c>
      <c r="V180" s="113">
        <f t="shared" si="101"/>
        <v>0</v>
      </c>
      <c r="W180" s="115">
        <f t="shared" si="108"/>
        <v>0</v>
      </c>
      <c r="X180" s="113">
        <f t="shared" si="102"/>
        <v>0</v>
      </c>
      <c r="Y180" s="115">
        <f t="shared" si="109"/>
        <v>0</v>
      </c>
      <c r="Z180" s="116">
        <f t="shared" si="103"/>
        <v>0</v>
      </c>
      <c r="AA180" s="117" t="b">
        <f t="shared" si="104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10"/>
        <v>0</v>
      </c>
      <c r="AJ180" s="22">
        <v>0</v>
      </c>
      <c r="AK180" s="164">
        <f t="shared" si="111"/>
        <v>0</v>
      </c>
      <c r="AL180" s="22"/>
      <c r="AM180" s="164">
        <f t="shared" si="112"/>
        <v>0</v>
      </c>
      <c r="AN180" s="22"/>
      <c r="AO180" s="164">
        <f t="shared" si="113"/>
        <v>0</v>
      </c>
      <c r="AP180" s="22"/>
      <c r="AQ180" s="164">
        <f t="shared" si="114"/>
        <v>0</v>
      </c>
      <c r="AR180" s="22"/>
      <c r="AS180" s="164">
        <f t="shared" si="115"/>
        <v>0</v>
      </c>
      <c r="AT180" s="22"/>
      <c r="AU180" s="164">
        <f t="shared" si="116"/>
        <v>0</v>
      </c>
      <c r="AV180" s="22"/>
      <c r="AW180" s="164">
        <f t="shared" si="117"/>
        <v>0</v>
      </c>
      <c r="AX180" s="22"/>
      <c r="AY180" s="164">
        <f t="shared" si="118"/>
        <v>0</v>
      </c>
      <c r="AZ180" s="22"/>
      <c r="BA180" s="164">
        <f t="shared" si="119"/>
        <v>0</v>
      </c>
      <c r="BB180" s="22"/>
      <c r="BC180" s="164">
        <f t="shared" si="120"/>
        <v>0</v>
      </c>
      <c r="BD180" s="22"/>
      <c r="BE180" s="164">
        <f t="shared" si="121"/>
        <v>0</v>
      </c>
      <c r="BF180" s="253">
        <f t="shared" si="122"/>
        <v>0</v>
      </c>
      <c r="BG180" s="253">
        <f t="shared" si="123"/>
        <v>0</v>
      </c>
      <c r="BH180" s="10" t="b">
        <f t="shared" si="124"/>
        <v>1</v>
      </c>
      <c r="BI180" s="253">
        <f t="shared" si="125"/>
        <v>0</v>
      </c>
      <c r="BJ180" s="250">
        <f t="shared" si="128"/>
        <v>21610149</v>
      </c>
      <c r="BK180" s="251">
        <v>348</v>
      </c>
      <c r="BL180" s="251">
        <v>5</v>
      </c>
      <c r="BM180" s="252">
        <f t="shared" si="129"/>
        <v>0</v>
      </c>
      <c r="BN180" s="252">
        <f t="shared" si="130"/>
        <v>0</v>
      </c>
      <c r="BO180" s="252">
        <f t="shared" si="131"/>
        <v>0</v>
      </c>
      <c r="BP180" s="252">
        <f t="shared" si="132"/>
        <v>0</v>
      </c>
      <c r="BQ180" s="254">
        <f t="shared" si="133"/>
        <v>24.8</v>
      </c>
      <c r="BR180">
        <f t="shared" si="126"/>
        <v>16</v>
      </c>
      <c r="BS180">
        <v>0</v>
      </c>
      <c r="BT180">
        <v>1</v>
      </c>
      <c r="BU180" t="s">
        <v>139</v>
      </c>
      <c r="BV180" t="str">
        <f t="shared" si="146"/>
        <v>0</v>
      </c>
      <c r="BW180" t="str">
        <f t="shared" si="146"/>
        <v>0</v>
      </c>
      <c r="BX180" t="str">
        <f t="shared" si="146"/>
        <v>1</v>
      </c>
      <c r="BY180" t="s">
        <v>23</v>
      </c>
      <c r="BZ180" s="253">
        <f t="shared" si="134"/>
        <v>0</v>
      </c>
      <c r="CA180" s="253">
        <f t="shared" si="135"/>
        <v>0</v>
      </c>
      <c r="CB180" s="253">
        <f t="shared" si="136"/>
        <v>0</v>
      </c>
      <c r="CC180" s="253">
        <f t="shared" si="137"/>
        <v>0</v>
      </c>
      <c r="CD180" s="253">
        <f t="shared" si="138"/>
        <v>0</v>
      </c>
      <c r="CE180" s="253">
        <f t="shared" si="139"/>
        <v>0</v>
      </c>
      <c r="CF180" s="253">
        <f t="shared" si="140"/>
        <v>0</v>
      </c>
      <c r="CG180" s="253">
        <f t="shared" si="141"/>
        <v>0</v>
      </c>
      <c r="CH180" s="253">
        <f t="shared" si="142"/>
        <v>0</v>
      </c>
      <c r="CI180" s="253">
        <f t="shared" si="143"/>
        <v>0</v>
      </c>
      <c r="CJ180" s="253">
        <f t="shared" si="144"/>
        <v>0</v>
      </c>
      <c r="CK180" s="253">
        <f t="shared" si="145"/>
        <v>0</v>
      </c>
    </row>
    <row r="181" spans="2:89" ht="20.399999999999999" x14ac:dyDescent="0.3">
      <c r="B181" s="194">
        <v>108</v>
      </c>
      <c r="C181" s="219">
        <v>216011</v>
      </c>
      <c r="D181" s="267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ref="K181:K248" si="147">R181+T181+V181+X181</f>
        <v>47</v>
      </c>
      <c r="L181" s="221" t="s">
        <v>20</v>
      </c>
      <c r="M181" s="104">
        <v>16</v>
      </c>
      <c r="N181" s="262">
        <f t="shared" si="127"/>
        <v>18</v>
      </c>
      <c r="O181" s="222">
        <v>18</v>
      </c>
      <c r="P181" s="110">
        <f t="shared" si="105"/>
        <v>981.3599999999999</v>
      </c>
      <c r="Q181" s="204" t="s">
        <v>139</v>
      </c>
      <c r="R181" s="113">
        <f t="shared" si="99"/>
        <v>10</v>
      </c>
      <c r="S181" s="114">
        <f t="shared" si="106"/>
        <v>208.79999999999998</v>
      </c>
      <c r="T181" s="113">
        <f t="shared" si="100"/>
        <v>13</v>
      </c>
      <c r="U181" s="115">
        <f t="shared" si="107"/>
        <v>271.44</v>
      </c>
      <c r="V181" s="113">
        <f t="shared" si="101"/>
        <v>12</v>
      </c>
      <c r="W181" s="115">
        <f t="shared" si="108"/>
        <v>250.56</v>
      </c>
      <c r="X181" s="113">
        <f t="shared" si="102"/>
        <v>12</v>
      </c>
      <c r="Y181" s="115">
        <f t="shared" si="109"/>
        <v>250.56</v>
      </c>
      <c r="Z181" s="116">
        <f t="shared" si="103"/>
        <v>981.3599999999999</v>
      </c>
      <c r="AA181" s="117" t="b">
        <f t="shared" si="104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10"/>
        <v>0</v>
      </c>
      <c r="AJ181" s="22"/>
      <c r="AK181" s="164">
        <f t="shared" si="111"/>
        <v>0</v>
      </c>
      <c r="AL181" s="22">
        <v>10</v>
      </c>
      <c r="AM181" s="164">
        <f t="shared" si="112"/>
        <v>208.79999999999998</v>
      </c>
      <c r="AN181" s="22">
        <v>5</v>
      </c>
      <c r="AO181" s="164">
        <f t="shared" si="113"/>
        <v>104.39999999999999</v>
      </c>
      <c r="AP181" s="22">
        <v>4</v>
      </c>
      <c r="AQ181" s="164">
        <f t="shared" si="114"/>
        <v>83.52</v>
      </c>
      <c r="AR181" s="22">
        <v>4</v>
      </c>
      <c r="AS181" s="164">
        <f t="shared" si="115"/>
        <v>83.52</v>
      </c>
      <c r="AT181" s="22">
        <v>4</v>
      </c>
      <c r="AU181" s="164">
        <f t="shared" si="116"/>
        <v>83.52</v>
      </c>
      <c r="AV181" s="22">
        <v>4</v>
      </c>
      <c r="AW181" s="164">
        <f t="shared" si="117"/>
        <v>83.52</v>
      </c>
      <c r="AX181" s="22">
        <v>4</v>
      </c>
      <c r="AY181" s="164">
        <f t="shared" si="118"/>
        <v>83.52</v>
      </c>
      <c r="AZ181" s="22">
        <v>4</v>
      </c>
      <c r="BA181" s="164">
        <f t="shared" si="119"/>
        <v>83.52</v>
      </c>
      <c r="BB181" s="22">
        <v>4</v>
      </c>
      <c r="BC181" s="164">
        <f t="shared" si="120"/>
        <v>83.52</v>
      </c>
      <c r="BD181" s="22">
        <v>4</v>
      </c>
      <c r="BE181" s="164">
        <f t="shared" si="121"/>
        <v>83.52</v>
      </c>
      <c r="BF181" s="253">
        <f t="shared" si="122"/>
        <v>981.3599999999999</v>
      </c>
      <c r="BG181" s="253">
        <f t="shared" si="123"/>
        <v>981.3599999999999</v>
      </c>
      <c r="BH181" s="10" t="b">
        <f t="shared" si="124"/>
        <v>1</v>
      </c>
      <c r="BI181" s="253">
        <f t="shared" si="125"/>
        <v>0</v>
      </c>
      <c r="BJ181" s="250">
        <f t="shared" si="128"/>
        <v>21610149</v>
      </c>
      <c r="BK181" s="251">
        <v>348</v>
      </c>
      <c r="BL181" s="251">
        <v>5</v>
      </c>
      <c r="BM181" s="252">
        <f t="shared" si="129"/>
        <v>10</v>
      </c>
      <c r="BN181" s="252">
        <f t="shared" si="130"/>
        <v>13</v>
      </c>
      <c r="BO181" s="252">
        <f t="shared" si="131"/>
        <v>12</v>
      </c>
      <c r="BP181" s="252">
        <f t="shared" si="132"/>
        <v>12</v>
      </c>
      <c r="BQ181" s="254">
        <f t="shared" si="133"/>
        <v>18</v>
      </c>
      <c r="BR181">
        <f t="shared" si="126"/>
        <v>16</v>
      </c>
      <c r="BS181">
        <v>0</v>
      </c>
      <c r="BT181">
        <v>1</v>
      </c>
      <c r="BU181" t="s">
        <v>139</v>
      </c>
      <c r="BV181" t="str">
        <f t="shared" si="146"/>
        <v>0</v>
      </c>
      <c r="BW181" t="str">
        <f t="shared" si="146"/>
        <v>0</v>
      </c>
      <c r="BX181" t="str">
        <f t="shared" si="146"/>
        <v>1</v>
      </c>
      <c r="BY181" t="s">
        <v>23</v>
      </c>
      <c r="BZ181" s="253">
        <f t="shared" si="134"/>
        <v>0</v>
      </c>
      <c r="CA181" s="253">
        <f t="shared" si="135"/>
        <v>0</v>
      </c>
      <c r="CB181" s="253">
        <f t="shared" si="136"/>
        <v>208.79999999999998</v>
      </c>
      <c r="CC181" s="253">
        <f t="shared" si="137"/>
        <v>104.39999999999999</v>
      </c>
      <c r="CD181" s="253">
        <f t="shared" si="138"/>
        <v>83.52</v>
      </c>
      <c r="CE181" s="253">
        <f t="shared" si="139"/>
        <v>83.52</v>
      </c>
      <c r="CF181" s="253">
        <f t="shared" si="140"/>
        <v>83.52</v>
      </c>
      <c r="CG181" s="253">
        <f t="shared" si="141"/>
        <v>83.52</v>
      </c>
      <c r="CH181" s="253">
        <f t="shared" si="142"/>
        <v>83.52</v>
      </c>
      <c r="CI181" s="253">
        <f t="shared" si="143"/>
        <v>83.52</v>
      </c>
      <c r="CJ181" s="253">
        <f t="shared" si="144"/>
        <v>83.52</v>
      </c>
      <c r="CK181" s="253">
        <f t="shared" si="145"/>
        <v>83.52</v>
      </c>
    </row>
    <row r="182" spans="2:89" ht="20.399999999999999" x14ac:dyDescent="0.3">
      <c r="B182" s="129">
        <v>109</v>
      </c>
      <c r="C182" s="191">
        <v>216011</v>
      </c>
      <c r="D182" s="266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47"/>
        <v>30</v>
      </c>
      <c r="L182" s="142" t="s">
        <v>208</v>
      </c>
      <c r="M182" s="104">
        <v>16</v>
      </c>
      <c r="N182" s="262">
        <f t="shared" si="127"/>
        <v>48.8</v>
      </c>
      <c r="O182" s="141">
        <v>48.8</v>
      </c>
      <c r="P182" s="110">
        <f t="shared" si="105"/>
        <v>1698.2399999999998</v>
      </c>
      <c r="Q182" s="112" t="s">
        <v>139</v>
      </c>
      <c r="R182" s="113">
        <f t="shared" si="99"/>
        <v>30</v>
      </c>
      <c r="S182" s="114">
        <f t="shared" si="106"/>
        <v>1698.2399999999998</v>
      </c>
      <c r="T182" s="113">
        <f t="shared" si="100"/>
        <v>0</v>
      </c>
      <c r="U182" s="115">
        <f t="shared" si="107"/>
        <v>0</v>
      </c>
      <c r="V182" s="113">
        <f t="shared" si="101"/>
        <v>0</v>
      </c>
      <c r="W182" s="115">
        <f t="shared" si="108"/>
        <v>0</v>
      </c>
      <c r="X182" s="113">
        <f t="shared" si="102"/>
        <v>0</v>
      </c>
      <c r="Y182" s="115">
        <f t="shared" si="109"/>
        <v>0</v>
      </c>
      <c r="Z182" s="116">
        <f t="shared" si="103"/>
        <v>1698.2399999999998</v>
      </c>
      <c r="AA182" s="117" t="b">
        <f t="shared" si="104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10"/>
        <v>0</v>
      </c>
      <c r="AJ182" s="22">
        <v>30</v>
      </c>
      <c r="AK182" s="164">
        <f t="shared" si="111"/>
        <v>1698.2399999999998</v>
      </c>
      <c r="AL182" s="22"/>
      <c r="AM182" s="164">
        <f t="shared" si="112"/>
        <v>0</v>
      </c>
      <c r="AN182" s="22"/>
      <c r="AO182" s="164">
        <f t="shared" si="113"/>
        <v>0</v>
      </c>
      <c r="AP182" s="22"/>
      <c r="AQ182" s="164">
        <f t="shared" si="114"/>
        <v>0</v>
      </c>
      <c r="AR182" s="22"/>
      <c r="AS182" s="164">
        <f t="shared" si="115"/>
        <v>0</v>
      </c>
      <c r="AT182" s="22"/>
      <c r="AU182" s="164">
        <f t="shared" si="116"/>
        <v>0</v>
      </c>
      <c r="AV182" s="22"/>
      <c r="AW182" s="164">
        <f t="shared" si="117"/>
        <v>0</v>
      </c>
      <c r="AX182" s="22"/>
      <c r="AY182" s="164">
        <f t="shared" si="118"/>
        <v>0</v>
      </c>
      <c r="AZ182" s="22"/>
      <c r="BA182" s="164">
        <f t="shared" si="119"/>
        <v>0</v>
      </c>
      <c r="BB182" s="22"/>
      <c r="BC182" s="164">
        <f t="shared" si="120"/>
        <v>0</v>
      </c>
      <c r="BD182" s="22"/>
      <c r="BE182" s="164">
        <f t="shared" si="121"/>
        <v>0</v>
      </c>
      <c r="BF182" s="253">
        <f t="shared" si="122"/>
        <v>1698.2399999999998</v>
      </c>
      <c r="BG182" s="253">
        <f t="shared" si="123"/>
        <v>1698.2399999999998</v>
      </c>
      <c r="BH182" s="10" t="b">
        <f t="shared" si="124"/>
        <v>1</v>
      </c>
      <c r="BI182" s="253">
        <f t="shared" si="125"/>
        <v>0</v>
      </c>
      <c r="BJ182" s="250">
        <f t="shared" si="128"/>
        <v>21610139</v>
      </c>
      <c r="BK182" s="251">
        <v>348</v>
      </c>
      <c r="BL182" s="251">
        <v>5</v>
      </c>
      <c r="BM182" s="252">
        <f t="shared" si="129"/>
        <v>30</v>
      </c>
      <c r="BN182" s="252">
        <f t="shared" si="130"/>
        <v>0</v>
      </c>
      <c r="BO182" s="252">
        <f t="shared" si="131"/>
        <v>0</v>
      </c>
      <c r="BP182" s="252">
        <f t="shared" si="132"/>
        <v>0</v>
      </c>
      <c r="BQ182" s="254">
        <f t="shared" si="133"/>
        <v>48.8</v>
      </c>
      <c r="BR182">
        <f t="shared" si="126"/>
        <v>16</v>
      </c>
      <c r="BS182">
        <v>0</v>
      </c>
      <c r="BT182">
        <v>1</v>
      </c>
      <c r="BU182" t="s">
        <v>139</v>
      </c>
      <c r="BV182" t="str">
        <f t="shared" si="146"/>
        <v>0</v>
      </c>
      <c r="BW182" t="str">
        <f t="shared" si="146"/>
        <v>0</v>
      </c>
      <c r="BX182" t="str">
        <f t="shared" si="146"/>
        <v>1</v>
      </c>
      <c r="BY182" t="s">
        <v>23</v>
      </c>
      <c r="BZ182" s="253">
        <f t="shared" si="134"/>
        <v>0</v>
      </c>
      <c r="CA182" s="253">
        <f t="shared" si="135"/>
        <v>1698.2399999999998</v>
      </c>
      <c r="CB182" s="253">
        <f t="shared" si="136"/>
        <v>0</v>
      </c>
      <c r="CC182" s="253">
        <f t="shared" si="137"/>
        <v>0</v>
      </c>
      <c r="CD182" s="253">
        <f t="shared" si="138"/>
        <v>0</v>
      </c>
      <c r="CE182" s="253">
        <f t="shared" si="139"/>
        <v>0</v>
      </c>
      <c r="CF182" s="253">
        <f t="shared" si="140"/>
        <v>0</v>
      </c>
      <c r="CG182" s="253">
        <f t="shared" si="141"/>
        <v>0</v>
      </c>
      <c r="CH182" s="253">
        <f t="shared" si="142"/>
        <v>0</v>
      </c>
      <c r="CI182" s="253">
        <f t="shared" si="143"/>
        <v>0</v>
      </c>
      <c r="CJ182" s="253">
        <f t="shared" si="144"/>
        <v>0</v>
      </c>
      <c r="CK182" s="253">
        <f t="shared" si="145"/>
        <v>0</v>
      </c>
    </row>
    <row r="183" spans="2:89" ht="20.399999999999999" x14ac:dyDescent="0.3">
      <c r="B183" s="194">
        <v>109</v>
      </c>
      <c r="C183" s="219">
        <v>216011</v>
      </c>
      <c r="D183" s="267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47"/>
        <v>220</v>
      </c>
      <c r="L183" s="224" t="s">
        <v>208</v>
      </c>
      <c r="M183" s="104">
        <v>16</v>
      </c>
      <c r="N183" s="262">
        <f t="shared" si="127"/>
        <v>42</v>
      </c>
      <c r="O183" s="222">
        <v>42</v>
      </c>
      <c r="P183" s="110">
        <f t="shared" si="105"/>
        <v>10718.4</v>
      </c>
      <c r="Q183" s="204" t="s">
        <v>139</v>
      </c>
      <c r="R183" s="113">
        <f t="shared" si="99"/>
        <v>40</v>
      </c>
      <c r="S183" s="114">
        <f t="shared" si="106"/>
        <v>1948.8</v>
      </c>
      <c r="T183" s="113">
        <f t="shared" si="100"/>
        <v>80</v>
      </c>
      <c r="U183" s="115">
        <f t="shared" si="107"/>
        <v>3897.6</v>
      </c>
      <c r="V183" s="113">
        <f t="shared" si="101"/>
        <v>50</v>
      </c>
      <c r="W183" s="115">
        <f t="shared" si="108"/>
        <v>2436</v>
      </c>
      <c r="X183" s="113">
        <f t="shared" si="102"/>
        <v>50</v>
      </c>
      <c r="Y183" s="115">
        <f t="shared" si="109"/>
        <v>2436</v>
      </c>
      <c r="Z183" s="116">
        <f t="shared" si="103"/>
        <v>10718.4</v>
      </c>
      <c r="AA183" s="117" t="b">
        <f t="shared" si="104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/>
      <c r="AI183" s="164">
        <f t="shared" si="110"/>
        <v>0</v>
      </c>
      <c r="AJ183" s="22"/>
      <c r="AK183" s="164">
        <f t="shared" si="111"/>
        <v>0</v>
      </c>
      <c r="AL183" s="22">
        <v>40</v>
      </c>
      <c r="AM183" s="164">
        <f t="shared" si="112"/>
        <v>1948.8</v>
      </c>
      <c r="AN183" s="22">
        <v>40</v>
      </c>
      <c r="AO183" s="164">
        <f t="shared" si="113"/>
        <v>1948.8</v>
      </c>
      <c r="AP183" s="22">
        <v>20</v>
      </c>
      <c r="AQ183" s="164">
        <f t="shared" si="114"/>
        <v>974.4</v>
      </c>
      <c r="AR183" s="22">
        <v>20</v>
      </c>
      <c r="AS183" s="164">
        <f t="shared" si="115"/>
        <v>974.4</v>
      </c>
      <c r="AT183" s="22">
        <v>10</v>
      </c>
      <c r="AU183" s="164">
        <f t="shared" si="116"/>
        <v>487.2</v>
      </c>
      <c r="AV183" s="22">
        <v>20</v>
      </c>
      <c r="AW183" s="164">
        <f t="shared" si="117"/>
        <v>974.4</v>
      </c>
      <c r="AX183" s="22">
        <v>20</v>
      </c>
      <c r="AY183" s="164">
        <f t="shared" si="118"/>
        <v>974.4</v>
      </c>
      <c r="AZ183" s="22">
        <v>20</v>
      </c>
      <c r="BA183" s="164">
        <f t="shared" si="119"/>
        <v>974.4</v>
      </c>
      <c r="BB183" s="22">
        <v>20</v>
      </c>
      <c r="BC183" s="164">
        <f t="shared" si="120"/>
        <v>974.4</v>
      </c>
      <c r="BD183" s="22">
        <v>10</v>
      </c>
      <c r="BE183" s="164">
        <f t="shared" si="121"/>
        <v>487.2</v>
      </c>
      <c r="BF183" s="253">
        <f t="shared" si="122"/>
        <v>10718.4</v>
      </c>
      <c r="BG183" s="253">
        <f t="shared" si="123"/>
        <v>10718.399999999998</v>
      </c>
      <c r="BH183" s="10" t="b">
        <f t="shared" si="124"/>
        <v>1</v>
      </c>
      <c r="BI183" s="253">
        <f t="shared" si="125"/>
        <v>0</v>
      </c>
      <c r="BJ183" s="250">
        <f t="shared" si="128"/>
        <v>21610139</v>
      </c>
      <c r="BK183" s="251">
        <v>348</v>
      </c>
      <c r="BL183" s="251">
        <v>5</v>
      </c>
      <c r="BM183" s="252">
        <f t="shared" si="129"/>
        <v>40</v>
      </c>
      <c r="BN183" s="252">
        <f t="shared" si="130"/>
        <v>80</v>
      </c>
      <c r="BO183" s="252">
        <f t="shared" si="131"/>
        <v>50</v>
      </c>
      <c r="BP183" s="252">
        <f t="shared" si="132"/>
        <v>50</v>
      </c>
      <c r="BQ183" s="254">
        <f t="shared" si="133"/>
        <v>42</v>
      </c>
      <c r="BR183">
        <f t="shared" si="126"/>
        <v>16</v>
      </c>
      <c r="BS183">
        <v>0</v>
      </c>
      <c r="BT183">
        <v>1</v>
      </c>
      <c r="BU183" t="s">
        <v>139</v>
      </c>
      <c r="BV183" t="str">
        <f t="shared" si="146"/>
        <v>0</v>
      </c>
      <c r="BW183" t="str">
        <f t="shared" si="146"/>
        <v>0</v>
      </c>
      <c r="BX183" t="str">
        <f t="shared" si="146"/>
        <v>1</v>
      </c>
      <c r="BY183" t="s">
        <v>23</v>
      </c>
      <c r="BZ183" s="253">
        <f t="shared" si="134"/>
        <v>0</v>
      </c>
      <c r="CA183" s="253">
        <f t="shared" si="135"/>
        <v>0</v>
      </c>
      <c r="CB183" s="253">
        <f t="shared" si="136"/>
        <v>1948.8</v>
      </c>
      <c r="CC183" s="253">
        <f t="shared" si="137"/>
        <v>1948.8</v>
      </c>
      <c r="CD183" s="253">
        <f t="shared" si="138"/>
        <v>974.4</v>
      </c>
      <c r="CE183" s="253">
        <f t="shared" si="139"/>
        <v>974.4</v>
      </c>
      <c r="CF183" s="253">
        <f t="shared" si="140"/>
        <v>487.2</v>
      </c>
      <c r="CG183" s="253">
        <f t="shared" si="141"/>
        <v>974.4</v>
      </c>
      <c r="CH183" s="253">
        <f t="shared" si="142"/>
        <v>974.4</v>
      </c>
      <c r="CI183" s="253">
        <f t="shared" si="143"/>
        <v>974.4</v>
      </c>
      <c r="CJ183" s="253">
        <f t="shared" si="144"/>
        <v>974.4</v>
      </c>
      <c r="CK183" s="253">
        <f t="shared" si="145"/>
        <v>487.2</v>
      </c>
    </row>
    <row r="184" spans="2:89" ht="20.399999999999999" x14ac:dyDescent="0.3">
      <c r="B184" s="129">
        <v>110</v>
      </c>
      <c r="C184" s="191">
        <v>216011</v>
      </c>
      <c r="D184" s="266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47"/>
        <v>15</v>
      </c>
      <c r="L184" s="142" t="s">
        <v>208</v>
      </c>
      <c r="M184" s="104">
        <v>16</v>
      </c>
      <c r="N184" s="262">
        <f t="shared" si="127"/>
        <v>50.5</v>
      </c>
      <c r="O184" s="141">
        <v>50.5</v>
      </c>
      <c r="P184" s="110">
        <f t="shared" si="105"/>
        <v>878.69999999999993</v>
      </c>
      <c r="Q184" s="112" t="s">
        <v>139</v>
      </c>
      <c r="R184" s="113">
        <f t="shared" si="99"/>
        <v>15</v>
      </c>
      <c r="S184" s="114">
        <f t="shared" si="106"/>
        <v>878.69999999999993</v>
      </c>
      <c r="T184" s="113">
        <f t="shared" si="100"/>
        <v>0</v>
      </c>
      <c r="U184" s="115">
        <f t="shared" si="107"/>
        <v>0</v>
      </c>
      <c r="V184" s="113">
        <f t="shared" si="101"/>
        <v>0</v>
      </c>
      <c r="W184" s="115">
        <f t="shared" si="108"/>
        <v>0</v>
      </c>
      <c r="X184" s="113">
        <f t="shared" si="102"/>
        <v>0</v>
      </c>
      <c r="Y184" s="115">
        <f t="shared" si="109"/>
        <v>0</v>
      </c>
      <c r="Z184" s="116">
        <f t="shared" si="103"/>
        <v>878.69999999999993</v>
      </c>
      <c r="AA184" s="117" t="b">
        <f t="shared" si="104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10"/>
        <v>0</v>
      </c>
      <c r="AJ184" s="22">
        <v>15</v>
      </c>
      <c r="AK184" s="164">
        <f t="shared" si="111"/>
        <v>878.69999999999993</v>
      </c>
      <c r="AL184" s="22"/>
      <c r="AM184" s="164">
        <f t="shared" si="112"/>
        <v>0</v>
      </c>
      <c r="AN184" s="22"/>
      <c r="AO184" s="164">
        <f t="shared" si="113"/>
        <v>0</v>
      </c>
      <c r="AP184" s="22"/>
      <c r="AQ184" s="164">
        <f t="shared" si="114"/>
        <v>0</v>
      </c>
      <c r="AR184" s="22"/>
      <c r="AS184" s="164">
        <f t="shared" si="115"/>
        <v>0</v>
      </c>
      <c r="AT184" s="22"/>
      <c r="AU184" s="164">
        <f t="shared" si="116"/>
        <v>0</v>
      </c>
      <c r="AV184" s="22"/>
      <c r="AW184" s="164">
        <f t="shared" si="117"/>
        <v>0</v>
      </c>
      <c r="AX184" s="22"/>
      <c r="AY184" s="164">
        <f t="shared" si="118"/>
        <v>0</v>
      </c>
      <c r="AZ184" s="22"/>
      <c r="BA184" s="164">
        <f t="shared" si="119"/>
        <v>0</v>
      </c>
      <c r="BB184" s="22"/>
      <c r="BC184" s="164">
        <f t="shared" si="120"/>
        <v>0</v>
      </c>
      <c r="BD184" s="22"/>
      <c r="BE184" s="164">
        <f t="shared" si="121"/>
        <v>0</v>
      </c>
      <c r="BF184" s="253">
        <f t="shared" si="122"/>
        <v>878.69999999999993</v>
      </c>
      <c r="BG184" s="253">
        <f t="shared" si="123"/>
        <v>878.69999999999993</v>
      </c>
      <c r="BH184" s="10" t="b">
        <f t="shared" si="124"/>
        <v>1</v>
      </c>
      <c r="BI184" s="253">
        <f t="shared" si="125"/>
        <v>0</v>
      </c>
      <c r="BJ184" s="250">
        <f t="shared" si="128"/>
        <v>21610145</v>
      </c>
      <c r="BK184" s="251">
        <v>348</v>
      </c>
      <c r="BL184" s="251">
        <v>5</v>
      </c>
      <c r="BM184" s="252">
        <f t="shared" si="129"/>
        <v>15</v>
      </c>
      <c r="BN184" s="252">
        <f t="shared" si="130"/>
        <v>0</v>
      </c>
      <c r="BO184" s="252">
        <f t="shared" si="131"/>
        <v>0</v>
      </c>
      <c r="BP184" s="252">
        <f t="shared" si="132"/>
        <v>0</v>
      </c>
      <c r="BQ184" s="254">
        <f t="shared" si="133"/>
        <v>50.5</v>
      </c>
      <c r="BR184">
        <f t="shared" si="126"/>
        <v>16</v>
      </c>
      <c r="BS184">
        <v>0</v>
      </c>
      <c r="BT184">
        <v>1</v>
      </c>
      <c r="BU184" t="s">
        <v>139</v>
      </c>
      <c r="BV184" t="str">
        <f t="shared" si="146"/>
        <v>0</v>
      </c>
      <c r="BW184" t="str">
        <f t="shared" si="146"/>
        <v>0</v>
      </c>
      <c r="BX184" t="str">
        <f t="shared" si="146"/>
        <v>1</v>
      </c>
      <c r="BY184" t="s">
        <v>23</v>
      </c>
      <c r="BZ184" s="253">
        <f t="shared" si="134"/>
        <v>0</v>
      </c>
      <c r="CA184" s="253">
        <f t="shared" si="135"/>
        <v>878.69999999999993</v>
      </c>
      <c r="CB184" s="253">
        <f t="shared" si="136"/>
        <v>0</v>
      </c>
      <c r="CC184" s="253">
        <f t="shared" si="137"/>
        <v>0</v>
      </c>
      <c r="CD184" s="253">
        <f t="shared" si="138"/>
        <v>0</v>
      </c>
      <c r="CE184" s="253">
        <f t="shared" si="139"/>
        <v>0</v>
      </c>
      <c r="CF184" s="253">
        <f t="shared" si="140"/>
        <v>0</v>
      </c>
      <c r="CG184" s="253">
        <f t="shared" si="141"/>
        <v>0</v>
      </c>
      <c r="CH184" s="253">
        <f t="shared" si="142"/>
        <v>0</v>
      </c>
      <c r="CI184" s="253">
        <f t="shared" si="143"/>
        <v>0</v>
      </c>
      <c r="CJ184" s="253">
        <f t="shared" si="144"/>
        <v>0</v>
      </c>
      <c r="CK184" s="253">
        <f t="shared" si="145"/>
        <v>0</v>
      </c>
    </row>
    <row r="185" spans="2:89" ht="20.399999999999999" x14ac:dyDescent="0.3">
      <c r="B185" s="194">
        <v>110</v>
      </c>
      <c r="C185" s="219">
        <v>216011</v>
      </c>
      <c r="D185" s="267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47"/>
        <v>80</v>
      </c>
      <c r="L185" s="224" t="s">
        <v>208</v>
      </c>
      <c r="M185" s="104">
        <v>16</v>
      </c>
      <c r="N185" s="262">
        <f t="shared" si="127"/>
        <v>36</v>
      </c>
      <c r="O185" s="222">
        <v>36</v>
      </c>
      <c r="P185" s="110">
        <f t="shared" si="105"/>
        <v>3340.7999999999997</v>
      </c>
      <c r="Q185" s="204" t="s">
        <v>139</v>
      </c>
      <c r="R185" s="113">
        <f t="shared" si="99"/>
        <v>15</v>
      </c>
      <c r="S185" s="114">
        <f t="shared" si="106"/>
        <v>626.4</v>
      </c>
      <c r="T185" s="113">
        <f t="shared" si="100"/>
        <v>29</v>
      </c>
      <c r="U185" s="115">
        <f t="shared" si="107"/>
        <v>1211.04</v>
      </c>
      <c r="V185" s="113">
        <f t="shared" si="101"/>
        <v>18</v>
      </c>
      <c r="W185" s="115">
        <f t="shared" si="108"/>
        <v>751.68</v>
      </c>
      <c r="X185" s="113">
        <f t="shared" si="102"/>
        <v>18</v>
      </c>
      <c r="Y185" s="115">
        <f t="shared" si="109"/>
        <v>751.68</v>
      </c>
      <c r="Z185" s="116">
        <f t="shared" si="103"/>
        <v>3340.7999999999997</v>
      </c>
      <c r="AA185" s="117" t="b">
        <f t="shared" si="104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/>
      <c r="AI185" s="164">
        <f t="shared" si="110"/>
        <v>0</v>
      </c>
      <c r="AJ185" s="22"/>
      <c r="AK185" s="164">
        <f t="shared" si="111"/>
        <v>0</v>
      </c>
      <c r="AL185" s="22">
        <v>15</v>
      </c>
      <c r="AM185" s="164">
        <f t="shared" si="112"/>
        <v>626.4</v>
      </c>
      <c r="AN185" s="22">
        <v>17</v>
      </c>
      <c r="AO185" s="164">
        <f t="shared" si="113"/>
        <v>709.92</v>
      </c>
      <c r="AP185" s="22">
        <v>6</v>
      </c>
      <c r="AQ185" s="164">
        <f t="shared" si="114"/>
        <v>250.56</v>
      </c>
      <c r="AR185" s="22">
        <v>6</v>
      </c>
      <c r="AS185" s="164">
        <f t="shared" si="115"/>
        <v>250.56</v>
      </c>
      <c r="AT185" s="22">
        <v>6</v>
      </c>
      <c r="AU185" s="164">
        <f t="shared" si="116"/>
        <v>250.56</v>
      </c>
      <c r="AV185" s="22">
        <v>6</v>
      </c>
      <c r="AW185" s="164">
        <f t="shared" si="117"/>
        <v>250.56</v>
      </c>
      <c r="AX185" s="22">
        <v>6</v>
      </c>
      <c r="AY185" s="164">
        <f t="shared" si="118"/>
        <v>250.56</v>
      </c>
      <c r="AZ185" s="22">
        <v>6</v>
      </c>
      <c r="BA185" s="164">
        <f t="shared" si="119"/>
        <v>250.56</v>
      </c>
      <c r="BB185" s="22">
        <v>6</v>
      </c>
      <c r="BC185" s="164">
        <f t="shared" si="120"/>
        <v>250.56</v>
      </c>
      <c r="BD185" s="22">
        <v>6</v>
      </c>
      <c r="BE185" s="164">
        <f t="shared" si="121"/>
        <v>250.56</v>
      </c>
      <c r="BF185" s="253">
        <f t="shared" si="122"/>
        <v>3340.7999999999997</v>
      </c>
      <c r="BG185" s="253">
        <f t="shared" si="123"/>
        <v>3340.7999999999997</v>
      </c>
      <c r="BH185" s="10" t="b">
        <f t="shared" si="124"/>
        <v>1</v>
      </c>
      <c r="BI185" s="253">
        <f t="shared" si="125"/>
        <v>0</v>
      </c>
      <c r="BJ185" s="250">
        <f t="shared" si="128"/>
        <v>21610145</v>
      </c>
      <c r="BK185" s="251">
        <v>348</v>
      </c>
      <c r="BL185" s="251">
        <v>5</v>
      </c>
      <c r="BM185" s="252">
        <f t="shared" si="129"/>
        <v>15</v>
      </c>
      <c r="BN185" s="252">
        <f t="shared" si="130"/>
        <v>29</v>
      </c>
      <c r="BO185" s="252">
        <f t="shared" si="131"/>
        <v>18</v>
      </c>
      <c r="BP185" s="252">
        <f t="shared" si="132"/>
        <v>18</v>
      </c>
      <c r="BQ185" s="254">
        <f t="shared" si="133"/>
        <v>36</v>
      </c>
      <c r="BR185">
        <f t="shared" si="126"/>
        <v>16</v>
      </c>
      <c r="BS185">
        <v>0</v>
      </c>
      <c r="BT185">
        <v>1</v>
      </c>
      <c r="BU185" t="s">
        <v>139</v>
      </c>
      <c r="BV185" t="str">
        <f t="shared" si="146"/>
        <v>0</v>
      </c>
      <c r="BW185" t="str">
        <f t="shared" si="146"/>
        <v>0</v>
      </c>
      <c r="BX185" t="str">
        <f t="shared" si="146"/>
        <v>1</v>
      </c>
      <c r="BY185" t="s">
        <v>23</v>
      </c>
      <c r="BZ185" s="253">
        <f t="shared" si="134"/>
        <v>0</v>
      </c>
      <c r="CA185" s="253">
        <f t="shared" si="135"/>
        <v>0</v>
      </c>
      <c r="CB185" s="253">
        <f t="shared" si="136"/>
        <v>626.4</v>
      </c>
      <c r="CC185" s="253">
        <f t="shared" si="137"/>
        <v>709.92</v>
      </c>
      <c r="CD185" s="253">
        <f t="shared" si="138"/>
        <v>250.56</v>
      </c>
      <c r="CE185" s="253">
        <f t="shared" si="139"/>
        <v>250.56</v>
      </c>
      <c r="CF185" s="253">
        <f t="shared" si="140"/>
        <v>250.56</v>
      </c>
      <c r="CG185" s="253">
        <f t="shared" si="141"/>
        <v>250.56</v>
      </c>
      <c r="CH185" s="253">
        <f t="shared" si="142"/>
        <v>250.56</v>
      </c>
      <c r="CI185" s="253">
        <f t="shared" si="143"/>
        <v>250.56</v>
      </c>
      <c r="CJ185" s="253">
        <f t="shared" si="144"/>
        <v>250.56</v>
      </c>
      <c r="CK185" s="253">
        <f t="shared" si="145"/>
        <v>250.56</v>
      </c>
    </row>
    <row r="186" spans="2:89" ht="20.399999999999999" x14ac:dyDescent="0.3">
      <c r="B186" s="129">
        <v>111</v>
      </c>
      <c r="C186" s="191">
        <v>216011</v>
      </c>
      <c r="D186" s="266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47"/>
        <v>0</v>
      </c>
      <c r="L186" s="142" t="s">
        <v>20</v>
      </c>
      <c r="M186" s="104">
        <v>16</v>
      </c>
      <c r="N186" s="262">
        <f t="shared" si="127"/>
        <v>75</v>
      </c>
      <c r="O186" s="141">
        <v>75</v>
      </c>
      <c r="P186" s="110">
        <f t="shared" si="105"/>
        <v>0</v>
      </c>
      <c r="Q186" s="112" t="s">
        <v>139</v>
      </c>
      <c r="R186" s="113">
        <f t="shared" si="99"/>
        <v>0</v>
      </c>
      <c r="S186" s="114">
        <f t="shared" si="106"/>
        <v>0</v>
      </c>
      <c r="T186" s="113">
        <f t="shared" si="100"/>
        <v>0</v>
      </c>
      <c r="U186" s="115">
        <f t="shared" si="107"/>
        <v>0</v>
      </c>
      <c r="V186" s="113">
        <f t="shared" si="101"/>
        <v>0</v>
      </c>
      <c r="W186" s="115">
        <f t="shared" si="108"/>
        <v>0</v>
      </c>
      <c r="X186" s="113">
        <f t="shared" si="102"/>
        <v>0</v>
      </c>
      <c r="Y186" s="115">
        <f t="shared" si="109"/>
        <v>0</v>
      </c>
      <c r="Z186" s="116">
        <f t="shared" si="103"/>
        <v>0</v>
      </c>
      <c r="AA186" s="117" t="b">
        <f t="shared" si="104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10"/>
        <v>0</v>
      </c>
      <c r="AJ186" s="22">
        <v>0</v>
      </c>
      <c r="AK186" s="164">
        <f t="shared" si="111"/>
        <v>0</v>
      </c>
      <c r="AL186" s="22"/>
      <c r="AM186" s="164">
        <f t="shared" si="112"/>
        <v>0</v>
      </c>
      <c r="AN186" s="22"/>
      <c r="AO186" s="164">
        <f t="shared" si="113"/>
        <v>0</v>
      </c>
      <c r="AP186" s="22"/>
      <c r="AQ186" s="164">
        <f t="shared" si="114"/>
        <v>0</v>
      </c>
      <c r="AR186" s="22"/>
      <c r="AS186" s="164">
        <f t="shared" si="115"/>
        <v>0</v>
      </c>
      <c r="AT186" s="22"/>
      <c r="AU186" s="164">
        <f t="shared" si="116"/>
        <v>0</v>
      </c>
      <c r="AV186" s="22"/>
      <c r="AW186" s="164">
        <f t="shared" si="117"/>
        <v>0</v>
      </c>
      <c r="AX186" s="22"/>
      <c r="AY186" s="164">
        <f t="shared" si="118"/>
        <v>0</v>
      </c>
      <c r="AZ186" s="22"/>
      <c r="BA186" s="164">
        <f t="shared" si="119"/>
        <v>0</v>
      </c>
      <c r="BB186" s="22"/>
      <c r="BC186" s="164">
        <f t="shared" si="120"/>
        <v>0</v>
      </c>
      <c r="BD186" s="22"/>
      <c r="BE186" s="164">
        <f t="shared" si="121"/>
        <v>0</v>
      </c>
      <c r="BF186" s="253">
        <f t="shared" si="122"/>
        <v>0</v>
      </c>
      <c r="BG186" s="253">
        <f t="shared" si="123"/>
        <v>0</v>
      </c>
      <c r="BH186" s="10" t="b">
        <f t="shared" si="124"/>
        <v>1</v>
      </c>
      <c r="BI186" s="253">
        <f t="shared" si="125"/>
        <v>0</v>
      </c>
      <c r="BJ186" s="250">
        <f t="shared" si="128"/>
        <v>21610175</v>
      </c>
      <c r="BK186" s="251">
        <v>348</v>
      </c>
      <c r="BL186" s="251">
        <v>5</v>
      </c>
      <c r="BM186" s="252">
        <f t="shared" si="129"/>
        <v>0</v>
      </c>
      <c r="BN186" s="252">
        <f t="shared" si="130"/>
        <v>0</v>
      </c>
      <c r="BO186" s="252">
        <f t="shared" si="131"/>
        <v>0</v>
      </c>
      <c r="BP186" s="252">
        <f t="shared" si="132"/>
        <v>0</v>
      </c>
      <c r="BQ186" s="254">
        <f t="shared" si="133"/>
        <v>75</v>
      </c>
      <c r="BR186">
        <f t="shared" si="126"/>
        <v>16</v>
      </c>
      <c r="BS186">
        <v>0</v>
      </c>
      <c r="BT186">
        <v>1</v>
      </c>
      <c r="BU186" t="s">
        <v>139</v>
      </c>
      <c r="BV186" t="str">
        <f t="shared" si="146"/>
        <v>0</v>
      </c>
      <c r="BW186" t="str">
        <f t="shared" si="146"/>
        <v>0</v>
      </c>
      <c r="BX186" t="str">
        <f t="shared" si="146"/>
        <v>1</v>
      </c>
      <c r="BY186" t="s">
        <v>23</v>
      </c>
      <c r="BZ186" s="253">
        <f t="shared" si="134"/>
        <v>0</v>
      </c>
      <c r="CA186" s="253">
        <f t="shared" si="135"/>
        <v>0</v>
      </c>
      <c r="CB186" s="253">
        <f t="shared" si="136"/>
        <v>0</v>
      </c>
      <c r="CC186" s="253">
        <f t="shared" si="137"/>
        <v>0</v>
      </c>
      <c r="CD186" s="253">
        <f t="shared" si="138"/>
        <v>0</v>
      </c>
      <c r="CE186" s="253">
        <f t="shared" si="139"/>
        <v>0</v>
      </c>
      <c r="CF186" s="253">
        <f t="shared" si="140"/>
        <v>0</v>
      </c>
      <c r="CG186" s="253">
        <f t="shared" si="141"/>
        <v>0</v>
      </c>
      <c r="CH186" s="253">
        <f t="shared" si="142"/>
        <v>0</v>
      </c>
      <c r="CI186" s="253">
        <f t="shared" si="143"/>
        <v>0</v>
      </c>
      <c r="CJ186" s="253">
        <f t="shared" si="144"/>
        <v>0</v>
      </c>
      <c r="CK186" s="253">
        <f t="shared" si="145"/>
        <v>0</v>
      </c>
    </row>
    <row r="187" spans="2:89" ht="20.399999999999999" x14ac:dyDescent="0.3">
      <c r="B187" s="194">
        <v>111</v>
      </c>
      <c r="C187" s="219">
        <v>216011</v>
      </c>
      <c r="D187" s="267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47"/>
        <v>12</v>
      </c>
      <c r="L187" s="224" t="s">
        <v>20</v>
      </c>
      <c r="M187" s="104">
        <v>16</v>
      </c>
      <c r="N187" s="262">
        <f t="shared" si="127"/>
        <v>66</v>
      </c>
      <c r="O187" s="222">
        <v>66</v>
      </c>
      <c r="P187" s="110">
        <f t="shared" si="105"/>
        <v>918.7199999999998</v>
      </c>
      <c r="Q187" s="204" t="s">
        <v>139</v>
      </c>
      <c r="R187" s="113">
        <f t="shared" si="99"/>
        <v>2</v>
      </c>
      <c r="S187" s="114">
        <f t="shared" si="106"/>
        <v>153.11999999999998</v>
      </c>
      <c r="T187" s="113">
        <f t="shared" si="100"/>
        <v>2</v>
      </c>
      <c r="U187" s="115">
        <f t="shared" si="107"/>
        <v>153.11999999999998</v>
      </c>
      <c r="V187" s="113">
        <f t="shared" si="101"/>
        <v>4</v>
      </c>
      <c r="W187" s="115">
        <f t="shared" si="108"/>
        <v>306.23999999999995</v>
      </c>
      <c r="X187" s="113">
        <f t="shared" si="102"/>
        <v>4</v>
      </c>
      <c r="Y187" s="115">
        <f t="shared" si="109"/>
        <v>306.23999999999995</v>
      </c>
      <c r="Z187" s="116">
        <f t="shared" si="103"/>
        <v>918.7199999999998</v>
      </c>
      <c r="AA187" s="117" t="b">
        <f t="shared" si="104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/>
      <c r="AI187" s="164">
        <f t="shared" si="110"/>
        <v>0</v>
      </c>
      <c r="AJ187" s="22"/>
      <c r="AK187" s="164">
        <f t="shared" si="111"/>
        <v>0</v>
      </c>
      <c r="AL187" s="22">
        <v>2</v>
      </c>
      <c r="AM187" s="164">
        <f t="shared" si="112"/>
        <v>153.11999999999998</v>
      </c>
      <c r="AN187" s="22">
        <v>0</v>
      </c>
      <c r="AO187" s="164">
        <f t="shared" si="113"/>
        <v>0</v>
      </c>
      <c r="AP187" s="22">
        <v>0</v>
      </c>
      <c r="AQ187" s="164">
        <f t="shared" si="114"/>
        <v>0</v>
      </c>
      <c r="AR187" s="22">
        <v>2</v>
      </c>
      <c r="AS187" s="164">
        <f t="shared" si="115"/>
        <v>153.11999999999998</v>
      </c>
      <c r="AT187" s="22">
        <v>0</v>
      </c>
      <c r="AU187" s="164">
        <f t="shared" si="116"/>
        <v>0</v>
      </c>
      <c r="AV187" s="22">
        <v>2</v>
      </c>
      <c r="AW187" s="164">
        <f t="shared" si="117"/>
        <v>153.11999999999998</v>
      </c>
      <c r="AX187" s="22">
        <v>2</v>
      </c>
      <c r="AY187" s="164">
        <f t="shared" si="118"/>
        <v>153.11999999999998</v>
      </c>
      <c r="AZ187" s="22">
        <v>2</v>
      </c>
      <c r="BA187" s="164">
        <f t="shared" si="119"/>
        <v>153.11999999999998</v>
      </c>
      <c r="BB187" s="22">
        <v>2</v>
      </c>
      <c r="BC187" s="164">
        <f t="shared" si="120"/>
        <v>153.11999999999998</v>
      </c>
      <c r="BD187" s="22">
        <v>0</v>
      </c>
      <c r="BE187" s="164">
        <f t="shared" si="121"/>
        <v>0</v>
      </c>
      <c r="BF187" s="253">
        <f t="shared" si="122"/>
        <v>918.7199999999998</v>
      </c>
      <c r="BG187" s="253">
        <f t="shared" si="123"/>
        <v>918.71999999999991</v>
      </c>
      <c r="BH187" s="10" t="b">
        <f t="shared" si="124"/>
        <v>1</v>
      </c>
      <c r="BI187" s="253">
        <f t="shared" si="125"/>
        <v>0</v>
      </c>
      <c r="BJ187" s="250">
        <f t="shared" si="128"/>
        <v>21610175</v>
      </c>
      <c r="BK187" s="251">
        <v>348</v>
      </c>
      <c r="BL187" s="251">
        <v>5</v>
      </c>
      <c r="BM187" s="252">
        <f t="shared" si="129"/>
        <v>2</v>
      </c>
      <c r="BN187" s="252">
        <f t="shared" si="130"/>
        <v>2</v>
      </c>
      <c r="BO187" s="252">
        <f t="shared" si="131"/>
        <v>4</v>
      </c>
      <c r="BP187" s="252">
        <f t="shared" si="132"/>
        <v>4</v>
      </c>
      <c r="BQ187" s="254">
        <f t="shared" si="133"/>
        <v>66</v>
      </c>
      <c r="BR187">
        <f t="shared" si="126"/>
        <v>16</v>
      </c>
      <c r="BS187">
        <v>0</v>
      </c>
      <c r="BT187">
        <v>1</v>
      </c>
      <c r="BU187" t="s">
        <v>139</v>
      </c>
      <c r="BV187" t="str">
        <f t="shared" si="146"/>
        <v>0</v>
      </c>
      <c r="BW187" t="str">
        <f t="shared" si="146"/>
        <v>0</v>
      </c>
      <c r="BX187" t="str">
        <f t="shared" si="146"/>
        <v>1</v>
      </c>
      <c r="BY187" t="s">
        <v>23</v>
      </c>
      <c r="BZ187" s="253">
        <f t="shared" si="134"/>
        <v>0</v>
      </c>
      <c r="CA187" s="253">
        <f t="shared" si="135"/>
        <v>0</v>
      </c>
      <c r="CB187" s="253">
        <f t="shared" si="136"/>
        <v>153.11999999999998</v>
      </c>
      <c r="CC187" s="253">
        <f t="shared" si="137"/>
        <v>0</v>
      </c>
      <c r="CD187" s="253">
        <f t="shared" si="138"/>
        <v>0</v>
      </c>
      <c r="CE187" s="253">
        <f t="shared" si="139"/>
        <v>153.11999999999998</v>
      </c>
      <c r="CF187" s="253">
        <f t="shared" si="140"/>
        <v>0</v>
      </c>
      <c r="CG187" s="253">
        <f t="shared" si="141"/>
        <v>153.11999999999998</v>
      </c>
      <c r="CH187" s="253">
        <f t="shared" si="142"/>
        <v>153.11999999999998</v>
      </c>
      <c r="CI187" s="253">
        <f t="shared" si="143"/>
        <v>153.11999999999998</v>
      </c>
      <c r="CJ187" s="253">
        <f t="shared" si="144"/>
        <v>153.11999999999998</v>
      </c>
      <c r="CK187" s="253">
        <f t="shared" si="145"/>
        <v>0</v>
      </c>
    </row>
    <row r="188" spans="2:89" ht="20.399999999999999" x14ac:dyDescent="0.3">
      <c r="B188" s="129">
        <v>112</v>
      </c>
      <c r="C188" s="191">
        <v>216011</v>
      </c>
      <c r="D188" s="266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47"/>
        <v>216</v>
      </c>
      <c r="L188" s="140" t="s">
        <v>20</v>
      </c>
      <c r="M188" s="104">
        <v>16</v>
      </c>
      <c r="N188" s="262">
        <f t="shared" si="127"/>
        <v>25.3</v>
      </c>
      <c r="O188" s="141">
        <v>25.3</v>
      </c>
      <c r="P188" s="110">
        <f t="shared" si="105"/>
        <v>6339.1679999999997</v>
      </c>
      <c r="Q188" s="112" t="s">
        <v>139</v>
      </c>
      <c r="R188" s="113">
        <f t="shared" si="99"/>
        <v>216</v>
      </c>
      <c r="S188" s="114">
        <f t="shared" si="106"/>
        <v>6339.1679999999997</v>
      </c>
      <c r="T188" s="113">
        <f t="shared" si="100"/>
        <v>0</v>
      </c>
      <c r="U188" s="115">
        <f t="shared" si="107"/>
        <v>0</v>
      </c>
      <c r="V188" s="113">
        <f t="shared" si="101"/>
        <v>0</v>
      </c>
      <c r="W188" s="115">
        <f t="shared" si="108"/>
        <v>0</v>
      </c>
      <c r="X188" s="113">
        <f t="shared" si="102"/>
        <v>0</v>
      </c>
      <c r="Y188" s="115">
        <f t="shared" si="109"/>
        <v>0</v>
      </c>
      <c r="Z188" s="116">
        <f t="shared" si="103"/>
        <v>6339.1679999999997</v>
      </c>
      <c r="AA188" s="117" t="b">
        <f t="shared" si="104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10"/>
        <v>0</v>
      </c>
      <c r="AJ188" s="22">
        <v>216</v>
      </c>
      <c r="AK188" s="164">
        <f t="shared" si="111"/>
        <v>6339.1679999999997</v>
      </c>
      <c r="AL188" s="22"/>
      <c r="AM188" s="164">
        <f t="shared" si="112"/>
        <v>0</v>
      </c>
      <c r="AN188" s="22"/>
      <c r="AO188" s="164">
        <f t="shared" si="113"/>
        <v>0</v>
      </c>
      <c r="AP188" s="22"/>
      <c r="AQ188" s="164">
        <f t="shared" si="114"/>
        <v>0</v>
      </c>
      <c r="AR188" s="22"/>
      <c r="AS188" s="164">
        <f t="shared" si="115"/>
        <v>0</v>
      </c>
      <c r="AT188" s="22"/>
      <c r="AU188" s="164">
        <f t="shared" si="116"/>
        <v>0</v>
      </c>
      <c r="AV188" s="22"/>
      <c r="AW188" s="164">
        <f t="shared" si="117"/>
        <v>0</v>
      </c>
      <c r="AX188" s="22"/>
      <c r="AY188" s="164">
        <f t="shared" si="118"/>
        <v>0</v>
      </c>
      <c r="AZ188" s="22"/>
      <c r="BA188" s="164">
        <f t="shared" si="119"/>
        <v>0</v>
      </c>
      <c r="BB188" s="22"/>
      <c r="BC188" s="164">
        <f t="shared" si="120"/>
        <v>0</v>
      </c>
      <c r="BD188" s="22"/>
      <c r="BE188" s="164">
        <f t="shared" si="121"/>
        <v>0</v>
      </c>
      <c r="BF188" s="253">
        <f t="shared" si="122"/>
        <v>6339.1679999999997</v>
      </c>
      <c r="BG188" s="253">
        <f t="shared" si="123"/>
        <v>6339.1679999999997</v>
      </c>
      <c r="BH188" s="10" t="b">
        <f t="shared" si="124"/>
        <v>1</v>
      </c>
      <c r="BI188" s="253">
        <f t="shared" si="125"/>
        <v>0</v>
      </c>
      <c r="BJ188" s="250">
        <f t="shared" si="128"/>
        <v>21610163</v>
      </c>
      <c r="BK188" s="251">
        <v>348</v>
      </c>
      <c r="BL188" s="251">
        <v>5</v>
      </c>
      <c r="BM188" s="252">
        <f t="shared" si="129"/>
        <v>216</v>
      </c>
      <c r="BN188" s="252">
        <f t="shared" si="130"/>
        <v>0</v>
      </c>
      <c r="BO188" s="252">
        <f t="shared" si="131"/>
        <v>0</v>
      </c>
      <c r="BP188" s="252">
        <f t="shared" si="132"/>
        <v>0</v>
      </c>
      <c r="BQ188" s="254">
        <f t="shared" si="133"/>
        <v>25.3</v>
      </c>
      <c r="BR188">
        <f t="shared" si="126"/>
        <v>16</v>
      </c>
      <c r="BS188">
        <v>0</v>
      </c>
      <c r="BT188">
        <v>1</v>
      </c>
      <c r="BU188" t="s">
        <v>139</v>
      </c>
      <c r="BV188" t="str">
        <f t="shared" si="146"/>
        <v>0</v>
      </c>
      <c r="BW188" t="str">
        <f t="shared" si="146"/>
        <v>0</v>
      </c>
      <c r="BX188" t="str">
        <f t="shared" si="146"/>
        <v>1</v>
      </c>
      <c r="BY188" t="s">
        <v>23</v>
      </c>
      <c r="BZ188" s="253">
        <f t="shared" si="134"/>
        <v>0</v>
      </c>
      <c r="CA188" s="253">
        <f t="shared" si="135"/>
        <v>6339.1679999999997</v>
      </c>
      <c r="CB188" s="253">
        <f t="shared" si="136"/>
        <v>0</v>
      </c>
      <c r="CC188" s="253">
        <f t="shared" si="137"/>
        <v>0</v>
      </c>
      <c r="CD188" s="253">
        <f t="shared" si="138"/>
        <v>0</v>
      </c>
      <c r="CE188" s="253">
        <f t="shared" si="139"/>
        <v>0</v>
      </c>
      <c r="CF188" s="253">
        <f t="shared" si="140"/>
        <v>0</v>
      </c>
      <c r="CG188" s="253">
        <f t="shared" si="141"/>
        <v>0</v>
      </c>
      <c r="CH188" s="253">
        <f t="shared" si="142"/>
        <v>0</v>
      </c>
      <c r="CI188" s="253">
        <f t="shared" si="143"/>
        <v>0</v>
      </c>
      <c r="CJ188" s="253">
        <f t="shared" si="144"/>
        <v>0</v>
      </c>
      <c r="CK188" s="253">
        <f t="shared" si="145"/>
        <v>0</v>
      </c>
    </row>
    <row r="189" spans="2:89" ht="20.399999999999999" x14ac:dyDescent="0.3">
      <c r="B189" s="194">
        <v>112</v>
      </c>
      <c r="C189" s="219">
        <v>216011</v>
      </c>
      <c r="D189" s="267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47"/>
        <v>1863</v>
      </c>
      <c r="L189" s="221" t="s">
        <v>20</v>
      </c>
      <c r="M189" s="104">
        <v>0</v>
      </c>
      <c r="N189" s="262">
        <f t="shared" si="127"/>
        <v>27.49</v>
      </c>
      <c r="O189" s="222">
        <v>27.49</v>
      </c>
      <c r="P189" s="110">
        <f t="shared" si="105"/>
        <v>51213.869999999995</v>
      </c>
      <c r="Q189" s="204" t="s">
        <v>139</v>
      </c>
      <c r="R189" s="113">
        <f t="shared" si="99"/>
        <v>264</v>
      </c>
      <c r="S189" s="114">
        <f t="shared" si="106"/>
        <v>7257.36</v>
      </c>
      <c r="T189" s="113">
        <f t="shared" si="100"/>
        <v>640</v>
      </c>
      <c r="U189" s="115">
        <f t="shared" si="107"/>
        <v>17593.599999999999</v>
      </c>
      <c r="V189" s="113">
        <f t="shared" si="101"/>
        <v>466</v>
      </c>
      <c r="W189" s="115">
        <f t="shared" si="108"/>
        <v>12810.34</v>
      </c>
      <c r="X189" s="113">
        <f t="shared" si="102"/>
        <v>493</v>
      </c>
      <c r="Y189" s="115">
        <f t="shared" si="109"/>
        <v>13552.57</v>
      </c>
      <c r="Z189" s="116">
        <f t="shared" si="103"/>
        <v>51213.87</v>
      </c>
      <c r="AA189" s="117" t="b">
        <f t="shared" si="104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/>
      <c r="AI189" s="164">
        <f t="shared" si="110"/>
        <v>0</v>
      </c>
      <c r="AJ189" s="22"/>
      <c r="AK189" s="164">
        <f t="shared" si="111"/>
        <v>0</v>
      </c>
      <c r="AL189" s="22">
        <v>264</v>
      </c>
      <c r="AM189" s="164">
        <f t="shared" si="112"/>
        <v>7257.36</v>
      </c>
      <c r="AN189" s="22">
        <v>216</v>
      </c>
      <c r="AO189" s="164">
        <f t="shared" si="113"/>
        <v>5937.8399999999992</v>
      </c>
      <c r="AP189" s="22">
        <v>212</v>
      </c>
      <c r="AQ189" s="164">
        <f t="shared" si="114"/>
        <v>5827.88</v>
      </c>
      <c r="AR189" s="22">
        <v>212</v>
      </c>
      <c r="AS189" s="164">
        <f t="shared" si="115"/>
        <v>5827.88</v>
      </c>
      <c r="AT189" s="22">
        <v>96</v>
      </c>
      <c r="AU189" s="164">
        <f t="shared" si="116"/>
        <v>2639.04</v>
      </c>
      <c r="AV189" s="22">
        <v>185</v>
      </c>
      <c r="AW189" s="164">
        <f t="shared" si="117"/>
        <v>5085.6499999999996</v>
      </c>
      <c r="AX189" s="22">
        <v>185</v>
      </c>
      <c r="AY189" s="164">
        <f t="shared" si="118"/>
        <v>5085.6499999999996</v>
      </c>
      <c r="AZ189" s="22">
        <v>185</v>
      </c>
      <c r="BA189" s="164">
        <f t="shared" si="119"/>
        <v>5085.6499999999996</v>
      </c>
      <c r="BB189" s="22">
        <v>212</v>
      </c>
      <c r="BC189" s="164">
        <f t="shared" si="120"/>
        <v>5827.88</v>
      </c>
      <c r="BD189" s="22">
        <v>96</v>
      </c>
      <c r="BE189" s="164">
        <f t="shared" si="121"/>
        <v>2639.04</v>
      </c>
      <c r="BF189" s="253">
        <f t="shared" si="122"/>
        <v>51213.869999999995</v>
      </c>
      <c r="BG189" s="253">
        <f t="shared" si="123"/>
        <v>51213.87</v>
      </c>
      <c r="BH189" s="10" t="b">
        <f t="shared" si="124"/>
        <v>1</v>
      </c>
      <c r="BI189" s="253">
        <f t="shared" si="125"/>
        <v>0</v>
      </c>
      <c r="BJ189" s="250">
        <f t="shared" si="128"/>
        <v>21610163</v>
      </c>
      <c r="BK189" s="251">
        <v>348</v>
      </c>
      <c r="BL189" s="251">
        <v>5</v>
      </c>
      <c r="BM189" s="252">
        <f t="shared" si="129"/>
        <v>264</v>
      </c>
      <c r="BN189" s="252">
        <f t="shared" si="130"/>
        <v>640</v>
      </c>
      <c r="BO189" s="252">
        <f t="shared" si="131"/>
        <v>466</v>
      </c>
      <c r="BP189" s="252">
        <f t="shared" si="132"/>
        <v>493</v>
      </c>
      <c r="BQ189" s="254">
        <f t="shared" si="133"/>
        <v>27.49</v>
      </c>
      <c r="BR189">
        <f t="shared" si="126"/>
        <v>0</v>
      </c>
      <c r="BS189">
        <v>0</v>
      </c>
      <c r="BT189">
        <v>1</v>
      </c>
      <c r="BU189" t="s">
        <v>139</v>
      </c>
      <c r="BV189" t="str">
        <f t="shared" si="146"/>
        <v>0</v>
      </c>
      <c r="BW189" t="str">
        <f t="shared" si="146"/>
        <v>0</v>
      </c>
      <c r="BX189" t="str">
        <f t="shared" si="146"/>
        <v>1</v>
      </c>
      <c r="BY189" t="s">
        <v>23</v>
      </c>
      <c r="BZ189" s="253">
        <f t="shared" si="134"/>
        <v>0</v>
      </c>
      <c r="CA189" s="253">
        <f t="shared" si="135"/>
        <v>0</v>
      </c>
      <c r="CB189" s="253">
        <f t="shared" si="136"/>
        <v>7257.36</v>
      </c>
      <c r="CC189" s="253">
        <f t="shared" si="137"/>
        <v>5937.8399999999992</v>
      </c>
      <c r="CD189" s="253">
        <f t="shared" si="138"/>
        <v>5827.88</v>
      </c>
      <c r="CE189" s="253">
        <f t="shared" si="139"/>
        <v>5827.88</v>
      </c>
      <c r="CF189" s="253">
        <f t="shared" si="140"/>
        <v>2639.04</v>
      </c>
      <c r="CG189" s="253">
        <f t="shared" si="141"/>
        <v>5085.6499999999996</v>
      </c>
      <c r="CH189" s="253">
        <f t="shared" si="142"/>
        <v>5085.6499999999996</v>
      </c>
      <c r="CI189" s="253">
        <f t="shared" si="143"/>
        <v>5085.6499999999996</v>
      </c>
      <c r="CJ189" s="253">
        <f t="shared" si="144"/>
        <v>5827.88</v>
      </c>
      <c r="CK189" s="253">
        <f t="shared" si="145"/>
        <v>2639.04</v>
      </c>
    </row>
    <row r="190" spans="2:89" ht="20.399999999999999" x14ac:dyDescent="0.3">
      <c r="B190" s="129">
        <v>113</v>
      </c>
      <c r="C190" s="191">
        <v>216011</v>
      </c>
      <c r="D190" s="266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47"/>
        <v>24</v>
      </c>
      <c r="L190" s="140" t="s">
        <v>20</v>
      </c>
      <c r="M190" s="104">
        <v>16</v>
      </c>
      <c r="N190" s="262">
        <f t="shared" si="127"/>
        <v>8</v>
      </c>
      <c r="O190" s="141">
        <v>8</v>
      </c>
      <c r="P190" s="110">
        <f t="shared" si="105"/>
        <v>222.71999999999997</v>
      </c>
      <c r="Q190" s="112" t="s">
        <v>139</v>
      </c>
      <c r="R190" s="113">
        <f t="shared" si="99"/>
        <v>24</v>
      </c>
      <c r="S190" s="114">
        <f t="shared" si="106"/>
        <v>222.71999999999997</v>
      </c>
      <c r="T190" s="113">
        <f t="shared" si="100"/>
        <v>0</v>
      </c>
      <c r="U190" s="115">
        <f t="shared" si="107"/>
        <v>0</v>
      </c>
      <c r="V190" s="113">
        <f t="shared" si="101"/>
        <v>0</v>
      </c>
      <c r="W190" s="115">
        <f t="shared" si="108"/>
        <v>0</v>
      </c>
      <c r="X190" s="113">
        <f t="shared" si="102"/>
        <v>0</v>
      </c>
      <c r="Y190" s="115">
        <f t="shared" si="109"/>
        <v>0</v>
      </c>
      <c r="Z190" s="116">
        <f t="shared" si="103"/>
        <v>222.71999999999997</v>
      </c>
      <c r="AA190" s="117" t="b">
        <f t="shared" si="104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10"/>
        <v>0</v>
      </c>
      <c r="AJ190" s="22">
        <v>24</v>
      </c>
      <c r="AK190" s="164">
        <f t="shared" si="111"/>
        <v>222.71999999999997</v>
      </c>
      <c r="AL190" s="22"/>
      <c r="AM190" s="164">
        <f t="shared" si="112"/>
        <v>0</v>
      </c>
      <c r="AN190" s="22"/>
      <c r="AO190" s="164">
        <f t="shared" si="113"/>
        <v>0</v>
      </c>
      <c r="AP190" s="22"/>
      <c r="AQ190" s="164">
        <f t="shared" si="114"/>
        <v>0</v>
      </c>
      <c r="AR190" s="22"/>
      <c r="AS190" s="164">
        <f t="shared" si="115"/>
        <v>0</v>
      </c>
      <c r="AT190" s="22"/>
      <c r="AU190" s="164">
        <f t="shared" si="116"/>
        <v>0</v>
      </c>
      <c r="AV190" s="22"/>
      <c r="AW190" s="164">
        <f t="shared" si="117"/>
        <v>0</v>
      </c>
      <c r="AX190" s="22"/>
      <c r="AY190" s="164">
        <f t="shared" si="118"/>
        <v>0</v>
      </c>
      <c r="AZ190" s="22"/>
      <c r="BA190" s="164">
        <f t="shared" si="119"/>
        <v>0</v>
      </c>
      <c r="BB190" s="22"/>
      <c r="BC190" s="164">
        <f t="shared" si="120"/>
        <v>0</v>
      </c>
      <c r="BD190" s="22"/>
      <c r="BE190" s="164">
        <f t="shared" si="121"/>
        <v>0</v>
      </c>
      <c r="BF190" s="253">
        <f t="shared" si="122"/>
        <v>222.71999999999997</v>
      </c>
      <c r="BG190" s="253">
        <f t="shared" si="123"/>
        <v>222.71999999999997</v>
      </c>
      <c r="BH190" s="10" t="b">
        <f t="shared" si="124"/>
        <v>1</v>
      </c>
      <c r="BI190" s="253">
        <f t="shared" si="125"/>
        <v>0</v>
      </c>
      <c r="BJ190" s="250">
        <f t="shared" si="128"/>
        <v>21610168</v>
      </c>
      <c r="BK190" s="251">
        <v>348</v>
      </c>
      <c r="BL190" s="251">
        <v>5</v>
      </c>
      <c r="BM190" s="252">
        <f t="shared" si="129"/>
        <v>24</v>
      </c>
      <c r="BN190" s="252">
        <f t="shared" si="130"/>
        <v>0</v>
      </c>
      <c r="BO190" s="252">
        <f t="shared" si="131"/>
        <v>0</v>
      </c>
      <c r="BP190" s="252">
        <f t="shared" si="132"/>
        <v>0</v>
      </c>
      <c r="BQ190" s="254">
        <f t="shared" si="133"/>
        <v>8</v>
      </c>
      <c r="BR190">
        <f t="shared" si="126"/>
        <v>16</v>
      </c>
      <c r="BS190">
        <v>0</v>
      </c>
      <c r="BT190">
        <v>1</v>
      </c>
      <c r="BU190" t="s">
        <v>139</v>
      </c>
      <c r="BV190" t="str">
        <f t="shared" si="146"/>
        <v>0</v>
      </c>
      <c r="BW190" t="str">
        <f t="shared" si="146"/>
        <v>0</v>
      </c>
      <c r="BX190" t="str">
        <f t="shared" si="146"/>
        <v>1</v>
      </c>
      <c r="BY190" t="s">
        <v>23</v>
      </c>
      <c r="BZ190" s="253">
        <f t="shared" si="134"/>
        <v>0</v>
      </c>
      <c r="CA190" s="253">
        <f t="shared" si="135"/>
        <v>222.71999999999997</v>
      </c>
      <c r="CB190" s="253">
        <f t="shared" si="136"/>
        <v>0</v>
      </c>
      <c r="CC190" s="253">
        <f t="shared" si="137"/>
        <v>0</v>
      </c>
      <c r="CD190" s="253">
        <f t="shared" si="138"/>
        <v>0</v>
      </c>
      <c r="CE190" s="253">
        <f t="shared" si="139"/>
        <v>0</v>
      </c>
      <c r="CF190" s="253">
        <f t="shared" si="140"/>
        <v>0</v>
      </c>
      <c r="CG190" s="253">
        <f t="shared" si="141"/>
        <v>0</v>
      </c>
      <c r="CH190" s="253">
        <f t="shared" si="142"/>
        <v>0</v>
      </c>
      <c r="CI190" s="253">
        <f t="shared" si="143"/>
        <v>0</v>
      </c>
      <c r="CJ190" s="253">
        <f t="shared" si="144"/>
        <v>0</v>
      </c>
      <c r="CK190" s="253">
        <f t="shared" si="145"/>
        <v>0</v>
      </c>
    </row>
    <row r="191" spans="2:89" ht="20.399999999999999" x14ac:dyDescent="0.3">
      <c r="B191" s="194">
        <v>113</v>
      </c>
      <c r="C191" s="219">
        <v>216011</v>
      </c>
      <c r="D191" s="267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47"/>
        <v>170</v>
      </c>
      <c r="L191" s="221" t="s">
        <v>20</v>
      </c>
      <c r="M191" s="104">
        <v>16</v>
      </c>
      <c r="N191" s="262">
        <f t="shared" si="127"/>
        <v>8</v>
      </c>
      <c r="O191" s="222">
        <v>8</v>
      </c>
      <c r="P191" s="110">
        <f t="shared" si="105"/>
        <v>1577.6</v>
      </c>
      <c r="Q191" s="204" t="s">
        <v>139</v>
      </c>
      <c r="R191" s="113">
        <f t="shared" si="99"/>
        <v>24</v>
      </c>
      <c r="S191" s="114">
        <f t="shared" si="106"/>
        <v>222.71999999999997</v>
      </c>
      <c r="T191" s="113">
        <f t="shared" si="100"/>
        <v>47</v>
      </c>
      <c r="U191" s="115">
        <f t="shared" si="107"/>
        <v>436.15999999999997</v>
      </c>
      <c r="V191" s="113">
        <f t="shared" si="101"/>
        <v>50</v>
      </c>
      <c r="W191" s="115">
        <f t="shared" si="108"/>
        <v>463.99999999999994</v>
      </c>
      <c r="X191" s="113">
        <f t="shared" si="102"/>
        <v>49</v>
      </c>
      <c r="Y191" s="115">
        <f t="shared" si="109"/>
        <v>454.71999999999997</v>
      </c>
      <c r="Z191" s="116">
        <f t="shared" si="103"/>
        <v>1577.6</v>
      </c>
      <c r="AA191" s="117" t="b">
        <f t="shared" si="104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/>
      <c r="AI191" s="164">
        <f t="shared" si="110"/>
        <v>0</v>
      </c>
      <c r="AJ191" s="22"/>
      <c r="AK191" s="164">
        <f t="shared" si="111"/>
        <v>0</v>
      </c>
      <c r="AL191" s="22">
        <v>24</v>
      </c>
      <c r="AM191" s="164">
        <f t="shared" si="112"/>
        <v>222.71999999999997</v>
      </c>
      <c r="AN191" s="22">
        <v>24</v>
      </c>
      <c r="AO191" s="164">
        <f t="shared" si="113"/>
        <v>222.71999999999997</v>
      </c>
      <c r="AP191" s="22">
        <v>7</v>
      </c>
      <c r="AQ191" s="164">
        <f t="shared" si="114"/>
        <v>64.959999999999994</v>
      </c>
      <c r="AR191" s="22">
        <v>16</v>
      </c>
      <c r="AS191" s="164">
        <f t="shared" si="115"/>
        <v>148.47999999999999</v>
      </c>
      <c r="AT191" s="22">
        <v>16</v>
      </c>
      <c r="AU191" s="164">
        <f t="shared" si="116"/>
        <v>148.47999999999999</v>
      </c>
      <c r="AV191" s="22">
        <v>17</v>
      </c>
      <c r="AW191" s="164">
        <f t="shared" si="117"/>
        <v>157.76</v>
      </c>
      <c r="AX191" s="22">
        <v>17</v>
      </c>
      <c r="AY191" s="164">
        <f t="shared" si="118"/>
        <v>157.76</v>
      </c>
      <c r="AZ191" s="22">
        <v>17</v>
      </c>
      <c r="BA191" s="164">
        <f t="shared" si="119"/>
        <v>157.76</v>
      </c>
      <c r="BB191" s="22">
        <v>16</v>
      </c>
      <c r="BC191" s="164">
        <f t="shared" si="120"/>
        <v>148.47999999999999</v>
      </c>
      <c r="BD191" s="22">
        <v>16</v>
      </c>
      <c r="BE191" s="164">
        <f t="shared" si="121"/>
        <v>148.47999999999999</v>
      </c>
      <c r="BF191" s="253">
        <f t="shared" si="122"/>
        <v>1577.6</v>
      </c>
      <c r="BG191" s="253">
        <f t="shared" si="123"/>
        <v>1577.6000000000001</v>
      </c>
      <c r="BH191" s="10" t="b">
        <f t="shared" si="124"/>
        <v>1</v>
      </c>
      <c r="BI191" s="253">
        <f t="shared" si="125"/>
        <v>0</v>
      </c>
      <c r="BJ191" s="250">
        <f t="shared" si="128"/>
        <v>21610168</v>
      </c>
      <c r="BK191" s="251">
        <v>348</v>
      </c>
      <c r="BL191" s="251">
        <v>5</v>
      </c>
      <c r="BM191" s="252">
        <f t="shared" si="129"/>
        <v>24</v>
      </c>
      <c r="BN191" s="252">
        <f t="shared" si="130"/>
        <v>47</v>
      </c>
      <c r="BO191" s="252">
        <f t="shared" si="131"/>
        <v>50</v>
      </c>
      <c r="BP191" s="252">
        <f t="shared" si="132"/>
        <v>49</v>
      </c>
      <c r="BQ191" s="254">
        <f t="shared" si="133"/>
        <v>8</v>
      </c>
      <c r="BR191">
        <f t="shared" si="126"/>
        <v>16</v>
      </c>
      <c r="BS191">
        <v>0</v>
      </c>
      <c r="BT191">
        <v>1</v>
      </c>
      <c r="BU191" t="s">
        <v>139</v>
      </c>
      <c r="BV191" t="str">
        <f t="shared" si="146"/>
        <v>0</v>
      </c>
      <c r="BW191" t="str">
        <f t="shared" si="146"/>
        <v>0</v>
      </c>
      <c r="BX191" t="str">
        <f t="shared" si="146"/>
        <v>1</v>
      </c>
      <c r="BY191" t="s">
        <v>23</v>
      </c>
      <c r="BZ191" s="253">
        <f t="shared" si="134"/>
        <v>0</v>
      </c>
      <c r="CA191" s="253">
        <f t="shared" si="135"/>
        <v>0</v>
      </c>
      <c r="CB191" s="253">
        <f t="shared" si="136"/>
        <v>222.71999999999997</v>
      </c>
      <c r="CC191" s="253">
        <f t="shared" si="137"/>
        <v>222.71999999999997</v>
      </c>
      <c r="CD191" s="253">
        <f t="shared" si="138"/>
        <v>64.959999999999994</v>
      </c>
      <c r="CE191" s="253">
        <f t="shared" si="139"/>
        <v>148.47999999999999</v>
      </c>
      <c r="CF191" s="253">
        <f t="shared" si="140"/>
        <v>148.47999999999999</v>
      </c>
      <c r="CG191" s="253">
        <f t="shared" si="141"/>
        <v>157.76</v>
      </c>
      <c r="CH191" s="253">
        <f t="shared" si="142"/>
        <v>157.76</v>
      </c>
      <c r="CI191" s="253">
        <f t="shared" si="143"/>
        <v>157.76</v>
      </c>
      <c r="CJ191" s="253">
        <f t="shared" si="144"/>
        <v>148.47999999999999</v>
      </c>
      <c r="CK191" s="253">
        <f t="shared" si="145"/>
        <v>148.47999999999999</v>
      </c>
    </row>
    <row r="192" spans="2:89" ht="20.399999999999999" x14ac:dyDescent="0.3">
      <c r="B192" s="129">
        <v>114</v>
      </c>
      <c r="C192" s="191">
        <v>216011</v>
      </c>
      <c r="D192" s="266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47"/>
        <v>4</v>
      </c>
      <c r="L192" s="140" t="s">
        <v>20</v>
      </c>
      <c r="M192" s="104">
        <v>16</v>
      </c>
      <c r="N192" s="262">
        <f t="shared" si="127"/>
        <v>42</v>
      </c>
      <c r="O192" s="141">
        <v>42</v>
      </c>
      <c r="P192" s="110">
        <f t="shared" si="105"/>
        <v>194.88</v>
      </c>
      <c r="Q192" s="112" t="s">
        <v>139</v>
      </c>
      <c r="R192" s="113">
        <f t="shared" si="99"/>
        <v>4</v>
      </c>
      <c r="S192" s="114">
        <f t="shared" si="106"/>
        <v>194.88</v>
      </c>
      <c r="T192" s="113">
        <f t="shared" si="100"/>
        <v>0</v>
      </c>
      <c r="U192" s="115">
        <f t="shared" si="107"/>
        <v>0</v>
      </c>
      <c r="V192" s="113">
        <f t="shared" si="101"/>
        <v>0</v>
      </c>
      <c r="W192" s="115">
        <f t="shared" si="108"/>
        <v>0</v>
      </c>
      <c r="X192" s="113">
        <f t="shared" si="102"/>
        <v>0</v>
      </c>
      <c r="Y192" s="115">
        <f t="shared" si="109"/>
        <v>0</v>
      </c>
      <c r="Z192" s="116">
        <f t="shared" si="103"/>
        <v>194.88</v>
      </c>
      <c r="AA192" s="117" t="b">
        <f t="shared" si="104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10"/>
        <v>0</v>
      </c>
      <c r="AJ192" s="22">
        <v>4</v>
      </c>
      <c r="AK192" s="164">
        <f t="shared" si="111"/>
        <v>194.88</v>
      </c>
      <c r="AL192" s="22"/>
      <c r="AM192" s="164">
        <f t="shared" si="112"/>
        <v>0</v>
      </c>
      <c r="AN192" s="22"/>
      <c r="AO192" s="164">
        <f t="shared" si="113"/>
        <v>0</v>
      </c>
      <c r="AP192" s="22"/>
      <c r="AQ192" s="164">
        <f t="shared" si="114"/>
        <v>0</v>
      </c>
      <c r="AR192" s="22"/>
      <c r="AS192" s="164">
        <f t="shared" si="115"/>
        <v>0</v>
      </c>
      <c r="AT192" s="22"/>
      <c r="AU192" s="164">
        <f t="shared" si="116"/>
        <v>0</v>
      </c>
      <c r="AV192" s="22"/>
      <c r="AW192" s="164">
        <f t="shared" si="117"/>
        <v>0</v>
      </c>
      <c r="AX192" s="22"/>
      <c r="AY192" s="164">
        <f t="shared" si="118"/>
        <v>0</v>
      </c>
      <c r="AZ192" s="22"/>
      <c r="BA192" s="164">
        <f t="shared" si="119"/>
        <v>0</v>
      </c>
      <c r="BB192" s="22"/>
      <c r="BC192" s="164">
        <f t="shared" si="120"/>
        <v>0</v>
      </c>
      <c r="BD192" s="22"/>
      <c r="BE192" s="164">
        <f t="shared" si="121"/>
        <v>0</v>
      </c>
      <c r="BF192" s="253">
        <f t="shared" si="122"/>
        <v>194.88</v>
      </c>
      <c r="BG192" s="253">
        <f t="shared" si="123"/>
        <v>194.88</v>
      </c>
      <c r="BH192" s="10" t="b">
        <f t="shared" si="124"/>
        <v>1</v>
      </c>
      <c r="BI192" s="253">
        <f t="shared" si="125"/>
        <v>0</v>
      </c>
      <c r="BJ192" s="250">
        <f t="shared" si="128"/>
        <v>21610170</v>
      </c>
      <c r="BK192" s="251">
        <v>348</v>
      </c>
      <c r="BL192" s="251">
        <v>5</v>
      </c>
      <c r="BM192" s="252">
        <f t="shared" si="129"/>
        <v>4</v>
      </c>
      <c r="BN192" s="252">
        <f t="shared" si="130"/>
        <v>0</v>
      </c>
      <c r="BO192" s="252">
        <f t="shared" si="131"/>
        <v>0</v>
      </c>
      <c r="BP192" s="252">
        <f t="shared" si="132"/>
        <v>0</v>
      </c>
      <c r="BQ192" s="254">
        <f t="shared" si="133"/>
        <v>42</v>
      </c>
      <c r="BR192">
        <f t="shared" si="126"/>
        <v>16</v>
      </c>
      <c r="BS192">
        <v>0</v>
      </c>
      <c r="BT192">
        <v>1</v>
      </c>
      <c r="BU192" t="s">
        <v>139</v>
      </c>
      <c r="BV192" t="str">
        <f t="shared" si="146"/>
        <v>0</v>
      </c>
      <c r="BW192" t="str">
        <f t="shared" si="146"/>
        <v>0</v>
      </c>
      <c r="BX192" t="str">
        <f t="shared" si="146"/>
        <v>1</v>
      </c>
      <c r="BY192" t="s">
        <v>23</v>
      </c>
      <c r="BZ192" s="253">
        <f t="shared" si="134"/>
        <v>0</v>
      </c>
      <c r="CA192" s="253">
        <f t="shared" si="135"/>
        <v>194.88</v>
      </c>
      <c r="CB192" s="253">
        <f t="shared" si="136"/>
        <v>0</v>
      </c>
      <c r="CC192" s="253">
        <f t="shared" si="137"/>
        <v>0</v>
      </c>
      <c r="CD192" s="253">
        <f t="shared" si="138"/>
        <v>0</v>
      </c>
      <c r="CE192" s="253">
        <f t="shared" si="139"/>
        <v>0</v>
      </c>
      <c r="CF192" s="253">
        <f t="shared" si="140"/>
        <v>0</v>
      </c>
      <c r="CG192" s="253">
        <f t="shared" si="141"/>
        <v>0</v>
      </c>
      <c r="CH192" s="253">
        <f t="shared" si="142"/>
        <v>0</v>
      </c>
      <c r="CI192" s="253">
        <f t="shared" si="143"/>
        <v>0</v>
      </c>
      <c r="CJ192" s="253">
        <f t="shared" si="144"/>
        <v>0</v>
      </c>
      <c r="CK192" s="253">
        <f t="shared" si="145"/>
        <v>0</v>
      </c>
    </row>
    <row r="193" spans="2:89" ht="20.399999999999999" x14ac:dyDescent="0.3">
      <c r="B193" s="194">
        <v>114</v>
      </c>
      <c r="C193" s="219">
        <v>216011</v>
      </c>
      <c r="D193" s="267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47"/>
        <v>41</v>
      </c>
      <c r="L193" s="221" t="s">
        <v>20</v>
      </c>
      <c r="M193" s="104">
        <v>16</v>
      </c>
      <c r="N193" s="262">
        <f t="shared" si="127"/>
        <v>42</v>
      </c>
      <c r="O193" s="222">
        <v>42</v>
      </c>
      <c r="P193" s="110">
        <f t="shared" si="105"/>
        <v>1997.52</v>
      </c>
      <c r="Q193" s="204" t="s">
        <v>139</v>
      </c>
      <c r="R193" s="113">
        <f t="shared" si="99"/>
        <v>5</v>
      </c>
      <c r="S193" s="114">
        <f t="shared" si="106"/>
        <v>243.6</v>
      </c>
      <c r="T193" s="113">
        <f t="shared" si="100"/>
        <v>9</v>
      </c>
      <c r="U193" s="115">
        <f t="shared" si="107"/>
        <v>438.48</v>
      </c>
      <c r="V193" s="113">
        <f t="shared" si="101"/>
        <v>18</v>
      </c>
      <c r="W193" s="115">
        <f t="shared" si="108"/>
        <v>876.96</v>
      </c>
      <c r="X193" s="113">
        <f t="shared" si="102"/>
        <v>9</v>
      </c>
      <c r="Y193" s="115">
        <f t="shared" si="109"/>
        <v>438.48</v>
      </c>
      <c r="Z193" s="116">
        <f t="shared" si="103"/>
        <v>1997.52</v>
      </c>
      <c r="AA193" s="117" t="b">
        <f t="shared" si="104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/>
      <c r="AI193" s="164">
        <f t="shared" si="110"/>
        <v>0</v>
      </c>
      <c r="AJ193" s="22"/>
      <c r="AK193" s="164">
        <f t="shared" si="111"/>
        <v>0</v>
      </c>
      <c r="AL193" s="22">
        <v>5</v>
      </c>
      <c r="AM193" s="164">
        <f t="shared" si="112"/>
        <v>243.6</v>
      </c>
      <c r="AN193" s="22">
        <v>4</v>
      </c>
      <c r="AO193" s="164">
        <f t="shared" si="113"/>
        <v>194.88</v>
      </c>
      <c r="AP193" s="22">
        <v>5</v>
      </c>
      <c r="AQ193" s="164">
        <f t="shared" si="114"/>
        <v>243.6</v>
      </c>
      <c r="AR193" s="22">
        <v>0</v>
      </c>
      <c r="AS193" s="164">
        <f t="shared" si="115"/>
        <v>0</v>
      </c>
      <c r="AT193" s="22">
        <v>0</v>
      </c>
      <c r="AU193" s="164">
        <f t="shared" si="116"/>
        <v>0</v>
      </c>
      <c r="AV193" s="22">
        <v>9</v>
      </c>
      <c r="AW193" s="164">
        <f t="shared" si="117"/>
        <v>438.48</v>
      </c>
      <c r="AX193" s="22">
        <v>9</v>
      </c>
      <c r="AY193" s="164">
        <f t="shared" si="118"/>
        <v>438.48</v>
      </c>
      <c r="AZ193" s="22">
        <v>9</v>
      </c>
      <c r="BA193" s="164">
        <f t="shared" si="119"/>
        <v>438.48</v>
      </c>
      <c r="BB193" s="22">
        <v>0</v>
      </c>
      <c r="BC193" s="164">
        <f t="shared" si="120"/>
        <v>0</v>
      </c>
      <c r="BD193" s="22">
        <v>0</v>
      </c>
      <c r="BE193" s="164">
        <f t="shared" si="121"/>
        <v>0</v>
      </c>
      <c r="BF193" s="253">
        <f t="shared" si="122"/>
        <v>1997.52</v>
      </c>
      <c r="BG193" s="253">
        <f t="shared" si="123"/>
        <v>1997.52</v>
      </c>
      <c r="BH193" s="10" t="b">
        <f t="shared" si="124"/>
        <v>1</v>
      </c>
      <c r="BI193" s="253">
        <f t="shared" si="125"/>
        <v>0</v>
      </c>
      <c r="BJ193" s="250">
        <f t="shared" si="128"/>
        <v>21610170</v>
      </c>
      <c r="BK193" s="251">
        <v>348</v>
      </c>
      <c r="BL193" s="251">
        <v>5</v>
      </c>
      <c r="BM193" s="252">
        <f t="shared" si="129"/>
        <v>5</v>
      </c>
      <c r="BN193" s="252">
        <f t="shared" si="130"/>
        <v>9</v>
      </c>
      <c r="BO193" s="252">
        <f t="shared" si="131"/>
        <v>18</v>
      </c>
      <c r="BP193" s="252">
        <f t="shared" si="132"/>
        <v>9</v>
      </c>
      <c r="BQ193" s="254">
        <f t="shared" si="133"/>
        <v>42</v>
      </c>
      <c r="BR193">
        <f t="shared" si="126"/>
        <v>16</v>
      </c>
      <c r="BS193">
        <v>0</v>
      </c>
      <c r="BT193">
        <v>1</v>
      </c>
      <c r="BU193" t="s">
        <v>139</v>
      </c>
      <c r="BV193" t="str">
        <f t="shared" si="146"/>
        <v>0</v>
      </c>
      <c r="BW193" t="str">
        <f t="shared" si="146"/>
        <v>0</v>
      </c>
      <c r="BX193" t="str">
        <f t="shared" si="146"/>
        <v>1</v>
      </c>
      <c r="BY193" t="s">
        <v>23</v>
      </c>
      <c r="BZ193" s="253">
        <f t="shared" si="134"/>
        <v>0</v>
      </c>
      <c r="CA193" s="253">
        <f t="shared" si="135"/>
        <v>0</v>
      </c>
      <c r="CB193" s="253">
        <f t="shared" si="136"/>
        <v>243.6</v>
      </c>
      <c r="CC193" s="253">
        <f t="shared" si="137"/>
        <v>194.88</v>
      </c>
      <c r="CD193" s="253">
        <f t="shared" si="138"/>
        <v>243.6</v>
      </c>
      <c r="CE193" s="253">
        <f t="shared" si="139"/>
        <v>0</v>
      </c>
      <c r="CF193" s="253">
        <f t="shared" si="140"/>
        <v>0</v>
      </c>
      <c r="CG193" s="253">
        <f t="shared" si="141"/>
        <v>438.48</v>
      </c>
      <c r="CH193" s="253">
        <f t="shared" si="142"/>
        <v>438.48</v>
      </c>
      <c r="CI193" s="253">
        <f t="shared" si="143"/>
        <v>438.48</v>
      </c>
      <c r="CJ193" s="253">
        <f t="shared" si="144"/>
        <v>0</v>
      </c>
      <c r="CK193" s="253">
        <f t="shared" si="145"/>
        <v>0</v>
      </c>
    </row>
    <row r="194" spans="2:89" ht="20.399999999999999" x14ac:dyDescent="0.3">
      <c r="B194" s="129">
        <v>115</v>
      </c>
      <c r="C194" s="191">
        <v>216011</v>
      </c>
      <c r="D194" s="266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47"/>
        <v>17</v>
      </c>
      <c r="L194" s="140" t="s">
        <v>138</v>
      </c>
      <c r="M194" s="104">
        <v>16</v>
      </c>
      <c r="N194" s="262">
        <f t="shared" si="127"/>
        <v>11</v>
      </c>
      <c r="O194" s="141">
        <v>11</v>
      </c>
      <c r="P194" s="110">
        <f t="shared" si="105"/>
        <v>216.92</v>
      </c>
      <c r="Q194" s="112" t="s">
        <v>139</v>
      </c>
      <c r="R194" s="113">
        <f t="shared" si="99"/>
        <v>17</v>
      </c>
      <c r="S194" s="114">
        <f t="shared" si="106"/>
        <v>216.92</v>
      </c>
      <c r="T194" s="113">
        <f t="shared" si="100"/>
        <v>0</v>
      </c>
      <c r="U194" s="115">
        <f t="shared" si="107"/>
        <v>0</v>
      </c>
      <c r="V194" s="113">
        <f t="shared" si="101"/>
        <v>0</v>
      </c>
      <c r="W194" s="115">
        <f t="shared" si="108"/>
        <v>0</v>
      </c>
      <c r="X194" s="113">
        <f t="shared" si="102"/>
        <v>0</v>
      </c>
      <c r="Y194" s="115">
        <f t="shared" si="109"/>
        <v>0</v>
      </c>
      <c r="Z194" s="116">
        <f t="shared" si="103"/>
        <v>216.92</v>
      </c>
      <c r="AA194" s="117" t="b">
        <f t="shared" si="104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10"/>
        <v>0</v>
      </c>
      <c r="AJ194" s="22">
        <v>17</v>
      </c>
      <c r="AK194" s="164">
        <f t="shared" si="111"/>
        <v>216.92</v>
      </c>
      <c r="AL194" s="22"/>
      <c r="AM194" s="164">
        <f t="shared" si="112"/>
        <v>0</v>
      </c>
      <c r="AN194" s="22"/>
      <c r="AO194" s="164">
        <f t="shared" si="113"/>
        <v>0</v>
      </c>
      <c r="AP194" s="22"/>
      <c r="AQ194" s="164">
        <f t="shared" si="114"/>
        <v>0</v>
      </c>
      <c r="AR194" s="22"/>
      <c r="AS194" s="164">
        <f t="shared" si="115"/>
        <v>0</v>
      </c>
      <c r="AT194" s="22"/>
      <c r="AU194" s="164">
        <f t="shared" si="116"/>
        <v>0</v>
      </c>
      <c r="AV194" s="22"/>
      <c r="AW194" s="164">
        <f t="shared" si="117"/>
        <v>0</v>
      </c>
      <c r="AX194" s="22"/>
      <c r="AY194" s="164">
        <f t="shared" si="118"/>
        <v>0</v>
      </c>
      <c r="AZ194" s="22"/>
      <c r="BA194" s="164">
        <f t="shared" si="119"/>
        <v>0</v>
      </c>
      <c r="BB194" s="22"/>
      <c r="BC194" s="164">
        <f t="shared" si="120"/>
        <v>0</v>
      </c>
      <c r="BD194" s="22"/>
      <c r="BE194" s="164">
        <f t="shared" si="121"/>
        <v>0</v>
      </c>
      <c r="BF194" s="253">
        <f t="shared" si="122"/>
        <v>216.92</v>
      </c>
      <c r="BG194" s="253">
        <f t="shared" si="123"/>
        <v>216.92</v>
      </c>
      <c r="BH194" s="10" t="b">
        <f t="shared" si="124"/>
        <v>1</v>
      </c>
      <c r="BI194" s="253">
        <f t="shared" si="125"/>
        <v>0</v>
      </c>
      <c r="BJ194" s="250">
        <f t="shared" si="128"/>
        <v>21610194</v>
      </c>
      <c r="BK194" s="251">
        <v>348</v>
      </c>
      <c r="BL194" s="251">
        <v>5</v>
      </c>
      <c r="BM194" s="252">
        <f t="shared" si="129"/>
        <v>17</v>
      </c>
      <c r="BN194" s="252">
        <f t="shared" si="130"/>
        <v>0</v>
      </c>
      <c r="BO194" s="252">
        <f t="shared" si="131"/>
        <v>0</v>
      </c>
      <c r="BP194" s="252">
        <f t="shared" si="132"/>
        <v>0</v>
      </c>
      <c r="BQ194" s="254">
        <f t="shared" si="133"/>
        <v>11</v>
      </c>
      <c r="BR194">
        <f t="shared" si="126"/>
        <v>16</v>
      </c>
      <c r="BS194">
        <v>0</v>
      </c>
      <c r="BT194">
        <v>1</v>
      </c>
      <c r="BU194" t="s">
        <v>139</v>
      </c>
      <c r="BV194" t="str">
        <f t="shared" si="146"/>
        <v>0</v>
      </c>
      <c r="BW194" t="str">
        <f t="shared" si="146"/>
        <v>0</v>
      </c>
      <c r="BX194" t="str">
        <f t="shared" si="146"/>
        <v>1</v>
      </c>
      <c r="BY194" t="s">
        <v>23</v>
      </c>
      <c r="BZ194" s="253">
        <f t="shared" si="134"/>
        <v>0</v>
      </c>
      <c r="CA194" s="253">
        <f t="shared" si="135"/>
        <v>216.92</v>
      </c>
      <c r="CB194" s="253">
        <f t="shared" si="136"/>
        <v>0</v>
      </c>
      <c r="CC194" s="253">
        <f t="shared" si="137"/>
        <v>0</v>
      </c>
      <c r="CD194" s="253">
        <f t="shared" si="138"/>
        <v>0</v>
      </c>
      <c r="CE194" s="253">
        <f t="shared" si="139"/>
        <v>0</v>
      </c>
      <c r="CF194" s="253">
        <f t="shared" si="140"/>
        <v>0</v>
      </c>
      <c r="CG194" s="253">
        <f t="shared" si="141"/>
        <v>0</v>
      </c>
      <c r="CH194" s="253">
        <f t="shared" si="142"/>
        <v>0</v>
      </c>
      <c r="CI194" s="253">
        <f t="shared" si="143"/>
        <v>0</v>
      </c>
      <c r="CJ194" s="253">
        <f t="shared" si="144"/>
        <v>0</v>
      </c>
      <c r="CK194" s="253">
        <f t="shared" si="145"/>
        <v>0</v>
      </c>
    </row>
    <row r="195" spans="2:89" ht="20.399999999999999" x14ac:dyDescent="0.3">
      <c r="B195" s="194">
        <v>115</v>
      </c>
      <c r="C195" s="219">
        <v>216011</v>
      </c>
      <c r="D195" s="267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47"/>
        <v>56</v>
      </c>
      <c r="L195" s="221" t="s">
        <v>138</v>
      </c>
      <c r="M195" s="104">
        <v>16</v>
      </c>
      <c r="N195" s="262">
        <f t="shared" si="127"/>
        <v>11</v>
      </c>
      <c r="O195" s="222">
        <v>11</v>
      </c>
      <c r="P195" s="110">
        <f t="shared" si="105"/>
        <v>714.56</v>
      </c>
      <c r="Q195" s="204" t="s">
        <v>139</v>
      </c>
      <c r="R195" s="113">
        <f t="shared" si="99"/>
        <v>17</v>
      </c>
      <c r="S195" s="114">
        <f t="shared" si="106"/>
        <v>216.92</v>
      </c>
      <c r="T195" s="113">
        <f t="shared" si="100"/>
        <v>24</v>
      </c>
      <c r="U195" s="115">
        <f t="shared" si="107"/>
        <v>306.24</v>
      </c>
      <c r="V195" s="113">
        <f t="shared" si="101"/>
        <v>6</v>
      </c>
      <c r="W195" s="115">
        <f t="shared" si="108"/>
        <v>76.56</v>
      </c>
      <c r="X195" s="113">
        <f t="shared" si="102"/>
        <v>9</v>
      </c>
      <c r="Y195" s="115">
        <f t="shared" si="109"/>
        <v>114.84</v>
      </c>
      <c r="Z195" s="116">
        <f t="shared" si="103"/>
        <v>714.56000000000006</v>
      </c>
      <c r="AA195" s="117" t="b">
        <f t="shared" si="104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/>
      <c r="AI195" s="164">
        <f t="shared" si="110"/>
        <v>0</v>
      </c>
      <c r="AJ195" s="22"/>
      <c r="AK195" s="164">
        <f t="shared" si="111"/>
        <v>0</v>
      </c>
      <c r="AL195" s="22">
        <v>17</v>
      </c>
      <c r="AM195" s="164">
        <f t="shared" si="112"/>
        <v>216.92</v>
      </c>
      <c r="AN195" s="22">
        <v>17</v>
      </c>
      <c r="AO195" s="164">
        <f t="shared" si="113"/>
        <v>216.92</v>
      </c>
      <c r="AP195" s="22">
        <v>2</v>
      </c>
      <c r="AQ195" s="164">
        <f t="shared" si="114"/>
        <v>25.52</v>
      </c>
      <c r="AR195" s="22">
        <v>5</v>
      </c>
      <c r="AS195" s="164">
        <f t="shared" si="115"/>
        <v>63.8</v>
      </c>
      <c r="AT195" s="22">
        <v>2</v>
      </c>
      <c r="AU195" s="164">
        <f t="shared" si="116"/>
        <v>25.52</v>
      </c>
      <c r="AV195" s="22">
        <v>2</v>
      </c>
      <c r="AW195" s="164">
        <f t="shared" si="117"/>
        <v>25.52</v>
      </c>
      <c r="AX195" s="22">
        <v>2</v>
      </c>
      <c r="AY195" s="164">
        <f t="shared" si="118"/>
        <v>25.52</v>
      </c>
      <c r="AZ195" s="22">
        <v>2</v>
      </c>
      <c r="BA195" s="164">
        <f t="shared" si="119"/>
        <v>25.52</v>
      </c>
      <c r="BB195" s="22">
        <v>5</v>
      </c>
      <c r="BC195" s="164">
        <f t="shared" si="120"/>
        <v>63.8</v>
      </c>
      <c r="BD195" s="22">
        <v>2</v>
      </c>
      <c r="BE195" s="164">
        <f t="shared" si="121"/>
        <v>25.52</v>
      </c>
      <c r="BF195" s="253">
        <f t="shared" si="122"/>
        <v>714.56</v>
      </c>
      <c r="BG195" s="253">
        <f t="shared" si="123"/>
        <v>714.56</v>
      </c>
      <c r="BH195" s="10" t="b">
        <f t="shared" si="124"/>
        <v>1</v>
      </c>
      <c r="BI195" s="253">
        <f t="shared" si="125"/>
        <v>0</v>
      </c>
      <c r="BJ195" s="250">
        <f t="shared" si="128"/>
        <v>21610194</v>
      </c>
      <c r="BK195" s="251">
        <v>348</v>
      </c>
      <c r="BL195" s="251">
        <v>5</v>
      </c>
      <c r="BM195" s="252">
        <f t="shared" si="129"/>
        <v>17</v>
      </c>
      <c r="BN195" s="252">
        <f t="shared" si="130"/>
        <v>24</v>
      </c>
      <c r="BO195" s="252">
        <f t="shared" si="131"/>
        <v>6</v>
      </c>
      <c r="BP195" s="252">
        <f t="shared" si="132"/>
        <v>9</v>
      </c>
      <c r="BQ195" s="254">
        <f t="shared" si="133"/>
        <v>11</v>
      </c>
      <c r="BR195">
        <f t="shared" si="126"/>
        <v>16</v>
      </c>
      <c r="BS195">
        <v>0</v>
      </c>
      <c r="BT195">
        <v>1</v>
      </c>
      <c r="BU195" t="s">
        <v>139</v>
      </c>
      <c r="BV195" t="str">
        <f t="shared" si="146"/>
        <v>0</v>
      </c>
      <c r="BW195" t="str">
        <f t="shared" si="146"/>
        <v>0</v>
      </c>
      <c r="BX195" t="str">
        <f t="shared" si="146"/>
        <v>1</v>
      </c>
      <c r="BY195" t="s">
        <v>23</v>
      </c>
      <c r="BZ195" s="253">
        <f t="shared" si="134"/>
        <v>0</v>
      </c>
      <c r="CA195" s="253">
        <f t="shared" si="135"/>
        <v>0</v>
      </c>
      <c r="CB195" s="253">
        <f t="shared" si="136"/>
        <v>216.92</v>
      </c>
      <c r="CC195" s="253">
        <f t="shared" si="137"/>
        <v>216.92</v>
      </c>
      <c r="CD195" s="253">
        <f t="shared" si="138"/>
        <v>25.52</v>
      </c>
      <c r="CE195" s="253">
        <f t="shared" si="139"/>
        <v>63.8</v>
      </c>
      <c r="CF195" s="253">
        <f t="shared" si="140"/>
        <v>25.52</v>
      </c>
      <c r="CG195" s="253">
        <f t="shared" si="141"/>
        <v>25.52</v>
      </c>
      <c r="CH195" s="253">
        <f t="shared" si="142"/>
        <v>25.52</v>
      </c>
      <c r="CI195" s="253">
        <f t="shared" si="143"/>
        <v>25.52</v>
      </c>
      <c r="CJ195" s="253">
        <f t="shared" si="144"/>
        <v>63.8</v>
      </c>
      <c r="CK195" s="253">
        <f t="shared" si="145"/>
        <v>25.52</v>
      </c>
    </row>
    <row r="196" spans="2:89" ht="20.399999999999999" x14ac:dyDescent="0.3">
      <c r="B196" s="129">
        <v>116</v>
      </c>
      <c r="C196" s="191">
        <v>216011</v>
      </c>
      <c r="D196" s="266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47"/>
        <v>5</v>
      </c>
      <c r="L196" s="140" t="s">
        <v>20</v>
      </c>
      <c r="M196" s="104">
        <v>16</v>
      </c>
      <c r="N196" s="262">
        <f t="shared" si="127"/>
        <v>40</v>
      </c>
      <c r="O196" s="141">
        <v>40</v>
      </c>
      <c r="P196" s="110">
        <f t="shared" si="105"/>
        <v>232</v>
      </c>
      <c r="Q196" s="112" t="s">
        <v>139</v>
      </c>
      <c r="R196" s="113">
        <f t="shared" ref="R196:R270" si="148">AH196+AJ196+AL196</f>
        <v>5</v>
      </c>
      <c r="S196" s="114">
        <f t="shared" si="106"/>
        <v>232</v>
      </c>
      <c r="T196" s="113">
        <f t="shared" ref="T196:T270" si="149">AN196+AP196+AR196</f>
        <v>0</v>
      </c>
      <c r="U196" s="115">
        <f t="shared" si="107"/>
        <v>0</v>
      </c>
      <c r="V196" s="113">
        <f t="shared" ref="V196:V270" si="150">AT196+AV196+AX196</f>
        <v>0</v>
      </c>
      <c r="W196" s="115">
        <f t="shared" si="108"/>
        <v>0</v>
      </c>
      <c r="X196" s="113">
        <f t="shared" ref="X196:X270" si="151">AZ196+BB196+BD196</f>
        <v>0</v>
      </c>
      <c r="Y196" s="115">
        <f t="shared" si="109"/>
        <v>0</v>
      </c>
      <c r="Z196" s="116">
        <f t="shared" ref="Z196:Z270" si="152">S196+U196+W196+Y196</f>
        <v>232</v>
      </c>
      <c r="AA196" s="117" t="b">
        <f t="shared" ref="AA196:AA270" si="153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10"/>
        <v>0</v>
      </c>
      <c r="AJ196" s="22">
        <v>5</v>
      </c>
      <c r="AK196" s="164">
        <f t="shared" si="111"/>
        <v>232</v>
      </c>
      <c r="AL196" s="22"/>
      <c r="AM196" s="164">
        <f t="shared" si="112"/>
        <v>0</v>
      </c>
      <c r="AN196" s="22"/>
      <c r="AO196" s="164">
        <f t="shared" si="113"/>
        <v>0</v>
      </c>
      <c r="AP196" s="22"/>
      <c r="AQ196" s="164">
        <f t="shared" si="114"/>
        <v>0</v>
      </c>
      <c r="AR196" s="22"/>
      <c r="AS196" s="164">
        <f t="shared" si="115"/>
        <v>0</v>
      </c>
      <c r="AT196" s="22"/>
      <c r="AU196" s="164">
        <f t="shared" si="116"/>
        <v>0</v>
      </c>
      <c r="AV196" s="22"/>
      <c r="AW196" s="164">
        <f t="shared" si="117"/>
        <v>0</v>
      </c>
      <c r="AX196" s="22"/>
      <c r="AY196" s="164">
        <f t="shared" si="118"/>
        <v>0</v>
      </c>
      <c r="AZ196" s="22"/>
      <c r="BA196" s="164">
        <f t="shared" si="119"/>
        <v>0</v>
      </c>
      <c r="BB196" s="22"/>
      <c r="BC196" s="164">
        <f t="shared" si="120"/>
        <v>0</v>
      </c>
      <c r="BD196" s="22"/>
      <c r="BE196" s="164">
        <f t="shared" si="121"/>
        <v>0</v>
      </c>
      <c r="BF196" s="253">
        <f t="shared" si="122"/>
        <v>232</v>
      </c>
      <c r="BG196" s="253">
        <f t="shared" si="123"/>
        <v>232</v>
      </c>
      <c r="BH196" s="10" t="b">
        <f t="shared" si="124"/>
        <v>1</v>
      </c>
      <c r="BI196" s="253">
        <f t="shared" si="125"/>
        <v>0</v>
      </c>
      <c r="BJ196" s="250">
        <f t="shared" si="128"/>
        <v>21610199</v>
      </c>
      <c r="BK196" s="251">
        <v>348</v>
      </c>
      <c r="BL196" s="251">
        <v>5</v>
      </c>
      <c r="BM196" s="252">
        <f t="shared" si="129"/>
        <v>5</v>
      </c>
      <c r="BN196" s="252">
        <f t="shared" si="130"/>
        <v>0</v>
      </c>
      <c r="BO196" s="252">
        <f t="shared" si="131"/>
        <v>0</v>
      </c>
      <c r="BP196" s="252">
        <f t="shared" si="132"/>
        <v>0</v>
      </c>
      <c r="BQ196" s="254">
        <f t="shared" si="133"/>
        <v>40</v>
      </c>
      <c r="BR196">
        <f t="shared" si="126"/>
        <v>16</v>
      </c>
      <c r="BS196">
        <v>0</v>
      </c>
      <c r="BT196">
        <v>1</v>
      </c>
      <c r="BU196" t="s">
        <v>139</v>
      </c>
      <c r="BV196" t="str">
        <f t="shared" si="146"/>
        <v>0</v>
      </c>
      <c r="BW196" t="str">
        <f t="shared" si="146"/>
        <v>0</v>
      </c>
      <c r="BX196" t="str">
        <f t="shared" si="146"/>
        <v>1</v>
      </c>
      <c r="BY196" t="s">
        <v>23</v>
      </c>
      <c r="BZ196" s="253">
        <f t="shared" si="134"/>
        <v>0</v>
      </c>
      <c r="CA196" s="253">
        <f t="shared" si="135"/>
        <v>232</v>
      </c>
      <c r="CB196" s="253">
        <f t="shared" si="136"/>
        <v>0</v>
      </c>
      <c r="CC196" s="253">
        <f t="shared" si="137"/>
        <v>0</v>
      </c>
      <c r="CD196" s="253">
        <f t="shared" si="138"/>
        <v>0</v>
      </c>
      <c r="CE196" s="253">
        <f t="shared" si="139"/>
        <v>0</v>
      </c>
      <c r="CF196" s="253">
        <f t="shared" si="140"/>
        <v>0</v>
      </c>
      <c r="CG196" s="253">
        <f t="shared" si="141"/>
        <v>0</v>
      </c>
      <c r="CH196" s="253">
        <f t="shared" si="142"/>
        <v>0</v>
      </c>
      <c r="CI196" s="253">
        <f t="shared" si="143"/>
        <v>0</v>
      </c>
      <c r="CJ196" s="253">
        <f t="shared" si="144"/>
        <v>0</v>
      </c>
      <c r="CK196" s="253">
        <f t="shared" si="145"/>
        <v>0</v>
      </c>
    </row>
    <row r="197" spans="2:89" ht="20.399999999999999" x14ac:dyDescent="0.3">
      <c r="B197" s="194">
        <v>116</v>
      </c>
      <c r="C197" s="219">
        <v>216011</v>
      </c>
      <c r="D197" s="267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47"/>
        <v>37</v>
      </c>
      <c r="L197" s="221" t="s">
        <v>20</v>
      </c>
      <c r="M197" s="104">
        <v>16</v>
      </c>
      <c r="N197" s="262">
        <f t="shared" si="127"/>
        <v>40</v>
      </c>
      <c r="O197" s="222">
        <v>40</v>
      </c>
      <c r="P197" s="110">
        <f t="shared" ref="P197:P271" si="154">(O197*(M197/100+1))*K197</f>
        <v>1716.8</v>
      </c>
      <c r="Q197" s="204" t="s">
        <v>139</v>
      </c>
      <c r="R197" s="113">
        <f t="shared" si="148"/>
        <v>10</v>
      </c>
      <c r="S197" s="114">
        <f t="shared" ref="S197:S271" si="155">R197*(O197*(M197/100+1))</f>
        <v>464</v>
      </c>
      <c r="T197" s="113">
        <f t="shared" si="149"/>
        <v>9</v>
      </c>
      <c r="U197" s="115">
        <f t="shared" ref="U197:U271" si="156">T197*(O197*(M197/100+1))</f>
        <v>417.59999999999997</v>
      </c>
      <c r="V197" s="113">
        <f t="shared" si="150"/>
        <v>10</v>
      </c>
      <c r="W197" s="115">
        <f t="shared" ref="W197:W271" si="157">V197*(O197*(M197/100+1))</f>
        <v>464</v>
      </c>
      <c r="X197" s="113">
        <f t="shared" si="151"/>
        <v>8</v>
      </c>
      <c r="Y197" s="115">
        <f t="shared" ref="Y197:Y271" si="158">X197*(O197*(M197/100+1))</f>
        <v>371.2</v>
      </c>
      <c r="Z197" s="116">
        <f t="shared" si="152"/>
        <v>1716.8</v>
      </c>
      <c r="AA197" s="117" t="b">
        <f t="shared" si="153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/>
      <c r="AI197" s="164">
        <f t="shared" ref="AI197:AI271" si="159">AH197*(O197*(M197/100+1))</f>
        <v>0</v>
      </c>
      <c r="AJ197" s="22"/>
      <c r="AK197" s="164">
        <f t="shared" ref="AK197:AK271" si="160">AJ197*(O197*(M197/100+1))</f>
        <v>0</v>
      </c>
      <c r="AL197" s="22">
        <v>10</v>
      </c>
      <c r="AM197" s="164">
        <f t="shared" ref="AM197:AM271" si="161">AL197*(O197*(M197/100+1))</f>
        <v>464</v>
      </c>
      <c r="AN197" s="22">
        <v>5</v>
      </c>
      <c r="AO197" s="164">
        <f t="shared" ref="AO197:AO271" si="162">AN197*(O197*(M197/100+1))</f>
        <v>232</v>
      </c>
      <c r="AP197" s="22">
        <v>2</v>
      </c>
      <c r="AQ197" s="164">
        <f t="shared" ref="AQ197:AQ271" si="163">AP197*(O197*(M197/100+1))</f>
        <v>92.8</v>
      </c>
      <c r="AR197" s="22">
        <v>2</v>
      </c>
      <c r="AS197" s="164">
        <f t="shared" ref="AS197:AS271" si="164">AR197*(O197*(M197/100+1))</f>
        <v>92.8</v>
      </c>
      <c r="AT197" s="22">
        <v>2</v>
      </c>
      <c r="AU197" s="164">
        <f t="shared" ref="AU197:AU271" si="165">AT197*(O197*(M197/100+1))</f>
        <v>92.8</v>
      </c>
      <c r="AV197" s="22">
        <v>4</v>
      </c>
      <c r="AW197" s="164">
        <f t="shared" ref="AW197:AW271" si="166">AV197*(O197*(M197/100+1))</f>
        <v>185.6</v>
      </c>
      <c r="AX197" s="22">
        <v>4</v>
      </c>
      <c r="AY197" s="164">
        <f t="shared" ref="AY197:AY271" si="167">AX197*(O197*(M197/100+1))</f>
        <v>185.6</v>
      </c>
      <c r="AZ197" s="22">
        <v>4</v>
      </c>
      <c r="BA197" s="164">
        <f t="shared" ref="BA197:BA271" si="168">AZ197*(O197*(M197/100+1))</f>
        <v>185.6</v>
      </c>
      <c r="BB197" s="22">
        <v>2</v>
      </c>
      <c r="BC197" s="164">
        <f t="shared" ref="BC197:BC271" si="169">BB197*(O197*(M197/100+1))</f>
        <v>92.8</v>
      </c>
      <c r="BD197" s="22">
        <v>2</v>
      </c>
      <c r="BE197" s="164">
        <f t="shared" ref="BE197:BE271" si="170">BD197*(O197*(M197/100+1))</f>
        <v>92.8</v>
      </c>
      <c r="BF197" s="253">
        <f t="shared" ref="BF197:BF271" si="171">SUM(R197,T197,V197,X197)*(O197*(M197/100+1))</f>
        <v>1716.8</v>
      </c>
      <c r="BG197" s="253">
        <f t="shared" ref="BG197:BG271" si="172">SUM(BE197,BC197,BA197,AY197,AW197,AU197,AS197,AQ197,AO197,AM197,AK197,AI197)</f>
        <v>1716.7999999999997</v>
      </c>
      <c r="BH197" s="10" t="b">
        <f t="shared" ref="BH197:BH271" si="173">BF197=BG197</f>
        <v>1</v>
      </c>
      <c r="BI197" s="253">
        <f t="shared" ref="BI197:BI271" si="174">BF197-BG197</f>
        <v>0</v>
      </c>
      <c r="BJ197" s="250">
        <f t="shared" si="128"/>
        <v>21610199</v>
      </c>
      <c r="BK197" s="251">
        <v>348</v>
      </c>
      <c r="BL197" s="251">
        <v>5</v>
      </c>
      <c r="BM197" s="252">
        <f t="shared" si="129"/>
        <v>10</v>
      </c>
      <c r="BN197" s="252">
        <f t="shared" si="130"/>
        <v>9</v>
      </c>
      <c r="BO197" s="252">
        <f t="shared" si="131"/>
        <v>10</v>
      </c>
      <c r="BP197" s="252">
        <f t="shared" si="132"/>
        <v>8</v>
      </c>
      <c r="BQ197" s="254">
        <f t="shared" si="133"/>
        <v>40</v>
      </c>
      <c r="BR197">
        <f t="shared" ref="BR197:BR271" si="175">M197</f>
        <v>16</v>
      </c>
      <c r="BS197">
        <v>0</v>
      </c>
      <c r="BT197">
        <v>1</v>
      </c>
      <c r="BU197" t="s">
        <v>139</v>
      </c>
      <c r="BV197" t="str">
        <f t="shared" si="146"/>
        <v>0</v>
      </c>
      <c r="BW197" t="str">
        <f t="shared" si="146"/>
        <v>0</v>
      </c>
      <c r="BX197" t="str">
        <f t="shared" si="146"/>
        <v>1</v>
      </c>
      <c r="BY197" t="s">
        <v>23</v>
      </c>
      <c r="BZ197" s="253">
        <f t="shared" si="134"/>
        <v>0</v>
      </c>
      <c r="CA197" s="253">
        <f t="shared" si="135"/>
        <v>0</v>
      </c>
      <c r="CB197" s="253">
        <f t="shared" si="136"/>
        <v>464</v>
      </c>
      <c r="CC197" s="253">
        <f t="shared" si="137"/>
        <v>232</v>
      </c>
      <c r="CD197" s="253">
        <f t="shared" si="138"/>
        <v>92.8</v>
      </c>
      <c r="CE197" s="253">
        <f t="shared" si="139"/>
        <v>92.8</v>
      </c>
      <c r="CF197" s="253">
        <f t="shared" si="140"/>
        <v>92.8</v>
      </c>
      <c r="CG197" s="253">
        <f t="shared" si="141"/>
        <v>185.6</v>
      </c>
      <c r="CH197" s="253">
        <f t="shared" si="142"/>
        <v>185.6</v>
      </c>
      <c r="CI197" s="253">
        <f t="shared" si="143"/>
        <v>185.6</v>
      </c>
      <c r="CJ197" s="253">
        <f t="shared" si="144"/>
        <v>92.8</v>
      </c>
      <c r="CK197" s="253">
        <f t="shared" si="145"/>
        <v>92.8</v>
      </c>
    </row>
    <row r="198" spans="2:89" ht="20.399999999999999" x14ac:dyDescent="0.3">
      <c r="B198" s="129">
        <v>117</v>
      </c>
      <c r="C198" s="191">
        <v>216011</v>
      </c>
      <c r="D198" s="266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47"/>
        <v>5</v>
      </c>
      <c r="L198" s="140" t="s">
        <v>20</v>
      </c>
      <c r="M198" s="104">
        <v>16</v>
      </c>
      <c r="N198" s="262">
        <f t="shared" ref="N198:N272" si="176">ROUND(O198,2)</f>
        <v>40</v>
      </c>
      <c r="O198" s="141">
        <v>40</v>
      </c>
      <c r="P198" s="110">
        <f t="shared" si="154"/>
        <v>232</v>
      </c>
      <c r="Q198" s="112" t="s">
        <v>139</v>
      </c>
      <c r="R198" s="113">
        <f t="shared" si="148"/>
        <v>5</v>
      </c>
      <c r="S198" s="114">
        <f t="shared" si="155"/>
        <v>232</v>
      </c>
      <c r="T198" s="113">
        <f t="shared" si="149"/>
        <v>0</v>
      </c>
      <c r="U198" s="115">
        <f t="shared" si="156"/>
        <v>0</v>
      </c>
      <c r="V198" s="113">
        <f t="shared" si="150"/>
        <v>0</v>
      </c>
      <c r="W198" s="115">
        <f t="shared" si="157"/>
        <v>0</v>
      </c>
      <c r="X198" s="113">
        <f t="shared" si="151"/>
        <v>0</v>
      </c>
      <c r="Y198" s="115">
        <f t="shared" si="158"/>
        <v>0</v>
      </c>
      <c r="Z198" s="116">
        <f t="shared" si="152"/>
        <v>232</v>
      </c>
      <c r="AA198" s="117" t="b">
        <f t="shared" si="15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59"/>
        <v>0</v>
      </c>
      <c r="AJ198" s="22">
        <v>5</v>
      </c>
      <c r="AK198" s="164">
        <f t="shared" si="160"/>
        <v>232</v>
      </c>
      <c r="AL198" s="22"/>
      <c r="AM198" s="164">
        <f t="shared" si="161"/>
        <v>0</v>
      </c>
      <c r="AN198" s="22"/>
      <c r="AO198" s="164">
        <f t="shared" si="162"/>
        <v>0</v>
      </c>
      <c r="AP198" s="22"/>
      <c r="AQ198" s="164">
        <f t="shared" si="163"/>
        <v>0</v>
      </c>
      <c r="AR198" s="22"/>
      <c r="AS198" s="164">
        <f t="shared" si="164"/>
        <v>0</v>
      </c>
      <c r="AT198" s="22"/>
      <c r="AU198" s="164">
        <f t="shared" si="165"/>
        <v>0</v>
      </c>
      <c r="AV198" s="22"/>
      <c r="AW198" s="164">
        <f t="shared" si="166"/>
        <v>0</v>
      </c>
      <c r="AX198" s="22"/>
      <c r="AY198" s="164">
        <f t="shared" si="167"/>
        <v>0</v>
      </c>
      <c r="AZ198" s="22"/>
      <c r="BA198" s="164">
        <f t="shared" si="168"/>
        <v>0</v>
      </c>
      <c r="BB198" s="22"/>
      <c r="BC198" s="164">
        <f t="shared" si="169"/>
        <v>0</v>
      </c>
      <c r="BD198" s="22"/>
      <c r="BE198" s="164">
        <f t="shared" si="170"/>
        <v>0</v>
      </c>
      <c r="BF198" s="253">
        <f t="shared" si="171"/>
        <v>232</v>
      </c>
      <c r="BG198" s="253">
        <f t="shared" si="172"/>
        <v>232</v>
      </c>
      <c r="BH198" s="10" t="b">
        <f t="shared" si="173"/>
        <v>1</v>
      </c>
      <c r="BI198" s="253">
        <f t="shared" si="174"/>
        <v>0</v>
      </c>
      <c r="BJ198" s="250">
        <f t="shared" ref="BJ198:BJ272" si="177">D198</f>
        <v>21610094</v>
      </c>
      <c r="BK198" s="251">
        <v>348</v>
      </c>
      <c r="BL198" s="251">
        <v>5</v>
      </c>
      <c r="BM198" s="252">
        <f t="shared" ref="BM198:BM272" si="178">R198</f>
        <v>5</v>
      </c>
      <c r="BN198" s="252">
        <f t="shared" ref="BN198:BN272" si="179">T198</f>
        <v>0</v>
      </c>
      <c r="BO198" s="252">
        <f t="shared" ref="BO198:BO272" si="180">V198</f>
        <v>0</v>
      </c>
      <c r="BP198" s="252">
        <f t="shared" ref="BP198:BP272" si="181">X198</f>
        <v>0</v>
      </c>
      <c r="BQ198" s="254">
        <f t="shared" ref="BQ198:BQ272" si="182">N198</f>
        <v>40</v>
      </c>
      <c r="BR198">
        <f t="shared" si="175"/>
        <v>16</v>
      </c>
      <c r="BS198">
        <v>0</v>
      </c>
      <c r="BT198">
        <v>1</v>
      </c>
      <c r="BU198" t="s">
        <v>139</v>
      </c>
      <c r="BV198" t="str">
        <f t="shared" si="146"/>
        <v>0</v>
      </c>
      <c r="BW198" t="str">
        <f t="shared" si="146"/>
        <v>0</v>
      </c>
      <c r="BX198" t="str">
        <f t="shared" si="146"/>
        <v>1</v>
      </c>
      <c r="BY198" t="s">
        <v>23</v>
      </c>
      <c r="BZ198" s="253">
        <f t="shared" ref="BZ198:BZ272" si="183">AI198</f>
        <v>0</v>
      </c>
      <c r="CA198" s="253">
        <f t="shared" ref="CA198:CA272" si="184">AK198</f>
        <v>232</v>
      </c>
      <c r="CB198" s="253">
        <f t="shared" ref="CB198:CB272" si="185">AM198</f>
        <v>0</v>
      </c>
      <c r="CC198" s="253">
        <f t="shared" ref="CC198:CC272" si="186">AO198</f>
        <v>0</v>
      </c>
      <c r="CD198" s="253">
        <f t="shared" ref="CD198:CD272" si="187">AQ198</f>
        <v>0</v>
      </c>
      <c r="CE198" s="253">
        <f t="shared" ref="CE198:CE272" si="188">AS198</f>
        <v>0</v>
      </c>
      <c r="CF198" s="253">
        <f t="shared" ref="CF198:CF272" si="189">AU198</f>
        <v>0</v>
      </c>
      <c r="CG198" s="253">
        <f t="shared" ref="CG198:CG272" si="190">AW198</f>
        <v>0</v>
      </c>
      <c r="CH198" s="253">
        <f t="shared" ref="CH198:CH272" si="191">AY198</f>
        <v>0</v>
      </c>
      <c r="CI198" s="253">
        <f t="shared" ref="CI198:CI272" si="192">BA198</f>
        <v>0</v>
      </c>
      <c r="CJ198" s="253">
        <f t="shared" ref="CJ198:CJ272" si="193">BC198</f>
        <v>0</v>
      </c>
      <c r="CK198" s="253">
        <f t="shared" ref="CK198:CK272" si="194">BE198</f>
        <v>0</v>
      </c>
    </row>
    <row r="199" spans="2:89" ht="20.399999999999999" x14ac:dyDescent="0.3">
      <c r="B199" s="194">
        <v>117</v>
      </c>
      <c r="C199" s="219">
        <v>216011</v>
      </c>
      <c r="D199" s="267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47"/>
        <v>37</v>
      </c>
      <c r="L199" s="221" t="s">
        <v>20</v>
      </c>
      <c r="M199" s="104">
        <v>16</v>
      </c>
      <c r="N199" s="262">
        <f t="shared" si="176"/>
        <v>38</v>
      </c>
      <c r="O199" s="222">
        <v>38</v>
      </c>
      <c r="P199" s="110">
        <f t="shared" si="154"/>
        <v>1630.96</v>
      </c>
      <c r="Q199" s="204" t="s">
        <v>139</v>
      </c>
      <c r="R199" s="113">
        <f t="shared" si="148"/>
        <v>10</v>
      </c>
      <c r="S199" s="114">
        <f t="shared" si="155"/>
        <v>440.79999999999995</v>
      </c>
      <c r="T199" s="113">
        <f t="shared" si="149"/>
        <v>9</v>
      </c>
      <c r="U199" s="115">
        <f t="shared" si="156"/>
        <v>396.71999999999997</v>
      </c>
      <c r="V199" s="113">
        <f t="shared" si="150"/>
        <v>10</v>
      </c>
      <c r="W199" s="115">
        <f t="shared" si="157"/>
        <v>440.79999999999995</v>
      </c>
      <c r="X199" s="113">
        <f t="shared" si="151"/>
        <v>8</v>
      </c>
      <c r="Y199" s="115">
        <f t="shared" si="158"/>
        <v>352.64</v>
      </c>
      <c r="Z199" s="116">
        <f t="shared" si="152"/>
        <v>1630.96</v>
      </c>
      <c r="AA199" s="117" t="b">
        <f t="shared" si="153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/>
      <c r="AI199" s="164">
        <f t="shared" si="159"/>
        <v>0</v>
      </c>
      <c r="AJ199" s="22"/>
      <c r="AK199" s="164">
        <f t="shared" si="160"/>
        <v>0</v>
      </c>
      <c r="AL199" s="22">
        <v>10</v>
      </c>
      <c r="AM199" s="164">
        <f t="shared" si="161"/>
        <v>440.79999999999995</v>
      </c>
      <c r="AN199" s="22">
        <v>5</v>
      </c>
      <c r="AO199" s="164">
        <f t="shared" si="162"/>
        <v>220.39999999999998</v>
      </c>
      <c r="AP199" s="22">
        <v>2</v>
      </c>
      <c r="AQ199" s="164">
        <f t="shared" si="163"/>
        <v>88.16</v>
      </c>
      <c r="AR199" s="22">
        <v>2</v>
      </c>
      <c r="AS199" s="164">
        <f t="shared" si="164"/>
        <v>88.16</v>
      </c>
      <c r="AT199" s="22">
        <v>2</v>
      </c>
      <c r="AU199" s="164">
        <f t="shared" si="165"/>
        <v>88.16</v>
      </c>
      <c r="AV199" s="22">
        <v>4</v>
      </c>
      <c r="AW199" s="164">
        <f t="shared" si="166"/>
        <v>176.32</v>
      </c>
      <c r="AX199" s="22">
        <v>4</v>
      </c>
      <c r="AY199" s="164">
        <f t="shared" si="167"/>
        <v>176.32</v>
      </c>
      <c r="AZ199" s="22">
        <v>4</v>
      </c>
      <c r="BA199" s="164">
        <f t="shared" si="168"/>
        <v>176.32</v>
      </c>
      <c r="BB199" s="22">
        <v>2</v>
      </c>
      <c r="BC199" s="164">
        <f t="shared" si="169"/>
        <v>88.16</v>
      </c>
      <c r="BD199" s="22">
        <v>2</v>
      </c>
      <c r="BE199" s="164">
        <f t="shared" si="170"/>
        <v>88.16</v>
      </c>
      <c r="BF199" s="253">
        <f t="shared" si="171"/>
        <v>1630.96</v>
      </c>
      <c r="BG199" s="253">
        <f t="shared" si="172"/>
        <v>1630.9599999999998</v>
      </c>
      <c r="BH199" s="10" t="b">
        <f t="shared" si="173"/>
        <v>1</v>
      </c>
      <c r="BI199" s="253">
        <f t="shared" si="174"/>
        <v>0</v>
      </c>
      <c r="BJ199" s="250">
        <f t="shared" si="177"/>
        <v>21610094</v>
      </c>
      <c r="BK199" s="251">
        <v>348</v>
      </c>
      <c r="BL199" s="251">
        <v>5</v>
      </c>
      <c r="BM199" s="252">
        <f t="shared" si="178"/>
        <v>10</v>
      </c>
      <c r="BN199" s="252">
        <f t="shared" si="179"/>
        <v>9</v>
      </c>
      <c r="BO199" s="252">
        <f t="shared" si="180"/>
        <v>10</v>
      </c>
      <c r="BP199" s="252">
        <f t="shared" si="181"/>
        <v>8</v>
      </c>
      <c r="BQ199" s="254">
        <f t="shared" si="182"/>
        <v>38</v>
      </c>
      <c r="BR199">
        <f t="shared" si="175"/>
        <v>16</v>
      </c>
      <c r="BS199">
        <v>0</v>
      </c>
      <c r="BT199">
        <v>1</v>
      </c>
      <c r="BU199" t="s">
        <v>139</v>
      </c>
      <c r="BV199" t="str">
        <f t="shared" si="146"/>
        <v>0</v>
      </c>
      <c r="BW199" t="str">
        <f t="shared" si="146"/>
        <v>0</v>
      </c>
      <c r="BX199" t="str">
        <f t="shared" si="146"/>
        <v>1</v>
      </c>
      <c r="BY199" t="s">
        <v>23</v>
      </c>
      <c r="BZ199" s="253">
        <f t="shared" si="183"/>
        <v>0</v>
      </c>
      <c r="CA199" s="253">
        <f t="shared" si="184"/>
        <v>0</v>
      </c>
      <c r="CB199" s="253">
        <f t="shared" si="185"/>
        <v>440.79999999999995</v>
      </c>
      <c r="CC199" s="253">
        <f t="shared" si="186"/>
        <v>220.39999999999998</v>
      </c>
      <c r="CD199" s="253">
        <f t="shared" si="187"/>
        <v>88.16</v>
      </c>
      <c r="CE199" s="253">
        <f t="shared" si="188"/>
        <v>88.16</v>
      </c>
      <c r="CF199" s="253">
        <f t="shared" si="189"/>
        <v>88.16</v>
      </c>
      <c r="CG199" s="253">
        <f t="shared" si="190"/>
        <v>176.32</v>
      </c>
      <c r="CH199" s="253">
        <f t="shared" si="191"/>
        <v>176.32</v>
      </c>
      <c r="CI199" s="253">
        <f t="shared" si="192"/>
        <v>176.32</v>
      </c>
      <c r="CJ199" s="253">
        <f t="shared" si="193"/>
        <v>88.16</v>
      </c>
      <c r="CK199" s="253">
        <f t="shared" si="194"/>
        <v>88.16</v>
      </c>
    </row>
    <row r="200" spans="2:89" ht="20.399999999999999" x14ac:dyDescent="0.3">
      <c r="B200" s="129">
        <v>118</v>
      </c>
      <c r="C200" s="191">
        <v>216011</v>
      </c>
      <c r="D200" s="268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47"/>
        <v>2</v>
      </c>
      <c r="L200" s="142" t="s">
        <v>208</v>
      </c>
      <c r="M200" s="104">
        <v>16</v>
      </c>
      <c r="N200" s="262">
        <f t="shared" si="176"/>
        <v>224</v>
      </c>
      <c r="O200" s="141">
        <v>224</v>
      </c>
      <c r="P200" s="110">
        <f t="shared" si="154"/>
        <v>519.67999999999995</v>
      </c>
      <c r="Q200" s="112" t="s">
        <v>139</v>
      </c>
      <c r="R200" s="113">
        <f t="shared" si="148"/>
        <v>2</v>
      </c>
      <c r="S200" s="114">
        <f t="shared" si="155"/>
        <v>519.67999999999995</v>
      </c>
      <c r="T200" s="113">
        <f t="shared" si="149"/>
        <v>0</v>
      </c>
      <c r="U200" s="115">
        <f t="shared" si="156"/>
        <v>0</v>
      </c>
      <c r="V200" s="113">
        <f t="shared" si="150"/>
        <v>0</v>
      </c>
      <c r="W200" s="115">
        <f t="shared" si="157"/>
        <v>0</v>
      </c>
      <c r="X200" s="113">
        <f t="shared" si="151"/>
        <v>0</v>
      </c>
      <c r="Y200" s="115">
        <f t="shared" si="158"/>
        <v>0</v>
      </c>
      <c r="Z200" s="116">
        <f t="shared" si="152"/>
        <v>519.67999999999995</v>
      </c>
      <c r="AA200" s="117" t="b">
        <f t="shared" si="15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59"/>
        <v>0</v>
      </c>
      <c r="AJ200" s="22">
        <v>2</v>
      </c>
      <c r="AK200" s="164">
        <f t="shared" si="160"/>
        <v>519.67999999999995</v>
      </c>
      <c r="AL200" s="22"/>
      <c r="AM200" s="164">
        <f t="shared" si="161"/>
        <v>0</v>
      </c>
      <c r="AN200" s="22"/>
      <c r="AO200" s="164">
        <f t="shared" si="162"/>
        <v>0</v>
      </c>
      <c r="AP200" s="22"/>
      <c r="AQ200" s="164">
        <f t="shared" si="163"/>
        <v>0</v>
      </c>
      <c r="AR200" s="22"/>
      <c r="AS200" s="164">
        <f t="shared" si="164"/>
        <v>0</v>
      </c>
      <c r="AT200" s="22"/>
      <c r="AU200" s="164">
        <f t="shared" si="165"/>
        <v>0</v>
      </c>
      <c r="AV200" s="22"/>
      <c r="AW200" s="164">
        <f t="shared" si="166"/>
        <v>0</v>
      </c>
      <c r="AX200" s="22"/>
      <c r="AY200" s="164">
        <f t="shared" si="167"/>
        <v>0</v>
      </c>
      <c r="AZ200" s="22"/>
      <c r="BA200" s="164">
        <f t="shared" si="168"/>
        <v>0</v>
      </c>
      <c r="BB200" s="22"/>
      <c r="BC200" s="164">
        <f t="shared" si="169"/>
        <v>0</v>
      </c>
      <c r="BD200" s="22"/>
      <c r="BE200" s="164">
        <f t="shared" si="170"/>
        <v>0</v>
      </c>
      <c r="BF200" s="253">
        <f t="shared" si="171"/>
        <v>519.67999999999995</v>
      </c>
      <c r="BG200" s="253">
        <f t="shared" si="172"/>
        <v>519.67999999999995</v>
      </c>
      <c r="BH200" s="10" t="b">
        <f t="shared" si="173"/>
        <v>1</v>
      </c>
      <c r="BI200" s="253">
        <f t="shared" si="174"/>
        <v>0</v>
      </c>
      <c r="BJ200" s="250">
        <f t="shared" si="177"/>
        <v>21610113</v>
      </c>
      <c r="BK200" s="251">
        <v>348</v>
      </c>
      <c r="BL200" s="251">
        <v>5</v>
      </c>
      <c r="BM200" s="252">
        <f t="shared" si="178"/>
        <v>2</v>
      </c>
      <c r="BN200" s="252">
        <f t="shared" si="179"/>
        <v>0</v>
      </c>
      <c r="BO200" s="252">
        <f t="shared" si="180"/>
        <v>0</v>
      </c>
      <c r="BP200" s="252">
        <f t="shared" si="181"/>
        <v>0</v>
      </c>
      <c r="BQ200" s="254">
        <f t="shared" si="182"/>
        <v>224</v>
      </c>
      <c r="BR200">
        <f t="shared" si="175"/>
        <v>16</v>
      </c>
      <c r="BS200">
        <v>0</v>
      </c>
      <c r="BT200">
        <v>1</v>
      </c>
      <c r="BU200" t="s">
        <v>139</v>
      </c>
      <c r="BV200" t="str">
        <f t="shared" si="146"/>
        <v>0</v>
      </c>
      <c r="BW200" t="str">
        <f t="shared" si="146"/>
        <v>0</v>
      </c>
      <c r="BX200" t="str">
        <f t="shared" si="146"/>
        <v>1</v>
      </c>
      <c r="BY200" t="s">
        <v>23</v>
      </c>
      <c r="BZ200" s="253">
        <f t="shared" si="183"/>
        <v>0</v>
      </c>
      <c r="CA200" s="253">
        <f t="shared" si="184"/>
        <v>519.67999999999995</v>
      </c>
      <c r="CB200" s="253">
        <f t="shared" si="185"/>
        <v>0</v>
      </c>
      <c r="CC200" s="253">
        <f t="shared" si="186"/>
        <v>0</v>
      </c>
      <c r="CD200" s="253">
        <f t="shared" si="187"/>
        <v>0</v>
      </c>
      <c r="CE200" s="253">
        <f t="shared" si="188"/>
        <v>0</v>
      </c>
      <c r="CF200" s="253">
        <f t="shared" si="189"/>
        <v>0</v>
      </c>
      <c r="CG200" s="253">
        <f t="shared" si="190"/>
        <v>0</v>
      </c>
      <c r="CH200" s="253">
        <f t="shared" si="191"/>
        <v>0</v>
      </c>
      <c r="CI200" s="253">
        <f t="shared" si="192"/>
        <v>0</v>
      </c>
      <c r="CJ200" s="253">
        <f t="shared" si="193"/>
        <v>0</v>
      </c>
      <c r="CK200" s="253">
        <f t="shared" si="194"/>
        <v>0</v>
      </c>
    </row>
    <row r="201" spans="2:89" ht="20.399999999999999" x14ac:dyDescent="0.3">
      <c r="B201" s="194">
        <v>118</v>
      </c>
      <c r="C201" s="219">
        <v>216011</v>
      </c>
      <c r="D201" s="267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47"/>
        <v>13</v>
      </c>
      <c r="L201" s="224" t="s">
        <v>208</v>
      </c>
      <c r="M201" s="104">
        <v>16</v>
      </c>
      <c r="N201" s="262">
        <f t="shared" si="176"/>
        <v>160</v>
      </c>
      <c r="O201" s="222">
        <v>160</v>
      </c>
      <c r="P201" s="110">
        <f t="shared" si="154"/>
        <v>2412.7999999999997</v>
      </c>
      <c r="Q201" s="204" t="s">
        <v>139</v>
      </c>
      <c r="R201" s="113">
        <f t="shared" si="148"/>
        <v>1</v>
      </c>
      <c r="S201" s="114">
        <f t="shared" si="155"/>
        <v>185.6</v>
      </c>
      <c r="T201" s="113">
        <f t="shared" si="149"/>
        <v>3</v>
      </c>
      <c r="U201" s="115">
        <f t="shared" si="156"/>
        <v>556.79999999999995</v>
      </c>
      <c r="V201" s="113">
        <f t="shared" si="150"/>
        <v>6</v>
      </c>
      <c r="W201" s="115">
        <f t="shared" si="157"/>
        <v>1113.5999999999999</v>
      </c>
      <c r="X201" s="113">
        <f t="shared" si="151"/>
        <v>3</v>
      </c>
      <c r="Y201" s="115">
        <f t="shared" si="158"/>
        <v>556.79999999999995</v>
      </c>
      <c r="Z201" s="116">
        <f t="shared" si="152"/>
        <v>2412.8000000000002</v>
      </c>
      <c r="AA201" s="117" t="b">
        <f t="shared" si="153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/>
      <c r="AI201" s="164">
        <f t="shared" si="159"/>
        <v>0</v>
      </c>
      <c r="AJ201" s="22"/>
      <c r="AK201" s="164">
        <f t="shared" si="160"/>
        <v>0</v>
      </c>
      <c r="AL201" s="22">
        <v>1</v>
      </c>
      <c r="AM201" s="164">
        <f t="shared" si="161"/>
        <v>185.6</v>
      </c>
      <c r="AN201" s="22">
        <v>2</v>
      </c>
      <c r="AO201" s="164">
        <f t="shared" si="162"/>
        <v>371.2</v>
      </c>
      <c r="AP201" s="22">
        <v>1</v>
      </c>
      <c r="AQ201" s="164">
        <f t="shared" si="163"/>
        <v>185.6</v>
      </c>
      <c r="AR201" s="22">
        <v>0</v>
      </c>
      <c r="AS201" s="164">
        <f t="shared" si="164"/>
        <v>0</v>
      </c>
      <c r="AT201" s="22">
        <v>0</v>
      </c>
      <c r="AU201" s="164">
        <f t="shared" si="165"/>
        <v>0</v>
      </c>
      <c r="AV201" s="22">
        <v>3</v>
      </c>
      <c r="AW201" s="164">
        <f t="shared" si="166"/>
        <v>556.79999999999995</v>
      </c>
      <c r="AX201" s="22">
        <v>3</v>
      </c>
      <c r="AY201" s="164">
        <f t="shared" si="167"/>
        <v>556.79999999999995</v>
      </c>
      <c r="AZ201" s="22">
        <v>3</v>
      </c>
      <c r="BA201" s="164">
        <f t="shared" si="168"/>
        <v>556.79999999999995</v>
      </c>
      <c r="BB201" s="22">
        <v>0</v>
      </c>
      <c r="BC201" s="164">
        <f t="shared" si="169"/>
        <v>0</v>
      </c>
      <c r="BD201" s="22">
        <v>0</v>
      </c>
      <c r="BE201" s="164">
        <f t="shared" si="170"/>
        <v>0</v>
      </c>
      <c r="BF201" s="253">
        <f t="shared" si="171"/>
        <v>2412.7999999999997</v>
      </c>
      <c r="BG201" s="253">
        <f t="shared" si="172"/>
        <v>2412.7999999999997</v>
      </c>
      <c r="BH201" s="10" t="b">
        <f t="shared" si="173"/>
        <v>1</v>
      </c>
      <c r="BI201" s="253">
        <f t="shared" si="174"/>
        <v>0</v>
      </c>
      <c r="BJ201" s="250">
        <f t="shared" si="177"/>
        <v>21610113</v>
      </c>
      <c r="BK201" s="251">
        <v>348</v>
      </c>
      <c r="BL201" s="251">
        <v>5</v>
      </c>
      <c r="BM201" s="252">
        <f t="shared" si="178"/>
        <v>1</v>
      </c>
      <c r="BN201" s="252">
        <f t="shared" si="179"/>
        <v>3</v>
      </c>
      <c r="BO201" s="252">
        <f t="shared" si="180"/>
        <v>6</v>
      </c>
      <c r="BP201" s="252">
        <f t="shared" si="181"/>
        <v>3</v>
      </c>
      <c r="BQ201" s="254">
        <f t="shared" si="182"/>
        <v>160</v>
      </c>
      <c r="BR201">
        <f t="shared" si="175"/>
        <v>16</v>
      </c>
      <c r="BS201">
        <v>0</v>
      </c>
      <c r="BT201">
        <v>1</v>
      </c>
      <c r="BU201" t="s">
        <v>139</v>
      </c>
      <c r="BV201" t="str">
        <f t="shared" si="146"/>
        <v>0</v>
      </c>
      <c r="BW201" t="str">
        <f t="shared" si="146"/>
        <v>0</v>
      </c>
      <c r="BX201" t="str">
        <f t="shared" si="146"/>
        <v>1</v>
      </c>
      <c r="BY201" t="s">
        <v>23</v>
      </c>
      <c r="BZ201" s="253">
        <f t="shared" si="183"/>
        <v>0</v>
      </c>
      <c r="CA201" s="253">
        <f t="shared" si="184"/>
        <v>0</v>
      </c>
      <c r="CB201" s="253">
        <f t="shared" si="185"/>
        <v>185.6</v>
      </c>
      <c r="CC201" s="253">
        <f t="shared" si="186"/>
        <v>371.2</v>
      </c>
      <c r="CD201" s="253">
        <f t="shared" si="187"/>
        <v>185.6</v>
      </c>
      <c r="CE201" s="253">
        <f t="shared" si="188"/>
        <v>0</v>
      </c>
      <c r="CF201" s="253">
        <f t="shared" si="189"/>
        <v>0</v>
      </c>
      <c r="CG201" s="253">
        <f t="shared" si="190"/>
        <v>556.79999999999995</v>
      </c>
      <c r="CH201" s="253">
        <f t="shared" si="191"/>
        <v>556.79999999999995</v>
      </c>
      <c r="CI201" s="253">
        <f t="shared" si="192"/>
        <v>556.79999999999995</v>
      </c>
      <c r="CJ201" s="253">
        <f t="shared" si="193"/>
        <v>0</v>
      </c>
      <c r="CK201" s="253">
        <f t="shared" si="194"/>
        <v>0</v>
      </c>
    </row>
    <row r="202" spans="2:89" ht="20.399999999999999" x14ac:dyDescent="0.3">
      <c r="B202" s="129">
        <v>119</v>
      </c>
      <c r="C202" s="191">
        <v>217011</v>
      </c>
      <c r="D202" s="269">
        <v>21110175</v>
      </c>
      <c r="E202" s="193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47"/>
        <v>199</v>
      </c>
      <c r="L202" s="140" t="s">
        <v>20</v>
      </c>
      <c r="M202" s="104">
        <v>0</v>
      </c>
      <c r="N202" s="262">
        <f t="shared" si="176"/>
        <v>21</v>
      </c>
      <c r="O202" s="147">
        <v>21</v>
      </c>
      <c r="P202" s="110">
        <f t="shared" si="154"/>
        <v>4179</v>
      </c>
      <c r="Q202" s="112" t="s">
        <v>139</v>
      </c>
      <c r="R202" s="113">
        <f t="shared" si="148"/>
        <v>54</v>
      </c>
      <c r="S202" s="114">
        <f t="shared" si="155"/>
        <v>1134</v>
      </c>
      <c r="T202" s="113">
        <f t="shared" si="149"/>
        <v>52</v>
      </c>
      <c r="U202" s="115">
        <f t="shared" si="156"/>
        <v>1092</v>
      </c>
      <c r="V202" s="113">
        <f t="shared" si="150"/>
        <v>31</v>
      </c>
      <c r="W202" s="115">
        <f t="shared" si="157"/>
        <v>651</v>
      </c>
      <c r="X202" s="113">
        <f t="shared" si="151"/>
        <v>62</v>
      </c>
      <c r="Y202" s="115">
        <f t="shared" si="158"/>
        <v>1302</v>
      </c>
      <c r="Z202" s="116">
        <f t="shared" si="152"/>
        <v>4179</v>
      </c>
      <c r="AA202" s="117" t="b">
        <f t="shared" si="15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59"/>
        <v>0</v>
      </c>
      <c r="AJ202" s="22">
        <v>54</v>
      </c>
      <c r="AK202" s="164">
        <f t="shared" si="160"/>
        <v>1134</v>
      </c>
      <c r="AL202" s="22">
        <v>0</v>
      </c>
      <c r="AM202" s="164">
        <f t="shared" si="161"/>
        <v>0</v>
      </c>
      <c r="AN202" s="22">
        <v>21</v>
      </c>
      <c r="AO202" s="164">
        <f t="shared" si="162"/>
        <v>441</v>
      </c>
      <c r="AP202" s="22">
        <v>0</v>
      </c>
      <c r="AQ202" s="164">
        <f t="shared" si="163"/>
        <v>0</v>
      </c>
      <c r="AR202" s="22">
        <v>31</v>
      </c>
      <c r="AS202" s="164">
        <f t="shared" si="164"/>
        <v>651</v>
      </c>
      <c r="AT202" s="22">
        <v>0</v>
      </c>
      <c r="AU202" s="164">
        <f t="shared" si="165"/>
        <v>0</v>
      </c>
      <c r="AV202" s="22">
        <v>31</v>
      </c>
      <c r="AW202" s="164">
        <f t="shared" si="166"/>
        <v>651</v>
      </c>
      <c r="AX202" s="22">
        <v>0</v>
      </c>
      <c r="AY202" s="164">
        <f t="shared" si="167"/>
        <v>0</v>
      </c>
      <c r="AZ202" s="22">
        <v>31</v>
      </c>
      <c r="BA202" s="164">
        <f t="shared" si="168"/>
        <v>651</v>
      </c>
      <c r="BB202" s="22">
        <v>0</v>
      </c>
      <c r="BC202" s="164">
        <f t="shared" si="169"/>
        <v>0</v>
      </c>
      <c r="BD202" s="22">
        <v>31</v>
      </c>
      <c r="BE202" s="164">
        <f t="shared" si="170"/>
        <v>651</v>
      </c>
      <c r="BF202" s="253">
        <f t="shared" si="171"/>
        <v>4179</v>
      </c>
      <c r="BG202" s="253">
        <f t="shared" si="172"/>
        <v>4179</v>
      </c>
      <c r="BH202" s="10" t="b">
        <f t="shared" si="173"/>
        <v>1</v>
      </c>
      <c r="BI202" s="253">
        <f t="shared" si="174"/>
        <v>0</v>
      </c>
      <c r="BJ202" s="250">
        <f t="shared" si="177"/>
        <v>21110175</v>
      </c>
      <c r="BK202" s="251">
        <v>348</v>
      </c>
      <c r="BL202" s="251">
        <v>5</v>
      </c>
      <c r="BM202" s="252">
        <f t="shared" si="178"/>
        <v>54</v>
      </c>
      <c r="BN202" s="252">
        <f t="shared" si="179"/>
        <v>52</v>
      </c>
      <c r="BO202" s="252">
        <f t="shared" si="180"/>
        <v>31</v>
      </c>
      <c r="BP202" s="252">
        <f t="shared" si="181"/>
        <v>62</v>
      </c>
      <c r="BQ202" s="254">
        <f t="shared" si="182"/>
        <v>21</v>
      </c>
      <c r="BR202">
        <f t="shared" si="175"/>
        <v>0</v>
      </c>
      <c r="BS202">
        <v>0</v>
      </c>
      <c r="BT202">
        <v>1</v>
      </c>
      <c r="BU202" t="s">
        <v>139</v>
      </c>
      <c r="BV202" t="str">
        <f t="shared" si="146"/>
        <v>0</v>
      </c>
      <c r="BW202" t="str">
        <f t="shared" si="146"/>
        <v>0</v>
      </c>
      <c r="BX202" t="str">
        <f t="shared" si="146"/>
        <v>1</v>
      </c>
      <c r="BY202" t="s">
        <v>23</v>
      </c>
      <c r="BZ202" s="253">
        <f t="shared" si="183"/>
        <v>0</v>
      </c>
      <c r="CA202" s="253">
        <f t="shared" si="184"/>
        <v>1134</v>
      </c>
      <c r="CB202" s="253">
        <f t="shared" si="185"/>
        <v>0</v>
      </c>
      <c r="CC202" s="253">
        <f t="shared" si="186"/>
        <v>441</v>
      </c>
      <c r="CD202" s="253">
        <f t="shared" si="187"/>
        <v>0</v>
      </c>
      <c r="CE202" s="253">
        <f t="shared" si="188"/>
        <v>651</v>
      </c>
      <c r="CF202" s="253">
        <f t="shared" si="189"/>
        <v>0</v>
      </c>
      <c r="CG202" s="253">
        <f t="shared" si="190"/>
        <v>651</v>
      </c>
      <c r="CH202" s="253">
        <f t="shared" si="191"/>
        <v>0</v>
      </c>
      <c r="CI202" s="253">
        <f t="shared" si="192"/>
        <v>651</v>
      </c>
      <c r="CJ202" s="253">
        <f t="shared" si="193"/>
        <v>0</v>
      </c>
      <c r="CK202" s="253">
        <f t="shared" si="194"/>
        <v>651</v>
      </c>
    </row>
    <row r="203" spans="2:89" ht="20.399999999999999" x14ac:dyDescent="0.3">
      <c r="B203" s="129">
        <v>120</v>
      </c>
      <c r="C203" s="191">
        <v>217011</v>
      </c>
      <c r="D203" s="269">
        <v>21110176</v>
      </c>
      <c r="E203" s="193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47"/>
        <v>198</v>
      </c>
      <c r="L203" s="140" t="s">
        <v>20</v>
      </c>
      <c r="M203" s="201">
        <v>0</v>
      </c>
      <c r="N203" s="262">
        <f t="shared" si="176"/>
        <v>23</v>
      </c>
      <c r="O203" s="147">
        <v>23</v>
      </c>
      <c r="P203" s="110">
        <f t="shared" si="154"/>
        <v>4554</v>
      </c>
      <c r="Q203" s="112" t="s">
        <v>139</v>
      </c>
      <c r="R203" s="113">
        <f t="shared" si="148"/>
        <v>53</v>
      </c>
      <c r="S203" s="114">
        <f t="shared" si="155"/>
        <v>1219</v>
      </c>
      <c r="T203" s="113">
        <f t="shared" si="149"/>
        <v>52</v>
      </c>
      <c r="U203" s="115">
        <f t="shared" si="156"/>
        <v>1196</v>
      </c>
      <c r="V203" s="113">
        <f t="shared" si="150"/>
        <v>31</v>
      </c>
      <c r="W203" s="115">
        <f t="shared" si="157"/>
        <v>713</v>
      </c>
      <c r="X203" s="113">
        <f t="shared" si="151"/>
        <v>62</v>
      </c>
      <c r="Y203" s="115">
        <f t="shared" si="158"/>
        <v>1426</v>
      </c>
      <c r="Z203" s="116">
        <f t="shared" si="152"/>
        <v>4554</v>
      </c>
      <c r="AA203" s="117" t="b">
        <f t="shared" si="15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59"/>
        <v>0</v>
      </c>
      <c r="AJ203" s="22">
        <v>53</v>
      </c>
      <c r="AK203" s="164">
        <f t="shared" si="160"/>
        <v>1219</v>
      </c>
      <c r="AL203" s="22">
        <v>0</v>
      </c>
      <c r="AM203" s="164">
        <f t="shared" si="161"/>
        <v>0</v>
      </c>
      <c r="AN203" s="23">
        <v>21</v>
      </c>
      <c r="AO203" s="164">
        <f t="shared" si="162"/>
        <v>483</v>
      </c>
      <c r="AP203" s="23">
        <v>0</v>
      </c>
      <c r="AQ203" s="164">
        <f t="shared" si="163"/>
        <v>0</v>
      </c>
      <c r="AR203" s="23">
        <v>31</v>
      </c>
      <c r="AS203" s="164">
        <f t="shared" si="164"/>
        <v>713</v>
      </c>
      <c r="AT203" s="23">
        <v>0</v>
      </c>
      <c r="AU203" s="164">
        <f t="shared" si="165"/>
        <v>0</v>
      </c>
      <c r="AV203" s="23">
        <v>31</v>
      </c>
      <c r="AW203" s="164">
        <f t="shared" si="166"/>
        <v>713</v>
      </c>
      <c r="AX203" s="23">
        <v>0</v>
      </c>
      <c r="AY203" s="164">
        <f t="shared" si="167"/>
        <v>0</v>
      </c>
      <c r="AZ203" s="23">
        <v>31</v>
      </c>
      <c r="BA203" s="164">
        <f t="shared" si="168"/>
        <v>713</v>
      </c>
      <c r="BB203" s="23">
        <v>0</v>
      </c>
      <c r="BC203" s="164">
        <f t="shared" si="169"/>
        <v>0</v>
      </c>
      <c r="BD203" s="23">
        <v>31</v>
      </c>
      <c r="BE203" s="164">
        <f t="shared" si="170"/>
        <v>713</v>
      </c>
      <c r="BF203" s="253">
        <f t="shared" si="171"/>
        <v>4554</v>
      </c>
      <c r="BG203" s="253">
        <f t="shared" si="172"/>
        <v>4554</v>
      </c>
      <c r="BH203" s="10" t="b">
        <f t="shared" si="173"/>
        <v>1</v>
      </c>
      <c r="BI203" s="253">
        <f t="shared" si="174"/>
        <v>0</v>
      </c>
      <c r="BJ203" s="250">
        <f t="shared" si="177"/>
        <v>21110176</v>
      </c>
      <c r="BK203" s="251">
        <v>348</v>
      </c>
      <c r="BL203" s="251">
        <v>5</v>
      </c>
      <c r="BM203" s="252">
        <f t="shared" si="178"/>
        <v>53</v>
      </c>
      <c r="BN203" s="252">
        <f t="shared" si="179"/>
        <v>52</v>
      </c>
      <c r="BO203" s="252">
        <f t="shared" si="180"/>
        <v>31</v>
      </c>
      <c r="BP203" s="252">
        <f t="shared" si="181"/>
        <v>62</v>
      </c>
      <c r="BQ203" s="254">
        <f t="shared" si="182"/>
        <v>23</v>
      </c>
      <c r="BR203">
        <f t="shared" si="175"/>
        <v>0</v>
      </c>
      <c r="BS203">
        <v>0</v>
      </c>
      <c r="BT203">
        <v>1</v>
      </c>
      <c r="BU203" t="s">
        <v>139</v>
      </c>
      <c r="BV203" t="str">
        <f t="shared" si="146"/>
        <v>0</v>
      </c>
      <c r="BW203" t="str">
        <f t="shared" si="146"/>
        <v>0</v>
      </c>
      <c r="BX203" t="str">
        <f t="shared" si="146"/>
        <v>1</v>
      </c>
      <c r="BY203" t="s">
        <v>23</v>
      </c>
      <c r="BZ203" s="253">
        <f t="shared" si="183"/>
        <v>0</v>
      </c>
      <c r="CA203" s="253">
        <f t="shared" si="184"/>
        <v>1219</v>
      </c>
      <c r="CB203" s="253">
        <f t="shared" si="185"/>
        <v>0</v>
      </c>
      <c r="CC203" s="253">
        <f t="shared" si="186"/>
        <v>483</v>
      </c>
      <c r="CD203" s="253">
        <f t="shared" si="187"/>
        <v>0</v>
      </c>
      <c r="CE203" s="253">
        <f t="shared" si="188"/>
        <v>713</v>
      </c>
      <c r="CF203" s="253">
        <f t="shared" si="189"/>
        <v>0</v>
      </c>
      <c r="CG203" s="253">
        <f t="shared" si="190"/>
        <v>713</v>
      </c>
      <c r="CH203" s="253">
        <f t="shared" si="191"/>
        <v>0</v>
      </c>
      <c r="CI203" s="253">
        <f t="shared" si="192"/>
        <v>713</v>
      </c>
      <c r="CJ203" s="253">
        <f t="shared" si="193"/>
        <v>0</v>
      </c>
      <c r="CK203" s="253">
        <f t="shared" si="194"/>
        <v>713</v>
      </c>
    </row>
    <row r="204" spans="2:89" ht="20.399999999999999" x14ac:dyDescent="0.3">
      <c r="B204" s="129">
        <v>121</v>
      </c>
      <c r="C204" s="191">
        <v>217011</v>
      </c>
      <c r="D204" s="269">
        <v>21110174</v>
      </c>
      <c r="E204" s="193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47"/>
        <v>78</v>
      </c>
      <c r="L204" s="140" t="s">
        <v>20</v>
      </c>
      <c r="M204" s="104">
        <v>0</v>
      </c>
      <c r="N204" s="262">
        <f t="shared" si="176"/>
        <v>95</v>
      </c>
      <c r="O204" s="147">
        <v>95</v>
      </c>
      <c r="P204" s="110">
        <f t="shared" si="154"/>
        <v>7410</v>
      </c>
      <c r="Q204" s="112" t="s">
        <v>139</v>
      </c>
      <c r="R204" s="113">
        <f t="shared" si="148"/>
        <v>12</v>
      </c>
      <c r="S204" s="114">
        <f t="shared" si="155"/>
        <v>1140</v>
      </c>
      <c r="T204" s="113">
        <f t="shared" si="149"/>
        <v>24</v>
      </c>
      <c r="U204" s="115">
        <f t="shared" si="156"/>
        <v>2280</v>
      </c>
      <c r="V204" s="113">
        <f t="shared" si="150"/>
        <v>14</v>
      </c>
      <c r="W204" s="115">
        <f t="shared" si="157"/>
        <v>1330</v>
      </c>
      <c r="X204" s="113">
        <f t="shared" si="151"/>
        <v>28</v>
      </c>
      <c r="Y204" s="115">
        <f t="shared" si="158"/>
        <v>2660</v>
      </c>
      <c r="Z204" s="116">
        <f t="shared" si="152"/>
        <v>7410</v>
      </c>
      <c r="AA204" s="117" t="b">
        <f t="shared" si="15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159"/>
        <v>0</v>
      </c>
      <c r="AJ204" s="21">
        <v>12</v>
      </c>
      <c r="AK204" s="164">
        <f t="shared" si="160"/>
        <v>1140</v>
      </c>
      <c r="AL204" s="21">
        <v>0</v>
      </c>
      <c r="AM204" s="164">
        <f t="shared" si="161"/>
        <v>0</v>
      </c>
      <c r="AN204" s="21">
        <v>10</v>
      </c>
      <c r="AO204" s="164">
        <f t="shared" si="162"/>
        <v>950</v>
      </c>
      <c r="AP204" s="21">
        <v>0</v>
      </c>
      <c r="AQ204" s="164">
        <f t="shared" si="163"/>
        <v>0</v>
      </c>
      <c r="AR204" s="21">
        <v>14</v>
      </c>
      <c r="AS204" s="164">
        <f t="shared" si="164"/>
        <v>1330</v>
      </c>
      <c r="AT204" s="21">
        <v>0</v>
      </c>
      <c r="AU204" s="164">
        <f t="shared" si="165"/>
        <v>0</v>
      </c>
      <c r="AV204" s="21">
        <v>14</v>
      </c>
      <c r="AW204" s="164">
        <f t="shared" si="166"/>
        <v>1330</v>
      </c>
      <c r="AX204" s="21">
        <v>0</v>
      </c>
      <c r="AY204" s="164">
        <f t="shared" si="167"/>
        <v>0</v>
      </c>
      <c r="AZ204" s="21">
        <v>14</v>
      </c>
      <c r="BA204" s="164">
        <f t="shared" si="168"/>
        <v>1330</v>
      </c>
      <c r="BB204" s="21">
        <v>0</v>
      </c>
      <c r="BC204" s="164">
        <f t="shared" si="169"/>
        <v>0</v>
      </c>
      <c r="BD204" s="21">
        <v>14</v>
      </c>
      <c r="BE204" s="164">
        <f t="shared" si="170"/>
        <v>1330</v>
      </c>
      <c r="BF204" s="253">
        <f t="shared" si="171"/>
        <v>7410</v>
      </c>
      <c r="BG204" s="253">
        <f t="shared" si="172"/>
        <v>7410</v>
      </c>
      <c r="BH204" s="10" t="b">
        <f t="shared" si="173"/>
        <v>1</v>
      </c>
      <c r="BI204" s="253">
        <f t="shared" si="174"/>
        <v>0</v>
      </c>
      <c r="BJ204" s="250">
        <f t="shared" si="177"/>
        <v>21110174</v>
      </c>
      <c r="BK204" s="251">
        <v>348</v>
      </c>
      <c r="BL204" s="251">
        <v>5</v>
      </c>
      <c r="BM204" s="252">
        <f t="shared" si="178"/>
        <v>12</v>
      </c>
      <c r="BN204" s="252">
        <f t="shared" si="179"/>
        <v>24</v>
      </c>
      <c r="BO204" s="252">
        <f t="shared" si="180"/>
        <v>14</v>
      </c>
      <c r="BP204" s="252">
        <f t="shared" si="181"/>
        <v>28</v>
      </c>
      <c r="BQ204" s="254">
        <f t="shared" si="182"/>
        <v>95</v>
      </c>
      <c r="BR204">
        <f t="shared" si="175"/>
        <v>0</v>
      </c>
      <c r="BS204">
        <v>0</v>
      </c>
      <c r="BT204">
        <v>1</v>
      </c>
      <c r="BU204" t="s">
        <v>139</v>
      </c>
      <c r="BV204" t="str">
        <f t="shared" si="146"/>
        <v>0</v>
      </c>
      <c r="BW204" t="str">
        <f t="shared" si="146"/>
        <v>0</v>
      </c>
      <c r="BX204" t="str">
        <f t="shared" si="146"/>
        <v>1</v>
      </c>
      <c r="BY204" t="s">
        <v>23</v>
      </c>
      <c r="BZ204" s="253">
        <f t="shared" si="183"/>
        <v>0</v>
      </c>
      <c r="CA204" s="253">
        <f t="shared" si="184"/>
        <v>1140</v>
      </c>
      <c r="CB204" s="253">
        <f t="shared" si="185"/>
        <v>0</v>
      </c>
      <c r="CC204" s="253">
        <f t="shared" si="186"/>
        <v>950</v>
      </c>
      <c r="CD204" s="253">
        <f t="shared" si="187"/>
        <v>0</v>
      </c>
      <c r="CE204" s="253">
        <f t="shared" si="188"/>
        <v>1330</v>
      </c>
      <c r="CF204" s="253">
        <f t="shared" si="189"/>
        <v>0</v>
      </c>
      <c r="CG204" s="253">
        <f t="shared" si="190"/>
        <v>1330</v>
      </c>
      <c r="CH204" s="253">
        <f t="shared" si="191"/>
        <v>0</v>
      </c>
      <c r="CI204" s="253">
        <f t="shared" si="192"/>
        <v>1330</v>
      </c>
      <c r="CJ204" s="253">
        <f t="shared" si="193"/>
        <v>0</v>
      </c>
      <c r="CK204" s="253">
        <f t="shared" si="194"/>
        <v>1330</v>
      </c>
    </row>
    <row r="205" spans="2:89" ht="20.399999999999999" x14ac:dyDescent="0.3">
      <c r="B205" s="129">
        <v>122</v>
      </c>
      <c r="C205" s="192">
        <v>221011</v>
      </c>
      <c r="D205" s="266">
        <v>22110004</v>
      </c>
      <c r="E205" s="149" t="s">
        <v>225</v>
      </c>
      <c r="F205" s="108" t="s">
        <v>344</v>
      </c>
      <c r="G205" s="108" t="s">
        <v>345</v>
      </c>
      <c r="H205" s="109" t="s">
        <v>18</v>
      </c>
      <c r="I205" s="123"/>
      <c r="J205" s="109" t="s">
        <v>19</v>
      </c>
      <c r="K205" s="111">
        <f t="shared" ref="K205" si="195">R205+T205+V205+X205</f>
        <v>246</v>
      </c>
      <c r="L205" s="193" t="s">
        <v>231</v>
      </c>
      <c r="M205" s="201">
        <v>0</v>
      </c>
      <c r="N205" s="262">
        <f t="shared" ref="N205" si="196">ROUND(O205,2)</f>
        <v>40</v>
      </c>
      <c r="O205" s="150">
        <v>40</v>
      </c>
      <c r="P205" s="110">
        <f t="shared" ref="P205" si="197">(O205*(M205/100+1))*K205</f>
        <v>9840</v>
      </c>
      <c r="Q205" s="112" t="s">
        <v>139</v>
      </c>
      <c r="R205" s="113">
        <f t="shared" ref="R205" si="198">AH205+AJ205+AL205</f>
        <v>22</v>
      </c>
      <c r="S205" s="114">
        <f t="shared" ref="S205" si="199">R205*(O205*(M205/100+1))</f>
        <v>880</v>
      </c>
      <c r="T205" s="113">
        <f t="shared" ref="T205" si="200">AN205+AP205+AR205</f>
        <v>90</v>
      </c>
      <c r="U205" s="115">
        <f t="shared" ref="U205" si="201">T205*(O205*(M205/100+1))</f>
        <v>3600</v>
      </c>
      <c r="V205" s="113">
        <f t="shared" ref="V205" si="202">AT205+AV205+AX205</f>
        <v>67</v>
      </c>
      <c r="W205" s="115">
        <f t="shared" ref="W205" si="203">V205*(O205*(M205/100+1))</f>
        <v>2680</v>
      </c>
      <c r="X205" s="113">
        <f t="shared" ref="X205" si="204">AZ205+BB205+BD205</f>
        <v>67</v>
      </c>
      <c r="Y205" s="115">
        <f t="shared" ref="Y205" si="205">X205*(O205*(M205/100+1))</f>
        <v>2680</v>
      </c>
      <c r="Z205" s="116">
        <f t="shared" ref="Z205" si="206">S205+U205+W205+Y205</f>
        <v>9840</v>
      </c>
      <c r="AA205" s="117" t="b">
        <f t="shared" ref="AA205" si="207">K205=(SUM(X205,V205,T205,R205))</f>
        <v>1</v>
      </c>
      <c r="AB205" s="123"/>
      <c r="AC205" s="124"/>
      <c r="AD205" s="109" t="s">
        <v>22</v>
      </c>
      <c r="AE205" s="108" t="s">
        <v>23</v>
      </c>
      <c r="AF205" s="125"/>
      <c r="AG205" s="126"/>
      <c r="AH205" s="22">
        <v>0</v>
      </c>
      <c r="AI205" s="164">
        <f t="shared" ref="AI205" si="208">AH205*(O205*(M205/100+1))</f>
        <v>0</v>
      </c>
      <c r="AJ205" s="22">
        <v>14</v>
      </c>
      <c r="AK205" s="164">
        <f t="shared" ref="AK205" si="209">AJ205*(O205*(M205/100+1))</f>
        <v>560</v>
      </c>
      <c r="AL205" s="22">
        <v>8</v>
      </c>
      <c r="AM205" s="164">
        <f t="shared" ref="AM205" si="210">AL205*(O205*(M205/100+1))</f>
        <v>320</v>
      </c>
      <c r="AN205" s="22">
        <v>30</v>
      </c>
      <c r="AO205" s="164">
        <f t="shared" ref="AO205" si="211">AN205*(O205*(M205/100+1))</f>
        <v>1200</v>
      </c>
      <c r="AP205" s="22">
        <v>30</v>
      </c>
      <c r="AQ205" s="164">
        <f t="shared" ref="AQ205" si="212">AP205*(O205*(M205/100+1))</f>
        <v>1200</v>
      </c>
      <c r="AR205" s="22">
        <v>30</v>
      </c>
      <c r="AS205" s="164">
        <f t="shared" ref="AS205" si="213">AR205*(O205*(M205/100+1))</f>
        <v>1200</v>
      </c>
      <c r="AT205" s="22">
        <v>7</v>
      </c>
      <c r="AU205" s="164">
        <f t="shared" ref="AU205" si="214">AT205*(O205*(M205/100+1))</f>
        <v>280</v>
      </c>
      <c r="AV205" s="22">
        <v>30</v>
      </c>
      <c r="AW205" s="164">
        <f t="shared" ref="AW205" si="215">AV205*(O205*(M205/100+1))</f>
        <v>1200</v>
      </c>
      <c r="AX205" s="22">
        <v>30</v>
      </c>
      <c r="AY205" s="164">
        <f t="shared" ref="AY205" si="216">AX205*(O205*(M205/100+1))</f>
        <v>1200</v>
      </c>
      <c r="AZ205" s="22">
        <v>30</v>
      </c>
      <c r="BA205" s="164">
        <f t="shared" ref="BA205" si="217">AZ205*(O205*(M205/100+1))</f>
        <v>1200</v>
      </c>
      <c r="BB205" s="22">
        <v>30</v>
      </c>
      <c r="BC205" s="164">
        <f t="shared" ref="BC205" si="218">BB205*(O205*(M205/100+1))</f>
        <v>1200</v>
      </c>
      <c r="BD205" s="22">
        <v>7</v>
      </c>
      <c r="BE205" s="164">
        <f t="shared" ref="BE205" si="219">BD205*(O205*(M205/100+1))</f>
        <v>280</v>
      </c>
      <c r="BF205" s="253">
        <f t="shared" ref="BF205" si="220">SUM(R205,T205,V205,X205)*(O205*(M205/100+1))</f>
        <v>9840</v>
      </c>
      <c r="BG205" s="253">
        <f t="shared" ref="BG205" si="221">SUM(BE205,BC205,BA205,AY205,AW205,AU205,AS205,AQ205,AO205,AM205,AK205,AI205)</f>
        <v>9840</v>
      </c>
      <c r="BH205" s="10" t="b">
        <f t="shared" ref="BH205" si="222">BF205=BG205</f>
        <v>1</v>
      </c>
      <c r="BI205" s="253">
        <f t="shared" ref="BI205" si="223">BF205-BG205</f>
        <v>0</v>
      </c>
      <c r="BJ205" s="250">
        <f t="shared" ref="BJ205" si="224">D205</f>
        <v>22110004</v>
      </c>
      <c r="BK205" s="251">
        <v>348</v>
      </c>
      <c r="BL205" s="251">
        <v>5</v>
      </c>
      <c r="BM205" s="252">
        <f t="shared" ref="BM205" si="225">R205</f>
        <v>22</v>
      </c>
      <c r="BN205" s="252">
        <f t="shared" ref="BN205" si="226">T205</f>
        <v>90</v>
      </c>
      <c r="BO205" s="252">
        <f t="shared" ref="BO205" si="227">V205</f>
        <v>67</v>
      </c>
      <c r="BP205" s="252">
        <f t="shared" ref="BP205" si="228">X205</f>
        <v>67</v>
      </c>
      <c r="BQ205" s="254">
        <f t="shared" ref="BQ205" si="229">N205</f>
        <v>40</v>
      </c>
      <c r="BR205">
        <f t="shared" ref="BR205" si="230">M205</f>
        <v>0</v>
      </c>
      <c r="BS205">
        <v>0</v>
      </c>
      <c r="BT205">
        <v>1</v>
      </c>
      <c r="BU205" t="s">
        <v>139</v>
      </c>
      <c r="BV205" t="str">
        <f t="shared" ref="BV205" si="231">IF(AB205 = "X", "1", "0")</f>
        <v>0</v>
      </c>
      <c r="BW205" t="str">
        <f t="shared" ref="BW205" si="232">IF(AC205 = "X", "1", "0")</f>
        <v>0</v>
      </c>
      <c r="BX205" t="str">
        <f t="shared" ref="BX205" si="233">IF(AD205 = "X", "1", "0")</f>
        <v>1</v>
      </c>
      <c r="BY205" t="s">
        <v>23</v>
      </c>
      <c r="BZ205" s="253">
        <f t="shared" ref="BZ205" si="234">AI205</f>
        <v>0</v>
      </c>
      <c r="CA205" s="253">
        <f t="shared" ref="CA205" si="235">AK205</f>
        <v>560</v>
      </c>
      <c r="CB205" s="253">
        <f t="shared" ref="CB205" si="236">AM205</f>
        <v>320</v>
      </c>
      <c r="CC205" s="253">
        <f t="shared" ref="CC205" si="237">AO205</f>
        <v>1200</v>
      </c>
      <c r="CD205" s="253">
        <f t="shared" ref="CD205" si="238">AQ205</f>
        <v>1200</v>
      </c>
      <c r="CE205" s="253">
        <f t="shared" ref="CE205" si="239">AS205</f>
        <v>1200</v>
      </c>
      <c r="CF205" s="253">
        <f t="shared" ref="CF205" si="240">AU205</f>
        <v>280</v>
      </c>
      <c r="CG205" s="253">
        <f t="shared" ref="CG205" si="241">AW205</f>
        <v>1200</v>
      </c>
      <c r="CH205" s="253">
        <f t="shared" ref="CH205" si="242">AY205</f>
        <v>1200</v>
      </c>
      <c r="CI205" s="253">
        <f t="shared" ref="CI205" si="243">BA205</f>
        <v>1200</v>
      </c>
      <c r="CJ205" s="253">
        <f t="shared" ref="CJ205" si="244">BC205</f>
        <v>1200</v>
      </c>
      <c r="CK205" s="253">
        <f t="shared" ref="CK205" si="245">BE205</f>
        <v>280</v>
      </c>
    </row>
    <row r="206" spans="2:89" ht="20.399999999999999" x14ac:dyDescent="0.3">
      <c r="B206" s="129">
        <v>122</v>
      </c>
      <c r="C206" s="192">
        <v>221011</v>
      </c>
      <c r="D206" s="266">
        <v>22110004</v>
      </c>
      <c r="E206" s="149" t="s">
        <v>225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si="147"/>
        <v>246</v>
      </c>
      <c r="L206" s="193" t="s">
        <v>231</v>
      </c>
      <c r="M206" s="201">
        <v>0</v>
      </c>
      <c r="N206" s="262">
        <f t="shared" si="176"/>
        <v>29.9</v>
      </c>
      <c r="O206" s="150">
        <v>29.9</v>
      </c>
      <c r="P206" s="110">
        <f t="shared" si="154"/>
        <v>7355.4</v>
      </c>
      <c r="Q206" s="112" t="s">
        <v>139</v>
      </c>
      <c r="R206" s="113">
        <f t="shared" si="148"/>
        <v>22</v>
      </c>
      <c r="S206" s="114">
        <f t="shared" si="155"/>
        <v>657.8</v>
      </c>
      <c r="T206" s="113">
        <f t="shared" si="149"/>
        <v>90</v>
      </c>
      <c r="U206" s="115">
        <f t="shared" si="156"/>
        <v>2691</v>
      </c>
      <c r="V206" s="113">
        <f t="shared" si="150"/>
        <v>67</v>
      </c>
      <c r="W206" s="115">
        <f t="shared" si="157"/>
        <v>2003.3</v>
      </c>
      <c r="X206" s="113">
        <f t="shared" si="151"/>
        <v>67</v>
      </c>
      <c r="Y206" s="115">
        <f t="shared" si="158"/>
        <v>2003.3</v>
      </c>
      <c r="Z206" s="116">
        <f t="shared" si="152"/>
        <v>7355.4000000000005</v>
      </c>
      <c r="AA206" s="117" t="b">
        <f t="shared" si="153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159"/>
        <v>0</v>
      </c>
      <c r="AJ206" s="22">
        <v>14</v>
      </c>
      <c r="AK206" s="164">
        <f t="shared" si="160"/>
        <v>418.59999999999997</v>
      </c>
      <c r="AL206" s="22">
        <v>8</v>
      </c>
      <c r="AM206" s="164">
        <f t="shared" si="161"/>
        <v>239.2</v>
      </c>
      <c r="AN206" s="22">
        <v>30</v>
      </c>
      <c r="AO206" s="164">
        <f t="shared" si="162"/>
        <v>897</v>
      </c>
      <c r="AP206" s="22">
        <v>30</v>
      </c>
      <c r="AQ206" s="164">
        <f t="shared" si="163"/>
        <v>897</v>
      </c>
      <c r="AR206" s="22">
        <v>30</v>
      </c>
      <c r="AS206" s="164">
        <f t="shared" si="164"/>
        <v>897</v>
      </c>
      <c r="AT206" s="22">
        <v>7</v>
      </c>
      <c r="AU206" s="164">
        <f t="shared" si="165"/>
        <v>209.29999999999998</v>
      </c>
      <c r="AV206" s="22">
        <v>30</v>
      </c>
      <c r="AW206" s="164">
        <f t="shared" si="166"/>
        <v>897</v>
      </c>
      <c r="AX206" s="22">
        <v>30</v>
      </c>
      <c r="AY206" s="164">
        <f t="shared" si="167"/>
        <v>897</v>
      </c>
      <c r="AZ206" s="22">
        <v>30</v>
      </c>
      <c r="BA206" s="164">
        <f t="shared" si="168"/>
        <v>897</v>
      </c>
      <c r="BB206" s="22">
        <v>30</v>
      </c>
      <c r="BC206" s="164">
        <f t="shared" si="169"/>
        <v>897</v>
      </c>
      <c r="BD206" s="22">
        <v>7</v>
      </c>
      <c r="BE206" s="164">
        <f t="shared" si="170"/>
        <v>209.29999999999998</v>
      </c>
      <c r="BF206" s="253">
        <f t="shared" si="171"/>
        <v>7355.4</v>
      </c>
      <c r="BG206" s="253">
        <f t="shared" si="172"/>
        <v>7355.4000000000005</v>
      </c>
      <c r="BH206" s="10" t="b">
        <f t="shared" si="173"/>
        <v>1</v>
      </c>
      <c r="BI206" s="253">
        <f t="shared" si="174"/>
        <v>0</v>
      </c>
      <c r="BJ206" s="250">
        <f t="shared" si="177"/>
        <v>22110004</v>
      </c>
      <c r="BK206" s="251">
        <v>348</v>
      </c>
      <c r="BL206" s="251">
        <v>5</v>
      </c>
      <c r="BM206" s="252">
        <f t="shared" si="178"/>
        <v>22</v>
      </c>
      <c r="BN206" s="252">
        <f t="shared" si="179"/>
        <v>90</v>
      </c>
      <c r="BO206" s="252">
        <f t="shared" si="180"/>
        <v>67</v>
      </c>
      <c r="BP206" s="252">
        <f t="shared" si="181"/>
        <v>67</v>
      </c>
      <c r="BQ206" s="254">
        <f t="shared" si="182"/>
        <v>29.9</v>
      </c>
      <c r="BR206">
        <f t="shared" si="175"/>
        <v>0</v>
      </c>
      <c r="BS206">
        <v>0</v>
      </c>
      <c r="BT206">
        <v>1</v>
      </c>
      <c r="BU206" t="s">
        <v>139</v>
      </c>
      <c r="BV206" t="str">
        <f t="shared" si="146"/>
        <v>0</v>
      </c>
      <c r="BW206" t="str">
        <f t="shared" si="146"/>
        <v>0</v>
      </c>
      <c r="BX206" t="str">
        <f t="shared" si="146"/>
        <v>1</v>
      </c>
      <c r="BY206" t="s">
        <v>23</v>
      </c>
      <c r="BZ206" s="253">
        <f t="shared" si="183"/>
        <v>0</v>
      </c>
      <c r="CA206" s="253">
        <f t="shared" si="184"/>
        <v>418.59999999999997</v>
      </c>
      <c r="CB206" s="253">
        <f t="shared" si="185"/>
        <v>239.2</v>
      </c>
      <c r="CC206" s="253">
        <f t="shared" si="186"/>
        <v>897</v>
      </c>
      <c r="CD206" s="253">
        <f t="shared" si="187"/>
        <v>897</v>
      </c>
      <c r="CE206" s="253">
        <f t="shared" si="188"/>
        <v>897</v>
      </c>
      <c r="CF206" s="253">
        <f t="shared" si="189"/>
        <v>209.29999999999998</v>
      </c>
      <c r="CG206" s="253">
        <f t="shared" si="190"/>
        <v>897</v>
      </c>
      <c r="CH206" s="253">
        <f t="shared" si="191"/>
        <v>897</v>
      </c>
      <c r="CI206" s="253">
        <f t="shared" si="192"/>
        <v>897</v>
      </c>
      <c r="CJ206" s="253">
        <f t="shared" si="193"/>
        <v>897</v>
      </c>
      <c r="CK206" s="253">
        <f t="shared" si="194"/>
        <v>209.29999999999998</v>
      </c>
    </row>
    <row r="207" spans="2:89" ht="20.399999999999999" x14ac:dyDescent="0.3">
      <c r="B207" s="129">
        <v>123</v>
      </c>
      <c r="C207" s="192">
        <v>221011</v>
      </c>
      <c r="D207" s="268">
        <v>22110005</v>
      </c>
      <c r="E207" s="151" t="s">
        <v>226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47"/>
        <v>26</v>
      </c>
      <c r="L207" s="193" t="s">
        <v>232</v>
      </c>
      <c r="M207" s="104">
        <v>0</v>
      </c>
      <c r="N207" s="262">
        <f t="shared" si="176"/>
        <v>313</v>
      </c>
      <c r="O207" s="150">
        <v>313</v>
      </c>
      <c r="P207" s="110">
        <f t="shared" si="154"/>
        <v>8138</v>
      </c>
      <c r="Q207" s="112" t="s">
        <v>139</v>
      </c>
      <c r="R207" s="113">
        <f t="shared" si="148"/>
        <v>1</v>
      </c>
      <c r="S207" s="114">
        <f t="shared" si="155"/>
        <v>313</v>
      </c>
      <c r="T207" s="113">
        <f t="shared" si="149"/>
        <v>9</v>
      </c>
      <c r="U207" s="115">
        <f t="shared" si="156"/>
        <v>2817</v>
      </c>
      <c r="V207" s="113">
        <f t="shared" si="150"/>
        <v>8</v>
      </c>
      <c r="W207" s="115">
        <f t="shared" si="157"/>
        <v>2504</v>
      </c>
      <c r="X207" s="113">
        <f t="shared" si="151"/>
        <v>8</v>
      </c>
      <c r="Y207" s="115">
        <f t="shared" si="158"/>
        <v>2504</v>
      </c>
      <c r="Z207" s="116">
        <f t="shared" si="152"/>
        <v>8138</v>
      </c>
      <c r="AA207" s="117" t="b">
        <f t="shared" si="153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159"/>
        <v>0</v>
      </c>
      <c r="AJ207" s="22">
        <v>1</v>
      </c>
      <c r="AK207" s="164">
        <f t="shared" si="160"/>
        <v>313</v>
      </c>
      <c r="AL207" s="22">
        <v>0</v>
      </c>
      <c r="AM207" s="164">
        <f t="shared" si="161"/>
        <v>0</v>
      </c>
      <c r="AN207" s="22">
        <v>3</v>
      </c>
      <c r="AO207" s="164">
        <f t="shared" si="162"/>
        <v>939</v>
      </c>
      <c r="AP207" s="22">
        <v>3</v>
      </c>
      <c r="AQ207" s="164">
        <f t="shared" si="163"/>
        <v>939</v>
      </c>
      <c r="AR207" s="22">
        <v>3</v>
      </c>
      <c r="AS207" s="164">
        <f t="shared" si="164"/>
        <v>939</v>
      </c>
      <c r="AT207" s="22">
        <v>2</v>
      </c>
      <c r="AU207" s="164">
        <f t="shared" si="165"/>
        <v>626</v>
      </c>
      <c r="AV207" s="22">
        <v>3</v>
      </c>
      <c r="AW207" s="164">
        <f t="shared" si="166"/>
        <v>939</v>
      </c>
      <c r="AX207" s="22">
        <v>3</v>
      </c>
      <c r="AY207" s="164">
        <f t="shared" si="167"/>
        <v>939</v>
      </c>
      <c r="AZ207" s="22">
        <v>3</v>
      </c>
      <c r="BA207" s="164">
        <f t="shared" si="168"/>
        <v>939</v>
      </c>
      <c r="BB207" s="22">
        <v>3</v>
      </c>
      <c r="BC207" s="164">
        <f t="shared" si="169"/>
        <v>939</v>
      </c>
      <c r="BD207" s="22">
        <v>2</v>
      </c>
      <c r="BE207" s="164">
        <f t="shared" si="170"/>
        <v>626</v>
      </c>
      <c r="BF207" s="253">
        <f t="shared" si="171"/>
        <v>8138</v>
      </c>
      <c r="BG207" s="253">
        <f t="shared" si="172"/>
        <v>8138</v>
      </c>
      <c r="BH207" s="10" t="b">
        <f t="shared" si="173"/>
        <v>1</v>
      </c>
      <c r="BI207" s="253">
        <f t="shared" si="174"/>
        <v>0</v>
      </c>
      <c r="BJ207" s="250">
        <f t="shared" si="177"/>
        <v>22110005</v>
      </c>
      <c r="BK207" s="251">
        <v>348</v>
      </c>
      <c r="BL207" s="251">
        <v>5</v>
      </c>
      <c r="BM207" s="252">
        <f t="shared" si="178"/>
        <v>1</v>
      </c>
      <c r="BN207" s="252">
        <f t="shared" si="179"/>
        <v>9</v>
      </c>
      <c r="BO207" s="252">
        <f t="shared" si="180"/>
        <v>8</v>
      </c>
      <c r="BP207" s="252">
        <f t="shared" si="181"/>
        <v>8</v>
      </c>
      <c r="BQ207" s="254">
        <f t="shared" si="182"/>
        <v>313</v>
      </c>
      <c r="BR207">
        <f t="shared" si="175"/>
        <v>0</v>
      </c>
      <c r="BS207">
        <v>0</v>
      </c>
      <c r="BT207">
        <v>1</v>
      </c>
      <c r="BU207" t="s">
        <v>139</v>
      </c>
      <c r="BV207" t="str">
        <f t="shared" si="146"/>
        <v>0</v>
      </c>
      <c r="BW207" t="str">
        <f t="shared" si="146"/>
        <v>0</v>
      </c>
      <c r="BX207" t="str">
        <f t="shared" si="146"/>
        <v>1</v>
      </c>
      <c r="BY207" t="s">
        <v>23</v>
      </c>
      <c r="BZ207" s="253">
        <f t="shared" si="183"/>
        <v>0</v>
      </c>
      <c r="CA207" s="253">
        <f t="shared" si="184"/>
        <v>313</v>
      </c>
      <c r="CB207" s="253">
        <f t="shared" si="185"/>
        <v>0</v>
      </c>
      <c r="CC207" s="253">
        <f t="shared" si="186"/>
        <v>939</v>
      </c>
      <c r="CD207" s="253">
        <f t="shared" si="187"/>
        <v>939</v>
      </c>
      <c r="CE207" s="253">
        <f t="shared" si="188"/>
        <v>939</v>
      </c>
      <c r="CF207" s="253">
        <f t="shared" si="189"/>
        <v>626</v>
      </c>
      <c r="CG207" s="253">
        <f t="shared" si="190"/>
        <v>939</v>
      </c>
      <c r="CH207" s="253">
        <f t="shared" si="191"/>
        <v>939</v>
      </c>
      <c r="CI207" s="253">
        <f t="shared" si="192"/>
        <v>939</v>
      </c>
      <c r="CJ207" s="253">
        <f t="shared" si="193"/>
        <v>939</v>
      </c>
      <c r="CK207" s="253">
        <f t="shared" si="194"/>
        <v>626</v>
      </c>
    </row>
    <row r="208" spans="2:89" ht="20.399999999999999" x14ac:dyDescent="0.3">
      <c r="B208" s="129">
        <v>124</v>
      </c>
      <c r="C208" s="192">
        <v>221011</v>
      </c>
      <c r="D208" s="268">
        <v>22110039</v>
      </c>
      <c r="E208" s="151" t="s">
        <v>227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47"/>
        <v>306</v>
      </c>
      <c r="L208" s="193" t="s">
        <v>233</v>
      </c>
      <c r="M208" s="201">
        <v>0</v>
      </c>
      <c r="N208" s="262">
        <f t="shared" si="176"/>
        <v>342.5</v>
      </c>
      <c r="O208" s="150">
        <v>342.5</v>
      </c>
      <c r="P208" s="110">
        <f t="shared" si="154"/>
        <v>104805</v>
      </c>
      <c r="Q208" s="112" t="s">
        <v>139</v>
      </c>
      <c r="R208" s="113">
        <f t="shared" si="148"/>
        <v>23</v>
      </c>
      <c r="S208" s="114">
        <f t="shared" si="155"/>
        <v>7877.5</v>
      </c>
      <c r="T208" s="113">
        <f t="shared" si="149"/>
        <v>111</v>
      </c>
      <c r="U208" s="115">
        <f t="shared" si="156"/>
        <v>38017.5</v>
      </c>
      <c r="V208" s="113">
        <f t="shared" si="150"/>
        <v>86</v>
      </c>
      <c r="W208" s="115">
        <f t="shared" si="157"/>
        <v>29455</v>
      </c>
      <c r="X208" s="113">
        <f t="shared" si="151"/>
        <v>86</v>
      </c>
      <c r="Y208" s="115">
        <f t="shared" si="158"/>
        <v>29455</v>
      </c>
      <c r="Z208" s="116">
        <f t="shared" si="152"/>
        <v>104805</v>
      </c>
      <c r="AA208" s="117" t="b">
        <f t="shared" si="153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59"/>
        <v>0</v>
      </c>
      <c r="AJ208" s="22">
        <v>14</v>
      </c>
      <c r="AK208" s="164">
        <f t="shared" si="160"/>
        <v>4795</v>
      </c>
      <c r="AL208" s="22">
        <v>9</v>
      </c>
      <c r="AM208" s="164">
        <f t="shared" si="161"/>
        <v>3082.5</v>
      </c>
      <c r="AN208" s="22">
        <v>37</v>
      </c>
      <c r="AO208" s="164">
        <f t="shared" si="162"/>
        <v>12672.5</v>
      </c>
      <c r="AP208" s="22">
        <v>37</v>
      </c>
      <c r="AQ208" s="164">
        <f t="shared" si="163"/>
        <v>12672.5</v>
      </c>
      <c r="AR208" s="22">
        <v>37</v>
      </c>
      <c r="AS208" s="164">
        <f t="shared" si="164"/>
        <v>12672.5</v>
      </c>
      <c r="AT208" s="22">
        <v>12</v>
      </c>
      <c r="AU208" s="164">
        <f t="shared" si="165"/>
        <v>4110</v>
      </c>
      <c r="AV208" s="22">
        <v>37</v>
      </c>
      <c r="AW208" s="164">
        <f t="shared" si="166"/>
        <v>12672.5</v>
      </c>
      <c r="AX208" s="22">
        <v>37</v>
      </c>
      <c r="AY208" s="164">
        <f t="shared" si="167"/>
        <v>12672.5</v>
      </c>
      <c r="AZ208" s="22">
        <v>37</v>
      </c>
      <c r="BA208" s="164">
        <f t="shared" si="168"/>
        <v>12672.5</v>
      </c>
      <c r="BB208" s="22">
        <v>37</v>
      </c>
      <c r="BC208" s="164">
        <f t="shared" si="169"/>
        <v>12672.5</v>
      </c>
      <c r="BD208" s="22">
        <v>12</v>
      </c>
      <c r="BE208" s="164">
        <f t="shared" si="170"/>
        <v>4110</v>
      </c>
      <c r="BF208" s="253">
        <f t="shared" si="171"/>
        <v>104805</v>
      </c>
      <c r="BG208" s="253">
        <f t="shared" si="172"/>
        <v>104805</v>
      </c>
      <c r="BH208" s="10" t="b">
        <f t="shared" si="173"/>
        <v>1</v>
      </c>
      <c r="BI208" s="253">
        <f t="shared" si="174"/>
        <v>0</v>
      </c>
      <c r="BJ208" s="250">
        <f t="shared" si="177"/>
        <v>22110039</v>
      </c>
      <c r="BK208" s="251">
        <v>348</v>
      </c>
      <c r="BL208" s="251">
        <v>5</v>
      </c>
      <c r="BM208" s="252">
        <f t="shared" si="178"/>
        <v>23</v>
      </c>
      <c r="BN208" s="252">
        <f t="shared" si="179"/>
        <v>111</v>
      </c>
      <c r="BO208" s="252">
        <f t="shared" si="180"/>
        <v>86</v>
      </c>
      <c r="BP208" s="252">
        <f t="shared" si="181"/>
        <v>86</v>
      </c>
      <c r="BQ208" s="254">
        <f t="shared" si="182"/>
        <v>342.5</v>
      </c>
      <c r="BR208">
        <f t="shared" si="175"/>
        <v>0</v>
      </c>
      <c r="BS208">
        <v>0</v>
      </c>
      <c r="BT208">
        <v>1</v>
      </c>
      <c r="BU208" t="s">
        <v>139</v>
      </c>
      <c r="BV208" t="str">
        <f t="shared" si="146"/>
        <v>0</v>
      </c>
      <c r="BW208" t="str">
        <f t="shared" si="146"/>
        <v>0</v>
      </c>
      <c r="BX208" t="str">
        <f t="shared" si="146"/>
        <v>1</v>
      </c>
      <c r="BY208" t="s">
        <v>23</v>
      </c>
      <c r="BZ208" s="253">
        <f t="shared" si="183"/>
        <v>0</v>
      </c>
      <c r="CA208" s="253">
        <f t="shared" si="184"/>
        <v>4795</v>
      </c>
      <c r="CB208" s="253">
        <f t="shared" si="185"/>
        <v>3082.5</v>
      </c>
      <c r="CC208" s="253">
        <f t="shared" si="186"/>
        <v>12672.5</v>
      </c>
      <c r="CD208" s="253">
        <f t="shared" si="187"/>
        <v>12672.5</v>
      </c>
      <c r="CE208" s="253">
        <f t="shared" si="188"/>
        <v>12672.5</v>
      </c>
      <c r="CF208" s="253">
        <f t="shared" si="189"/>
        <v>4110</v>
      </c>
      <c r="CG208" s="253">
        <f t="shared" si="190"/>
        <v>12672.5</v>
      </c>
      <c r="CH208" s="253">
        <f t="shared" si="191"/>
        <v>12672.5</v>
      </c>
      <c r="CI208" s="253">
        <f t="shared" si="192"/>
        <v>12672.5</v>
      </c>
      <c r="CJ208" s="253">
        <f t="shared" si="193"/>
        <v>12672.5</v>
      </c>
      <c r="CK208" s="253">
        <f t="shared" si="194"/>
        <v>4110</v>
      </c>
    </row>
    <row r="209" spans="2:89" ht="20.399999999999999" x14ac:dyDescent="0.3">
      <c r="B209" s="129">
        <v>126</v>
      </c>
      <c r="C209" s="192">
        <v>221011</v>
      </c>
      <c r="D209" s="268">
        <v>22110013</v>
      </c>
      <c r="E209" s="152" t="s">
        <v>228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147"/>
        <v>202</v>
      </c>
      <c r="L209" s="193" t="s">
        <v>233</v>
      </c>
      <c r="M209" s="104">
        <v>0</v>
      </c>
      <c r="N209" s="262">
        <f t="shared" si="176"/>
        <v>209.4</v>
      </c>
      <c r="O209" s="150">
        <v>209.4</v>
      </c>
      <c r="P209" s="110">
        <f t="shared" si="154"/>
        <v>42298.8</v>
      </c>
      <c r="Q209" s="112" t="s">
        <v>139</v>
      </c>
      <c r="R209" s="113">
        <f t="shared" si="148"/>
        <v>7</v>
      </c>
      <c r="S209" s="114">
        <f t="shared" si="155"/>
        <v>1465.8</v>
      </c>
      <c r="T209" s="113">
        <f t="shared" si="149"/>
        <v>78</v>
      </c>
      <c r="U209" s="115">
        <f t="shared" si="156"/>
        <v>16333.2</v>
      </c>
      <c r="V209" s="113">
        <f t="shared" si="150"/>
        <v>60</v>
      </c>
      <c r="W209" s="115">
        <f t="shared" si="157"/>
        <v>12564</v>
      </c>
      <c r="X209" s="113">
        <f t="shared" si="151"/>
        <v>57</v>
      </c>
      <c r="Y209" s="115">
        <f t="shared" si="158"/>
        <v>11935.800000000001</v>
      </c>
      <c r="Z209" s="116">
        <f t="shared" si="152"/>
        <v>42298.8</v>
      </c>
      <c r="AA209" s="117" t="b">
        <f t="shared" si="153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159"/>
        <v>0</v>
      </c>
      <c r="AJ209" s="22">
        <v>5</v>
      </c>
      <c r="AK209" s="164">
        <f t="shared" si="160"/>
        <v>1047</v>
      </c>
      <c r="AL209" s="22">
        <v>2</v>
      </c>
      <c r="AM209" s="164">
        <f t="shared" si="161"/>
        <v>418.8</v>
      </c>
      <c r="AN209" s="22">
        <v>26</v>
      </c>
      <c r="AO209" s="164">
        <f t="shared" si="162"/>
        <v>5444.4000000000005</v>
      </c>
      <c r="AP209" s="22">
        <v>26</v>
      </c>
      <c r="AQ209" s="164">
        <f t="shared" si="163"/>
        <v>5444.4000000000005</v>
      </c>
      <c r="AR209" s="22">
        <v>26</v>
      </c>
      <c r="AS209" s="164">
        <f t="shared" si="164"/>
        <v>5444.4000000000005</v>
      </c>
      <c r="AT209" s="22">
        <v>8</v>
      </c>
      <c r="AU209" s="164">
        <f t="shared" si="165"/>
        <v>1675.2</v>
      </c>
      <c r="AV209" s="22">
        <v>26</v>
      </c>
      <c r="AW209" s="164">
        <f t="shared" si="166"/>
        <v>5444.4000000000005</v>
      </c>
      <c r="AX209" s="22">
        <v>26</v>
      </c>
      <c r="AY209" s="164">
        <f t="shared" si="167"/>
        <v>5444.4000000000005</v>
      </c>
      <c r="AZ209" s="22">
        <v>26</v>
      </c>
      <c r="BA209" s="164">
        <f t="shared" si="168"/>
        <v>5444.4000000000005</v>
      </c>
      <c r="BB209" s="22">
        <v>26</v>
      </c>
      <c r="BC209" s="164">
        <f t="shared" si="169"/>
        <v>5444.4000000000005</v>
      </c>
      <c r="BD209" s="22">
        <v>5</v>
      </c>
      <c r="BE209" s="164">
        <f t="shared" si="170"/>
        <v>1047</v>
      </c>
      <c r="BF209" s="253">
        <f t="shared" si="171"/>
        <v>42298.8</v>
      </c>
      <c r="BG209" s="253">
        <f t="shared" si="172"/>
        <v>42298.80000000001</v>
      </c>
      <c r="BH209" s="10" t="b">
        <f t="shared" si="173"/>
        <v>1</v>
      </c>
      <c r="BI209" s="253">
        <f t="shared" si="174"/>
        <v>0</v>
      </c>
      <c r="BJ209" s="250">
        <f t="shared" si="177"/>
        <v>22110013</v>
      </c>
      <c r="BK209" s="251">
        <v>348</v>
      </c>
      <c r="BL209" s="251">
        <v>5</v>
      </c>
      <c r="BM209" s="252">
        <f t="shared" si="178"/>
        <v>7</v>
      </c>
      <c r="BN209" s="252">
        <f t="shared" si="179"/>
        <v>78</v>
      </c>
      <c r="BO209" s="252">
        <f t="shared" si="180"/>
        <v>60</v>
      </c>
      <c r="BP209" s="252">
        <f t="shared" si="181"/>
        <v>57</v>
      </c>
      <c r="BQ209" s="254">
        <f t="shared" si="182"/>
        <v>209.4</v>
      </c>
      <c r="BR209">
        <f t="shared" si="175"/>
        <v>0</v>
      </c>
      <c r="BS209">
        <v>0</v>
      </c>
      <c r="BT209">
        <v>1</v>
      </c>
      <c r="BU209" t="s">
        <v>139</v>
      </c>
      <c r="BV209" t="str">
        <f t="shared" si="146"/>
        <v>0</v>
      </c>
      <c r="BW209" t="str">
        <f t="shared" si="146"/>
        <v>0</v>
      </c>
      <c r="BX209" t="str">
        <f t="shared" si="146"/>
        <v>1</v>
      </c>
      <c r="BY209" t="s">
        <v>23</v>
      </c>
      <c r="BZ209" s="253">
        <f t="shared" si="183"/>
        <v>0</v>
      </c>
      <c r="CA209" s="253">
        <f t="shared" si="184"/>
        <v>1047</v>
      </c>
      <c r="CB209" s="253">
        <f t="shared" si="185"/>
        <v>418.8</v>
      </c>
      <c r="CC209" s="253">
        <f t="shared" si="186"/>
        <v>5444.4000000000005</v>
      </c>
      <c r="CD209" s="253">
        <f t="shared" si="187"/>
        <v>5444.4000000000005</v>
      </c>
      <c r="CE209" s="253">
        <f t="shared" si="188"/>
        <v>5444.4000000000005</v>
      </c>
      <c r="CF209" s="253">
        <f t="shared" si="189"/>
        <v>1675.2</v>
      </c>
      <c r="CG209" s="253">
        <f t="shared" si="190"/>
        <v>5444.4000000000005</v>
      </c>
      <c r="CH209" s="253">
        <f t="shared" si="191"/>
        <v>5444.4000000000005</v>
      </c>
      <c r="CI209" s="253">
        <f t="shared" si="192"/>
        <v>5444.4000000000005</v>
      </c>
      <c r="CJ209" s="253">
        <f t="shared" si="193"/>
        <v>5444.4000000000005</v>
      </c>
      <c r="CK209" s="253">
        <f t="shared" si="194"/>
        <v>1047</v>
      </c>
    </row>
    <row r="210" spans="2:89" ht="20.399999999999999" x14ac:dyDescent="0.3">
      <c r="B210" s="129">
        <v>128</v>
      </c>
      <c r="C210" s="192">
        <v>221011</v>
      </c>
      <c r="D210" s="268">
        <v>22110016</v>
      </c>
      <c r="E210" s="151" t="s">
        <v>229</v>
      </c>
      <c r="F210" s="108" t="s">
        <v>344</v>
      </c>
      <c r="G210" s="108" t="s">
        <v>345</v>
      </c>
      <c r="H210" s="109" t="s">
        <v>18</v>
      </c>
      <c r="I210" s="110"/>
      <c r="J210" s="109" t="s">
        <v>19</v>
      </c>
      <c r="K210" s="111">
        <f t="shared" si="147"/>
        <v>204</v>
      </c>
      <c r="L210" s="193" t="s">
        <v>232</v>
      </c>
      <c r="M210" s="201">
        <v>0</v>
      </c>
      <c r="N210" s="262">
        <f t="shared" si="176"/>
        <v>130.1</v>
      </c>
      <c r="O210" s="150">
        <v>130.1</v>
      </c>
      <c r="P210" s="110">
        <f t="shared" si="154"/>
        <v>26540.399999999998</v>
      </c>
      <c r="Q210" s="112" t="s">
        <v>139</v>
      </c>
      <c r="R210" s="113">
        <f t="shared" si="148"/>
        <v>9</v>
      </c>
      <c r="S210" s="114">
        <f t="shared" si="155"/>
        <v>1170.8999999999999</v>
      </c>
      <c r="T210" s="113">
        <f t="shared" si="149"/>
        <v>78</v>
      </c>
      <c r="U210" s="115">
        <f t="shared" si="156"/>
        <v>10147.799999999999</v>
      </c>
      <c r="V210" s="113">
        <f t="shared" si="150"/>
        <v>60</v>
      </c>
      <c r="W210" s="115">
        <f t="shared" si="157"/>
        <v>7806</v>
      </c>
      <c r="X210" s="113">
        <f t="shared" si="151"/>
        <v>57</v>
      </c>
      <c r="Y210" s="115">
        <f t="shared" si="158"/>
        <v>7415.7</v>
      </c>
      <c r="Z210" s="116">
        <f t="shared" si="152"/>
        <v>26540.399999999998</v>
      </c>
      <c r="AA210" s="117" t="b">
        <f t="shared" si="153"/>
        <v>1</v>
      </c>
      <c r="AB210" s="109"/>
      <c r="AC210" s="122"/>
      <c r="AD210" s="109" t="s">
        <v>22</v>
      </c>
      <c r="AE210" s="108" t="s">
        <v>23</v>
      </c>
      <c r="AF210" s="119"/>
      <c r="AG210" s="120"/>
      <c r="AH210" s="21">
        <v>0</v>
      </c>
      <c r="AI210" s="164">
        <f t="shared" si="159"/>
        <v>0</v>
      </c>
      <c r="AJ210" s="21">
        <v>6</v>
      </c>
      <c r="AK210" s="164">
        <f t="shared" si="160"/>
        <v>780.59999999999991</v>
      </c>
      <c r="AL210" s="21">
        <v>3</v>
      </c>
      <c r="AM210" s="164">
        <f t="shared" si="161"/>
        <v>390.29999999999995</v>
      </c>
      <c r="AN210" s="21">
        <v>26</v>
      </c>
      <c r="AO210" s="164">
        <f t="shared" si="162"/>
        <v>3382.6</v>
      </c>
      <c r="AP210" s="21">
        <v>26</v>
      </c>
      <c r="AQ210" s="164">
        <f t="shared" si="163"/>
        <v>3382.6</v>
      </c>
      <c r="AR210" s="21">
        <v>26</v>
      </c>
      <c r="AS210" s="164">
        <f t="shared" si="164"/>
        <v>3382.6</v>
      </c>
      <c r="AT210" s="21">
        <v>8</v>
      </c>
      <c r="AU210" s="164">
        <f t="shared" si="165"/>
        <v>1040.8</v>
      </c>
      <c r="AV210" s="21">
        <v>26</v>
      </c>
      <c r="AW210" s="164">
        <f t="shared" si="166"/>
        <v>3382.6</v>
      </c>
      <c r="AX210" s="21">
        <v>26</v>
      </c>
      <c r="AY210" s="164">
        <f t="shared" si="167"/>
        <v>3382.6</v>
      </c>
      <c r="AZ210" s="21">
        <v>26</v>
      </c>
      <c r="BA210" s="164">
        <f t="shared" si="168"/>
        <v>3382.6</v>
      </c>
      <c r="BB210" s="21">
        <v>26</v>
      </c>
      <c r="BC210" s="164">
        <f t="shared" si="169"/>
        <v>3382.6</v>
      </c>
      <c r="BD210" s="21">
        <v>5</v>
      </c>
      <c r="BE210" s="164">
        <f t="shared" si="170"/>
        <v>650.5</v>
      </c>
      <c r="BF210" s="253">
        <f t="shared" si="171"/>
        <v>26540.399999999998</v>
      </c>
      <c r="BG210" s="253">
        <f t="shared" si="172"/>
        <v>26540.399999999994</v>
      </c>
      <c r="BH210" s="10" t="b">
        <f t="shared" si="173"/>
        <v>1</v>
      </c>
      <c r="BI210" s="253">
        <f t="shared" si="174"/>
        <v>0</v>
      </c>
      <c r="BJ210" s="250">
        <f t="shared" si="177"/>
        <v>22110016</v>
      </c>
      <c r="BK210" s="251">
        <v>348</v>
      </c>
      <c r="BL210" s="251">
        <v>5</v>
      </c>
      <c r="BM210" s="252">
        <f t="shared" si="178"/>
        <v>9</v>
      </c>
      <c r="BN210" s="252">
        <f t="shared" si="179"/>
        <v>78</v>
      </c>
      <c r="BO210" s="252">
        <f t="shared" si="180"/>
        <v>60</v>
      </c>
      <c r="BP210" s="252">
        <f t="shared" si="181"/>
        <v>57</v>
      </c>
      <c r="BQ210" s="254">
        <f t="shared" si="182"/>
        <v>130.1</v>
      </c>
      <c r="BR210">
        <f t="shared" si="175"/>
        <v>0</v>
      </c>
      <c r="BS210">
        <v>0</v>
      </c>
      <c r="BT210">
        <v>1</v>
      </c>
      <c r="BU210" t="s">
        <v>139</v>
      </c>
      <c r="BV210" t="str">
        <f t="shared" si="146"/>
        <v>0</v>
      </c>
      <c r="BW210" t="str">
        <f t="shared" si="146"/>
        <v>0</v>
      </c>
      <c r="BX210" t="str">
        <f t="shared" si="146"/>
        <v>1</v>
      </c>
      <c r="BY210" t="s">
        <v>23</v>
      </c>
      <c r="BZ210" s="253">
        <f t="shared" si="183"/>
        <v>0</v>
      </c>
      <c r="CA210" s="253">
        <f t="shared" si="184"/>
        <v>780.59999999999991</v>
      </c>
      <c r="CB210" s="253">
        <f t="shared" si="185"/>
        <v>390.29999999999995</v>
      </c>
      <c r="CC210" s="253">
        <f t="shared" si="186"/>
        <v>3382.6</v>
      </c>
      <c r="CD210" s="253">
        <f t="shared" si="187"/>
        <v>3382.6</v>
      </c>
      <c r="CE210" s="253">
        <f t="shared" si="188"/>
        <v>3382.6</v>
      </c>
      <c r="CF210" s="253">
        <f t="shared" si="189"/>
        <v>1040.8</v>
      </c>
      <c r="CG210" s="253">
        <f t="shared" si="190"/>
        <v>3382.6</v>
      </c>
      <c r="CH210" s="253">
        <f t="shared" si="191"/>
        <v>3382.6</v>
      </c>
      <c r="CI210" s="253">
        <f t="shared" si="192"/>
        <v>3382.6</v>
      </c>
      <c r="CJ210" s="253">
        <f t="shared" si="193"/>
        <v>3382.6</v>
      </c>
      <c r="CK210" s="253">
        <f t="shared" si="194"/>
        <v>650.5</v>
      </c>
    </row>
    <row r="211" spans="2:89" s="228" customFormat="1" ht="20.399999999999999" x14ac:dyDescent="0.3">
      <c r="B211" s="227">
        <v>129</v>
      </c>
      <c r="C211" s="193">
        <v>221011</v>
      </c>
      <c r="D211" s="268">
        <v>22110056</v>
      </c>
      <c r="E211" s="151" t="s">
        <v>230</v>
      </c>
      <c r="F211" s="229" t="s">
        <v>344</v>
      </c>
      <c r="G211" s="229" t="s">
        <v>345</v>
      </c>
      <c r="H211" s="230" t="s">
        <v>18</v>
      </c>
      <c r="I211" s="234"/>
      <c r="J211" s="230" t="s">
        <v>19</v>
      </c>
      <c r="K211" s="232">
        <v>5676</v>
      </c>
      <c r="L211" s="193" t="s">
        <v>20</v>
      </c>
      <c r="M211" s="105">
        <v>16</v>
      </c>
      <c r="N211" s="370">
        <f t="shared" si="176"/>
        <v>21.92</v>
      </c>
      <c r="O211" s="380">
        <v>21.92</v>
      </c>
      <c r="P211" s="234">
        <f t="shared" si="154"/>
        <v>144324.78719999999</v>
      </c>
      <c r="Q211" s="160" t="s">
        <v>139</v>
      </c>
      <c r="R211" s="235">
        <f t="shared" si="148"/>
        <v>192</v>
      </c>
      <c r="S211" s="234">
        <f t="shared" si="155"/>
        <v>4882.0223999999998</v>
      </c>
      <c r="T211" s="235">
        <f t="shared" si="149"/>
        <v>2160</v>
      </c>
      <c r="U211" s="234">
        <f t="shared" si="156"/>
        <v>54922.752</v>
      </c>
      <c r="V211" s="235">
        <f t="shared" si="150"/>
        <v>1728</v>
      </c>
      <c r="W211" s="234">
        <f t="shared" si="157"/>
        <v>43938.2016</v>
      </c>
      <c r="X211" s="235">
        <f t="shared" si="151"/>
        <v>1596</v>
      </c>
      <c r="Y211" s="234">
        <f t="shared" si="158"/>
        <v>40581.811199999996</v>
      </c>
      <c r="Z211" s="234">
        <f t="shared" si="152"/>
        <v>144324.78719999999</v>
      </c>
      <c r="AA211" s="236" t="b">
        <f t="shared" si="153"/>
        <v>1</v>
      </c>
      <c r="AB211" s="230"/>
      <c r="AC211" s="243"/>
      <c r="AD211" s="230" t="s">
        <v>22</v>
      </c>
      <c r="AE211" s="229" t="s">
        <v>23</v>
      </c>
      <c r="AF211" s="244"/>
      <c r="AG211" s="245"/>
      <c r="AH211" s="240">
        <v>0</v>
      </c>
      <c r="AI211" s="373">
        <f t="shared" si="159"/>
        <v>0</v>
      </c>
      <c r="AJ211" s="240">
        <v>120</v>
      </c>
      <c r="AK211" s="373">
        <f t="shared" si="160"/>
        <v>3051.2640000000001</v>
      </c>
      <c r="AL211" s="240">
        <v>72</v>
      </c>
      <c r="AM211" s="373">
        <f t="shared" si="161"/>
        <v>1830.7583999999999</v>
      </c>
      <c r="AN211" s="240">
        <v>720</v>
      </c>
      <c r="AO211" s="373">
        <f t="shared" si="162"/>
        <v>18307.583999999999</v>
      </c>
      <c r="AP211" s="240">
        <v>720</v>
      </c>
      <c r="AQ211" s="373">
        <f t="shared" si="163"/>
        <v>18307.583999999999</v>
      </c>
      <c r="AR211" s="240">
        <v>720</v>
      </c>
      <c r="AS211" s="373">
        <f t="shared" si="164"/>
        <v>18307.583999999999</v>
      </c>
      <c r="AT211" s="240">
        <v>288</v>
      </c>
      <c r="AU211" s="373">
        <f t="shared" si="165"/>
        <v>7323.0335999999998</v>
      </c>
      <c r="AV211" s="240">
        <v>720</v>
      </c>
      <c r="AW211" s="373">
        <f t="shared" si="166"/>
        <v>18307.583999999999</v>
      </c>
      <c r="AX211" s="240">
        <v>720</v>
      </c>
      <c r="AY211" s="373">
        <f t="shared" si="167"/>
        <v>18307.583999999999</v>
      </c>
      <c r="AZ211" s="240">
        <v>720</v>
      </c>
      <c r="BA211" s="373">
        <f t="shared" si="168"/>
        <v>18307.583999999999</v>
      </c>
      <c r="BB211" s="240">
        <v>720</v>
      </c>
      <c r="BC211" s="373">
        <f t="shared" si="169"/>
        <v>18307.583999999999</v>
      </c>
      <c r="BD211" s="240">
        <v>156</v>
      </c>
      <c r="BE211" s="373">
        <f t="shared" si="170"/>
        <v>3966.6432</v>
      </c>
      <c r="BF211" s="387">
        <f t="shared" si="171"/>
        <v>144324.78719999999</v>
      </c>
      <c r="BG211" s="387">
        <f t="shared" si="172"/>
        <v>144324.78719999999</v>
      </c>
      <c r="BH211" s="390" t="b">
        <f t="shared" si="173"/>
        <v>1</v>
      </c>
      <c r="BI211" s="387">
        <f t="shared" si="174"/>
        <v>0</v>
      </c>
      <c r="BJ211" s="376">
        <f t="shared" si="177"/>
        <v>22110056</v>
      </c>
      <c r="BK211" s="384">
        <v>348</v>
      </c>
      <c r="BL211" s="384">
        <v>5</v>
      </c>
      <c r="BM211" s="385">
        <f t="shared" si="178"/>
        <v>192</v>
      </c>
      <c r="BN211" s="385">
        <f t="shared" si="179"/>
        <v>2160</v>
      </c>
      <c r="BO211" s="385">
        <f t="shared" si="180"/>
        <v>1728</v>
      </c>
      <c r="BP211" s="385">
        <f t="shared" si="181"/>
        <v>1596</v>
      </c>
      <c r="BQ211" s="386">
        <f t="shared" si="182"/>
        <v>21.92</v>
      </c>
      <c r="BR211" s="228">
        <f t="shared" si="175"/>
        <v>16</v>
      </c>
      <c r="BS211" s="228">
        <v>0</v>
      </c>
      <c r="BT211" s="228">
        <v>1</v>
      </c>
      <c r="BU211" s="228" t="s">
        <v>139</v>
      </c>
      <c r="BV211" s="228" t="str">
        <f t="shared" si="146"/>
        <v>0</v>
      </c>
      <c r="BW211" s="228" t="str">
        <f t="shared" si="146"/>
        <v>0</v>
      </c>
      <c r="BX211" s="228" t="str">
        <f t="shared" si="146"/>
        <v>1</v>
      </c>
      <c r="BY211" s="228" t="s">
        <v>23</v>
      </c>
      <c r="BZ211" s="387">
        <f t="shared" si="183"/>
        <v>0</v>
      </c>
      <c r="CA211" s="387">
        <f t="shared" si="184"/>
        <v>3051.2640000000001</v>
      </c>
      <c r="CB211" s="387">
        <f t="shared" si="185"/>
        <v>1830.7583999999999</v>
      </c>
      <c r="CC211" s="387">
        <f t="shared" si="186"/>
        <v>18307.583999999999</v>
      </c>
      <c r="CD211" s="387">
        <f t="shared" si="187"/>
        <v>18307.583999999999</v>
      </c>
      <c r="CE211" s="387">
        <f t="shared" si="188"/>
        <v>18307.583999999999</v>
      </c>
      <c r="CF211" s="387">
        <f t="shared" si="189"/>
        <v>7323.0335999999998</v>
      </c>
      <c r="CG211" s="387">
        <f t="shared" si="190"/>
        <v>18307.583999999999</v>
      </c>
      <c r="CH211" s="387">
        <f t="shared" si="191"/>
        <v>18307.583999999999</v>
      </c>
      <c r="CI211" s="387">
        <f t="shared" si="192"/>
        <v>18307.583999999999</v>
      </c>
      <c r="CJ211" s="387">
        <f t="shared" si="193"/>
        <v>18307.583999999999</v>
      </c>
      <c r="CK211" s="387">
        <f t="shared" si="194"/>
        <v>3966.6432</v>
      </c>
    </row>
    <row r="212" spans="2:89" s="228" customFormat="1" ht="20.399999999999999" x14ac:dyDescent="0.3">
      <c r="B212" s="227">
        <v>131</v>
      </c>
      <c r="C212" s="193">
        <v>223011</v>
      </c>
      <c r="D212" s="268">
        <v>22310020</v>
      </c>
      <c r="E212" s="151" t="s">
        <v>234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ref="K212" si="246">R212+T212+V212+X212</f>
        <v>148</v>
      </c>
      <c r="L212" s="193" t="s">
        <v>138</v>
      </c>
      <c r="M212" s="105">
        <v>0</v>
      </c>
      <c r="N212" s="370">
        <f t="shared" ref="N212" si="247">ROUND(O212,2)</f>
        <v>17.399999999999999</v>
      </c>
      <c r="O212" s="242">
        <v>17.399999999999999</v>
      </c>
      <c r="P212" s="234">
        <f t="shared" ref="P212" si="248">(O212*(M212/100+1))*K212</f>
        <v>2575.1999999999998</v>
      </c>
      <c r="Q212" s="160" t="s">
        <v>139</v>
      </c>
      <c r="R212" s="235">
        <f t="shared" ref="R212" si="249">AH212+AJ212+AL212</f>
        <v>14</v>
      </c>
      <c r="S212" s="234">
        <f t="shared" ref="S212" si="250">R212*(O212*(M212/100+1))</f>
        <v>243.59999999999997</v>
      </c>
      <c r="T212" s="235">
        <f t="shared" ref="T212" si="251">AN212+AP212+AR212</f>
        <v>44</v>
      </c>
      <c r="U212" s="234">
        <f t="shared" ref="U212" si="252">T212*(O212*(M212/100+1))</f>
        <v>765.59999999999991</v>
      </c>
      <c r="V212" s="235">
        <f t="shared" ref="V212" si="253">AT212+AV212+AX212</f>
        <v>45</v>
      </c>
      <c r="W212" s="234">
        <f t="shared" ref="W212" si="254">V212*(O212*(M212/100+1))</f>
        <v>782.99999999999989</v>
      </c>
      <c r="X212" s="235">
        <f t="shared" ref="X212" si="255">AZ212+BB212+BD212</f>
        <v>45</v>
      </c>
      <c r="Y212" s="234">
        <f t="shared" ref="Y212" si="256">X212*(O212*(M212/100+1))</f>
        <v>782.99999999999989</v>
      </c>
      <c r="Z212" s="234">
        <f t="shared" ref="Z212" si="257">S212+U212+W212+Y212</f>
        <v>2575.1999999999998</v>
      </c>
      <c r="AA212" s="236" t="b">
        <f t="shared" ref="AA212" si="258">K212=(SUM(X212,V212,T212,R212))</f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73">
        <f t="shared" ref="AI212" si="259">AH212*(O212*(M212/100+1))</f>
        <v>0</v>
      </c>
      <c r="AJ212" s="240">
        <v>0</v>
      </c>
      <c r="AK212" s="373">
        <f t="shared" ref="AK212" si="260">AJ212*(O212*(M212/100+1))</f>
        <v>0</v>
      </c>
      <c r="AL212" s="240">
        <v>14</v>
      </c>
      <c r="AM212" s="373">
        <f t="shared" ref="AM212" si="261">AL212*(O212*(M212/100+1))</f>
        <v>243.59999999999997</v>
      </c>
      <c r="AN212" s="240">
        <v>14</v>
      </c>
      <c r="AO212" s="373">
        <f t="shared" ref="AO212" si="262">AN212*(O212*(M212/100+1))</f>
        <v>243.59999999999997</v>
      </c>
      <c r="AP212" s="240">
        <v>15</v>
      </c>
      <c r="AQ212" s="373">
        <f t="shared" ref="AQ212" si="263">AP212*(O212*(M212/100+1))</f>
        <v>261</v>
      </c>
      <c r="AR212" s="240">
        <v>15</v>
      </c>
      <c r="AS212" s="373">
        <f t="shared" ref="AS212" si="264">AR212*(O212*(M212/100+1))</f>
        <v>261</v>
      </c>
      <c r="AT212" s="240">
        <v>15</v>
      </c>
      <c r="AU212" s="373">
        <f t="shared" ref="AU212" si="265">AT212*(O212*(M212/100+1))</f>
        <v>261</v>
      </c>
      <c r="AV212" s="240">
        <v>15</v>
      </c>
      <c r="AW212" s="373">
        <f t="shared" ref="AW212" si="266">AV212*(O212*(M212/100+1))</f>
        <v>261</v>
      </c>
      <c r="AX212" s="240">
        <v>15</v>
      </c>
      <c r="AY212" s="373">
        <f t="shared" ref="AY212" si="267">AX212*(O212*(M212/100+1))</f>
        <v>261</v>
      </c>
      <c r="AZ212" s="240">
        <v>15</v>
      </c>
      <c r="BA212" s="373">
        <f t="shared" ref="BA212" si="268">AZ212*(O212*(M212/100+1))</f>
        <v>261</v>
      </c>
      <c r="BB212" s="240">
        <v>15</v>
      </c>
      <c r="BC212" s="373">
        <f t="shared" ref="BC212" si="269">BB212*(O212*(M212/100+1))</f>
        <v>261</v>
      </c>
      <c r="BD212" s="240">
        <v>15</v>
      </c>
      <c r="BE212" s="373">
        <f t="shared" ref="BE212" si="270">BD212*(O212*(M212/100+1))</f>
        <v>261</v>
      </c>
      <c r="BF212" s="387">
        <f t="shared" ref="BF212" si="271">SUM(R212,T212,V212,X212)*(O212*(M212/100+1))</f>
        <v>2575.1999999999998</v>
      </c>
      <c r="BG212" s="387">
        <f t="shared" ref="BG212" si="272">SUM(BE212,BC212,BA212,AY212,AW212,AU212,AS212,AQ212,AO212,AM212,AK212,AI212)</f>
        <v>2575.1999999999998</v>
      </c>
      <c r="BH212" s="390" t="b">
        <f t="shared" ref="BH212" si="273">BF212=BG212</f>
        <v>1</v>
      </c>
      <c r="BI212" s="387">
        <f t="shared" ref="BI212" si="274">BF212-BG212</f>
        <v>0</v>
      </c>
      <c r="BJ212" s="376">
        <f t="shared" ref="BJ212" si="275">D212</f>
        <v>22310020</v>
      </c>
      <c r="BK212" s="384">
        <v>348</v>
      </c>
      <c r="BL212" s="384">
        <v>5</v>
      </c>
      <c r="BM212" s="385">
        <f t="shared" ref="BM212" si="276">R212</f>
        <v>14</v>
      </c>
      <c r="BN212" s="385">
        <f t="shared" ref="BN212" si="277">T212</f>
        <v>44</v>
      </c>
      <c r="BO212" s="385">
        <f t="shared" ref="BO212" si="278">V212</f>
        <v>45</v>
      </c>
      <c r="BP212" s="385">
        <f t="shared" ref="BP212" si="279">X212</f>
        <v>45</v>
      </c>
      <c r="BQ212" s="386">
        <f t="shared" ref="BQ212" si="280">N212</f>
        <v>17.399999999999999</v>
      </c>
      <c r="BR212" s="228">
        <f t="shared" ref="BR212" si="281">M212</f>
        <v>0</v>
      </c>
      <c r="BS212" s="228">
        <v>0</v>
      </c>
      <c r="BT212" s="228">
        <v>1</v>
      </c>
      <c r="BU212" s="228" t="s">
        <v>139</v>
      </c>
      <c r="BV212" s="228" t="str">
        <f t="shared" ref="BV212" si="282">IF(AB212 = "X", "1", "0")</f>
        <v>0</v>
      </c>
      <c r="BW212" s="228" t="str">
        <f t="shared" ref="BW212" si="283">IF(AC212 = "X", "1", "0")</f>
        <v>0</v>
      </c>
      <c r="BX212" s="228" t="str">
        <f t="shared" ref="BX212" si="284">IF(AD212 = "X", "1", "0")</f>
        <v>1</v>
      </c>
      <c r="BY212" s="228" t="s">
        <v>23</v>
      </c>
      <c r="BZ212" s="387">
        <f t="shared" ref="BZ212" si="285">AI212</f>
        <v>0</v>
      </c>
      <c r="CA212" s="387">
        <f t="shared" ref="CA212" si="286">AK212</f>
        <v>0</v>
      </c>
      <c r="CB212" s="387">
        <f t="shared" ref="CB212" si="287">AM212</f>
        <v>243.59999999999997</v>
      </c>
      <c r="CC212" s="387">
        <f t="shared" ref="CC212" si="288">AO212</f>
        <v>243.59999999999997</v>
      </c>
      <c r="CD212" s="387">
        <f t="shared" ref="CD212" si="289">AQ212</f>
        <v>261</v>
      </c>
      <c r="CE212" s="387">
        <f t="shared" ref="CE212" si="290">AS212</f>
        <v>261</v>
      </c>
      <c r="CF212" s="387">
        <f t="shared" ref="CF212" si="291">AU212</f>
        <v>261</v>
      </c>
      <c r="CG212" s="387">
        <f t="shared" ref="CG212" si="292">AW212</f>
        <v>261</v>
      </c>
      <c r="CH212" s="387">
        <f t="shared" ref="CH212" si="293">AY212</f>
        <v>261</v>
      </c>
      <c r="CI212" s="387">
        <f t="shared" ref="CI212" si="294">BA212</f>
        <v>261</v>
      </c>
      <c r="CJ212" s="387">
        <f t="shared" ref="CJ212" si="295">BC212</f>
        <v>261</v>
      </c>
      <c r="CK212" s="387">
        <f t="shared" ref="CK212" si="296">BE212</f>
        <v>261</v>
      </c>
    </row>
    <row r="213" spans="2:89" s="228" customFormat="1" ht="20.399999999999999" x14ac:dyDescent="0.3">
      <c r="B213" s="227">
        <v>131</v>
      </c>
      <c r="C213" s="193">
        <v>223011</v>
      </c>
      <c r="D213" s="268">
        <v>22310020</v>
      </c>
      <c r="E213" s="151" t="s">
        <v>234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si="147"/>
        <v>134</v>
      </c>
      <c r="L213" s="193" t="s">
        <v>138</v>
      </c>
      <c r="M213" s="105">
        <v>0</v>
      </c>
      <c r="N213" s="370">
        <f t="shared" si="176"/>
        <v>11.95</v>
      </c>
      <c r="O213" s="242">
        <v>11.95</v>
      </c>
      <c r="P213" s="234">
        <f t="shared" si="154"/>
        <v>1601.3</v>
      </c>
      <c r="Q213" s="160" t="s">
        <v>139</v>
      </c>
      <c r="R213" s="235">
        <f t="shared" si="148"/>
        <v>14</v>
      </c>
      <c r="S213" s="234">
        <f t="shared" si="155"/>
        <v>167.29999999999998</v>
      </c>
      <c r="T213" s="235">
        <f t="shared" si="149"/>
        <v>30</v>
      </c>
      <c r="U213" s="234">
        <f t="shared" si="156"/>
        <v>358.5</v>
      </c>
      <c r="V213" s="235">
        <f t="shared" si="150"/>
        <v>45</v>
      </c>
      <c r="W213" s="234">
        <f t="shared" si="157"/>
        <v>537.75</v>
      </c>
      <c r="X213" s="235">
        <f t="shared" si="151"/>
        <v>45</v>
      </c>
      <c r="Y213" s="234">
        <f t="shared" si="158"/>
        <v>537.75</v>
      </c>
      <c r="Z213" s="234">
        <f t="shared" si="152"/>
        <v>1601.3</v>
      </c>
      <c r="AA213" s="236" t="b">
        <f t="shared" si="153"/>
        <v>1</v>
      </c>
      <c r="AB213" s="230"/>
      <c r="AC213" s="243"/>
      <c r="AD213" s="230" t="s">
        <v>22</v>
      </c>
      <c r="AE213" s="229" t="s">
        <v>23</v>
      </c>
      <c r="AF213" s="244"/>
      <c r="AG213" s="245"/>
      <c r="AH213" s="240">
        <v>0</v>
      </c>
      <c r="AI213" s="373">
        <f t="shared" si="159"/>
        <v>0</v>
      </c>
      <c r="AJ213" s="240">
        <v>14</v>
      </c>
      <c r="AK213" s="373">
        <f t="shared" si="160"/>
        <v>167.29999999999998</v>
      </c>
      <c r="AL213" s="240">
        <v>0</v>
      </c>
      <c r="AM213" s="373">
        <f t="shared" si="161"/>
        <v>0</v>
      </c>
      <c r="AN213" s="240">
        <v>0</v>
      </c>
      <c r="AO213" s="373">
        <f t="shared" si="162"/>
        <v>0</v>
      </c>
      <c r="AP213" s="240">
        <v>15</v>
      </c>
      <c r="AQ213" s="373">
        <f t="shared" si="163"/>
        <v>179.25</v>
      </c>
      <c r="AR213" s="240">
        <v>15</v>
      </c>
      <c r="AS213" s="373">
        <f t="shared" si="164"/>
        <v>179.25</v>
      </c>
      <c r="AT213" s="240">
        <v>15</v>
      </c>
      <c r="AU213" s="373">
        <f t="shared" si="165"/>
        <v>179.25</v>
      </c>
      <c r="AV213" s="240">
        <v>15</v>
      </c>
      <c r="AW213" s="373">
        <f t="shared" si="166"/>
        <v>179.25</v>
      </c>
      <c r="AX213" s="240">
        <v>15</v>
      </c>
      <c r="AY213" s="373">
        <f t="shared" si="167"/>
        <v>179.25</v>
      </c>
      <c r="AZ213" s="240">
        <v>15</v>
      </c>
      <c r="BA213" s="373">
        <f t="shared" si="168"/>
        <v>179.25</v>
      </c>
      <c r="BB213" s="240">
        <v>15</v>
      </c>
      <c r="BC213" s="373">
        <f t="shared" si="169"/>
        <v>179.25</v>
      </c>
      <c r="BD213" s="240">
        <v>15</v>
      </c>
      <c r="BE213" s="373">
        <f t="shared" si="170"/>
        <v>179.25</v>
      </c>
      <c r="BF213" s="387">
        <f t="shared" si="171"/>
        <v>1601.3</v>
      </c>
      <c r="BG213" s="387">
        <f t="shared" si="172"/>
        <v>1601.3</v>
      </c>
      <c r="BH213" s="390" t="b">
        <f t="shared" si="173"/>
        <v>1</v>
      </c>
      <c r="BI213" s="387">
        <f t="shared" si="174"/>
        <v>0</v>
      </c>
      <c r="BJ213" s="376">
        <f t="shared" si="177"/>
        <v>22310020</v>
      </c>
      <c r="BK213" s="384">
        <v>348</v>
      </c>
      <c r="BL213" s="384">
        <v>5</v>
      </c>
      <c r="BM213" s="385">
        <f t="shared" si="178"/>
        <v>14</v>
      </c>
      <c r="BN213" s="385">
        <f t="shared" si="179"/>
        <v>30</v>
      </c>
      <c r="BO213" s="385">
        <f t="shared" si="180"/>
        <v>45</v>
      </c>
      <c r="BP213" s="385">
        <f t="shared" si="181"/>
        <v>45</v>
      </c>
      <c r="BQ213" s="386">
        <f t="shared" si="182"/>
        <v>11.95</v>
      </c>
      <c r="BR213" s="228">
        <f t="shared" si="175"/>
        <v>0</v>
      </c>
      <c r="BS213" s="228">
        <v>0</v>
      </c>
      <c r="BT213" s="228">
        <v>1</v>
      </c>
      <c r="BU213" s="228" t="s">
        <v>139</v>
      </c>
      <c r="BV213" s="228" t="str">
        <f t="shared" si="146"/>
        <v>0</v>
      </c>
      <c r="BW213" s="228" t="str">
        <f t="shared" si="146"/>
        <v>0</v>
      </c>
      <c r="BX213" s="228" t="str">
        <f t="shared" si="146"/>
        <v>1</v>
      </c>
      <c r="BY213" s="228" t="s">
        <v>23</v>
      </c>
      <c r="BZ213" s="387">
        <f t="shared" si="183"/>
        <v>0</v>
      </c>
      <c r="CA213" s="387">
        <f t="shared" si="184"/>
        <v>167.29999999999998</v>
      </c>
      <c r="CB213" s="387">
        <f t="shared" si="185"/>
        <v>0</v>
      </c>
      <c r="CC213" s="387">
        <f t="shared" si="186"/>
        <v>0</v>
      </c>
      <c r="CD213" s="387">
        <f t="shared" si="187"/>
        <v>179.25</v>
      </c>
      <c r="CE213" s="387">
        <f t="shared" si="188"/>
        <v>179.25</v>
      </c>
      <c r="CF213" s="387">
        <f t="shared" si="189"/>
        <v>179.25</v>
      </c>
      <c r="CG213" s="387">
        <f t="shared" si="190"/>
        <v>179.25</v>
      </c>
      <c r="CH213" s="387">
        <f t="shared" si="191"/>
        <v>179.25</v>
      </c>
      <c r="CI213" s="387">
        <f t="shared" si="192"/>
        <v>179.25</v>
      </c>
      <c r="CJ213" s="387">
        <f t="shared" si="193"/>
        <v>179.25</v>
      </c>
      <c r="CK213" s="387">
        <f t="shared" si="194"/>
        <v>179.25</v>
      </c>
    </row>
    <row r="214" spans="2:89" s="228" customFormat="1" ht="20.399999999999999" x14ac:dyDescent="0.3">
      <c r="B214" s="227">
        <v>132</v>
      </c>
      <c r="C214" s="193">
        <v>223011</v>
      </c>
      <c r="D214" s="268">
        <v>22310107</v>
      </c>
      <c r="E214" s="152" t="s">
        <v>235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147"/>
        <v>408</v>
      </c>
      <c r="L214" s="193" t="s">
        <v>138</v>
      </c>
      <c r="M214" s="105">
        <v>0</v>
      </c>
      <c r="N214" s="370">
        <f t="shared" si="176"/>
        <v>18.559999999999999</v>
      </c>
      <c r="O214" s="242">
        <v>18.559999999999999</v>
      </c>
      <c r="P214" s="234">
        <f t="shared" si="154"/>
        <v>7572.48</v>
      </c>
      <c r="Q214" s="160" t="s">
        <v>139</v>
      </c>
      <c r="R214" s="235">
        <f t="shared" si="148"/>
        <v>58</v>
      </c>
      <c r="S214" s="234">
        <f t="shared" si="155"/>
        <v>1076.48</v>
      </c>
      <c r="T214" s="235">
        <f t="shared" si="149"/>
        <v>110</v>
      </c>
      <c r="U214" s="234">
        <f t="shared" si="156"/>
        <v>2041.6</v>
      </c>
      <c r="V214" s="235">
        <f t="shared" si="150"/>
        <v>120</v>
      </c>
      <c r="W214" s="234">
        <f t="shared" si="157"/>
        <v>2227.1999999999998</v>
      </c>
      <c r="X214" s="235">
        <f t="shared" si="151"/>
        <v>120</v>
      </c>
      <c r="Y214" s="234">
        <f t="shared" si="158"/>
        <v>2227.1999999999998</v>
      </c>
      <c r="Z214" s="234">
        <f t="shared" si="152"/>
        <v>7572.48</v>
      </c>
      <c r="AA214" s="236" t="b">
        <f t="shared" si="153"/>
        <v>1</v>
      </c>
      <c r="AB214" s="230"/>
      <c r="AC214" s="243"/>
      <c r="AD214" s="230" t="s">
        <v>22</v>
      </c>
      <c r="AE214" s="229" t="s">
        <v>23</v>
      </c>
      <c r="AF214" s="381"/>
      <c r="AG214" s="245"/>
      <c r="AH214" s="240">
        <v>0</v>
      </c>
      <c r="AI214" s="373">
        <f t="shared" si="159"/>
        <v>0</v>
      </c>
      <c r="AJ214" s="240">
        <v>28</v>
      </c>
      <c r="AK214" s="373">
        <f t="shared" si="160"/>
        <v>519.67999999999995</v>
      </c>
      <c r="AL214" s="240">
        <v>30</v>
      </c>
      <c r="AM214" s="373">
        <f t="shared" si="161"/>
        <v>556.79999999999995</v>
      </c>
      <c r="AN214" s="240">
        <v>30</v>
      </c>
      <c r="AO214" s="373">
        <f t="shared" si="162"/>
        <v>556.79999999999995</v>
      </c>
      <c r="AP214" s="240">
        <v>40</v>
      </c>
      <c r="AQ214" s="373">
        <f t="shared" si="163"/>
        <v>742.4</v>
      </c>
      <c r="AR214" s="240">
        <v>40</v>
      </c>
      <c r="AS214" s="373">
        <f t="shared" si="164"/>
        <v>742.4</v>
      </c>
      <c r="AT214" s="240">
        <v>40</v>
      </c>
      <c r="AU214" s="373">
        <f t="shared" si="165"/>
        <v>742.4</v>
      </c>
      <c r="AV214" s="240">
        <v>40</v>
      </c>
      <c r="AW214" s="373">
        <f t="shared" si="166"/>
        <v>742.4</v>
      </c>
      <c r="AX214" s="240">
        <v>40</v>
      </c>
      <c r="AY214" s="373">
        <f t="shared" si="167"/>
        <v>742.4</v>
      </c>
      <c r="AZ214" s="240">
        <v>40</v>
      </c>
      <c r="BA214" s="373">
        <f t="shared" si="168"/>
        <v>742.4</v>
      </c>
      <c r="BB214" s="240">
        <v>40</v>
      </c>
      <c r="BC214" s="373">
        <f t="shared" si="169"/>
        <v>742.4</v>
      </c>
      <c r="BD214" s="240">
        <v>40</v>
      </c>
      <c r="BE214" s="373">
        <f t="shared" si="170"/>
        <v>742.4</v>
      </c>
      <c r="BF214" s="387">
        <f t="shared" si="171"/>
        <v>7572.48</v>
      </c>
      <c r="BG214" s="387">
        <f t="shared" si="172"/>
        <v>7572.48</v>
      </c>
      <c r="BH214" s="390" t="b">
        <f t="shared" si="173"/>
        <v>1</v>
      </c>
      <c r="BI214" s="387">
        <f t="shared" si="174"/>
        <v>0</v>
      </c>
      <c r="BJ214" s="376">
        <f t="shared" si="177"/>
        <v>22310107</v>
      </c>
      <c r="BK214" s="384">
        <v>348</v>
      </c>
      <c r="BL214" s="384">
        <v>5</v>
      </c>
      <c r="BM214" s="385">
        <f t="shared" si="178"/>
        <v>58</v>
      </c>
      <c r="BN214" s="385">
        <f t="shared" si="179"/>
        <v>110</v>
      </c>
      <c r="BO214" s="385">
        <f t="shared" si="180"/>
        <v>120</v>
      </c>
      <c r="BP214" s="385">
        <f t="shared" si="181"/>
        <v>120</v>
      </c>
      <c r="BQ214" s="386">
        <f t="shared" si="182"/>
        <v>18.559999999999999</v>
      </c>
      <c r="BR214" s="228">
        <f t="shared" si="175"/>
        <v>0</v>
      </c>
      <c r="BS214" s="228">
        <v>0</v>
      </c>
      <c r="BT214" s="228">
        <v>1</v>
      </c>
      <c r="BU214" s="228" t="s">
        <v>139</v>
      </c>
      <c r="BV214" s="228" t="str">
        <f t="shared" ref="BV214:BX286" si="297">IF(AB214 = "X", "1", "0")</f>
        <v>0</v>
      </c>
      <c r="BW214" s="228" t="str">
        <f t="shared" si="297"/>
        <v>0</v>
      </c>
      <c r="BX214" s="228" t="str">
        <f t="shared" si="297"/>
        <v>1</v>
      </c>
      <c r="BY214" s="228" t="s">
        <v>23</v>
      </c>
      <c r="BZ214" s="387">
        <f t="shared" si="183"/>
        <v>0</v>
      </c>
      <c r="CA214" s="387">
        <f t="shared" si="184"/>
        <v>519.67999999999995</v>
      </c>
      <c r="CB214" s="387">
        <f t="shared" si="185"/>
        <v>556.79999999999995</v>
      </c>
      <c r="CC214" s="387">
        <f t="shared" si="186"/>
        <v>556.79999999999995</v>
      </c>
      <c r="CD214" s="387">
        <f t="shared" si="187"/>
        <v>742.4</v>
      </c>
      <c r="CE214" s="387">
        <f t="shared" si="188"/>
        <v>742.4</v>
      </c>
      <c r="CF214" s="387">
        <f t="shared" si="189"/>
        <v>742.4</v>
      </c>
      <c r="CG214" s="387">
        <f t="shared" si="190"/>
        <v>742.4</v>
      </c>
      <c r="CH214" s="387">
        <f t="shared" si="191"/>
        <v>742.4</v>
      </c>
      <c r="CI214" s="387">
        <f t="shared" si="192"/>
        <v>742.4</v>
      </c>
      <c r="CJ214" s="387">
        <f t="shared" si="193"/>
        <v>742.4</v>
      </c>
      <c r="CK214" s="387">
        <f t="shared" si="194"/>
        <v>742.4</v>
      </c>
    </row>
    <row r="215" spans="2:89" s="228" customFormat="1" ht="30.6" x14ac:dyDescent="0.3">
      <c r="B215" s="227">
        <v>133</v>
      </c>
      <c r="C215" s="193">
        <v>223011</v>
      </c>
      <c r="D215" s="268">
        <v>22310039</v>
      </c>
      <c r="E215" s="151" t="s">
        <v>236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 t="shared" ref="K215" si="298">R215+T215+V215+X215</f>
        <v>41</v>
      </c>
      <c r="L215" s="193" t="s">
        <v>138</v>
      </c>
      <c r="M215" s="105">
        <v>0</v>
      </c>
      <c r="N215" s="370">
        <f t="shared" ref="N215" si="299">ROUND(O215,2)</f>
        <v>137</v>
      </c>
      <c r="O215" s="242">
        <v>137</v>
      </c>
      <c r="P215" s="234">
        <f t="shared" ref="P215" si="300">(O215*(M215/100+1))*K215</f>
        <v>5617</v>
      </c>
      <c r="Q215" s="160" t="s">
        <v>139</v>
      </c>
      <c r="R215" s="235">
        <f t="shared" ref="R215" si="301">AH215+AJ215+AL215</f>
        <v>0</v>
      </c>
      <c r="S215" s="234">
        <f t="shared" ref="S215" si="302">R215*(O215*(M215/100+1))</f>
        <v>0</v>
      </c>
      <c r="T215" s="235">
        <f t="shared" ref="T215" si="303">AN215+AP215+AR215</f>
        <v>11</v>
      </c>
      <c r="U215" s="234">
        <f t="shared" ref="U215" si="304">T215*(O215*(M215/100+1))</f>
        <v>1507</v>
      </c>
      <c r="V215" s="235">
        <f t="shared" ref="V215" si="305">AT215+AV215+AX215</f>
        <v>15</v>
      </c>
      <c r="W215" s="234">
        <f t="shared" ref="W215" si="306">V215*(O215*(M215/100+1))</f>
        <v>2055</v>
      </c>
      <c r="X215" s="235">
        <f t="shared" ref="X215" si="307">AZ215+BB215+BD215</f>
        <v>15</v>
      </c>
      <c r="Y215" s="234">
        <f t="shared" ref="Y215" si="308">X215*(O215*(M215/100+1))</f>
        <v>2055</v>
      </c>
      <c r="Z215" s="234">
        <f t="shared" ref="Z215" si="309">S215+U215+W215+Y215</f>
        <v>5617</v>
      </c>
      <c r="AA215" s="236" t="b">
        <f t="shared" ref="AA215" si="310">K215=(SUM(X215,V215,T215,R215))</f>
        <v>1</v>
      </c>
      <c r="AB215" s="230"/>
      <c r="AC215" s="243"/>
      <c r="AD215" s="230" t="s">
        <v>22</v>
      </c>
      <c r="AE215" s="229" t="s">
        <v>23</v>
      </c>
      <c r="AF215" s="381"/>
      <c r="AG215" s="245"/>
      <c r="AH215" s="240">
        <v>0</v>
      </c>
      <c r="AI215" s="373">
        <f t="shared" ref="AI215" si="311">AH215*(O215*(M215/100+1))</f>
        <v>0</v>
      </c>
      <c r="AJ215" s="240">
        <v>0</v>
      </c>
      <c r="AK215" s="373">
        <f t="shared" ref="AK215" si="312">AJ215*(O215*(M215/100+1))</f>
        <v>0</v>
      </c>
      <c r="AL215" s="240">
        <v>0</v>
      </c>
      <c r="AM215" s="373">
        <f t="shared" ref="AM215" si="313">AL215*(O215*(M215/100+1))</f>
        <v>0</v>
      </c>
      <c r="AN215" s="240">
        <v>1</v>
      </c>
      <c r="AO215" s="373">
        <f t="shared" ref="AO215" si="314">AN215*(O215*(M215/100+1))</f>
        <v>137</v>
      </c>
      <c r="AP215" s="240">
        <v>5</v>
      </c>
      <c r="AQ215" s="373">
        <f t="shared" ref="AQ215" si="315">AP215*(O215*(M215/100+1))</f>
        <v>685</v>
      </c>
      <c r="AR215" s="240">
        <v>5</v>
      </c>
      <c r="AS215" s="373">
        <f t="shared" ref="AS215" si="316">AR215*(O215*(M215/100+1))</f>
        <v>685</v>
      </c>
      <c r="AT215" s="240">
        <v>5</v>
      </c>
      <c r="AU215" s="373">
        <f t="shared" ref="AU215" si="317">AT215*(O215*(M215/100+1))</f>
        <v>685</v>
      </c>
      <c r="AV215" s="240">
        <v>5</v>
      </c>
      <c r="AW215" s="373">
        <f t="shared" ref="AW215" si="318">AV215*(O215*(M215/100+1))</f>
        <v>685</v>
      </c>
      <c r="AX215" s="240">
        <v>5</v>
      </c>
      <c r="AY215" s="373">
        <f t="shared" ref="AY215" si="319">AX215*(O215*(M215/100+1))</f>
        <v>685</v>
      </c>
      <c r="AZ215" s="240">
        <v>5</v>
      </c>
      <c r="BA215" s="373">
        <f t="shared" ref="BA215" si="320">AZ215*(O215*(M215/100+1))</f>
        <v>685</v>
      </c>
      <c r="BB215" s="240">
        <v>5</v>
      </c>
      <c r="BC215" s="373">
        <f t="shared" ref="BC215" si="321">BB215*(O215*(M215/100+1))</f>
        <v>685</v>
      </c>
      <c r="BD215" s="240">
        <v>5</v>
      </c>
      <c r="BE215" s="373">
        <f t="shared" ref="BE215" si="322">BD215*(O215*(M215/100+1))</f>
        <v>685</v>
      </c>
      <c r="BF215" s="387">
        <f t="shared" ref="BF215" si="323">SUM(R215,T215,V215,X215)*(O215*(M215/100+1))</f>
        <v>5617</v>
      </c>
      <c r="BG215" s="387">
        <f t="shared" ref="BG215" si="324">SUM(BE215,BC215,BA215,AY215,AW215,AU215,AS215,AQ215,AO215,AM215,AK215,AI215)</f>
        <v>5617</v>
      </c>
      <c r="BH215" s="390" t="b">
        <f t="shared" ref="BH215" si="325">BF215=BG215</f>
        <v>1</v>
      </c>
      <c r="BI215" s="387">
        <f t="shared" ref="BI215" si="326">BF215-BG215</f>
        <v>0</v>
      </c>
      <c r="BJ215" s="376">
        <f t="shared" ref="BJ215" si="327">D215</f>
        <v>22310039</v>
      </c>
      <c r="BK215" s="384">
        <v>348</v>
      </c>
      <c r="BL215" s="384">
        <v>5</v>
      </c>
      <c r="BM215" s="385">
        <f t="shared" ref="BM215" si="328">R215</f>
        <v>0</v>
      </c>
      <c r="BN215" s="385">
        <f t="shared" ref="BN215" si="329">T215</f>
        <v>11</v>
      </c>
      <c r="BO215" s="385">
        <f t="shared" ref="BO215" si="330">V215</f>
        <v>15</v>
      </c>
      <c r="BP215" s="385">
        <f t="shared" ref="BP215" si="331">X215</f>
        <v>15</v>
      </c>
      <c r="BQ215" s="386">
        <f t="shared" ref="BQ215" si="332">N215</f>
        <v>137</v>
      </c>
      <c r="BR215" s="228">
        <f t="shared" ref="BR215" si="333">M215</f>
        <v>0</v>
      </c>
      <c r="BS215" s="228">
        <v>0</v>
      </c>
      <c r="BT215" s="228">
        <v>1</v>
      </c>
      <c r="BU215" s="228" t="s">
        <v>139</v>
      </c>
      <c r="BV215" s="228" t="str">
        <f t="shared" ref="BV215" si="334">IF(AB215 = "X", "1", "0")</f>
        <v>0</v>
      </c>
      <c r="BW215" s="228" t="str">
        <f t="shared" ref="BW215" si="335">IF(AC215 = "X", "1", "0")</f>
        <v>0</v>
      </c>
      <c r="BX215" s="228" t="str">
        <f t="shared" ref="BX215" si="336">IF(AD215 = "X", "1", "0")</f>
        <v>1</v>
      </c>
      <c r="BY215" s="228" t="s">
        <v>23</v>
      </c>
      <c r="BZ215" s="387">
        <f t="shared" ref="BZ215" si="337">AI215</f>
        <v>0</v>
      </c>
      <c r="CA215" s="387">
        <f t="shared" ref="CA215" si="338">AK215</f>
        <v>0</v>
      </c>
      <c r="CB215" s="387">
        <f t="shared" ref="CB215" si="339">AM215</f>
        <v>0</v>
      </c>
      <c r="CC215" s="387">
        <f t="shared" ref="CC215" si="340">AO215</f>
        <v>137</v>
      </c>
      <c r="CD215" s="387">
        <f t="shared" ref="CD215" si="341">AQ215</f>
        <v>685</v>
      </c>
      <c r="CE215" s="387">
        <f t="shared" ref="CE215" si="342">AS215</f>
        <v>685</v>
      </c>
      <c r="CF215" s="387">
        <f t="shared" ref="CF215" si="343">AU215</f>
        <v>685</v>
      </c>
      <c r="CG215" s="387">
        <f t="shared" ref="CG215" si="344">AW215</f>
        <v>685</v>
      </c>
      <c r="CH215" s="387">
        <f t="shared" ref="CH215" si="345">AY215</f>
        <v>685</v>
      </c>
      <c r="CI215" s="387">
        <f t="shared" ref="CI215" si="346">BA215</f>
        <v>685</v>
      </c>
      <c r="CJ215" s="387">
        <f t="shared" ref="CJ215" si="347">BC215</f>
        <v>685</v>
      </c>
      <c r="CK215" s="387">
        <f t="shared" ref="CK215" si="348">BE215</f>
        <v>685</v>
      </c>
    </row>
    <row r="216" spans="2:89" s="228" customFormat="1" ht="30.6" x14ac:dyDescent="0.3">
      <c r="B216" s="227">
        <v>133</v>
      </c>
      <c r="C216" s="193">
        <v>223011</v>
      </c>
      <c r="D216" s="268">
        <v>22310039</v>
      </c>
      <c r="E216" s="151" t="s">
        <v>236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si="147"/>
        <v>41</v>
      </c>
      <c r="L216" s="193" t="s">
        <v>138</v>
      </c>
      <c r="M216" s="105">
        <v>0</v>
      </c>
      <c r="N216" s="370">
        <f t="shared" si="176"/>
        <v>171.68</v>
      </c>
      <c r="O216" s="242">
        <v>171.68</v>
      </c>
      <c r="P216" s="234">
        <f t="shared" si="154"/>
        <v>7038.88</v>
      </c>
      <c r="Q216" s="160" t="s">
        <v>139</v>
      </c>
      <c r="R216" s="235">
        <f t="shared" si="148"/>
        <v>1</v>
      </c>
      <c r="S216" s="234">
        <f t="shared" si="155"/>
        <v>171.68</v>
      </c>
      <c r="T216" s="235">
        <f t="shared" si="149"/>
        <v>10</v>
      </c>
      <c r="U216" s="234">
        <f t="shared" si="156"/>
        <v>1716.8000000000002</v>
      </c>
      <c r="V216" s="235">
        <f t="shared" si="150"/>
        <v>15</v>
      </c>
      <c r="W216" s="234">
        <f t="shared" si="157"/>
        <v>2575.2000000000003</v>
      </c>
      <c r="X216" s="235">
        <f t="shared" si="151"/>
        <v>15</v>
      </c>
      <c r="Y216" s="234">
        <f t="shared" si="158"/>
        <v>2575.2000000000003</v>
      </c>
      <c r="Z216" s="234">
        <f t="shared" si="152"/>
        <v>7038.880000000001</v>
      </c>
      <c r="AA216" s="236" t="b">
        <f t="shared" si="153"/>
        <v>1</v>
      </c>
      <c r="AB216" s="230"/>
      <c r="AC216" s="243"/>
      <c r="AD216" s="230" t="s">
        <v>22</v>
      </c>
      <c r="AE216" s="229" t="s">
        <v>23</v>
      </c>
      <c r="AF216" s="381"/>
      <c r="AG216" s="245"/>
      <c r="AH216" s="240">
        <v>0</v>
      </c>
      <c r="AI216" s="373">
        <f t="shared" si="159"/>
        <v>0</v>
      </c>
      <c r="AJ216" s="240">
        <v>1</v>
      </c>
      <c r="AK216" s="373">
        <f t="shared" si="160"/>
        <v>171.68</v>
      </c>
      <c r="AL216" s="240">
        <v>0</v>
      </c>
      <c r="AM216" s="373">
        <f t="shared" si="161"/>
        <v>0</v>
      </c>
      <c r="AN216" s="240">
        <v>0</v>
      </c>
      <c r="AO216" s="373">
        <f t="shared" si="162"/>
        <v>0</v>
      </c>
      <c r="AP216" s="240">
        <v>5</v>
      </c>
      <c r="AQ216" s="373">
        <f t="shared" si="163"/>
        <v>858.40000000000009</v>
      </c>
      <c r="AR216" s="240">
        <v>5</v>
      </c>
      <c r="AS216" s="373">
        <f t="shared" si="164"/>
        <v>858.40000000000009</v>
      </c>
      <c r="AT216" s="240">
        <v>5</v>
      </c>
      <c r="AU216" s="373">
        <f t="shared" si="165"/>
        <v>858.40000000000009</v>
      </c>
      <c r="AV216" s="240">
        <v>5</v>
      </c>
      <c r="AW216" s="373">
        <f t="shared" si="166"/>
        <v>858.40000000000009</v>
      </c>
      <c r="AX216" s="240">
        <v>5</v>
      </c>
      <c r="AY216" s="373">
        <f t="shared" si="167"/>
        <v>858.40000000000009</v>
      </c>
      <c r="AZ216" s="240">
        <v>5</v>
      </c>
      <c r="BA216" s="373">
        <f t="shared" si="168"/>
        <v>858.40000000000009</v>
      </c>
      <c r="BB216" s="240">
        <v>5</v>
      </c>
      <c r="BC216" s="373">
        <f t="shared" si="169"/>
        <v>858.40000000000009</v>
      </c>
      <c r="BD216" s="240">
        <v>5</v>
      </c>
      <c r="BE216" s="373">
        <f t="shared" si="170"/>
        <v>858.40000000000009</v>
      </c>
      <c r="BF216" s="387">
        <f t="shared" si="171"/>
        <v>7038.88</v>
      </c>
      <c r="BG216" s="387">
        <f t="shared" si="172"/>
        <v>7038.8799999999992</v>
      </c>
      <c r="BH216" s="390" t="b">
        <f t="shared" si="173"/>
        <v>1</v>
      </c>
      <c r="BI216" s="387">
        <f t="shared" si="174"/>
        <v>0</v>
      </c>
      <c r="BJ216" s="376">
        <f t="shared" si="177"/>
        <v>22310039</v>
      </c>
      <c r="BK216" s="384">
        <v>348</v>
      </c>
      <c r="BL216" s="384">
        <v>5</v>
      </c>
      <c r="BM216" s="385">
        <f t="shared" si="178"/>
        <v>1</v>
      </c>
      <c r="BN216" s="385">
        <f t="shared" si="179"/>
        <v>10</v>
      </c>
      <c r="BO216" s="385">
        <f t="shared" si="180"/>
        <v>15</v>
      </c>
      <c r="BP216" s="385">
        <f t="shared" si="181"/>
        <v>15</v>
      </c>
      <c r="BQ216" s="386">
        <f t="shared" si="182"/>
        <v>171.68</v>
      </c>
      <c r="BR216" s="228">
        <f t="shared" si="175"/>
        <v>0</v>
      </c>
      <c r="BS216" s="228">
        <v>0</v>
      </c>
      <c r="BT216" s="228">
        <v>1</v>
      </c>
      <c r="BU216" s="228" t="s">
        <v>139</v>
      </c>
      <c r="BV216" s="228" t="str">
        <f t="shared" si="297"/>
        <v>0</v>
      </c>
      <c r="BW216" s="228" t="str">
        <f t="shared" si="297"/>
        <v>0</v>
      </c>
      <c r="BX216" s="228" t="str">
        <f t="shared" si="297"/>
        <v>1</v>
      </c>
      <c r="BY216" s="228" t="s">
        <v>23</v>
      </c>
      <c r="BZ216" s="387">
        <f t="shared" si="183"/>
        <v>0</v>
      </c>
      <c r="CA216" s="387">
        <f t="shared" si="184"/>
        <v>171.68</v>
      </c>
      <c r="CB216" s="387">
        <f t="shared" si="185"/>
        <v>0</v>
      </c>
      <c r="CC216" s="387">
        <f t="shared" si="186"/>
        <v>0</v>
      </c>
      <c r="CD216" s="387">
        <f t="shared" si="187"/>
        <v>858.40000000000009</v>
      </c>
      <c r="CE216" s="387">
        <f t="shared" si="188"/>
        <v>858.40000000000009</v>
      </c>
      <c r="CF216" s="387">
        <f t="shared" si="189"/>
        <v>858.40000000000009</v>
      </c>
      <c r="CG216" s="387">
        <f t="shared" si="190"/>
        <v>858.40000000000009</v>
      </c>
      <c r="CH216" s="387">
        <f t="shared" si="191"/>
        <v>858.40000000000009</v>
      </c>
      <c r="CI216" s="387">
        <f t="shared" si="192"/>
        <v>858.40000000000009</v>
      </c>
      <c r="CJ216" s="387">
        <f t="shared" si="193"/>
        <v>858.40000000000009</v>
      </c>
      <c r="CK216" s="387">
        <f t="shared" si="194"/>
        <v>858.40000000000009</v>
      </c>
    </row>
    <row r="217" spans="2:89" s="228" customFormat="1" ht="30.6" x14ac:dyDescent="0.3">
      <c r="B217" s="227">
        <v>134</v>
      </c>
      <c r="C217" s="193">
        <v>223011</v>
      </c>
      <c r="D217" s="268">
        <v>22310078</v>
      </c>
      <c r="E217" s="151" t="s">
        <v>237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ref="K217" si="349">R217+T217+V217+X217</f>
        <v>53</v>
      </c>
      <c r="L217" s="193" t="s">
        <v>138</v>
      </c>
      <c r="M217" s="105">
        <v>0</v>
      </c>
      <c r="N217" s="370">
        <f t="shared" ref="N217" si="350">ROUND(O217,2)</f>
        <v>43</v>
      </c>
      <c r="O217" s="242">
        <v>43</v>
      </c>
      <c r="P217" s="234">
        <f t="shared" ref="P217" si="351">(O217*(M217/100+1))*K217</f>
        <v>2279</v>
      </c>
      <c r="Q217" s="160" t="s">
        <v>139</v>
      </c>
      <c r="R217" s="235">
        <f t="shared" ref="R217" si="352">AH217+AJ217+AL217</f>
        <v>0</v>
      </c>
      <c r="S217" s="234">
        <f t="shared" ref="S217" si="353">R217*(O217*(M217/100+1))</f>
        <v>0</v>
      </c>
      <c r="T217" s="235">
        <f t="shared" ref="T217" si="354">AN217+AP217+AR217</f>
        <v>23</v>
      </c>
      <c r="U217" s="234">
        <f t="shared" ref="U217" si="355">T217*(O217*(M217/100+1))</f>
        <v>989</v>
      </c>
      <c r="V217" s="235">
        <f t="shared" ref="V217" si="356">AT217+AV217+AX217</f>
        <v>15</v>
      </c>
      <c r="W217" s="234">
        <f t="shared" ref="W217" si="357">V217*(O217*(M217/100+1))</f>
        <v>645</v>
      </c>
      <c r="X217" s="235">
        <f t="shared" ref="X217" si="358">AZ217+BB217+BD217</f>
        <v>15</v>
      </c>
      <c r="Y217" s="234">
        <f t="shared" ref="Y217" si="359">X217*(O217*(M217/100+1))</f>
        <v>645</v>
      </c>
      <c r="Z217" s="234">
        <f t="shared" ref="Z217" si="360">S217+U217+W217+Y217</f>
        <v>2279</v>
      </c>
      <c r="AA217" s="236" t="b">
        <f t="shared" ref="AA217" si="361">K217=(SUM(X217,V217,T217,R217))</f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73">
        <f t="shared" ref="AI217" si="362">AH217*(O217*(M217/100+1))</f>
        <v>0</v>
      </c>
      <c r="AJ217" s="240">
        <v>0</v>
      </c>
      <c r="AK217" s="373">
        <f t="shared" ref="AK217" si="363">AJ217*(O217*(M217/100+1))</f>
        <v>0</v>
      </c>
      <c r="AL217" s="240">
        <v>0</v>
      </c>
      <c r="AM217" s="373">
        <f t="shared" ref="AM217" si="364">AL217*(O217*(M217/100+1))</f>
        <v>0</v>
      </c>
      <c r="AN217" s="240">
        <v>13</v>
      </c>
      <c r="AO217" s="373">
        <f t="shared" ref="AO217" si="365">AN217*(O217*(M217/100+1))</f>
        <v>559</v>
      </c>
      <c r="AP217" s="240">
        <v>5</v>
      </c>
      <c r="AQ217" s="373">
        <f t="shared" ref="AQ217" si="366">AP217*(O217*(M217/100+1))</f>
        <v>215</v>
      </c>
      <c r="AR217" s="240">
        <v>5</v>
      </c>
      <c r="AS217" s="373">
        <f t="shared" ref="AS217" si="367">AR217*(O217*(M217/100+1))</f>
        <v>215</v>
      </c>
      <c r="AT217" s="240">
        <v>5</v>
      </c>
      <c r="AU217" s="373">
        <f t="shared" ref="AU217" si="368">AT217*(O217*(M217/100+1))</f>
        <v>215</v>
      </c>
      <c r="AV217" s="240">
        <v>5</v>
      </c>
      <c r="AW217" s="373">
        <f t="shared" ref="AW217" si="369">AV217*(O217*(M217/100+1))</f>
        <v>215</v>
      </c>
      <c r="AX217" s="240">
        <v>5</v>
      </c>
      <c r="AY217" s="373">
        <f t="shared" ref="AY217" si="370">AX217*(O217*(M217/100+1))</f>
        <v>215</v>
      </c>
      <c r="AZ217" s="240">
        <v>5</v>
      </c>
      <c r="BA217" s="373">
        <f t="shared" ref="BA217" si="371">AZ217*(O217*(M217/100+1))</f>
        <v>215</v>
      </c>
      <c r="BB217" s="240">
        <v>5</v>
      </c>
      <c r="BC217" s="373">
        <f t="shared" ref="BC217" si="372">BB217*(O217*(M217/100+1))</f>
        <v>215</v>
      </c>
      <c r="BD217" s="240">
        <v>5</v>
      </c>
      <c r="BE217" s="373">
        <f t="shared" ref="BE217" si="373">BD217*(O217*(M217/100+1))</f>
        <v>215</v>
      </c>
      <c r="BF217" s="387">
        <f t="shared" ref="BF217" si="374">SUM(R217,T217,V217,X217)*(O217*(M217/100+1))</f>
        <v>2279</v>
      </c>
      <c r="BG217" s="387">
        <f t="shared" ref="BG217" si="375">SUM(BE217,BC217,BA217,AY217,AW217,AU217,AS217,AQ217,AO217,AM217,AK217,AI217)</f>
        <v>2279</v>
      </c>
      <c r="BH217" s="390" t="b">
        <f t="shared" ref="BH217" si="376">BF217=BG217</f>
        <v>1</v>
      </c>
      <c r="BI217" s="387">
        <f t="shared" ref="BI217" si="377">BF217-BG217</f>
        <v>0</v>
      </c>
      <c r="BJ217" s="376">
        <f t="shared" ref="BJ217" si="378">D217</f>
        <v>22310078</v>
      </c>
      <c r="BK217" s="384">
        <v>348</v>
      </c>
      <c r="BL217" s="384">
        <v>5</v>
      </c>
      <c r="BM217" s="385">
        <f t="shared" ref="BM217" si="379">R217</f>
        <v>0</v>
      </c>
      <c r="BN217" s="385">
        <f t="shared" ref="BN217" si="380">T217</f>
        <v>23</v>
      </c>
      <c r="BO217" s="385">
        <f t="shared" ref="BO217" si="381">V217</f>
        <v>15</v>
      </c>
      <c r="BP217" s="385">
        <f t="shared" ref="BP217" si="382">X217</f>
        <v>15</v>
      </c>
      <c r="BQ217" s="386">
        <f t="shared" ref="BQ217" si="383">N217</f>
        <v>43</v>
      </c>
      <c r="BR217" s="228">
        <f t="shared" ref="BR217" si="384">M217</f>
        <v>0</v>
      </c>
      <c r="BS217" s="228">
        <v>0</v>
      </c>
      <c r="BT217" s="228">
        <v>1</v>
      </c>
      <c r="BU217" s="228" t="s">
        <v>139</v>
      </c>
      <c r="BV217" s="228" t="str">
        <f t="shared" ref="BV217" si="385">IF(AB217 = "X", "1", "0")</f>
        <v>0</v>
      </c>
      <c r="BW217" s="228" t="str">
        <f t="shared" ref="BW217" si="386">IF(AC217 = "X", "1", "0")</f>
        <v>0</v>
      </c>
      <c r="BX217" s="228" t="str">
        <f t="shared" ref="BX217" si="387">IF(AD217 = "X", "1", "0")</f>
        <v>1</v>
      </c>
      <c r="BY217" s="228" t="s">
        <v>23</v>
      </c>
      <c r="BZ217" s="387">
        <f t="shared" ref="BZ217" si="388">AI217</f>
        <v>0</v>
      </c>
      <c r="CA217" s="387">
        <f t="shared" ref="CA217" si="389">AK217</f>
        <v>0</v>
      </c>
      <c r="CB217" s="387">
        <f t="shared" ref="CB217" si="390">AM217</f>
        <v>0</v>
      </c>
      <c r="CC217" s="387">
        <f t="shared" ref="CC217" si="391">AO217</f>
        <v>559</v>
      </c>
      <c r="CD217" s="387">
        <f t="shared" ref="CD217" si="392">AQ217</f>
        <v>215</v>
      </c>
      <c r="CE217" s="387">
        <f t="shared" ref="CE217" si="393">AS217</f>
        <v>215</v>
      </c>
      <c r="CF217" s="387">
        <f t="shared" ref="CF217" si="394">AU217</f>
        <v>215</v>
      </c>
      <c r="CG217" s="387">
        <f t="shared" ref="CG217" si="395">AW217</f>
        <v>215</v>
      </c>
      <c r="CH217" s="387">
        <f t="shared" ref="CH217" si="396">AY217</f>
        <v>215</v>
      </c>
      <c r="CI217" s="387">
        <f t="shared" ref="CI217" si="397">BA217</f>
        <v>215</v>
      </c>
      <c r="CJ217" s="387">
        <f t="shared" ref="CJ217" si="398">BC217</f>
        <v>215</v>
      </c>
      <c r="CK217" s="387">
        <f t="shared" ref="CK217" si="399">BE217</f>
        <v>215</v>
      </c>
    </row>
    <row r="218" spans="2:89" ht="30.6" x14ac:dyDescent="0.3">
      <c r="B218" s="129">
        <v>134</v>
      </c>
      <c r="C218" s="193">
        <v>223011</v>
      </c>
      <c r="D218" s="268">
        <v>22310078</v>
      </c>
      <c r="E218" s="151" t="s">
        <v>237</v>
      </c>
      <c r="F218" s="108" t="s">
        <v>344</v>
      </c>
      <c r="G218" s="108" t="s">
        <v>345</v>
      </c>
      <c r="H218" s="109" t="s">
        <v>18</v>
      </c>
      <c r="I218" s="110"/>
      <c r="J218" s="109" t="s">
        <v>19</v>
      </c>
      <c r="K218" s="111">
        <f t="shared" si="147"/>
        <v>66</v>
      </c>
      <c r="L218" s="153" t="s">
        <v>138</v>
      </c>
      <c r="M218" s="104">
        <v>0</v>
      </c>
      <c r="N218" s="262">
        <f t="shared" si="176"/>
        <v>49.3</v>
      </c>
      <c r="O218" s="137">
        <v>49.3</v>
      </c>
      <c r="P218" s="110">
        <f t="shared" si="154"/>
        <v>3253.7999999999997</v>
      </c>
      <c r="Q218" s="112" t="s">
        <v>139</v>
      </c>
      <c r="R218" s="113">
        <f t="shared" si="148"/>
        <v>26</v>
      </c>
      <c r="S218" s="114">
        <f t="shared" si="155"/>
        <v>1281.8</v>
      </c>
      <c r="T218" s="113">
        <f t="shared" si="149"/>
        <v>10</v>
      </c>
      <c r="U218" s="115">
        <f t="shared" si="156"/>
        <v>493</v>
      </c>
      <c r="V218" s="113">
        <f t="shared" si="150"/>
        <v>15</v>
      </c>
      <c r="W218" s="115">
        <f t="shared" si="157"/>
        <v>739.5</v>
      </c>
      <c r="X218" s="113">
        <f t="shared" si="151"/>
        <v>15</v>
      </c>
      <c r="Y218" s="115">
        <f t="shared" si="158"/>
        <v>739.5</v>
      </c>
      <c r="Z218" s="116">
        <f t="shared" si="152"/>
        <v>3253.8</v>
      </c>
      <c r="AA218" s="117" t="b">
        <f t="shared" si="153"/>
        <v>1</v>
      </c>
      <c r="AB218" s="109"/>
      <c r="AC218" s="122"/>
      <c r="AD218" s="109" t="s">
        <v>22</v>
      </c>
      <c r="AE218" s="108" t="s">
        <v>23</v>
      </c>
      <c r="AF218" s="119"/>
      <c r="AG218" s="120"/>
      <c r="AH218" s="21">
        <v>0</v>
      </c>
      <c r="AI218" s="164">
        <f t="shared" si="159"/>
        <v>0</v>
      </c>
      <c r="AJ218" s="21">
        <v>13</v>
      </c>
      <c r="AK218" s="164">
        <f t="shared" si="160"/>
        <v>640.9</v>
      </c>
      <c r="AL218" s="21">
        <v>13</v>
      </c>
      <c r="AM218" s="164">
        <f t="shared" si="161"/>
        <v>640.9</v>
      </c>
      <c r="AN218" s="21">
        <v>0</v>
      </c>
      <c r="AO218" s="164">
        <f t="shared" si="162"/>
        <v>0</v>
      </c>
      <c r="AP218" s="21">
        <v>5</v>
      </c>
      <c r="AQ218" s="164">
        <f t="shared" si="163"/>
        <v>246.5</v>
      </c>
      <c r="AR218" s="21">
        <v>5</v>
      </c>
      <c r="AS218" s="164">
        <f t="shared" si="164"/>
        <v>246.5</v>
      </c>
      <c r="AT218" s="21">
        <v>5</v>
      </c>
      <c r="AU218" s="164">
        <f t="shared" si="165"/>
        <v>246.5</v>
      </c>
      <c r="AV218" s="21">
        <v>5</v>
      </c>
      <c r="AW218" s="164">
        <f t="shared" si="166"/>
        <v>246.5</v>
      </c>
      <c r="AX218" s="21">
        <v>5</v>
      </c>
      <c r="AY218" s="164">
        <f t="shared" si="167"/>
        <v>246.5</v>
      </c>
      <c r="AZ218" s="21">
        <v>5</v>
      </c>
      <c r="BA218" s="164">
        <f t="shared" si="168"/>
        <v>246.5</v>
      </c>
      <c r="BB218" s="21">
        <v>5</v>
      </c>
      <c r="BC218" s="164">
        <f t="shared" si="169"/>
        <v>246.5</v>
      </c>
      <c r="BD218" s="21">
        <v>5</v>
      </c>
      <c r="BE218" s="164">
        <f t="shared" si="170"/>
        <v>246.5</v>
      </c>
      <c r="BF218" s="253">
        <f t="shared" si="171"/>
        <v>3253.7999999999997</v>
      </c>
      <c r="BG218" s="253">
        <f t="shared" si="172"/>
        <v>3253.8</v>
      </c>
      <c r="BH218" s="10" t="b">
        <f t="shared" si="173"/>
        <v>1</v>
      </c>
      <c r="BI218" s="253">
        <f t="shared" si="174"/>
        <v>0</v>
      </c>
      <c r="BJ218" s="250">
        <f t="shared" si="177"/>
        <v>22310078</v>
      </c>
      <c r="BK218" s="251">
        <v>348</v>
      </c>
      <c r="BL218" s="251">
        <v>5</v>
      </c>
      <c r="BM218" s="252">
        <f t="shared" si="178"/>
        <v>26</v>
      </c>
      <c r="BN218" s="252">
        <f t="shared" si="179"/>
        <v>10</v>
      </c>
      <c r="BO218" s="252">
        <f t="shared" si="180"/>
        <v>15</v>
      </c>
      <c r="BP218" s="252">
        <f t="shared" si="181"/>
        <v>15</v>
      </c>
      <c r="BQ218" s="254">
        <f t="shared" si="182"/>
        <v>49.3</v>
      </c>
      <c r="BR218">
        <f t="shared" si="175"/>
        <v>0</v>
      </c>
      <c r="BS218">
        <v>0</v>
      </c>
      <c r="BT218">
        <v>1</v>
      </c>
      <c r="BU218" t="s">
        <v>139</v>
      </c>
      <c r="BV218" t="str">
        <f t="shared" si="297"/>
        <v>0</v>
      </c>
      <c r="BW218" t="str">
        <f t="shared" si="297"/>
        <v>0</v>
      </c>
      <c r="BX218" t="str">
        <f t="shared" si="297"/>
        <v>1</v>
      </c>
      <c r="BY218" t="s">
        <v>23</v>
      </c>
      <c r="BZ218" s="253">
        <f t="shared" si="183"/>
        <v>0</v>
      </c>
      <c r="CA218" s="253">
        <f t="shared" si="184"/>
        <v>640.9</v>
      </c>
      <c r="CB218" s="253">
        <f t="shared" si="185"/>
        <v>640.9</v>
      </c>
      <c r="CC218" s="253">
        <f t="shared" si="186"/>
        <v>0</v>
      </c>
      <c r="CD218" s="253">
        <f t="shared" si="187"/>
        <v>246.5</v>
      </c>
      <c r="CE218" s="253">
        <f t="shared" si="188"/>
        <v>246.5</v>
      </c>
      <c r="CF218" s="253">
        <f t="shared" si="189"/>
        <v>246.5</v>
      </c>
      <c r="CG218" s="253">
        <f t="shared" si="190"/>
        <v>246.5</v>
      </c>
      <c r="CH218" s="253">
        <f t="shared" si="191"/>
        <v>246.5</v>
      </c>
      <c r="CI218" s="253">
        <f t="shared" si="192"/>
        <v>246.5</v>
      </c>
      <c r="CJ218" s="253">
        <f t="shared" si="193"/>
        <v>246.5</v>
      </c>
      <c r="CK218" s="253">
        <f t="shared" si="194"/>
        <v>246.5</v>
      </c>
    </row>
    <row r="219" spans="2:89" s="228" customFormat="1" ht="20.399999999999999" x14ac:dyDescent="0.3">
      <c r="B219" s="227">
        <v>135</v>
      </c>
      <c r="C219" s="193">
        <v>221061</v>
      </c>
      <c r="D219" s="269">
        <v>22160003</v>
      </c>
      <c r="E219" s="151" t="s">
        <v>25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147"/>
        <v>1561</v>
      </c>
      <c r="L219" s="193" t="s">
        <v>238</v>
      </c>
      <c r="M219" s="105">
        <v>0</v>
      </c>
      <c r="N219" s="370">
        <f t="shared" si="176"/>
        <v>18</v>
      </c>
      <c r="O219" s="242">
        <v>18</v>
      </c>
      <c r="P219" s="234">
        <f t="shared" si="154"/>
        <v>28098</v>
      </c>
      <c r="Q219" s="160" t="s">
        <v>139</v>
      </c>
      <c r="R219" s="235">
        <f t="shared" si="148"/>
        <v>224</v>
      </c>
      <c r="S219" s="234">
        <f t="shared" si="155"/>
        <v>4032</v>
      </c>
      <c r="T219" s="235">
        <f t="shared" si="149"/>
        <v>380</v>
      </c>
      <c r="U219" s="234">
        <f t="shared" si="156"/>
        <v>6840</v>
      </c>
      <c r="V219" s="235">
        <f t="shared" si="150"/>
        <v>507</v>
      </c>
      <c r="W219" s="234">
        <f t="shared" si="157"/>
        <v>9126</v>
      </c>
      <c r="X219" s="235">
        <f t="shared" si="151"/>
        <v>450</v>
      </c>
      <c r="Y219" s="234">
        <f t="shared" si="158"/>
        <v>8100</v>
      </c>
      <c r="Z219" s="234">
        <f t="shared" si="152"/>
        <v>28098</v>
      </c>
      <c r="AA219" s="236" t="b">
        <f t="shared" si="153"/>
        <v>1</v>
      </c>
      <c r="AB219" s="230" t="s">
        <v>22</v>
      </c>
      <c r="AC219" s="243"/>
      <c r="AD219" s="243"/>
      <c r="AE219" s="229" t="s">
        <v>23</v>
      </c>
      <c r="AF219" s="244"/>
      <c r="AG219" s="245"/>
      <c r="AH219" s="240">
        <v>0</v>
      </c>
      <c r="AI219" s="373">
        <f t="shared" si="159"/>
        <v>0</v>
      </c>
      <c r="AJ219" s="240">
        <v>55</v>
      </c>
      <c r="AK219" s="373">
        <f t="shared" si="160"/>
        <v>990</v>
      </c>
      <c r="AL219" s="240">
        <v>169</v>
      </c>
      <c r="AM219" s="373">
        <f t="shared" si="161"/>
        <v>3042</v>
      </c>
      <c r="AN219" s="240">
        <v>42</v>
      </c>
      <c r="AO219" s="373">
        <f t="shared" si="162"/>
        <v>756</v>
      </c>
      <c r="AP219" s="240">
        <v>169</v>
      </c>
      <c r="AQ219" s="373">
        <f t="shared" si="163"/>
        <v>3042</v>
      </c>
      <c r="AR219" s="240">
        <v>169</v>
      </c>
      <c r="AS219" s="373">
        <f t="shared" si="164"/>
        <v>3042</v>
      </c>
      <c r="AT219" s="240">
        <v>169</v>
      </c>
      <c r="AU219" s="373">
        <f t="shared" si="165"/>
        <v>3042</v>
      </c>
      <c r="AV219" s="240">
        <v>169</v>
      </c>
      <c r="AW219" s="373">
        <f t="shared" si="166"/>
        <v>3042</v>
      </c>
      <c r="AX219" s="240">
        <v>169</v>
      </c>
      <c r="AY219" s="373">
        <f t="shared" si="167"/>
        <v>3042</v>
      </c>
      <c r="AZ219" s="240">
        <v>169</v>
      </c>
      <c r="BA219" s="373">
        <f t="shared" si="168"/>
        <v>3042</v>
      </c>
      <c r="BB219" s="240">
        <v>169</v>
      </c>
      <c r="BC219" s="373">
        <f t="shared" si="169"/>
        <v>3042</v>
      </c>
      <c r="BD219" s="240">
        <v>112</v>
      </c>
      <c r="BE219" s="373">
        <f t="shared" si="170"/>
        <v>2016</v>
      </c>
      <c r="BF219" s="387">
        <f t="shared" si="171"/>
        <v>28098</v>
      </c>
      <c r="BG219" s="387">
        <f t="shared" si="172"/>
        <v>28098</v>
      </c>
      <c r="BH219" s="390" t="b">
        <f t="shared" si="173"/>
        <v>1</v>
      </c>
      <c r="BI219" s="387">
        <f t="shared" si="174"/>
        <v>0</v>
      </c>
      <c r="BJ219" s="376">
        <f t="shared" si="177"/>
        <v>22160003</v>
      </c>
      <c r="BK219" s="384">
        <v>348</v>
      </c>
      <c r="BL219" s="384">
        <v>5</v>
      </c>
      <c r="BM219" s="385">
        <f t="shared" si="178"/>
        <v>224</v>
      </c>
      <c r="BN219" s="385">
        <f t="shared" si="179"/>
        <v>380</v>
      </c>
      <c r="BO219" s="385">
        <f t="shared" si="180"/>
        <v>507</v>
      </c>
      <c r="BP219" s="385">
        <f t="shared" si="181"/>
        <v>450</v>
      </c>
      <c r="BQ219" s="386">
        <f t="shared" si="182"/>
        <v>18</v>
      </c>
      <c r="BR219" s="228">
        <f t="shared" si="175"/>
        <v>0</v>
      </c>
      <c r="BS219" s="228">
        <v>0</v>
      </c>
      <c r="BT219" s="228">
        <v>1</v>
      </c>
      <c r="BU219" s="228" t="s">
        <v>139</v>
      </c>
      <c r="BV219" s="228" t="str">
        <f t="shared" si="297"/>
        <v>1</v>
      </c>
      <c r="BW219" s="228" t="str">
        <f t="shared" si="297"/>
        <v>0</v>
      </c>
      <c r="BX219" s="228" t="str">
        <f t="shared" si="297"/>
        <v>0</v>
      </c>
      <c r="BY219" s="228" t="s">
        <v>23</v>
      </c>
      <c r="BZ219" s="387">
        <f t="shared" si="183"/>
        <v>0</v>
      </c>
      <c r="CA219" s="387">
        <f t="shared" si="184"/>
        <v>990</v>
      </c>
      <c r="CB219" s="387">
        <f t="shared" si="185"/>
        <v>3042</v>
      </c>
      <c r="CC219" s="387">
        <f t="shared" si="186"/>
        <v>756</v>
      </c>
      <c r="CD219" s="387">
        <f t="shared" si="187"/>
        <v>3042</v>
      </c>
      <c r="CE219" s="387">
        <f t="shared" si="188"/>
        <v>3042</v>
      </c>
      <c r="CF219" s="387">
        <f t="shared" si="189"/>
        <v>3042</v>
      </c>
      <c r="CG219" s="387">
        <f t="shared" si="190"/>
        <v>3042</v>
      </c>
      <c r="CH219" s="387">
        <f t="shared" si="191"/>
        <v>3042</v>
      </c>
      <c r="CI219" s="387">
        <f t="shared" si="192"/>
        <v>3042</v>
      </c>
      <c r="CJ219" s="387">
        <f t="shared" si="193"/>
        <v>3042</v>
      </c>
      <c r="CK219" s="387">
        <f t="shared" si="194"/>
        <v>2016</v>
      </c>
    </row>
    <row r="220" spans="2:89" s="228" customFormat="1" ht="20.399999999999999" x14ac:dyDescent="0.3">
      <c r="B220" s="227">
        <v>135</v>
      </c>
      <c r="C220" s="193">
        <v>221061</v>
      </c>
      <c r="D220" s="269">
        <v>22160002</v>
      </c>
      <c r="E220" s="151" t="s">
        <v>394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si="147"/>
        <v>608</v>
      </c>
      <c r="L220" s="193" t="s">
        <v>238</v>
      </c>
      <c r="M220" s="105">
        <v>0</v>
      </c>
      <c r="N220" s="370">
        <f t="shared" si="176"/>
        <v>6.96</v>
      </c>
      <c r="O220" s="242">
        <v>6.96</v>
      </c>
      <c r="P220" s="234">
        <f t="shared" si="154"/>
        <v>4231.68</v>
      </c>
      <c r="Q220" s="160" t="s">
        <v>139</v>
      </c>
      <c r="R220" s="235">
        <f t="shared" si="148"/>
        <v>288</v>
      </c>
      <c r="S220" s="234">
        <f t="shared" si="155"/>
        <v>2004.48</v>
      </c>
      <c r="T220" s="235">
        <f t="shared" si="149"/>
        <v>320</v>
      </c>
      <c r="U220" s="234">
        <f t="shared" si="156"/>
        <v>2227.1999999999998</v>
      </c>
      <c r="V220" s="235">
        <f t="shared" si="150"/>
        <v>0</v>
      </c>
      <c r="W220" s="234">
        <f t="shared" si="157"/>
        <v>0</v>
      </c>
      <c r="X220" s="235">
        <f t="shared" si="151"/>
        <v>0</v>
      </c>
      <c r="Y220" s="234">
        <f t="shared" si="158"/>
        <v>0</v>
      </c>
      <c r="Z220" s="234">
        <f t="shared" si="152"/>
        <v>4231.68</v>
      </c>
      <c r="AA220" s="236" t="b">
        <f t="shared" si="153"/>
        <v>1</v>
      </c>
      <c r="AB220" s="230" t="s">
        <v>22</v>
      </c>
      <c r="AC220" s="243"/>
      <c r="AD220" s="243"/>
      <c r="AE220" s="229" t="s">
        <v>23</v>
      </c>
      <c r="AF220" s="244"/>
      <c r="AG220" s="245"/>
      <c r="AH220" s="240">
        <v>0</v>
      </c>
      <c r="AI220" s="373">
        <f t="shared" si="159"/>
        <v>0</v>
      </c>
      <c r="AJ220" s="240">
        <v>288</v>
      </c>
      <c r="AK220" s="373">
        <f t="shared" si="160"/>
        <v>2004.48</v>
      </c>
      <c r="AL220" s="240">
        <v>0</v>
      </c>
      <c r="AM220" s="373">
        <f t="shared" si="161"/>
        <v>0</v>
      </c>
      <c r="AN220" s="240">
        <v>320</v>
      </c>
      <c r="AO220" s="373">
        <f t="shared" si="162"/>
        <v>2227.1999999999998</v>
      </c>
      <c r="AP220" s="240">
        <v>0</v>
      </c>
      <c r="AQ220" s="373">
        <f t="shared" si="163"/>
        <v>0</v>
      </c>
      <c r="AR220" s="240">
        <v>0</v>
      </c>
      <c r="AS220" s="373">
        <f t="shared" si="164"/>
        <v>0</v>
      </c>
      <c r="AT220" s="240">
        <v>0</v>
      </c>
      <c r="AU220" s="373">
        <f t="shared" si="165"/>
        <v>0</v>
      </c>
      <c r="AV220" s="240">
        <v>0</v>
      </c>
      <c r="AW220" s="373">
        <f t="shared" si="166"/>
        <v>0</v>
      </c>
      <c r="AX220" s="240">
        <v>0</v>
      </c>
      <c r="AY220" s="373">
        <f t="shared" si="167"/>
        <v>0</v>
      </c>
      <c r="AZ220" s="240">
        <v>0</v>
      </c>
      <c r="BA220" s="373">
        <f t="shared" si="168"/>
        <v>0</v>
      </c>
      <c r="BB220" s="240">
        <v>0</v>
      </c>
      <c r="BC220" s="373">
        <f t="shared" si="169"/>
        <v>0</v>
      </c>
      <c r="BD220" s="240">
        <v>0</v>
      </c>
      <c r="BE220" s="373">
        <f t="shared" si="170"/>
        <v>0</v>
      </c>
      <c r="BF220" s="387">
        <f t="shared" si="171"/>
        <v>4231.68</v>
      </c>
      <c r="BG220" s="387">
        <f t="shared" si="172"/>
        <v>4231.68</v>
      </c>
      <c r="BH220" s="390" t="b">
        <f t="shared" si="173"/>
        <v>1</v>
      </c>
      <c r="BI220" s="387">
        <f t="shared" si="174"/>
        <v>0</v>
      </c>
      <c r="BJ220" s="376">
        <f t="shared" si="177"/>
        <v>22160002</v>
      </c>
      <c r="BK220" s="384">
        <v>348</v>
      </c>
      <c r="BL220" s="384">
        <v>5</v>
      </c>
      <c r="BM220" s="385">
        <f t="shared" si="178"/>
        <v>288</v>
      </c>
      <c r="BN220" s="385">
        <f t="shared" si="179"/>
        <v>320</v>
      </c>
      <c r="BO220" s="385">
        <f t="shared" si="180"/>
        <v>0</v>
      </c>
      <c r="BP220" s="385">
        <f t="shared" si="181"/>
        <v>0</v>
      </c>
      <c r="BQ220" s="386">
        <f t="shared" si="182"/>
        <v>6.96</v>
      </c>
      <c r="BR220" s="228">
        <f t="shared" si="175"/>
        <v>0</v>
      </c>
      <c r="BS220" s="228">
        <v>0</v>
      </c>
      <c r="BT220" s="228">
        <v>1</v>
      </c>
      <c r="BU220" s="228" t="s">
        <v>139</v>
      </c>
      <c r="BV220" s="228" t="str">
        <f t="shared" si="297"/>
        <v>1</v>
      </c>
      <c r="BW220" s="228" t="str">
        <f t="shared" si="297"/>
        <v>0</v>
      </c>
      <c r="BX220" s="228" t="str">
        <f t="shared" si="297"/>
        <v>0</v>
      </c>
      <c r="BY220" s="228" t="s">
        <v>23</v>
      </c>
      <c r="BZ220" s="387">
        <f t="shared" si="183"/>
        <v>0</v>
      </c>
      <c r="CA220" s="387">
        <f t="shared" si="184"/>
        <v>2004.48</v>
      </c>
      <c r="CB220" s="387">
        <f t="shared" si="185"/>
        <v>0</v>
      </c>
      <c r="CC220" s="387">
        <f t="shared" si="186"/>
        <v>2227.1999999999998</v>
      </c>
      <c r="CD220" s="387">
        <f t="shared" si="187"/>
        <v>0</v>
      </c>
      <c r="CE220" s="387">
        <f t="shared" si="188"/>
        <v>0</v>
      </c>
      <c r="CF220" s="387">
        <f t="shared" si="189"/>
        <v>0</v>
      </c>
      <c r="CG220" s="387">
        <f t="shared" si="190"/>
        <v>0</v>
      </c>
      <c r="CH220" s="387">
        <f t="shared" si="191"/>
        <v>0</v>
      </c>
      <c r="CI220" s="387">
        <f t="shared" si="192"/>
        <v>0</v>
      </c>
      <c r="CJ220" s="387">
        <f t="shared" si="193"/>
        <v>0</v>
      </c>
      <c r="CK220" s="387">
        <f t="shared" si="194"/>
        <v>0</v>
      </c>
    </row>
    <row r="221" spans="2:89" ht="20.399999999999999" x14ac:dyDescent="0.3">
      <c r="B221" s="129">
        <v>136</v>
      </c>
      <c r="C221" s="192">
        <v>246011</v>
      </c>
      <c r="D221" s="265">
        <v>24610005</v>
      </c>
      <c r="E221" s="155" t="s">
        <v>239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147"/>
        <v>0</v>
      </c>
      <c r="L221" s="156" t="s">
        <v>20</v>
      </c>
      <c r="M221" s="201">
        <v>0</v>
      </c>
      <c r="N221" s="262">
        <f t="shared" si="176"/>
        <v>40.94</v>
      </c>
      <c r="O221" s="141">
        <v>40.94</v>
      </c>
      <c r="P221" s="110">
        <f t="shared" si="154"/>
        <v>0</v>
      </c>
      <c r="Q221" s="112" t="s">
        <v>139</v>
      </c>
      <c r="R221" s="113">
        <f t="shared" si="148"/>
        <v>0</v>
      </c>
      <c r="S221" s="114">
        <f t="shared" si="155"/>
        <v>0</v>
      </c>
      <c r="T221" s="113">
        <f t="shared" si="149"/>
        <v>0</v>
      </c>
      <c r="U221" s="115">
        <f t="shared" si="156"/>
        <v>0</v>
      </c>
      <c r="V221" s="113">
        <f t="shared" si="150"/>
        <v>0</v>
      </c>
      <c r="W221" s="115">
        <f t="shared" si="157"/>
        <v>0</v>
      </c>
      <c r="X221" s="113">
        <f t="shared" si="151"/>
        <v>0</v>
      </c>
      <c r="Y221" s="115">
        <f t="shared" si="158"/>
        <v>0</v>
      </c>
      <c r="Z221" s="116">
        <f t="shared" si="152"/>
        <v>0</v>
      </c>
      <c r="AA221" s="117" t="b">
        <f t="shared" si="153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159"/>
        <v>0</v>
      </c>
      <c r="AJ221" s="22">
        <v>0</v>
      </c>
      <c r="AK221" s="164">
        <f t="shared" si="160"/>
        <v>0</v>
      </c>
      <c r="AL221" s="22">
        <v>0</v>
      </c>
      <c r="AM221" s="164">
        <f t="shared" si="161"/>
        <v>0</v>
      </c>
      <c r="AN221" s="22">
        <v>0</v>
      </c>
      <c r="AO221" s="164">
        <f t="shared" si="162"/>
        <v>0</v>
      </c>
      <c r="AP221" s="22">
        <v>0</v>
      </c>
      <c r="AQ221" s="164">
        <f t="shared" si="163"/>
        <v>0</v>
      </c>
      <c r="AR221" s="22">
        <v>0</v>
      </c>
      <c r="AS221" s="164">
        <f t="shared" si="164"/>
        <v>0</v>
      </c>
      <c r="AT221" s="22">
        <v>0</v>
      </c>
      <c r="AU221" s="164">
        <f t="shared" si="165"/>
        <v>0</v>
      </c>
      <c r="AV221" s="22">
        <v>0</v>
      </c>
      <c r="AW221" s="164">
        <f t="shared" si="166"/>
        <v>0</v>
      </c>
      <c r="AX221" s="22">
        <v>0</v>
      </c>
      <c r="AY221" s="164">
        <f t="shared" si="167"/>
        <v>0</v>
      </c>
      <c r="AZ221" s="22">
        <v>0</v>
      </c>
      <c r="BA221" s="164">
        <f t="shared" si="168"/>
        <v>0</v>
      </c>
      <c r="BB221" s="22">
        <v>0</v>
      </c>
      <c r="BC221" s="164">
        <f t="shared" si="169"/>
        <v>0</v>
      </c>
      <c r="BD221" s="22">
        <v>0</v>
      </c>
      <c r="BE221" s="164">
        <f t="shared" si="170"/>
        <v>0</v>
      </c>
      <c r="BF221" s="253">
        <f t="shared" si="171"/>
        <v>0</v>
      </c>
      <c r="BG221" s="253">
        <f t="shared" si="172"/>
        <v>0</v>
      </c>
      <c r="BH221" s="10" t="b">
        <f t="shared" si="173"/>
        <v>1</v>
      </c>
      <c r="BI221" s="253">
        <f t="shared" si="174"/>
        <v>0</v>
      </c>
      <c r="BJ221" s="250">
        <f t="shared" si="177"/>
        <v>24610005</v>
      </c>
      <c r="BK221" s="251">
        <v>348</v>
      </c>
      <c r="BL221" s="251">
        <v>5</v>
      </c>
      <c r="BM221" s="252">
        <f t="shared" si="178"/>
        <v>0</v>
      </c>
      <c r="BN221" s="252">
        <f t="shared" si="179"/>
        <v>0</v>
      </c>
      <c r="BO221" s="252">
        <f t="shared" si="180"/>
        <v>0</v>
      </c>
      <c r="BP221" s="252">
        <f t="shared" si="181"/>
        <v>0</v>
      </c>
      <c r="BQ221" s="254">
        <f t="shared" si="182"/>
        <v>40.94</v>
      </c>
      <c r="BR221">
        <f t="shared" si="175"/>
        <v>0</v>
      </c>
      <c r="BS221">
        <v>0</v>
      </c>
      <c r="BT221">
        <v>1</v>
      </c>
      <c r="BU221" t="s">
        <v>139</v>
      </c>
      <c r="BV221" t="str">
        <f t="shared" si="297"/>
        <v>1</v>
      </c>
      <c r="BW221" t="str">
        <f t="shared" si="297"/>
        <v>0</v>
      </c>
      <c r="BX221" t="str">
        <f t="shared" si="297"/>
        <v>0</v>
      </c>
      <c r="BY221" t="s">
        <v>23</v>
      </c>
      <c r="BZ221" s="253">
        <f t="shared" si="183"/>
        <v>0</v>
      </c>
      <c r="CA221" s="253">
        <f t="shared" si="184"/>
        <v>0</v>
      </c>
      <c r="CB221" s="253">
        <f t="shared" si="185"/>
        <v>0</v>
      </c>
      <c r="CC221" s="253">
        <f t="shared" si="186"/>
        <v>0</v>
      </c>
      <c r="CD221" s="253">
        <f t="shared" si="187"/>
        <v>0</v>
      </c>
      <c r="CE221" s="253">
        <f t="shared" si="188"/>
        <v>0</v>
      </c>
      <c r="CF221" s="253">
        <f t="shared" si="189"/>
        <v>0</v>
      </c>
      <c r="CG221" s="253">
        <f t="shared" si="190"/>
        <v>0</v>
      </c>
      <c r="CH221" s="253">
        <f t="shared" si="191"/>
        <v>0</v>
      </c>
      <c r="CI221" s="253">
        <f t="shared" si="192"/>
        <v>0</v>
      </c>
      <c r="CJ221" s="253">
        <f t="shared" si="193"/>
        <v>0</v>
      </c>
      <c r="CK221" s="253">
        <f t="shared" si="194"/>
        <v>0</v>
      </c>
    </row>
    <row r="222" spans="2:89" ht="20.399999999999999" x14ac:dyDescent="0.3">
      <c r="B222" s="129">
        <v>137</v>
      </c>
      <c r="C222" s="192">
        <v>246011</v>
      </c>
      <c r="D222" s="265">
        <v>24610445</v>
      </c>
      <c r="E222" s="157" t="s">
        <v>240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147"/>
        <v>2</v>
      </c>
      <c r="L222" s="156" t="s">
        <v>20</v>
      </c>
      <c r="M222" s="104">
        <v>0</v>
      </c>
      <c r="N222" s="262">
        <f t="shared" si="176"/>
        <v>15</v>
      </c>
      <c r="O222" s="141">
        <v>15</v>
      </c>
      <c r="P222" s="110">
        <f t="shared" si="154"/>
        <v>30</v>
      </c>
      <c r="Q222" s="112" t="s">
        <v>139</v>
      </c>
      <c r="R222" s="113">
        <f t="shared" si="148"/>
        <v>2</v>
      </c>
      <c r="S222" s="114">
        <f t="shared" si="155"/>
        <v>30</v>
      </c>
      <c r="T222" s="113">
        <f t="shared" si="149"/>
        <v>0</v>
      </c>
      <c r="U222" s="115">
        <f t="shared" si="156"/>
        <v>0</v>
      </c>
      <c r="V222" s="113">
        <f t="shared" si="150"/>
        <v>0</v>
      </c>
      <c r="W222" s="115">
        <f t="shared" si="157"/>
        <v>0</v>
      </c>
      <c r="X222" s="113">
        <f t="shared" si="151"/>
        <v>0</v>
      </c>
      <c r="Y222" s="115">
        <f t="shared" si="158"/>
        <v>0</v>
      </c>
      <c r="Z222" s="116">
        <f t="shared" si="152"/>
        <v>30</v>
      </c>
      <c r="AA222" s="117" t="b">
        <f t="shared" si="153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1</v>
      </c>
      <c r="AI222" s="164">
        <f t="shared" si="159"/>
        <v>15</v>
      </c>
      <c r="AJ222" s="22">
        <v>1</v>
      </c>
      <c r="AK222" s="164">
        <f t="shared" si="160"/>
        <v>15</v>
      </c>
      <c r="AL222" s="22">
        <v>0</v>
      </c>
      <c r="AM222" s="164">
        <f t="shared" si="161"/>
        <v>0</v>
      </c>
      <c r="AN222" s="22">
        <v>0</v>
      </c>
      <c r="AO222" s="164">
        <f t="shared" si="162"/>
        <v>0</v>
      </c>
      <c r="AP222" s="22">
        <v>0</v>
      </c>
      <c r="AQ222" s="164">
        <f t="shared" si="163"/>
        <v>0</v>
      </c>
      <c r="AR222" s="22">
        <v>0</v>
      </c>
      <c r="AS222" s="164">
        <f t="shared" si="164"/>
        <v>0</v>
      </c>
      <c r="AT222" s="22">
        <v>0</v>
      </c>
      <c r="AU222" s="164">
        <f t="shared" si="165"/>
        <v>0</v>
      </c>
      <c r="AV222" s="22">
        <v>0</v>
      </c>
      <c r="AW222" s="164">
        <f t="shared" si="166"/>
        <v>0</v>
      </c>
      <c r="AX222" s="22">
        <v>0</v>
      </c>
      <c r="AY222" s="164">
        <f t="shared" si="167"/>
        <v>0</v>
      </c>
      <c r="AZ222" s="22">
        <v>0</v>
      </c>
      <c r="BA222" s="164">
        <f t="shared" si="168"/>
        <v>0</v>
      </c>
      <c r="BB222" s="22">
        <v>0</v>
      </c>
      <c r="BC222" s="164">
        <f t="shared" si="169"/>
        <v>0</v>
      </c>
      <c r="BD222" s="22">
        <v>0</v>
      </c>
      <c r="BE222" s="164">
        <f t="shared" si="170"/>
        <v>0</v>
      </c>
      <c r="BF222" s="253">
        <f t="shared" si="171"/>
        <v>30</v>
      </c>
      <c r="BG222" s="253">
        <f t="shared" si="172"/>
        <v>30</v>
      </c>
      <c r="BH222" s="10" t="b">
        <f t="shared" si="173"/>
        <v>1</v>
      </c>
      <c r="BI222" s="253">
        <f t="shared" si="174"/>
        <v>0</v>
      </c>
      <c r="BJ222" s="250">
        <f t="shared" si="177"/>
        <v>24610445</v>
      </c>
      <c r="BK222" s="251">
        <v>348</v>
      </c>
      <c r="BL222" s="251">
        <v>5</v>
      </c>
      <c r="BM222" s="252">
        <f t="shared" si="178"/>
        <v>2</v>
      </c>
      <c r="BN222" s="252">
        <f t="shared" si="179"/>
        <v>0</v>
      </c>
      <c r="BO222" s="252">
        <f t="shared" si="180"/>
        <v>0</v>
      </c>
      <c r="BP222" s="252">
        <f t="shared" si="181"/>
        <v>0</v>
      </c>
      <c r="BQ222" s="254">
        <f t="shared" si="182"/>
        <v>15</v>
      </c>
      <c r="BR222">
        <f t="shared" si="175"/>
        <v>0</v>
      </c>
      <c r="BS222">
        <v>0</v>
      </c>
      <c r="BT222">
        <v>1</v>
      </c>
      <c r="BU222" t="s">
        <v>139</v>
      </c>
      <c r="BV222" t="str">
        <f t="shared" si="297"/>
        <v>1</v>
      </c>
      <c r="BW222" t="str">
        <f t="shared" si="297"/>
        <v>0</v>
      </c>
      <c r="BX222" t="str">
        <f t="shared" si="297"/>
        <v>0</v>
      </c>
      <c r="BY222" t="s">
        <v>23</v>
      </c>
      <c r="BZ222" s="253">
        <f t="shared" si="183"/>
        <v>15</v>
      </c>
      <c r="CA222" s="253">
        <f t="shared" si="184"/>
        <v>15</v>
      </c>
      <c r="CB222" s="253">
        <f t="shared" si="185"/>
        <v>0</v>
      </c>
      <c r="CC222" s="253">
        <f t="shared" si="186"/>
        <v>0</v>
      </c>
      <c r="CD222" s="253">
        <f t="shared" si="187"/>
        <v>0</v>
      </c>
      <c r="CE222" s="253">
        <f t="shared" si="188"/>
        <v>0</v>
      </c>
      <c r="CF222" s="253">
        <f t="shared" si="189"/>
        <v>0</v>
      </c>
      <c r="CG222" s="253">
        <f t="shared" si="190"/>
        <v>0</v>
      </c>
      <c r="CH222" s="253">
        <f t="shared" si="191"/>
        <v>0</v>
      </c>
      <c r="CI222" s="253">
        <f t="shared" si="192"/>
        <v>0</v>
      </c>
      <c r="CJ222" s="253">
        <f t="shared" si="193"/>
        <v>0</v>
      </c>
      <c r="CK222" s="253">
        <f t="shared" si="194"/>
        <v>0</v>
      </c>
    </row>
    <row r="223" spans="2:89" ht="20.399999999999999" x14ac:dyDescent="0.3">
      <c r="B223" s="129">
        <v>138</v>
      </c>
      <c r="C223" s="192">
        <v>246011</v>
      </c>
      <c r="D223" s="270" t="s">
        <v>241</v>
      </c>
      <c r="E223" s="155" t="s">
        <v>242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147"/>
        <v>11</v>
      </c>
      <c r="L223" s="156" t="s">
        <v>20</v>
      </c>
      <c r="M223" s="201">
        <v>0</v>
      </c>
      <c r="N223" s="262">
        <f t="shared" si="176"/>
        <v>299</v>
      </c>
      <c r="O223" s="141">
        <v>299</v>
      </c>
      <c r="P223" s="110">
        <f t="shared" si="154"/>
        <v>3289</v>
      </c>
      <c r="Q223" s="112" t="s">
        <v>139</v>
      </c>
      <c r="R223" s="113">
        <f t="shared" si="148"/>
        <v>2</v>
      </c>
      <c r="S223" s="114">
        <f t="shared" si="155"/>
        <v>598</v>
      </c>
      <c r="T223" s="113">
        <f t="shared" si="149"/>
        <v>3</v>
      </c>
      <c r="U223" s="115">
        <f t="shared" si="156"/>
        <v>897</v>
      </c>
      <c r="V223" s="113">
        <f t="shared" si="150"/>
        <v>3</v>
      </c>
      <c r="W223" s="115">
        <f t="shared" si="157"/>
        <v>897</v>
      </c>
      <c r="X223" s="113">
        <f t="shared" si="151"/>
        <v>3</v>
      </c>
      <c r="Y223" s="115">
        <f t="shared" si="158"/>
        <v>897</v>
      </c>
      <c r="Z223" s="116">
        <f t="shared" si="152"/>
        <v>3289</v>
      </c>
      <c r="AA223" s="117" t="b">
        <f t="shared" si="153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159"/>
        <v>0</v>
      </c>
      <c r="AJ223" s="22">
        <v>0</v>
      </c>
      <c r="AK223" s="164">
        <f t="shared" si="160"/>
        <v>0</v>
      </c>
      <c r="AL223" s="22">
        <v>2</v>
      </c>
      <c r="AM223" s="164">
        <f t="shared" si="161"/>
        <v>598</v>
      </c>
      <c r="AN223" s="22">
        <v>1</v>
      </c>
      <c r="AO223" s="164">
        <f t="shared" si="162"/>
        <v>299</v>
      </c>
      <c r="AP223" s="22">
        <v>1</v>
      </c>
      <c r="AQ223" s="164">
        <f t="shared" si="163"/>
        <v>299</v>
      </c>
      <c r="AR223" s="22">
        <v>1</v>
      </c>
      <c r="AS223" s="164">
        <f t="shared" si="164"/>
        <v>299</v>
      </c>
      <c r="AT223" s="22">
        <v>1</v>
      </c>
      <c r="AU223" s="164">
        <f t="shared" si="165"/>
        <v>299</v>
      </c>
      <c r="AV223" s="22">
        <v>1</v>
      </c>
      <c r="AW223" s="164">
        <f t="shared" si="166"/>
        <v>299</v>
      </c>
      <c r="AX223" s="22">
        <v>1</v>
      </c>
      <c r="AY223" s="164">
        <f t="shared" si="167"/>
        <v>299</v>
      </c>
      <c r="AZ223" s="22">
        <v>1</v>
      </c>
      <c r="BA223" s="164">
        <f t="shared" si="168"/>
        <v>299</v>
      </c>
      <c r="BB223" s="22">
        <v>1</v>
      </c>
      <c r="BC223" s="164">
        <f t="shared" si="169"/>
        <v>299</v>
      </c>
      <c r="BD223" s="22">
        <v>1</v>
      </c>
      <c r="BE223" s="164">
        <f t="shared" si="170"/>
        <v>299</v>
      </c>
      <c r="BF223" s="253">
        <f t="shared" si="171"/>
        <v>3289</v>
      </c>
      <c r="BG223" s="253">
        <f t="shared" si="172"/>
        <v>3289</v>
      </c>
      <c r="BH223" s="10" t="b">
        <f t="shared" si="173"/>
        <v>1</v>
      </c>
      <c r="BI223" s="253">
        <f t="shared" si="174"/>
        <v>0</v>
      </c>
      <c r="BJ223" s="250" t="str">
        <f t="shared" si="177"/>
        <v>24610032</v>
      </c>
      <c r="BK223" s="251">
        <v>348</v>
      </c>
      <c r="BL223" s="251">
        <v>5</v>
      </c>
      <c r="BM223" s="252">
        <f t="shared" si="178"/>
        <v>2</v>
      </c>
      <c r="BN223" s="252">
        <f t="shared" si="179"/>
        <v>3</v>
      </c>
      <c r="BO223" s="252">
        <f t="shared" si="180"/>
        <v>3</v>
      </c>
      <c r="BP223" s="252">
        <f t="shared" si="181"/>
        <v>3</v>
      </c>
      <c r="BQ223" s="254">
        <f t="shared" si="182"/>
        <v>299</v>
      </c>
      <c r="BR223">
        <f t="shared" si="175"/>
        <v>0</v>
      </c>
      <c r="BS223">
        <v>0</v>
      </c>
      <c r="BT223">
        <v>1</v>
      </c>
      <c r="BU223" t="s">
        <v>139</v>
      </c>
      <c r="BV223" t="str">
        <f t="shared" si="297"/>
        <v>1</v>
      </c>
      <c r="BW223" t="str">
        <f t="shared" si="297"/>
        <v>0</v>
      </c>
      <c r="BX223" t="str">
        <f t="shared" si="297"/>
        <v>0</v>
      </c>
      <c r="BY223" t="s">
        <v>23</v>
      </c>
      <c r="BZ223" s="253">
        <f t="shared" si="183"/>
        <v>0</v>
      </c>
      <c r="CA223" s="253">
        <f t="shared" si="184"/>
        <v>0</v>
      </c>
      <c r="CB223" s="253">
        <f t="shared" si="185"/>
        <v>598</v>
      </c>
      <c r="CC223" s="253">
        <f t="shared" si="186"/>
        <v>299</v>
      </c>
      <c r="CD223" s="253">
        <f t="shared" si="187"/>
        <v>299</v>
      </c>
      <c r="CE223" s="253">
        <f t="shared" si="188"/>
        <v>299</v>
      </c>
      <c r="CF223" s="253">
        <f t="shared" si="189"/>
        <v>299</v>
      </c>
      <c r="CG223" s="253">
        <f t="shared" si="190"/>
        <v>299</v>
      </c>
      <c r="CH223" s="253">
        <f t="shared" si="191"/>
        <v>299</v>
      </c>
      <c r="CI223" s="253">
        <f t="shared" si="192"/>
        <v>299</v>
      </c>
      <c r="CJ223" s="253">
        <f t="shared" si="193"/>
        <v>299</v>
      </c>
      <c r="CK223" s="253">
        <f t="shared" si="194"/>
        <v>299</v>
      </c>
    </row>
    <row r="224" spans="2:89" ht="20.399999999999999" x14ac:dyDescent="0.3">
      <c r="B224" s="129">
        <v>139</v>
      </c>
      <c r="C224" s="192">
        <v>246011</v>
      </c>
      <c r="D224" s="270">
        <v>24610033</v>
      </c>
      <c r="E224" s="155" t="s">
        <v>243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147"/>
        <v>11</v>
      </c>
      <c r="L224" s="156" t="s">
        <v>20</v>
      </c>
      <c r="M224" s="104">
        <v>0</v>
      </c>
      <c r="N224" s="262">
        <f t="shared" si="176"/>
        <v>253.12</v>
      </c>
      <c r="O224" s="141">
        <v>253.12</v>
      </c>
      <c r="P224" s="110">
        <f t="shared" si="154"/>
        <v>2784.32</v>
      </c>
      <c r="Q224" s="112" t="s">
        <v>139</v>
      </c>
      <c r="R224" s="113">
        <f t="shared" si="148"/>
        <v>2</v>
      </c>
      <c r="S224" s="114">
        <f t="shared" si="155"/>
        <v>506.24</v>
      </c>
      <c r="T224" s="113">
        <f t="shared" si="149"/>
        <v>3</v>
      </c>
      <c r="U224" s="115">
        <f t="shared" si="156"/>
        <v>759.36</v>
      </c>
      <c r="V224" s="113">
        <f t="shared" si="150"/>
        <v>3</v>
      </c>
      <c r="W224" s="115">
        <f t="shared" si="157"/>
        <v>759.36</v>
      </c>
      <c r="X224" s="113">
        <f t="shared" si="151"/>
        <v>3</v>
      </c>
      <c r="Y224" s="115">
        <f t="shared" si="158"/>
        <v>759.36</v>
      </c>
      <c r="Z224" s="116">
        <f t="shared" si="152"/>
        <v>2784.32</v>
      </c>
      <c r="AA224" s="117" t="b">
        <f t="shared" si="153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1</v>
      </c>
      <c r="AI224" s="164">
        <f t="shared" si="159"/>
        <v>253.12</v>
      </c>
      <c r="AJ224" s="22">
        <v>1</v>
      </c>
      <c r="AK224" s="164">
        <f t="shared" si="160"/>
        <v>253.12</v>
      </c>
      <c r="AL224" s="22">
        <v>0</v>
      </c>
      <c r="AM224" s="164">
        <f t="shared" si="161"/>
        <v>0</v>
      </c>
      <c r="AN224" s="22">
        <v>1</v>
      </c>
      <c r="AO224" s="164">
        <f t="shared" si="162"/>
        <v>253.12</v>
      </c>
      <c r="AP224" s="22">
        <v>1</v>
      </c>
      <c r="AQ224" s="164">
        <f t="shared" si="163"/>
        <v>253.12</v>
      </c>
      <c r="AR224" s="22">
        <v>1</v>
      </c>
      <c r="AS224" s="164">
        <f t="shared" si="164"/>
        <v>253.12</v>
      </c>
      <c r="AT224" s="22">
        <v>1</v>
      </c>
      <c r="AU224" s="164">
        <f t="shared" si="165"/>
        <v>253.12</v>
      </c>
      <c r="AV224" s="22">
        <v>1</v>
      </c>
      <c r="AW224" s="164">
        <f t="shared" si="166"/>
        <v>253.12</v>
      </c>
      <c r="AX224" s="22">
        <v>1</v>
      </c>
      <c r="AY224" s="164">
        <f t="shared" si="167"/>
        <v>253.12</v>
      </c>
      <c r="AZ224" s="22">
        <v>1</v>
      </c>
      <c r="BA224" s="164">
        <f t="shared" si="168"/>
        <v>253.12</v>
      </c>
      <c r="BB224" s="22">
        <v>1</v>
      </c>
      <c r="BC224" s="164">
        <f t="shared" si="169"/>
        <v>253.12</v>
      </c>
      <c r="BD224" s="22">
        <v>1</v>
      </c>
      <c r="BE224" s="164">
        <f t="shared" si="170"/>
        <v>253.12</v>
      </c>
      <c r="BF224" s="253">
        <f t="shared" si="171"/>
        <v>2784.32</v>
      </c>
      <c r="BG224" s="253">
        <f t="shared" si="172"/>
        <v>2784.3199999999993</v>
      </c>
      <c r="BH224" s="10" t="b">
        <f t="shared" si="173"/>
        <v>1</v>
      </c>
      <c r="BI224" s="253">
        <f t="shared" si="174"/>
        <v>0</v>
      </c>
      <c r="BJ224" s="250">
        <f t="shared" si="177"/>
        <v>24610033</v>
      </c>
      <c r="BK224" s="251">
        <v>348</v>
      </c>
      <c r="BL224" s="251">
        <v>5</v>
      </c>
      <c r="BM224" s="252">
        <f t="shared" si="178"/>
        <v>2</v>
      </c>
      <c r="BN224" s="252">
        <f t="shared" si="179"/>
        <v>3</v>
      </c>
      <c r="BO224" s="252">
        <f t="shared" si="180"/>
        <v>3</v>
      </c>
      <c r="BP224" s="252">
        <f t="shared" si="181"/>
        <v>3</v>
      </c>
      <c r="BQ224" s="254">
        <f t="shared" si="182"/>
        <v>253.12</v>
      </c>
      <c r="BR224">
        <f t="shared" si="175"/>
        <v>0</v>
      </c>
      <c r="BS224">
        <v>0</v>
      </c>
      <c r="BT224">
        <v>1</v>
      </c>
      <c r="BU224" t="s">
        <v>139</v>
      </c>
      <c r="BV224" t="str">
        <f t="shared" si="297"/>
        <v>1</v>
      </c>
      <c r="BW224" t="str">
        <f t="shared" si="297"/>
        <v>0</v>
      </c>
      <c r="BX224" t="str">
        <f t="shared" si="297"/>
        <v>0</v>
      </c>
      <c r="BY224" t="s">
        <v>23</v>
      </c>
      <c r="BZ224" s="253">
        <f t="shared" si="183"/>
        <v>253.12</v>
      </c>
      <c r="CA224" s="253">
        <f t="shared" si="184"/>
        <v>253.12</v>
      </c>
      <c r="CB224" s="253">
        <f t="shared" si="185"/>
        <v>0</v>
      </c>
      <c r="CC224" s="253">
        <f t="shared" si="186"/>
        <v>253.12</v>
      </c>
      <c r="CD224" s="253">
        <f t="shared" si="187"/>
        <v>253.12</v>
      </c>
      <c r="CE224" s="253">
        <f t="shared" si="188"/>
        <v>253.12</v>
      </c>
      <c r="CF224" s="253">
        <f t="shared" si="189"/>
        <v>253.12</v>
      </c>
      <c r="CG224" s="253">
        <f t="shared" si="190"/>
        <v>253.12</v>
      </c>
      <c r="CH224" s="253">
        <f t="shared" si="191"/>
        <v>253.12</v>
      </c>
      <c r="CI224" s="253">
        <f t="shared" si="192"/>
        <v>253.12</v>
      </c>
      <c r="CJ224" s="253">
        <f t="shared" si="193"/>
        <v>253.12</v>
      </c>
      <c r="CK224" s="253">
        <f t="shared" si="194"/>
        <v>253.12</v>
      </c>
    </row>
    <row r="225" spans="2:89" ht="20.399999999999999" x14ac:dyDescent="0.3">
      <c r="B225" s="129">
        <v>140</v>
      </c>
      <c r="C225" s="192">
        <v>246011</v>
      </c>
      <c r="D225" s="270">
        <v>24610065</v>
      </c>
      <c r="E225" s="155" t="s">
        <v>244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147"/>
        <v>195</v>
      </c>
      <c r="L225" s="158" t="s">
        <v>216</v>
      </c>
      <c r="M225" s="201">
        <v>0</v>
      </c>
      <c r="N225" s="262">
        <f t="shared" si="176"/>
        <v>44.3</v>
      </c>
      <c r="O225" s="141">
        <v>44.3</v>
      </c>
      <c r="P225" s="110">
        <f t="shared" si="154"/>
        <v>8638.5</v>
      </c>
      <c r="Q225" s="112" t="s">
        <v>139</v>
      </c>
      <c r="R225" s="113">
        <f t="shared" si="148"/>
        <v>30</v>
      </c>
      <c r="S225" s="114">
        <f t="shared" si="155"/>
        <v>1329</v>
      </c>
      <c r="T225" s="113">
        <f t="shared" si="149"/>
        <v>60</v>
      </c>
      <c r="U225" s="115">
        <f t="shared" si="156"/>
        <v>2658</v>
      </c>
      <c r="V225" s="113">
        <f t="shared" si="150"/>
        <v>60</v>
      </c>
      <c r="W225" s="115">
        <f t="shared" si="157"/>
        <v>2658</v>
      </c>
      <c r="X225" s="113">
        <f t="shared" si="151"/>
        <v>45</v>
      </c>
      <c r="Y225" s="115">
        <f t="shared" si="158"/>
        <v>1993.4999999999998</v>
      </c>
      <c r="Z225" s="116">
        <f t="shared" si="152"/>
        <v>8638.5</v>
      </c>
      <c r="AA225" s="117" t="b">
        <f t="shared" si="15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10</v>
      </c>
      <c r="AI225" s="164">
        <f t="shared" si="159"/>
        <v>443</v>
      </c>
      <c r="AJ225" s="22">
        <v>20</v>
      </c>
      <c r="AK225" s="164">
        <f t="shared" si="160"/>
        <v>886</v>
      </c>
      <c r="AL225" s="22">
        <v>0</v>
      </c>
      <c r="AM225" s="164">
        <f t="shared" si="161"/>
        <v>0</v>
      </c>
      <c r="AN225" s="22">
        <v>20</v>
      </c>
      <c r="AO225" s="164">
        <f t="shared" si="162"/>
        <v>886</v>
      </c>
      <c r="AP225" s="22">
        <v>20</v>
      </c>
      <c r="AQ225" s="164">
        <f t="shared" si="163"/>
        <v>886</v>
      </c>
      <c r="AR225" s="22">
        <v>20</v>
      </c>
      <c r="AS225" s="164">
        <f t="shared" si="164"/>
        <v>886</v>
      </c>
      <c r="AT225" s="22">
        <v>20</v>
      </c>
      <c r="AU225" s="164">
        <f t="shared" si="165"/>
        <v>886</v>
      </c>
      <c r="AV225" s="22">
        <v>20</v>
      </c>
      <c r="AW225" s="164">
        <f t="shared" si="166"/>
        <v>886</v>
      </c>
      <c r="AX225" s="22">
        <v>20</v>
      </c>
      <c r="AY225" s="164">
        <f t="shared" si="167"/>
        <v>886</v>
      </c>
      <c r="AZ225" s="22">
        <v>20</v>
      </c>
      <c r="BA225" s="164">
        <f t="shared" si="168"/>
        <v>886</v>
      </c>
      <c r="BB225" s="22">
        <v>20</v>
      </c>
      <c r="BC225" s="164">
        <f t="shared" si="169"/>
        <v>886</v>
      </c>
      <c r="BD225" s="22">
        <v>5</v>
      </c>
      <c r="BE225" s="164">
        <f t="shared" si="170"/>
        <v>221.5</v>
      </c>
      <c r="BF225" s="253">
        <f t="shared" si="171"/>
        <v>8638.5</v>
      </c>
      <c r="BG225" s="253">
        <f t="shared" si="172"/>
        <v>8638.5</v>
      </c>
      <c r="BH225" s="10" t="b">
        <f t="shared" si="173"/>
        <v>1</v>
      </c>
      <c r="BI225" s="253">
        <f t="shared" si="174"/>
        <v>0</v>
      </c>
      <c r="BJ225" s="250">
        <f t="shared" si="177"/>
        <v>24610065</v>
      </c>
      <c r="BK225" s="251">
        <v>348</v>
      </c>
      <c r="BL225" s="251">
        <v>5</v>
      </c>
      <c r="BM225" s="252">
        <f t="shared" si="178"/>
        <v>30</v>
      </c>
      <c r="BN225" s="252">
        <f t="shared" si="179"/>
        <v>60</v>
      </c>
      <c r="BO225" s="252">
        <f t="shared" si="180"/>
        <v>60</v>
      </c>
      <c r="BP225" s="252">
        <f t="shared" si="181"/>
        <v>45</v>
      </c>
      <c r="BQ225" s="254">
        <f t="shared" si="182"/>
        <v>44.3</v>
      </c>
      <c r="BR225">
        <f t="shared" si="175"/>
        <v>0</v>
      </c>
      <c r="BS225">
        <v>0</v>
      </c>
      <c r="BT225">
        <v>1</v>
      </c>
      <c r="BU225" t="s">
        <v>139</v>
      </c>
      <c r="BV225" t="str">
        <f t="shared" si="297"/>
        <v>1</v>
      </c>
      <c r="BW225" t="str">
        <f t="shared" si="297"/>
        <v>0</v>
      </c>
      <c r="BX225" t="str">
        <f t="shared" si="297"/>
        <v>0</v>
      </c>
      <c r="BY225" t="s">
        <v>23</v>
      </c>
      <c r="BZ225" s="253">
        <f t="shared" si="183"/>
        <v>443</v>
      </c>
      <c r="CA225" s="253">
        <f t="shared" si="184"/>
        <v>886</v>
      </c>
      <c r="CB225" s="253">
        <f t="shared" si="185"/>
        <v>0</v>
      </c>
      <c r="CC225" s="253">
        <f t="shared" si="186"/>
        <v>886</v>
      </c>
      <c r="CD225" s="253">
        <f t="shared" si="187"/>
        <v>886</v>
      </c>
      <c r="CE225" s="253">
        <f t="shared" si="188"/>
        <v>886</v>
      </c>
      <c r="CF225" s="253">
        <f t="shared" si="189"/>
        <v>886</v>
      </c>
      <c r="CG225" s="253">
        <f t="shared" si="190"/>
        <v>886</v>
      </c>
      <c r="CH225" s="253">
        <f t="shared" si="191"/>
        <v>886</v>
      </c>
      <c r="CI225" s="253">
        <f t="shared" si="192"/>
        <v>886</v>
      </c>
      <c r="CJ225" s="253">
        <f t="shared" si="193"/>
        <v>886</v>
      </c>
      <c r="CK225" s="253">
        <f t="shared" si="194"/>
        <v>221.5</v>
      </c>
    </row>
    <row r="226" spans="2:89" ht="20.399999999999999" x14ac:dyDescent="0.3">
      <c r="B226" s="129">
        <v>141</v>
      </c>
      <c r="C226" s="192">
        <v>246011</v>
      </c>
      <c r="D226" s="269">
        <v>24610806</v>
      </c>
      <c r="E226" s="157" t="s">
        <v>245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147"/>
        <v>0</v>
      </c>
      <c r="L226" s="156" t="s">
        <v>20</v>
      </c>
      <c r="M226" s="104">
        <v>0</v>
      </c>
      <c r="N226" s="262">
        <f t="shared" si="176"/>
        <v>29.14</v>
      </c>
      <c r="O226" s="141">
        <v>29.14</v>
      </c>
      <c r="P226" s="110">
        <f t="shared" si="154"/>
        <v>0</v>
      </c>
      <c r="Q226" s="112" t="s">
        <v>139</v>
      </c>
      <c r="R226" s="113">
        <f t="shared" si="148"/>
        <v>0</v>
      </c>
      <c r="S226" s="114">
        <f t="shared" si="155"/>
        <v>0</v>
      </c>
      <c r="T226" s="113">
        <f t="shared" si="149"/>
        <v>0</v>
      </c>
      <c r="U226" s="115">
        <f t="shared" si="156"/>
        <v>0</v>
      </c>
      <c r="V226" s="113">
        <f t="shared" si="150"/>
        <v>0</v>
      </c>
      <c r="W226" s="115">
        <f t="shared" si="157"/>
        <v>0</v>
      </c>
      <c r="X226" s="113">
        <f t="shared" si="151"/>
        <v>0</v>
      </c>
      <c r="Y226" s="115">
        <f t="shared" si="158"/>
        <v>0</v>
      </c>
      <c r="Z226" s="116">
        <f t="shared" si="152"/>
        <v>0</v>
      </c>
      <c r="AA226" s="117" t="b">
        <f t="shared" si="15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59"/>
        <v>0</v>
      </c>
      <c r="AJ226" s="22">
        <v>0</v>
      </c>
      <c r="AK226" s="164">
        <f t="shared" si="160"/>
        <v>0</v>
      </c>
      <c r="AL226" s="22">
        <v>0</v>
      </c>
      <c r="AM226" s="164">
        <f t="shared" si="161"/>
        <v>0</v>
      </c>
      <c r="AN226" s="22">
        <v>0</v>
      </c>
      <c r="AO226" s="164">
        <f t="shared" si="162"/>
        <v>0</v>
      </c>
      <c r="AP226" s="22">
        <v>0</v>
      </c>
      <c r="AQ226" s="164">
        <f t="shared" si="163"/>
        <v>0</v>
      </c>
      <c r="AR226" s="22">
        <v>0</v>
      </c>
      <c r="AS226" s="164">
        <f t="shared" si="164"/>
        <v>0</v>
      </c>
      <c r="AT226" s="22">
        <v>0</v>
      </c>
      <c r="AU226" s="164">
        <f t="shared" si="165"/>
        <v>0</v>
      </c>
      <c r="AV226" s="22">
        <v>0</v>
      </c>
      <c r="AW226" s="164">
        <f t="shared" si="166"/>
        <v>0</v>
      </c>
      <c r="AX226" s="22">
        <v>0</v>
      </c>
      <c r="AY226" s="164">
        <f t="shared" si="167"/>
        <v>0</v>
      </c>
      <c r="AZ226" s="22">
        <v>0</v>
      </c>
      <c r="BA226" s="164">
        <f t="shared" si="168"/>
        <v>0</v>
      </c>
      <c r="BB226" s="22">
        <v>0</v>
      </c>
      <c r="BC226" s="164">
        <f t="shared" si="169"/>
        <v>0</v>
      </c>
      <c r="BD226" s="22">
        <v>0</v>
      </c>
      <c r="BE226" s="164">
        <f t="shared" si="170"/>
        <v>0</v>
      </c>
      <c r="BF226" s="253">
        <f t="shared" si="171"/>
        <v>0</v>
      </c>
      <c r="BG226" s="253">
        <f t="shared" si="172"/>
        <v>0</v>
      </c>
      <c r="BH226" s="10" t="b">
        <f t="shared" si="173"/>
        <v>1</v>
      </c>
      <c r="BI226" s="253">
        <f t="shared" si="174"/>
        <v>0</v>
      </c>
      <c r="BJ226" s="250">
        <f t="shared" si="177"/>
        <v>24610806</v>
      </c>
      <c r="BK226" s="251">
        <v>348</v>
      </c>
      <c r="BL226" s="251">
        <v>5</v>
      </c>
      <c r="BM226" s="252">
        <f t="shared" si="178"/>
        <v>0</v>
      </c>
      <c r="BN226" s="252">
        <f t="shared" si="179"/>
        <v>0</v>
      </c>
      <c r="BO226" s="252">
        <f t="shared" si="180"/>
        <v>0</v>
      </c>
      <c r="BP226" s="252">
        <f t="shared" si="181"/>
        <v>0</v>
      </c>
      <c r="BQ226" s="254">
        <f t="shared" si="182"/>
        <v>29.14</v>
      </c>
      <c r="BR226">
        <f t="shared" si="175"/>
        <v>0</v>
      </c>
      <c r="BS226">
        <v>0</v>
      </c>
      <c r="BT226">
        <v>1</v>
      </c>
      <c r="BU226" t="s">
        <v>139</v>
      </c>
      <c r="BV226" t="str">
        <f t="shared" si="297"/>
        <v>1</v>
      </c>
      <c r="BW226" t="str">
        <f t="shared" si="297"/>
        <v>0</v>
      </c>
      <c r="BX226" t="str">
        <f t="shared" si="297"/>
        <v>0</v>
      </c>
      <c r="BY226" t="s">
        <v>23</v>
      </c>
      <c r="BZ226" s="253">
        <f t="shared" si="183"/>
        <v>0</v>
      </c>
      <c r="CA226" s="253">
        <f t="shared" si="184"/>
        <v>0</v>
      </c>
      <c r="CB226" s="253">
        <f t="shared" si="185"/>
        <v>0</v>
      </c>
      <c r="CC226" s="253">
        <f t="shared" si="186"/>
        <v>0</v>
      </c>
      <c r="CD226" s="253">
        <f t="shared" si="187"/>
        <v>0</v>
      </c>
      <c r="CE226" s="253">
        <f t="shared" si="188"/>
        <v>0</v>
      </c>
      <c r="CF226" s="253">
        <f t="shared" si="189"/>
        <v>0</v>
      </c>
      <c r="CG226" s="253">
        <f t="shared" si="190"/>
        <v>0</v>
      </c>
      <c r="CH226" s="253">
        <f t="shared" si="191"/>
        <v>0</v>
      </c>
      <c r="CI226" s="253">
        <f t="shared" si="192"/>
        <v>0</v>
      </c>
      <c r="CJ226" s="253">
        <f t="shared" si="193"/>
        <v>0</v>
      </c>
      <c r="CK226" s="253">
        <f t="shared" si="194"/>
        <v>0</v>
      </c>
    </row>
    <row r="227" spans="2:89" ht="20.399999999999999" x14ac:dyDescent="0.3">
      <c r="B227" s="129">
        <v>142</v>
      </c>
      <c r="C227" s="192">
        <v>246011</v>
      </c>
      <c r="D227" s="269">
        <v>24610532</v>
      </c>
      <c r="E227" s="157" t="s">
        <v>246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147"/>
        <v>13</v>
      </c>
      <c r="L227" s="156" t="s">
        <v>20</v>
      </c>
      <c r="M227" s="201">
        <v>0</v>
      </c>
      <c r="N227" s="262">
        <f t="shared" si="176"/>
        <v>31.99</v>
      </c>
      <c r="O227" s="141">
        <v>31.99</v>
      </c>
      <c r="P227" s="110">
        <f t="shared" si="154"/>
        <v>415.87</v>
      </c>
      <c r="Q227" s="112" t="s">
        <v>139</v>
      </c>
      <c r="R227" s="113">
        <f t="shared" si="148"/>
        <v>3</v>
      </c>
      <c r="S227" s="114">
        <f t="shared" si="155"/>
        <v>95.97</v>
      </c>
      <c r="T227" s="113">
        <f t="shared" si="149"/>
        <v>3</v>
      </c>
      <c r="U227" s="115">
        <f t="shared" si="156"/>
        <v>95.97</v>
      </c>
      <c r="V227" s="113">
        <f t="shared" si="150"/>
        <v>3</v>
      </c>
      <c r="W227" s="115">
        <f t="shared" si="157"/>
        <v>95.97</v>
      </c>
      <c r="X227" s="113">
        <f t="shared" si="151"/>
        <v>4</v>
      </c>
      <c r="Y227" s="115">
        <f t="shared" si="158"/>
        <v>127.96</v>
      </c>
      <c r="Z227" s="116">
        <f t="shared" si="152"/>
        <v>415.86999999999995</v>
      </c>
      <c r="AA227" s="117" t="b">
        <f t="shared" si="15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59"/>
        <v>0</v>
      </c>
      <c r="AJ227" s="22">
        <v>0</v>
      </c>
      <c r="AK227" s="164">
        <f t="shared" si="160"/>
        <v>0</v>
      </c>
      <c r="AL227" s="22">
        <v>3</v>
      </c>
      <c r="AM227" s="164">
        <f t="shared" si="161"/>
        <v>95.97</v>
      </c>
      <c r="AN227" s="22">
        <v>1</v>
      </c>
      <c r="AO227" s="164">
        <f t="shared" si="162"/>
        <v>31.99</v>
      </c>
      <c r="AP227" s="22">
        <v>1</v>
      </c>
      <c r="AQ227" s="164">
        <f t="shared" si="163"/>
        <v>31.99</v>
      </c>
      <c r="AR227" s="22">
        <v>1</v>
      </c>
      <c r="AS227" s="164">
        <f t="shared" si="164"/>
        <v>31.99</v>
      </c>
      <c r="AT227" s="22">
        <v>1</v>
      </c>
      <c r="AU227" s="164">
        <f t="shared" si="165"/>
        <v>31.99</v>
      </c>
      <c r="AV227" s="22">
        <v>1</v>
      </c>
      <c r="AW227" s="164">
        <f t="shared" si="166"/>
        <v>31.99</v>
      </c>
      <c r="AX227" s="22">
        <v>1</v>
      </c>
      <c r="AY227" s="164">
        <f t="shared" si="167"/>
        <v>31.99</v>
      </c>
      <c r="AZ227" s="22">
        <v>1</v>
      </c>
      <c r="BA227" s="164">
        <f t="shared" si="168"/>
        <v>31.99</v>
      </c>
      <c r="BB227" s="22">
        <v>1</v>
      </c>
      <c r="BC227" s="164">
        <f t="shared" si="169"/>
        <v>31.99</v>
      </c>
      <c r="BD227" s="22">
        <v>2</v>
      </c>
      <c r="BE227" s="164">
        <f t="shared" si="170"/>
        <v>63.98</v>
      </c>
      <c r="BF227" s="253">
        <f t="shared" si="171"/>
        <v>415.87</v>
      </c>
      <c r="BG227" s="253">
        <f t="shared" si="172"/>
        <v>415.87</v>
      </c>
      <c r="BH227" s="10" t="b">
        <f t="shared" si="173"/>
        <v>1</v>
      </c>
      <c r="BI227" s="253">
        <f t="shared" si="174"/>
        <v>0</v>
      </c>
      <c r="BJ227" s="250">
        <f t="shared" si="177"/>
        <v>24610532</v>
      </c>
      <c r="BK227" s="251">
        <v>348</v>
      </c>
      <c r="BL227" s="251">
        <v>5</v>
      </c>
      <c r="BM227" s="252">
        <f t="shared" si="178"/>
        <v>3</v>
      </c>
      <c r="BN227" s="252">
        <f t="shared" si="179"/>
        <v>3</v>
      </c>
      <c r="BO227" s="252">
        <f t="shared" si="180"/>
        <v>3</v>
      </c>
      <c r="BP227" s="252">
        <f t="shared" si="181"/>
        <v>4</v>
      </c>
      <c r="BQ227" s="254">
        <f t="shared" si="182"/>
        <v>31.99</v>
      </c>
      <c r="BR227">
        <f t="shared" si="175"/>
        <v>0</v>
      </c>
      <c r="BS227">
        <v>0</v>
      </c>
      <c r="BT227">
        <v>1</v>
      </c>
      <c r="BU227" t="s">
        <v>139</v>
      </c>
      <c r="BV227" t="str">
        <f t="shared" si="297"/>
        <v>1</v>
      </c>
      <c r="BW227" t="str">
        <f t="shared" si="297"/>
        <v>0</v>
      </c>
      <c r="BX227" t="str">
        <f t="shared" si="297"/>
        <v>0</v>
      </c>
      <c r="BY227" t="s">
        <v>23</v>
      </c>
      <c r="BZ227" s="253">
        <f t="shared" si="183"/>
        <v>0</v>
      </c>
      <c r="CA227" s="253">
        <f t="shared" si="184"/>
        <v>0</v>
      </c>
      <c r="CB227" s="253">
        <f t="shared" si="185"/>
        <v>95.97</v>
      </c>
      <c r="CC227" s="253">
        <f t="shared" si="186"/>
        <v>31.99</v>
      </c>
      <c r="CD227" s="253">
        <f t="shared" si="187"/>
        <v>31.99</v>
      </c>
      <c r="CE227" s="253">
        <f t="shared" si="188"/>
        <v>31.99</v>
      </c>
      <c r="CF227" s="253">
        <f t="shared" si="189"/>
        <v>31.99</v>
      </c>
      <c r="CG227" s="253">
        <f t="shared" si="190"/>
        <v>31.99</v>
      </c>
      <c r="CH227" s="253">
        <f t="shared" si="191"/>
        <v>31.99</v>
      </c>
      <c r="CI227" s="253">
        <f t="shared" si="192"/>
        <v>31.99</v>
      </c>
      <c r="CJ227" s="253">
        <f t="shared" si="193"/>
        <v>31.99</v>
      </c>
      <c r="CK227" s="253">
        <f t="shared" si="194"/>
        <v>63.98</v>
      </c>
    </row>
    <row r="228" spans="2:89" ht="20.399999999999999" x14ac:dyDescent="0.3">
      <c r="B228" s="129">
        <v>143</v>
      </c>
      <c r="C228" s="192">
        <v>246011</v>
      </c>
      <c r="D228" s="269">
        <v>24610437</v>
      </c>
      <c r="E228" s="157" t="s">
        <v>247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147"/>
        <v>9</v>
      </c>
      <c r="L228" s="156" t="s">
        <v>20</v>
      </c>
      <c r="M228" s="104">
        <v>0</v>
      </c>
      <c r="N228" s="262">
        <f t="shared" si="176"/>
        <v>12.33</v>
      </c>
      <c r="O228" s="141">
        <v>12.33</v>
      </c>
      <c r="P228" s="110">
        <f t="shared" si="154"/>
        <v>110.97</v>
      </c>
      <c r="Q228" s="112" t="s">
        <v>139</v>
      </c>
      <c r="R228" s="113">
        <f t="shared" si="148"/>
        <v>0</v>
      </c>
      <c r="S228" s="114">
        <f t="shared" si="155"/>
        <v>0</v>
      </c>
      <c r="T228" s="113">
        <f t="shared" si="149"/>
        <v>3</v>
      </c>
      <c r="U228" s="115">
        <f t="shared" si="156"/>
        <v>36.99</v>
      </c>
      <c r="V228" s="113">
        <f t="shared" si="150"/>
        <v>3</v>
      </c>
      <c r="W228" s="115">
        <f t="shared" si="157"/>
        <v>36.99</v>
      </c>
      <c r="X228" s="113">
        <f t="shared" si="151"/>
        <v>3</v>
      </c>
      <c r="Y228" s="115">
        <f t="shared" si="158"/>
        <v>36.99</v>
      </c>
      <c r="Z228" s="116">
        <f t="shared" si="152"/>
        <v>110.97</v>
      </c>
      <c r="AA228" s="117" t="b">
        <f t="shared" si="15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59"/>
        <v>0</v>
      </c>
      <c r="AJ228" s="22">
        <v>0</v>
      </c>
      <c r="AK228" s="164">
        <f t="shared" si="160"/>
        <v>0</v>
      </c>
      <c r="AL228" s="22">
        <v>0</v>
      </c>
      <c r="AM228" s="164">
        <f t="shared" si="161"/>
        <v>0</v>
      </c>
      <c r="AN228" s="22">
        <v>1</v>
      </c>
      <c r="AO228" s="164">
        <f t="shared" si="162"/>
        <v>12.33</v>
      </c>
      <c r="AP228" s="22">
        <v>1</v>
      </c>
      <c r="AQ228" s="164">
        <f t="shared" si="163"/>
        <v>12.33</v>
      </c>
      <c r="AR228" s="22">
        <v>1</v>
      </c>
      <c r="AS228" s="164">
        <f t="shared" si="164"/>
        <v>12.33</v>
      </c>
      <c r="AT228" s="22">
        <v>1</v>
      </c>
      <c r="AU228" s="164">
        <f t="shared" si="165"/>
        <v>12.33</v>
      </c>
      <c r="AV228" s="22">
        <v>1</v>
      </c>
      <c r="AW228" s="164">
        <f t="shared" si="166"/>
        <v>12.33</v>
      </c>
      <c r="AX228" s="22">
        <v>1</v>
      </c>
      <c r="AY228" s="164">
        <f t="shared" si="167"/>
        <v>12.33</v>
      </c>
      <c r="AZ228" s="22">
        <v>1</v>
      </c>
      <c r="BA228" s="164">
        <f t="shared" si="168"/>
        <v>12.33</v>
      </c>
      <c r="BB228" s="22">
        <v>1</v>
      </c>
      <c r="BC228" s="164">
        <f t="shared" si="169"/>
        <v>12.33</v>
      </c>
      <c r="BD228" s="22">
        <v>1</v>
      </c>
      <c r="BE228" s="164">
        <f t="shared" si="170"/>
        <v>12.33</v>
      </c>
      <c r="BF228" s="253">
        <f t="shared" si="171"/>
        <v>110.97</v>
      </c>
      <c r="BG228" s="253">
        <f t="shared" si="172"/>
        <v>110.97</v>
      </c>
      <c r="BH228" s="10" t="b">
        <f t="shared" si="173"/>
        <v>1</v>
      </c>
      <c r="BI228" s="253">
        <f t="shared" si="174"/>
        <v>0</v>
      </c>
      <c r="BJ228" s="250">
        <f t="shared" si="177"/>
        <v>24610437</v>
      </c>
      <c r="BK228" s="251">
        <v>348</v>
      </c>
      <c r="BL228" s="251">
        <v>5</v>
      </c>
      <c r="BM228" s="252">
        <f t="shared" si="178"/>
        <v>0</v>
      </c>
      <c r="BN228" s="252">
        <f t="shared" si="179"/>
        <v>3</v>
      </c>
      <c r="BO228" s="252">
        <f t="shared" si="180"/>
        <v>3</v>
      </c>
      <c r="BP228" s="252">
        <f t="shared" si="181"/>
        <v>3</v>
      </c>
      <c r="BQ228" s="254">
        <f t="shared" si="182"/>
        <v>12.33</v>
      </c>
      <c r="BR228">
        <f t="shared" si="175"/>
        <v>0</v>
      </c>
      <c r="BS228">
        <v>0</v>
      </c>
      <c r="BT228">
        <v>1</v>
      </c>
      <c r="BU228" t="s">
        <v>139</v>
      </c>
      <c r="BV228" t="str">
        <f t="shared" si="297"/>
        <v>1</v>
      </c>
      <c r="BW228" t="str">
        <f t="shared" si="297"/>
        <v>0</v>
      </c>
      <c r="BX228" t="str">
        <f t="shared" si="297"/>
        <v>0</v>
      </c>
      <c r="BY228" t="s">
        <v>23</v>
      </c>
      <c r="BZ228" s="253">
        <f t="shared" si="183"/>
        <v>0</v>
      </c>
      <c r="CA228" s="253">
        <f t="shared" si="184"/>
        <v>0</v>
      </c>
      <c r="CB228" s="253">
        <f t="shared" si="185"/>
        <v>0</v>
      </c>
      <c r="CC228" s="253">
        <f t="shared" si="186"/>
        <v>12.33</v>
      </c>
      <c r="CD228" s="253">
        <f t="shared" si="187"/>
        <v>12.33</v>
      </c>
      <c r="CE228" s="253">
        <f t="shared" si="188"/>
        <v>12.33</v>
      </c>
      <c r="CF228" s="253">
        <f t="shared" si="189"/>
        <v>12.33</v>
      </c>
      <c r="CG228" s="253">
        <f t="shared" si="190"/>
        <v>12.33</v>
      </c>
      <c r="CH228" s="253">
        <f t="shared" si="191"/>
        <v>12.33</v>
      </c>
      <c r="CI228" s="253">
        <f t="shared" si="192"/>
        <v>12.33</v>
      </c>
      <c r="CJ228" s="253">
        <f t="shared" si="193"/>
        <v>12.33</v>
      </c>
      <c r="CK228" s="253">
        <f t="shared" si="194"/>
        <v>12.33</v>
      </c>
    </row>
    <row r="229" spans="2:89" ht="20.399999999999999" x14ac:dyDescent="0.3">
      <c r="B229" s="129">
        <v>144</v>
      </c>
      <c r="C229" s="192">
        <v>246011</v>
      </c>
      <c r="D229" s="269">
        <v>24610416</v>
      </c>
      <c r="E229" s="157" t="s">
        <v>248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147"/>
        <v>25</v>
      </c>
      <c r="L229" s="156" t="s">
        <v>20</v>
      </c>
      <c r="M229" s="201">
        <v>0</v>
      </c>
      <c r="N229" s="262">
        <f t="shared" si="176"/>
        <v>41.02</v>
      </c>
      <c r="O229" s="141">
        <v>41.02</v>
      </c>
      <c r="P229" s="110">
        <f t="shared" si="154"/>
        <v>1025.5</v>
      </c>
      <c r="Q229" s="112" t="s">
        <v>139</v>
      </c>
      <c r="R229" s="113">
        <f t="shared" si="148"/>
        <v>0</v>
      </c>
      <c r="S229" s="114">
        <f t="shared" si="155"/>
        <v>0</v>
      </c>
      <c r="T229" s="113">
        <f t="shared" si="149"/>
        <v>9</v>
      </c>
      <c r="U229" s="115">
        <f t="shared" si="156"/>
        <v>369.18</v>
      </c>
      <c r="V229" s="113">
        <f t="shared" si="150"/>
        <v>9</v>
      </c>
      <c r="W229" s="115">
        <f t="shared" si="157"/>
        <v>369.18</v>
      </c>
      <c r="X229" s="113">
        <f t="shared" si="151"/>
        <v>7</v>
      </c>
      <c r="Y229" s="115">
        <f t="shared" si="158"/>
        <v>287.14000000000004</v>
      </c>
      <c r="Z229" s="116">
        <f t="shared" si="152"/>
        <v>1025.5</v>
      </c>
      <c r="AA229" s="117" t="b">
        <f t="shared" si="15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59"/>
        <v>0</v>
      </c>
      <c r="AJ229" s="22">
        <v>0</v>
      </c>
      <c r="AK229" s="164">
        <f t="shared" si="160"/>
        <v>0</v>
      </c>
      <c r="AL229" s="22">
        <v>0</v>
      </c>
      <c r="AM229" s="164">
        <f t="shared" si="161"/>
        <v>0</v>
      </c>
      <c r="AN229" s="22">
        <v>3</v>
      </c>
      <c r="AO229" s="164">
        <f t="shared" si="162"/>
        <v>123.06</v>
      </c>
      <c r="AP229" s="22">
        <v>3</v>
      </c>
      <c r="AQ229" s="164">
        <f t="shared" si="163"/>
        <v>123.06</v>
      </c>
      <c r="AR229" s="22">
        <v>3</v>
      </c>
      <c r="AS229" s="164">
        <f t="shared" si="164"/>
        <v>123.06</v>
      </c>
      <c r="AT229" s="22">
        <v>3</v>
      </c>
      <c r="AU229" s="164">
        <f t="shared" si="165"/>
        <v>123.06</v>
      </c>
      <c r="AV229" s="22">
        <v>3</v>
      </c>
      <c r="AW229" s="164">
        <f t="shared" si="166"/>
        <v>123.06</v>
      </c>
      <c r="AX229" s="22">
        <v>3</v>
      </c>
      <c r="AY229" s="164">
        <f t="shared" si="167"/>
        <v>123.06</v>
      </c>
      <c r="AZ229" s="22">
        <v>3</v>
      </c>
      <c r="BA229" s="164">
        <f t="shared" si="168"/>
        <v>123.06</v>
      </c>
      <c r="BB229" s="22">
        <v>3</v>
      </c>
      <c r="BC229" s="164">
        <f t="shared" si="169"/>
        <v>123.06</v>
      </c>
      <c r="BD229" s="22">
        <v>1</v>
      </c>
      <c r="BE229" s="164">
        <f t="shared" si="170"/>
        <v>41.02</v>
      </c>
      <c r="BF229" s="253">
        <f t="shared" si="171"/>
        <v>1025.5</v>
      </c>
      <c r="BG229" s="253">
        <f t="shared" si="172"/>
        <v>1025.4999999999998</v>
      </c>
      <c r="BH229" s="10" t="b">
        <f t="shared" si="173"/>
        <v>1</v>
      </c>
      <c r="BI229" s="253">
        <f t="shared" si="174"/>
        <v>0</v>
      </c>
      <c r="BJ229" s="250">
        <f t="shared" si="177"/>
        <v>24610416</v>
      </c>
      <c r="BK229" s="251">
        <v>348</v>
      </c>
      <c r="BL229" s="251">
        <v>5</v>
      </c>
      <c r="BM229" s="252">
        <f t="shared" si="178"/>
        <v>0</v>
      </c>
      <c r="BN229" s="252">
        <f t="shared" si="179"/>
        <v>9</v>
      </c>
      <c r="BO229" s="252">
        <f t="shared" si="180"/>
        <v>9</v>
      </c>
      <c r="BP229" s="252">
        <f t="shared" si="181"/>
        <v>7</v>
      </c>
      <c r="BQ229" s="254">
        <f t="shared" si="182"/>
        <v>41.02</v>
      </c>
      <c r="BR229">
        <f t="shared" si="175"/>
        <v>0</v>
      </c>
      <c r="BS229">
        <v>0</v>
      </c>
      <c r="BT229">
        <v>1</v>
      </c>
      <c r="BU229" t="s">
        <v>139</v>
      </c>
      <c r="BV229" t="str">
        <f t="shared" si="297"/>
        <v>1</v>
      </c>
      <c r="BW229" t="str">
        <f t="shared" si="297"/>
        <v>0</v>
      </c>
      <c r="BX229" t="str">
        <f t="shared" si="297"/>
        <v>0</v>
      </c>
      <c r="BY229" t="s">
        <v>23</v>
      </c>
      <c r="BZ229" s="253">
        <f t="shared" si="183"/>
        <v>0</v>
      </c>
      <c r="CA229" s="253">
        <f t="shared" si="184"/>
        <v>0</v>
      </c>
      <c r="CB229" s="253">
        <f t="shared" si="185"/>
        <v>0</v>
      </c>
      <c r="CC229" s="253">
        <f t="shared" si="186"/>
        <v>123.06</v>
      </c>
      <c r="CD229" s="253">
        <f t="shared" si="187"/>
        <v>123.06</v>
      </c>
      <c r="CE229" s="253">
        <f t="shared" si="188"/>
        <v>123.06</v>
      </c>
      <c r="CF229" s="253">
        <f t="shared" si="189"/>
        <v>123.06</v>
      </c>
      <c r="CG229" s="253">
        <f t="shared" si="190"/>
        <v>123.06</v>
      </c>
      <c r="CH229" s="253">
        <f t="shared" si="191"/>
        <v>123.06</v>
      </c>
      <c r="CI229" s="253">
        <f t="shared" si="192"/>
        <v>123.06</v>
      </c>
      <c r="CJ229" s="253">
        <f t="shared" si="193"/>
        <v>123.06</v>
      </c>
      <c r="CK229" s="253">
        <f t="shared" si="194"/>
        <v>41.02</v>
      </c>
    </row>
    <row r="230" spans="2:89" ht="20.399999999999999" x14ac:dyDescent="0.3">
      <c r="B230" s="129">
        <v>145</v>
      </c>
      <c r="C230" s="192">
        <v>246011</v>
      </c>
      <c r="D230" s="269">
        <v>24610453</v>
      </c>
      <c r="E230" s="157" t="s">
        <v>249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147"/>
        <v>8</v>
      </c>
      <c r="L230" s="156" t="s">
        <v>20</v>
      </c>
      <c r="M230" s="104">
        <v>0</v>
      </c>
      <c r="N230" s="262">
        <f t="shared" si="176"/>
        <v>337.5</v>
      </c>
      <c r="O230" s="141">
        <v>337.5</v>
      </c>
      <c r="P230" s="110">
        <f t="shared" si="154"/>
        <v>2700</v>
      </c>
      <c r="Q230" s="112" t="s">
        <v>139</v>
      </c>
      <c r="R230" s="113">
        <f t="shared" si="148"/>
        <v>0</v>
      </c>
      <c r="S230" s="114">
        <f t="shared" si="155"/>
        <v>0</v>
      </c>
      <c r="T230" s="113">
        <f t="shared" si="149"/>
        <v>3</v>
      </c>
      <c r="U230" s="115">
        <f t="shared" si="156"/>
        <v>1012.5</v>
      </c>
      <c r="V230" s="113">
        <f t="shared" si="150"/>
        <v>3</v>
      </c>
      <c r="W230" s="115">
        <f t="shared" si="157"/>
        <v>1012.5</v>
      </c>
      <c r="X230" s="113">
        <f t="shared" si="151"/>
        <v>2</v>
      </c>
      <c r="Y230" s="115">
        <f t="shared" si="158"/>
        <v>675</v>
      </c>
      <c r="Z230" s="116">
        <f t="shared" si="152"/>
        <v>2700</v>
      </c>
      <c r="AA230" s="117" t="b">
        <f t="shared" si="15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59"/>
        <v>0</v>
      </c>
      <c r="AJ230" s="22">
        <v>0</v>
      </c>
      <c r="AK230" s="164">
        <f t="shared" si="160"/>
        <v>0</v>
      </c>
      <c r="AL230" s="22">
        <v>0</v>
      </c>
      <c r="AM230" s="164">
        <f t="shared" si="161"/>
        <v>0</v>
      </c>
      <c r="AN230" s="22">
        <v>1</v>
      </c>
      <c r="AO230" s="164">
        <f t="shared" si="162"/>
        <v>337.5</v>
      </c>
      <c r="AP230" s="22">
        <v>1</v>
      </c>
      <c r="AQ230" s="164">
        <f t="shared" si="163"/>
        <v>337.5</v>
      </c>
      <c r="AR230" s="22">
        <v>1</v>
      </c>
      <c r="AS230" s="164">
        <f t="shared" si="164"/>
        <v>337.5</v>
      </c>
      <c r="AT230" s="22">
        <v>1</v>
      </c>
      <c r="AU230" s="164">
        <f t="shared" si="165"/>
        <v>337.5</v>
      </c>
      <c r="AV230" s="22">
        <v>1</v>
      </c>
      <c r="AW230" s="164">
        <f t="shared" si="166"/>
        <v>337.5</v>
      </c>
      <c r="AX230" s="22">
        <v>1</v>
      </c>
      <c r="AY230" s="164">
        <f t="shared" si="167"/>
        <v>337.5</v>
      </c>
      <c r="AZ230" s="22">
        <v>1</v>
      </c>
      <c r="BA230" s="164">
        <f t="shared" si="168"/>
        <v>337.5</v>
      </c>
      <c r="BB230" s="22">
        <v>1</v>
      </c>
      <c r="BC230" s="164">
        <f t="shared" si="169"/>
        <v>337.5</v>
      </c>
      <c r="BD230" s="22">
        <v>0</v>
      </c>
      <c r="BE230" s="164">
        <f t="shared" si="170"/>
        <v>0</v>
      </c>
      <c r="BF230" s="253">
        <f t="shared" si="171"/>
        <v>2700</v>
      </c>
      <c r="BG230" s="253">
        <f t="shared" si="172"/>
        <v>2700</v>
      </c>
      <c r="BH230" s="10" t="b">
        <f t="shared" si="173"/>
        <v>1</v>
      </c>
      <c r="BI230" s="253">
        <f t="shared" si="174"/>
        <v>0</v>
      </c>
      <c r="BJ230" s="250">
        <f t="shared" si="177"/>
        <v>24610453</v>
      </c>
      <c r="BK230" s="251">
        <v>348</v>
      </c>
      <c r="BL230" s="251">
        <v>5</v>
      </c>
      <c r="BM230" s="252">
        <f t="shared" si="178"/>
        <v>0</v>
      </c>
      <c r="BN230" s="252">
        <f t="shared" si="179"/>
        <v>3</v>
      </c>
      <c r="BO230" s="252">
        <f t="shared" si="180"/>
        <v>3</v>
      </c>
      <c r="BP230" s="252">
        <f t="shared" si="181"/>
        <v>2</v>
      </c>
      <c r="BQ230" s="254">
        <f t="shared" si="182"/>
        <v>337.5</v>
      </c>
      <c r="BR230">
        <f t="shared" si="175"/>
        <v>0</v>
      </c>
      <c r="BS230">
        <v>0</v>
      </c>
      <c r="BT230">
        <v>1</v>
      </c>
      <c r="BU230" t="s">
        <v>139</v>
      </c>
      <c r="BV230" t="str">
        <f t="shared" si="297"/>
        <v>1</v>
      </c>
      <c r="BW230" t="str">
        <f t="shared" si="297"/>
        <v>0</v>
      </c>
      <c r="BX230" t="str">
        <f t="shared" si="297"/>
        <v>0</v>
      </c>
      <c r="BY230" t="s">
        <v>23</v>
      </c>
      <c r="BZ230" s="253">
        <f t="shared" si="183"/>
        <v>0</v>
      </c>
      <c r="CA230" s="253">
        <f t="shared" si="184"/>
        <v>0</v>
      </c>
      <c r="CB230" s="253">
        <f t="shared" si="185"/>
        <v>0</v>
      </c>
      <c r="CC230" s="253">
        <f t="shared" si="186"/>
        <v>337.5</v>
      </c>
      <c r="CD230" s="253">
        <f t="shared" si="187"/>
        <v>337.5</v>
      </c>
      <c r="CE230" s="253">
        <f t="shared" si="188"/>
        <v>337.5</v>
      </c>
      <c r="CF230" s="253">
        <f t="shared" si="189"/>
        <v>337.5</v>
      </c>
      <c r="CG230" s="253">
        <f t="shared" si="190"/>
        <v>337.5</v>
      </c>
      <c r="CH230" s="253">
        <f t="shared" si="191"/>
        <v>337.5</v>
      </c>
      <c r="CI230" s="253">
        <f t="shared" si="192"/>
        <v>337.5</v>
      </c>
      <c r="CJ230" s="253">
        <f t="shared" si="193"/>
        <v>337.5</v>
      </c>
      <c r="CK230" s="253">
        <f t="shared" si="194"/>
        <v>0</v>
      </c>
    </row>
    <row r="231" spans="2:89" ht="20.399999999999999" x14ac:dyDescent="0.3">
      <c r="B231" s="129">
        <v>146</v>
      </c>
      <c r="C231" s="192">
        <v>246011</v>
      </c>
      <c r="D231" s="269">
        <v>24610450</v>
      </c>
      <c r="E231" s="157" t="s">
        <v>250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v>11</v>
      </c>
      <c r="L231" s="156" t="s">
        <v>20</v>
      </c>
      <c r="M231" s="201">
        <v>0</v>
      </c>
      <c r="N231" s="262">
        <f t="shared" si="176"/>
        <v>333.32</v>
      </c>
      <c r="O231" s="141">
        <v>333.32</v>
      </c>
      <c r="P231" s="110">
        <f t="shared" si="154"/>
        <v>3666.52</v>
      </c>
      <c r="Q231" s="112" t="s">
        <v>139</v>
      </c>
      <c r="R231" s="113">
        <f t="shared" si="148"/>
        <v>2</v>
      </c>
      <c r="S231" s="114">
        <f t="shared" si="155"/>
        <v>666.64</v>
      </c>
      <c r="T231" s="113">
        <f t="shared" si="149"/>
        <v>3</v>
      </c>
      <c r="U231" s="115">
        <f t="shared" si="156"/>
        <v>999.96</v>
      </c>
      <c r="V231" s="113">
        <f t="shared" si="150"/>
        <v>3</v>
      </c>
      <c r="W231" s="115">
        <f t="shared" si="157"/>
        <v>999.96</v>
      </c>
      <c r="X231" s="113">
        <f t="shared" si="151"/>
        <v>3</v>
      </c>
      <c r="Y231" s="115">
        <f t="shared" si="158"/>
        <v>999.96</v>
      </c>
      <c r="Z231" s="116">
        <f t="shared" si="152"/>
        <v>3666.52</v>
      </c>
      <c r="AA231" s="117" t="b">
        <f t="shared" si="15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59"/>
        <v>0</v>
      </c>
      <c r="AJ231" s="22">
        <v>0</v>
      </c>
      <c r="AK231" s="164">
        <f t="shared" si="160"/>
        <v>0</v>
      </c>
      <c r="AL231" s="22">
        <v>2</v>
      </c>
      <c r="AM231" s="164">
        <f t="shared" si="161"/>
        <v>666.64</v>
      </c>
      <c r="AN231" s="22">
        <v>1</v>
      </c>
      <c r="AO231" s="164">
        <f t="shared" si="162"/>
        <v>333.32</v>
      </c>
      <c r="AP231" s="22">
        <v>1</v>
      </c>
      <c r="AQ231" s="164">
        <f t="shared" si="163"/>
        <v>333.32</v>
      </c>
      <c r="AR231" s="22">
        <v>1</v>
      </c>
      <c r="AS231" s="164">
        <f t="shared" si="164"/>
        <v>333.32</v>
      </c>
      <c r="AT231" s="22">
        <v>1</v>
      </c>
      <c r="AU231" s="164">
        <f t="shared" si="165"/>
        <v>333.32</v>
      </c>
      <c r="AV231" s="22">
        <v>1</v>
      </c>
      <c r="AW231" s="164">
        <f t="shared" si="166"/>
        <v>333.32</v>
      </c>
      <c r="AX231" s="22">
        <v>1</v>
      </c>
      <c r="AY231" s="164">
        <f t="shared" si="167"/>
        <v>333.32</v>
      </c>
      <c r="AZ231" s="22">
        <v>1</v>
      </c>
      <c r="BA231" s="164">
        <f t="shared" si="168"/>
        <v>333.32</v>
      </c>
      <c r="BB231" s="22">
        <v>1</v>
      </c>
      <c r="BC231" s="164">
        <f t="shared" si="169"/>
        <v>333.32</v>
      </c>
      <c r="BD231" s="22">
        <v>1</v>
      </c>
      <c r="BE231" s="164">
        <f t="shared" si="170"/>
        <v>333.32</v>
      </c>
      <c r="BF231" s="253">
        <f t="shared" si="171"/>
        <v>3666.52</v>
      </c>
      <c r="BG231" s="253">
        <f t="shared" si="172"/>
        <v>3666.52</v>
      </c>
      <c r="BH231" s="10" t="b">
        <f t="shared" si="173"/>
        <v>1</v>
      </c>
      <c r="BI231" s="253">
        <f t="shared" si="174"/>
        <v>0</v>
      </c>
      <c r="BJ231" s="250">
        <f t="shared" si="177"/>
        <v>24610450</v>
      </c>
      <c r="BK231" s="251">
        <v>348</v>
      </c>
      <c r="BL231" s="251">
        <v>5</v>
      </c>
      <c r="BM231" s="252">
        <f t="shared" si="178"/>
        <v>2</v>
      </c>
      <c r="BN231" s="252">
        <f t="shared" si="179"/>
        <v>3</v>
      </c>
      <c r="BO231" s="252">
        <f t="shared" si="180"/>
        <v>3</v>
      </c>
      <c r="BP231" s="252">
        <f t="shared" si="181"/>
        <v>3</v>
      </c>
      <c r="BQ231" s="254">
        <f t="shared" si="182"/>
        <v>333.32</v>
      </c>
      <c r="BR231">
        <f t="shared" si="175"/>
        <v>0</v>
      </c>
      <c r="BS231">
        <v>0</v>
      </c>
      <c r="BT231">
        <v>1</v>
      </c>
      <c r="BU231" t="s">
        <v>139</v>
      </c>
      <c r="BV231" t="str">
        <f t="shared" si="297"/>
        <v>1</v>
      </c>
      <c r="BW231" t="str">
        <f t="shared" si="297"/>
        <v>0</v>
      </c>
      <c r="BX231" t="str">
        <f t="shared" si="297"/>
        <v>0</v>
      </c>
      <c r="BY231" t="s">
        <v>23</v>
      </c>
      <c r="BZ231" s="253">
        <f t="shared" si="183"/>
        <v>0</v>
      </c>
      <c r="CA231" s="253">
        <f t="shared" si="184"/>
        <v>0</v>
      </c>
      <c r="CB231" s="253">
        <f t="shared" si="185"/>
        <v>666.64</v>
      </c>
      <c r="CC231" s="253">
        <f t="shared" si="186"/>
        <v>333.32</v>
      </c>
      <c r="CD231" s="253">
        <f t="shared" si="187"/>
        <v>333.32</v>
      </c>
      <c r="CE231" s="253">
        <f t="shared" si="188"/>
        <v>333.32</v>
      </c>
      <c r="CF231" s="253">
        <f t="shared" si="189"/>
        <v>333.32</v>
      </c>
      <c r="CG231" s="253">
        <f t="shared" si="190"/>
        <v>333.32</v>
      </c>
      <c r="CH231" s="253">
        <f t="shared" si="191"/>
        <v>333.32</v>
      </c>
      <c r="CI231" s="253">
        <f t="shared" si="192"/>
        <v>333.32</v>
      </c>
      <c r="CJ231" s="253">
        <f t="shared" si="193"/>
        <v>333.32</v>
      </c>
      <c r="CK231" s="253">
        <f t="shared" si="194"/>
        <v>333.32</v>
      </c>
    </row>
    <row r="232" spans="2:89" ht="20.399999999999999" x14ac:dyDescent="0.3">
      <c r="B232" s="129">
        <v>147</v>
      </c>
      <c r="C232" s="192">
        <v>246011</v>
      </c>
      <c r="D232" s="269">
        <v>24610459</v>
      </c>
      <c r="E232" s="157" t="s">
        <v>251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147"/>
        <v>9</v>
      </c>
      <c r="L232" s="156" t="s">
        <v>20</v>
      </c>
      <c r="M232" s="104">
        <v>0</v>
      </c>
      <c r="N232" s="262">
        <f t="shared" si="176"/>
        <v>96.13</v>
      </c>
      <c r="O232" s="141">
        <v>96.13</v>
      </c>
      <c r="P232" s="110">
        <f t="shared" si="154"/>
        <v>865.17</v>
      </c>
      <c r="Q232" s="112" t="s">
        <v>139</v>
      </c>
      <c r="R232" s="113">
        <f t="shared" si="148"/>
        <v>0</v>
      </c>
      <c r="S232" s="114">
        <f t="shared" si="155"/>
        <v>0</v>
      </c>
      <c r="T232" s="113">
        <f t="shared" si="149"/>
        <v>3</v>
      </c>
      <c r="U232" s="115">
        <f t="shared" si="156"/>
        <v>288.39</v>
      </c>
      <c r="V232" s="113">
        <f t="shared" si="150"/>
        <v>3</v>
      </c>
      <c r="W232" s="115">
        <f t="shared" si="157"/>
        <v>288.39</v>
      </c>
      <c r="X232" s="113">
        <f t="shared" si="151"/>
        <v>3</v>
      </c>
      <c r="Y232" s="115">
        <f t="shared" si="158"/>
        <v>288.39</v>
      </c>
      <c r="Z232" s="116">
        <f t="shared" si="152"/>
        <v>865.17</v>
      </c>
      <c r="AA232" s="117" t="b">
        <f t="shared" si="15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59"/>
        <v>0</v>
      </c>
      <c r="AJ232" s="22">
        <v>0</v>
      </c>
      <c r="AK232" s="164">
        <f t="shared" si="160"/>
        <v>0</v>
      </c>
      <c r="AL232" s="22">
        <v>0</v>
      </c>
      <c r="AM232" s="164">
        <f t="shared" si="161"/>
        <v>0</v>
      </c>
      <c r="AN232" s="22">
        <v>1</v>
      </c>
      <c r="AO232" s="164">
        <f t="shared" si="162"/>
        <v>96.13</v>
      </c>
      <c r="AP232" s="22">
        <v>1</v>
      </c>
      <c r="AQ232" s="164">
        <f t="shared" si="163"/>
        <v>96.13</v>
      </c>
      <c r="AR232" s="22">
        <v>1</v>
      </c>
      <c r="AS232" s="164">
        <f t="shared" si="164"/>
        <v>96.13</v>
      </c>
      <c r="AT232" s="22">
        <v>1</v>
      </c>
      <c r="AU232" s="164">
        <f t="shared" si="165"/>
        <v>96.13</v>
      </c>
      <c r="AV232" s="22">
        <v>1</v>
      </c>
      <c r="AW232" s="164">
        <f t="shared" si="166"/>
        <v>96.13</v>
      </c>
      <c r="AX232" s="22">
        <v>1</v>
      </c>
      <c r="AY232" s="164">
        <f t="shared" si="167"/>
        <v>96.13</v>
      </c>
      <c r="AZ232" s="22">
        <v>1</v>
      </c>
      <c r="BA232" s="164">
        <f t="shared" si="168"/>
        <v>96.13</v>
      </c>
      <c r="BB232" s="22">
        <v>1</v>
      </c>
      <c r="BC232" s="164">
        <f t="shared" si="169"/>
        <v>96.13</v>
      </c>
      <c r="BD232" s="22">
        <v>1</v>
      </c>
      <c r="BE232" s="164">
        <f t="shared" si="170"/>
        <v>96.13</v>
      </c>
      <c r="BF232" s="253">
        <f t="shared" si="171"/>
        <v>865.17</v>
      </c>
      <c r="BG232" s="253">
        <f t="shared" si="172"/>
        <v>865.17</v>
      </c>
      <c r="BH232" s="10" t="b">
        <f t="shared" si="173"/>
        <v>1</v>
      </c>
      <c r="BI232" s="253">
        <f t="shared" si="174"/>
        <v>0</v>
      </c>
      <c r="BJ232" s="250">
        <f t="shared" si="177"/>
        <v>24610459</v>
      </c>
      <c r="BK232" s="251">
        <v>348</v>
      </c>
      <c r="BL232" s="251">
        <v>5</v>
      </c>
      <c r="BM232" s="252">
        <f t="shared" si="178"/>
        <v>0</v>
      </c>
      <c r="BN232" s="252">
        <f t="shared" si="179"/>
        <v>3</v>
      </c>
      <c r="BO232" s="252">
        <f t="shared" si="180"/>
        <v>3</v>
      </c>
      <c r="BP232" s="252">
        <f t="shared" si="181"/>
        <v>3</v>
      </c>
      <c r="BQ232" s="254">
        <f t="shared" si="182"/>
        <v>96.13</v>
      </c>
      <c r="BR232">
        <f t="shared" si="175"/>
        <v>0</v>
      </c>
      <c r="BS232">
        <v>0</v>
      </c>
      <c r="BT232">
        <v>1</v>
      </c>
      <c r="BU232" t="s">
        <v>139</v>
      </c>
      <c r="BV232" t="str">
        <f t="shared" si="297"/>
        <v>1</v>
      </c>
      <c r="BW232" t="str">
        <f t="shared" si="297"/>
        <v>0</v>
      </c>
      <c r="BX232" t="str">
        <f t="shared" si="297"/>
        <v>0</v>
      </c>
      <c r="BY232" t="s">
        <v>23</v>
      </c>
      <c r="BZ232" s="253">
        <f t="shared" si="183"/>
        <v>0</v>
      </c>
      <c r="CA232" s="253">
        <f t="shared" si="184"/>
        <v>0</v>
      </c>
      <c r="CB232" s="253">
        <f t="shared" si="185"/>
        <v>0</v>
      </c>
      <c r="CC232" s="253">
        <f t="shared" si="186"/>
        <v>96.13</v>
      </c>
      <c r="CD232" s="253">
        <f t="shared" si="187"/>
        <v>96.13</v>
      </c>
      <c r="CE232" s="253">
        <f t="shared" si="188"/>
        <v>96.13</v>
      </c>
      <c r="CF232" s="253">
        <f t="shared" si="189"/>
        <v>96.13</v>
      </c>
      <c r="CG232" s="253">
        <f t="shared" si="190"/>
        <v>96.13</v>
      </c>
      <c r="CH232" s="253">
        <f t="shared" si="191"/>
        <v>96.13</v>
      </c>
      <c r="CI232" s="253">
        <f t="shared" si="192"/>
        <v>96.13</v>
      </c>
      <c r="CJ232" s="253">
        <f t="shared" si="193"/>
        <v>96.13</v>
      </c>
      <c r="CK232" s="253">
        <f t="shared" si="194"/>
        <v>96.13</v>
      </c>
    </row>
    <row r="233" spans="2:89" ht="20.399999999999999" x14ac:dyDescent="0.3">
      <c r="B233" s="129">
        <v>148</v>
      </c>
      <c r="C233" s="192">
        <v>246011</v>
      </c>
      <c r="D233" s="193">
        <v>24610451</v>
      </c>
      <c r="E233" s="157" t="s">
        <v>252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v>10</v>
      </c>
      <c r="L233" s="156" t="s">
        <v>20</v>
      </c>
      <c r="M233" s="201">
        <v>0</v>
      </c>
      <c r="N233" s="262">
        <f t="shared" si="176"/>
        <v>354.65</v>
      </c>
      <c r="O233" s="141">
        <v>354.65</v>
      </c>
      <c r="P233" s="110">
        <f t="shared" si="154"/>
        <v>3546.5</v>
      </c>
      <c r="Q233" s="112" t="s">
        <v>139</v>
      </c>
      <c r="R233" s="113">
        <f t="shared" si="148"/>
        <v>1</v>
      </c>
      <c r="S233" s="114">
        <f t="shared" si="155"/>
        <v>354.65</v>
      </c>
      <c r="T233" s="113">
        <f t="shared" si="149"/>
        <v>3</v>
      </c>
      <c r="U233" s="115">
        <f t="shared" si="156"/>
        <v>1063.9499999999998</v>
      </c>
      <c r="V233" s="113">
        <f t="shared" si="150"/>
        <v>3</v>
      </c>
      <c r="W233" s="115">
        <f t="shared" si="157"/>
        <v>1063.9499999999998</v>
      </c>
      <c r="X233" s="113">
        <f t="shared" si="151"/>
        <v>3</v>
      </c>
      <c r="Y233" s="115">
        <f t="shared" si="158"/>
        <v>1063.9499999999998</v>
      </c>
      <c r="Z233" s="116">
        <f t="shared" si="152"/>
        <v>3546.4999999999995</v>
      </c>
      <c r="AA233" s="117" t="b">
        <f t="shared" si="15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59"/>
        <v>0</v>
      </c>
      <c r="AJ233" s="22">
        <v>0</v>
      </c>
      <c r="AK233" s="164">
        <f t="shared" si="160"/>
        <v>0</v>
      </c>
      <c r="AL233" s="22">
        <v>1</v>
      </c>
      <c r="AM233" s="164">
        <f t="shared" si="161"/>
        <v>354.65</v>
      </c>
      <c r="AN233" s="22">
        <v>1</v>
      </c>
      <c r="AO233" s="164">
        <f t="shared" si="162"/>
        <v>354.65</v>
      </c>
      <c r="AP233" s="22">
        <v>1</v>
      </c>
      <c r="AQ233" s="164">
        <f t="shared" si="163"/>
        <v>354.65</v>
      </c>
      <c r="AR233" s="22">
        <v>1</v>
      </c>
      <c r="AS233" s="164">
        <f t="shared" si="164"/>
        <v>354.65</v>
      </c>
      <c r="AT233" s="22">
        <v>1</v>
      </c>
      <c r="AU233" s="164">
        <f t="shared" si="165"/>
        <v>354.65</v>
      </c>
      <c r="AV233" s="22">
        <v>1</v>
      </c>
      <c r="AW233" s="164">
        <f t="shared" si="166"/>
        <v>354.65</v>
      </c>
      <c r="AX233" s="22">
        <v>1</v>
      </c>
      <c r="AY233" s="164">
        <f t="shared" si="167"/>
        <v>354.65</v>
      </c>
      <c r="AZ233" s="22">
        <v>1</v>
      </c>
      <c r="BA233" s="164">
        <f t="shared" si="168"/>
        <v>354.65</v>
      </c>
      <c r="BB233" s="22">
        <v>1</v>
      </c>
      <c r="BC233" s="164">
        <f t="shared" si="169"/>
        <v>354.65</v>
      </c>
      <c r="BD233" s="22">
        <v>1</v>
      </c>
      <c r="BE233" s="164">
        <f t="shared" si="170"/>
        <v>354.65</v>
      </c>
      <c r="BF233" s="253">
        <f t="shared" si="171"/>
        <v>3546.5</v>
      </c>
      <c r="BG233" s="253">
        <f t="shared" si="172"/>
        <v>3546.5000000000005</v>
      </c>
      <c r="BH233" s="10" t="b">
        <f t="shared" si="173"/>
        <v>1</v>
      </c>
      <c r="BI233" s="253">
        <f t="shared" si="174"/>
        <v>0</v>
      </c>
      <c r="BJ233" s="250">
        <f t="shared" si="177"/>
        <v>24610451</v>
      </c>
      <c r="BK233" s="251">
        <v>348</v>
      </c>
      <c r="BL233" s="251">
        <v>5</v>
      </c>
      <c r="BM233" s="252">
        <f t="shared" si="178"/>
        <v>1</v>
      </c>
      <c r="BN233" s="252">
        <f t="shared" si="179"/>
        <v>3</v>
      </c>
      <c r="BO233" s="252">
        <f t="shared" si="180"/>
        <v>3</v>
      </c>
      <c r="BP233" s="252">
        <f t="shared" si="181"/>
        <v>3</v>
      </c>
      <c r="BQ233" s="254">
        <f t="shared" si="182"/>
        <v>354.65</v>
      </c>
      <c r="BR233">
        <f t="shared" si="175"/>
        <v>0</v>
      </c>
      <c r="BS233">
        <v>0</v>
      </c>
      <c r="BT233">
        <v>1</v>
      </c>
      <c r="BU233" t="s">
        <v>139</v>
      </c>
      <c r="BV233" t="str">
        <f t="shared" si="297"/>
        <v>1</v>
      </c>
      <c r="BW233" t="str">
        <f t="shared" si="297"/>
        <v>0</v>
      </c>
      <c r="BX233" t="str">
        <f t="shared" si="297"/>
        <v>0</v>
      </c>
      <c r="BY233" t="s">
        <v>23</v>
      </c>
      <c r="BZ233" s="253">
        <f t="shared" si="183"/>
        <v>0</v>
      </c>
      <c r="CA233" s="253">
        <f t="shared" si="184"/>
        <v>0</v>
      </c>
      <c r="CB233" s="253">
        <f t="shared" si="185"/>
        <v>354.65</v>
      </c>
      <c r="CC233" s="253">
        <f t="shared" si="186"/>
        <v>354.65</v>
      </c>
      <c r="CD233" s="253">
        <f t="shared" si="187"/>
        <v>354.65</v>
      </c>
      <c r="CE233" s="253">
        <f t="shared" si="188"/>
        <v>354.65</v>
      </c>
      <c r="CF233" s="253">
        <f t="shared" si="189"/>
        <v>354.65</v>
      </c>
      <c r="CG233" s="253">
        <f t="shared" si="190"/>
        <v>354.65</v>
      </c>
      <c r="CH233" s="253">
        <f t="shared" si="191"/>
        <v>354.65</v>
      </c>
      <c r="CI233" s="253">
        <f t="shared" si="192"/>
        <v>354.65</v>
      </c>
      <c r="CJ233" s="253">
        <f t="shared" si="193"/>
        <v>354.65</v>
      </c>
      <c r="CK233" s="253">
        <f t="shared" si="194"/>
        <v>354.65</v>
      </c>
    </row>
    <row r="234" spans="2:89" ht="20.399999999999999" x14ac:dyDescent="0.3">
      <c r="B234" s="129">
        <v>149</v>
      </c>
      <c r="C234" s="192">
        <v>246011</v>
      </c>
      <c r="D234" s="265">
        <v>24619018</v>
      </c>
      <c r="E234" s="157" t="s">
        <v>253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v>50</v>
      </c>
      <c r="L234" s="156" t="s">
        <v>20</v>
      </c>
      <c r="M234" s="104">
        <v>0</v>
      </c>
      <c r="N234" s="262">
        <f t="shared" si="176"/>
        <v>50</v>
      </c>
      <c r="O234" s="141">
        <v>50</v>
      </c>
      <c r="P234" s="110">
        <f t="shared" si="154"/>
        <v>2500</v>
      </c>
      <c r="Q234" s="112" t="s">
        <v>139</v>
      </c>
      <c r="R234" s="113">
        <f t="shared" si="148"/>
        <v>7</v>
      </c>
      <c r="S234" s="114">
        <f t="shared" si="155"/>
        <v>350</v>
      </c>
      <c r="T234" s="113">
        <f t="shared" si="149"/>
        <v>15</v>
      </c>
      <c r="U234" s="115">
        <f t="shared" si="156"/>
        <v>750</v>
      </c>
      <c r="V234" s="113">
        <f t="shared" si="150"/>
        <v>15</v>
      </c>
      <c r="W234" s="115">
        <f t="shared" si="157"/>
        <v>750</v>
      </c>
      <c r="X234" s="113">
        <f t="shared" si="151"/>
        <v>13</v>
      </c>
      <c r="Y234" s="115">
        <f t="shared" si="158"/>
        <v>650</v>
      </c>
      <c r="Z234" s="116">
        <f t="shared" si="152"/>
        <v>2500</v>
      </c>
      <c r="AA234" s="117" t="b">
        <f t="shared" si="15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59"/>
        <v>0</v>
      </c>
      <c r="AJ234" s="22">
        <v>0</v>
      </c>
      <c r="AK234" s="164">
        <f t="shared" si="160"/>
        <v>0</v>
      </c>
      <c r="AL234" s="22">
        <v>7</v>
      </c>
      <c r="AM234" s="164">
        <f t="shared" si="161"/>
        <v>350</v>
      </c>
      <c r="AN234" s="22">
        <v>5</v>
      </c>
      <c r="AO234" s="164">
        <f t="shared" si="162"/>
        <v>250</v>
      </c>
      <c r="AP234" s="22">
        <v>5</v>
      </c>
      <c r="AQ234" s="164">
        <f t="shared" si="163"/>
        <v>250</v>
      </c>
      <c r="AR234" s="22">
        <v>5</v>
      </c>
      <c r="AS234" s="164">
        <f t="shared" si="164"/>
        <v>250</v>
      </c>
      <c r="AT234" s="22">
        <v>5</v>
      </c>
      <c r="AU234" s="164">
        <f t="shared" si="165"/>
        <v>250</v>
      </c>
      <c r="AV234" s="22">
        <v>5</v>
      </c>
      <c r="AW234" s="164">
        <f t="shared" si="166"/>
        <v>250</v>
      </c>
      <c r="AX234" s="22">
        <v>5</v>
      </c>
      <c r="AY234" s="164">
        <f t="shared" si="167"/>
        <v>250</v>
      </c>
      <c r="AZ234" s="22">
        <v>5</v>
      </c>
      <c r="BA234" s="164">
        <f t="shared" si="168"/>
        <v>250</v>
      </c>
      <c r="BB234" s="22">
        <v>5</v>
      </c>
      <c r="BC234" s="164">
        <f t="shared" si="169"/>
        <v>250</v>
      </c>
      <c r="BD234" s="22">
        <v>3</v>
      </c>
      <c r="BE234" s="164">
        <f t="shared" si="170"/>
        <v>150</v>
      </c>
      <c r="BF234" s="253">
        <f t="shared" si="171"/>
        <v>2500</v>
      </c>
      <c r="BG234" s="253">
        <f t="shared" si="172"/>
        <v>2500</v>
      </c>
      <c r="BH234" s="10" t="b">
        <f t="shared" si="173"/>
        <v>1</v>
      </c>
      <c r="BI234" s="253">
        <f t="shared" si="174"/>
        <v>0</v>
      </c>
      <c r="BJ234" s="250">
        <f t="shared" si="177"/>
        <v>24619018</v>
      </c>
      <c r="BK234" s="251">
        <v>348</v>
      </c>
      <c r="BL234" s="251">
        <v>5</v>
      </c>
      <c r="BM234" s="252">
        <f t="shared" si="178"/>
        <v>7</v>
      </c>
      <c r="BN234" s="252">
        <f t="shared" si="179"/>
        <v>15</v>
      </c>
      <c r="BO234" s="252">
        <f t="shared" si="180"/>
        <v>15</v>
      </c>
      <c r="BP234" s="252">
        <f t="shared" si="181"/>
        <v>13</v>
      </c>
      <c r="BQ234" s="254">
        <f t="shared" si="182"/>
        <v>50</v>
      </c>
      <c r="BR234">
        <f t="shared" si="175"/>
        <v>0</v>
      </c>
      <c r="BS234">
        <v>0</v>
      </c>
      <c r="BT234">
        <v>1</v>
      </c>
      <c r="BU234" t="s">
        <v>139</v>
      </c>
      <c r="BV234" t="str">
        <f t="shared" si="297"/>
        <v>1</v>
      </c>
      <c r="BW234" t="str">
        <f t="shared" si="297"/>
        <v>0</v>
      </c>
      <c r="BX234" t="str">
        <f t="shared" si="297"/>
        <v>0</v>
      </c>
      <c r="BY234" t="s">
        <v>23</v>
      </c>
      <c r="BZ234" s="253">
        <f t="shared" si="183"/>
        <v>0</v>
      </c>
      <c r="CA234" s="253">
        <f t="shared" si="184"/>
        <v>0</v>
      </c>
      <c r="CB234" s="253">
        <f t="shared" si="185"/>
        <v>350</v>
      </c>
      <c r="CC234" s="253">
        <f t="shared" si="186"/>
        <v>250</v>
      </c>
      <c r="CD234" s="253">
        <f t="shared" si="187"/>
        <v>250</v>
      </c>
      <c r="CE234" s="253">
        <f t="shared" si="188"/>
        <v>250</v>
      </c>
      <c r="CF234" s="253">
        <f t="shared" si="189"/>
        <v>250</v>
      </c>
      <c r="CG234" s="253">
        <f t="shared" si="190"/>
        <v>250</v>
      </c>
      <c r="CH234" s="253">
        <f t="shared" si="191"/>
        <v>250</v>
      </c>
      <c r="CI234" s="253">
        <f t="shared" si="192"/>
        <v>250</v>
      </c>
      <c r="CJ234" s="253">
        <f t="shared" si="193"/>
        <v>250</v>
      </c>
      <c r="CK234" s="253">
        <f t="shared" si="194"/>
        <v>150</v>
      </c>
    </row>
    <row r="235" spans="2:89" ht="20.399999999999999" x14ac:dyDescent="0.3">
      <c r="B235" s="129">
        <v>150</v>
      </c>
      <c r="C235" s="192">
        <v>246011</v>
      </c>
      <c r="D235" s="265">
        <v>24610613</v>
      </c>
      <c r="E235" s="157" t="s">
        <v>254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147"/>
        <v>60</v>
      </c>
      <c r="L235" s="156" t="s">
        <v>20</v>
      </c>
      <c r="M235" s="201">
        <v>0</v>
      </c>
      <c r="N235" s="262">
        <f t="shared" si="176"/>
        <v>270</v>
      </c>
      <c r="O235" s="141">
        <v>270</v>
      </c>
      <c r="P235" s="110">
        <f t="shared" si="154"/>
        <v>16200</v>
      </c>
      <c r="Q235" s="112" t="s">
        <v>139</v>
      </c>
      <c r="R235" s="113">
        <f t="shared" si="148"/>
        <v>9</v>
      </c>
      <c r="S235" s="114">
        <f t="shared" si="155"/>
        <v>2430</v>
      </c>
      <c r="T235" s="113">
        <f t="shared" si="149"/>
        <v>18</v>
      </c>
      <c r="U235" s="115">
        <f t="shared" si="156"/>
        <v>4860</v>
      </c>
      <c r="V235" s="113">
        <f t="shared" si="150"/>
        <v>18</v>
      </c>
      <c r="W235" s="115">
        <f t="shared" si="157"/>
        <v>4860</v>
      </c>
      <c r="X235" s="113">
        <f t="shared" si="151"/>
        <v>15</v>
      </c>
      <c r="Y235" s="115">
        <f t="shared" si="158"/>
        <v>4050</v>
      </c>
      <c r="Z235" s="116">
        <f t="shared" si="152"/>
        <v>16200</v>
      </c>
      <c r="AA235" s="117" t="b">
        <f t="shared" si="15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59"/>
        <v>0</v>
      </c>
      <c r="AJ235" s="22">
        <v>0</v>
      </c>
      <c r="AK235" s="164">
        <f t="shared" si="160"/>
        <v>0</v>
      </c>
      <c r="AL235" s="22">
        <v>9</v>
      </c>
      <c r="AM235" s="164">
        <f t="shared" si="161"/>
        <v>2430</v>
      </c>
      <c r="AN235" s="22">
        <v>6</v>
      </c>
      <c r="AO235" s="164">
        <f t="shared" si="162"/>
        <v>1620</v>
      </c>
      <c r="AP235" s="22">
        <v>6</v>
      </c>
      <c r="AQ235" s="164">
        <f t="shared" si="163"/>
        <v>1620</v>
      </c>
      <c r="AR235" s="22">
        <v>6</v>
      </c>
      <c r="AS235" s="164">
        <f t="shared" si="164"/>
        <v>1620</v>
      </c>
      <c r="AT235" s="22">
        <v>6</v>
      </c>
      <c r="AU235" s="164">
        <f t="shared" si="165"/>
        <v>1620</v>
      </c>
      <c r="AV235" s="22">
        <v>6</v>
      </c>
      <c r="AW235" s="164">
        <f t="shared" si="166"/>
        <v>1620</v>
      </c>
      <c r="AX235" s="22">
        <v>6</v>
      </c>
      <c r="AY235" s="164">
        <f t="shared" si="167"/>
        <v>1620</v>
      </c>
      <c r="AZ235" s="22">
        <v>6</v>
      </c>
      <c r="BA235" s="164">
        <f t="shared" si="168"/>
        <v>1620</v>
      </c>
      <c r="BB235" s="22">
        <v>6</v>
      </c>
      <c r="BC235" s="164">
        <f t="shared" si="169"/>
        <v>1620</v>
      </c>
      <c r="BD235" s="22">
        <v>3</v>
      </c>
      <c r="BE235" s="164">
        <f t="shared" si="170"/>
        <v>810</v>
      </c>
      <c r="BF235" s="253">
        <f t="shared" si="171"/>
        <v>16200</v>
      </c>
      <c r="BG235" s="253">
        <f t="shared" si="172"/>
        <v>16200</v>
      </c>
      <c r="BH235" s="10" t="b">
        <f t="shared" si="173"/>
        <v>1</v>
      </c>
      <c r="BI235" s="253">
        <f t="shared" si="174"/>
        <v>0</v>
      </c>
      <c r="BJ235" s="250">
        <f t="shared" si="177"/>
        <v>24610613</v>
      </c>
      <c r="BK235" s="251">
        <v>348</v>
      </c>
      <c r="BL235" s="251">
        <v>5</v>
      </c>
      <c r="BM235" s="252">
        <f t="shared" si="178"/>
        <v>9</v>
      </c>
      <c r="BN235" s="252">
        <f t="shared" si="179"/>
        <v>18</v>
      </c>
      <c r="BO235" s="252">
        <f t="shared" si="180"/>
        <v>18</v>
      </c>
      <c r="BP235" s="252">
        <f t="shared" si="181"/>
        <v>15</v>
      </c>
      <c r="BQ235" s="254">
        <f t="shared" si="182"/>
        <v>270</v>
      </c>
      <c r="BR235">
        <f t="shared" si="175"/>
        <v>0</v>
      </c>
      <c r="BS235">
        <v>0</v>
      </c>
      <c r="BT235">
        <v>1</v>
      </c>
      <c r="BU235" t="s">
        <v>139</v>
      </c>
      <c r="BV235" t="str">
        <f t="shared" si="297"/>
        <v>1</v>
      </c>
      <c r="BW235" t="str">
        <f t="shared" si="297"/>
        <v>0</v>
      </c>
      <c r="BX235" t="str">
        <f t="shared" si="297"/>
        <v>0</v>
      </c>
      <c r="BY235" t="s">
        <v>23</v>
      </c>
      <c r="BZ235" s="253">
        <f t="shared" si="183"/>
        <v>0</v>
      </c>
      <c r="CA235" s="253">
        <f t="shared" si="184"/>
        <v>0</v>
      </c>
      <c r="CB235" s="253">
        <f t="shared" si="185"/>
        <v>2430</v>
      </c>
      <c r="CC235" s="253">
        <f t="shared" si="186"/>
        <v>1620</v>
      </c>
      <c r="CD235" s="253">
        <f t="shared" si="187"/>
        <v>1620</v>
      </c>
      <c r="CE235" s="253">
        <f t="shared" si="188"/>
        <v>1620</v>
      </c>
      <c r="CF235" s="253">
        <f t="shared" si="189"/>
        <v>1620</v>
      </c>
      <c r="CG235" s="253">
        <f t="shared" si="190"/>
        <v>1620</v>
      </c>
      <c r="CH235" s="253">
        <f t="shared" si="191"/>
        <v>1620</v>
      </c>
      <c r="CI235" s="253">
        <f t="shared" si="192"/>
        <v>1620</v>
      </c>
      <c r="CJ235" s="253">
        <f t="shared" si="193"/>
        <v>1620</v>
      </c>
      <c r="CK235" s="253">
        <f t="shared" si="194"/>
        <v>810</v>
      </c>
    </row>
    <row r="236" spans="2:89" ht="20.399999999999999" x14ac:dyDescent="0.3">
      <c r="B236" s="129">
        <v>151</v>
      </c>
      <c r="C236" s="192">
        <v>246011</v>
      </c>
      <c r="D236" s="265">
        <v>24610766</v>
      </c>
      <c r="E236" s="157" t="s">
        <v>255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147"/>
        <v>51</v>
      </c>
      <c r="L236" s="156" t="s">
        <v>20</v>
      </c>
      <c r="M236" s="104">
        <v>0</v>
      </c>
      <c r="N236" s="262">
        <f t="shared" si="176"/>
        <v>75.48</v>
      </c>
      <c r="O236" s="141">
        <v>75.48</v>
      </c>
      <c r="P236" s="110">
        <f t="shared" si="154"/>
        <v>3849.48</v>
      </c>
      <c r="Q236" s="112" t="s">
        <v>139</v>
      </c>
      <c r="R236" s="113">
        <f t="shared" si="148"/>
        <v>0</v>
      </c>
      <c r="S236" s="114">
        <f t="shared" si="155"/>
        <v>0</v>
      </c>
      <c r="T236" s="113">
        <f t="shared" si="149"/>
        <v>18</v>
      </c>
      <c r="U236" s="115">
        <f t="shared" si="156"/>
        <v>1358.64</v>
      </c>
      <c r="V236" s="113">
        <f t="shared" si="150"/>
        <v>18</v>
      </c>
      <c r="W236" s="115">
        <f t="shared" si="157"/>
        <v>1358.64</v>
      </c>
      <c r="X236" s="113">
        <f t="shared" si="151"/>
        <v>15</v>
      </c>
      <c r="Y236" s="115">
        <f t="shared" si="158"/>
        <v>1132.2</v>
      </c>
      <c r="Z236" s="116">
        <f t="shared" si="152"/>
        <v>3849.4800000000005</v>
      </c>
      <c r="AA236" s="117" t="b">
        <f t="shared" si="153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59"/>
        <v>0</v>
      </c>
      <c r="AJ236" s="22">
        <v>0</v>
      </c>
      <c r="AK236" s="164">
        <f t="shared" si="160"/>
        <v>0</v>
      </c>
      <c r="AL236" s="22">
        <v>0</v>
      </c>
      <c r="AM236" s="164">
        <f t="shared" si="161"/>
        <v>0</v>
      </c>
      <c r="AN236" s="22">
        <v>6</v>
      </c>
      <c r="AO236" s="164">
        <f t="shared" si="162"/>
        <v>452.88</v>
      </c>
      <c r="AP236" s="22">
        <v>6</v>
      </c>
      <c r="AQ236" s="164">
        <f t="shared" si="163"/>
        <v>452.88</v>
      </c>
      <c r="AR236" s="22">
        <v>6</v>
      </c>
      <c r="AS236" s="164">
        <f t="shared" si="164"/>
        <v>452.88</v>
      </c>
      <c r="AT236" s="22">
        <v>6</v>
      </c>
      <c r="AU236" s="164">
        <f t="shared" si="165"/>
        <v>452.88</v>
      </c>
      <c r="AV236" s="22">
        <v>6</v>
      </c>
      <c r="AW236" s="164">
        <f t="shared" si="166"/>
        <v>452.88</v>
      </c>
      <c r="AX236" s="22">
        <v>6</v>
      </c>
      <c r="AY236" s="164">
        <f t="shared" si="167"/>
        <v>452.88</v>
      </c>
      <c r="AZ236" s="22">
        <v>6</v>
      </c>
      <c r="BA236" s="164">
        <f t="shared" si="168"/>
        <v>452.88</v>
      </c>
      <c r="BB236" s="22">
        <v>6</v>
      </c>
      <c r="BC236" s="164">
        <f t="shared" si="169"/>
        <v>452.88</v>
      </c>
      <c r="BD236" s="22">
        <v>3</v>
      </c>
      <c r="BE236" s="164">
        <f t="shared" si="170"/>
        <v>226.44</v>
      </c>
      <c r="BF236" s="253">
        <f t="shared" si="171"/>
        <v>3849.48</v>
      </c>
      <c r="BG236" s="253">
        <f t="shared" si="172"/>
        <v>3849.4800000000005</v>
      </c>
      <c r="BH236" s="10" t="b">
        <f t="shared" si="173"/>
        <v>1</v>
      </c>
      <c r="BI236" s="253">
        <f t="shared" si="174"/>
        <v>0</v>
      </c>
      <c r="BJ236" s="250">
        <f t="shared" si="177"/>
        <v>24610766</v>
      </c>
      <c r="BK236" s="251">
        <v>348</v>
      </c>
      <c r="BL236" s="251">
        <v>5</v>
      </c>
      <c r="BM236" s="252">
        <f t="shared" si="178"/>
        <v>0</v>
      </c>
      <c r="BN236" s="252">
        <f t="shared" si="179"/>
        <v>18</v>
      </c>
      <c r="BO236" s="252">
        <f t="shared" si="180"/>
        <v>18</v>
      </c>
      <c r="BP236" s="252">
        <f t="shared" si="181"/>
        <v>15</v>
      </c>
      <c r="BQ236" s="254">
        <f t="shared" si="182"/>
        <v>75.48</v>
      </c>
      <c r="BR236">
        <f t="shared" si="175"/>
        <v>0</v>
      </c>
      <c r="BS236">
        <v>0</v>
      </c>
      <c r="BT236">
        <v>1</v>
      </c>
      <c r="BU236" t="s">
        <v>139</v>
      </c>
      <c r="BV236" t="str">
        <f t="shared" si="297"/>
        <v>1</v>
      </c>
      <c r="BW236" t="str">
        <f t="shared" si="297"/>
        <v>0</v>
      </c>
      <c r="BX236" t="str">
        <f t="shared" si="297"/>
        <v>0</v>
      </c>
      <c r="BY236" t="s">
        <v>23</v>
      </c>
      <c r="BZ236" s="253">
        <f t="shared" si="183"/>
        <v>0</v>
      </c>
      <c r="CA236" s="253">
        <f t="shared" si="184"/>
        <v>0</v>
      </c>
      <c r="CB236" s="253">
        <f t="shared" si="185"/>
        <v>0</v>
      </c>
      <c r="CC236" s="253">
        <f t="shared" si="186"/>
        <v>452.88</v>
      </c>
      <c r="CD236" s="253">
        <f t="shared" si="187"/>
        <v>452.88</v>
      </c>
      <c r="CE236" s="253">
        <f t="shared" si="188"/>
        <v>452.88</v>
      </c>
      <c r="CF236" s="253">
        <f t="shared" si="189"/>
        <v>452.88</v>
      </c>
      <c r="CG236" s="253">
        <f t="shared" si="190"/>
        <v>452.88</v>
      </c>
      <c r="CH236" s="253">
        <f t="shared" si="191"/>
        <v>452.88</v>
      </c>
      <c r="CI236" s="253">
        <f t="shared" si="192"/>
        <v>452.88</v>
      </c>
      <c r="CJ236" s="253">
        <f t="shared" si="193"/>
        <v>452.88</v>
      </c>
      <c r="CK236" s="253">
        <f t="shared" si="194"/>
        <v>226.44</v>
      </c>
    </row>
    <row r="237" spans="2:89" ht="20.399999999999999" x14ac:dyDescent="0.3">
      <c r="B237" s="129">
        <v>152</v>
      </c>
      <c r="C237" s="192">
        <v>246011</v>
      </c>
      <c r="D237" s="265">
        <v>24619009</v>
      </c>
      <c r="E237" s="157" t="s">
        <v>256</v>
      </c>
      <c r="F237" s="108" t="s">
        <v>344</v>
      </c>
      <c r="G237" s="108" t="s">
        <v>345</v>
      </c>
      <c r="H237" s="109" t="s">
        <v>18</v>
      </c>
      <c r="I237" s="110"/>
      <c r="J237" s="109" t="s">
        <v>19</v>
      </c>
      <c r="K237" s="111">
        <f t="shared" si="147"/>
        <v>58</v>
      </c>
      <c r="L237" s="156" t="s">
        <v>20</v>
      </c>
      <c r="M237" s="201">
        <v>0</v>
      </c>
      <c r="N237" s="262">
        <f t="shared" si="176"/>
        <v>114.65</v>
      </c>
      <c r="O237" s="137">
        <v>114.65</v>
      </c>
      <c r="P237" s="110">
        <f t="shared" si="154"/>
        <v>6649.7000000000007</v>
      </c>
      <c r="Q237" s="112" t="s">
        <v>139</v>
      </c>
      <c r="R237" s="113">
        <f t="shared" si="148"/>
        <v>7</v>
      </c>
      <c r="S237" s="114">
        <f t="shared" si="155"/>
        <v>802.55000000000007</v>
      </c>
      <c r="T237" s="113">
        <f t="shared" si="149"/>
        <v>18</v>
      </c>
      <c r="U237" s="115">
        <f t="shared" si="156"/>
        <v>2063.7000000000003</v>
      </c>
      <c r="V237" s="113">
        <f t="shared" si="150"/>
        <v>18</v>
      </c>
      <c r="W237" s="115">
        <f t="shared" si="157"/>
        <v>2063.7000000000003</v>
      </c>
      <c r="X237" s="113">
        <f t="shared" si="151"/>
        <v>15</v>
      </c>
      <c r="Y237" s="115">
        <f t="shared" si="158"/>
        <v>1719.75</v>
      </c>
      <c r="Z237" s="116">
        <f t="shared" si="152"/>
        <v>6649.7000000000007</v>
      </c>
      <c r="AA237" s="117" t="b">
        <f t="shared" si="153"/>
        <v>1</v>
      </c>
      <c r="AB237" s="109" t="s">
        <v>22</v>
      </c>
      <c r="AC237" s="122"/>
      <c r="AD237" s="109"/>
      <c r="AE237" s="108" t="s">
        <v>23</v>
      </c>
      <c r="AF237" s="119"/>
      <c r="AG237" s="120"/>
      <c r="AH237" s="22">
        <v>0</v>
      </c>
      <c r="AI237" s="164">
        <f t="shared" si="159"/>
        <v>0</v>
      </c>
      <c r="AJ237" s="21">
        <v>0</v>
      </c>
      <c r="AK237" s="164">
        <f t="shared" si="160"/>
        <v>0</v>
      </c>
      <c r="AL237" s="21">
        <v>7</v>
      </c>
      <c r="AM237" s="164">
        <f t="shared" si="161"/>
        <v>802.55000000000007</v>
      </c>
      <c r="AN237" s="21">
        <v>6</v>
      </c>
      <c r="AO237" s="164">
        <f t="shared" si="162"/>
        <v>687.90000000000009</v>
      </c>
      <c r="AP237" s="21">
        <v>6</v>
      </c>
      <c r="AQ237" s="164">
        <f t="shared" si="163"/>
        <v>687.90000000000009</v>
      </c>
      <c r="AR237" s="21">
        <v>6</v>
      </c>
      <c r="AS237" s="164">
        <f t="shared" si="164"/>
        <v>687.90000000000009</v>
      </c>
      <c r="AT237" s="21">
        <v>6</v>
      </c>
      <c r="AU237" s="164">
        <f t="shared" si="165"/>
        <v>687.90000000000009</v>
      </c>
      <c r="AV237" s="21">
        <v>6</v>
      </c>
      <c r="AW237" s="164">
        <f t="shared" si="166"/>
        <v>687.90000000000009</v>
      </c>
      <c r="AX237" s="21">
        <v>6</v>
      </c>
      <c r="AY237" s="164">
        <f t="shared" si="167"/>
        <v>687.90000000000009</v>
      </c>
      <c r="AZ237" s="21">
        <v>6</v>
      </c>
      <c r="BA237" s="164">
        <f t="shared" si="168"/>
        <v>687.90000000000009</v>
      </c>
      <c r="BB237" s="21">
        <v>6</v>
      </c>
      <c r="BC237" s="164">
        <f t="shared" si="169"/>
        <v>687.90000000000009</v>
      </c>
      <c r="BD237" s="21">
        <v>3</v>
      </c>
      <c r="BE237" s="164">
        <f t="shared" si="170"/>
        <v>343.95000000000005</v>
      </c>
      <c r="BF237" s="253">
        <f t="shared" si="171"/>
        <v>6649.7000000000007</v>
      </c>
      <c r="BG237" s="253">
        <f t="shared" si="172"/>
        <v>6649.7</v>
      </c>
      <c r="BH237" s="10" t="b">
        <f t="shared" si="173"/>
        <v>1</v>
      </c>
      <c r="BI237" s="253">
        <f t="shared" si="174"/>
        <v>0</v>
      </c>
      <c r="BJ237" s="250">
        <f t="shared" si="177"/>
        <v>24619009</v>
      </c>
      <c r="BK237" s="251">
        <v>348</v>
      </c>
      <c r="BL237" s="251">
        <v>5</v>
      </c>
      <c r="BM237" s="252">
        <f t="shared" si="178"/>
        <v>7</v>
      </c>
      <c r="BN237" s="252">
        <f t="shared" si="179"/>
        <v>18</v>
      </c>
      <c r="BO237" s="252">
        <f t="shared" si="180"/>
        <v>18</v>
      </c>
      <c r="BP237" s="252">
        <f t="shared" si="181"/>
        <v>15</v>
      </c>
      <c r="BQ237" s="254">
        <f t="shared" si="182"/>
        <v>114.65</v>
      </c>
      <c r="BR237">
        <f t="shared" si="175"/>
        <v>0</v>
      </c>
      <c r="BS237">
        <v>0</v>
      </c>
      <c r="BT237">
        <v>1</v>
      </c>
      <c r="BU237" t="s">
        <v>139</v>
      </c>
      <c r="BV237" t="str">
        <f t="shared" si="297"/>
        <v>1</v>
      </c>
      <c r="BW237" t="str">
        <f t="shared" si="297"/>
        <v>0</v>
      </c>
      <c r="BX237" t="str">
        <f t="shared" si="297"/>
        <v>0</v>
      </c>
      <c r="BY237" t="s">
        <v>23</v>
      </c>
      <c r="BZ237" s="253">
        <f t="shared" si="183"/>
        <v>0</v>
      </c>
      <c r="CA237" s="253">
        <f t="shared" si="184"/>
        <v>0</v>
      </c>
      <c r="CB237" s="253">
        <f t="shared" si="185"/>
        <v>802.55000000000007</v>
      </c>
      <c r="CC237" s="253">
        <f t="shared" si="186"/>
        <v>687.90000000000009</v>
      </c>
      <c r="CD237" s="253">
        <f t="shared" si="187"/>
        <v>687.90000000000009</v>
      </c>
      <c r="CE237" s="253">
        <f t="shared" si="188"/>
        <v>687.90000000000009</v>
      </c>
      <c r="CF237" s="253">
        <f t="shared" si="189"/>
        <v>687.90000000000009</v>
      </c>
      <c r="CG237" s="253">
        <f t="shared" si="190"/>
        <v>687.90000000000009</v>
      </c>
      <c r="CH237" s="253">
        <f t="shared" si="191"/>
        <v>687.90000000000009</v>
      </c>
      <c r="CI237" s="253">
        <f t="shared" si="192"/>
        <v>687.90000000000009</v>
      </c>
      <c r="CJ237" s="253">
        <f t="shared" si="193"/>
        <v>687.90000000000009</v>
      </c>
      <c r="CK237" s="253">
        <f t="shared" si="194"/>
        <v>343.95000000000005</v>
      </c>
    </row>
    <row r="238" spans="2:89" ht="20.399999999999999" x14ac:dyDescent="0.3">
      <c r="B238" s="129">
        <v>153</v>
      </c>
      <c r="C238" s="159">
        <v>248011</v>
      </c>
      <c r="D238" s="265">
        <v>24711019</v>
      </c>
      <c r="E238" s="157" t="s">
        <v>257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147"/>
        <v>24</v>
      </c>
      <c r="L238" s="156" t="s">
        <v>20</v>
      </c>
      <c r="M238" s="104">
        <v>0</v>
      </c>
      <c r="N238" s="262">
        <f t="shared" si="176"/>
        <v>701.4</v>
      </c>
      <c r="O238" s="141">
        <v>701.4</v>
      </c>
      <c r="P238" s="110">
        <f t="shared" si="154"/>
        <v>16833.599999999999</v>
      </c>
      <c r="Q238" s="112" t="s">
        <v>139</v>
      </c>
      <c r="R238" s="113">
        <f t="shared" si="148"/>
        <v>6</v>
      </c>
      <c r="S238" s="114">
        <f t="shared" si="155"/>
        <v>4208.3999999999996</v>
      </c>
      <c r="T238" s="113">
        <f t="shared" si="149"/>
        <v>6</v>
      </c>
      <c r="U238" s="115">
        <f t="shared" si="156"/>
        <v>4208.3999999999996</v>
      </c>
      <c r="V238" s="113">
        <f t="shared" si="150"/>
        <v>6</v>
      </c>
      <c r="W238" s="115">
        <f t="shared" si="157"/>
        <v>4208.3999999999996</v>
      </c>
      <c r="X238" s="113">
        <f t="shared" si="151"/>
        <v>6</v>
      </c>
      <c r="Y238" s="115">
        <f t="shared" si="158"/>
        <v>4208.3999999999996</v>
      </c>
      <c r="Z238" s="116">
        <f t="shared" si="152"/>
        <v>16833.599999999999</v>
      </c>
      <c r="AA238" s="117" t="b">
        <f t="shared" si="15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2</v>
      </c>
      <c r="AI238" s="164">
        <f t="shared" si="159"/>
        <v>1402.8</v>
      </c>
      <c r="AJ238" s="22">
        <v>2</v>
      </c>
      <c r="AK238" s="164">
        <f t="shared" si="160"/>
        <v>1402.8</v>
      </c>
      <c r="AL238" s="22">
        <v>2</v>
      </c>
      <c r="AM238" s="164">
        <f t="shared" si="161"/>
        <v>1402.8</v>
      </c>
      <c r="AN238" s="22">
        <v>2</v>
      </c>
      <c r="AO238" s="164">
        <f t="shared" si="162"/>
        <v>1402.8</v>
      </c>
      <c r="AP238" s="22">
        <v>2</v>
      </c>
      <c r="AQ238" s="164">
        <f t="shared" si="163"/>
        <v>1402.8</v>
      </c>
      <c r="AR238" s="22">
        <v>2</v>
      </c>
      <c r="AS238" s="164">
        <f t="shared" si="164"/>
        <v>1402.8</v>
      </c>
      <c r="AT238" s="22">
        <v>2</v>
      </c>
      <c r="AU238" s="164">
        <f t="shared" si="165"/>
        <v>1402.8</v>
      </c>
      <c r="AV238" s="22">
        <v>2</v>
      </c>
      <c r="AW238" s="164">
        <f t="shared" si="166"/>
        <v>1402.8</v>
      </c>
      <c r="AX238" s="22">
        <v>2</v>
      </c>
      <c r="AY238" s="164">
        <f t="shared" si="167"/>
        <v>1402.8</v>
      </c>
      <c r="AZ238" s="22">
        <v>2</v>
      </c>
      <c r="BA238" s="164">
        <f t="shared" si="168"/>
        <v>1402.8</v>
      </c>
      <c r="BB238" s="22">
        <v>2</v>
      </c>
      <c r="BC238" s="164">
        <f t="shared" si="169"/>
        <v>1402.8</v>
      </c>
      <c r="BD238" s="22">
        <v>2</v>
      </c>
      <c r="BE238" s="164">
        <f t="shared" si="170"/>
        <v>1402.8</v>
      </c>
      <c r="BF238" s="253">
        <f t="shared" si="171"/>
        <v>16833.599999999999</v>
      </c>
      <c r="BG238" s="253">
        <f t="shared" si="172"/>
        <v>16833.599999999995</v>
      </c>
      <c r="BH238" s="10" t="b">
        <f t="shared" si="173"/>
        <v>1</v>
      </c>
      <c r="BI238" s="253">
        <f t="shared" si="174"/>
        <v>0</v>
      </c>
      <c r="BJ238" s="250">
        <f t="shared" si="177"/>
        <v>24711019</v>
      </c>
      <c r="BK238" s="251">
        <v>348</v>
      </c>
      <c r="BL238" s="251">
        <v>5</v>
      </c>
      <c r="BM238" s="252">
        <f t="shared" si="178"/>
        <v>6</v>
      </c>
      <c r="BN238" s="252">
        <f t="shared" si="179"/>
        <v>6</v>
      </c>
      <c r="BO238" s="252">
        <f t="shared" si="180"/>
        <v>6</v>
      </c>
      <c r="BP238" s="252">
        <f t="shared" si="181"/>
        <v>6</v>
      </c>
      <c r="BQ238" s="254">
        <f t="shared" si="182"/>
        <v>701.4</v>
      </c>
      <c r="BR238">
        <f t="shared" si="175"/>
        <v>0</v>
      </c>
      <c r="BS238">
        <v>0</v>
      </c>
      <c r="BT238">
        <v>1</v>
      </c>
      <c r="BU238" t="s">
        <v>139</v>
      </c>
      <c r="BV238" t="str">
        <f t="shared" si="297"/>
        <v>1</v>
      </c>
      <c r="BW238" t="str">
        <f t="shared" si="297"/>
        <v>0</v>
      </c>
      <c r="BX238" t="str">
        <f t="shared" si="297"/>
        <v>0</v>
      </c>
      <c r="BY238" t="s">
        <v>23</v>
      </c>
      <c r="BZ238" s="253">
        <f t="shared" si="183"/>
        <v>1402.8</v>
      </c>
      <c r="CA238" s="253">
        <f t="shared" si="184"/>
        <v>1402.8</v>
      </c>
      <c r="CB238" s="253">
        <f t="shared" si="185"/>
        <v>1402.8</v>
      </c>
      <c r="CC238" s="253">
        <f t="shared" si="186"/>
        <v>1402.8</v>
      </c>
      <c r="CD238" s="253">
        <f t="shared" si="187"/>
        <v>1402.8</v>
      </c>
      <c r="CE238" s="253">
        <f t="shared" si="188"/>
        <v>1402.8</v>
      </c>
      <c r="CF238" s="253">
        <f t="shared" si="189"/>
        <v>1402.8</v>
      </c>
      <c r="CG238" s="253">
        <f t="shared" si="190"/>
        <v>1402.8</v>
      </c>
      <c r="CH238" s="253">
        <f t="shared" si="191"/>
        <v>1402.8</v>
      </c>
      <c r="CI238" s="253">
        <f t="shared" si="192"/>
        <v>1402.8</v>
      </c>
      <c r="CJ238" s="253">
        <f t="shared" si="193"/>
        <v>1402.8</v>
      </c>
      <c r="CK238" s="253">
        <f t="shared" si="194"/>
        <v>1402.8</v>
      </c>
    </row>
    <row r="239" spans="2:89" ht="81.599999999999994" x14ac:dyDescent="0.3">
      <c r="B239" s="129">
        <v>154</v>
      </c>
      <c r="C239" s="159">
        <v>248011</v>
      </c>
      <c r="D239" s="193">
        <v>24811030</v>
      </c>
      <c r="E239" s="157" t="s">
        <v>358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147"/>
        <v>0</v>
      </c>
      <c r="L239" s="156" t="s">
        <v>20</v>
      </c>
      <c r="M239" s="201">
        <v>0</v>
      </c>
      <c r="N239" s="262">
        <f t="shared" si="176"/>
        <v>93.68</v>
      </c>
      <c r="O239" s="141">
        <v>93.68</v>
      </c>
      <c r="P239" s="110">
        <f t="shared" si="154"/>
        <v>0</v>
      </c>
      <c r="Q239" s="112" t="s">
        <v>139</v>
      </c>
      <c r="R239" s="113">
        <f t="shared" si="148"/>
        <v>0</v>
      </c>
      <c r="S239" s="114">
        <f t="shared" si="155"/>
        <v>0</v>
      </c>
      <c r="T239" s="113">
        <f t="shared" si="149"/>
        <v>0</v>
      </c>
      <c r="U239" s="115">
        <f t="shared" si="156"/>
        <v>0</v>
      </c>
      <c r="V239" s="113">
        <f t="shared" si="150"/>
        <v>0</v>
      </c>
      <c r="W239" s="115">
        <f t="shared" si="157"/>
        <v>0</v>
      </c>
      <c r="X239" s="113">
        <f t="shared" si="151"/>
        <v>0</v>
      </c>
      <c r="Y239" s="115">
        <f t="shared" si="158"/>
        <v>0</v>
      </c>
      <c r="Z239" s="116">
        <f t="shared" si="152"/>
        <v>0</v>
      </c>
      <c r="AA239" s="117" t="b">
        <f t="shared" si="153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59"/>
        <v>0</v>
      </c>
      <c r="AJ239" s="22">
        <v>0</v>
      </c>
      <c r="AK239" s="164">
        <f t="shared" si="160"/>
        <v>0</v>
      </c>
      <c r="AL239" s="22">
        <v>0</v>
      </c>
      <c r="AM239" s="164">
        <f t="shared" si="161"/>
        <v>0</v>
      </c>
      <c r="AN239" s="22">
        <v>0</v>
      </c>
      <c r="AO239" s="164">
        <f t="shared" si="162"/>
        <v>0</v>
      </c>
      <c r="AP239" s="22">
        <v>0</v>
      </c>
      <c r="AQ239" s="164">
        <f t="shared" si="163"/>
        <v>0</v>
      </c>
      <c r="AR239" s="22">
        <v>0</v>
      </c>
      <c r="AS239" s="164">
        <f t="shared" si="164"/>
        <v>0</v>
      </c>
      <c r="AT239" s="22">
        <v>0</v>
      </c>
      <c r="AU239" s="164">
        <f t="shared" si="165"/>
        <v>0</v>
      </c>
      <c r="AV239" s="22">
        <v>0</v>
      </c>
      <c r="AW239" s="164">
        <f t="shared" si="166"/>
        <v>0</v>
      </c>
      <c r="AX239" s="22">
        <v>0</v>
      </c>
      <c r="AY239" s="164">
        <f t="shared" si="167"/>
        <v>0</v>
      </c>
      <c r="AZ239" s="22">
        <v>0</v>
      </c>
      <c r="BA239" s="164">
        <f t="shared" si="168"/>
        <v>0</v>
      </c>
      <c r="BB239" s="22">
        <v>0</v>
      </c>
      <c r="BC239" s="164">
        <f t="shared" si="169"/>
        <v>0</v>
      </c>
      <c r="BD239" s="22">
        <v>0</v>
      </c>
      <c r="BE239" s="164">
        <f t="shared" si="170"/>
        <v>0</v>
      </c>
      <c r="BF239" s="253">
        <f t="shared" si="171"/>
        <v>0</v>
      </c>
      <c r="BG239" s="253">
        <f t="shared" si="172"/>
        <v>0</v>
      </c>
      <c r="BH239" s="10" t="b">
        <f t="shared" si="173"/>
        <v>1</v>
      </c>
      <c r="BI239" s="253">
        <f t="shared" si="174"/>
        <v>0</v>
      </c>
      <c r="BJ239" s="250">
        <f t="shared" si="177"/>
        <v>24811030</v>
      </c>
      <c r="BK239" s="251">
        <v>348</v>
      </c>
      <c r="BL239" s="251">
        <v>5</v>
      </c>
      <c r="BM239" s="252">
        <f t="shared" si="178"/>
        <v>0</v>
      </c>
      <c r="BN239" s="252">
        <f t="shared" si="179"/>
        <v>0</v>
      </c>
      <c r="BO239" s="252">
        <f t="shared" si="180"/>
        <v>0</v>
      </c>
      <c r="BP239" s="252">
        <f t="shared" si="181"/>
        <v>0</v>
      </c>
      <c r="BQ239" s="254">
        <f t="shared" si="182"/>
        <v>93.68</v>
      </c>
      <c r="BR239">
        <f t="shared" si="175"/>
        <v>0</v>
      </c>
      <c r="BS239">
        <v>0</v>
      </c>
      <c r="BT239">
        <v>1</v>
      </c>
      <c r="BU239" t="s">
        <v>139</v>
      </c>
      <c r="BV239" t="str">
        <f t="shared" si="297"/>
        <v>1</v>
      </c>
      <c r="BW239" t="str">
        <f t="shared" si="297"/>
        <v>0</v>
      </c>
      <c r="BX239" t="str">
        <f t="shared" si="297"/>
        <v>0</v>
      </c>
      <c r="BY239" t="s">
        <v>23</v>
      </c>
      <c r="BZ239" s="253">
        <f t="shared" si="183"/>
        <v>0</v>
      </c>
      <c r="CA239" s="253">
        <f t="shared" si="184"/>
        <v>0</v>
      </c>
      <c r="CB239" s="253">
        <f t="shared" si="185"/>
        <v>0</v>
      </c>
      <c r="CC239" s="253">
        <f t="shared" si="186"/>
        <v>0</v>
      </c>
      <c r="CD239" s="253">
        <f t="shared" si="187"/>
        <v>0</v>
      </c>
      <c r="CE239" s="253">
        <f t="shared" si="188"/>
        <v>0</v>
      </c>
      <c r="CF239" s="253">
        <f t="shared" si="189"/>
        <v>0</v>
      </c>
      <c r="CG239" s="253">
        <f t="shared" si="190"/>
        <v>0</v>
      </c>
      <c r="CH239" s="253">
        <f t="shared" si="191"/>
        <v>0</v>
      </c>
      <c r="CI239" s="253">
        <f t="shared" si="192"/>
        <v>0</v>
      </c>
      <c r="CJ239" s="253">
        <f t="shared" si="193"/>
        <v>0</v>
      </c>
      <c r="CK239" s="253">
        <f t="shared" si="194"/>
        <v>0</v>
      </c>
    </row>
    <row r="240" spans="2:89" ht="91.8" x14ac:dyDescent="0.3">
      <c r="B240" s="129">
        <v>155</v>
      </c>
      <c r="C240" s="159">
        <v>248011</v>
      </c>
      <c r="D240" s="193">
        <v>24811031</v>
      </c>
      <c r="E240" s="157" t="s">
        <v>359</v>
      </c>
      <c r="F240" s="108" t="s">
        <v>344</v>
      </c>
      <c r="G240" s="108" t="s">
        <v>345</v>
      </c>
      <c r="H240" s="109" t="s">
        <v>18</v>
      </c>
      <c r="I240" s="110"/>
      <c r="J240" s="109" t="s">
        <v>19</v>
      </c>
      <c r="K240" s="111">
        <f t="shared" si="147"/>
        <v>12</v>
      </c>
      <c r="L240" s="156" t="s">
        <v>20</v>
      </c>
      <c r="M240" s="104">
        <v>0</v>
      </c>
      <c r="N240" s="262">
        <f t="shared" si="176"/>
        <v>93.68</v>
      </c>
      <c r="O240" s="137">
        <v>93.68</v>
      </c>
      <c r="P240" s="110">
        <f t="shared" si="154"/>
        <v>1124.1600000000001</v>
      </c>
      <c r="Q240" s="112" t="s">
        <v>139</v>
      </c>
      <c r="R240" s="113">
        <f t="shared" si="148"/>
        <v>3</v>
      </c>
      <c r="S240" s="114">
        <f t="shared" si="155"/>
        <v>281.04000000000002</v>
      </c>
      <c r="T240" s="113">
        <f t="shared" si="149"/>
        <v>3</v>
      </c>
      <c r="U240" s="115">
        <f t="shared" si="156"/>
        <v>281.04000000000002</v>
      </c>
      <c r="V240" s="113">
        <f t="shared" si="150"/>
        <v>3</v>
      </c>
      <c r="W240" s="115">
        <f t="shared" si="157"/>
        <v>281.04000000000002</v>
      </c>
      <c r="X240" s="113">
        <f t="shared" si="151"/>
        <v>3</v>
      </c>
      <c r="Y240" s="115">
        <f t="shared" si="158"/>
        <v>281.04000000000002</v>
      </c>
      <c r="Z240" s="116">
        <f t="shared" si="152"/>
        <v>1124.1600000000001</v>
      </c>
      <c r="AA240" s="117" t="b">
        <f t="shared" si="153"/>
        <v>1</v>
      </c>
      <c r="AB240" s="109" t="s">
        <v>22</v>
      </c>
      <c r="AC240" s="122"/>
      <c r="AD240" s="109"/>
      <c r="AE240" s="108" t="s">
        <v>23</v>
      </c>
      <c r="AF240" s="119"/>
      <c r="AG240" s="120"/>
      <c r="AH240" s="21">
        <v>1</v>
      </c>
      <c r="AI240" s="164">
        <f t="shared" si="159"/>
        <v>93.68</v>
      </c>
      <c r="AJ240" s="21">
        <v>1</v>
      </c>
      <c r="AK240" s="164">
        <f t="shared" si="160"/>
        <v>93.68</v>
      </c>
      <c r="AL240" s="21">
        <v>1</v>
      </c>
      <c r="AM240" s="164">
        <f t="shared" si="161"/>
        <v>93.68</v>
      </c>
      <c r="AN240" s="21">
        <v>1</v>
      </c>
      <c r="AO240" s="164">
        <f t="shared" si="162"/>
        <v>93.68</v>
      </c>
      <c r="AP240" s="21">
        <v>1</v>
      </c>
      <c r="AQ240" s="164">
        <f t="shared" si="163"/>
        <v>93.68</v>
      </c>
      <c r="AR240" s="21">
        <v>1</v>
      </c>
      <c r="AS240" s="164">
        <f t="shared" si="164"/>
        <v>93.68</v>
      </c>
      <c r="AT240" s="21">
        <v>1</v>
      </c>
      <c r="AU240" s="164">
        <f t="shared" si="165"/>
        <v>93.68</v>
      </c>
      <c r="AV240" s="21">
        <v>1</v>
      </c>
      <c r="AW240" s="164">
        <f t="shared" si="166"/>
        <v>93.68</v>
      </c>
      <c r="AX240" s="21">
        <v>1</v>
      </c>
      <c r="AY240" s="164">
        <f t="shared" si="167"/>
        <v>93.68</v>
      </c>
      <c r="AZ240" s="21">
        <v>1</v>
      </c>
      <c r="BA240" s="164">
        <f t="shared" si="168"/>
        <v>93.68</v>
      </c>
      <c r="BB240" s="21">
        <v>1</v>
      </c>
      <c r="BC240" s="164">
        <f t="shared" si="169"/>
        <v>93.68</v>
      </c>
      <c r="BD240" s="21">
        <v>1</v>
      </c>
      <c r="BE240" s="164">
        <f t="shared" si="170"/>
        <v>93.68</v>
      </c>
      <c r="BF240" s="253">
        <f t="shared" si="171"/>
        <v>1124.1600000000001</v>
      </c>
      <c r="BG240" s="253">
        <f t="shared" si="172"/>
        <v>1124.1600000000003</v>
      </c>
      <c r="BH240" s="10" t="b">
        <f t="shared" si="173"/>
        <v>1</v>
      </c>
      <c r="BI240" s="253">
        <f t="shared" si="174"/>
        <v>0</v>
      </c>
      <c r="BJ240" s="250">
        <f t="shared" si="177"/>
        <v>24811031</v>
      </c>
      <c r="BK240" s="251">
        <v>348</v>
      </c>
      <c r="BL240" s="251">
        <v>5</v>
      </c>
      <c r="BM240" s="252">
        <f t="shared" si="178"/>
        <v>3</v>
      </c>
      <c r="BN240" s="252">
        <f t="shared" si="179"/>
        <v>3</v>
      </c>
      <c r="BO240" s="252">
        <f t="shared" si="180"/>
        <v>3</v>
      </c>
      <c r="BP240" s="252">
        <f t="shared" si="181"/>
        <v>3</v>
      </c>
      <c r="BQ240" s="254">
        <f t="shared" si="182"/>
        <v>93.68</v>
      </c>
      <c r="BR240">
        <f t="shared" si="175"/>
        <v>0</v>
      </c>
      <c r="BS240">
        <v>0</v>
      </c>
      <c r="BT240">
        <v>1</v>
      </c>
      <c r="BU240" t="s">
        <v>139</v>
      </c>
      <c r="BV240" t="str">
        <f t="shared" si="297"/>
        <v>1</v>
      </c>
      <c r="BW240" t="str">
        <f t="shared" si="297"/>
        <v>0</v>
      </c>
      <c r="BX240" t="str">
        <f t="shared" si="297"/>
        <v>0</v>
      </c>
      <c r="BY240" t="s">
        <v>23</v>
      </c>
      <c r="BZ240" s="253">
        <f t="shared" si="183"/>
        <v>93.68</v>
      </c>
      <c r="CA240" s="253">
        <f t="shared" si="184"/>
        <v>93.68</v>
      </c>
      <c r="CB240" s="253">
        <f t="shared" si="185"/>
        <v>93.68</v>
      </c>
      <c r="CC240" s="253">
        <f t="shared" si="186"/>
        <v>93.68</v>
      </c>
      <c r="CD240" s="253">
        <f t="shared" si="187"/>
        <v>93.68</v>
      </c>
      <c r="CE240" s="253">
        <f t="shared" si="188"/>
        <v>93.68</v>
      </c>
      <c r="CF240" s="253">
        <f t="shared" si="189"/>
        <v>93.68</v>
      </c>
      <c r="CG240" s="253">
        <f t="shared" si="190"/>
        <v>93.68</v>
      </c>
      <c r="CH240" s="253">
        <f t="shared" si="191"/>
        <v>93.68</v>
      </c>
      <c r="CI240" s="253">
        <f t="shared" si="192"/>
        <v>93.68</v>
      </c>
      <c r="CJ240" s="253">
        <f t="shared" si="193"/>
        <v>93.68</v>
      </c>
      <c r="CK240" s="253">
        <f t="shared" si="194"/>
        <v>93.68</v>
      </c>
    </row>
    <row r="241" spans="1:89" ht="20.399999999999999" x14ac:dyDescent="0.3">
      <c r="B241" s="129">
        <v>156</v>
      </c>
      <c r="C241" s="192">
        <v>249011</v>
      </c>
      <c r="D241" s="265">
        <v>29211026</v>
      </c>
      <c r="E241" s="157" t="s">
        <v>258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147"/>
        <v>36</v>
      </c>
      <c r="L241" s="156" t="s">
        <v>206</v>
      </c>
      <c r="M241" s="201">
        <v>0</v>
      </c>
      <c r="N241" s="262">
        <f t="shared" si="176"/>
        <v>174.3</v>
      </c>
      <c r="O241" s="141">
        <v>174.3</v>
      </c>
      <c r="P241" s="110">
        <f t="shared" si="154"/>
        <v>6274.8</v>
      </c>
      <c r="Q241" s="112" t="s">
        <v>139</v>
      </c>
      <c r="R241" s="113">
        <f t="shared" si="148"/>
        <v>9</v>
      </c>
      <c r="S241" s="114">
        <f t="shared" si="155"/>
        <v>1568.7</v>
      </c>
      <c r="T241" s="113">
        <f t="shared" si="149"/>
        <v>9</v>
      </c>
      <c r="U241" s="115">
        <f t="shared" si="156"/>
        <v>1568.7</v>
      </c>
      <c r="V241" s="113">
        <f t="shared" si="150"/>
        <v>9</v>
      </c>
      <c r="W241" s="115">
        <f t="shared" si="157"/>
        <v>1568.7</v>
      </c>
      <c r="X241" s="113">
        <f t="shared" si="151"/>
        <v>9</v>
      </c>
      <c r="Y241" s="115">
        <f t="shared" si="158"/>
        <v>1568.7</v>
      </c>
      <c r="Z241" s="116">
        <f t="shared" si="152"/>
        <v>6274.8</v>
      </c>
      <c r="AA241" s="117" t="b">
        <f t="shared" si="153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3</v>
      </c>
      <c r="AI241" s="164">
        <f t="shared" si="159"/>
        <v>522.90000000000009</v>
      </c>
      <c r="AJ241" s="22">
        <v>3</v>
      </c>
      <c r="AK241" s="164">
        <f t="shared" si="160"/>
        <v>522.90000000000009</v>
      </c>
      <c r="AL241" s="22">
        <v>3</v>
      </c>
      <c r="AM241" s="164">
        <f t="shared" si="161"/>
        <v>522.90000000000009</v>
      </c>
      <c r="AN241" s="22">
        <v>3</v>
      </c>
      <c r="AO241" s="164">
        <f t="shared" si="162"/>
        <v>522.90000000000009</v>
      </c>
      <c r="AP241" s="22">
        <v>3</v>
      </c>
      <c r="AQ241" s="164">
        <f t="shared" si="163"/>
        <v>522.90000000000009</v>
      </c>
      <c r="AR241" s="22">
        <v>3</v>
      </c>
      <c r="AS241" s="164">
        <f t="shared" si="164"/>
        <v>522.90000000000009</v>
      </c>
      <c r="AT241" s="22">
        <v>3</v>
      </c>
      <c r="AU241" s="164">
        <f t="shared" si="165"/>
        <v>522.90000000000009</v>
      </c>
      <c r="AV241" s="22">
        <v>3</v>
      </c>
      <c r="AW241" s="164">
        <f t="shared" si="166"/>
        <v>522.90000000000009</v>
      </c>
      <c r="AX241" s="22">
        <v>3</v>
      </c>
      <c r="AY241" s="164">
        <f t="shared" si="167"/>
        <v>522.90000000000009</v>
      </c>
      <c r="AZ241" s="22">
        <v>3</v>
      </c>
      <c r="BA241" s="164">
        <f t="shared" si="168"/>
        <v>522.90000000000009</v>
      </c>
      <c r="BB241" s="22">
        <v>3</v>
      </c>
      <c r="BC241" s="164">
        <f t="shared" si="169"/>
        <v>522.90000000000009</v>
      </c>
      <c r="BD241" s="22">
        <v>3</v>
      </c>
      <c r="BE241" s="164">
        <f t="shared" si="170"/>
        <v>522.90000000000009</v>
      </c>
      <c r="BF241" s="253">
        <f t="shared" si="171"/>
        <v>6274.8</v>
      </c>
      <c r="BG241" s="253">
        <f t="shared" si="172"/>
        <v>6274.7999999999993</v>
      </c>
      <c r="BH241" s="10" t="b">
        <f t="shared" si="173"/>
        <v>1</v>
      </c>
      <c r="BI241" s="253">
        <f t="shared" si="174"/>
        <v>0</v>
      </c>
      <c r="BJ241" s="250">
        <f t="shared" si="177"/>
        <v>29211026</v>
      </c>
      <c r="BK241" s="251">
        <v>348</v>
      </c>
      <c r="BL241" s="251">
        <v>5</v>
      </c>
      <c r="BM241" s="252">
        <f t="shared" si="178"/>
        <v>9</v>
      </c>
      <c r="BN241" s="252">
        <f t="shared" si="179"/>
        <v>9</v>
      </c>
      <c r="BO241" s="252">
        <f t="shared" si="180"/>
        <v>9</v>
      </c>
      <c r="BP241" s="252">
        <f t="shared" si="181"/>
        <v>9</v>
      </c>
      <c r="BQ241" s="254">
        <f t="shared" si="182"/>
        <v>174.3</v>
      </c>
      <c r="BR241">
        <f t="shared" si="175"/>
        <v>0</v>
      </c>
      <c r="BS241">
        <v>0</v>
      </c>
      <c r="BT241">
        <v>1</v>
      </c>
      <c r="BU241" t="s">
        <v>139</v>
      </c>
      <c r="BV241" t="str">
        <f t="shared" si="297"/>
        <v>1</v>
      </c>
      <c r="BW241" t="str">
        <f t="shared" si="297"/>
        <v>0</v>
      </c>
      <c r="BX241" t="str">
        <f t="shared" si="297"/>
        <v>0</v>
      </c>
      <c r="BY241" t="s">
        <v>23</v>
      </c>
      <c r="BZ241" s="253">
        <f t="shared" si="183"/>
        <v>522.90000000000009</v>
      </c>
      <c r="CA241" s="253">
        <f t="shared" si="184"/>
        <v>522.90000000000009</v>
      </c>
      <c r="CB241" s="253">
        <f t="shared" si="185"/>
        <v>522.90000000000009</v>
      </c>
      <c r="CC241" s="253">
        <f t="shared" si="186"/>
        <v>522.90000000000009</v>
      </c>
      <c r="CD241" s="253">
        <f t="shared" si="187"/>
        <v>522.90000000000009</v>
      </c>
      <c r="CE241" s="253">
        <f t="shared" si="188"/>
        <v>522.90000000000009</v>
      </c>
      <c r="CF241" s="253">
        <f t="shared" si="189"/>
        <v>522.90000000000009</v>
      </c>
      <c r="CG241" s="253">
        <f t="shared" si="190"/>
        <v>522.90000000000009</v>
      </c>
      <c r="CH241" s="253">
        <f t="shared" si="191"/>
        <v>522.90000000000009</v>
      </c>
      <c r="CI241" s="253">
        <f t="shared" si="192"/>
        <v>522.90000000000009</v>
      </c>
      <c r="CJ241" s="253">
        <f t="shared" si="193"/>
        <v>522.90000000000009</v>
      </c>
      <c r="CK241" s="253">
        <f t="shared" si="194"/>
        <v>522.90000000000009</v>
      </c>
    </row>
    <row r="242" spans="1:89" ht="20.399999999999999" x14ac:dyDescent="0.3">
      <c r="B242" s="129">
        <v>157</v>
      </c>
      <c r="C242" s="192">
        <v>249011</v>
      </c>
      <c r="D242" s="265">
        <v>29110192</v>
      </c>
      <c r="E242" s="157" t="s">
        <v>259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147"/>
        <v>156</v>
      </c>
      <c r="L242" s="156" t="s">
        <v>20</v>
      </c>
      <c r="M242" s="104">
        <v>0</v>
      </c>
      <c r="N242" s="262">
        <f t="shared" si="176"/>
        <v>13.22</v>
      </c>
      <c r="O242" s="141">
        <v>13.22</v>
      </c>
      <c r="P242" s="110">
        <f t="shared" si="154"/>
        <v>2062.3200000000002</v>
      </c>
      <c r="Q242" s="112" t="s">
        <v>139</v>
      </c>
      <c r="R242" s="113">
        <f t="shared" si="148"/>
        <v>39</v>
      </c>
      <c r="S242" s="114">
        <f t="shared" si="155"/>
        <v>515.58000000000004</v>
      </c>
      <c r="T242" s="113">
        <f t="shared" si="149"/>
        <v>39</v>
      </c>
      <c r="U242" s="115">
        <f t="shared" si="156"/>
        <v>515.58000000000004</v>
      </c>
      <c r="V242" s="113">
        <f t="shared" si="150"/>
        <v>39</v>
      </c>
      <c r="W242" s="115">
        <f t="shared" si="157"/>
        <v>515.58000000000004</v>
      </c>
      <c r="X242" s="113">
        <f t="shared" si="151"/>
        <v>39</v>
      </c>
      <c r="Y242" s="115">
        <f t="shared" si="158"/>
        <v>515.58000000000004</v>
      </c>
      <c r="Z242" s="116">
        <f t="shared" si="152"/>
        <v>2062.3200000000002</v>
      </c>
      <c r="AA242" s="117" t="b">
        <f t="shared" si="153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13</v>
      </c>
      <c r="AI242" s="164">
        <f t="shared" si="159"/>
        <v>171.86</v>
      </c>
      <c r="AJ242" s="22">
        <v>13</v>
      </c>
      <c r="AK242" s="164">
        <f t="shared" si="160"/>
        <v>171.86</v>
      </c>
      <c r="AL242" s="22">
        <v>13</v>
      </c>
      <c r="AM242" s="164">
        <f t="shared" si="161"/>
        <v>171.86</v>
      </c>
      <c r="AN242" s="22">
        <v>13</v>
      </c>
      <c r="AO242" s="164">
        <f t="shared" si="162"/>
        <v>171.86</v>
      </c>
      <c r="AP242" s="22">
        <v>13</v>
      </c>
      <c r="AQ242" s="164">
        <f t="shared" si="163"/>
        <v>171.86</v>
      </c>
      <c r="AR242" s="22">
        <v>13</v>
      </c>
      <c r="AS242" s="164">
        <f t="shared" si="164"/>
        <v>171.86</v>
      </c>
      <c r="AT242" s="22">
        <v>13</v>
      </c>
      <c r="AU242" s="164">
        <f t="shared" si="165"/>
        <v>171.86</v>
      </c>
      <c r="AV242" s="22">
        <v>13</v>
      </c>
      <c r="AW242" s="164">
        <f t="shared" si="166"/>
        <v>171.86</v>
      </c>
      <c r="AX242" s="22">
        <v>13</v>
      </c>
      <c r="AY242" s="164">
        <f t="shared" si="167"/>
        <v>171.86</v>
      </c>
      <c r="AZ242" s="22">
        <v>13</v>
      </c>
      <c r="BA242" s="164">
        <f t="shared" si="168"/>
        <v>171.86</v>
      </c>
      <c r="BB242" s="22">
        <v>13</v>
      </c>
      <c r="BC242" s="164">
        <f t="shared" si="169"/>
        <v>171.86</v>
      </c>
      <c r="BD242" s="22">
        <v>13</v>
      </c>
      <c r="BE242" s="164">
        <f t="shared" si="170"/>
        <v>171.86</v>
      </c>
      <c r="BF242" s="253">
        <f t="shared" si="171"/>
        <v>2062.3200000000002</v>
      </c>
      <c r="BG242" s="253">
        <f t="shared" si="172"/>
        <v>2062.3200000000006</v>
      </c>
      <c r="BH242" s="10" t="b">
        <f t="shared" si="173"/>
        <v>1</v>
      </c>
      <c r="BI242" s="253">
        <f t="shared" si="174"/>
        <v>0</v>
      </c>
      <c r="BJ242" s="250">
        <f t="shared" si="177"/>
        <v>29110192</v>
      </c>
      <c r="BK242" s="251">
        <v>348</v>
      </c>
      <c r="BL242" s="251">
        <v>5</v>
      </c>
      <c r="BM242" s="252">
        <f t="shared" si="178"/>
        <v>39</v>
      </c>
      <c r="BN242" s="252">
        <f t="shared" si="179"/>
        <v>39</v>
      </c>
      <c r="BO242" s="252">
        <f t="shared" si="180"/>
        <v>39</v>
      </c>
      <c r="BP242" s="252">
        <f t="shared" si="181"/>
        <v>39</v>
      </c>
      <c r="BQ242" s="254">
        <f t="shared" si="182"/>
        <v>13.22</v>
      </c>
      <c r="BR242">
        <f t="shared" si="175"/>
        <v>0</v>
      </c>
      <c r="BS242">
        <v>0</v>
      </c>
      <c r="BT242">
        <v>1</v>
      </c>
      <c r="BU242" t="s">
        <v>139</v>
      </c>
      <c r="BV242" t="str">
        <f t="shared" si="297"/>
        <v>1</v>
      </c>
      <c r="BW242" t="str">
        <f t="shared" si="297"/>
        <v>0</v>
      </c>
      <c r="BX242" t="str">
        <f t="shared" si="297"/>
        <v>0</v>
      </c>
      <c r="BY242" t="s">
        <v>23</v>
      </c>
      <c r="BZ242" s="253">
        <f t="shared" si="183"/>
        <v>171.86</v>
      </c>
      <c r="CA242" s="253">
        <f t="shared" si="184"/>
        <v>171.86</v>
      </c>
      <c r="CB242" s="253">
        <f t="shared" si="185"/>
        <v>171.86</v>
      </c>
      <c r="CC242" s="253">
        <f t="shared" si="186"/>
        <v>171.86</v>
      </c>
      <c r="CD242" s="253">
        <f t="shared" si="187"/>
        <v>171.86</v>
      </c>
      <c r="CE242" s="253">
        <f t="shared" si="188"/>
        <v>171.86</v>
      </c>
      <c r="CF242" s="253">
        <f t="shared" si="189"/>
        <v>171.86</v>
      </c>
      <c r="CG242" s="253">
        <f t="shared" si="190"/>
        <v>171.86</v>
      </c>
      <c r="CH242" s="253">
        <f t="shared" si="191"/>
        <v>171.86</v>
      </c>
      <c r="CI242" s="253">
        <f t="shared" si="192"/>
        <v>171.86</v>
      </c>
      <c r="CJ242" s="253">
        <f t="shared" si="193"/>
        <v>171.86</v>
      </c>
      <c r="CK242" s="253">
        <f t="shared" si="194"/>
        <v>171.86</v>
      </c>
    </row>
    <row r="243" spans="1:89" ht="20.399999999999999" x14ac:dyDescent="0.3">
      <c r="B243" s="129">
        <v>158</v>
      </c>
      <c r="C243" s="192">
        <v>249011</v>
      </c>
      <c r="D243" s="265">
        <v>24110030</v>
      </c>
      <c r="E243" s="157" t="s">
        <v>360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147"/>
        <v>12</v>
      </c>
      <c r="L243" s="156" t="s">
        <v>208</v>
      </c>
      <c r="M243" s="201">
        <v>0</v>
      </c>
      <c r="N243" s="262">
        <f t="shared" si="176"/>
        <v>801.44</v>
      </c>
      <c r="O243" s="137">
        <v>801.44</v>
      </c>
      <c r="P243" s="110">
        <f t="shared" si="154"/>
        <v>9617.2800000000007</v>
      </c>
      <c r="Q243" s="112" t="s">
        <v>139</v>
      </c>
      <c r="R243" s="113">
        <f t="shared" si="148"/>
        <v>3</v>
      </c>
      <c r="S243" s="114">
        <f t="shared" si="155"/>
        <v>2404.3200000000002</v>
      </c>
      <c r="T243" s="113">
        <f t="shared" si="149"/>
        <v>3</v>
      </c>
      <c r="U243" s="115">
        <f t="shared" si="156"/>
        <v>2404.3200000000002</v>
      </c>
      <c r="V243" s="113">
        <f t="shared" si="150"/>
        <v>3</v>
      </c>
      <c r="W243" s="115">
        <f t="shared" si="157"/>
        <v>2404.3200000000002</v>
      </c>
      <c r="X243" s="113">
        <f t="shared" si="151"/>
        <v>3</v>
      </c>
      <c r="Y243" s="115">
        <f t="shared" si="158"/>
        <v>2404.3200000000002</v>
      </c>
      <c r="Z243" s="116">
        <f t="shared" si="152"/>
        <v>9617.2800000000007</v>
      </c>
      <c r="AA243" s="117" t="b">
        <f t="shared" si="153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1</v>
      </c>
      <c r="AI243" s="164">
        <f t="shared" si="159"/>
        <v>801.44</v>
      </c>
      <c r="AJ243" s="21">
        <v>1</v>
      </c>
      <c r="AK243" s="164">
        <f t="shared" si="160"/>
        <v>801.44</v>
      </c>
      <c r="AL243" s="21">
        <v>1</v>
      </c>
      <c r="AM243" s="164">
        <f t="shared" si="161"/>
        <v>801.44</v>
      </c>
      <c r="AN243" s="21">
        <v>1</v>
      </c>
      <c r="AO243" s="164">
        <f t="shared" si="162"/>
        <v>801.44</v>
      </c>
      <c r="AP243" s="21">
        <v>1</v>
      </c>
      <c r="AQ243" s="164">
        <f t="shared" si="163"/>
        <v>801.44</v>
      </c>
      <c r="AR243" s="21">
        <v>1</v>
      </c>
      <c r="AS243" s="164">
        <f t="shared" si="164"/>
        <v>801.44</v>
      </c>
      <c r="AT243" s="21">
        <v>1</v>
      </c>
      <c r="AU243" s="164">
        <f t="shared" si="165"/>
        <v>801.44</v>
      </c>
      <c r="AV243" s="21">
        <v>1</v>
      </c>
      <c r="AW243" s="164">
        <f t="shared" si="166"/>
        <v>801.44</v>
      </c>
      <c r="AX243" s="21">
        <v>1</v>
      </c>
      <c r="AY243" s="164">
        <f t="shared" si="167"/>
        <v>801.44</v>
      </c>
      <c r="AZ243" s="21">
        <v>1</v>
      </c>
      <c r="BA243" s="164">
        <f t="shared" si="168"/>
        <v>801.44</v>
      </c>
      <c r="BB243" s="21">
        <v>1</v>
      </c>
      <c r="BC243" s="164">
        <f t="shared" si="169"/>
        <v>801.44</v>
      </c>
      <c r="BD243" s="21">
        <v>1</v>
      </c>
      <c r="BE243" s="164">
        <f t="shared" si="170"/>
        <v>801.44</v>
      </c>
      <c r="BF243" s="253">
        <f t="shared" si="171"/>
        <v>9617.2800000000007</v>
      </c>
      <c r="BG243" s="253">
        <f t="shared" si="172"/>
        <v>9617.2800000000025</v>
      </c>
      <c r="BH243" s="10" t="b">
        <f t="shared" si="173"/>
        <v>1</v>
      </c>
      <c r="BI243" s="253">
        <f t="shared" si="174"/>
        <v>0</v>
      </c>
      <c r="BJ243" s="250">
        <f t="shared" si="177"/>
        <v>24110030</v>
      </c>
      <c r="BK243" s="251">
        <v>348</v>
      </c>
      <c r="BL243" s="251">
        <v>5</v>
      </c>
      <c r="BM243" s="252">
        <f t="shared" si="178"/>
        <v>3</v>
      </c>
      <c r="BN243" s="252">
        <f t="shared" si="179"/>
        <v>3</v>
      </c>
      <c r="BO243" s="252">
        <f t="shared" si="180"/>
        <v>3</v>
      </c>
      <c r="BP243" s="252">
        <f t="shared" si="181"/>
        <v>3</v>
      </c>
      <c r="BQ243" s="254">
        <f t="shared" si="182"/>
        <v>801.44</v>
      </c>
      <c r="BR243">
        <f t="shared" si="175"/>
        <v>0</v>
      </c>
      <c r="BS243">
        <v>0</v>
      </c>
      <c r="BT243">
        <v>1</v>
      </c>
      <c r="BU243" t="s">
        <v>139</v>
      </c>
      <c r="BV243" t="str">
        <f t="shared" si="297"/>
        <v>1</v>
      </c>
      <c r="BW243" t="str">
        <f t="shared" si="297"/>
        <v>0</v>
      </c>
      <c r="BX243" t="str">
        <f t="shared" si="297"/>
        <v>0</v>
      </c>
      <c r="BY243" t="s">
        <v>23</v>
      </c>
      <c r="BZ243" s="253">
        <f t="shared" si="183"/>
        <v>801.44</v>
      </c>
      <c r="CA243" s="253">
        <f t="shared" si="184"/>
        <v>801.44</v>
      </c>
      <c r="CB243" s="253">
        <f t="shared" si="185"/>
        <v>801.44</v>
      </c>
      <c r="CC243" s="253">
        <f t="shared" si="186"/>
        <v>801.44</v>
      </c>
      <c r="CD243" s="253">
        <f t="shared" si="187"/>
        <v>801.44</v>
      </c>
      <c r="CE243" s="253">
        <f t="shared" si="188"/>
        <v>801.44</v>
      </c>
      <c r="CF243" s="253">
        <f t="shared" si="189"/>
        <v>801.44</v>
      </c>
      <c r="CG243" s="253">
        <f t="shared" si="190"/>
        <v>801.44</v>
      </c>
      <c r="CH243" s="253">
        <f t="shared" si="191"/>
        <v>801.44</v>
      </c>
      <c r="CI243" s="253">
        <f t="shared" si="192"/>
        <v>801.44</v>
      </c>
      <c r="CJ243" s="253">
        <f t="shared" si="193"/>
        <v>801.44</v>
      </c>
      <c r="CK243" s="253">
        <f t="shared" si="194"/>
        <v>801.44</v>
      </c>
    </row>
    <row r="244" spans="1:89" ht="20.399999999999999" x14ac:dyDescent="0.3">
      <c r="A244" s="228"/>
      <c r="B244" s="227">
        <v>159</v>
      </c>
      <c r="C244" s="160">
        <v>261011</v>
      </c>
      <c r="D244" s="271">
        <v>26110001</v>
      </c>
      <c r="E244" s="151" t="s">
        <v>260</v>
      </c>
      <c r="F244" s="229" t="s">
        <v>344</v>
      </c>
      <c r="G244" s="229" t="s">
        <v>345</v>
      </c>
      <c r="H244" s="230" t="s">
        <v>18</v>
      </c>
      <c r="I244" s="234"/>
      <c r="J244" s="230" t="s">
        <v>19</v>
      </c>
      <c r="K244" s="232">
        <f t="shared" si="147"/>
        <v>13321.77</v>
      </c>
      <c r="L244" s="158" t="s">
        <v>206</v>
      </c>
      <c r="M244" s="104">
        <v>0</v>
      </c>
      <c r="N244" s="262">
        <f t="shared" si="176"/>
        <v>22.77</v>
      </c>
      <c r="O244" s="242">
        <v>22.77</v>
      </c>
      <c r="P244" s="110">
        <f t="shared" si="154"/>
        <v>303336.70290000003</v>
      </c>
      <c r="Q244" s="160" t="s">
        <v>139</v>
      </c>
      <c r="R244" s="113">
        <f t="shared" si="148"/>
        <v>3247.7700000000004</v>
      </c>
      <c r="S244" s="114">
        <f t="shared" si="155"/>
        <v>73951.722900000008</v>
      </c>
      <c r="T244" s="113">
        <f t="shared" si="149"/>
        <v>3412</v>
      </c>
      <c r="U244" s="115">
        <f t="shared" si="156"/>
        <v>77691.240000000005</v>
      </c>
      <c r="V244" s="113">
        <f t="shared" si="150"/>
        <v>3462</v>
      </c>
      <c r="W244" s="115">
        <f t="shared" si="157"/>
        <v>78829.740000000005</v>
      </c>
      <c r="X244" s="113">
        <f t="shared" si="151"/>
        <v>3200</v>
      </c>
      <c r="Y244" s="115">
        <f t="shared" si="158"/>
        <v>72864</v>
      </c>
      <c r="Z244" s="116">
        <f t="shared" si="152"/>
        <v>303336.70290000003</v>
      </c>
      <c r="AA244" s="117" t="b">
        <f t="shared" si="153"/>
        <v>1</v>
      </c>
      <c r="AB244" s="230" t="s">
        <v>22</v>
      </c>
      <c r="AC244" s="243"/>
      <c r="AD244" s="230"/>
      <c r="AE244" s="108" t="s">
        <v>23</v>
      </c>
      <c r="AF244" s="244"/>
      <c r="AG244" s="245"/>
      <c r="AH244" s="240">
        <v>833.45</v>
      </c>
      <c r="AI244" s="164">
        <f t="shared" si="159"/>
        <v>18977.656500000001</v>
      </c>
      <c r="AJ244" s="240">
        <v>1205.19</v>
      </c>
      <c r="AK244" s="164">
        <f t="shared" si="160"/>
        <v>27442.176299999999</v>
      </c>
      <c r="AL244" s="240">
        <v>1209.1300000000001</v>
      </c>
      <c r="AM244" s="164">
        <f t="shared" si="161"/>
        <v>27531.890100000001</v>
      </c>
      <c r="AN244" s="240">
        <v>1150</v>
      </c>
      <c r="AO244" s="164">
        <f t="shared" si="162"/>
        <v>26185.5</v>
      </c>
      <c r="AP244" s="240">
        <v>1200</v>
      </c>
      <c r="AQ244" s="164">
        <f t="shared" si="163"/>
        <v>27324</v>
      </c>
      <c r="AR244" s="240">
        <v>1062</v>
      </c>
      <c r="AS244" s="164">
        <f t="shared" si="164"/>
        <v>24181.739999999998</v>
      </c>
      <c r="AT244" s="240">
        <v>1062</v>
      </c>
      <c r="AU244" s="164">
        <f t="shared" si="165"/>
        <v>24181.739999999998</v>
      </c>
      <c r="AV244" s="240">
        <v>1200</v>
      </c>
      <c r="AW244" s="164">
        <f t="shared" si="166"/>
        <v>27324</v>
      </c>
      <c r="AX244" s="240">
        <v>1200</v>
      </c>
      <c r="AY244" s="164">
        <f t="shared" si="167"/>
        <v>27324</v>
      </c>
      <c r="AZ244" s="240">
        <v>1150</v>
      </c>
      <c r="BA244" s="164">
        <f t="shared" si="168"/>
        <v>26185.5</v>
      </c>
      <c r="BB244" s="240">
        <v>1150</v>
      </c>
      <c r="BC244" s="164">
        <f t="shared" si="169"/>
        <v>26185.5</v>
      </c>
      <c r="BD244" s="240">
        <v>900</v>
      </c>
      <c r="BE244" s="164">
        <f t="shared" si="170"/>
        <v>20493</v>
      </c>
      <c r="BF244" s="253">
        <f t="shared" si="171"/>
        <v>303336.70290000003</v>
      </c>
      <c r="BG244" s="253">
        <f t="shared" si="172"/>
        <v>303336.70289999997</v>
      </c>
      <c r="BH244" s="10" t="b">
        <f t="shared" si="173"/>
        <v>1</v>
      </c>
      <c r="BI244" s="253">
        <f t="shared" si="174"/>
        <v>0</v>
      </c>
      <c r="BJ244" s="250">
        <f t="shared" si="177"/>
        <v>26110001</v>
      </c>
      <c r="BK244" s="251">
        <v>348</v>
      </c>
      <c r="BL244" s="251">
        <v>5</v>
      </c>
      <c r="BM244" s="252">
        <f t="shared" si="178"/>
        <v>3247.7700000000004</v>
      </c>
      <c r="BN244" s="252">
        <f t="shared" si="179"/>
        <v>3412</v>
      </c>
      <c r="BO244" s="252">
        <f t="shared" si="180"/>
        <v>3462</v>
      </c>
      <c r="BP244" s="252">
        <f t="shared" si="181"/>
        <v>3200</v>
      </c>
      <c r="BQ244" s="254">
        <f t="shared" si="182"/>
        <v>22.77</v>
      </c>
      <c r="BR244">
        <f t="shared" si="175"/>
        <v>0</v>
      </c>
      <c r="BS244">
        <v>0</v>
      </c>
      <c r="BT244">
        <v>1</v>
      </c>
      <c r="BU244" t="s">
        <v>139</v>
      </c>
      <c r="BV244" t="str">
        <f t="shared" si="297"/>
        <v>1</v>
      </c>
      <c r="BW244" t="str">
        <f t="shared" si="297"/>
        <v>0</v>
      </c>
      <c r="BX244" t="str">
        <f t="shared" si="297"/>
        <v>0</v>
      </c>
      <c r="BY244" t="s">
        <v>23</v>
      </c>
      <c r="BZ244" s="253">
        <f t="shared" si="183"/>
        <v>18977.656500000001</v>
      </c>
      <c r="CA244" s="253">
        <f t="shared" si="184"/>
        <v>27442.176299999999</v>
      </c>
      <c r="CB244" s="253">
        <f t="shared" si="185"/>
        <v>27531.890100000001</v>
      </c>
      <c r="CC244" s="253">
        <f t="shared" si="186"/>
        <v>26185.5</v>
      </c>
      <c r="CD244" s="253">
        <f t="shared" si="187"/>
        <v>27324</v>
      </c>
      <c r="CE244" s="253">
        <f t="shared" si="188"/>
        <v>24181.739999999998</v>
      </c>
      <c r="CF244" s="253">
        <f t="shared" si="189"/>
        <v>24181.739999999998</v>
      </c>
      <c r="CG244" s="253">
        <f t="shared" si="190"/>
        <v>27324</v>
      </c>
      <c r="CH244" s="253">
        <f t="shared" si="191"/>
        <v>27324</v>
      </c>
      <c r="CI244" s="253">
        <f t="shared" si="192"/>
        <v>26185.5</v>
      </c>
      <c r="CJ244" s="253">
        <f t="shared" si="193"/>
        <v>26185.5</v>
      </c>
      <c r="CK244" s="253">
        <f t="shared" si="194"/>
        <v>20493</v>
      </c>
    </row>
    <row r="245" spans="1:89" ht="30.6" x14ac:dyDescent="0.3">
      <c r="B245" s="129">
        <v>160</v>
      </c>
      <c r="C245" s="192">
        <v>292011</v>
      </c>
      <c r="D245" s="269">
        <v>29210085</v>
      </c>
      <c r="E245" s="157" t="s">
        <v>261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147"/>
        <v>12</v>
      </c>
      <c r="L245" s="156" t="s">
        <v>20</v>
      </c>
      <c r="M245" s="201">
        <v>0</v>
      </c>
      <c r="N245" s="262">
        <f t="shared" si="176"/>
        <v>560</v>
      </c>
      <c r="O245" s="141">
        <v>560</v>
      </c>
      <c r="P245" s="110">
        <f t="shared" si="154"/>
        <v>6720</v>
      </c>
      <c r="Q245" s="112" t="s">
        <v>139</v>
      </c>
      <c r="R245" s="113">
        <f t="shared" si="148"/>
        <v>3</v>
      </c>
      <c r="S245" s="114">
        <f t="shared" si="155"/>
        <v>1680</v>
      </c>
      <c r="T245" s="113">
        <f t="shared" si="149"/>
        <v>3</v>
      </c>
      <c r="U245" s="115">
        <f t="shared" si="156"/>
        <v>1680</v>
      </c>
      <c r="V245" s="113">
        <f t="shared" si="150"/>
        <v>3</v>
      </c>
      <c r="W245" s="115">
        <f t="shared" si="157"/>
        <v>1680</v>
      </c>
      <c r="X245" s="113">
        <f t="shared" si="151"/>
        <v>3</v>
      </c>
      <c r="Y245" s="115">
        <f t="shared" si="158"/>
        <v>1680</v>
      </c>
      <c r="Z245" s="116">
        <f t="shared" si="152"/>
        <v>6720</v>
      </c>
      <c r="AA245" s="117" t="b">
        <f t="shared" si="153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1</v>
      </c>
      <c r="AI245" s="164">
        <f t="shared" si="159"/>
        <v>560</v>
      </c>
      <c r="AJ245" s="22">
        <v>1</v>
      </c>
      <c r="AK245" s="164">
        <f t="shared" si="160"/>
        <v>560</v>
      </c>
      <c r="AL245" s="22">
        <v>1</v>
      </c>
      <c r="AM245" s="164">
        <f t="shared" si="161"/>
        <v>560</v>
      </c>
      <c r="AN245" s="22">
        <v>1</v>
      </c>
      <c r="AO245" s="164">
        <f t="shared" si="162"/>
        <v>560</v>
      </c>
      <c r="AP245" s="22">
        <v>1</v>
      </c>
      <c r="AQ245" s="164">
        <f t="shared" si="163"/>
        <v>560</v>
      </c>
      <c r="AR245" s="22">
        <v>1</v>
      </c>
      <c r="AS245" s="164">
        <f t="shared" si="164"/>
        <v>560</v>
      </c>
      <c r="AT245" s="22">
        <v>1</v>
      </c>
      <c r="AU245" s="164">
        <f t="shared" si="165"/>
        <v>560</v>
      </c>
      <c r="AV245" s="22">
        <v>1</v>
      </c>
      <c r="AW245" s="164">
        <f t="shared" si="166"/>
        <v>560</v>
      </c>
      <c r="AX245" s="22">
        <v>1</v>
      </c>
      <c r="AY245" s="164">
        <f t="shared" si="167"/>
        <v>560</v>
      </c>
      <c r="AZ245" s="22">
        <v>1</v>
      </c>
      <c r="BA245" s="164">
        <f t="shared" si="168"/>
        <v>560</v>
      </c>
      <c r="BB245" s="22">
        <v>1</v>
      </c>
      <c r="BC245" s="164">
        <f t="shared" si="169"/>
        <v>560</v>
      </c>
      <c r="BD245" s="22">
        <v>1</v>
      </c>
      <c r="BE245" s="164">
        <f t="shared" si="170"/>
        <v>560</v>
      </c>
      <c r="BF245" s="253">
        <f t="shared" si="171"/>
        <v>6720</v>
      </c>
      <c r="BG245" s="253">
        <f t="shared" si="172"/>
        <v>6720</v>
      </c>
      <c r="BH245" s="10" t="b">
        <f t="shared" si="173"/>
        <v>1</v>
      </c>
      <c r="BI245" s="253">
        <f t="shared" si="174"/>
        <v>0</v>
      </c>
      <c r="BJ245" s="250">
        <f t="shared" si="177"/>
        <v>29210085</v>
      </c>
      <c r="BK245" s="251">
        <v>348</v>
      </c>
      <c r="BL245" s="251">
        <v>5</v>
      </c>
      <c r="BM245" s="252">
        <f t="shared" si="178"/>
        <v>3</v>
      </c>
      <c r="BN245" s="252">
        <f t="shared" si="179"/>
        <v>3</v>
      </c>
      <c r="BO245" s="252">
        <f t="shared" si="180"/>
        <v>3</v>
      </c>
      <c r="BP245" s="252">
        <f t="shared" si="181"/>
        <v>3</v>
      </c>
      <c r="BQ245" s="254">
        <f t="shared" si="182"/>
        <v>560</v>
      </c>
      <c r="BR245">
        <f t="shared" si="175"/>
        <v>0</v>
      </c>
      <c r="BS245">
        <v>0</v>
      </c>
      <c r="BT245">
        <v>1</v>
      </c>
      <c r="BU245" t="s">
        <v>139</v>
      </c>
      <c r="BV245" t="str">
        <f t="shared" si="297"/>
        <v>1</v>
      </c>
      <c r="BW245" t="str">
        <f t="shared" si="297"/>
        <v>0</v>
      </c>
      <c r="BX245" t="str">
        <f t="shared" si="297"/>
        <v>0</v>
      </c>
      <c r="BY245" t="s">
        <v>23</v>
      </c>
      <c r="BZ245" s="253">
        <f t="shared" si="183"/>
        <v>560</v>
      </c>
      <c r="CA245" s="253">
        <f t="shared" si="184"/>
        <v>560</v>
      </c>
      <c r="CB245" s="253">
        <f t="shared" si="185"/>
        <v>560</v>
      </c>
      <c r="CC245" s="253">
        <f t="shared" si="186"/>
        <v>560</v>
      </c>
      <c r="CD245" s="253">
        <f t="shared" si="187"/>
        <v>560</v>
      </c>
      <c r="CE245" s="253">
        <f t="shared" si="188"/>
        <v>560</v>
      </c>
      <c r="CF245" s="253">
        <f t="shared" si="189"/>
        <v>560</v>
      </c>
      <c r="CG245" s="253">
        <f t="shared" si="190"/>
        <v>560</v>
      </c>
      <c r="CH245" s="253">
        <f t="shared" si="191"/>
        <v>560</v>
      </c>
      <c r="CI245" s="253">
        <f t="shared" si="192"/>
        <v>560</v>
      </c>
      <c r="CJ245" s="253">
        <f t="shared" si="193"/>
        <v>560</v>
      </c>
      <c r="CK245" s="253">
        <f t="shared" si="194"/>
        <v>560</v>
      </c>
    </row>
    <row r="246" spans="1:89" ht="20.399999999999999" x14ac:dyDescent="0.3">
      <c r="B246" s="129">
        <v>161</v>
      </c>
      <c r="C246" s="192">
        <v>292011</v>
      </c>
      <c r="D246" s="269">
        <v>24811003</v>
      </c>
      <c r="E246" s="157" t="s">
        <v>262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si="147"/>
        <v>36</v>
      </c>
      <c r="L246" s="156" t="s">
        <v>20</v>
      </c>
      <c r="M246" s="104">
        <v>0</v>
      </c>
      <c r="N246" s="262">
        <f t="shared" si="176"/>
        <v>116.66</v>
      </c>
      <c r="O246" s="141">
        <v>116.66</v>
      </c>
      <c r="P246" s="110">
        <f t="shared" si="154"/>
        <v>4199.76</v>
      </c>
      <c r="Q246" s="112" t="s">
        <v>139</v>
      </c>
      <c r="R246" s="113">
        <f t="shared" si="148"/>
        <v>9</v>
      </c>
      <c r="S246" s="114">
        <f t="shared" si="155"/>
        <v>1049.94</v>
      </c>
      <c r="T246" s="113">
        <f t="shared" si="149"/>
        <v>9</v>
      </c>
      <c r="U246" s="115">
        <f t="shared" si="156"/>
        <v>1049.94</v>
      </c>
      <c r="V246" s="113">
        <f t="shared" si="150"/>
        <v>9</v>
      </c>
      <c r="W246" s="115">
        <f t="shared" si="157"/>
        <v>1049.94</v>
      </c>
      <c r="X246" s="113">
        <f t="shared" si="151"/>
        <v>9</v>
      </c>
      <c r="Y246" s="115">
        <f t="shared" si="158"/>
        <v>1049.94</v>
      </c>
      <c r="Z246" s="116">
        <f t="shared" si="152"/>
        <v>4199.76</v>
      </c>
      <c r="AA246" s="117" t="b">
        <f t="shared" si="153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3</v>
      </c>
      <c r="AI246" s="164">
        <f t="shared" si="159"/>
        <v>349.98</v>
      </c>
      <c r="AJ246" s="22">
        <v>3</v>
      </c>
      <c r="AK246" s="164">
        <f t="shared" si="160"/>
        <v>349.98</v>
      </c>
      <c r="AL246" s="22">
        <v>3</v>
      </c>
      <c r="AM246" s="164">
        <f t="shared" si="161"/>
        <v>349.98</v>
      </c>
      <c r="AN246" s="22">
        <v>3</v>
      </c>
      <c r="AO246" s="164">
        <f t="shared" si="162"/>
        <v>349.98</v>
      </c>
      <c r="AP246" s="22">
        <v>3</v>
      </c>
      <c r="AQ246" s="164">
        <f t="shared" si="163"/>
        <v>349.98</v>
      </c>
      <c r="AR246" s="22">
        <v>3</v>
      </c>
      <c r="AS246" s="164">
        <f t="shared" si="164"/>
        <v>349.98</v>
      </c>
      <c r="AT246" s="22">
        <v>3</v>
      </c>
      <c r="AU246" s="164">
        <f t="shared" si="165"/>
        <v>349.98</v>
      </c>
      <c r="AV246" s="22">
        <v>3</v>
      </c>
      <c r="AW246" s="164">
        <f t="shared" si="166"/>
        <v>349.98</v>
      </c>
      <c r="AX246" s="22">
        <v>3</v>
      </c>
      <c r="AY246" s="164">
        <f t="shared" si="167"/>
        <v>349.98</v>
      </c>
      <c r="AZ246" s="22">
        <v>3</v>
      </c>
      <c r="BA246" s="164">
        <f t="shared" si="168"/>
        <v>349.98</v>
      </c>
      <c r="BB246" s="22">
        <v>3</v>
      </c>
      <c r="BC246" s="164">
        <f t="shared" si="169"/>
        <v>349.98</v>
      </c>
      <c r="BD246" s="22">
        <v>3</v>
      </c>
      <c r="BE246" s="164">
        <f t="shared" si="170"/>
        <v>349.98</v>
      </c>
      <c r="BF246" s="253">
        <f t="shared" si="171"/>
        <v>4199.76</v>
      </c>
      <c r="BG246" s="253">
        <f t="shared" si="172"/>
        <v>4199.76</v>
      </c>
      <c r="BH246" s="10" t="b">
        <f t="shared" si="173"/>
        <v>1</v>
      </c>
      <c r="BI246" s="253">
        <f t="shared" si="174"/>
        <v>0</v>
      </c>
      <c r="BJ246" s="250">
        <f t="shared" si="177"/>
        <v>24811003</v>
      </c>
      <c r="BK246" s="251">
        <v>348</v>
      </c>
      <c r="BL246" s="251">
        <v>5</v>
      </c>
      <c r="BM246" s="252">
        <f t="shared" si="178"/>
        <v>9</v>
      </c>
      <c r="BN246" s="252">
        <f t="shared" si="179"/>
        <v>9</v>
      </c>
      <c r="BO246" s="252">
        <f t="shared" si="180"/>
        <v>9</v>
      </c>
      <c r="BP246" s="252">
        <f t="shared" si="181"/>
        <v>9</v>
      </c>
      <c r="BQ246" s="254">
        <f t="shared" si="182"/>
        <v>116.66</v>
      </c>
      <c r="BR246">
        <f t="shared" si="175"/>
        <v>0</v>
      </c>
      <c r="BS246">
        <v>0</v>
      </c>
      <c r="BT246">
        <v>1</v>
      </c>
      <c r="BU246" t="s">
        <v>139</v>
      </c>
      <c r="BV246" t="str">
        <f t="shared" si="297"/>
        <v>1</v>
      </c>
      <c r="BW246" t="str">
        <f t="shared" si="297"/>
        <v>0</v>
      </c>
      <c r="BX246" t="str">
        <f t="shared" si="297"/>
        <v>0</v>
      </c>
      <c r="BY246" t="s">
        <v>23</v>
      </c>
      <c r="BZ246" s="253">
        <f t="shared" si="183"/>
        <v>349.98</v>
      </c>
      <c r="CA246" s="253">
        <f t="shared" si="184"/>
        <v>349.98</v>
      </c>
      <c r="CB246" s="253">
        <f t="shared" si="185"/>
        <v>349.98</v>
      </c>
      <c r="CC246" s="253">
        <f t="shared" si="186"/>
        <v>349.98</v>
      </c>
      <c r="CD246" s="253">
        <f t="shared" si="187"/>
        <v>349.98</v>
      </c>
      <c r="CE246" s="253">
        <f t="shared" si="188"/>
        <v>349.98</v>
      </c>
      <c r="CF246" s="253">
        <f t="shared" si="189"/>
        <v>349.98</v>
      </c>
      <c r="CG246" s="253">
        <f t="shared" si="190"/>
        <v>349.98</v>
      </c>
      <c r="CH246" s="253">
        <f t="shared" si="191"/>
        <v>349.98</v>
      </c>
      <c r="CI246" s="253">
        <f t="shared" si="192"/>
        <v>349.98</v>
      </c>
      <c r="CJ246" s="253">
        <f t="shared" si="193"/>
        <v>349.98</v>
      </c>
      <c r="CK246" s="253">
        <f t="shared" si="194"/>
        <v>349.98</v>
      </c>
    </row>
    <row r="247" spans="1:89" ht="20.399999999999999" x14ac:dyDescent="0.3">
      <c r="B247" s="129">
        <v>162</v>
      </c>
      <c r="C247" s="192">
        <v>292011</v>
      </c>
      <c r="D247" s="265">
        <v>29212022</v>
      </c>
      <c r="E247" s="157" t="s">
        <v>263</v>
      </c>
      <c r="F247" s="108" t="s">
        <v>344</v>
      </c>
      <c r="G247" s="108" t="s">
        <v>345</v>
      </c>
      <c r="H247" s="109" t="s">
        <v>18</v>
      </c>
      <c r="I247" s="110"/>
      <c r="J247" s="109" t="s">
        <v>19</v>
      </c>
      <c r="K247" s="111">
        <f t="shared" si="147"/>
        <v>24</v>
      </c>
      <c r="L247" s="156" t="s">
        <v>20</v>
      </c>
      <c r="M247" s="201">
        <v>0</v>
      </c>
      <c r="N247" s="262">
        <f t="shared" si="176"/>
        <v>285.99</v>
      </c>
      <c r="O247" s="137">
        <v>285.99</v>
      </c>
      <c r="P247" s="110">
        <f t="shared" si="154"/>
        <v>6863.76</v>
      </c>
      <c r="Q247" s="112" t="s">
        <v>139</v>
      </c>
      <c r="R247" s="113">
        <f t="shared" si="148"/>
        <v>6</v>
      </c>
      <c r="S247" s="114">
        <f t="shared" si="155"/>
        <v>1715.94</v>
      </c>
      <c r="T247" s="113">
        <f t="shared" si="149"/>
        <v>6</v>
      </c>
      <c r="U247" s="115">
        <f t="shared" si="156"/>
        <v>1715.94</v>
      </c>
      <c r="V247" s="113">
        <f t="shared" si="150"/>
        <v>6</v>
      </c>
      <c r="W247" s="115">
        <f t="shared" si="157"/>
        <v>1715.94</v>
      </c>
      <c r="X247" s="113">
        <f t="shared" si="151"/>
        <v>6</v>
      </c>
      <c r="Y247" s="115">
        <f t="shared" si="158"/>
        <v>1715.94</v>
      </c>
      <c r="Z247" s="116">
        <f t="shared" si="152"/>
        <v>6863.76</v>
      </c>
      <c r="AA247" s="117" t="b">
        <f t="shared" si="153"/>
        <v>1</v>
      </c>
      <c r="AB247" s="109" t="s">
        <v>22</v>
      </c>
      <c r="AC247" s="122"/>
      <c r="AD247" s="109"/>
      <c r="AE247" s="108" t="s">
        <v>23</v>
      </c>
      <c r="AF247" s="119"/>
      <c r="AG247" s="120"/>
      <c r="AH247" s="21">
        <v>2</v>
      </c>
      <c r="AI247" s="164">
        <f t="shared" si="159"/>
        <v>571.98</v>
      </c>
      <c r="AJ247" s="21">
        <v>2</v>
      </c>
      <c r="AK247" s="164">
        <f t="shared" si="160"/>
        <v>571.98</v>
      </c>
      <c r="AL247" s="21">
        <v>2</v>
      </c>
      <c r="AM247" s="164">
        <f t="shared" si="161"/>
        <v>571.98</v>
      </c>
      <c r="AN247" s="21">
        <v>2</v>
      </c>
      <c r="AO247" s="164">
        <f t="shared" si="162"/>
        <v>571.98</v>
      </c>
      <c r="AP247" s="21">
        <v>2</v>
      </c>
      <c r="AQ247" s="164">
        <f t="shared" si="163"/>
        <v>571.98</v>
      </c>
      <c r="AR247" s="21">
        <v>2</v>
      </c>
      <c r="AS247" s="164">
        <f t="shared" si="164"/>
        <v>571.98</v>
      </c>
      <c r="AT247" s="21">
        <v>2</v>
      </c>
      <c r="AU247" s="164">
        <f t="shared" si="165"/>
        <v>571.98</v>
      </c>
      <c r="AV247" s="21">
        <v>2</v>
      </c>
      <c r="AW247" s="164">
        <f t="shared" si="166"/>
        <v>571.98</v>
      </c>
      <c r="AX247" s="21">
        <v>2</v>
      </c>
      <c r="AY247" s="164">
        <f t="shared" si="167"/>
        <v>571.98</v>
      </c>
      <c r="AZ247" s="21">
        <v>2</v>
      </c>
      <c r="BA247" s="164">
        <f t="shared" si="168"/>
        <v>571.98</v>
      </c>
      <c r="BB247" s="21">
        <v>2</v>
      </c>
      <c r="BC247" s="164">
        <f t="shared" si="169"/>
        <v>571.98</v>
      </c>
      <c r="BD247" s="21">
        <v>2</v>
      </c>
      <c r="BE247" s="164">
        <f t="shared" si="170"/>
        <v>571.98</v>
      </c>
      <c r="BF247" s="253">
        <f t="shared" si="171"/>
        <v>6863.76</v>
      </c>
      <c r="BG247" s="253">
        <f t="shared" si="172"/>
        <v>6863.7599999999984</v>
      </c>
      <c r="BH247" s="10" t="b">
        <f t="shared" si="173"/>
        <v>1</v>
      </c>
      <c r="BI247" s="253">
        <f t="shared" si="174"/>
        <v>0</v>
      </c>
      <c r="BJ247" s="250">
        <f t="shared" si="177"/>
        <v>29212022</v>
      </c>
      <c r="BK247" s="251">
        <v>348</v>
      </c>
      <c r="BL247" s="251">
        <v>5</v>
      </c>
      <c r="BM247" s="252">
        <f t="shared" si="178"/>
        <v>6</v>
      </c>
      <c r="BN247" s="252">
        <f t="shared" si="179"/>
        <v>6</v>
      </c>
      <c r="BO247" s="252">
        <f t="shared" si="180"/>
        <v>6</v>
      </c>
      <c r="BP247" s="252">
        <f t="shared" si="181"/>
        <v>6</v>
      </c>
      <c r="BQ247" s="254">
        <f t="shared" si="182"/>
        <v>285.99</v>
      </c>
      <c r="BR247">
        <f t="shared" si="175"/>
        <v>0</v>
      </c>
      <c r="BS247">
        <v>0</v>
      </c>
      <c r="BT247">
        <v>1</v>
      </c>
      <c r="BU247" t="s">
        <v>139</v>
      </c>
      <c r="BV247" t="str">
        <f t="shared" si="297"/>
        <v>1</v>
      </c>
      <c r="BW247" t="str">
        <f t="shared" si="297"/>
        <v>0</v>
      </c>
      <c r="BX247" t="str">
        <f t="shared" si="297"/>
        <v>0</v>
      </c>
      <c r="BY247" t="s">
        <v>23</v>
      </c>
      <c r="BZ247" s="253">
        <f t="shared" si="183"/>
        <v>571.98</v>
      </c>
      <c r="CA247" s="253">
        <f t="shared" si="184"/>
        <v>571.98</v>
      </c>
      <c r="CB247" s="253">
        <f t="shared" si="185"/>
        <v>571.98</v>
      </c>
      <c r="CC247" s="253">
        <f t="shared" si="186"/>
        <v>571.98</v>
      </c>
      <c r="CD247" s="253">
        <f t="shared" si="187"/>
        <v>571.98</v>
      </c>
      <c r="CE247" s="253">
        <f t="shared" si="188"/>
        <v>571.98</v>
      </c>
      <c r="CF247" s="253">
        <f t="shared" si="189"/>
        <v>571.98</v>
      </c>
      <c r="CG247" s="253">
        <f t="shared" si="190"/>
        <v>571.98</v>
      </c>
      <c r="CH247" s="253">
        <f t="shared" si="191"/>
        <v>571.98</v>
      </c>
      <c r="CI247" s="253">
        <f t="shared" si="192"/>
        <v>571.98</v>
      </c>
      <c r="CJ247" s="253">
        <f t="shared" si="193"/>
        <v>571.98</v>
      </c>
      <c r="CK247" s="253">
        <f t="shared" si="194"/>
        <v>571.98</v>
      </c>
    </row>
    <row r="248" spans="1:89" ht="20.399999999999999" x14ac:dyDescent="0.3">
      <c r="B248" s="129">
        <v>163</v>
      </c>
      <c r="C248" s="193">
        <v>294011</v>
      </c>
      <c r="D248" s="265">
        <v>29419028</v>
      </c>
      <c r="E248" s="157" t="s">
        <v>264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147"/>
        <v>3</v>
      </c>
      <c r="L248" s="156" t="s">
        <v>20</v>
      </c>
      <c r="M248" s="104">
        <v>0</v>
      </c>
      <c r="N248" s="262">
        <f t="shared" si="176"/>
        <v>440.8</v>
      </c>
      <c r="O248" s="141">
        <v>440.8</v>
      </c>
      <c r="P248" s="110">
        <f t="shared" si="154"/>
        <v>1322.4</v>
      </c>
      <c r="Q248" s="112" t="s">
        <v>139</v>
      </c>
      <c r="R248" s="113">
        <f t="shared" si="148"/>
        <v>3</v>
      </c>
      <c r="S248" s="114">
        <f t="shared" si="155"/>
        <v>1322.4</v>
      </c>
      <c r="T248" s="113">
        <f t="shared" si="149"/>
        <v>0</v>
      </c>
      <c r="U248" s="115">
        <f t="shared" si="156"/>
        <v>0</v>
      </c>
      <c r="V248" s="113">
        <f t="shared" si="150"/>
        <v>0</v>
      </c>
      <c r="W248" s="115">
        <f t="shared" si="157"/>
        <v>0</v>
      </c>
      <c r="X248" s="113">
        <f t="shared" si="151"/>
        <v>0</v>
      </c>
      <c r="Y248" s="115">
        <f t="shared" si="158"/>
        <v>0</v>
      </c>
      <c r="Z248" s="116">
        <f t="shared" si="152"/>
        <v>1322.4</v>
      </c>
      <c r="AA248" s="117" t="b">
        <f t="shared" si="153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59"/>
        <v>0</v>
      </c>
      <c r="AJ248" s="22">
        <v>3</v>
      </c>
      <c r="AK248" s="164">
        <f t="shared" si="160"/>
        <v>1322.4</v>
      </c>
      <c r="AL248" s="22">
        <v>0</v>
      </c>
      <c r="AM248" s="164">
        <f t="shared" si="161"/>
        <v>0</v>
      </c>
      <c r="AN248" s="22">
        <v>0</v>
      </c>
      <c r="AO248" s="164">
        <f t="shared" si="162"/>
        <v>0</v>
      </c>
      <c r="AP248" s="22">
        <v>0</v>
      </c>
      <c r="AQ248" s="164">
        <f t="shared" si="163"/>
        <v>0</v>
      </c>
      <c r="AR248" s="22">
        <v>0</v>
      </c>
      <c r="AS248" s="164">
        <f t="shared" si="164"/>
        <v>0</v>
      </c>
      <c r="AT248" s="22">
        <v>0</v>
      </c>
      <c r="AU248" s="164">
        <f t="shared" si="165"/>
        <v>0</v>
      </c>
      <c r="AV248" s="22">
        <v>0</v>
      </c>
      <c r="AW248" s="164">
        <f t="shared" si="166"/>
        <v>0</v>
      </c>
      <c r="AX248" s="22">
        <v>0</v>
      </c>
      <c r="AY248" s="164">
        <f t="shared" si="167"/>
        <v>0</v>
      </c>
      <c r="AZ248" s="22">
        <v>0</v>
      </c>
      <c r="BA248" s="164">
        <f t="shared" si="168"/>
        <v>0</v>
      </c>
      <c r="BB248" s="22">
        <v>0</v>
      </c>
      <c r="BC248" s="164">
        <f t="shared" si="169"/>
        <v>0</v>
      </c>
      <c r="BD248" s="22">
        <v>0</v>
      </c>
      <c r="BE248" s="164">
        <f t="shared" si="170"/>
        <v>0</v>
      </c>
      <c r="BF248" s="253">
        <f t="shared" si="171"/>
        <v>1322.4</v>
      </c>
      <c r="BG248" s="253">
        <f t="shared" si="172"/>
        <v>1322.4</v>
      </c>
      <c r="BH248" s="10" t="b">
        <f t="shared" si="173"/>
        <v>1</v>
      </c>
      <c r="BI248" s="253">
        <f t="shared" si="174"/>
        <v>0</v>
      </c>
      <c r="BJ248" s="250">
        <f t="shared" si="177"/>
        <v>29419028</v>
      </c>
      <c r="BK248" s="251">
        <v>348</v>
      </c>
      <c r="BL248" s="251">
        <v>5</v>
      </c>
      <c r="BM248" s="252">
        <f t="shared" si="178"/>
        <v>3</v>
      </c>
      <c r="BN248" s="252">
        <f t="shared" si="179"/>
        <v>0</v>
      </c>
      <c r="BO248" s="252">
        <f t="shared" si="180"/>
        <v>0</v>
      </c>
      <c r="BP248" s="252">
        <f t="shared" si="181"/>
        <v>0</v>
      </c>
      <c r="BQ248" s="254">
        <f t="shared" si="182"/>
        <v>440.8</v>
      </c>
      <c r="BR248">
        <f t="shared" si="175"/>
        <v>0</v>
      </c>
      <c r="BS248">
        <v>0</v>
      </c>
      <c r="BT248">
        <v>1</v>
      </c>
      <c r="BU248" t="s">
        <v>139</v>
      </c>
      <c r="BV248" t="str">
        <f t="shared" si="297"/>
        <v>1</v>
      </c>
      <c r="BW248" t="str">
        <f t="shared" si="297"/>
        <v>0</v>
      </c>
      <c r="BX248" t="str">
        <f t="shared" si="297"/>
        <v>0</v>
      </c>
      <c r="BY248" t="s">
        <v>23</v>
      </c>
      <c r="BZ248" s="253">
        <f t="shared" si="183"/>
        <v>0</v>
      </c>
      <c r="CA248" s="253">
        <f t="shared" si="184"/>
        <v>1322.4</v>
      </c>
      <c r="CB248" s="253">
        <f t="shared" si="185"/>
        <v>0</v>
      </c>
      <c r="CC248" s="253">
        <f t="shared" si="186"/>
        <v>0</v>
      </c>
      <c r="CD248" s="253">
        <f t="shared" si="187"/>
        <v>0</v>
      </c>
      <c r="CE248" s="253">
        <f t="shared" si="188"/>
        <v>0</v>
      </c>
      <c r="CF248" s="253">
        <f t="shared" si="189"/>
        <v>0</v>
      </c>
      <c r="CG248" s="253">
        <f t="shared" si="190"/>
        <v>0</v>
      </c>
      <c r="CH248" s="253">
        <f t="shared" si="191"/>
        <v>0</v>
      </c>
      <c r="CI248" s="253">
        <f t="shared" si="192"/>
        <v>0</v>
      </c>
      <c r="CJ248" s="253">
        <f t="shared" si="193"/>
        <v>0</v>
      </c>
      <c r="CK248" s="253">
        <f t="shared" si="194"/>
        <v>0</v>
      </c>
    </row>
    <row r="249" spans="1:89" ht="20.399999999999999" x14ac:dyDescent="0.3">
      <c r="B249" s="129">
        <v>164</v>
      </c>
      <c r="C249" s="193">
        <v>294011</v>
      </c>
      <c r="D249" s="272">
        <v>29419049</v>
      </c>
      <c r="E249" s="157" t="s">
        <v>395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ref="K249:K291" si="400">R249+T249+V249+X249</f>
        <v>0</v>
      </c>
      <c r="L249" s="156" t="s">
        <v>232</v>
      </c>
      <c r="M249" s="201">
        <v>0</v>
      </c>
      <c r="N249" s="262">
        <f t="shared" si="176"/>
        <v>1496.4</v>
      </c>
      <c r="O249" s="141">
        <v>1496.4</v>
      </c>
      <c r="P249" s="110">
        <f t="shared" si="154"/>
        <v>0</v>
      </c>
      <c r="Q249" s="112" t="s">
        <v>139</v>
      </c>
      <c r="R249" s="113">
        <f t="shared" si="148"/>
        <v>0</v>
      </c>
      <c r="S249" s="114">
        <f t="shared" si="155"/>
        <v>0</v>
      </c>
      <c r="T249" s="113">
        <f t="shared" si="149"/>
        <v>0</v>
      </c>
      <c r="U249" s="115">
        <f t="shared" si="156"/>
        <v>0</v>
      </c>
      <c r="V249" s="113">
        <f t="shared" si="150"/>
        <v>0</v>
      </c>
      <c r="W249" s="115">
        <f t="shared" si="157"/>
        <v>0</v>
      </c>
      <c r="X249" s="113">
        <f t="shared" si="151"/>
        <v>0</v>
      </c>
      <c r="Y249" s="115">
        <f t="shared" si="158"/>
        <v>0</v>
      </c>
      <c r="Z249" s="116">
        <f t="shared" si="152"/>
        <v>0</v>
      </c>
      <c r="AA249" s="117" t="b">
        <f t="shared" si="153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59"/>
        <v>0</v>
      </c>
      <c r="AJ249" s="22">
        <v>0</v>
      </c>
      <c r="AK249" s="164">
        <f t="shared" si="160"/>
        <v>0</v>
      </c>
      <c r="AL249" s="22">
        <v>0</v>
      </c>
      <c r="AM249" s="164">
        <f t="shared" si="161"/>
        <v>0</v>
      </c>
      <c r="AN249" s="22">
        <v>0</v>
      </c>
      <c r="AO249" s="164">
        <f t="shared" si="162"/>
        <v>0</v>
      </c>
      <c r="AP249" s="22">
        <v>0</v>
      </c>
      <c r="AQ249" s="164">
        <f t="shared" si="163"/>
        <v>0</v>
      </c>
      <c r="AR249" s="22">
        <v>0</v>
      </c>
      <c r="AS249" s="164">
        <f t="shared" si="164"/>
        <v>0</v>
      </c>
      <c r="AT249" s="22">
        <v>0</v>
      </c>
      <c r="AU249" s="164">
        <f t="shared" si="165"/>
        <v>0</v>
      </c>
      <c r="AV249" s="22">
        <v>0</v>
      </c>
      <c r="AW249" s="164">
        <f t="shared" si="166"/>
        <v>0</v>
      </c>
      <c r="AX249" s="22">
        <v>0</v>
      </c>
      <c r="AY249" s="164">
        <f t="shared" si="167"/>
        <v>0</v>
      </c>
      <c r="AZ249" s="22">
        <v>0</v>
      </c>
      <c r="BA249" s="164">
        <f t="shared" si="168"/>
        <v>0</v>
      </c>
      <c r="BB249" s="22">
        <v>0</v>
      </c>
      <c r="BC249" s="164">
        <f t="shared" si="169"/>
        <v>0</v>
      </c>
      <c r="BD249" s="22">
        <v>0</v>
      </c>
      <c r="BE249" s="164">
        <f t="shared" si="170"/>
        <v>0</v>
      </c>
      <c r="BF249" s="253">
        <f t="shared" si="171"/>
        <v>0</v>
      </c>
      <c r="BG249" s="253">
        <f t="shared" si="172"/>
        <v>0</v>
      </c>
      <c r="BH249" s="10" t="b">
        <f t="shared" si="173"/>
        <v>1</v>
      </c>
      <c r="BI249" s="253">
        <f t="shared" si="174"/>
        <v>0</v>
      </c>
      <c r="BJ249" s="250">
        <f t="shared" si="177"/>
        <v>29419049</v>
      </c>
      <c r="BK249" s="251">
        <v>348</v>
      </c>
      <c r="BL249" s="251">
        <v>5</v>
      </c>
      <c r="BM249" s="252">
        <f t="shared" si="178"/>
        <v>0</v>
      </c>
      <c r="BN249" s="252">
        <f t="shared" si="179"/>
        <v>0</v>
      </c>
      <c r="BO249" s="252">
        <f t="shared" si="180"/>
        <v>0</v>
      </c>
      <c r="BP249" s="252">
        <f t="shared" si="181"/>
        <v>0</v>
      </c>
      <c r="BQ249" s="254">
        <f t="shared" si="182"/>
        <v>1496.4</v>
      </c>
      <c r="BR249">
        <f t="shared" si="175"/>
        <v>0</v>
      </c>
      <c r="BS249">
        <v>0</v>
      </c>
      <c r="BT249">
        <v>1</v>
      </c>
      <c r="BU249" t="s">
        <v>139</v>
      </c>
      <c r="BV249" t="str">
        <f t="shared" si="297"/>
        <v>1</v>
      </c>
      <c r="BW249" t="str">
        <f t="shared" si="297"/>
        <v>0</v>
      </c>
      <c r="BX249" t="str">
        <f t="shared" si="297"/>
        <v>0</v>
      </c>
      <c r="BY249" t="s">
        <v>23</v>
      </c>
      <c r="BZ249" s="253">
        <f t="shared" si="183"/>
        <v>0</v>
      </c>
      <c r="CA249" s="253">
        <f t="shared" si="184"/>
        <v>0</v>
      </c>
      <c r="CB249" s="253">
        <f t="shared" si="185"/>
        <v>0</v>
      </c>
      <c r="CC249" s="253">
        <f t="shared" si="186"/>
        <v>0</v>
      </c>
      <c r="CD249" s="253">
        <f t="shared" si="187"/>
        <v>0</v>
      </c>
      <c r="CE249" s="253">
        <f t="shared" si="188"/>
        <v>0</v>
      </c>
      <c r="CF249" s="253">
        <f t="shared" si="189"/>
        <v>0</v>
      </c>
      <c r="CG249" s="253">
        <f t="shared" si="190"/>
        <v>0</v>
      </c>
      <c r="CH249" s="253">
        <f t="shared" si="191"/>
        <v>0</v>
      </c>
      <c r="CI249" s="253">
        <f t="shared" si="192"/>
        <v>0</v>
      </c>
      <c r="CJ249" s="253">
        <f t="shared" si="193"/>
        <v>0</v>
      </c>
      <c r="CK249" s="253">
        <f t="shared" si="194"/>
        <v>0</v>
      </c>
    </row>
    <row r="250" spans="1:89" ht="20.399999999999999" x14ac:dyDescent="0.3">
      <c r="B250" s="129">
        <v>165</v>
      </c>
      <c r="C250" s="193">
        <v>294011</v>
      </c>
      <c r="D250" s="272">
        <v>29410010</v>
      </c>
      <c r="E250" s="157" t="s">
        <v>265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400"/>
        <v>1</v>
      </c>
      <c r="L250" s="156" t="s">
        <v>20</v>
      </c>
      <c r="M250" s="104">
        <v>0</v>
      </c>
      <c r="N250" s="262">
        <f t="shared" si="176"/>
        <v>327</v>
      </c>
      <c r="O250" s="141">
        <v>327</v>
      </c>
      <c r="P250" s="110">
        <f t="shared" si="154"/>
        <v>327</v>
      </c>
      <c r="Q250" s="112" t="s">
        <v>139</v>
      </c>
      <c r="R250" s="113">
        <f t="shared" si="148"/>
        <v>0</v>
      </c>
      <c r="S250" s="114">
        <f t="shared" si="155"/>
        <v>0</v>
      </c>
      <c r="T250" s="113">
        <f t="shared" si="149"/>
        <v>0</v>
      </c>
      <c r="U250" s="115">
        <f t="shared" si="156"/>
        <v>0</v>
      </c>
      <c r="V250" s="113">
        <f t="shared" si="150"/>
        <v>0</v>
      </c>
      <c r="W250" s="115">
        <f t="shared" si="157"/>
        <v>0</v>
      </c>
      <c r="X250" s="113">
        <f t="shared" si="151"/>
        <v>1</v>
      </c>
      <c r="Y250" s="115">
        <f t="shared" si="158"/>
        <v>327</v>
      </c>
      <c r="Z250" s="116">
        <f t="shared" si="152"/>
        <v>327</v>
      </c>
      <c r="AA250" s="117" t="b">
        <f t="shared" si="153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59"/>
        <v>0</v>
      </c>
      <c r="AJ250" s="22">
        <v>0</v>
      </c>
      <c r="AK250" s="164">
        <f t="shared" si="160"/>
        <v>0</v>
      </c>
      <c r="AL250" s="22">
        <v>0</v>
      </c>
      <c r="AM250" s="164">
        <f t="shared" si="161"/>
        <v>0</v>
      </c>
      <c r="AN250" s="22">
        <v>0</v>
      </c>
      <c r="AO250" s="164">
        <f t="shared" si="162"/>
        <v>0</v>
      </c>
      <c r="AP250" s="22">
        <v>0</v>
      </c>
      <c r="AQ250" s="164">
        <f t="shared" si="163"/>
        <v>0</v>
      </c>
      <c r="AR250" s="22">
        <v>0</v>
      </c>
      <c r="AS250" s="164">
        <f t="shared" si="164"/>
        <v>0</v>
      </c>
      <c r="AT250" s="22">
        <v>0</v>
      </c>
      <c r="AU250" s="164">
        <f t="shared" si="165"/>
        <v>0</v>
      </c>
      <c r="AV250" s="22">
        <v>0</v>
      </c>
      <c r="AW250" s="164">
        <f t="shared" si="166"/>
        <v>0</v>
      </c>
      <c r="AX250" s="22">
        <v>0</v>
      </c>
      <c r="AY250" s="164">
        <f t="shared" si="167"/>
        <v>0</v>
      </c>
      <c r="AZ250" s="22">
        <v>0</v>
      </c>
      <c r="BA250" s="164">
        <f t="shared" si="168"/>
        <v>0</v>
      </c>
      <c r="BB250" s="22">
        <v>0</v>
      </c>
      <c r="BC250" s="164">
        <f t="shared" si="169"/>
        <v>0</v>
      </c>
      <c r="BD250" s="22">
        <v>1</v>
      </c>
      <c r="BE250" s="164">
        <f t="shared" si="170"/>
        <v>327</v>
      </c>
      <c r="BF250" s="253">
        <f t="shared" si="171"/>
        <v>327</v>
      </c>
      <c r="BG250" s="253">
        <f t="shared" si="172"/>
        <v>327</v>
      </c>
      <c r="BH250" s="10" t="b">
        <f t="shared" si="173"/>
        <v>1</v>
      </c>
      <c r="BI250" s="253">
        <f t="shared" si="174"/>
        <v>0</v>
      </c>
      <c r="BJ250" s="250">
        <f t="shared" si="177"/>
        <v>29410010</v>
      </c>
      <c r="BK250" s="251">
        <v>348</v>
      </c>
      <c r="BL250" s="251">
        <v>5</v>
      </c>
      <c r="BM250" s="252">
        <f t="shared" si="178"/>
        <v>0</v>
      </c>
      <c r="BN250" s="252">
        <f t="shared" si="179"/>
        <v>0</v>
      </c>
      <c r="BO250" s="252">
        <f t="shared" si="180"/>
        <v>0</v>
      </c>
      <c r="BP250" s="252">
        <f t="shared" si="181"/>
        <v>1</v>
      </c>
      <c r="BQ250" s="254">
        <f t="shared" si="182"/>
        <v>327</v>
      </c>
      <c r="BR250">
        <f t="shared" si="175"/>
        <v>0</v>
      </c>
      <c r="BS250">
        <v>0</v>
      </c>
      <c r="BT250">
        <v>1</v>
      </c>
      <c r="BU250" t="s">
        <v>139</v>
      </c>
      <c r="BV250" t="str">
        <f t="shared" si="297"/>
        <v>1</v>
      </c>
      <c r="BW250" t="str">
        <f t="shared" si="297"/>
        <v>0</v>
      </c>
      <c r="BX250" t="str">
        <f t="shared" si="297"/>
        <v>0</v>
      </c>
      <c r="BY250" t="s">
        <v>23</v>
      </c>
      <c r="BZ250" s="253">
        <f t="shared" si="183"/>
        <v>0</v>
      </c>
      <c r="CA250" s="253">
        <f t="shared" si="184"/>
        <v>0</v>
      </c>
      <c r="CB250" s="253">
        <f t="shared" si="185"/>
        <v>0</v>
      </c>
      <c r="CC250" s="253">
        <f t="shared" si="186"/>
        <v>0</v>
      </c>
      <c r="CD250" s="253">
        <f t="shared" si="187"/>
        <v>0</v>
      </c>
      <c r="CE250" s="253">
        <f t="shared" si="188"/>
        <v>0</v>
      </c>
      <c r="CF250" s="253">
        <f t="shared" si="189"/>
        <v>0</v>
      </c>
      <c r="CG250" s="253">
        <f t="shared" si="190"/>
        <v>0</v>
      </c>
      <c r="CH250" s="253">
        <f t="shared" si="191"/>
        <v>0</v>
      </c>
      <c r="CI250" s="253">
        <f t="shared" si="192"/>
        <v>0</v>
      </c>
      <c r="CJ250" s="253">
        <f t="shared" si="193"/>
        <v>0</v>
      </c>
      <c r="CK250" s="253">
        <f t="shared" si="194"/>
        <v>327</v>
      </c>
    </row>
    <row r="251" spans="1:89" s="228" customFormat="1" ht="20.399999999999999" x14ac:dyDescent="0.3">
      <c r="B251" s="227">
        <v>166</v>
      </c>
      <c r="C251" s="193">
        <v>294011</v>
      </c>
      <c r="D251" s="272">
        <v>29410074</v>
      </c>
      <c r="E251" s="157" t="s">
        <v>266</v>
      </c>
      <c r="F251" s="229" t="s">
        <v>344</v>
      </c>
      <c r="G251" s="229" t="s">
        <v>345</v>
      </c>
      <c r="H251" s="230" t="s">
        <v>18</v>
      </c>
      <c r="I251" s="227"/>
      <c r="J251" s="230" t="s">
        <v>19</v>
      </c>
      <c r="K251" s="232">
        <f t="shared" ref="K251" si="401">R251+T251+V251+X251</f>
        <v>9</v>
      </c>
      <c r="L251" s="158" t="s">
        <v>20</v>
      </c>
      <c r="M251" s="105">
        <v>0</v>
      </c>
      <c r="N251" s="370">
        <f t="shared" ref="N251" si="402">ROUND(O251,2)</f>
        <v>462.93</v>
      </c>
      <c r="O251" s="241">
        <v>462.93</v>
      </c>
      <c r="P251" s="234">
        <f t="shared" ref="P251" si="403">(O251*(M251/100+1))*K251</f>
        <v>4166.37</v>
      </c>
      <c r="Q251" s="160" t="s">
        <v>139</v>
      </c>
      <c r="R251" s="235">
        <f t="shared" ref="R251" si="404">AH251+AJ251+AL251</f>
        <v>0</v>
      </c>
      <c r="S251" s="234">
        <f t="shared" ref="S251" si="405">R251*(O251*(M251/100+1))</f>
        <v>0</v>
      </c>
      <c r="T251" s="235">
        <f t="shared" ref="T251" si="406">AN251+AP251+AR251</f>
        <v>3</v>
      </c>
      <c r="U251" s="234">
        <f t="shared" ref="U251" si="407">T251*(O251*(M251/100+1))</f>
        <v>1388.79</v>
      </c>
      <c r="V251" s="235">
        <f t="shared" ref="V251" si="408">AT251+AV251+AX251</f>
        <v>3</v>
      </c>
      <c r="W251" s="234">
        <f t="shared" ref="W251" si="409">V251*(O251*(M251/100+1))</f>
        <v>1388.79</v>
      </c>
      <c r="X251" s="235">
        <f t="shared" ref="X251" si="410">AZ251+BB251+BD251</f>
        <v>3</v>
      </c>
      <c r="Y251" s="234">
        <f t="shared" ref="Y251" si="411">X251*(O251*(M251/100+1))</f>
        <v>1388.79</v>
      </c>
      <c r="Z251" s="234">
        <f t="shared" ref="Z251" si="412">S251+U251+W251+Y251</f>
        <v>4166.37</v>
      </c>
      <c r="AA251" s="236" t="b">
        <f t="shared" ref="AA251" si="413">K251=(SUM(X251,V251,T251,R251))</f>
        <v>1</v>
      </c>
      <c r="AB251" s="230" t="s">
        <v>22</v>
      </c>
      <c r="AC251" s="246"/>
      <c r="AD251" s="227"/>
      <c r="AE251" s="229" t="s">
        <v>23</v>
      </c>
      <c r="AF251" s="247"/>
      <c r="AG251" s="248"/>
      <c r="AH251" s="249">
        <v>0</v>
      </c>
      <c r="AI251" s="373">
        <f t="shared" ref="AI251" si="414">AH251*(O251*(M251/100+1))</f>
        <v>0</v>
      </c>
      <c r="AJ251" s="249">
        <v>0</v>
      </c>
      <c r="AK251" s="373">
        <f t="shared" ref="AK251" si="415">AJ251*(O251*(M251/100+1))</f>
        <v>0</v>
      </c>
      <c r="AL251" s="249">
        <v>0</v>
      </c>
      <c r="AM251" s="373">
        <f t="shared" ref="AM251" si="416">AL251*(O251*(M251/100+1))</f>
        <v>0</v>
      </c>
      <c r="AN251" s="249">
        <v>1</v>
      </c>
      <c r="AO251" s="373">
        <f t="shared" ref="AO251" si="417">AN251*(O251*(M251/100+1))</f>
        <v>462.93</v>
      </c>
      <c r="AP251" s="249">
        <v>1</v>
      </c>
      <c r="AQ251" s="373">
        <f t="shared" ref="AQ251" si="418">AP251*(O251*(M251/100+1))</f>
        <v>462.93</v>
      </c>
      <c r="AR251" s="249">
        <v>1</v>
      </c>
      <c r="AS251" s="373">
        <f t="shared" ref="AS251" si="419">AR251*(O251*(M251/100+1))</f>
        <v>462.93</v>
      </c>
      <c r="AT251" s="249">
        <v>1</v>
      </c>
      <c r="AU251" s="373">
        <f t="shared" ref="AU251" si="420">AT251*(O251*(M251/100+1))</f>
        <v>462.93</v>
      </c>
      <c r="AV251" s="249">
        <v>1</v>
      </c>
      <c r="AW251" s="373">
        <f t="shared" ref="AW251" si="421">AV251*(O251*(M251/100+1))</f>
        <v>462.93</v>
      </c>
      <c r="AX251" s="249">
        <v>1</v>
      </c>
      <c r="AY251" s="373">
        <f t="shared" ref="AY251" si="422">AX251*(O251*(M251/100+1))</f>
        <v>462.93</v>
      </c>
      <c r="AZ251" s="249">
        <v>1</v>
      </c>
      <c r="BA251" s="373">
        <f t="shared" ref="BA251" si="423">AZ251*(O251*(M251/100+1))</f>
        <v>462.93</v>
      </c>
      <c r="BB251" s="249">
        <v>1</v>
      </c>
      <c r="BC251" s="373">
        <f t="shared" ref="BC251" si="424">BB251*(O251*(M251/100+1))</f>
        <v>462.93</v>
      </c>
      <c r="BD251" s="249">
        <v>1</v>
      </c>
      <c r="BE251" s="373">
        <f t="shared" ref="BE251" si="425">BD251*(O251*(M251/100+1))</f>
        <v>462.93</v>
      </c>
      <c r="BF251" s="387">
        <f t="shared" ref="BF251" si="426">SUM(R251,T251,V251,X251)*(O251*(M251/100+1))</f>
        <v>4166.37</v>
      </c>
      <c r="BG251" s="387">
        <f t="shared" ref="BG251" si="427">SUM(BE251,BC251,BA251,AY251,AW251,AU251,AS251,AQ251,AO251,AM251,AK251,AI251)</f>
        <v>4166.37</v>
      </c>
      <c r="BH251" s="390" t="b">
        <f t="shared" ref="BH251" si="428">BF251=BG251</f>
        <v>1</v>
      </c>
      <c r="BI251" s="387">
        <f t="shared" ref="BI251" si="429">BF251-BG251</f>
        <v>0</v>
      </c>
      <c r="BJ251" s="376">
        <f t="shared" ref="BJ251" si="430">D251</f>
        <v>29410074</v>
      </c>
      <c r="BK251" s="384">
        <v>348</v>
      </c>
      <c r="BL251" s="384">
        <v>5</v>
      </c>
      <c r="BM251" s="385">
        <f t="shared" ref="BM251" si="431">R251</f>
        <v>0</v>
      </c>
      <c r="BN251" s="385">
        <f t="shared" ref="BN251" si="432">T251</f>
        <v>3</v>
      </c>
      <c r="BO251" s="385">
        <f t="shared" ref="BO251" si="433">V251</f>
        <v>3</v>
      </c>
      <c r="BP251" s="385">
        <f t="shared" ref="BP251" si="434">X251</f>
        <v>3</v>
      </c>
      <c r="BQ251" s="386">
        <f t="shared" ref="BQ251" si="435">N251</f>
        <v>462.93</v>
      </c>
      <c r="BR251" s="228">
        <f t="shared" ref="BR251" si="436">M251</f>
        <v>0</v>
      </c>
      <c r="BS251" s="228">
        <v>0</v>
      </c>
      <c r="BT251" s="228">
        <v>1</v>
      </c>
      <c r="BU251" s="228" t="s">
        <v>139</v>
      </c>
      <c r="BV251" s="228" t="str">
        <f t="shared" ref="BV251" si="437">IF(AB251 = "X", "1", "0")</f>
        <v>1</v>
      </c>
      <c r="BW251" s="228" t="str">
        <f t="shared" ref="BW251" si="438">IF(AC251 = "X", "1", "0")</f>
        <v>0</v>
      </c>
      <c r="BX251" s="228" t="str">
        <f t="shared" ref="BX251" si="439">IF(AD251 = "X", "1", "0")</f>
        <v>0</v>
      </c>
      <c r="BY251" s="228" t="s">
        <v>23</v>
      </c>
      <c r="BZ251" s="387">
        <f t="shared" ref="BZ251" si="440">AI251</f>
        <v>0</v>
      </c>
      <c r="CA251" s="387">
        <f t="shared" ref="CA251" si="441">AK251</f>
        <v>0</v>
      </c>
      <c r="CB251" s="387">
        <f t="shared" ref="CB251" si="442">AM251</f>
        <v>0</v>
      </c>
      <c r="CC251" s="387">
        <f t="shared" ref="CC251" si="443">AO251</f>
        <v>462.93</v>
      </c>
      <c r="CD251" s="387">
        <f t="shared" ref="CD251" si="444">AQ251</f>
        <v>462.93</v>
      </c>
      <c r="CE251" s="387">
        <f t="shared" ref="CE251" si="445">AS251</f>
        <v>462.93</v>
      </c>
      <c r="CF251" s="387">
        <f t="shared" ref="CF251" si="446">AU251</f>
        <v>462.93</v>
      </c>
      <c r="CG251" s="387">
        <f t="shared" ref="CG251" si="447">AW251</f>
        <v>462.93</v>
      </c>
      <c r="CH251" s="387">
        <f t="shared" ref="CH251" si="448">AY251</f>
        <v>462.93</v>
      </c>
      <c r="CI251" s="387">
        <f t="shared" ref="CI251" si="449">BA251</f>
        <v>462.93</v>
      </c>
      <c r="CJ251" s="387">
        <f t="shared" ref="CJ251" si="450">BC251</f>
        <v>462.93</v>
      </c>
      <c r="CK251" s="387">
        <f t="shared" ref="CK251" si="451">BE251</f>
        <v>462.93</v>
      </c>
    </row>
    <row r="252" spans="1:89" s="228" customFormat="1" ht="20.399999999999999" x14ac:dyDescent="0.3">
      <c r="B252" s="227">
        <v>166</v>
      </c>
      <c r="C252" s="193">
        <v>294011</v>
      </c>
      <c r="D252" s="272">
        <v>29410074</v>
      </c>
      <c r="E252" s="157" t="s">
        <v>266</v>
      </c>
      <c r="F252" s="229" t="s">
        <v>344</v>
      </c>
      <c r="G252" s="229" t="s">
        <v>345</v>
      </c>
      <c r="H252" s="230" t="s">
        <v>18</v>
      </c>
      <c r="I252" s="227"/>
      <c r="J252" s="230" t="s">
        <v>19</v>
      </c>
      <c r="K252" s="232">
        <f t="shared" si="400"/>
        <v>11</v>
      </c>
      <c r="L252" s="158" t="s">
        <v>20</v>
      </c>
      <c r="M252" s="105">
        <v>0</v>
      </c>
      <c r="N252" s="370">
        <f t="shared" si="176"/>
        <v>465</v>
      </c>
      <c r="O252" s="241">
        <v>465</v>
      </c>
      <c r="P252" s="234">
        <f t="shared" si="154"/>
        <v>5115</v>
      </c>
      <c r="Q252" s="160" t="s">
        <v>139</v>
      </c>
      <c r="R252" s="235">
        <f t="shared" si="148"/>
        <v>3</v>
      </c>
      <c r="S252" s="234">
        <f t="shared" si="155"/>
        <v>1395</v>
      </c>
      <c r="T252" s="235">
        <f t="shared" si="149"/>
        <v>2</v>
      </c>
      <c r="U252" s="234">
        <f t="shared" si="156"/>
        <v>930</v>
      </c>
      <c r="V252" s="235">
        <f t="shared" si="150"/>
        <v>3</v>
      </c>
      <c r="W252" s="234">
        <f t="shared" si="157"/>
        <v>1395</v>
      </c>
      <c r="X252" s="235">
        <f t="shared" si="151"/>
        <v>3</v>
      </c>
      <c r="Y252" s="234">
        <f t="shared" si="158"/>
        <v>1395</v>
      </c>
      <c r="Z252" s="234">
        <f t="shared" si="152"/>
        <v>5115</v>
      </c>
      <c r="AA252" s="236" t="b">
        <f t="shared" si="153"/>
        <v>1</v>
      </c>
      <c r="AB252" s="230" t="s">
        <v>22</v>
      </c>
      <c r="AC252" s="246"/>
      <c r="AD252" s="227"/>
      <c r="AE252" s="229" t="s">
        <v>23</v>
      </c>
      <c r="AF252" s="247"/>
      <c r="AG252" s="248"/>
      <c r="AH252" s="249">
        <v>0</v>
      </c>
      <c r="AI252" s="373">
        <f t="shared" si="159"/>
        <v>0</v>
      </c>
      <c r="AJ252" s="249">
        <v>2</v>
      </c>
      <c r="AK252" s="373">
        <f t="shared" si="160"/>
        <v>930</v>
      </c>
      <c r="AL252" s="249">
        <v>1</v>
      </c>
      <c r="AM252" s="373">
        <f t="shared" si="161"/>
        <v>465</v>
      </c>
      <c r="AN252" s="249">
        <v>0</v>
      </c>
      <c r="AO252" s="373">
        <f t="shared" si="162"/>
        <v>0</v>
      </c>
      <c r="AP252" s="249">
        <v>1</v>
      </c>
      <c r="AQ252" s="373">
        <f t="shared" si="163"/>
        <v>465</v>
      </c>
      <c r="AR252" s="249">
        <v>1</v>
      </c>
      <c r="AS252" s="373">
        <f t="shared" si="164"/>
        <v>465</v>
      </c>
      <c r="AT252" s="249">
        <v>1</v>
      </c>
      <c r="AU252" s="373">
        <f t="shared" si="165"/>
        <v>465</v>
      </c>
      <c r="AV252" s="249">
        <v>1</v>
      </c>
      <c r="AW252" s="373">
        <f t="shared" si="166"/>
        <v>465</v>
      </c>
      <c r="AX252" s="249">
        <v>1</v>
      </c>
      <c r="AY252" s="373">
        <f t="shared" si="167"/>
        <v>465</v>
      </c>
      <c r="AZ252" s="249">
        <v>1</v>
      </c>
      <c r="BA252" s="373">
        <f t="shared" si="168"/>
        <v>465</v>
      </c>
      <c r="BB252" s="249">
        <v>1</v>
      </c>
      <c r="BC252" s="373">
        <f t="shared" si="169"/>
        <v>465</v>
      </c>
      <c r="BD252" s="249">
        <v>1</v>
      </c>
      <c r="BE252" s="373">
        <f t="shared" si="170"/>
        <v>465</v>
      </c>
      <c r="BF252" s="387">
        <f t="shared" si="171"/>
        <v>5115</v>
      </c>
      <c r="BG252" s="387">
        <f t="shared" si="172"/>
        <v>5115</v>
      </c>
      <c r="BH252" s="390" t="b">
        <f t="shared" si="173"/>
        <v>1</v>
      </c>
      <c r="BI252" s="387">
        <f t="shared" si="174"/>
        <v>0</v>
      </c>
      <c r="BJ252" s="376">
        <f t="shared" si="177"/>
        <v>29410074</v>
      </c>
      <c r="BK252" s="384">
        <v>348</v>
      </c>
      <c r="BL252" s="384">
        <v>5</v>
      </c>
      <c r="BM252" s="385">
        <f t="shared" si="178"/>
        <v>3</v>
      </c>
      <c r="BN252" s="385">
        <f t="shared" si="179"/>
        <v>2</v>
      </c>
      <c r="BO252" s="385">
        <f t="shared" si="180"/>
        <v>3</v>
      </c>
      <c r="BP252" s="385">
        <f t="shared" si="181"/>
        <v>3</v>
      </c>
      <c r="BQ252" s="386">
        <f t="shared" si="182"/>
        <v>465</v>
      </c>
      <c r="BR252" s="228">
        <f t="shared" si="175"/>
        <v>0</v>
      </c>
      <c r="BS252" s="228">
        <v>0</v>
      </c>
      <c r="BT252" s="228">
        <v>1</v>
      </c>
      <c r="BU252" s="228" t="s">
        <v>139</v>
      </c>
      <c r="BV252" s="228" t="str">
        <f t="shared" si="297"/>
        <v>1</v>
      </c>
      <c r="BW252" s="228" t="str">
        <f t="shared" si="297"/>
        <v>0</v>
      </c>
      <c r="BX252" s="228" t="str">
        <f t="shared" si="297"/>
        <v>0</v>
      </c>
      <c r="BY252" s="228" t="s">
        <v>23</v>
      </c>
      <c r="BZ252" s="387">
        <f t="shared" si="183"/>
        <v>0</v>
      </c>
      <c r="CA252" s="387">
        <f t="shared" si="184"/>
        <v>930</v>
      </c>
      <c r="CB252" s="387">
        <f t="shared" si="185"/>
        <v>465</v>
      </c>
      <c r="CC252" s="387">
        <f t="shared" si="186"/>
        <v>0</v>
      </c>
      <c r="CD252" s="387">
        <f t="shared" si="187"/>
        <v>465</v>
      </c>
      <c r="CE252" s="387">
        <f t="shared" si="188"/>
        <v>465</v>
      </c>
      <c r="CF252" s="387">
        <f t="shared" si="189"/>
        <v>465</v>
      </c>
      <c r="CG252" s="387">
        <f t="shared" si="190"/>
        <v>465</v>
      </c>
      <c r="CH252" s="387">
        <f t="shared" si="191"/>
        <v>465</v>
      </c>
      <c r="CI252" s="387">
        <f t="shared" si="192"/>
        <v>465</v>
      </c>
      <c r="CJ252" s="387">
        <f t="shared" si="193"/>
        <v>465</v>
      </c>
      <c r="CK252" s="387">
        <f t="shared" si="194"/>
        <v>465</v>
      </c>
    </row>
    <row r="253" spans="1:89" s="228" customFormat="1" ht="20.399999999999999" x14ac:dyDescent="0.3">
      <c r="B253" s="227">
        <v>167</v>
      </c>
      <c r="C253" s="193">
        <v>294011</v>
      </c>
      <c r="D253" s="272">
        <v>29419013</v>
      </c>
      <c r="E253" s="157" t="s">
        <v>267</v>
      </c>
      <c r="F253" s="229" t="s">
        <v>344</v>
      </c>
      <c r="G253" s="229" t="s">
        <v>345</v>
      </c>
      <c r="H253" s="230" t="s">
        <v>18</v>
      </c>
      <c r="I253" s="227"/>
      <c r="J253" s="230" t="s">
        <v>19</v>
      </c>
      <c r="K253" s="232">
        <f t="shared" ref="K253" si="452">R253+T253+V253+X253</f>
        <v>19</v>
      </c>
      <c r="L253" s="158" t="s">
        <v>20</v>
      </c>
      <c r="M253" s="105">
        <v>0</v>
      </c>
      <c r="N253" s="370">
        <f t="shared" ref="N253" si="453">ROUND(O253,2)</f>
        <v>380</v>
      </c>
      <c r="O253" s="241">
        <v>380</v>
      </c>
      <c r="P253" s="234">
        <f t="shared" ref="P253" si="454">(O253*(M253/100+1))*K253</f>
        <v>7220</v>
      </c>
      <c r="Q253" s="160" t="s">
        <v>139</v>
      </c>
      <c r="R253" s="235">
        <f t="shared" ref="R253" si="455">AH253+AJ253+AL253</f>
        <v>0</v>
      </c>
      <c r="S253" s="234">
        <f t="shared" ref="S253" si="456">R253*(O253*(M253/100+1))</f>
        <v>0</v>
      </c>
      <c r="T253" s="235">
        <f t="shared" ref="T253" si="457">AN253+AP253+AR253</f>
        <v>14</v>
      </c>
      <c r="U253" s="234">
        <f t="shared" ref="U253" si="458">T253*(O253*(M253/100+1))</f>
        <v>5320</v>
      </c>
      <c r="V253" s="235">
        <f t="shared" ref="V253" si="459">AT253+AV253+AX253</f>
        <v>3</v>
      </c>
      <c r="W253" s="234">
        <f t="shared" ref="W253" si="460">V253*(O253*(M253/100+1))</f>
        <v>1140</v>
      </c>
      <c r="X253" s="235">
        <f t="shared" ref="X253" si="461">AZ253+BB253+BD253</f>
        <v>2</v>
      </c>
      <c r="Y253" s="234">
        <f t="shared" ref="Y253" si="462">X253*(O253*(M253/100+1))</f>
        <v>760</v>
      </c>
      <c r="Z253" s="234">
        <f t="shared" ref="Z253" si="463">S253+U253+W253+Y253</f>
        <v>7220</v>
      </c>
      <c r="AA253" s="236" t="b">
        <f t="shared" ref="AA253" si="464">K253=(SUM(X253,V253,T253,R253))</f>
        <v>1</v>
      </c>
      <c r="AB253" s="230" t="s">
        <v>22</v>
      </c>
      <c r="AC253" s="246"/>
      <c r="AD253" s="227"/>
      <c r="AE253" s="229" t="s">
        <v>23</v>
      </c>
      <c r="AF253" s="247"/>
      <c r="AG253" s="248"/>
      <c r="AH253" s="249">
        <v>0</v>
      </c>
      <c r="AI253" s="373">
        <f t="shared" ref="AI253" si="465">AH253*(O253*(M253/100+1))</f>
        <v>0</v>
      </c>
      <c r="AJ253" s="249">
        <v>0</v>
      </c>
      <c r="AK253" s="373">
        <f t="shared" ref="AK253" si="466">AJ253*(O253*(M253/100+1))</f>
        <v>0</v>
      </c>
      <c r="AL253" s="249">
        <v>0</v>
      </c>
      <c r="AM253" s="373">
        <f t="shared" ref="AM253" si="467">AL253*(O253*(M253/100+1))</f>
        <v>0</v>
      </c>
      <c r="AN253" s="249">
        <v>12</v>
      </c>
      <c r="AO253" s="373">
        <f t="shared" ref="AO253" si="468">AN253*(O253*(M253/100+1))</f>
        <v>4560</v>
      </c>
      <c r="AP253" s="249">
        <v>1</v>
      </c>
      <c r="AQ253" s="373">
        <f t="shared" ref="AQ253" si="469">AP253*(O253*(M253/100+1))</f>
        <v>380</v>
      </c>
      <c r="AR253" s="249">
        <v>1</v>
      </c>
      <c r="AS253" s="373">
        <f t="shared" ref="AS253" si="470">AR253*(O253*(M253/100+1))</f>
        <v>380</v>
      </c>
      <c r="AT253" s="249">
        <v>1</v>
      </c>
      <c r="AU253" s="373">
        <f t="shared" ref="AU253" si="471">AT253*(O253*(M253/100+1))</f>
        <v>380</v>
      </c>
      <c r="AV253" s="249">
        <v>1</v>
      </c>
      <c r="AW253" s="373">
        <f t="shared" ref="AW253" si="472">AV253*(O253*(M253/100+1))</f>
        <v>380</v>
      </c>
      <c r="AX253" s="249">
        <v>1</v>
      </c>
      <c r="AY253" s="373">
        <f t="shared" ref="AY253" si="473">AX253*(O253*(M253/100+1))</f>
        <v>380</v>
      </c>
      <c r="AZ253" s="249">
        <v>1</v>
      </c>
      <c r="BA253" s="373">
        <f t="shared" ref="BA253" si="474">AZ253*(O253*(M253/100+1))</f>
        <v>380</v>
      </c>
      <c r="BB253" s="249">
        <v>1</v>
      </c>
      <c r="BC253" s="373">
        <f t="shared" ref="BC253" si="475">BB253*(O253*(M253/100+1))</f>
        <v>380</v>
      </c>
      <c r="BD253" s="249">
        <v>0</v>
      </c>
      <c r="BE253" s="373">
        <f t="shared" ref="BE253" si="476">BD253*(O253*(M253/100+1))</f>
        <v>0</v>
      </c>
      <c r="BF253" s="387">
        <f t="shared" ref="BF253" si="477">SUM(R253,T253,V253,X253)*(O253*(M253/100+1))</f>
        <v>7220</v>
      </c>
      <c r="BG253" s="387">
        <f t="shared" ref="BG253" si="478">SUM(BE253,BC253,BA253,AY253,AW253,AU253,AS253,AQ253,AO253,AM253,AK253,AI253)</f>
        <v>7220</v>
      </c>
      <c r="BH253" s="390" t="b">
        <f t="shared" ref="BH253" si="479">BF253=BG253</f>
        <v>1</v>
      </c>
      <c r="BI253" s="387">
        <f t="shared" ref="BI253" si="480">BF253-BG253</f>
        <v>0</v>
      </c>
      <c r="BJ253" s="376">
        <f t="shared" ref="BJ253" si="481">D253</f>
        <v>29419013</v>
      </c>
      <c r="BK253" s="384">
        <v>348</v>
      </c>
      <c r="BL253" s="384">
        <v>5</v>
      </c>
      <c r="BM253" s="385">
        <f t="shared" ref="BM253" si="482">R253</f>
        <v>0</v>
      </c>
      <c r="BN253" s="385">
        <f t="shared" ref="BN253" si="483">T253</f>
        <v>14</v>
      </c>
      <c r="BO253" s="385">
        <f t="shared" ref="BO253" si="484">V253</f>
        <v>3</v>
      </c>
      <c r="BP253" s="385">
        <f t="shared" ref="BP253" si="485">X253</f>
        <v>2</v>
      </c>
      <c r="BQ253" s="386">
        <f t="shared" ref="BQ253" si="486">N253</f>
        <v>380</v>
      </c>
      <c r="BR253" s="228">
        <f t="shared" ref="BR253" si="487">M253</f>
        <v>0</v>
      </c>
      <c r="BS253" s="228">
        <v>0</v>
      </c>
      <c r="BT253" s="228">
        <v>1</v>
      </c>
      <c r="BU253" s="228" t="s">
        <v>139</v>
      </c>
      <c r="BV253" s="228" t="str">
        <f t="shared" ref="BV253" si="488">IF(AB253 = "X", "1", "0")</f>
        <v>1</v>
      </c>
      <c r="BW253" s="228" t="str">
        <f t="shared" ref="BW253" si="489">IF(AC253 = "X", "1", "0")</f>
        <v>0</v>
      </c>
      <c r="BX253" s="228" t="str">
        <f t="shared" ref="BX253" si="490">IF(AD253 = "X", "1", "0")</f>
        <v>0</v>
      </c>
      <c r="BY253" s="228" t="s">
        <v>23</v>
      </c>
      <c r="BZ253" s="387">
        <f t="shared" ref="BZ253" si="491">AI253</f>
        <v>0</v>
      </c>
      <c r="CA253" s="387">
        <f t="shared" ref="CA253" si="492">AK253</f>
        <v>0</v>
      </c>
      <c r="CB253" s="387">
        <f t="shared" ref="CB253" si="493">AM253</f>
        <v>0</v>
      </c>
      <c r="CC253" s="387">
        <f t="shared" ref="CC253" si="494">AO253</f>
        <v>4560</v>
      </c>
      <c r="CD253" s="387">
        <f t="shared" ref="CD253" si="495">AQ253</f>
        <v>380</v>
      </c>
      <c r="CE253" s="387">
        <f t="shared" ref="CE253" si="496">AS253</f>
        <v>380</v>
      </c>
      <c r="CF253" s="387">
        <f t="shared" ref="CF253" si="497">AU253</f>
        <v>380</v>
      </c>
      <c r="CG253" s="387">
        <f t="shared" ref="CG253" si="498">AW253</f>
        <v>380</v>
      </c>
      <c r="CH253" s="387">
        <f t="shared" ref="CH253" si="499">AY253</f>
        <v>380</v>
      </c>
      <c r="CI253" s="387">
        <f t="shared" ref="CI253" si="500">BA253</f>
        <v>380</v>
      </c>
      <c r="CJ253" s="387">
        <f t="shared" ref="CJ253" si="501">BC253</f>
        <v>380</v>
      </c>
      <c r="CK253" s="387">
        <f t="shared" ref="CK253" si="502">BE253</f>
        <v>0</v>
      </c>
    </row>
    <row r="254" spans="1:89" s="228" customFormat="1" ht="20.399999999999999" x14ac:dyDescent="0.3">
      <c r="B254" s="227">
        <v>167</v>
      </c>
      <c r="C254" s="193">
        <v>294011</v>
      </c>
      <c r="D254" s="272">
        <v>29419013</v>
      </c>
      <c r="E254" s="157" t="s">
        <v>267</v>
      </c>
      <c r="F254" s="229" t="s">
        <v>344</v>
      </c>
      <c r="G254" s="229" t="s">
        <v>345</v>
      </c>
      <c r="H254" s="230" t="s">
        <v>18</v>
      </c>
      <c r="I254" s="227"/>
      <c r="J254" s="230" t="s">
        <v>19</v>
      </c>
      <c r="K254" s="232">
        <f t="shared" si="400"/>
        <v>8</v>
      </c>
      <c r="L254" s="158" t="s">
        <v>20</v>
      </c>
      <c r="M254" s="105">
        <v>0</v>
      </c>
      <c r="N254" s="370">
        <f t="shared" si="176"/>
        <v>642.82000000000005</v>
      </c>
      <c r="O254" s="241">
        <v>642.82000000000005</v>
      </c>
      <c r="P254" s="234">
        <f t="shared" si="154"/>
        <v>5142.5600000000004</v>
      </c>
      <c r="Q254" s="160" t="s">
        <v>139</v>
      </c>
      <c r="R254" s="235">
        <f t="shared" si="148"/>
        <v>1</v>
      </c>
      <c r="S254" s="234">
        <f t="shared" si="155"/>
        <v>642.82000000000005</v>
      </c>
      <c r="T254" s="235">
        <f t="shared" si="149"/>
        <v>2</v>
      </c>
      <c r="U254" s="234">
        <f t="shared" si="156"/>
        <v>1285.6400000000001</v>
      </c>
      <c r="V254" s="235">
        <f t="shared" si="150"/>
        <v>3</v>
      </c>
      <c r="W254" s="234">
        <f t="shared" si="157"/>
        <v>1928.46</v>
      </c>
      <c r="X254" s="235">
        <f t="shared" si="151"/>
        <v>2</v>
      </c>
      <c r="Y254" s="234">
        <f t="shared" si="158"/>
        <v>1285.6400000000001</v>
      </c>
      <c r="Z254" s="234">
        <f t="shared" si="152"/>
        <v>5142.5600000000004</v>
      </c>
      <c r="AA254" s="236" t="b">
        <f t="shared" si="153"/>
        <v>1</v>
      </c>
      <c r="AB254" s="230" t="s">
        <v>22</v>
      </c>
      <c r="AC254" s="246"/>
      <c r="AD254" s="227"/>
      <c r="AE254" s="229" t="s">
        <v>23</v>
      </c>
      <c r="AF254" s="247"/>
      <c r="AG254" s="248"/>
      <c r="AH254" s="249">
        <v>0</v>
      </c>
      <c r="AI254" s="373">
        <f t="shared" si="159"/>
        <v>0</v>
      </c>
      <c r="AJ254" s="249">
        <v>0</v>
      </c>
      <c r="AK254" s="373">
        <f t="shared" si="160"/>
        <v>0</v>
      </c>
      <c r="AL254" s="249">
        <v>1</v>
      </c>
      <c r="AM254" s="373">
        <f t="shared" si="161"/>
        <v>642.82000000000005</v>
      </c>
      <c r="AN254" s="249">
        <v>0</v>
      </c>
      <c r="AO254" s="373">
        <f t="shared" si="162"/>
        <v>0</v>
      </c>
      <c r="AP254" s="249">
        <v>1</v>
      </c>
      <c r="AQ254" s="373">
        <f t="shared" si="163"/>
        <v>642.82000000000005</v>
      </c>
      <c r="AR254" s="249">
        <v>1</v>
      </c>
      <c r="AS254" s="373">
        <f t="shared" si="164"/>
        <v>642.82000000000005</v>
      </c>
      <c r="AT254" s="249">
        <v>1</v>
      </c>
      <c r="AU254" s="373">
        <f t="shared" si="165"/>
        <v>642.82000000000005</v>
      </c>
      <c r="AV254" s="249">
        <v>1</v>
      </c>
      <c r="AW254" s="373">
        <f t="shared" si="166"/>
        <v>642.82000000000005</v>
      </c>
      <c r="AX254" s="249">
        <v>1</v>
      </c>
      <c r="AY254" s="373">
        <f t="shared" si="167"/>
        <v>642.82000000000005</v>
      </c>
      <c r="AZ254" s="249">
        <v>1</v>
      </c>
      <c r="BA254" s="373">
        <f t="shared" si="168"/>
        <v>642.82000000000005</v>
      </c>
      <c r="BB254" s="249">
        <v>1</v>
      </c>
      <c r="BC254" s="373">
        <f t="shared" si="169"/>
        <v>642.82000000000005</v>
      </c>
      <c r="BD254" s="249">
        <v>0</v>
      </c>
      <c r="BE254" s="373">
        <f t="shared" si="170"/>
        <v>0</v>
      </c>
      <c r="BF254" s="387">
        <f t="shared" si="171"/>
        <v>5142.5600000000004</v>
      </c>
      <c r="BG254" s="387">
        <f t="shared" si="172"/>
        <v>5142.5600000000004</v>
      </c>
      <c r="BH254" s="390" t="b">
        <f t="shared" si="173"/>
        <v>1</v>
      </c>
      <c r="BI254" s="387">
        <f t="shared" si="174"/>
        <v>0</v>
      </c>
      <c r="BJ254" s="376">
        <f t="shared" si="177"/>
        <v>29419013</v>
      </c>
      <c r="BK254" s="384">
        <v>348</v>
      </c>
      <c r="BL254" s="384">
        <v>5</v>
      </c>
      <c r="BM254" s="385">
        <f t="shared" si="178"/>
        <v>1</v>
      </c>
      <c r="BN254" s="385">
        <f t="shared" si="179"/>
        <v>2</v>
      </c>
      <c r="BO254" s="385">
        <f t="shared" si="180"/>
        <v>3</v>
      </c>
      <c r="BP254" s="385">
        <f t="shared" si="181"/>
        <v>2</v>
      </c>
      <c r="BQ254" s="386">
        <f t="shared" si="182"/>
        <v>642.82000000000005</v>
      </c>
      <c r="BR254" s="228">
        <f t="shared" si="175"/>
        <v>0</v>
      </c>
      <c r="BS254" s="228">
        <v>0</v>
      </c>
      <c r="BT254" s="228">
        <v>1</v>
      </c>
      <c r="BU254" s="228" t="s">
        <v>139</v>
      </c>
      <c r="BV254" s="228" t="str">
        <f t="shared" si="297"/>
        <v>1</v>
      </c>
      <c r="BW254" s="228" t="str">
        <f t="shared" si="297"/>
        <v>0</v>
      </c>
      <c r="BX254" s="228" t="str">
        <f t="shared" si="297"/>
        <v>0</v>
      </c>
      <c r="BY254" s="228" t="s">
        <v>23</v>
      </c>
      <c r="BZ254" s="387">
        <f t="shared" si="183"/>
        <v>0</v>
      </c>
      <c r="CA254" s="387">
        <f t="shared" si="184"/>
        <v>0</v>
      </c>
      <c r="CB254" s="387">
        <f t="shared" si="185"/>
        <v>642.82000000000005</v>
      </c>
      <c r="CC254" s="387">
        <f t="shared" si="186"/>
        <v>0</v>
      </c>
      <c r="CD254" s="387">
        <f t="shared" si="187"/>
        <v>642.82000000000005</v>
      </c>
      <c r="CE254" s="387">
        <f t="shared" si="188"/>
        <v>642.82000000000005</v>
      </c>
      <c r="CF254" s="387">
        <f t="shared" si="189"/>
        <v>642.82000000000005</v>
      </c>
      <c r="CG254" s="387">
        <f t="shared" si="190"/>
        <v>642.82000000000005</v>
      </c>
      <c r="CH254" s="387">
        <f t="shared" si="191"/>
        <v>642.82000000000005</v>
      </c>
      <c r="CI254" s="387">
        <f t="shared" si="192"/>
        <v>642.82000000000005</v>
      </c>
      <c r="CJ254" s="387">
        <f t="shared" si="193"/>
        <v>642.82000000000005</v>
      </c>
      <c r="CK254" s="387">
        <f t="shared" si="194"/>
        <v>0</v>
      </c>
    </row>
    <row r="255" spans="1:89" s="228" customFormat="1" ht="20.399999999999999" x14ac:dyDescent="0.3">
      <c r="B255" s="227">
        <v>168</v>
      </c>
      <c r="C255" s="193">
        <v>294011</v>
      </c>
      <c r="D255" s="391">
        <v>21411046</v>
      </c>
      <c r="E255" s="157" t="s">
        <v>268</v>
      </c>
      <c r="F255" s="229" t="s">
        <v>344</v>
      </c>
      <c r="G255" s="229" t="s">
        <v>345</v>
      </c>
      <c r="H255" s="230" t="s">
        <v>18</v>
      </c>
      <c r="I255" s="227"/>
      <c r="J255" s="230" t="s">
        <v>19</v>
      </c>
      <c r="K255" s="232">
        <f t="shared" ref="K255" si="503">R255+T255+V255+X255</f>
        <v>11</v>
      </c>
      <c r="L255" s="158" t="s">
        <v>20</v>
      </c>
      <c r="M255" s="105">
        <v>0</v>
      </c>
      <c r="N255" s="370">
        <f t="shared" ref="N255" si="504">ROUND(O255,2)</f>
        <v>154.31</v>
      </c>
      <c r="O255" s="241">
        <v>154.31</v>
      </c>
      <c r="P255" s="234">
        <f t="shared" ref="P255" si="505">(O255*(M255/100+1))*K255</f>
        <v>1697.41</v>
      </c>
      <c r="Q255" s="160" t="s">
        <v>139</v>
      </c>
      <c r="R255" s="235">
        <f t="shared" ref="R255" si="506">AH255+AJ255+AL255</f>
        <v>0</v>
      </c>
      <c r="S255" s="234">
        <f t="shared" ref="S255" si="507">R255*(O255*(M255/100+1))</f>
        <v>0</v>
      </c>
      <c r="T255" s="235">
        <f t="shared" ref="T255" si="508">AN255+AP255+AR255</f>
        <v>6</v>
      </c>
      <c r="U255" s="234">
        <f t="shared" ref="U255" si="509">T255*(O255*(M255/100+1))</f>
        <v>925.86</v>
      </c>
      <c r="V255" s="235">
        <f t="shared" ref="V255" si="510">AT255+AV255+AX255</f>
        <v>3</v>
      </c>
      <c r="W255" s="234">
        <f t="shared" ref="W255" si="511">V255*(O255*(M255/100+1))</f>
        <v>462.93</v>
      </c>
      <c r="X255" s="235">
        <f t="shared" ref="X255" si="512">AZ255+BB255+BD255</f>
        <v>2</v>
      </c>
      <c r="Y255" s="234">
        <f t="shared" ref="Y255" si="513">X255*(O255*(M255/100+1))</f>
        <v>308.62</v>
      </c>
      <c r="Z255" s="234">
        <f t="shared" ref="Z255" si="514">S255+U255+W255+Y255</f>
        <v>1697.4099999999999</v>
      </c>
      <c r="AA255" s="236" t="b">
        <f t="shared" ref="AA255" si="515">K255=(SUM(X255,V255,T255,R255))</f>
        <v>1</v>
      </c>
      <c r="AB255" s="230" t="s">
        <v>22</v>
      </c>
      <c r="AC255" s="246"/>
      <c r="AD255" s="227"/>
      <c r="AE255" s="229" t="s">
        <v>23</v>
      </c>
      <c r="AF255" s="247"/>
      <c r="AG255" s="248"/>
      <c r="AH255" s="249">
        <v>0</v>
      </c>
      <c r="AI255" s="373">
        <f t="shared" ref="AI255" si="516">AH255*(O255*(M255/100+1))</f>
        <v>0</v>
      </c>
      <c r="AJ255" s="249">
        <v>0</v>
      </c>
      <c r="AK255" s="373">
        <f t="shared" ref="AK255" si="517">AJ255*(O255*(M255/100+1))</f>
        <v>0</v>
      </c>
      <c r="AL255" s="249">
        <v>0</v>
      </c>
      <c r="AM255" s="373">
        <f t="shared" ref="AM255" si="518">AL255*(O255*(M255/100+1))</f>
        <v>0</v>
      </c>
      <c r="AN255" s="249">
        <v>4</v>
      </c>
      <c r="AO255" s="373">
        <f t="shared" ref="AO255" si="519">AN255*(O255*(M255/100+1))</f>
        <v>617.24</v>
      </c>
      <c r="AP255" s="249">
        <v>1</v>
      </c>
      <c r="AQ255" s="373">
        <f t="shared" ref="AQ255" si="520">AP255*(O255*(M255/100+1))</f>
        <v>154.31</v>
      </c>
      <c r="AR255" s="249">
        <v>1</v>
      </c>
      <c r="AS255" s="373">
        <f t="shared" ref="AS255" si="521">AR255*(O255*(M255/100+1))</f>
        <v>154.31</v>
      </c>
      <c r="AT255" s="249">
        <v>1</v>
      </c>
      <c r="AU255" s="373">
        <f t="shared" ref="AU255" si="522">AT255*(O255*(M255/100+1))</f>
        <v>154.31</v>
      </c>
      <c r="AV255" s="249">
        <v>1</v>
      </c>
      <c r="AW255" s="373">
        <f t="shared" ref="AW255" si="523">AV255*(O255*(M255/100+1))</f>
        <v>154.31</v>
      </c>
      <c r="AX255" s="249">
        <v>1</v>
      </c>
      <c r="AY255" s="373">
        <f t="shared" ref="AY255" si="524">AX255*(O255*(M255/100+1))</f>
        <v>154.31</v>
      </c>
      <c r="AZ255" s="249">
        <v>1</v>
      </c>
      <c r="BA255" s="373">
        <f t="shared" ref="BA255" si="525">AZ255*(O255*(M255/100+1))</f>
        <v>154.31</v>
      </c>
      <c r="BB255" s="249">
        <v>1</v>
      </c>
      <c r="BC255" s="373">
        <f t="shared" ref="BC255" si="526">BB255*(O255*(M255/100+1))</f>
        <v>154.31</v>
      </c>
      <c r="BD255" s="249">
        <v>0</v>
      </c>
      <c r="BE255" s="373">
        <f t="shared" ref="BE255" si="527">BD255*(O255*(M255/100+1))</f>
        <v>0</v>
      </c>
      <c r="BF255" s="387">
        <f t="shared" ref="BF255" si="528">SUM(R255,T255,V255,X255)*(O255*(M255/100+1))</f>
        <v>1697.41</v>
      </c>
      <c r="BG255" s="387">
        <f t="shared" ref="BG255" si="529">SUM(BE255,BC255,BA255,AY255,AW255,AU255,AS255,AQ255,AO255,AM255,AK255,AI255)</f>
        <v>1697.4099999999999</v>
      </c>
      <c r="BH255" s="390" t="b">
        <f t="shared" ref="BH255" si="530">BF255=BG255</f>
        <v>1</v>
      </c>
      <c r="BI255" s="387">
        <f t="shared" ref="BI255" si="531">BF255-BG255</f>
        <v>0</v>
      </c>
      <c r="BJ255" s="376">
        <f t="shared" ref="BJ255" si="532">D255</f>
        <v>21411046</v>
      </c>
      <c r="BK255" s="384">
        <v>348</v>
      </c>
      <c r="BL255" s="384">
        <v>5</v>
      </c>
      <c r="BM255" s="385">
        <f t="shared" ref="BM255" si="533">R255</f>
        <v>0</v>
      </c>
      <c r="BN255" s="385">
        <f t="shared" ref="BN255" si="534">T255</f>
        <v>6</v>
      </c>
      <c r="BO255" s="385">
        <f t="shared" ref="BO255" si="535">V255</f>
        <v>3</v>
      </c>
      <c r="BP255" s="385">
        <f t="shared" ref="BP255" si="536">X255</f>
        <v>2</v>
      </c>
      <c r="BQ255" s="386">
        <f t="shared" ref="BQ255" si="537">N255</f>
        <v>154.31</v>
      </c>
      <c r="BR255" s="228">
        <f t="shared" ref="BR255" si="538">M255</f>
        <v>0</v>
      </c>
      <c r="BS255" s="228">
        <v>0</v>
      </c>
      <c r="BT255" s="228">
        <v>1</v>
      </c>
      <c r="BU255" s="228" t="s">
        <v>139</v>
      </c>
      <c r="BV255" s="228" t="str">
        <f t="shared" ref="BV255" si="539">IF(AB255 = "X", "1", "0")</f>
        <v>1</v>
      </c>
      <c r="BW255" s="228" t="str">
        <f t="shared" ref="BW255" si="540">IF(AC255 = "X", "1", "0")</f>
        <v>0</v>
      </c>
      <c r="BX255" s="228" t="str">
        <f t="shared" ref="BX255" si="541">IF(AD255 = "X", "1", "0")</f>
        <v>0</v>
      </c>
      <c r="BY255" s="228" t="s">
        <v>23</v>
      </c>
      <c r="BZ255" s="387">
        <f t="shared" ref="BZ255" si="542">AI255</f>
        <v>0</v>
      </c>
      <c r="CA255" s="387">
        <f t="shared" ref="CA255" si="543">AK255</f>
        <v>0</v>
      </c>
      <c r="CB255" s="387">
        <f t="shared" ref="CB255" si="544">AM255</f>
        <v>0</v>
      </c>
      <c r="CC255" s="387">
        <f t="shared" ref="CC255" si="545">AO255</f>
        <v>617.24</v>
      </c>
      <c r="CD255" s="387">
        <f t="shared" ref="CD255" si="546">AQ255</f>
        <v>154.31</v>
      </c>
      <c r="CE255" s="387">
        <f t="shared" ref="CE255" si="547">AS255</f>
        <v>154.31</v>
      </c>
      <c r="CF255" s="387">
        <f t="shared" ref="CF255" si="548">AU255</f>
        <v>154.31</v>
      </c>
      <c r="CG255" s="387">
        <f t="shared" ref="CG255" si="549">AW255</f>
        <v>154.31</v>
      </c>
      <c r="CH255" s="387">
        <f t="shared" ref="CH255" si="550">AY255</f>
        <v>154.31</v>
      </c>
      <c r="CI255" s="387">
        <f t="shared" ref="CI255" si="551">BA255</f>
        <v>154.31</v>
      </c>
      <c r="CJ255" s="387">
        <f t="shared" ref="CJ255" si="552">BC255</f>
        <v>154.31</v>
      </c>
      <c r="CK255" s="387">
        <f t="shared" ref="CK255" si="553">BE255</f>
        <v>0</v>
      </c>
    </row>
    <row r="256" spans="1:89" s="228" customFormat="1" ht="20.399999999999999" x14ac:dyDescent="0.3">
      <c r="B256" s="227">
        <v>168</v>
      </c>
      <c r="C256" s="193">
        <v>294011</v>
      </c>
      <c r="D256" s="391">
        <v>21411046</v>
      </c>
      <c r="E256" s="157" t="s">
        <v>268</v>
      </c>
      <c r="F256" s="229" t="s">
        <v>344</v>
      </c>
      <c r="G256" s="229" t="s">
        <v>345</v>
      </c>
      <c r="H256" s="230" t="s">
        <v>18</v>
      </c>
      <c r="I256" s="227"/>
      <c r="J256" s="230" t="s">
        <v>19</v>
      </c>
      <c r="K256" s="232">
        <f t="shared" si="400"/>
        <v>10</v>
      </c>
      <c r="L256" s="158" t="s">
        <v>20</v>
      </c>
      <c r="M256" s="105">
        <v>0</v>
      </c>
      <c r="N256" s="370">
        <f t="shared" si="176"/>
        <v>197.2</v>
      </c>
      <c r="O256" s="241">
        <v>197.2</v>
      </c>
      <c r="P256" s="234">
        <f t="shared" si="154"/>
        <v>1972</v>
      </c>
      <c r="Q256" s="160" t="s">
        <v>139</v>
      </c>
      <c r="R256" s="235">
        <f t="shared" si="148"/>
        <v>3</v>
      </c>
      <c r="S256" s="234">
        <f t="shared" si="155"/>
        <v>591.59999999999991</v>
      </c>
      <c r="T256" s="235">
        <f t="shared" si="149"/>
        <v>2</v>
      </c>
      <c r="U256" s="234">
        <f t="shared" si="156"/>
        <v>394.4</v>
      </c>
      <c r="V256" s="235">
        <f t="shared" si="150"/>
        <v>3</v>
      </c>
      <c r="W256" s="234">
        <f t="shared" si="157"/>
        <v>591.59999999999991</v>
      </c>
      <c r="X256" s="235">
        <f t="shared" si="151"/>
        <v>2</v>
      </c>
      <c r="Y256" s="234">
        <f t="shared" si="158"/>
        <v>394.4</v>
      </c>
      <c r="Z256" s="234">
        <f t="shared" si="152"/>
        <v>1972</v>
      </c>
      <c r="AA256" s="236" t="b">
        <f t="shared" si="153"/>
        <v>1</v>
      </c>
      <c r="AB256" s="230" t="s">
        <v>22</v>
      </c>
      <c r="AC256" s="246"/>
      <c r="AD256" s="227"/>
      <c r="AE256" s="229" t="s">
        <v>23</v>
      </c>
      <c r="AF256" s="247"/>
      <c r="AG256" s="248"/>
      <c r="AH256" s="249">
        <v>0</v>
      </c>
      <c r="AI256" s="373">
        <f t="shared" si="159"/>
        <v>0</v>
      </c>
      <c r="AJ256" s="249">
        <v>2</v>
      </c>
      <c r="AK256" s="373">
        <f t="shared" si="160"/>
        <v>394.4</v>
      </c>
      <c r="AL256" s="249">
        <v>1</v>
      </c>
      <c r="AM256" s="373">
        <f t="shared" si="161"/>
        <v>197.2</v>
      </c>
      <c r="AN256" s="249">
        <v>0</v>
      </c>
      <c r="AO256" s="373">
        <f t="shared" si="162"/>
        <v>0</v>
      </c>
      <c r="AP256" s="249">
        <v>1</v>
      </c>
      <c r="AQ256" s="373">
        <f t="shared" si="163"/>
        <v>197.2</v>
      </c>
      <c r="AR256" s="249">
        <v>1</v>
      </c>
      <c r="AS256" s="373">
        <f t="shared" si="164"/>
        <v>197.2</v>
      </c>
      <c r="AT256" s="249">
        <v>1</v>
      </c>
      <c r="AU256" s="373">
        <f t="shared" si="165"/>
        <v>197.2</v>
      </c>
      <c r="AV256" s="249">
        <v>1</v>
      </c>
      <c r="AW256" s="373">
        <f t="shared" si="166"/>
        <v>197.2</v>
      </c>
      <c r="AX256" s="249">
        <v>1</v>
      </c>
      <c r="AY256" s="373">
        <f t="shared" si="167"/>
        <v>197.2</v>
      </c>
      <c r="AZ256" s="249">
        <v>1</v>
      </c>
      <c r="BA256" s="373">
        <f t="shared" si="168"/>
        <v>197.2</v>
      </c>
      <c r="BB256" s="249">
        <v>1</v>
      </c>
      <c r="BC256" s="373">
        <f t="shared" si="169"/>
        <v>197.2</v>
      </c>
      <c r="BD256" s="249">
        <v>0</v>
      </c>
      <c r="BE256" s="373">
        <f t="shared" si="170"/>
        <v>0</v>
      </c>
      <c r="BF256" s="387">
        <f t="shared" si="171"/>
        <v>1972</v>
      </c>
      <c r="BG256" s="387">
        <f t="shared" si="172"/>
        <v>1972</v>
      </c>
      <c r="BH256" s="390" t="b">
        <f t="shared" si="173"/>
        <v>1</v>
      </c>
      <c r="BI256" s="387">
        <f t="shared" si="174"/>
        <v>0</v>
      </c>
      <c r="BJ256" s="376">
        <f t="shared" si="177"/>
        <v>21411046</v>
      </c>
      <c r="BK256" s="384">
        <v>348</v>
      </c>
      <c r="BL256" s="384">
        <v>5</v>
      </c>
      <c r="BM256" s="385">
        <f t="shared" si="178"/>
        <v>3</v>
      </c>
      <c r="BN256" s="385">
        <f t="shared" si="179"/>
        <v>2</v>
      </c>
      <c r="BO256" s="385">
        <f t="shared" si="180"/>
        <v>3</v>
      </c>
      <c r="BP256" s="385">
        <f t="shared" si="181"/>
        <v>2</v>
      </c>
      <c r="BQ256" s="386">
        <f t="shared" si="182"/>
        <v>197.2</v>
      </c>
      <c r="BR256" s="228">
        <f t="shared" si="175"/>
        <v>0</v>
      </c>
      <c r="BS256" s="228">
        <v>0</v>
      </c>
      <c r="BT256" s="228">
        <v>1</v>
      </c>
      <c r="BU256" s="228" t="s">
        <v>139</v>
      </c>
      <c r="BV256" s="228" t="str">
        <f t="shared" si="297"/>
        <v>1</v>
      </c>
      <c r="BW256" s="228" t="str">
        <f t="shared" si="297"/>
        <v>0</v>
      </c>
      <c r="BX256" s="228" t="str">
        <f t="shared" si="297"/>
        <v>0</v>
      </c>
      <c r="BY256" s="228" t="s">
        <v>23</v>
      </c>
      <c r="BZ256" s="387">
        <f t="shared" si="183"/>
        <v>0</v>
      </c>
      <c r="CA256" s="387">
        <f t="shared" si="184"/>
        <v>394.4</v>
      </c>
      <c r="CB256" s="387">
        <f t="shared" si="185"/>
        <v>197.2</v>
      </c>
      <c r="CC256" s="387">
        <f t="shared" si="186"/>
        <v>0</v>
      </c>
      <c r="CD256" s="387">
        <f t="shared" si="187"/>
        <v>197.2</v>
      </c>
      <c r="CE256" s="387">
        <f t="shared" si="188"/>
        <v>197.2</v>
      </c>
      <c r="CF256" s="387">
        <f t="shared" si="189"/>
        <v>197.2</v>
      </c>
      <c r="CG256" s="387">
        <f t="shared" si="190"/>
        <v>197.2</v>
      </c>
      <c r="CH256" s="387">
        <f t="shared" si="191"/>
        <v>197.2</v>
      </c>
      <c r="CI256" s="387">
        <f t="shared" si="192"/>
        <v>197.2</v>
      </c>
      <c r="CJ256" s="387">
        <f t="shared" si="193"/>
        <v>197.2</v>
      </c>
      <c r="CK256" s="387">
        <f t="shared" si="194"/>
        <v>0</v>
      </c>
    </row>
    <row r="257" spans="1:89" s="228" customFormat="1" ht="20.399999999999999" x14ac:dyDescent="0.3">
      <c r="B257" s="227">
        <v>169</v>
      </c>
      <c r="C257" s="193">
        <v>294011</v>
      </c>
      <c r="D257" s="391">
        <v>21410208</v>
      </c>
      <c r="E257" s="157" t="s">
        <v>269</v>
      </c>
      <c r="F257" s="229" t="s">
        <v>344</v>
      </c>
      <c r="G257" s="229" t="s">
        <v>345</v>
      </c>
      <c r="H257" s="230" t="s">
        <v>18</v>
      </c>
      <c r="I257" s="227"/>
      <c r="J257" s="230" t="s">
        <v>19</v>
      </c>
      <c r="K257" s="232">
        <f t="shared" ref="K257" si="554">R257+T257+V257+X257</f>
        <v>9</v>
      </c>
      <c r="L257" s="158" t="s">
        <v>20</v>
      </c>
      <c r="M257" s="105">
        <v>0</v>
      </c>
      <c r="N257" s="370">
        <f t="shared" ref="N257" si="555">ROUND(O257,2)</f>
        <v>100</v>
      </c>
      <c r="O257" s="241">
        <v>100</v>
      </c>
      <c r="P257" s="234">
        <f t="shared" ref="P257" si="556">(O257*(M257/100+1))*K257</f>
        <v>900</v>
      </c>
      <c r="Q257" s="160" t="s">
        <v>139</v>
      </c>
      <c r="R257" s="235">
        <f t="shared" ref="R257" si="557">AH257+AJ257+AL257</f>
        <v>0</v>
      </c>
      <c r="S257" s="234">
        <f t="shared" ref="S257" si="558">R257*(O257*(M257/100+1))</f>
        <v>0</v>
      </c>
      <c r="T257" s="235">
        <f t="shared" ref="T257" si="559">AN257+AP257+AR257</f>
        <v>3</v>
      </c>
      <c r="U257" s="234">
        <f t="shared" ref="U257" si="560">T257*(O257*(M257/100+1))</f>
        <v>300</v>
      </c>
      <c r="V257" s="235">
        <f t="shared" ref="V257" si="561">AT257+AV257+AX257</f>
        <v>3</v>
      </c>
      <c r="W257" s="234">
        <f t="shared" ref="W257" si="562">V257*(O257*(M257/100+1))</f>
        <v>300</v>
      </c>
      <c r="X257" s="235">
        <f t="shared" ref="X257" si="563">AZ257+BB257+BD257</f>
        <v>3</v>
      </c>
      <c r="Y257" s="234">
        <f t="shared" ref="Y257" si="564">X257*(O257*(M257/100+1))</f>
        <v>300</v>
      </c>
      <c r="Z257" s="234">
        <f t="shared" ref="Z257" si="565">S257+U257+W257+Y257</f>
        <v>900</v>
      </c>
      <c r="AA257" s="236" t="b">
        <f t="shared" ref="AA257" si="566">K257=(SUM(X257,V257,T257,R257))</f>
        <v>1</v>
      </c>
      <c r="AB257" s="230" t="s">
        <v>22</v>
      </c>
      <c r="AC257" s="246"/>
      <c r="AD257" s="227"/>
      <c r="AE257" s="229" t="s">
        <v>23</v>
      </c>
      <c r="AF257" s="247"/>
      <c r="AG257" s="248"/>
      <c r="AH257" s="249">
        <v>0</v>
      </c>
      <c r="AI257" s="373">
        <f t="shared" ref="AI257" si="567">AH257*(O257*(M257/100+1))</f>
        <v>0</v>
      </c>
      <c r="AJ257" s="249">
        <v>0</v>
      </c>
      <c r="AK257" s="373">
        <f t="shared" ref="AK257" si="568">AJ257*(O257*(M257/100+1))</f>
        <v>0</v>
      </c>
      <c r="AL257" s="249">
        <v>0</v>
      </c>
      <c r="AM257" s="373">
        <f t="shared" ref="AM257" si="569">AL257*(O257*(M257/100+1))</f>
        <v>0</v>
      </c>
      <c r="AN257" s="249">
        <v>1</v>
      </c>
      <c r="AO257" s="373">
        <f t="shared" ref="AO257" si="570">AN257*(O257*(M257/100+1))</f>
        <v>100</v>
      </c>
      <c r="AP257" s="249">
        <v>1</v>
      </c>
      <c r="AQ257" s="373">
        <f t="shared" ref="AQ257" si="571">AP257*(O257*(M257/100+1))</f>
        <v>100</v>
      </c>
      <c r="AR257" s="249">
        <v>1</v>
      </c>
      <c r="AS257" s="373">
        <f t="shared" ref="AS257" si="572">AR257*(O257*(M257/100+1))</f>
        <v>100</v>
      </c>
      <c r="AT257" s="249">
        <v>1</v>
      </c>
      <c r="AU257" s="373">
        <f t="shared" ref="AU257" si="573">AT257*(O257*(M257/100+1))</f>
        <v>100</v>
      </c>
      <c r="AV257" s="249">
        <v>1</v>
      </c>
      <c r="AW257" s="373">
        <f t="shared" ref="AW257" si="574">AV257*(O257*(M257/100+1))</f>
        <v>100</v>
      </c>
      <c r="AX257" s="249">
        <v>1</v>
      </c>
      <c r="AY257" s="373">
        <f t="shared" ref="AY257" si="575">AX257*(O257*(M257/100+1))</f>
        <v>100</v>
      </c>
      <c r="AZ257" s="249">
        <v>1</v>
      </c>
      <c r="BA257" s="373">
        <f t="shared" ref="BA257" si="576">AZ257*(O257*(M257/100+1))</f>
        <v>100</v>
      </c>
      <c r="BB257" s="249">
        <v>1</v>
      </c>
      <c r="BC257" s="373">
        <f t="shared" ref="BC257" si="577">BB257*(O257*(M257/100+1))</f>
        <v>100</v>
      </c>
      <c r="BD257" s="249">
        <v>1</v>
      </c>
      <c r="BE257" s="373">
        <f t="shared" ref="BE257" si="578">BD257*(O257*(M257/100+1))</f>
        <v>100</v>
      </c>
      <c r="BF257" s="387">
        <f t="shared" ref="BF257" si="579">SUM(R257,T257,V257,X257)*(O257*(M257/100+1))</f>
        <v>900</v>
      </c>
      <c r="BG257" s="387">
        <f t="shared" ref="BG257" si="580">SUM(BE257,BC257,BA257,AY257,AW257,AU257,AS257,AQ257,AO257,AM257,AK257,AI257)</f>
        <v>900</v>
      </c>
      <c r="BH257" s="390" t="b">
        <f t="shared" ref="BH257" si="581">BF257=BG257</f>
        <v>1</v>
      </c>
      <c r="BI257" s="387">
        <f t="shared" ref="BI257" si="582">BF257-BG257</f>
        <v>0</v>
      </c>
      <c r="BJ257" s="376">
        <f t="shared" ref="BJ257" si="583">D257</f>
        <v>21410208</v>
      </c>
      <c r="BK257" s="384">
        <v>348</v>
      </c>
      <c r="BL257" s="384">
        <v>5</v>
      </c>
      <c r="BM257" s="385">
        <f t="shared" ref="BM257" si="584">R257</f>
        <v>0</v>
      </c>
      <c r="BN257" s="385">
        <f t="shared" ref="BN257" si="585">T257</f>
        <v>3</v>
      </c>
      <c r="BO257" s="385">
        <f t="shared" ref="BO257" si="586">V257</f>
        <v>3</v>
      </c>
      <c r="BP257" s="385">
        <f t="shared" ref="BP257" si="587">X257</f>
        <v>3</v>
      </c>
      <c r="BQ257" s="386">
        <f t="shared" ref="BQ257" si="588">N257</f>
        <v>100</v>
      </c>
      <c r="BR257" s="228">
        <f t="shared" ref="BR257" si="589">M257</f>
        <v>0</v>
      </c>
      <c r="BS257" s="228">
        <v>0</v>
      </c>
      <c r="BT257" s="228">
        <v>1</v>
      </c>
      <c r="BU257" s="228" t="s">
        <v>139</v>
      </c>
      <c r="BV257" s="228" t="str">
        <f t="shared" ref="BV257" si="590">IF(AB257 = "X", "1", "0")</f>
        <v>1</v>
      </c>
      <c r="BW257" s="228" t="str">
        <f t="shared" ref="BW257" si="591">IF(AC257 = "X", "1", "0")</f>
        <v>0</v>
      </c>
      <c r="BX257" s="228" t="str">
        <f t="shared" ref="BX257" si="592">IF(AD257 = "X", "1", "0")</f>
        <v>0</v>
      </c>
      <c r="BY257" s="228" t="s">
        <v>23</v>
      </c>
      <c r="BZ257" s="387">
        <f t="shared" ref="BZ257" si="593">AI257</f>
        <v>0</v>
      </c>
      <c r="CA257" s="387">
        <f t="shared" ref="CA257" si="594">AK257</f>
        <v>0</v>
      </c>
      <c r="CB257" s="387">
        <f t="shared" ref="CB257" si="595">AM257</f>
        <v>0</v>
      </c>
      <c r="CC257" s="387">
        <f t="shared" ref="CC257" si="596">AO257</f>
        <v>100</v>
      </c>
      <c r="CD257" s="387">
        <f t="shared" ref="CD257" si="597">AQ257</f>
        <v>100</v>
      </c>
      <c r="CE257" s="387">
        <f t="shared" ref="CE257" si="598">AS257</f>
        <v>100</v>
      </c>
      <c r="CF257" s="387">
        <f t="shared" ref="CF257" si="599">AU257</f>
        <v>100</v>
      </c>
      <c r="CG257" s="387">
        <f t="shared" ref="CG257" si="600">AW257</f>
        <v>100</v>
      </c>
      <c r="CH257" s="387">
        <f t="shared" ref="CH257" si="601">AY257</f>
        <v>100</v>
      </c>
      <c r="CI257" s="387">
        <f t="shared" ref="CI257" si="602">BA257</f>
        <v>100</v>
      </c>
      <c r="CJ257" s="387">
        <f t="shared" ref="CJ257" si="603">BC257</f>
        <v>100</v>
      </c>
      <c r="CK257" s="387">
        <f t="shared" ref="CK257" si="604">BE257</f>
        <v>100</v>
      </c>
    </row>
    <row r="258" spans="1:89" s="228" customFormat="1" ht="20.399999999999999" x14ac:dyDescent="0.3">
      <c r="B258" s="227">
        <v>169</v>
      </c>
      <c r="C258" s="193">
        <v>294011</v>
      </c>
      <c r="D258" s="391">
        <v>21410208</v>
      </c>
      <c r="E258" s="157" t="s">
        <v>269</v>
      </c>
      <c r="F258" s="229" t="s">
        <v>344</v>
      </c>
      <c r="G258" s="229" t="s">
        <v>345</v>
      </c>
      <c r="H258" s="230" t="s">
        <v>18</v>
      </c>
      <c r="I258" s="227"/>
      <c r="J258" s="230" t="s">
        <v>19</v>
      </c>
      <c r="K258" s="232">
        <f t="shared" si="400"/>
        <v>11</v>
      </c>
      <c r="L258" s="158" t="s">
        <v>20</v>
      </c>
      <c r="M258" s="105">
        <v>0</v>
      </c>
      <c r="N258" s="370">
        <f t="shared" si="176"/>
        <v>116</v>
      </c>
      <c r="O258" s="241">
        <v>116</v>
      </c>
      <c r="P258" s="234">
        <f t="shared" si="154"/>
        <v>1276</v>
      </c>
      <c r="Q258" s="160" t="s">
        <v>139</v>
      </c>
      <c r="R258" s="235">
        <f t="shared" si="148"/>
        <v>3</v>
      </c>
      <c r="S258" s="234">
        <f t="shared" si="155"/>
        <v>348</v>
      </c>
      <c r="T258" s="235">
        <f t="shared" si="149"/>
        <v>2</v>
      </c>
      <c r="U258" s="234">
        <f t="shared" si="156"/>
        <v>232</v>
      </c>
      <c r="V258" s="235">
        <f t="shared" si="150"/>
        <v>3</v>
      </c>
      <c r="W258" s="234">
        <f t="shared" si="157"/>
        <v>348</v>
      </c>
      <c r="X258" s="235">
        <f t="shared" si="151"/>
        <v>3</v>
      </c>
      <c r="Y258" s="234">
        <f t="shared" si="158"/>
        <v>348</v>
      </c>
      <c r="Z258" s="234">
        <f t="shared" si="152"/>
        <v>1276</v>
      </c>
      <c r="AA258" s="236" t="b">
        <f t="shared" si="153"/>
        <v>1</v>
      </c>
      <c r="AB258" s="230" t="s">
        <v>22</v>
      </c>
      <c r="AC258" s="246"/>
      <c r="AD258" s="227"/>
      <c r="AE258" s="229" t="s">
        <v>23</v>
      </c>
      <c r="AF258" s="247"/>
      <c r="AG258" s="248"/>
      <c r="AH258" s="249">
        <v>0</v>
      </c>
      <c r="AI258" s="373">
        <f t="shared" si="159"/>
        <v>0</v>
      </c>
      <c r="AJ258" s="249">
        <v>2</v>
      </c>
      <c r="AK258" s="373">
        <f t="shared" si="160"/>
        <v>232</v>
      </c>
      <c r="AL258" s="249">
        <v>1</v>
      </c>
      <c r="AM258" s="373">
        <f t="shared" si="161"/>
        <v>116</v>
      </c>
      <c r="AN258" s="249">
        <v>0</v>
      </c>
      <c r="AO258" s="373">
        <f t="shared" si="162"/>
        <v>0</v>
      </c>
      <c r="AP258" s="249">
        <v>1</v>
      </c>
      <c r="AQ258" s="373">
        <f t="shared" si="163"/>
        <v>116</v>
      </c>
      <c r="AR258" s="249">
        <v>1</v>
      </c>
      <c r="AS258" s="373">
        <f t="shared" si="164"/>
        <v>116</v>
      </c>
      <c r="AT258" s="249">
        <v>1</v>
      </c>
      <c r="AU258" s="373">
        <f t="shared" si="165"/>
        <v>116</v>
      </c>
      <c r="AV258" s="249">
        <v>1</v>
      </c>
      <c r="AW258" s="373">
        <f t="shared" si="166"/>
        <v>116</v>
      </c>
      <c r="AX258" s="249">
        <v>1</v>
      </c>
      <c r="AY258" s="373">
        <f t="shared" si="167"/>
        <v>116</v>
      </c>
      <c r="AZ258" s="249">
        <v>1</v>
      </c>
      <c r="BA258" s="373">
        <f t="shared" si="168"/>
        <v>116</v>
      </c>
      <c r="BB258" s="249">
        <v>1</v>
      </c>
      <c r="BC258" s="373">
        <f t="shared" si="169"/>
        <v>116</v>
      </c>
      <c r="BD258" s="249">
        <v>1</v>
      </c>
      <c r="BE258" s="373">
        <f t="shared" si="170"/>
        <v>116</v>
      </c>
      <c r="BF258" s="387">
        <f t="shared" si="171"/>
        <v>1276</v>
      </c>
      <c r="BG258" s="387">
        <f t="shared" si="172"/>
        <v>1276</v>
      </c>
      <c r="BH258" s="390" t="b">
        <f t="shared" si="173"/>
        <v>1</v>
      </c>
      <c r="BI258" s="387">
        <f t="shared" si="174"/>
        <v>0</v>
      </c>
      <c r="BJ258" s="376">
        <f t="shared" si="177"/>
        <v>21410208</v>
      </c>
      <c r="BK258" s="384">
        <v>348</v>
      </c>
      <c r="BL258" s="384">
        <v>5</v>
      </c>
      <c r="BM258" s="385">
        <f t="shared" si="178"/>
        <v>3</v>
      </c>
      <c r="BN258" s="385">
        <f t="shared" si="179"/>
        <v>2</v>
      </c>
      <c r="BO258" s="385">
        <f t="shared" si="180"/>
        <v>3</v>
      </c>
      <c r="BP258" s="385">
        <f t="shared" si="181"/>
        <v>3</v>
      </c>
      <c r="BQ258" s="386">
        <f t="shared" si="182"/>
        <v>116</v>
      </c>
      <c r="BR258" s="228">
        <f t="shared" si="175"/>
        <v>0</v>
      </c>
      <c r="BS258" s="228">
        <v>0</v>
      </c>
      <c r="BT258" s="228">
        <v>1</v>
      </c>
      <c r="BU258" s="228" t="s">
        <v>139</v>
      </c>
      <c r="BV258" s="228" t="str">
        <f t="shared" si="297"/>
        <v>1</v>
      </c>
      <c r="BW258" s="228" t="str">
        <f t="shared" si="297"/>
        <v>0</v>
      </c>
      <c r="BX258" s="228" t="str">
        <f t="shared" si="297"/>
        <v>0</v>
      </c>
      <c r="BY258" s="228" t="s">
        <v>23</v>
      </c>
      <c r="BZ258" s="387">
        <f t="shared" si="183"/>
        <v>0</v>
      </c>
      <c r="CA258" s="387">
        <f t="shared" si="184"/>
        <v>232</v>
      </c>
      <c r="CB258" s="387">
        <f t="shared" si="185"/>
        <v>116</v>
      </c>
      <c r="CC258" s="387">
        <f t="shared" si="186"/>
        <v>0</v>
      </c>
      <c r="CD258" s="387">
        <f t="shared" si="187"/>
        <v>116</v>
      </c>
      <c r="CE258" s="387">
        <f t="shared" si="188"/>
        <v>116</v>
      </c>
      <c r="CF258" s="387">
        <f t="shared" si="189"/>
        <v>116</v>
      </c>
      <c r="CG258" s="387">
        <f t="shared" si="190"/>
        <v>116</v>
      </c>
      <c r="CH258" s="387">
        <f t="shared" si="191"/>
        <v>116</v>
      </c>
      <c r="CI258" s="387">
        <f t="shared" si="192"/>
        <v>116</v>
      </c>
      <c r="CJ258" s="387">
        <f t="shared" si="193"/>
        <v>116</v>
      </c>
      <c r="CK258" s="387">
        <f t="shared" si="194"/>
        <v>116</v>
      </c>
    </row>
    <row r="259" spans="1:89" s="228" customFormat="1" ht="20.399999999999999" x14ac:dyDescent="0.3">
      <c r="B259" s="227">
        <v>170</v>
      </c>
      <c r="C259" s="193">
        <v>294011</v>
      </c>
      <c r="D259" s="391">
        <v>21410245</v>
      </c>
      <c r="E259" s="157" t="s">
        <v>270</v>
      </c>
      <c r="F259" s="229" t="s">
        <v>344</v>
      </c>
      <c r="G259" s="229" t="s">
        <v>345</v>
      </c>
      <c r="H259" s="230" t="s">
        <v>18</v>
      </c>
      <c r="I259" s="227"/>
      <c r="J259" s="230" t="s">
        <v>19</v>
      </c>
      <c r="K259" s="232">
        <f t="shared" ref="K259" si="605">R259+T259+V259+X259</f>
        <v>2</v>
      </c>
      <c r="L259" s="158" t="s">
        <v>20</v>
      </c>
      <c r="M259" s="105">
        <v>0</v>
      </c>
      <c r="N259" s="370">
        <f t="shared" ref="N259" si="606">ROUND(O259,2)</f>
        <v>190</v>
      </c>
      <c r="O259" s="241">
        <v>190</v>
      </c>
      <c r="P259" s="234">
        <f t="shared" ref="P259" si="607">(O259*(M259/100+1))*K259</f>
        <v>380</v>
      </c>
      <c r="Q259" s="160" t="s">
        <v>139</v>
      </c>
      <c r="R259" s="235">
        <f t="shared" ref="R259" si="608">AH259+AJ259+AL259</f>
        <v>0</v>
      </c>
      <c r="S259" s="234">
        <f t="shared" ref="S259" si="609">R259*(O259*(M259/100+1))</f>
        <v>0</v>
      </c>
      <c r="T259" s="235">
        <f t="shared" ref="T259" si="610">AN259+AP259+AR259</f>
        <v>2</v>
      </c>
      <c r="U259" s="234">
        <f t="shared" ref="U259" si="611">T259*(O259*(M259/100+1))</f>
        <v>380</v>
      </c>
      <c r="V259" s="235">
        <f t="shared" ref="V259" si="612">AT259+AV259+AX259</f>
        <v>0</v>
      </c>
      <c r="W259" s="234">
        <f t="shared" ref="W259" si="613">V259*(O259*(M259/100+1))</f>
        <v>0</v>
      </c>
      <c r="X259" s="235">
        <f t="shared" ref="X259" si="614">AZ259+BB259+BD259</f>
        <v>0</v>
      </c>
      <c r="Y259" s="234">
        <f t="shared" ref="Y259" si="615">X259*(O259*(M259/100+1))</f>
        <v>0</v>
      </c>
      <c r="Z259" s="234">
        <f t="shared" ref="Z259" si="616">S259+U259+W259+Y259</f>
        <v>380</v>
      </c>
      <c r="AA259" s="236" t="b">
        <f t="shared" ref="AA259" si="617">K259=(SUM(X259,V259,T259,R259))</f>
        <v>1</v>
      </c>
      <c r="AB259" s="230" t="s">
        <v>22</v>
      </c>
      <c r="AC259" s="246"/>
      <c r="AD259" s="227"/>
      <c r="AE259" s="229" t="s">
        <v>23</v>
      </c>
      <c r="AF259" s="247"/>
      <c r="AG259" s="248"/>
      <c r="AH259" s="249">
        <v>0</v>
      </c>
      <c r="AI259" s="373">
        <f t="shared" ref="AI259" si="618">AH259*(O259*(M259/100+1))</f>
        <v>0</v>
      </c>
      <c r="AJ259" s="249">
        <v>0</v>
      </c>
      <c r="AK259" s="373">
        <f t="shared" ref="AK259" si="619">AJ259*(O259*(M259/100+1))</f>
        <v>0</v>
      </c>
      <c r="AL259" s="249">
        <v>0</v>
      </c>
      <c r="AM259" s="373">
        <f t="shared" ref="AM259" si="620">AL259*(O259*(M259/100+1))</f>
        <v>0</v>
      </c>
      <c r="AN259" s="249">
        <v>2</v>
      </c>
      <c r="AO259" s="373">
        <f t="shared" ref="AO259" si="621">AN259*(O259*(M259/100+1))</f>
        <v>380</v>
      </c>
      <c r="AP259" s="249">
        <v>0</v>
      </c>
      <c r="AQ259" s="373">
        <f t="shared" ref="AQ259" si="622">AP259*(O259*(M259/100+1))</f>
        <v>0</v>
      </c>
      <c r="AR259" s="249">
        <v>0</v>
      </c>
      <c r="AS259" s="373">
        <f t="shared" ref="AS259" si="623">AR259*(O259*(M259/100+1))</f>
        <v>0</v>
      </c>
      <c r="AT259" s="249">
        <v>0</v>
      </c>
      <c r="AU259" s="373">
        <f t="shared" ref="AU259" si="624">AT259*(O259*(M259/100+1))</f>
        <v>0</v>
      </c>
      <c r="AV259" s="249">
        <v>0</v>
      </c>
      <c r="AW259" s="373">
        <f t="shared" ref="AW259" si="625">AV259*(O259*(M259/100+1))</f>
        <v>0</v>
      </c>
      <c r="AX259" s="249">
        <v>0</v>
      </c>
      <c r="AY259" s="373">
        <f t="shared" ref="AY259" si="626">AX259*(O259*(M259/100+1))</f>
        <v>0</v>
      </c>
      <c r="AZ259" s="249">
        <v>0</v>
      </c>
      <c r="BA259" s="373">
        <f t="shared" ref="BA259" si="627">AZ259*(O259*(M259/100+1))</f>
        <v>0</v>
      </c>
      <c r="BB259" s="249">
        <v>0</v>
      </c>
      <c r="BC259" s="373">
        <f t="shared" ref="BC259" si="628">BB259*(O259*(M259/100+1))</f>
        <v>0</v>
      </c>
      <c r="BD259" s="249">
        <v>0</v>
      </c>
      <c r="BE259" s="373">
        <f t="shared" ref="BE259" si="629">BD259*(O259*(M259/100+1))</f>
        <v>0</v>
      </c>
      <c r="BF259" s="387">
        <f t="shared" ref="BF259" si="630">SUM(R259,T259,V259,X259)*(O259*(M259/100+1))</f>
        <v>380</v>
      </c>
      <c r="BG259" s="387">
        <f t="shared" ref="BG259" si="631">SUM(BE259,BC259,BA259,AY259,AW259,AU259,AS259,AQ259,AO259,AM259,AK259,AI259)</f>
        <v>380</v>
      </c>
      <c r="BH259" s="390" t="b">
        <f t="shared" ref="BH259" si="632">BF259=BG259</f>
        <v>1</v>
      </c>
      <c r="BI259" s="387">
        <f t="shared" ref="BI259" si="633">BF259-BG259</f>
        <v>0</v>
      </c>
      <c r="BJ259" s="376">
        <f t="shared" ref="BJ259" si="634">D259</f>
        <v>21410245</v>
      </c>
      <c r="BK259" s="384">
        <v>348</v>
      </c>
      <c r="BL259" s="384">
        <v>5</v>
      </c>
      <c r="BM259" s="385">
        <f t="shared" ref="BM259" si="635">R259</f>
        <v>0</v>
      </c>
      <c r="BN259" s="385">
        <f t="shared" ref="BN259" si="636">T259</f>
        <v>2</v>
      </c>
      <c r="BO259" s="385">
        <f t="shared" ref="BO259" si="637">V259</f>
        <v>0</v>
      </c>
      <c r="BP259" s="385">
        <f t="shared" ref="BP259" si="638">X259</f>
        <v>0</v>
      </c>
      <c r="BQ259" s="386">
        <f t="shared" ref="BQ259" si="639">N259</f>
        <v>190</v>
      </c>
      <c r="BR259" s="228">
        <f t="shared" ref="BR259" si="640">M259</f>
        <v>0</v>
      </c>
      <c r="BS259" s="228">
        <v>0</v>
      </c>
      <c r="BT259" s="228">
        <v>1</v>
      </c>
      <c r="BU259" s="228" t="s">
        <v>139</v>
      </c>
      <c r="BV259" s="228" t="str">
        <f t="shared" ref="BV259" si="641">IF(AB259 = "X", "1", "0")</f>
        <v>1</v>
      </c>
      <c r="BW259" s="228" t="str">
        <f t="shared" ref="BW259" si="642">IF(AC259 = "X", "1", "0")</f>
        <v>0</v>
      </c>
      <c r="BX259" s="228" t="str">
        <f t="shared" ref="BX259" si="643">IF(AD259 = "X", "1", "0")</f>
        <v>0</v>
      </c>
      <c r="BY259" s="228" t="s">
        <v>23</v>
      </c>
      <c r="BZ259" s="387">
        <f t="shared" ref="BZ259" si="644">AI259</f>
        <v>0</v>
      </c>
      <c r="CA259" s="387">
        <f t="shared" ref="CA259" si="645">AK259</f>
        <v>0</v>
      </c>
      <c r="CB259" s="387">
        <f t="shared" ref="CB259" si="646">AM259</f>
        <v>0</v>
      </c>
      <c r="CC259" s="387">
        <f t="shared" ref="CC259" si="647">AO259</f>
        <v>380</v>
      </c>
      <c r="CD259" s="387">
        <f t="shared" ref="CD259" si="648">AQ259</f>
        <v>0</v>
      </c>
      <c r="CE259" s="387">
        <f t="shared" ref="CE259" si="649">AS259</f>
        <v>0</v>
      </c>
      <c r="CF259" s="387">
        <f t="shared" ref="CF259" si="650">AU259</f>
        <v>0</v>
      </c>
      <c r="CG259" s="387">
        <f t="shared" ref="CG259" si="651">AW259</f>
        <v>0</v>
      </c>
      <c r="CH259" s="387">
        <f t="shared" ref="CH259" si="652">AY259</f>
        <v>0</v>
      </c>
      <c r="CI259" s="387">
        <f t="shared" ref="CI259" si="653">BA259</f>
        <v>0</v>
      </c>
      <c r="CJ259" s="387">
        <f t="shared" ref="CJ259" si="654">BC259</f>
        <v>0</v>
      </c>
      <c r="CK259" s="387">
        <f t="shared" ref="CK259" si="655">BE259</f>
        <v>0</v>
      </c>
    </row>
    <row r="260" spans="1:89" s="228" customFormat="1" ht="20.399999999999999" x14ac:dyDescent="0.3">
      <c r="B260" s="227">
        <v>170</v>
      </c>
      <c r="C260" s="193">
        <v>294011</v>
      </c>
      <c r="D260" s="391">
        <v>21410245</v>
      </c>
      <c r="E260" s="157" t="s">
        <v>270</v>
      </c>
      <c r="F260" s="229" t="s">
        <v>344</v>
      </c>
      <c r="G260" s="229" t="s">
        <v>345</v>
      </c>
      <c r="H260" s="230" t="s">
        <v>18</v>
      </c>
      <c r="I260" s="227"/>
      <c r="J260" s="230" t="s">
        <v>19</v>
      </c>
      <c r="K260" s="232">
        <f t="shared" si="400"/>
        <v>2</v>
      </c>
      <c r="L260" s="158" t="s">
        <v>20</v>
      </c>
      <c r="M260" s="105">
        <v>0</v>
      </c>
      <c r="N260" s="370">
        <f t="shared" si="176"/>
        <v>220.4</v>
      </c>
      <c r="O260" s="241">
        <v>220.4</v>
      </c>
      <c r="P260" s="234">
        <f t="shared" si="154"/>
        <v>440.8</v>
      </c>
      <c r="Q260" s="160" t="s">
        <v>139</v>
      </c>
      <c r="R260" s="235">
        <f t="shared" si="148"/>
        <v>2</v>
      </c>
      <c r="S260" s="234">
        <f t="shared" si="155"/>
        <v>440.8</v>
      </c>
      <c r="T260" s="235">
        <f t="shared" si="149"/>
        <v>0</v>
      </c>
      <c r="U260" s="234">
        <f t="shared" si="156"/>
        <v>0</v>
      </c>
      <c r="V260" s="235">
        <f t="shared" si="150"/>
        <v>0</v>
      </c>
      <c r="W260" s="234">
        <f t="shared" si="157"/>
        <v>0</v>
      </c>
      <c r="X260" s="235">
        <f t="shared" si="151"/>
        <v>0</v>
      </c>
      <c r="Y260" s="234">
        <f t="shared" si="158"/>
        <v>0</v>
      </c>
      <c r="Z260" s="234">
        <f t="shared" si="152"/>
        <v>440.8</v>
      </c>
      <c r="AA260" s="236" t="b">
        <f t="shared" si="153"/>
        <v>1</v>
      </c>
      <c r="AB260" s="230" t="s">
        <v>22</v>
      </c>
      <c r="AC260" s="246"/>
      <c r="AD260" s="227"/>
      <c r="AE260" s="229" t="s">
        <v>23</v>
      </c>
      <c r="AF260" s="247"/>
      <c r="AG260" s="248"/>
      <c r="AH260" s="249">
        <v>0</v>
      </c>
      <c r="AI260" s="373">
        <f t="shared" si="159"/>
        <v>0</v>
      </c>
      <c r="AJ260" s="249">
        <v>2</v>
      </c>
      <c r="AK260" s="373">
        <f t="shared" si="160"/>
        <v>440.8</v>
      </c>
      <c r="AL260" s="249">
        <v>0</v>
      </c>
      <c r="AM260" s="373">
        <f t="shared" si="161"/>
        <v>0</v>
      </c>
      <c r="AN260" s="249">
        <v>0</v>
      </c>
      <c r="AO260" s="373">
        <f t="shared" si="162"/>
        <v>0</v>
      </c>
      <c r="AP260" s="249">
        <v>0</v>
      </c>
      <c r="AQ260" s="373">
        <f t="shared" si="163"/>
        <v>0</v>
      </c>
      <c r="AR260" s="249">
        <v>0</v>
      </c>
      <c r="AS260" s="373">
        <f t="shared" si="164"/>
        <v>0</v>
      </c>
      <c r="AT260" s="249">
        <v>0</v>
      </c>
      <c r="AU260" s="373">
        <f t="shared" si="165"/>
        <v>0</v>
      </c>
      <c r="AV260" s="249">
        <v>0</v>
      </c>
      <c r="AW260" s="373">
        <f t="shared" si="166"/>
        <v>0</v>
      </c>
      <c r="AX260" s="249">
        <v>0</v>
      </c>
      <c r="AY260" s="373">
        <f t="shared" si="167"/>
        <v>0</v>
      </c>
      <c r="AZ260" s="249">
        <v>0</v>
      </c>
      <c r="BA260" s="373">
        <f t="shared" si="168"/>
        <v>0</v>
      </c>
      <c r="BB260" s="249">
        <v>0</v>
      </c>
      <c r="BC260" s="373">
        <f t="shared" si="169"/>
        <v>0</v>
      </c>
      <c r="BD260" s="249">
        <v>0</v>
      </c>
      <c r="BE260" s="373">
        <f t="shared" si="170"/>
        <v>0</v>
      </c>
      <c r="BF260" s="387">
        <f t="shared" si="171"/>
        <v>440.8</v>
      </c>
      <c r="BG260" s="387">
        <f t="shared" si="172"/>
        <v>440.8</v>
      </c>
      <c r="BH260" s="390" t="b">
        <f t="shared" si="173"/>
        <v>1</v>
      </c>
      <c r="BI260" s="387">
        <f t="shared" si="174"/>
        <v>0</v>
      </c>
      <c r="BJ260" s="376">
        <f t="shared" si="177"/>
        <v>21410245</v>
      </c>
      <c r="BK260" s="384">
        <v>348</v>
      </c>
      <c r="BL260" s="384">
        <v>5</v>
      </c>
      <c r="BM260" s="385">
        <f t="shared" si="178"/>
        <v>2</v>
      </c>
      <c r="BN260" s="385">
        <f t="shared" si="179"/>
        <v>0</v>
      </c>
      <c r="BO260" s="385">
        <f t="shared" si="180"/>
        <v>0</v>
      </c>
      <c r="BP260" s="385">
        <f t="shared" si="181"/>
        <v>0</v>
      </c>
      <c r="BQ260" s="386">
        <f t="shared" si="182"/>
        <v>220.4</v>
      </c>
      <c r="BR260" s="228">
        <f t="shared" si="175"/>
        <v>0</v>
      </c>
      <c r="BS260" s="228">
        <v>0</v>
      </c>
      <c r="BT260" s="228">
        <v>1</v>
      </c>
      <c r="BU260" s="228" t="s">
        <v>139</v>
      </c>
      <c r="BV260" s="228" t="str">
        <f t="shared" si="297"/>
        <v>1</v>
      </c>
      <c r="BW260" s="228" t="str">
        <f t="shared" si="297"/>
        <v>0</v>
      </c>
      <c r="BX260" s="228" t="str">
        <f t="shared" si="297"/>
        <v>0</v>
      </c>
      <c r="BY260" s="228" t="s">
        <v>23</v>
      </c>
      <c r="BZ260" s="387">
        <f t="shared" si="183"/>
        <v>0</v>
      </c>
      <c r="CA260" s="387">
        <f t="shared" si="184"/>
        <v>440.8</v>
      </c>
      <c r="CB260" s="387">
        <f t="shared" si="185"/>
        <v>0</v>
      </c>
      <c r="CC260" s="387">
        <f t="shared" si="186"/>
        <v>0</v>
      </c>
      <c r="CD260" s="387">
        <f t="shared" si="187"/>
        <v>0</v>
      </c>
      <c r="CE260" s="387">
        <f t="shared" si="188"/>
        <v>0</v>
      </c>
      <c r="CF260" s="387">
        <f t="shared" si="189"/>
        <v>0</v>
      </c>
      <c r="CG260" s="387">
        <f t="shared" si="190"/>
        <v>0</v>
      </c>
      <c r="CH260" s="387">
        <f t="shared" si="191"/>
        <v>0</v>
      </c>
      <c r="CI260" s="387">
        <f t="shared" si="192"/>
        <v>0</v>
      </c>
      <c r="CJ260" s="387">
        <f t="shared" si="193"/>
        <v>0</v>
      </c>
      <c r="CK260" s="387">
        <f t="shared" si="194"/>
        <v>0</v>
      </c>
    </row>
    <row r="261" spans="1:89" s="228" customFormat="1" ht="40.799999999999997" x14ac:dyDescent="0.3">
      <c r="B261" s="227">
        <v>171</v>
      </c>
      <c r="C261" s="193">
        <v>294011</v>
      </c>
      <c r="D261" s="391">
        <v>29419072</v>
      </c>
      <c r="E261" s="157" t="s">
        <v>271</v>
      </c>
      <c r="F261" s="229" t="s">
        <v>344</v>
      </c>
      <c r="G261" s="229" t="s">
        <v>345</v>
      </c>
      <c r="H261" s="230" t="s">
        <v>18</v>
      </c>
      <c r="I261" s="227"/>
      <c r="J261" s="230" t="s">
        <v>19</v>
      </c>
      <c r="K261" s="232">
        <v>1</v>
      </c>
      <c r="L261" s="158" t="s">
        <v>20</v>
      </c>
      <c r="M261" s="105">
        <v>0</v>
      </c>
      <c r="N261" s="370">
        <f t="shared" ref="N261" si="656">ROUND(O261,2)</f>
        <v>1295</v>
      </c>
      <c r="O261" s="241">
        <v>1295</v>
      </c>
      <c r="P261" s="234">
        <f t="shared" ref="P261" si="657">(O261*(M261/100+1))*K261</f>
        <v>1295</v>
      </c>
      <c r="Q261" s="160" t="s">
        <v>139</v>
      </c>
      <c r="R261" s="235">
        <f t="shared" ref="R261" si="658">AH261+AJ261+AL261</f>
        <v>0</v>
      </c>
      <c r="S261" s="234">
        <f t="shared" ref="S261" si="659">R261*(O261*(M261/100+1))</f>
        <v>0</v>
      </c>
      <c r="T261" s="235">
        <f t="shared" ref="T261" si="660">AN261+AP261+AR261</f>
        <v>1</v>
      </c>
      <c r="U261" s="234">
        <f t="shared" ref="U261" si="661">T261*(O261*(M261/100+1))</f>
        <v>1295</v>
      </c>
      <c r="V261" s="235">
        <f t="shared" ref="V261" si="662">AT261+AV261+AX261</f>
        <v>0</v>
      </c>
      <c r="W261" s="234">
        <f t="shared" ref="W261" si="663">V261*(O261*(M261/100+1))</f>
        <v>0</v>
      </c>
      <c r="X261" s="235">
        <f t="shared" ref="X261" si="664">AZ261+BB261+BD261</f>
        <v>0</v>
      </c>
      <c r="Y261" s="234">
        <f t="shared" ref="Y261" si="665">X261*(O261*(M261/100+1))</f>
        <v>0</v>
      </c>
      <c r="Z261" s="234">
        <f t="shared" ref="Z261" si="666">S261+U261+W261+Y261</f>
        <v>1295</v>
      </c>
      <c r="AA261" s="236" t="b">
        <f t="shared" ref="AA261" si="667">K261=(SUM(X261,V261,T261,R261))</f>
        <v>1</v>
      </c>
      <c r="AB261" s="230" t="s">
        <v>22</v>
      </c>
      <c r="AC261" s="246"/>
      <c r="AD261" s="227"/>
      <c r="AE261" s="229" t="s">
        <v>23</v>
      </c>
      <c r="AF261" s="247"/>
      <c r="AG261" s="248"/>
      <c r="AH261" s="249">
        <v>0</v>
      </c>
      <c r="AI261" s="373">
        <f t="shared" ref="AI261" si="668">AH261*(O261*(M261/100+1))</f>
        <v>0</v>
      </c>
      <c r="AJ261" s="249">
        <v>0</v>
      </c>
      <c r="AK261" s="373">
        <f t="shared" ref="AK261" si="669">AJ261*(O261*(M261/100+1))</f>
        <v>0</v>
      </c>
      <c r="AL261" s="249">
        <v>0</v>
      </c>
      <c r="AM261" s="373">
        <f t="shared" ref="AM261" si="670">AL261*(O261*(M261/100+1))</f>
        <v>0</v>
      </c>
      <c r="AN261" s="249">
        <v>1</v>
      </c>
      <c r="AO261" s="373">
        <f t="shared" ref="AO261" si="671">AN261*(O261*(M261/100+1))</f>
        <v>1295</v>
      </c>
      <c r="AP261" s="249">
        <v>0</v>
      </c>
      <c r="AQ261" s="373">
        <f t="shared" ref="AQ261" si="672">AP261*(O261*(M261/100+1))</f>
        <v>0</v>
      </c>
      <c r="AR261" s="249">
        <v>0</v>
      </c>
      <c r="AS261" s="373">
        <f t="shared" ref="AS261" si="673">AR261*(O261*(M261/100+1))</f>
        <v>0</v>
      </c>
      <c r="AT261" s="249">
        <v>0</v>
      </c>
      <c r="AU261" s="373">
        <f t="shared" ref="AU261" si="674">AT261*(O261*(M261/100+1))</f>
        <v>0</v>
      </c>
      <c r="AV261" s="249">
        <v>0</v>
      </c>
      <c r="AW261" s="373">
        <f t="shared" ref="AW261" si="675">AV261*(O261*(M261/100+1))</f>
        <v>0</v>
      </c>
      <c r="AX261" s="249">
        <v>0</v>
      </c>
      <c r="AY261" s="373">
        <f t="shared" ref="AY261" si="676">AX261*(O261*(M261/100+1))</f>
        <v>0</v>
      </c>
      <c r="AZ261" s="249">
        <v>0</v>
      </c>
      <c r="BA261" s="373">
        <f t="shared" ref="BA261" si="677">AZ261*(O261*(M261/100+1))</f>
        <v>0</v>
      </c>
      <c r="BB261" s="249">
        <v>0</v>
      </c>
      <c r="BC261" s="373">
        <f t="shared" ref="BC261" si="678">BB261*(O261*(M261/100+1))</f>
        <v>0</v>
      </c>
      <c r="BD261" s="249">
        <v>0</v>
      </c>
      <c r="BE261" s="373">
        <f t="shared" ref="BE261" si="679">BD261*(O261*(M261/100+1))</f>
        <v>0</v>
      </c>
      <c r="BF261" s="387">
        <f t="shared" ref="BF261" si="680">SUM(R261,T261,V261,X261)*(O261*(M261/100+1))</f>
        <v>1295</v>
      </c>
      <c r="BG261" s="387">
        <f t="shared" ref="BG261" si="681">SUM(BE261,BC261,BA261,AY261,AW261,AU261,AS261,AQ261,AO261,AM261,AK261,AI261)</f>
        <v>1295</v>
      </c>
      <c r="BH261" s="390" t="b">
        <f t="shared" ref="BH261" si="682">BF261=BG261</f>
        <v>1</v>
      </c>
      <c r="BI261" s="387">
        <f t="shared" ref="BI261" si="683">BF261-BG261</f>
        <v>0</v>
      </c>
      <c r="BJ261" s="376">
        <f t="shared" ref="BJ261" si="684">D261</f>
        <v>29419072</v>
      </c>
      <c r="BK261" s="384">
        <v>348</v>
      </c>
      <c r="BL261" s="384">
        <v>5</v>
      </c>
      <c r="BM261" s="385">
        <f t="shared" ref="BM261" si="685">R261</f>
        <v>0</v>
      </c>
      <c r="BN261" s="385">
        <f t="shared" ref="BN261" si="686">T261</f>
        <v>1</v>
      </c>
      <c r="BO261" s="385">
        <f t="shared" ref="BO261" si="687">V261</f>
        <v>0</v>
      </c>
      <c r="BP261" s="385">
        <f t="shared" ref="BP261" si="688">X261</f>
        <v>0</v>
      </c>
      <c r="BQ261" s="386">
        <f t="shared" ref="BQ261" si="689">N261</f>
        <v>1295</v>
      </c>
      <c r="BR261" s="228">
        <f t="shared" ref="BR261" si="690">M261</f>
        <v>0</v>
      </c>
      <c r="BS261" s="228">
        <v>0</v>
      </c>
      <c r="BT261" s="228">
        <v>1</v>
      </c>
      <c r="BU261" s="228" t="s">
        <v>139</v>
      </c>
      <c r="BV261" s="228" t="str">
        <f t="shared" ref="BV261" si="691">IF(AB261 = "X", "1", "0")</f>
        <v>1</v>
      </c>
      <c r="BW261" s="228" t="str">
        <f t="shared" ref="BW261" si="692">IF(AC261 = "X", "1", "0")</f>
        <v>0</v>
      </c>
      <c r="BX261" s="228" t="str">
        <f t="shared" ref="BX261" si="693">IF(AD261 = "X", "1", "0")</f>
        <v>0</v>
      </c>
      <c r="BY261" s="228" t="s">
        <v>23</v>
      </c>
      <c r="BZ261" s="387">
        <f t="shared" ref="BZ261" si="694">AI261</f>
        <v>0</v>
      </c>
      <c r="CA261" s="387">
        <f t="shared" ref="CA261" si="695">AK261</f>
        <v>0</v>
      </c>
      <c r="CB261" s="387">
        <f t="shared" ref="CB261" si="696">AM261</f>
        <v>0</v>
      </c>
      <c r="CC261" s="387">
        <f t="shared" ref="CC261" si="697">AO261</f>
        <v>1295</v>
      </c>
      <c r="CD261" s="387">
        <f t="shared" ref="CD261" si="698">AQ261</f>
        <v>0</v>
      </c>
      <c r="CE261" s="387">
        <f t="shared" ref="CE261" si="699">AS261</f>
        <v>0</v>
      </c>
      <c r="CF261" s="387">
        <f t="shared" ref="CF261" si="700">AU261</f>
        <v>0</v>
      </c>
      <c r="CG261" s="387">
        <f t="shared" ref="CG261" si="701">AW261</f>
        <v>0</v>
      </c>
      <c r="CH261" s="387">
        <f t="shared" ref="CH261" si="702">AY261</f>
        <v>0</v>
      </c>
      <c r="CI261" s="387">
        <f t="shared" ref="CI261" si="703">BA261</f>
        <v>0</v>
      </c>
      <c r="CJ261" s="387">
        <f t="shared" ref="CJ261" si="704">BC261</f>
        <v>0</v>
      </c>
      <c r="CK261" s="387">
        <f t="shared" ref="CK261" si="705">BE261</f>
        <v>0</v>
      </c>
    </row>
    <row r="262" spans="1:89" s="228" customFormat="1" ht="40.799999999999997" x14ac:dyDescent="0.3">
      <c r="B262" s="227">
        <v>171</v>
      </c>
      <c r="C262" s="193">
        <v>294011</v>
      </c>
      <c r="D262" s="391">
        <v>29419072</v>
      </c>
      <c r="E262" s="157" t="s">
        <v>271</v>
      </c>
      <c r="F262" s="229" t="s">
        <v>344</v>
      </c>
      <c r="G262" s="229" t="s">
        <v>345</v>
      </c>
      <c r="H262" s="230" t="s">
        <v>18</v>
      </c>
      <c r="I262" s="227"/>
      <c r="J262" s="230" t="s">
        <v>19</v>
      </c>
      <c r="K262" s="232">
        <v>1</v>
      </c>
      <c r="L262" s="158" t="s">
        <v>20</v>
      </c>
      <c r="M262" s="105">
        <v>0</v>
      </c>
      <c r="N262" s="370">
        <f t="shared" si="176"/>
        <v>1533</v>
      </c>
      <c r="O262" s="241">
        <v>1533</v>
      </c>
      <c r="P262" s="234">
        <f t="shared" si="154"/>
        <v>1533</v>
      </c>
      <c r="Q262" s="160" t="s">
        <v>139</v>
      </c>
      <c r="R262" s="235">
        <f t="shared" si="148"/>
        <v>1</v>
      </c>
      <c r="S262" s="234">
        <f t="shared" si="155"/>
        <v>1533</v>
      </c>
      <c r="T262" s="235">
        <f t="shared" si="149"/>
        <v>0</v>
      </c>
      <c r="U262" s="234">
        <f t="shared" si="156"/>
        <v>0</v>
      </c>
      <c r="V262" s="235">
        <f t="shared" si="150"/>
        <v>0</v>
      </c>
      <c r="W262" s="234">
        <f t="shared" si="157"/>
        <v>0</v>
      </c>
      <c r="X262" s="235">
        <f t="shared" si="151"/>
        <v>0</v>
      </c>
      <c r="Y262" s="234">
        <f t="shared" si="158"/>
        <v>0</v>
      </c>
      <c r="Z262" s="234">
        <f t="shared" si="152"/>
        <v>1533</v>
      </c>
      <c r="AA262" s="236" t="b">
        <f t="shared" si="153"/>
        <v>1</v>
      </c>
      <c r="AB262" s="230" t="s">
        <v>22</v>
      </c>
      <c r="AC262" s="246"/>
      <c r="AD262" s="227"/>
      <c r="AE262" s="229" t="s">
        <v>23</v>
      </c>
      <c r="AF262" s="247"/>
      <c r="AG262" s="248"/>
      <c r="AH262" s="249">
        <v>0</v>
      </c>
      <c r="AI262" s="373">
        <f t="shared" si="159"/>
        <v>0</v>
      </c>
      <c r="AJ262" s="249">
        <v>0</v>
      </c>
      <c r="AK262" s="373">
        <f t="shared" si="160"/>
        <v>0</v>
      </c>
      <c r="AL262" s="249">
        <v>1</v>
      </c>
      <c r="AM262" s="373">
        <f t="shared" si="161"/>
        <v>1533</v>
      </c>
      <c r="AN262" s="249">
        <v>0</v>
      </c>
      <c r="AO262" s="373">
        <f t="shared" si="162"/>
        <v>0</v>
      </c>
      <c r="AP262" s="249">
        <v>0</v>
      </c>
      <c r="AQ262" s="373">
        <f t="shared" si="163"/>
        <v>0</v>
      </c>
      <c r="AR262" s="249">
        <v>0</v>
      </c>
      <c r="AS262" s="373">
        <f t="shared" si="164"/>
        <v>0</v>
      </c>
      <c r="AT262" s="249">
        <v>0</v>
      </c>
      <c r="AU262" s="373">
        <f t="shared" si="165"/>
        <v>0</v>
      </c>
      <c r="AV262" s="249">
        <v>0</v>
      </c>
      <c r="AW262" s="373">
        <f t="shared" si="166"/>
        <v>0</v>
      </c>
      <c r="AX262" s="249">
        <v>0</v>
      </c>
      <c r="AY262" s="373">
        <f t="shared" si="167"/>
        <v>0</v>
      </c>
      <c r="AZ262" s="249">
        <v>0</v>
      </c>
      <c r="BA262" s="373">
        <f t="shared" si="168"/>
        <v>0</v>
      </c>
      <c r="BB262" s="249">
        <v>0</v>
      </c>
      <c r="BC262" s="373">
        <f t="shared" si="169"/>
        <v>0</v>
      </c>
      <c r="BD262" s="249">
        <v>0</v>
      </c>
      <c r="BE262" s="373">
        <f t="shared" si="170"/>
        <v>0</v>
      </c>
      <c r="BF262" s="387">
        <f t="shared" si="171"/>
        <v>1533</v>
      </c>
      <c r="BG262" s="387">
        <f t="shared" si="172"/>
        <v>1533</v>
      </c>
      <c r="BH262" s="390" t="b">
        <f t="shared" si="173"/>
        <v>1</v>
      </c>
      <c r="BI262" s="387">
        <f t="shared" si="174"/>
        <v>0</v>
      </c>
      <c r="BJ262" s="376">
        <f t="shared" si="177"/>
        <v>29419072</v>
      </c>
      <c r="BK262" s="384">
        <v>348</v>
      </c>
      <c r="BL262" s="384">
        <v>5</v>
      </c>
      <c r="BM262" s="385">
        <f t="shared" si="178"/>
        <v>1</v>
      </c>
      <c r="BN262" s="385">
        <f t="shared" si="179"/>
        <v>0</v>
      </c>
      <c r="BO262" s="385">
        <f t="shared" si="180"/>
        <v>0</v>
      </c>
      <c r="BP262" s="385">
        <f t="shared" si="181"/>
        <v>0</v>
      </c>
      <c r="BQ262" s="386">
        <f t="shared" si="182"/>
        <v>1533</v>
      </c>
      <c r="BR262" s="228">
        <f t="shared" si="175"/>
        <v>0</v>
      </c>
      <c r="BS262" s="228">
        <v>0</v>
      </c>
      <c r="BT262" s="228">
        <v>1</v>
      </c>
      <c r="BU262" s="228" t="s">
        <v>139</v>
      </c>
      <c r="BV262" s="228" t="str">
        <f t="shared" si="297"/>
        <v>1</v>
      </c>
      <c r="BW262" s="228" t="str">
        <f t="shared" si="297"/>
        <v>0</v>
      </c>
      <c r="BX262" s="228" t="str">
        <f t="shared" si="297"/>
        <v>0</v>
      </c>
      <c r="BY262" s="228" t="s">
        <v>23</v>
      </c>
      <c r="BZ262" s="387">
        <f t="shared" si="183"/>
        <v>0</v>
      </c>
      <c r="CA262" s="387">
        <f t="shared" si="184"/>
        <v>0</v>
      </c>
      <c r="CB262" s="387">
        <f t="shared" si="185"/>
        <v>1533</v>
      </c>
      <c r="CC262" s="387">
        <f t="shared" si="186"/>
        <v>0</v>
      </c>
      <c r="CD262" s="387">
        <f t="shared" si="187"/>
        <v>0</v>
      </c>
      <c r="CE262" s="387">
        <f t="shared" si="188"/>
        <v>0</v>
      </c>
      <c r="CF262" s="387">
        <f t="shared" si="189"/>
        <v>0</v>
      </c>
      <c r="CG262" s="387">
        <f t="shared" si="190"/>
        <v>0</v>
      </c>
      <c r="CH262" s="387">
        <f t="shared" si="191"/>
        <v>0</v>
      </c>
      <c r="CI262" s="387">
        <f t="shared" si="192"/>
        <v>0</v>
      </c>
      <c r="CJ262" s="387">
        <f t="shared" si="193"/>
        <v>0</v>
      </c>
      <c r="CK262" s="387">
        <f t="shared" si="194"/>
        <v>0</v>
      </c>
    </row>
    <row r="263" spans="1:89" s="228" customFormat="1" ht="20.399999999999999" x14ac:dyDescent="0.3">
      <c r="B263" s="227">
        <v>168</v>
      </c>
      <c r="C263" s="193">
        <v>294011</v>
      </c>
      <c r="D263" s="391">
        <v>29410108</v>
      </c>
      <c r="E263" s="157" t="s">
        <v>475</v>
      </c>
      <c r="F263" s="229" t="s">
        <v>344</v>
      </c>
      <c r="G263" s="229" t="s">
        <v>345</v>
      </c>
      <c r="H263" s="230" t="s">
        <v>18</v>
      </c>
      <c r="I263" s="227"/>
      <c r="J263" s="230" t="s">
        <v>19</v>
      </c>
      <c r="K263" s="232">
        <v>1</v>
      </c>
      <c r="L263" s="158" t="s">
        <v>20</v>
      </c>
      <c r="M263" s="105">
        <v>0</v>
      </c>
      <c r="N263" s="370">
        <f t="shared" si="176"/>
        <v>387.93</v>
      </c>
      <c r="O263" s="241">
        <v>387.93</v>
      </c>
      <c r="P263" s="234">
        <f t="shared" si="154"/>
        <v>387.93</v>
      </c>
      <c r="Q263" s="160" t="s">
        <v>139</v>
      </c>
      <c r="R263" s="235">
        <f t="shared" si="148"/>
        <v>0</v>
      </c>
      <c r="S263" s="234">
        <f t="shared" si="155"/>
        <v>0</v>
      </c>
      <c r="T263" s="235">
        <f t="shared" si="149"/>
        <v>1</v>
      </c>
      <c r="U263" s="234">
        <f t="shared" si="156"/>
        <v>387.93</v>
      </c>
      <c r="V263" s="235">
        <f t="shared" si="150"/>
        <v>0</v>
      </c>
      <c r="W263" s="234">
        <f t="shared" si="157"/>
        <v>0</v>
      </c>
      <c r="X263" s="235">
        <f t="shared" si="151"/>
        <v>0</v>
      </c>
      <c r="Y263" s="234">
        <f t="shared" si="158"/>
        <v>0</v>
      </c>
      <c r="Z263" s="234">
        <f t="shared" si="152"/>
        <v>387.93</v>
      </c>
      <c r="AA263" s="236" t="b">
        <f t="shared" si="153"/>
        <v>1</v>
      </c>
      <c r="AB263" s="230" t="s">
        <v>22</v>
      </c>
      <c r="AC263" s="246"/>
      <c r="AD263" s="227"/>
      <c r="AE263" s="229" t="s">
        <v>23</v>
      </c>
      <c r="AF263" s="247"/>
      <c r="AG263" s="248"/>
      <c r="AH263" s="249">
        <v>0</v>
      </c>
      <c r="AI263" s="373">
        <f t="shared" si="159"/>
        <v>0</v>
      </c>
      <c r="AJ263" s="249">
        <v>0</v>
      </c>
      <c r="AK263" s="373">
        <f t="shared" si="160"/>
        <v>0</v>
      </c>
      <c r="AL263" s="249">
        <v>0</v>
      </c>
      <c r="AM263" s="373">
        <f t="shared" si="161"/>
        <v>0</v>
      </c>
      <c r="AN263" s="249">
        <v>1</v>
      </c>
      <c r="AO263" s="373">
        <f t="shared" si="162"/>
        <v>387.93</v>
      </c>
      <c r="AP263" s="249">
        <v>0</v>
      </c>
      <c r="AQ263" s="373">
        <f t="shared" si="163"/>
        <v>0</v>
      </c>
      <c r="AR263" s="249">
        <v>0</v>
      </c>
      <c r="AS263" s="373">
        <f t="shared" si="164"/>
        <v>0</v>
      </c>
      <c r="AT263" s="249">
        <v>0</v>
      </c>
      <c r="AU263" s="373">
        <f t="shared" si="165"/>
        <v>0</v>
      </c>
      <c r="AV263" s="249">
        <v>0</v>
      </c>
      <c r="AW263" s="373">
        <f t="shared" si="166"/>
        <v>0</v>
      </c>
      <c r="AX263" s="249">
        <v>0</v>
      </c>
      <c r="AY263" s="373">
        <f t="shared" si="167"/>
        <v>0</v>
      </c>
      <c r="AZ263" s="249">
        <v>0</v>
      </c>
      <c r="BA263" s="373">
        <f t="shared" si="168"/>
        <v>0</v>
      </c>
      <c r="BB263" s="249">
        <v>0</v>
      </c>
      <c r="BC263" s="373">
        <f t="shared" si="169"/>
        <v>0</v>
      </c>
      <c r="BD263" s="249">
        <v>0</v>
      </c>
      <c r="BE263" s="373">
        <f t="shared" si="170"/>
        <v>0</v>
      </c>
      <c r="BF263" s="387">
        <f t="shared" si="171"/>
        <v>387.93</v>
      </c>
      <c r="BG263" s="387">
        <f t="shared" si="172"/>
        <v>387.93</v>
      </c>
      <c r="BH263" s="390" t="b">
        <f t="shared" si="173"/>
        <v>1</v>
      </c>
      <c r="BI263" s="387">
        <f t="shared" si="174"/>
        <v>0</v>
      </c>
      <c r="BJ263" s="376">
        <f t="shared" si="177"/>
        <v>29410108</v>
      </c>
      <c r="BK263" s="384">
        <v>348</v>
      </c>
      <c r="BL263" s="384">
        <v>5</v>
      </c>
      <c r="BM263" s="385">
        <f t="shared" si="178"/>
        <v>0</v>
      </c>
      <c r="BN263" s="385">
        <f t="shared" si="179"/>
        <v>1</v>
      </c>
      <c r="BO263" s="385">
        <f t="shared" si="180"/>
        <v>0</v>
      </c>
      <c r="BP263" s="385">
        <f t="shared" si="181"/>
        <v>0</v>
      </c>
      <c r="BQ263" s="386">
        <f t="shared" si="182"/>
        <v>387.93</v>
      </c>
      <c r="BR263" s="228">
        <f t="shared" si="175"/>
        <v>0</v>
      </c>
      <c r="BS263" s="228">
        <v>0</v>
      </c>
      <c r="BT263" s="228">
        <v>1</v>
      </c>
      <c r="BU263" s="228" t="s">
        <v>139</v>
      </c>
      <c r="BV263" s="228" t="str">
        <f t="shared" si="297"/>
        <v>1</v>
      </c>
      <c r="BW263" s="228" t="str">
        <f t="shared" si="297"/>
        <v>0</v>
      </c>
      <c r="BX263" s="228" t="str">
        <f t="shared" si="297"/>
        <v>0</v>
      </c>
      <c r="BY263" s="228" t="s">
        <v>23</v>
      </c>
      <c r="BZ263" s="387">
        <f t="shared" si="183"/>
        <v>0</v>
      </c>
      <c r="CA263" s="387">
        <f t="shared" si="184"/>
        <v>0</v>
      </c>
      <c r="CB263" s="387">
        <f t="shared" si="185"/>
        <v>0</v>
      </c>
      <c r="CC263" s="387">
        <f t="shared" si="186"/>
        <v>387.93</v>
      </c>
      <c r="CD263" s="387">
        <f t="shared" si="187"/>
        <v>0</v>
      </c>
      <c r="CE263" s="387">
        <f t="shared" si="188"/>
        <v>0</v>
      </c>
      <c r="CF263" s="387">
        <f t="shared" si="189"/>
        <v>0</v>
      </c>
      <c r="CG263" s="387">
        <f t="shared" si="190"/>
        <v>0</v>
      </c>
      <c r="CH263" s="387">
        <f t="shared" si="191"/>
        <v>0</v>
      </c>
      <c r="CI263" s="387">
        <f t="shared" si="192"/>
        <v>0</v>
      </c>
      <c r="CJ263" s="387">
        <f t="shared" si="193"/>
        <v>0</v>
      </c>
      <c r="CK263" s="387">
        <f t="shared" si="194"/>
        <v>0</v>
      </c>
    </row>
    <row r="264" spans="1:89" s="228" customFormat="1" ht="20.399999999999999" x14ac:dyDescent="0.3">
      <c r="B264" s="227">
        <v>168</v>
      </c>
      <c r="C264" s="193">
        <v>294011</v>
      </c>
      <c r="D264" s="391">
        <v>29410108</v>
      </c>
      <c r="E264" s="157" t="s">
        <v>476</v>
      </c>
      <c r="F264" s="229" t="s">
        <v>344</v>
      </c>
      <c r="G264" s="229" t="s">
        <v>345</v>
      </c>
      <c r="H264" s="230" t="s">
        <v>18</v>
      </c>
      <c r="I264" s="227"/>
      <c r="J264" s="230" t="s">
        <v>19</v>
      </c>
      <c r="K264" s="232">
        <v>1</v>
      </c>
      <c r="L264" s="158" t="s">
        <v>20</v>
      </c>
      <c r="M264" s="105">
        <v>0</v>
      </c>
      <c r="N264" s="370">
        <f t="shared" ref="N264" si="706">ROUND(O264,2)</f>
        <v>1700</v>
      </c>
      <c r="O264" s="241">
        <v>1700</v>
      </c>
      <c r="P264" s="234">
        <f t="shared" ref="P264" si="707">(O264*(M264/100+1))*K264</f>
        <v>1700</v>
      </c>
      <c r="Q264" s="160" t="s">
        <v>139</v>
      </c>
      <c r="R264" s="235">
        <f t="shared" ref="R264" si="708">AH264+AJ264+AL264</f>
        <v>0</v>
      </c>
      <c r="S264" s="234">
        <f t="shared" ref="S264" si="709">R264*(O264*(M264/100+1))</f>
        <v>0</v>
      </c>
      <c r="T264" s="235">
        <f t="shared" ref="T264" si="710">AN264+AP264+AR264</f>
        <v>1</v>
      </c>
      <c r="U264" s="234">
        <f t="shared" ref="U264" si="711">T264*(O264*(M264/100+1))</f>
        <v>1700</v>
      </c>
      <c r="V264" s="235">
        <f t="shared" ref="V264" si="712">AT264+AV264+AX264</f>
        <v>0</v>
      </c>
      <c r="W264" s="234">
        <f t="shared" ref="W264" si="713">V264*(O264*(M264/100+1))</f>
        <v>0</v>
      </c>
      <c r="X264" s="235">
        <f t="shared" ref="X264" si="714">AZ264+BB264+BD264</f>
        <v>0</v>
      </c>
      <c r="Y264" s="234">
        <f t="shared" ref="Y264" si="715">X264*(O264*(M264/100+1))</f>
        <v>0</v>
      </c>
      <c r="Z264" s="234">
        <v>1700</v>
      </c>
      <c r="AA264" s="236" t="b">
        <f t="shared" ref="AA264" si="716">K264=(SUM(X264,V264,T264,R264))</f>
        <v>1</v>
      </c>
      <c r="AB264" s="230" t="s">
        <v>22</v>
      </c>
      <c r="AC264" s="246"/>
      <c r="AD264" s="227"/>
      <c r="AE264" s="229" t="s">
        <v>23</v>
      </c>
      <c r="AF264" s="247"/>
      <c r="AG264" s="248"/>
      <c r="AH264" s="249">
        <v>0</v>
      </c>
      <c r="AI264" s="373">
        <f t="shared" ref="AI264" si="717">AH264*(O264*(M264/100+1))</f>
        <v>0</v>
      </c>
      <c r="AJ264" s="249">
        <v>0</v>
      </c>
      <c r="AK264" s="373">
        <f t="shared" ref="AK264" si="718">AJ264*(O264*(M264/100+1))</f>
        <v>0</v>
      </c>
      <c r="AL264" s="249">
        <v>0</v>
      </c>
      <c r="AM264" s="373">
        <f t="shared" ref="AM264" si="719">AL264*(O264*(M264/100+1))</f>
        <v>0</v>
      </c>
      <c r="AN264" s="249">
        <v>1</v>
      </c>
      <c r="AO264" s="373">
        <f t="shared" ref="AO264" si="720">AN264*(O264*(M264/100+1))</f>
        <v>1700</v>
      </c>
      <c r="AP264" s="249">
        <v>0</v>
      </c>
      <c r="AQ264" s="373">
        <f t="shared" ref="AQ264" si="721">AP264*(O264*(M264/100+1))</f>
        <v>0</v>
      </c>
      <c r="AR264" s="249">
        <v>0</v>
      </c>
      <c r="AS264" s="373">
        <f t="shared" ref="AS264" si="722">AR264*(O264*(M264/100+1))</f>
        <v>0</v>
      </c>
      <c r="AT264" s="249">
        <v>0</v>
      </c>
      <c r="AU264" s="373">
        <f t="shared" ref="AU264" si="723">AT264*(O264*(M264/100+1))</f>
        <v>0</v>
      </c>
      <c r="AV264" s="249">
        <v>0</v>
      </c>
      <c r="AW264" s="373">
        <f t="shared" ref="AW264" si="724">AV264*(O264*(M264/100+1))</f>
        <v>0</v>
      </c>
      <c r="AX264" s="249">
        <v>0</v>
      </c>
      <c r="AY264" s="373">
        <f t="shared" ref="AY264" si="725">AX264*(O264*(M264/100+1))</f>
        <v>0</v>
      </c>
      <c r="AZ264" s="249">
        <v>0</v>
      </c>
      <c r="BA264" s="373">
        <f t="shared" ref="BA264" si="726">AZ264*(O264*(M264/100+1))</f>
        <v>0</v>
      </c>
      <c r="BB264" s="249">
        <v>0</v>
      </c>
      <c r="BC264" s="373">
        <f t="shared" ref="BC264" si="727">BB264*(O264*(M264/100+1))</f>
        <v>0</v>
      </c>
      <c r="BD264" s="249">
        <v>0</v>
      </c>
      <c r="BE264" s="373">
        <f t="shared" ref="BE264" si="728">BD264*(O264*(M264/100+1))</f>
        <v>0</v>
      </c>
      <c r="BF264" s="387">
        <f t="shared" ref="BF264" si="729">SUM(R264,T264,V264,X264)*(O264*(M264/100+1))</f>
        <v>1700</v>
      </c>
      <c r="BG264" s="387">
        <f t="shared" ref="BG264" si="730">SUM(BE264,BC264,BA264,AY264,AW264,AU264,AS264,AQ264,AO264,AM264,AK264,AI264)</f>
        <v>1700</v>
      </c>
      <c r="BH264" s="390" t="b">
        <f t="shared" ref="BH264" si="731">BF264=BG264</f>
        <v>1</v>
      </c>
      <c r="BI264" s="387">
        <f t="shared" ref="BI264" si="732">BF264-BG264</f>
        <v>0</v>
      </c>
      <c r="BJ264" s="376">
        <f t="shared" ref="BJ264" si="733">D264</f>
        <v>29410108</v>
      </c>
      <c r="BK264" s="384">
        <v>348</v>
      </c>
      <c r="BL264" s="384">
        <v>5</v>
      </c>
      <c r="BM264" s="385">
        <f t="shared" ref="BM264" si="734">R264</f>
        <v>0</v>
      </c>
      <c r="BN264" s="385">
        <f t="shared" ref="BN264" si="735">T264</f>
        <v>1</v>
      </c>
      <c r="BO264" s="385">
        <f t="shared" ref="BO264" si="736">V264</f>
        <v>0</v>
      </c>
      <c r="BP264" s="385">
        <f t="shared" ref="BP264" si="737">X264</f>
        <v>0</v>
      </c>
      <c r="BQ264" s="386">
        <f t="shared" ref="BQ264" si="738">N264</f>
        <v>1700</v>
      </c>
      <c r="BR264" s="228">
        <f t="shared" ref="BR264" si="739">M264</f>
        <v>0</v>
      </c>
      <c r="BS264" s="228">
        <v>0</v>
      </c>
      <c r="BT264" s="228">
        <v>1</v>
      </c>
      <c r="BU264" s="228" t="s">
        <v>139</v>
      </c>
      <c r="BV264" s="228" t="str">
        <f t="shared" ref="BV264" si="740">IF(AB264 = "X", "1", "0")</f>
        <v>1</v>
      </c>
      <c r="BW264" s="228" t="str">
        <f t="shared" ref="BW264" si="741">IF(AC264 = "X", "1", "0")</f>
        <v>0</v>
      </c>
      <c r="BX264" s="228" t="str">
        <f t="shared" ref="BX264" si="742">IF(AD264 = "X", "1", "0")</f>
        <v>0</v>
      </c>
      <c r="BY264" s="228" t="s">
        <v>23</v>
      </c>
      <c r="BZ264" s="387">
        <f t="shared" ref="BZ264" si="743">AI264</f>
        <v>0</v>
      </c>
      <c r="CA264" s="387">
        <f t="shared" ref="CA264" si="744">AK264</f>
        <v>0</v>
      </c>
      <c r="CB264" s="387">
        <f t="shared" ref="CB264" si="745">AM264</f>
        <v>0</v>
      </c>
      <c r="CC264" s="387">
        <f t="shared" ref="CC264" si="746">AO264</f>
        <v>1700</v>
      </c>
      <c r="CD264" s="387">
        <f t="shared" ref="CD264" si="747">AQ264</f>
        <v>0</v>
      </c>
      <c r="CE264" s="387">
        <f t="shared" ref="CE264" si="748">AS264</f>
        <v>0</v>
      </c>
      <c r="CF264" s="387">
        <f t="shared" ref="CF264" si="749">AU264</f>
        <v>0</v>
      </c>
      <c r="CG264" s="387">
        <f t="shared" ref="CG264" si="750">AW264</f>
        <v>0</v>
      </c>
      <c r="CH264" s="387">
        <f t="shared" ref="CH264" si="751">AY264</f>
        <v>0</v>
      </c>
      <c r="CI264" s="387">
        <f t="shared" ref="CI264" si="752">BA264</f>
        <v>0</v>
      </c>
      <c r="CJ264" s="387">
        <f t="shared" ref="CJ264" si="753">BC264</f>
        <v>0</v>
      </c>
      <c r="CK264" s="387">
        <f t="shared" ref="CK264" si="754">BE264</f>
        <v>0</v>
      </c>
    </row>
    <row r="265" spans="1:89" ht="20.399999999999999" x14ac:dyDescent="0.3">
      <c r="A265" s="92"/>
      <c r="B265" s="129">
        <v>173</v>
      </c>
      <c r="C265" s="192">
        <v>311011</v>
      </c>
      <c r="D265" s="270">
        <v>31110001</v>
      </c>
      <c r="E265" s="155" t="s">
        <v>272</v>
      </c>
      <c r="F265" s="172" t="s">
        <v>344</v>
      </c>
      <c r="G265" s="172" t="s">
        <v>345</v>
      </c>
      <c r="H265" s="173" t="s">
        <v>18</v>
      </c>
      <c r="I265" s="129"/>
      <c r="J265" s="173" t="s">
        <v>19</v>
      </c>
      <c r="K265" s="175">
        <f t="shared" si="400"/>
        <v>243222.1</v>
      </c>
      <c r="L265" s="159" t="s">
        <v>274</v>
      </c>
      <c r="M265" s="104">
        <v>0</v>
      </c>
      <c r="N265" s="262">
        <f t="shared" si="176"/>
        <v>1</v>
      </c>
      <c r="O265" s="183">
        <v>1</v>
      </c>
      <c r="P265" s="110">
        <f t="shared" si="154"/>
        <v>243222.1</v>
      </c>
      <c r="Q265" s="159" t="s">
        <v>139</v>
      </c>
      <c r="R265" s="113">
        <f t="shared" si="148"/>
        <v>33222.1</v>
      </c>
      <c r="S265" s="114">
        <f t="shared" si="155"/>
        <v>33222.1</v>
      </c>
      <c r="T265" s="113">
        <f t="shared" si="149"/>
        <v>60000</v>
      </c>
      <c r="U265" s="115">
        <f t="shared" si="156"/>
        <v>60000</v>
      </c>
      <c r="V265" s="113">
        <f t="shared" si="150"/>
        <v>90000</v>
      </c>
      <c r="W265" s="115">
        <f t="shared" si="157"/>
        <v>90000</v>
      </c>
      <c r="X265" s="113">
        <f t="shared" si="151"/>
        <v>60000</v>
      </c>
      <c r="Y265" s="115">
        <f t="shared" si="158"/>
        <v>60000</v>
      </c>
      <c r="Z265" s="116">
        <f t="shared" si="152"/>
        <v>243222.1</v>
      </c>
      <c r="AA265" s="117" t="b">
        <f t="shared" si="153"/>
        <v>1</v>
      </c>
      <c r="AB265" s="173" t="s">
        <v>22</v>
      </c>
      <c r="AC265" s="184"/>
      <c r="AD265" s="129"/>
      <c r="AE265" s="108" t="s">
        <v>23</v>
      </c>
      <c r="AF265" s="185"/>
      <c r="AG265" s="186"/>
      <c r="AH265" s="187">
        <v>16483.68</v>
      </c>
      <c r="AI265" s="164">
        <f t="shared" si="159"/>
        <v>16483.68</v>
      </c>
      <c r="AJ265" s="187">
        <v>0</v>
      </c>
      <c r="AK265" s="164">
        <f t="shared" si="160"/>
        <v>0</v>
      </c>
      <c r="AL265" s="187">
        <v>16738.419999999998</v>
      </c>
      <c r="AM265" s="164">
        <f t="shared" si="161"/>
        <v>16738.419999999998</v>
      </c>
      <c r="AN265" s="187">
        <v>10000</v>
      </c>
      <c r="AO265" s="164">
        <f t="shared" si="162"/>
        <v>10000</v>
      </c>
      <c r="AP265" s="187">
        <v>20000</v>
      </c>
      <c r="AQ265" s="164">
        <f t="shared" si="163"/>
        <v>20000</v>
      </c>
      <c r="AR265" s="187">
        <v>30000</v>
      </c>
      <c r="AS265" s="164">
        <f t="shared" si="164"/>
        <v>30000</v>
      </c>
      <c r="AT265" s="187">
        <v>30000</v>
      </c>
      <c r="AU265" s="164">
        <f t="shared" si="165"/>
        <v>30000</v>
      </c>
      <c r="AV265" s="187">
        <v>30000</v>
      </c>
      <c r="AW265" s="164">
        <f t="shared" si="166"/>
        <v>30000</v>
      </c>
      <c r="AX265" s="187">
        <v>30000</v>
      </c>
      <c r="AY265" s="164">
        <f t="shared" si="167"/>
        <v>30000</v>
      </c>
      <c r="AZ265" s="187">
        <v>20000</v>
      </c>
      <c r="BA265" s="164">
        <f t="shared" si="168"/>
        <v>20000</v>
      </c>
      <c r="BB265" s="187">
        <v>20000</v>
      </c>
      <c r="BC265" s="164">
        <f t="shared" si="169"/>
        <v>20000</v>
      </c>
      <c r="BD265" s="187">
        <v>20000</v>
      </c>
      <c r="BE265" s="164">
        <f t="shared" si="170"/>
        <v>20000</v>
      </c>
      <c r="BF265" s="253">
        <f t="shared" si="171"/>
        <v>243222.1</v>
      </c>
      <c r="BG265" s="253">
        <f t="shared" si="172"/>
        <v>243222.09999999998</v>
      </c>
      <c r="BH265" s="10" t="b">
        <f t="shared" si="173"/>
        <v>1</v>
      </c>
      <c r="BI265" s="253">
        <f t="shared" si="174"/>
        <v>0</v>
      </c>
      <c r="BJ265" s="250">
        <f t="shared" si="177"/>
        <v>31110001</v>
      </c>
      <c r="BK265" s="251">
        <v>348</v>
      </c>
      <c r="BL265" s="251">
        <v>5</v>
      </c>
      <c r="BM265" s="252">
        <f t="shared" si="178"/>
        <v>33222.1</v>
      </c>
      <c r="BN265" s="252">
        <f t="shared" si="179"/>
        <v>60000</v>
      </c>
      <c r="BO265" s="252">
        <f t="shared" si="180"/>
        <v>90000</v>
      </c>
      <c r="BP265" s="252">
        <f t="shared" si="181"/>
        <v>60000</v>
      </c>
      <c r="BQ265" s="254">
        <f t="shared" si="182"/>
        <v>1</v>
      </c>
      <c r="BR265">
        <f t="shared" si="175"/>
        <v>0</v>
      </c>
      <c r="BS265">
        <v>0</v>
      </c>
      <c r="BT265">
        <v>1</v>
      </c>
      <c r="BU265" t="s">
        <v>139</v>
      </c>
      <c r="BV265" t="str">
        <f t="shared" si="297"/>
        <v>1</v>
      </c>
      <c r="BW265" t="str">
        <f t="shared" si="297"/>
        <v>0</v>
      </c>
      <c r="BX265" t="str">
        <f t="shared" si="297"/>
        <v>0</v>
      </c>
      <c r="BY265" t="s">
        <v>23</v>
      </c>
      <c r="BZ265" s="253">
        <f t="shared" si="183"/>
        <v>16483.68</v>
      </c>
      <c r="CA265" s="253">
        <f t="shared" si="184"/>
        <v>0</v>
      </c>
      <c r="CB265" s="253">
        <f t="shared" si="185"/>
        <v>16738.419999999998</v>
      </c>
      <c r="CC265" s="253">
        <f t="shared" si="186"/>
        <v>10000</v>
      </c>
      <c r="CD265" s="253">
        <f t="shared" si="187"/>
        <v>20000</v>
      </c>
      <c r="CE265" s="253">
        <f t="shared" si="188"/>
        <v>30000</v>
      </c>
      <c r="CF265" s="253">
        <f t="shared" si="189"/>
        <v>30000</v>
      </c>
      <c r="CG265" s="253">
        <f t="shared" si="190"/>
        <v>30000</v>
      </c>
      <c r="CH265" s="253">
        <f t="shared" si="191"/>
        <v>30000</v>
      </c>
      <c r="CI265" s="253">
        <f t="shared" si="192"/>
        <v>20000</v>
      </c>
      <c r="CJ265" s="253">
        <f t="shared" si="193"/>
        <v>20000</v>
      </c>
      <c r="CK265" s="253">
        <f t="shared" si="194"/>
        <v>20000</v>
      </c>
    </row>
    <row r="266" spans="1:89" ht="20.399999999999999" x14ac:dyDescent="0.3">
      <c r="A266" s="92"/>
      <c r="B266" s="129">
        <v>174</v>
      </c>
      <c r="C266" s="192">
        <v>311011</v>
      </c>
      <c r="D266" s="270">
        <v>31110001</v>
      </c>
      <c r="E266" s="155" t="s">
        <v>273</v>
      </c>
      <c r="F266" s="172" t="s">
        <v>344</v>
      </c>
      <c r="G266" s="172" t="s">
        <v>345</v>
      </c>
      <c r="H266" s="173" t="s">
        <v>18</v>
      </c>
      <c r="I266" s="174"/>
      <c r="J266" s="173" t="s">
        <v>19</v>
      </c>
      <c r="K266" s="175">
        <f t="shared" si="400"/>
        <v>204122.65999999997</v>
      </c>
      <c r="L266" s="159" t="s">
        <v>274</v>
      </c>
      <c r="M266" s="201">
        <v>0</v>
      </c>
      <c r="N266" s="262">
        <f t="shared" si="176"/>
        <v>1</v>
      </c>
      <c r="O266" s="176">
        <v>1</v>
      </c>
      <c r="P266" s="110">
        <f t="shared" si="154"/>
        <v>204122.65999999997</v>
      </c>
      <c r="Q266" s="159" t="s">
        <v>139</v>
      </c>
      <c r="R266" s="113">
        <f t="shared" si="148"/>
        <v>23476.839999999997</v>
      </c>
      <c r="S266" s="114">
        <f t="shared" si="155"/>
        <v>23476.839999999997</v>
      </c>
      <c r="T266" s="113">
        <f t="shared" si="149"/>
        <v>50215.27</v>
      </c>
      <c r="U266" s="115">
        <f t="shared" si="156"/>
        <v>50215.27</v>
      </c>
      <c r="V266" s="113">
        <f t="shared" si="150"/>
        <v>80215.290000000008</v>
      </c>
      <c r="W266" s="115">
        <f t="shared" si="157"/>
        <v>80215.290000000008</v>
      </c>
      <c r="X266" s="113">
        <f t="shared" si="151"/>
        <v>50215.259999999995</v>
      </c>
      <c r="Y266" s="115">
        <f t="shared" si="158"/>
        <v>50215.259999999995</v>
      </c>
      <c r="Z266" s="116">
        <f t="shared" si="152"/>
        <v>204122.65999999997</v>
      </c>
      <c r="AA266" s="117" t="b">
        <f t="shared" si="153"/>
        <v>1</v>
      </c>
      <c r="AB266" s="173" t="s">
        <v>22</v>
      </c>
      <c r="AC266" s="180"/>
      <c r="AD266" s="173"/>
      <c r="AE266" s="108" t="s">
        <v>23</v>
      </c>
      <c r="AF266" s="181"/>
      <c r="AG266" s="182"/>
      <c r="AH266" s="171">
        <v>0</v>
      </c>
      <c r="AI266" s="164">
        <f t="shared" si="159"/>
        <v>0</v>
      </c>
      <c r="AJ266" s="171">
        <v>16738.419999999998</v>
      </c>
      <c r="AK266" s="164">
        <f t="shared" si="160"/>
        <v>16738.419999999998</v>
      </c>
      <c r="AL266" s="171">
        <v>6738.42</v>
      </c>
      <c r="AM266" s="164">
        <f t="shared" si="161"/>
        <v>6738.42</v>
      </c>
      <c r="AN266" s="171">
        <v>6738.42</v>
      </c>
      <c r="AO266" s="164">
        <f t="shared" si="162"/>
        <v>6738.42</v>
      </c>
      <c r="AP266" s="171">
        <v>16738.419999999998</v>
      </c>
      <c r="AQ266" s="164">
        <f t="shared" si="163"/>
        <v>16738.419999999998</v>
      </c>
      <c r="AR266" s="171">
        <v>26738.43</v>
      </c>
      <c r="AS266" s="164">
        <f t="shared" si="164"/>
        <v>26738.43</v>
      </c>
      <c r="AT266" s="171">
        <v>26738.43</v>
      </c>
      <c r="AU266" s="164">
        <f t="shared" si="165"/>
        <v>26738.43</v>
      </c>
      <c r="AV266" s="171">
        <v>26738.43</v>
      </c>
      <c r="AW266" s="164">
        <f t="shared" si="166"/>
        <v>26738.43</v>
      </c>
      <c r="AX266" s="171">
        <v>26738.43</v>
      </c>
      <c r="AY266" s="164">
        <f t="shared" si="167"/>
        <v>26738.43</v>
      </c>
      <c r="AZ266" s="171">
        <v>16738.419999999998</v>
      </c>
      <c r="BA266" s="164">
        <f t="shared" si="168"/>
        <v>16738.419999999998</v>
      </c>
      <c r="BB266" s="171">
        <v>16738.419999999998</v>
      </c>
      <c r="BC266" s="164">
        <f t="shared" si="169"/>
        <v>16738.419999999998</v>
      </c>
      <c r="BD266" s="171">
        <v>16738.419999999998</v>
      </c>
      <c r="BE266" s="164">
        <f t="shared" si="170"/>
        <v>16738.419999999998</v>
      </c>
      <c r="BF266" s="253">
        <f t="shared" si="171"/>
        <v>204122.65999999997</v>
      </c>
      <c r="BG266" s="253">
        <f t="shared" si="172"/>
        <v>204122.65999999997</v>
      </c>
      <c r="BH266" s="10" t="b">
        <f t="shared" si="173"/>
        <v>1</v>
      </c>
      <c r="BI266" s="253">
        <f t="shared" si="174"/>
        <v>0</v>
      </c>
      <c r="BJ266" s="250">
        <f t="shared" si="177"/>
        <v>31110001</v>
      </c>
      <c r="BK266" s="251">
        <v>348</v>
      </c>
      <c r="BL266" s="251">
        <v>5</v>
      </c>
      <c r="BM266" s="252">
        <f t="shared" si="178"/>
        <v>23476.839999999997</v>
      </c>
      <c r="BN266" s="252">
        <f t="shared" si="179"/>
        <v>50215.27</v>
      </c>
      <c r="BO266" s="252">
        <f t="shared" si="180"/>
        <v>80215.290000000008</v>
      </c>
      <c r="BP266" s="252">
        <f t="shared" si="181"/>
        <v>50215.259999999995</v>
      </c>
      <c r="BQ266" s="254">
        <f t="shared" si="182"/>
        <v>1</v>
      </c>
      <c r="BR266">
        <f t="shared" si="175"/>
        <v>0</v>
      </c>
      <c r="BS266">
        <v>0</v>
      </c>
      <c r="BT266">
        <v>1</v>
      </c>
      <c r="BU266" t="s">
        <v>139</v>
      </c>
      <c r="BV266" t="str">
        <f t="shared" si="297"/>
        <v>1</v>
      </c>
      <c r="BW266" t="str">
        <f t="shared" si="297"/>
        <v>0</v>
      </c>
      <c r="BX266" t="str">
        <f t="shared" si="297"/>
        <v>0</v>
      </c>
      <c r="BY266" t="s">
        <v>23</v>
      </c>
      <c r="BZ266" s="253">
        <f t="shared" si="183"/>
        <v>0</v>
      </c>
      <c r="CA266" s="253">
        <f t="shared" si="184"/>
        <v>16738.419999999998</v>
      </c>
      <c r="CB266" s="253">
        <f t="shared" si="185"/>
        <v>6738.42</v>
      </c>
      <c r="CC266" s="253">
        <f t="shared" si="186"/>
        <v>6738.42</v>
      </c>
      <c r="CD266" s="253">
        <f t="shared" si="187"/>
        <v>16738.419999999998</v>
      </c>
      <c r="CE266" s="253">
        <f t="shared" si="188"/>
        <v>26738.43</v>
      </c>
      <c r="CF266" s="253">
        <f t="shared" si="189"/>
        <v>26738.43</v>
      </c>
      <c r="CG266" s="253">
        <f t="shared" si="190"/>
        <v>26738.43</v>
      </c>
      <c r="CH266" s="253">
        <f t="shared" si="191"/>
        <v>26738.43</v>
      </c>
      <c r="CI266" s="253">
        <f t="shared" si="192"/>
        <v>16738.419999999998</v>
      </c>
      <c r="CJ266" s="253">
        <f t="shared" si="193"/>
        <v>16738.419999999998</v>
      </c>
      <c r="CK266" s="253">
        <f t="shared" si="194"/>
        <v>16738.419999999998</v>
      </c>
    </row>
    <row r="267" spans="1:89" ht="20.399999999999999" x14ac:dyDescent="0.3">
      <c r="A267" s="92"/>
      <c r="B267" s="129">
        <v>175</v>
      </c>
      <c r="C267" s="192">
        <v>313011</v>
      </c>
      <c r="D267" s="270">
        <v>31310001</v>
      </c>
      <c r="E267" s="155" t="s">
        <v>51</v>
      </c>
      <c r="F267" s="172" t="s">
        <v>344</v>
      </c>
      <c r="G267" s="172" t="s">
        <v>345</v>
      </c>
      <c r="H267" s="173" t="s">
        <v>18</v>
      </c>
      <c r="I267" s="129"/>
      <c r="J267" s="173" t="s">
        <v>19</v>
      </c>
      <c r="K267" s="175">
        <f t="shared" si="400"/>
        <v>179423.53</v>
      </c>
      <c r="L267" s="159" t="s">
        <v>274</v>
      </c>
      <c r="M267" s="104">
        <v>0</v>
      </c>
      <c r="N267" s="262">
        <f t="shared" si="176"/>
        <v>1</v>
      </c>
      <c r="O267" s="183">
        <v>1</v>
      </c>
      <c r="P267" s="110">
        <f t="shared" si="154"/>
        <v>179423.53</v>
      </c>
      <c r="Q267" s="159" t="s">
        <v>139</v>
      </c>
      <c r="R267" s="113">
        <f t="shared" si="148"/>
        <v>38737.180000000008</v>
      </c>
      <c r="S267" s="114">
        <f t="shared" si="155"/>
        <v>38737.180000000008</v>
      </c>
      <c r="T267" s="113">
        <f t="shared" si="149"/>
        <v>49078.649999999994</v>
      </c>
      <c r="U267" s="115">
        <f t="shared" si="156"/>
        <v>49078.649999999994</v>
      </c>
      <c r="V267" s="113">
        <f t="shared" si="150"/>
        <v>46113.850000000006</v>
      </c>
      <c r="W267" s="115">
        <f t="shared" si="157"/>
        <v>46113.850000000006</v>
      </c>
      <c r="X267" s="113">
        <f t="shared" si="151"/>
        <v>45493.850000000006</v>
      </c>
      <c r="Y267" s="115">
        <f t="shared" si="158"/>
        <v>45493.850000000006</v>
      </c>
      <c r="Z267" s="116">
        <f t="shared" si="152"/>
        <v>179423.53</v>
      </c>
      <c r="AA267" s="117" t="b">
        <f t="shared" si="153"/>
        <v>1</v>
      </c>
      <c r="AB267" s="173" t="s">
        <v>22</v>
      </c>
      <c r="AC267" s="184"/>
      <c r="AD267" s="129"/>
      <c r="AE267" s="108" t="s">
        <v>23</v>
      </c>
      <c r="AF267" s="185"/>
      <c r="AG267" s="186"/>
      <c r="AH267" s="187">
        <v>15627.95</v>
      </c>
      <c r="AI267" s="164">
        <f t="shared" si="159"/>
        <v>15627.95</v>
      </c>
      <c r="AJ267" s="187">
        <v>8559.2800000000007</v>
      </c>
      <c r="AK267" s="164">
        <f t="shared" si="160"/>
        <v>8559.2800000000007</v>
      </c>
      <c r="AL267" s="187">
        <v>14549.95</v>
      </c>
      <c r="AM267" s="164">
        <f t="shared" si="161"/>
        <v>14549.95</v>
      </c>
      <c r="AN267" s="187">
        <v>16053.95</v>
      </c>
      <c r="AO267" s="164">
        <f t="shared" si="162"/>
        <v>16053.95</v>
      </c>
      <c r="AP267" s="187">
        <v>17114.75</v>
      </c>
      <c r="AQ267" s="164">
        <f t="shared" si="163"/>
        <v>17114.75</v>
      </c>
      <c r="AR267" s="187">
        <v>15909.95</v>
      </c>
      <c r="AS267" s="164">
        <f t="shared" si="164"/>
        <v>15909.95</v>
      </c>
      <c r="AT267" s="187">
        <v>15581.95</v>
      </c>
      <c r="AU267" s="164">
        <f t="shared" si="165"/>
        <v>15581.95</v>
      </c>
      <c r="AV267" s="187">
        <v>16081.95</v>
      </c>
      <c r="AW267" s="164">
        <f t="shared" si="166"/>
        <v>16081.95</v>
      </c>
      <c r="AX267" s="187">
        <v>14449.95</v>
      </c>
      <c r="AY267" s="164">
        <f t="shared" si="167"/>
        <v>14449.95</v>
      </c>
      <c r="AZ267" s="187">
        <v>15311.95</v>
      </c>
      <c r="BA267" s="164">
        <f t="shared" si="168"/>
        <v>15311.95</v>
      </c>
      <c r="BB267" s="187">
        <v>14653.95</v>
      </c>
      <c r="BC267" s="164">
        <f t="shared" si="169"/>
        <v>14653.95</v>
      </c>
      <c r="BD267" s="187">
        <v>15527.95</v>
      </c>
      <c r="BE267" s="164">
        <f t="shared" si="170"/>
        <v>15527.95</v>
      </c>
      <c r="BF267" s="253">
        <f t="shared" si="171"/>
        <v>179423.53</v>
      </c>
      <c r="BG267" s="253">
        <f t="shared" si="172"/>
        <v>179423.53000000003</v>
      </c>
      <c r="BH267" s="10" t="b">
        <f t="shared" si="173"/>
        <v>1</v>
      </c>
      <c r="BI267" s="253">
        <f t="shared" si="174"/>
        <v>0</v>
      </c>
      <c r="BJ267" s="250">
        <f t="shared" si="177"/>
        <v>31310001</v>
      </c>
      <c r="BK267" s="251">
        <v>348</v>
      </c>
      <c r="BL267" s="251">
        <v>5</v>
      </c>
      <c r="BM267" s="252">
        <f t="shared" si="178"/>
        <v>38737.180000000008</v>
      </c>
      <c r="BN267" s="252">
        <f t="shared" si="179"/>
        <v>49078.649999999994</v>
      </c>
      <c r="BO267" s="252">
        <f t="shared" si="180"/>
        <v>46113.850000000006</v>
      </c>
      <c r="BP267" s="252">
        <f t="shared" si="181"/>
        <v>45493.850000000006</v>
      </c>
      <c r="BQ267" s="254">
        <f t="shared" si="182"/>
        <v>1</v>
      </c>
      <c r="BR267">
        <f t="shared" si="175"/>
        <v>0</v>
      </c>
      <c r="BS267">
        <v>0</v>
      </c>
      <c r="BT267">
        <v>1</v>
      </c>
      <c r="BU267" t="s">
        <v>139</v>
      </c>
      <c r="BV267" t="str">
        <f t="shared" si="297"/>
        <v>1</v>
      </c>
      <c r="BW267" t="str">
        <f t="shared" si="297"/>
        <v>0</v>
      </c>
      <c r="BX267" t="str">
        <f t="shared" si="297"/>
        <v>0</v>
      </c>
      <c r="BY267" t="s">
        <v>23</v>
      </c>
      <c r="BZ267" s="253">
        <f t="shared" si="183"/>
        <v>15627.95</v>
      </c>
      <c r="CA267" s="253">
        <f t="shared" si="184"/>
        <v>8559.2800000000007</v>
      </c>
      <c r="CB267" s="253">
        <f t="shared" si="185"/>
        <v>14549.95</v>
      </c>
      <c r="CC267" s="253">
        <f t="shared" si="186"/>
        <v>16053.95</v>
      </c>
      <c r="CD267" s="253">
        <f t="shared" si="187"/>
        <v>17114.75</v>
      </c>
      <c r="CE267" s="253">
        <f t="shared" si="188"/>
        <v>15909.95</v>
      </c>
      <c r="CF267" s="253">
        <f t="shared" si="189"/>
        <v>15581.95</v>
      </c>
      <c r="CG267" s="253">
        <f t="shared" si="190"/>
        <v>16081.95</v>
      </c>
      <c r="CH267" s="253">
        <f t="shared" si="191"/>
        <v>14449.95</v>
      </c>
      <c r="CI267" s="253">
        <f t="shared" si="192"/>
        <v>15311.95</v>
      </c>
      <c r="CJ267" s="253">
        <f t="shared" si="193"/>
        <v>14653.95</v>
      </c>
      <c r="CK267" s="253">
        <f t="shared" si="194"/>
        <v>15527.95</v>
      </c>
    </row>
    <row r="268" spans="1:89" ht="20.399999999999999" x14ac:dyDescent="0.3">
      <c r="A268" s="92"/>
      <c r="B268" s="129">
        <v>176</v>
      </c>
      <c r="C268" s="192">
        <v>313011</v>
      </c>
      <c r="D268" s="270">
        <v>31310001</v>
      </c>
      <c r="E268" s="155" t="s">
        <v>275</v>
      </c>
      <c r="F268" s="172" t="s">
        <v>344</v>
      </c>
      <c r="G268" s="172" t="s">
        <v>345</v>
      </c>
      <c r="H268" s="173" t="s">
        <v>18</v>
      </c>
      <c r="I268" s="174"/>
      <c r="J268" s="173" t="s">
        <v>19</v>
      </c>
      <c r="K268" s="175">
        <f t="shared" si="400"/>
        <v>18440.36</v>
      </c>
      <c r="L268" s="159" t="s">
        <v>274</v>
      </c>
      <c r="M268" s="201">
        <v>0</v>
      </c>
      <c r="N268" s="262">
        <f t="shared" si="176"/>
        <v>1</v>
      </c>
      <c r="O268" s="176">
        <v>1</v>
      </c>
      <c r="P268" s="110">
        <f t="shared" si="154"/>
        <v>18440.36</v>
      </c>
      <c r="Q268" s="159" t="s">
        <v>139</v>
      </c>
      <c r="R268" s="113">
        <f t="shared" si="148"/>
        <v>18440.36</v>
      </c>
      <c r="S268" s="114">
        <f t="shared" si="155"/>
        <v>18440.36</v>
      </c>
      <c r="T268" s="113">
        <f t="shared" si="149"/>
        <v>0</v>
      </c>
      <c r="U268" s="115">
        <f t="shared" si="156"/>
        <v>0</v>
      </c>
      <c r="V268" s="113">
        <f t="shared" si="150"/>
        <v>0</v>
      </c>
      <c r="W268" s="115">
        <f t="shared" si="157"/>
        <v>0</v>
      </c>
      <c r="X268" s="113">
        <f t="shared" si="151"/>
        <v>0</v>
      </c>
      <c r="Y268" s="115">
        <f t="shared" si="158"/>
        <v>0</v>
      </c>
      <c r="Z268" s="116">
        <f t="shared" si="152"/>
        <v>18440.36</v>
      </c>
      <c r="AA268" s="117" t="b">
        <f t="shared" si="153"/>
        <v>1</v>
      </c>
      <c r="AB268" s="173" t="s">
        <v>22</v>
      </c>
      <c r="AC268" s="180"/>
      <c r="AD268" s="173"/>
      <c r="AE268" s="108" t="s">
        <v>23</v>
      </c>
      <c r="AF268" s="181"/>
      <c r="AG268" s="182"/>
      <c r="AH268" s="171">
        <v>13078.36</v>
      </c>
      <c r="AI268" s="164">
        <f t="shared" si="159"/>
        <v>13078.36</v>
      </c>
      <c r="AJ268" s="171">
        <v>5362</v>
      </c>
      <c r="AK268" s="164">
        <f t="shared" si="160"/>
        <v>5362</v>
      </c>
      <c r="AL268" s="171">
        <v>0</v>
      </c>
      <c r="AM268" s="164">
        <f t="shared" si="161"/>
        <v>0</v>
      </c>
      <c r="AN268" s="171">
        <v>0</v>
      </c>
      <c r="AO268" s="164">
        <f t="shared" si="162"/>
        <v>0</v>
      </c>
      <c r="AP268" s="171">
        <v>0</v>
      </c>
      <c r="AQ268" s="164">
        <f t="shared" si="163"/>
        <v>0</v>
      </c>
      <c r="AR268" s="171">
        <v>0</v>
      </c>
      <c r="AS268" s="164">
        <f t="shared" si="164"/>
        <v>0</v>
      </c>
      <c r="AT268" s="171">
        <v>0</v>
      </c>
      <c r="AU268" s="164">
        <f t="shared" si="165"/>
        <v>0</v>
      </c>
      <c r="AV268" s="171">
        <v>0</v>
      </c>
      <c r="AW268" s="164">
        <f t="shared" si="166"/>
        <v>0</v>
      </c>
      <c r="AX268" s="171">
        <v>0</v>
      </c>
      <c r="AY268" s="164">
        <f t="shared" si="167"/>
        <v>0</v>
      </c>
      <c r="AZ268" s="171">
        <v>0</v>
      </c>
      <c r="BA268" s="164">
        <f t="shared" si="168"/>
        <v>0</v>
      </c>
      <c r="BB268" s="171">
        <v>0</v>
      </c>
      <c r="BC268" s="164">
        <f t="shared" si="169"/>
        <v>0</v>
      </c>
      <c r="BD268" s="171">
        <v>0</v>
      </c>
      <c r="BE268" s="164">
        <f t="shared" si="170"/>
        <v>0</v>
      </c>
      <c r="BF268" s="253">
        <f t="shared" si="171"/>
        <v>18440.36</v>
      </c>
      <c r="BG268" s="253">
        <f t="shared" si="172"/>
        <v>18440.36</v>
      </c>
      <c r="BH268" s="10" t="b">
        <f t="shared" si="173"/>
        <v>1</v>
      </c>
      <c r="BI268" s="253">
        <f t="shared" si="174"/>
        <v>0</v>
      </c>
      <c r="BJ268" s="250">
        <f t="shared" si="177"/>
        <v>31310001</v>
      </c>
      <c r="BK268" s="251">
        <v>348</v>
      </c>
      <c r="BL268" s="251">
        <v>5</v>
      </c>
      <c r="BM268" s="252">
        <f t="shared" si="178"/>
        <v>18440.36</v>
      </c>
      <c r="BN268" s="252">
        <f t="shared" si="179"/>
        <v>0</v>
      </c>
      <c r="BO268" s="252">
        <f t="shared" si="180"/>
        <v>0</v>
      </c>
      <c r="BP268" s="252">
        <f t="shared" si="181"/>
        <v>0</v>
      </c>
      <c r="BQ268" s="254">
        <f t="shared" si="182"/>
        <v>1</v>
      </c>
      <c r="BR268">
        <f t="shared" si="175"/>
        <v>0</v>
      </c>
      <c r="BS268">
        <v>0</v>
      </c>
      <c r="BT268">
        <v>1</v>
      </c>
      <c r="BU268" t="s">
        <v>139</v>
      </c>
      <c r="BV268" t="str">
        <f t="shared" si="297"/>
        <v>1</v>
      </c>
      <c r="BW268" t="str">
        <f t="shared" si="297"/>
        <v>0</v>
      </c>
      <c r="BX268" t="str">
        <f t="shared" si="297"/>
        <v>0</v>
      </c>
      <c r="BY268" t="s">
        <v>23</v>
      </c>
      <c r="BZ268" s="253">
        <f t="shared" si="183"/>
        <v>13078.36</v>
      </c>
      <c r="CA268" s="253">
        <f t="shared" si="184"/>
        <v>5362</v>
      </c>
      <c r="CB268" s="253">
        <f t="shared" si="185"/>
        <v>0</v>
      </c>
      <c r="CC268" s="253">
        <f t="shared" si="186"/>
        <v>0</v>
      </c>
      <c r="CD268" s="253">
        <f t="shared" si="187"/>
        <v>0</v>
      </c>
      <c r="CE268" s="253">
        <f t="shared" si="188"/>
        <v>0</v>
      </c>
      <c r="CF268" s="253">
        <f t="shared" si="189"/>
        <v>0</v>
      </c>
      <c r="CG268" s="253">
        <f t="shared" si="190"/>
        <v>0</v>
      </c>
      <c r="CH268" s="253">
        <f t="shared" si="191"/>
        <v>0</v>
      </c>
      <c r="CI268" s="253">
        <f t="shared" si="192"/>
        <v>0</v>
      </c>
      <c r="CJ268" s="253">
        <f t="shared" si="193"/>
        <v>0</v>
      </c>
      <c r="CK268" s="253">
        <f t="shared" si="194"/>
        <v>0</v>
      </c>
    </row>
    <row r="269" spans="1:89" ht="20.399999999999999" x14ac:dyDescent="0.3">
      <c r="A269" s="92"/>
      <c r="B269" s="129">
        <v>177</v>
      </c>
      <c r="C269" s="192">
        <v>314011</v>
      </c>
      <c r="D269" s="270">
        <v>31410001</v>
      </c>
      <c r="E269" s="155" t="s">
        <v>280</v>
      </c>
      <c r="F269" s="172" t="s">
        <v>344</v>
      </c>
      <c r="G269" s="172" t="s">
        <v>345</v>
      </c>
      <c r="H269" s="173" t="s">
        <v>18</v>
      </c>
      <c r="I269" s="174"/>
      <c r="J269" s="173" t="s">
        <v>19</v>
      </c>
      <c r="K269" s="175">
        <f t="shared" si="400"/>
        <v>115680</v>
      </c>
      <c r="L269" s="159" t="s">
        <v>274</v>
      </c>
      <c r="M269" s="104">
        <v>0</v>
      </c>
      <c r="N269" s="262">
        <f t="shared" si="176"/>
        <v>1</v>
      </c>
      <c r="O269" s="176">
        <v>1</v>
      </c>
      <c r="P269" s="110">
        <f t="shared" si="154"/>
        <v>115680</v>
      </c>
      <c r="Q269" s="159" t="s">
        <v>139</v>
      </c>
      <c r="R269" s="113">
        <f t="shared" si="148"/>
        <v>28920</v>
      </c>
      <c r="S269" s="114">
        <f t="shared" si="155"/>
        <v>28920</v>
      </c>
      <c r="T269" s="113">
        <f t="shared" si="149"/>
        <v>28920</v>
      </c>
      <c r="U269" s="115">
        <f t="shared" si="156"/>
        <v>28920</v>
      </c>
      <c r="V269" s="113">
        <f t="shared" si="150"/>
        <v>28920</v>
      </c>
      <c r="W269" s="115">
        <f t="shared" si="157"/>
        <v>28920</v>
      </c>
      <c r="X269" s="113">
        <f t="shared" si="151"/>
        <v>28920</v>
      </c>
      <c r="Y269" s="115">
        <f t="shared" si="158"/>
        <v>28920</v>
      </c>
      <c r="Z269" s="116">
        <f t="shared" si="152"/>
        <v>115680</v>
      </c>
      <c r="AA269" s="117" t="b">
        <f t="shared" si="153"/>
        <v>1</v>
      </c>
      <c r="AB269" s="173" t="s">
        <v>22</v>
      </c>
      <c r="AC269" s="180"/>
      <c r="AD269" s="173"/>
      <c r="AE269" s="108" t="s">
        <v>23</v>
      </c>
      <c r="AF269" s="181"/>
      <c r="AG269" s="182"/>
      <c r="AH269" s="171">
        <v>9640</v>
      </c>
      <c r="AI269" s="164">
        <f t="shared" si="159"/>
        <v>9640</v>
      </c>
      <c r="AJ269" s="171">
        <v>9640</v>
      </c>
      <c r="AK269" s="164">
        <f t="shared" si="160"/>
        <v>9640</v>
      </c>
      <c r="AL269" s="171">
        <v>9640</v>
      </c>
      <c r="AM269" s="164">
        <f t="shared" si="161"/>
        <v>9640</v>
      </c>
      <c r="AN269" s="171">
        <v>9640</v>
      </c>
      <c r="AO269" s="164">
        <f t="shared" si="162"/>
        <v>9640</v>
      </c>
      <c r="AP269" s="171">
        <v>9640</v>
      </c>
      <c r="AQ269" s="164">
        <f t="shared" si="163"/>
        <v>9640</v>
      </c>
      <c r="AR269" s="171">
        <v>9640</v>
      </c>
      <c r="AS269" s="164">
        <f t="shared" si="164"/>
        <v>9640</v>
      </c>
      <c r="AT269" s="171">
        <v>9640</v>
      </c>
      <c r="AU269" s="164">
        <f t="shared" si="165"/>
        <v>9640</v>
      </c>
      <c r="AV269" s="171">
        <v>9640</v>
      </c>
      <c r="AW269" s="164">
        <f t="shared" si="166"/>
        <v>9640</v>
      </c>
      <c r="AX269" s="171">
        <v>9640</v>
      </c>
      <c r="AY269" s="164">
        <f t="shared" si="167"/>
        <v>9640</v>
      </c>
      <c r="AZ269" s="171">
        <v>9640</v>
      </c>
      <c r="BA269" s="164">
        <f t="shared" si="168"/>
        <v>9640</v>
      </c>
      <c r="BB269" s="171">
        <v>9640</v>
      </c>
      <c r="BC269" s="164">
        <f t="shared" si="169"/>
        <v>9640</v>
      </c>
      <c r="BD269" s="171">
        <v>9640</v>
      </c>
      <c r="BE269" s="164">
        <f t="shared" si="170"/>
        <v>9640</v>
      </c>
      <c r="BF269" s="253">
        <f t="shared" si="171"/>
        <v>115680</v>
      </c>
      <c r="BG269" s="253">
        <f t="shared" si="172"/>
        <v>115680</v>
      </c>
      <c r="BH269" s="10" t="b">
        <f t="shared" si="173"/>
        <v>1</v>
      </c>
      <c r="BI269" s="253">
        <f t="shared" si="174"/>
        <v>0</v>
      </c>
      <c r="BJ269" s="250">
        <f t="shared" si="177"/>
        <v>31410001</v>
      </c>
      <c r="BK269" s="251">
        <v>348</v>
      </c>
      <c r="BL269" s="251">
        <v>5</v>
      </c>
      <c r="BM269" s="252">
        <f t="shared" si="178"/>
        <v>28920</v>
      </c>
      <c r="BN269" s="252">
        <f t="shared" si="179"/>
        <v>28920</v>
      </c>
      <c r="BO269" s="252">
        <f t="shared" si="180"/>
        <v>28920</v>
      </c>
      <c r="BP269" s="252">
        <f t="shared" si="181"/>
        <v>28920</v>
      </c>
      <c r="BQ269" s="254">
        <f t="shared" si="182"/>
        <v>1</v>
      </c>
      <c r="BR269">
        <f t="shared" si="175"/>
        <v>0</v>
      </c>
      <c r="BS269">
        <v>0</v>
      </c>
      <c r="BT269">
        <v>1</v>
      </c>
      <c r="BU269" t="s">
        <v>139</v>
      </c>
      <c r="BV269" t="str">
        <f t="shared" si="297"/>
        <v>1</v>
      </c>
      <c r="BW269" t="str">
        <f t="shared" si="297"/>
        <v>0</v>
      </c>
      <c r="BX269" t="str">
        <f t="shared" si="297"/>
        <v>0</v>
      </c>
      <c r="BY269" t="s">
        <v>23</v>
      </c>
      <c r="BZ269" s="253">
        <f t="shared" si="183"/>
        <v>9640</v>
      </c>
      <c r="CA269" s="253">
        <f t="shared" si="184"/>
        <v>9640</v>
      </c>
      <c r="CB269" s="253">
        <f t="shared" si="185"/>
        <v>9640</v>
      </c>
      <c r="CC269" s="253">
        <f t="shared" si="186"/>
        <v>9640</v>
      </c>
      <c r="CD269" s="253">
        <f t="shared" si="187"/>
        <v>9640</v>
      </c>
      <c r="CE269" s="253">
        <f t="shared" si="188"/>
        <v>9640</v>
      </c>
      <c r="CF269" s="253">
        <f t="shared" si="189"/>
        <v>9640</v>
      </c>
      <c r="CG269" s="253">
        <f t="shared" si="190"/>
        <v>9640</v>
      </c>
      <c r="CH269" s="253">
        <f t="shared" si="191"/>
        <v>9640</v>
      </c>
      <c r="CI269" s="253">
        <f t="shared" si="192"/>
        <v>9640</v>
      </c>
      <c r="CJ269" s="253">
        <f t="shared" si="193"/>
        <v>9640</v>
      </c>
      <c r="CK269" s="253">
        <f t="shared" si="194"/>
        <v>9640</v>
      </c>
    </row>
    <row r="270" spans="1:89" ht="20.399999999999999" x14ac:dyDescent="0.3">
      <c r="A270" s="92"/>
      <c r="B270" s="129">
        <v>178</v>
      </c>
      <c r="C270" s="192">
        <v>317011</v>
      </c>
      <c r="D270" s="270">
        <v>31710001</v>
      </c>
      <c r="E270" s="155" t="s">
        <v>281</v>
      </c>
      <c r="F270" s="172" t="s">
        <v>344</v>
      </c>
      <c r="G270" s="172" t="s">
        <v>345</v>
      </c>
      <c r="H270" s="173" t="s">
        <v>18</v>
      </c>
      <c r="I270" s="174"/>
      <c r="J270" s="173" t="s">
        <v>19</v>
      </c>
      <c r="K270" s="175">
        <f t="shared" si="400"/>
        <v>13520</v>
      </c>
      <c r="L270" s="159" t="s">
        <v>274</v>
      </c>
      <c r="M270" s="201">
        <v>0</v>
      </c>
      <c r="N270" s="262">
        <f t="shared" si="176"/>
        <v>1</v>
      </c>
      <c r="O270" s="176">
        <v>1</v>
      </c>
      <c r="P270" s="110">
        <f t="shared" si="154"/>
        <v>13520</v>
      </c>
      <c r="Q270" s="159" t="s">
        <v>139</v>
      </c>
      <c r="R270" s="113">
        <f t="shared" si="148"/>
        <v>5720</v>
      </c>
      <c r="S270" s="114">
        <f t="shared" si="155"/>
        <v>5720</v>
      </c>
      <c r="T270" s="113">
        <f t="shared" si="149"/>
        <v>3000</v>
      </c>
      <c r="U270" s="115">
        <f t="shared" si="156"/>
        <v>3000</v>
      </c>
      <c r="V270" s="113">
        <f t="shared" si="150"/>
        <v>2400</v>
      </c>
      <c r="W270" s="115">
        <f t="shared" si="157"/>
        <v>2400</v>
      </c>
      <c r="X270" s="113">
        <f t="shared" si="151"/>
        <v>2400</v>
      </c>
      <c r="Y270" s="115">
        <f t="shared" si="158"/>
        <v>2400</v>
      </c>
      <c r="Z270" s="116">
        <f t="shared" si="152"/>
        <v>13520</v>
      </c>
      <c r="AA270" s="117" t="b">
        <f t="shared" si="153"/>
        <v>1</v>
      </c>
      <c r="AB270" s="173" t="s">
        <v>22</v>
      </c>
      <c r="AC270" s="180"/>
      <c r="AD270" s="173"/>
      <c r="AE270" s="108" t="s">
        <v>23</v>
      </c>
      <c r="AF270" s="181"/>
      <c r="AG270" s="182"/>
      <c r="AH270" s="171">
        <v>3370</v>
      </c>
      <c r="AI270" s="164">
        <f t="shared" si="159"/>
        <v>3370</v>
      </c>
      <c r="AJ270" s="171">
        <v>1450</v>
      </c>
      <c r="AK270" s="164">
        <f t="shared" si="160"/>
        <v>1450</v>
      </c>
      <c r="AL270" s="171">
        <v>900</v>
      </c>
      <c r="AM270" s="164">
        <f t="shared" si="161"/>
        <v>900</v>
      </c>
      <c r="AN270" s="171">
        <v>1400</v>
      </c>
      <c r="AO270" s="164">
        <f t="shared" si="162"/>
        <v>1400</v>
      </c>
      <c r="AP270" s="171">
        <v>800</v>
      </c>
      <c r="AQ270" s="164">
        <f t="shared" si="163"/>
        <v>800</v>
      </c>
      <c r="AR270" s="171">
        <v>800</v>
      </c>
      <c r="AS270" s="164">
        <f t="shared" si="164"/>
        <v>800</v>
      </c>
      <c r="AT270" s="171">
        <v>800</v>
      </c>
      <c r="AU270" s="164">
        <f t="shared" si="165"/>
        <v>800</v>
      </c>
      <c r="AV270" s="171">
        <v>800</v>
      </c>
      <c r="AW270" s="164">
        <f t="shared" si="166"/>
        <v>800</v>
      </c>
      <c r="AX270" s="171">
        <v>800</v>
      </c>
      <c r="AY270" s="164">
        <f t="shared" si="167"/>
        <v>800</v>
      </c>
      <c r="AZ270" s="171">
        <v>800</v>
      </c>
      <c r="BA270" s="164">
        <f t="shared" si="168"/>
        <v>800</v>
      </c>
      <c r="BB270" s="171">
        <v>800</v>
      </c>
      <c r="BC270" s="164">
        <f t="shared" si="169"/>
        <v>800</v>
      </c>
      <c r="BD270" s="171">
        <v>800</v>
      </c>
      <c r="BE270" s="164">
        <f t="shared" si="170"/>
        <v>800</v>
      </c>
      <c r="BF270" s="253">
        <f t="shared" si="171"/>
        <v>13520</v>
      </c>
      <c r="BG270" s="253">
        <f t="shared" si="172"/>
        <v>13520</v>
      </c>
      <c r="BH270" s="10" t="b">
        <f t="shared" si="173"/>
        <v>1</v>
      </c>
      <c r="BI270" s="253">
        <f t="shared" si="174"/>
        <v>0</v>
      </c>
      <c r="BJ270" s="250">
        <f t="shared" si="177"/>
        <v>31710001</v>
      </c>
      <c r="BK270" s="251">
        <v>348</v>
      </c>
      <c r="BL270" s="251">
        <v>5</v>
      </c>
      <c r="BM270" s="252">
        <f t="shared" si="178"/>
        <v>5720</v>
      </c>
      <c r="BN270" s="252">
        <f t="shared" si="179"/>
        <v>3000</v>
      </c>
      <c r="BO270" s="252">
        <f t="shared" si="180"/>
        <v>2400</v>
      </c>
      <c r="BP270" s="252">
        <f t="shared" si="181"/>
        <v>2400</v>
      </c>
      <c r="BQ270" s="254">
        <f t="shared" si="182"/>
        <v>1</v>
      </c>
      <c r="BR270">
        <f t="shared" si="175"/>
        <v>0</v>
      </c>
      <c r="BS270">
        <v>0</v>
      </c>
      <c r="BT270">
        <v>1</v>
      </c>
      <c r="BU270" t="s">
        <v>139</v>
      </c>
      <c r="BV270" t="str">
        <f t="shared" si="297"/>
        <v>1</v>
      </c>
      <c r="BW270" t="str">
        <f t="shared" si="297"/>
        <v>0</v>
      </c>
      <c r="BX270" t="str">
        <f t="shared" si="297"/>
        <v>0</v>
      </c>
      <c r="BY270" t="s">
        <v>23</v>
      </c>
      <c r="BZ270" s="253">
        <f t="shared" si="183"/>
        <v>3370</v>
      </c>
      <c r="CA270" s="253">
        <f t="shared" si="184"/>
        <v>1450</v>
      </c>
      <c r="CB270" s="253">
        <f t="shared" si="185"/>
        <v>900</v>
      </c>
      <c r="CC270" s="253">
        <f t="shared" si="186"/>
        <v>1400</v>
      </c>
      <c r="CD270" s="253">
        <f t="shared" si="187"/>
        <v>800</v>
      </c>
      <c r="CE270" s="253">
        <f t="shared" si="188"/>
        <v>800</v>
      </c>
      <c r="CF270" s="253">
        <f t="shared" si="189"/>
        <v>800</v>
      </c>
      <c r="CG270" s="253">
        <f t="shared" si="190"/>
        <v>800</v>
      </c>
      <c r="CH270" s="253">
        <f t="shared" si="191"/>
        <v>800</v>
      </c>
      <c r="CI270" s="253">
        <f t="shared" si="192"/>
        <v>800</v>
      </c>
      <c r="CJ270" s="253">
        <f t="shared" si="193"/>
        <v>800</v>
      </c>
      <c r="CK270" s="253">
        <f t="shared" si="194"/>
        <v>800</v>
      </c>
    </row>
    <row r="271" spans="1:89" ht="20.399999999999999" x14ac:dyDescent="0.3">
      <c r="A271" s="92"/>
      <c r="B271" s="129">
        <v>179</v>
      </c>
      <c r="C271" s="192">
        <v>318011</v>
      </c>
      <c r="D271" s="265">
        <v>31810001</v>
      </c>
      <c r="E271" s="155" t="s">
        <v>282</v>
      </c>
      <c r="F271" s="172" t="s">
        <v>344</v>
      </c>
      <c r="G271" s="172" t="s">
        <v>345</v>
      </c>
      <c r="H271" s="173" t="s">
        <v>18</v>
      </c>
      <c r="I271" s="174"/>
      <c r="J271" s="173" t="s">
        <v>19</v>
      </c>
      <c r="K271" s="175">
        <f t="shared" si="400"/>
        <v>792</v>
      </c>
      <c r="L271" s="159" t="s">
        <v>20</v>
      </c>
      <c r="M271" s="104">
        <v>0</v>
      </c>
      <c r="N271" s="262">
        <f t="shared" si="176"/>
        <v>30</v>
      </c>
      <c r="O271" s="176">
        <v>30</v>
      </c>
      <c r="P271" s="110">
        <f t="shared" si="154"/>
        <v>23760</v>
      </c>
      <c r="Q271" s="159" t="s">
        <v>139</v>
      </c>
      <c r="R271" s="113">
        <f t="shared" ref="R271:R336" si="755">AH271+AJ271+AL271</f>
        <v>198</v>
      </c>
      <c r="S271" s="114">
        <f t="shared" si="155"/>
        <v>5940</v>
      </c>
      <c r="T271" s="113">
        <f t="shared" ref="T271:T336" si="756">AN271+AP271+AR271</f>
        <v>198</v>
      </c>
      <c r="U271" s="115">
        <f t="shared" si="156"/>
        <v>5940</v>
      </c>
      <c r="V271" s="113">
        <f t="shared" ref="V271:V336" si="757">AT271+AV271+AX271</f>
        <v>198</v>
      </c>
      <c r="W271" s="115">
        <f t="shared" si="157"/>
        <v>5940</v>
      </c>
      <c r="X271" s="113">
        <f t="shared" ref="X271:X336" si="758">AZ271+BB271+BD271</f>
        <v>198</v>
      </c>
      <c r="Y271" s="115">
        <f t="shared" si="158"/>
        <v>5940</v>
      </c>
      <c r="Z271" s="116">
        <f t="shared" ref="Z271:Z336" si="759">S271+U271+W271+Y271</f>
        <v>23760</v>
      </c>
      <c r="AA271" s="117" t="b">
        <f t="shared" ref="AA271:AA336" si="760">K271=(SUM(X271,V271,T271,R271))</f>
        <v>1</v>
      </c>
      <c r="AB271" s="173" t="s">
        <v>22</v>
      </c>
      <c r="AC271" s="180"/>
      <c r="AD271" s="173"/>
      <c r="AE271" s="108" t="s">
        <v>23</v>
      </c>
      <c r="AF271" s="181"/>
      <c r="AG271" s="182"/>
      <c r="AH271" s="171">
        <v>66</v>
      </c>
      <c r="AI271" s="164">
        <f t="shared" si="159"/>
        <v>1980</v>
      </c>
      <c r="AJ271" s="171">
        <v>66</v>
      </c>
      <c r="AK271" s="164">
        <f t="shared" si="160"/>
        <v>1980</v>
      </c>
      <c r="AL271" s="171">
        <v>66</v>
      </c>
      <c r="AM271" s="164">
        <f t="shared" si="161"/>
        <v>1980</v>
      </c>
      <c r="AN271" s="171">
        <v>66</v>
      </c>
      <c r="AO271" s="164">
        <f t="shared" si="162"/>
        <v>1980</v>
      </c>
      <c r="AP271" s="171">
        <v>66</v>
      </c>
      <c r="AQ271" s="164">
        <f t="shared" si="163"/>
        <v>1980</v>
      </c>
      <c r="AR271" s="171">
        <v>66</v>
      </c>
      <c r="AS271" s="164">
        <f t="shared" si="164"/>
        <v>1980</v>
      </c>
      <c r="AT271" s="171">
        <v>66</v>
      </c>
      <c r="AU271" s="164">
        <f t="shared" si="165"/>
        <v>1980</v>
      </c>
      <c r="AV271" s="171">
        <v>66</v>
      </c>
      <c r="AW271" s="164">
        <f t="shared" si="166"/>
        <v>1980</v>
      </c>
      <c r="AX271" s="171">
        <v>66</v>
      </c>
      <c r="AY271" s="164">
        <f t="shared" si="167"/>
        <v>1980</v>
      </c>
      <c r="AZ271" s="171">
        <v>66</v>
      </c>
      <c r="BA271" s="164">
        <f t="shared" si="168"/>
        <v>1980</v>
      </c>
      <c r="BB271" s="171">
        <v>66</v>
      </c>
      <c r="BC271" s="164">
        <f t="shared" si="169"/>
        <v>1980</v>
      </c>
      <c r="BD271" s="171">
        <v>66</v>
      </c>
      <c r="BE271" s="164">
        <f t="shared" si="170"/>
        <v>1980</v>
      </c>
      <c r="BF271" s="253">
        <f t="shared" si="171"/>
        <v>23760</v>
      </c>
      <c r="BG271" s="253">
        <f t="shared" si="172"/>
        <v>23760</v>
      </c>
      <c r="BH271" s="10" t="b">
        <f t="shared" si="173"/>
        <v>1</v>
      </c>
      <c r="BI271" s="253">
        <f t="shared" si="174"/>
        <v>0</v>
      </c>
      <c r="BJ271" s="250">
        <f t="shared" si="177"/>
        <v>31810001</v>
      </c>
      <c r="BK271" s="251">
        <v>348</v>
      </c>
      <c r="BL271" s="251">
        <v>5</v>
      </c>
      <c r="BM271" s="252">
        <f t="shared" si="178"/>
        <v>198</v>
      </c>
      <c r="BN271" s="252">
        <f t="shared" si="179"/>
        <v>198</v>
      </c>
      <c r="BO271" s="252">
        <f t="shared" si="180"/>
        <v>198</v>
      </c>
      <c r="BP271" s="252">
        <f t="shared" si="181"/>
        <v>198</v>
      </c>
      <c r="BQ271" s="254">
        <f t="shared" si="182"/>
        <v>30</v>
      </c>
      <c r="BR271">
        <f t="shared" si="175"/>
        <v>0</v>
      </c>
      <c r="BS271">
        <v>0</v>
      </c>
      <c r="BT271">
        <v>1</v>
      </c>
      <c r="BU271" t="s">
        <v>139</v>
      </c>
      <c r="BV271" t="str">
        <f t="shared" si="297"/>
        <v>1</v>
      </c>
      <c r="BW271" t="str">
        <f t="shared" si="297"/>
        <v>0</v>
      </c>
      <c r="BX271" t="str">
        <f t="shared" si="297"/>
        <v>0</v>
      </c>
      <c r="BY271" t="s">
        <v>23</v>
      </c>
      <c r="BZ271" s="253">
        <f t="shared" si="183"/>
        <v>1980</v>
      </c>
      <c r="CA271" s="253">
        <f t="shared" si="184"/>
        <v>1980</v>
      </c>
      <c r="CB271" s="253">
        <f t="shared" si="185"/>
        <v>1980</v>
      </c>
      <c r="CC271" s="253">
        <f t="shared" si="186"/>
        <v>1980</v>
      </c>
      <c r="CD271" s="253">
        <f t="shared" si="187"/>
        <v>1980</v>
      </c>
      <c r="CE271" s="253">
        <f t="shared" si="188"/>
        <v>1980</v>
      </c>
      <c r="CF271" s="253">
        <f t="shared" si="189"/>
        <v>1980</v>
      </c>
      <c r="CG271" s="253">
        <f t="shared" si="190"/>
        <v>1980</v>
      </c>
      <c r="CH271" s="253">
        <f t="shared" si="191"/>
        <v>1980</v>
      </c>
      <c r="CI271" s="253">
        <f t="shared" si="192"/>
        <v>1980</v>
      </c>
      <c r="CJ271" s="253">
        <f t="shared" si="193"/>
        <v>1980</v>
      </c>
      <c r="CK271" s="253">
        <f t="shared" si="194"/>
        <v>1980</v>
      </c>
    </row>
    <row r="272" spans="1:89" ht="20.399999999999999" x14ac:dyDescent="0.3">
      <c r="B272" s="129">
        <v>180</v>
      </c>
      <c r="C272" s="159">
        <v>322011</v>
      </c>
      <c r="D272" s="273">
        <v>32210001</v>
      </c>
      <c r="E272" s="155" t="s">
        <v>283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400"/>
        <v>0</v>
      </c>
      <c r="L272" s="156" t="s">
        <v>296</v>
      </c>
      <c r="M272" s="201">
        <v>0</v>
      </c>
      <c r="N272" s="262">
        <f t="shared" si="176"/>
        <v>14040</v>
      </c>
      <c r="O272" s="141">
        <v>14040</v>
      </c>
      <c r="P272" s="110">
        <f t="shared" ref="P272:P337" si="761">(O272*(M272/100+1))*K272</f>
        <v>0</v>
      </c>
      <c r="Q272" s="112" t="s">
        <v>139</v>
      </c>
      <c r="R272" s="113">
        <f t="shared" si="755"/>
        <v>0</v>
      </c>
      <c r="S272" s="114">
        <f t="shared" ref="S272:S337" si="762">R272*(O272*(M272/100+1))</f>
        <v>0</v>
      </c>
      <c r="T272" s="113">
        <f t="shared" si="756"/>
        <v>0</v>
      </c>
      <c r="U272" s="115">
        <f t="shared" ref="U272:U337" si="763">T272*(O272*(M272/100+1))</f>
        <v>0</v>
      </c>
      <c r="V272" s="113">
        <f t="shared" si="757"/>
        <v>0</v>
      </c>
      <c r="W272" s="115">
        <f t="shared" ref="W272:W337" si="764">V272*(O272*(M272/100+1))</f>
        <v>0</v>
      </c>
      <c r="X272" s="113">
        <f t="shared" si="758"/>
        <v>0</v>
      </c>
      <c r="Y272" s="115">
        <f t="shared" ref="Y272:Y337" si="765">X272*(O272*(M272/100+1))</f>
        <v>0</v>
      </c>
      <c r="Z272" s="116">
        <f t="shared" si="759"/>
        <v>0</v>
      </c>
      <c r="AA272" s="117" t="b">
        <f t="shared" si="760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ref="AI272:AI337" si="766">AH272*(O272*(M272/100+1))</f>
        <v>0</v>
      </c>
      <c r="AJ272" s="22">
        <v>0</v>
      </c>
      <c r="AK272" s="164">
        <f t="shared" ref="AK272:AK337" si="767">AJ272*(O272*(M272/100+1))</f>
        <v>0</v>
      </c>
      <c r="AL272" s="22">
        <v>0</v>
      </c>
      <c r="AM272" s="164">
        <f t="shared" ref="AM272:AM337" si="768">AL272*(O272*(M272/100+1))</f>
        <v>0</v>
      </c>
      <c r="AN272" s="22">
        <v>0</v>
      </c>
      <c r="AO272" s="164">
        <f t="shared" ref="AO272:AO337" si="769">AN272*(O272*(M272/100+1))</f>
        <v>0</v>
      </c>
      <c r="AP272" s="22">
        <v>0</v>
      </c>
      <c r="AQ272" s="164">
        <f t="shared" ref="AQ272:AQ337" si="770">AP272*(O272*(M272/100+1))</f>
        <v>0</v>
      </c>
      <c r="AR272" s="22">
        <v>0</v>
      </c>
      <c r="AS272" s="164">
        <f t="shared" ref="AS272:AS337" si="771">AR272*(O272*(M272/100+1))</f>
        <v>0</v>
      </c>
      <c r="AT272" s="22">
        <v>0</v>
      </c>
      <c r="AU272" s="164">
        <f t="shared" ref="AU272:AU337" si="772">AT272*(O272*(M272/100+1))</f>
        <v>0</v>
      </c>
      <c r="AV272" s="22">
        <v>0</v>
      </c>
      <c r="AW272" s="164">
        <f t="shared" ref="AW272:AW337" si="773">AV272*(O272*(M272/100+1))</f>
        <v>0</v>
      </c>
      <c r="AX272" s="22">
        <v>0</v>
      </c>
      <c r="AY272" s="164">
        <f t="shared" ref="AY272:AY337" si="774">AX272*(O272*(M272/100+1))</f>
        <v>0</v>
      </c>
      <c r="AZ272" s="22">
        <v>0</v>
      </c>
      <c r="BA272" s="164">
        <f t="shared" ref="BA272:BA337" si="775">AZ272*(O272*(M272/100+1))</f>
        <v>0</v>
      </c>
      <c r="BB272" s="22">
        <v>0</v>
      </c>
      <c r="BC272" s="164">
        <f t="shared" ref="BC272:BC337" si="776">BB272*(O272*(M272/100+1))</f>
        <v>0</v>
      </c>
      <c r="BD272" s="22">
        <v>0</v>
      </c>
      <c r="BE272" s="164">
        <f t="shared" ref="BE272:BE337" si="777">BD272*(O272*(M272/100+1))</f>
        <v>0</v>
      </c>
      <c r="BF272" s="253">
        <f t="shared" ref="BF272:BF337" si="778">SUM(R272,T272,V272,X272)*(O272*(M272/100+1))</f>
        <v>0</v>
      </c>
      <c r="BG272" s="253">
        <f t="shared" ref="BG272:BG337" si="779">SUM(BE272,BC272,BA272,AY272,AW272,AU272,AS272,AQ272,AO272,AM272,AK272,AI272)</f>
        <v>0</v>
      </c>
      <c r="BH272" s="10" t="b">
        <f t="shared" ref="BH272:BH337" si="780">BF272=BG272</f>
        <v>1</v>
      </c>
      <c r="BI272" s="253">
        <f t="shared" ref="BI272:BI337" si="781">BF272-BG272</f>
        <v>0</v>
      </c>
      <c r="BJ272" s="250">
        <f t="shared" si="177"/>
        <v>32210001</v>
      </c>
      <c r="BK272" s="251">
        <v>348</v>
      </c>
      <c r="BL272" s="251">
        <v>5</v>
      </c>
      <c r="BM272" s="252">
        <f t="shared" si="178"/>
        <v>0</v>
      </c>
      <c r="BN272" s="252">
        <f t="shared" si="179"/>
        <v>0</v>
      </c>
      <c r="BO272" s="252">
        <f t="shared" si="180"/>
        <v>0</v>
      </c>
      <c r="BP272" s="252">
        <f t="shared" si="181"/>
        <v>0</v>
      </c>
      <c r="BQ272" s="254">
        <f t="shared" si="182"/>
        <v>14040</v>
      </c>
      <c r="BR272">
        <f t="shared" ref="BR272:BR337" si="782">M272</f>
        <v>0</v>
      </c>
      <c r="BS272">
        <v>0</v>
      </c>
      <c r="BT272">
        <v>1</v>
      </c>
      <c r="BU272" t="s">
        <v>139</v>
      </c>
      <c r="BV272" t="str">
        <f t="shared" si="297"/>
        <v>1</v>
      </c>
      <c r="BW272" t="str">
        <f t="shared" si="297"/>
        <v>0</v>
      </c>
      <c r="BX272" t="str">
        <f t="shared" si="297"/>
        <v>0</v>
      </c>
      <c r="BY272" t="s">
        <v>23</v>
      </c>
      <c r="BZ272" s="253">
        <f t="shared" si="183"/>
        <v>0</v>
      </c>
      <c r="CA272" s="253">
        <f t="shared" si="184"/>
        <v>0</v>
      </c>
      <c r="CB272" s="253">
        <f t="shared" si="185"/>
        <v>0</v>
      </c>
      <c r="CC272" s="253">
        <f t="shared" si="186"/>
        <v>0</v>
      </c>
      <c r="CD272" s="253">
        <f t="shared" si="187"/>
        <v>0</v>
      </c>
      <c r="CE272" s="253">
        <f t="shared" si="188"/>
        <v>0</v>
      </c>
      <c r="CF272" s="253">
        <f t="shared" si="189"/>
        <v>0</v>
      </c>
      <c r="CG272" s="253">
        <f t="shared" si="190"/>
        <v>0</v>
      </c>
      <c r="CH272" s="253">
        <f t="shared" si="191"/>
        <v>0</v>
      </c>
      <c r="CI272" s="253">
        <f t="shared" si="192"/>
        <v>0</v>
      </c>
      <c r="CJ272" s="253">
        <f t="shared" si="193"/>
        <v>0</v>
      </c>
      <c r="CK272" s="253">
        <f t="shared" si="194"/>
        <v>0</v>
      </c>
    </row>
    <row r="273" spans="2:89" ht="20.399999999999999" x14ac:dyDescent="0.3">
      <c r="B273" s="129">
        <v>181</v>
      </c>
      <c r="C273" s="159">
        <v>322011</v>
      </c>
      <c r="D273" s="273">
        <v>32210001</v>
      </c>
      <c r="E273" s="155" t="s">
        <v>284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400"/>
        <v>12</v>
      </c>
      <c r="L273" s="156" t="s">
        <v>296</v>
      </c>
      <c r="M273" s="104">
        <v>0</v>
      </c>
      <c r="N273" s="262">
        <f t="shared" ref="N273:N338" si="783">ROUND(O273,2)</f>
        <v>3712</v>
      </c>
      <c r="O273" s="141">
        <v>3712</v>
      </c>
      <c r="P273" s="110">
        <f t="shared" si="761"/>
        <v>44544</v>
      </c>
      <c r="Q273" s="112" t="s">
        <v>139</v>
      </c>
      <c r="R273" s="113">
        <f t="shared" si="755"/>
        <v>3</v>
      </c>
      <c r="S273" s="114">
        <f t="shared" si="762"/>
        <v>11136</v>
      </c>
      <c r="T273" s="113">
        <f t="shared" si="756"/>
        <v>3</v>
      </c>
      <c r="U273" s="115">
        <f t="shared" si="763"/>
        <v>11136</v>
      </c>
      <c r="V273" s="113">
        <f t="shared" si="757"/>
        <v>3</v>
      </c>
      <c r="W273" s="115">
        <f t="shared" si="764"/>
        <v>11136</v>
      </c>
      <c r="X273" s="113">
        <f t="shared" si="758"/>
        <v>3</v>
      </c>
      <c r="Y273" s="115">
        <f t="shared" si="765"/>
        <v>11136</v>
      </c>
      <c r="Z273" s="116">
        <f t="shared" si="759"/>
        <v>44544</v>
      </c>
      <c r="AA273" s="117" t="b">
        <f t="shared" si="760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1</v>
      </c>
      <c r="AI273" s="164">
        <f t="shared" si="766"/>
        <v>3712</v>
      </c>
      <c r="AJ273" s="22">
        <v>1</v>
      </c>
      <c r="AK273" s="164">
        <f t="shared" si="767"/>
        <v>3712</v>
      </c>
      <c r="AL273" s="22">
        <v>1</v>
      </c>
      <c r="AM273" s="164">
        <f t="shared" si="768"/>
        <v>3712</v>
      </c>
      <c r="AN273" s="22">
        <v>1</v>
      </c>
      <c r="AO273" s="164">
        <f t="shared" si="769"/>
        <v>3712</v>
      </c>
      <c r="AP273" s="22">
        <v>1</v>
      </c>
      <c r="AQ273" s="164">
        <f t="shared" si="770"/>
        <v>3712</v>
      </c>
      <c r="AR273" s="22">
        <v>1</v>
      </c>
      <c r="AS273" s="164">
        <f t="shared" si="771"/>
        <v>3712</v>
      </c>
      <c r="AT273" s="22">
        <v>1</v>
      </c>
      <c r="AU273" s="164">
        <f t="shared" si="772"/>
        <v>3712</v>
      </c>
      <c r="AV273" s="22">
        <v>1</v>
      </c>
      <c r="AW273" s="164">
        <f t="shared" si="773"/>
        <v>3712</v>
      </c>
      <c r="AX273" s="22">
        <v>1</v>
      </c>
      <c r="AY273" s="164">
        <f t="shared" si="774"/>
        <v>3712</v>
      </c>
      <c r="AZ273" s="22">
        <v>1</v>
      </c>
      <c r="BA273" s="164">
        <f t="shared" si="775"/>
        <v>3712</v>
      </c>
      <c r="BB273" s="22">
        <v>1</v>
      </c>
      <c r="BC273" s="164">
        <f t="shared" si="776"/>
        <v>3712</v>
      </c>
      <c r="BD273" s="22">
        <v>1</v>
      </c>
      <c r="BE273" s="164">
        <f t="shared" si="777"/>
        <v>3712</v>
      </c>
      <c r="BF273" s="253">
        <f t="shared" si="778"/>
        <v>44544</v>
      </c>
      <c r="BG273" s="253">
        <f t="shared" si="779"/>
        <v>44544</v>
      </c>
      <c r="BH273" s="10" t="b">
        <f t="shared" si="780"/>
        <v>1</v>
      </c>
      <c r="BI273" s="253">
        <f t="shared" si="781"/>
        <v>0</v>
      </c>
      <c r="BJ273" s="250">
        <f t="shared" ref="BJ273:BJ338" si="784">D273</f>
        <v>32210001</v>
      </c>
      <c r="BK273" s="251">
        <v>348</v>
      </c>
      <c r="BL273" s="251">
        <v>5</v>
      </c>
      <c r="BM273" s="252">
        <f t="shared" ref="BM273:BM338" si="785">R273</f>
        <v>3</v>
      </c>
      <c r="BN273" s="252">
        <f t="shared" ref="BN273:BN338" si="786">T273</f>
        <v>3</v>
      </c>
      <c r="BO273" s="252">
        <f t="shared" ref="BO273:BO338" si="787">V273</f>
        <v>3</v>
      </c>
      <c r="BP273" s="252">
        <f t="shared" ref="BP273:BP338" si="788">X273</f>
        <v>3</v>
      </c>
      <c r="BQ273" s="254">
        <f t="shared" ref="BQ273:BR338" si="789">N273</f>
        <v>3712</v>
      </c>
      <c r="BR273">
        <f t="shared" si="782"/>
        <v>0</v>
      </c>
      <c r="BS273">
        <v>0</v>
      </c>
      <c r="BT273">
        <v>1</v>
      </c>
      <c r="BU273" t="s">
        <v>139</v>
      </c>
      <c r="BV273" t="str">
        <f t="shared" si="297"/>
        <v>1</v>
      </c>
      <c r="BW273" t="str">
        <f t="shared" si="297"/>
        <v>0</v>
      </c>
      <c r="BX273" t="str">
        <f t="shared" si="297"/>
        <v>0</v>
      </c>
      <c r="BY273" t="s">
        <v>23</v>
      </c>
      <c r="BZ273" s="253">
        <f t="shared" ref="BZ273:BZ338" si="790">AI273</f>
        <v>3712</v>
      </c>
      <c r="CA273" s="253">
        <f t="shared" ref="CA273:CA338" si="791">AK273</f>
        <v>3712</v>
      </c>
      <c r="CB273" s="253">
        <f t="shared" ref="CB273:CB338" si="792">AM273</f>
        <v>3712</v>
      </c>
      <c r="CC273" s="253">
        <f t="shared" ref="CC273:CC338" si="793">AO273</f>
        <v>3712</v>
      </c>
      <c r="CD273" s="253">
        <f t="shared" ref="CD273:CD338" si="794">AQ273</f>
        <v>3712</v>
      </c>
      <c r="CE273" s="253">
        <f t="shared" ref="CE273:CE338" si="795">AS273</f>
        <v>3712</v>
      </c>
      <c r="CF273" s="253">
        <f t="shared" ref="CF273:CF338" si="796">AU273</f>
        <v>3712</v>
      </c>
      <c r="CG273" s="253">
        <f t="shared" ref="CG273:CG338" si="797">AW273</f>
        <v>3712</v>
      </c>
      <c r="CH273" s="253">
        <f t="shared" ref="CH273:CH338" si="798">AY273</f>
        <v>3712</v>
      </c>
      <c r="CI273" s="253">
        <f t="shared" ref="CI273:CI338" si="799">BA273</f>
        <v>3712</v>
      </c>
      <c r="CJ273" s="253">
        <f t="shared" ref="CJ273:CJ338" si="800">BC273</f>
        <v>3712</v>
      </c>
      <c r="CK273" s="253">
        <f t="shared" ref="CK273:CK338" si="801">BE273</f>
        <v>3712</v>
      </c>
    </row>
    <row r="274" spans="2:89" ht="20.399999999999999" x14ac:dyDescent="0.3">
      <c r="B274" s="129">
        <v>182</v>
      </c>
      <c r="C274" s="159">
        <v>322011</v>
      </c>
      <c r="D274" s="273">
        <v>32210001</v>
      </c>
      <c r="E274" s="155" t="s">
        <v>285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400"/>
        <v>12</v>
      </c>
      <c r="L274" s="156" t="s">
        <v>296</v>
      </c>
      <c r="M274" s="201">
        <v>0</v>
      </c>
      <c r="N274" s="262">
        <f t="shared" si="783"/>
        <v>57123.040000000001</v>
      </c>
      <c r="O274" s="141">
        <v>57123.040000000001</v>
      </c>
      <c r="P274" s="110">
        <f t="shared" si="761"/>
        <v>685476.48</v>
      </c>
      <c r="Q274" s="112" t="s">
        <v>139</v>
      </c>
      <c r="R274" s="113">
        <f t="shared" si="755"/>
        <v>3</v>
      </c>
      <c r="S274" s="114">
        <f t="shared" si="762"/>
        <v>171369.12</v>
      </c>
      <c r="T274" s="113">
        <f t="shared" si="756"/>
        <v>3</v>
      </c>
      <c r="U274" s="115">
        <f t="shared" si="763"/>
        <v>171369.12</v>
      </c>
      <c r="V274" s="113">
        <f t="shared" si="757"/>
        <v>3</v>
      </c>
      <c r="W274" s="115">
        <f t="shared" si="764"/>
        <v>171369.12</v>
      </c>
      <c r="X274" s="113">
        <f t="shared" si="758"/>
        <v>3</v>
      </c>
      <c r="Y274" s="115">
        <f t="shared" si="765"/>
        <v>171369.12</v>
      </c>
      <c r="Z274" s="116">
        <f t="shared" si="759"/>
        <v>685476.48</v>
      </c>
      <c r="AA274" s="117" t="b">
        <f t="shared" si="760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1</v>
      </c>
      <c r="AI274" s="164">
        <f t="shared" si="766"/>
        <v>57123.040000000001</v>
      </c>
      <c r="AJ274" s="22">
        <v>1</v>
      </c>
      <c r="AK274" s="164">
        <f t="shared" si="767"/>
        <v>57123.040000000001</v>
      </c>
      <c r="AL274" s="22">
        <v>1</v>
      </c>
      <c r="AM274" s="164">
        <f t="shared" si="768"/>
        <v>57123.040000000001</v>
      </c>
      <c r="AN274" s="22">
        <v>1</v>
      </c>
      <c r="AO274" s="164">
        <f t="shared" si="769"/>
        <v>57123.040000000001</v>
      </c>
      <c r="AP274" s="22">
        <v>1</v>
      </c>
      <c r="AQ274" s="164">
        <f t="shared" si="770"/>
        <v>57123.040000000001</v>
      </c>
      <c r="AR274" s="22">
        <v>1</v>
      </c>
      <c r="AS274" s="164">
        <f t="shared" si="771"/>
        <v>57123.040000000001</v>
      </c>
      <c r="AT274" s="22">
        <v>1</v>
      </c>
      <c r="AU274" s="164">
        <f t="shared" si="772"/>
        <v>57123.040000000001</v>
      </c>
      <c r="AV274" s="22">
        <v>1</v>
      </c>
      <c r="AW274" s="164">
        <f t="shared" si="773"/>
        <v>57123.040000000001</v>
      </c>
      <c r="AX274" s="22">
        <v>1</v>
      </c>
      <c r="AY274" s="164">
        <f t="shared" si="774"/>
        <v>57123.040000000001</v>
      </c>
      <c r="AZ274" s="22">
        <v>1</v>
      </c>
      <c r="BA274" s="164">
        <f t="shared" si="775"/>
        <v>57123.040000000001</v>
      </c>
      <c r="BB274" s="22">
        <v>1</v>
      </c>
      <c r="BC274" s="164">
        <f t="shared" si="776"/>
        <v>57123.040000000001</v>
      </c>
      <c r="BD274" s="22">
        <v>1</v>
      </c>
      <c r="BE274" s="164">
        <f t="shared" si="777"/>
        <v>57123.040000000001</v>
      </c>
      <c r="BF274" s="253">
        <f t="shared" si="778"/>
        <v>685476.48</v>
      </c>
      <c r="BG274" s="253">
        <f t="shared" si="779"/>
        <v>685476.48</v>
      </c>
      <c r="BH274" s="10" t="b">
        <f t="shared" si="780"/>
        <v>1</v>
      </c>
      <c r="BI274" s="253">
        <f t="shared" si="781"/>
        <v>0</v>
      </c>
      <c r="BJ274" s="250">
        <f t="shared" si="784"/>
        <v>32210001</v>
      </c>
      <c r="BK274" s="251">
        <v>348</v>
      </c>
      <c r="BL274" s="251">
        <v>5</v>
      </c>
      <c r="BM274" s="252">
        <f t="shared" si="785"/>
        <v>3</v>
      </c>
      <c r="BN274" s="252">
        <f t="shared" si="786"/>
        <v>3</v>
      </c>
      <c r="BO274" s="252">
        <f t="shared" si="787"/>
        <v>3</v>
      </c>
      <c r="BP274" s="252">
        <f t="shared" si="788"/>
        <v>3</v>
      </c>
      <c r="BQ274" s="254">
        <f t="shared" si="789"/>
        <v>57123.040000000001</v>
      </c>
      <c r="BR274">
        <f t="shared" si="782"/>
        <v>0</v>
      </c>
      <c r="BS274">
        <v>0</v>
      </c>
      <c r="BT274">
        <v>1</v>
      </c>
      <c r="BU274" t="s">
        <v>139</v>
      </c>
      <c r="BV274" t="str">
        <f t="shared" si="297"/>
        <v>1</v>
      </c>
      <c r="BW274" t="str">
        <f t="shared" si="297"/>
        <v>0</v>
      </c>
      <c r="BX274" t="str">
        <f t="shared" si="297"/>
        <v>0</v>
      </c>
      <c r="BY274" t="s">
        <v>23</v>
      </c>
      <c r="BZ274" s="253">
        <f t="shared" si="790"/>
        <v>57123.040000000001</v>
      </c>
      <c r="CA274" s="253">
        <f t="shared" si="791"/>
        <v>57123.040000000001</v>
      </c>
      <c r="CB274" s="253">
        <f t="shared" si="792"/>
        <v>57123.040000000001</v>
      </c>
      <c r="CC274" s="253">
        <f t="shared" si="793"/>
        <v>57123.040000000001</v>
      </c>
      <c r="CD274" s="253">
        <f t="shared" si="794"/>
        <v>57123.040000000001</v>
      </c>
      <c r="CE274" s="253">
        <f t="shared" si="795"/>
        <v>57123.040000000001</v>
      </c>
      <c r="CF274" s="253">
        <f t="shared" si="796"/>
        <v>57123.040000000001</v>
      </c>
      <c r="CG274" s="253">
        <f t="shared" si="797"/>
        <v>57123.040000000001</v>
      </c>
      <c r="CH274" s="253">
        <f t="shared" si="798"/>
        <v>57123.040000000001</v>
      </c>
      <c r="CI274" s="253">
        <f t="shared" si="799"/>
        <v>57123.040000000001</v>
      </c>
      <c r="CJ274" s="253">
        <f t="shared" si="800"/>
        <v>57123.040000000001</v>
      </c>
      <c r="CK274" s="253">
        <f t="shared" si="801"/>
        <v>57123.040000000001</v>
      </c>
    </row>
    <row r="275" spans="2:89" ht="20.399999999999999" x14ac:dyDescent="0.3">
      <c r="B275" s="129">
        <v>183</v>
      </c>
      <c r="C275" s="159">
        <v>322011</v>
      </c>
      <c r="D275" s="273">
        <v>32210001</v>
      </c>
      <c r="E275" s="155" t="s">
        <v>286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400"/>
        <v>0</v>
      </c>
      <c r="L275" s="156" t="s">
        <v>296</v>
      </c>
      <c r="M275" s="104">
        <v>0</v>
      </c>
      <c r="N275" s="262">
        <f t="shared" si="783"/>
        <v>31424.400000000001</v>
      </c>
      <c r="O275" s="141">
        <v>31424.400000000001</v>
      </c>
      <c r="P275" s="110">
        <f t="shared" si="761"/>
        <v>0</v>
      </c>
      <c r="Q275" s="112" t="s">
        <v>139</v>
      </c>
      <c r="R275" s="113">
        <f t="shared" si="755"/>
        <v>0</v>
      </c>
      <c r="S275" s="114">
        <f t="shared" si="762"/>
        <v>0</v>
      </c>
      <c r="T275" s="113">
        <f t="shared" si="756"/>
        <v>0</v>
      </c>
      <c r="U275" s="115">
        <f t="shared" si="763"/>
        <v>0</v>
      </c>
      <c r="V275" s="113">
        <f t="shared" si="757"/>
        <v>0</v>
      </c>
      <c r="W275" s="115">
        <f t="shared" si="764"/>
        <v>0</v>
      </c>
      <c r="X275" s="113">
        <f t="shared" si="758"/>
        <v>0</v>
      </c>
      <c r="Y275" s="115">
        <f t="shared" si="765"/>
        <v>0</v>
      </c>
      <c r="Z275" s="116">
        <f t="shared" si="759"/>
        <v>0</v>
      </c>
      <c r="AA275" s="117" t="b">
        <f t="shared" si="760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766"/>
        <v>0</v>
      </c>
      <c r="AJ275" s="22">
        <v>0</v>
      </c>
      <c r="AK275" s="164">
        <f t="shared" si="767"/>
        <v>0</v>
      </c>
      <c r="AL275" s="22">
        <v>0</v>
      </c>
      <c r="AM275" s="164">
        <f t="shared" si="768"/>
        <v>0</v>
      </c>
      <c r="AN275" s="22">
        <v>0</v>
      </c>
      <c r="AO275" s="164">
        <f t="shared" si="769"/>
        <v>0</v>
      </c>
      <c r="AP275" s="22">
        <v>0</v>
      </c>
      <c r="AQ275" s="164">
        <f t="shared" si="770"/>
        <v>0</v>
      </c>
      <c r="AR275" s="22">
        <v>0</v>
      </c>
      <c r="AS275" s="164">
        <f t="shared" si="771"/>
        <v>0</v>
      </c>
      <c r="AT275" s="22">
        <v>0</v>
      </c>
      <c r="AU275" s="164">
        <f t="shared" si="772"/>
        <v>0</v>
      </c>
      <c r="AV275" s="22">
        <v>0</v>
      </c>
      <c r="AW275" s="164">
        <f t="shared" si="773"/>
        <v>0</v>
      </c>
      <c r="AX275" s="22">
        <v>0</v>
      </c>
      <c r="AY275" s="164">
        <f t="shared" si="774"/>
        <v>0</v>
      </c>
      <c r="AZ275" s="22">
        <v>0</v>
      </c>
      <c r="BA275" s="164">
        <f t="shared" si="775"/>
        <v>0</v>
      </c>
      <c r="BB275" s="22">
        <v>0</v>
      </c>
      <c r="BC275" s="164">
        <f t="shared" si="776"/>
        <v>0</v>
      </c>
      <c r="BD275" s="22">
        <v>0</v>
      </c>
      <c r="BE275" s="164">
        <f t="shared" si="777"/>
        <v>0</v>
      </c>
      <c r="BF275" s="253">
        <f t="shared" si="778"/>
        <v>0</v>
      </c>
      <c r="BG275" s="253">
        <f t="shared" si="779"/>
        <v>0</v>
      </c>
      <c r="BH275" s="10" t="b">
        <f t="shared" si="780"/>
        <v>1</v>
      </c>
      <c r="BI275" s="253">
        <f t="shared" si="781"/>
        <v>0</v>
      </c>
      <c r="BJ275" s="250">
        <f t="shared" si="784"/>
        <v>32210001</v>
      </c>
      <c r="BK275" s="251">
        <v>348</v>
      </c>
      <c r="BL275" s="251">
        <v>5</v>
      </c>
      <c r="BM275" s="252">
        <f t="shared" si="785"/>
        <v>0</v>
      </c>
      <c r="BN275" s="252">
        <f t="shared" si="786"/>
        <v>0</v>
      </c>
      <c r="BO275" s="252">
        <f t="shared" si="787"/>
        <v>0</v>
      </c>
      <c r="BP275" s="252">
        <f t="shared" si="788"/>
        <v>0</v>
      </c>
      <c r="BQ275" s="254">
        <f t="shared" si="789"/>
        <v>31424.400000000001</v>
      </c>
      <c r="BR275">
        <f t="shared" si="782"/>
        <v>0</v>
      </c>
      <c r="BS275">
        <v>0</v>
      </c>
      <c r="BT275">
        <v>1</v>
      </c>
      <c r="BU275" t="s">
        <v>139</v>
      </c>
      <c r="BV275" t="str">
        <f t="shared" si="297"/>
        <v>1</v>
      </c>
      <c r="BW275" t="str">
        <f t="shared" si="297"/>
        <v>0</v>
      </c>
      <c r="BX275" t="str">
        <f t="shared" si="297"/>
        <v>0</v>
      </c>
      <c r="BY275" t="s">
        <v>23</v>
      </c>
      <c r="BZ275" s="253">
        <f t="shared" si="790"/>
        <v>0</v>
      </c>
      <c r="CA275" s="253">
        <f t="shared" si="791"/>
        <v>0</v>
      </c>
      <c r="CB275" s="253">
        <f t="shared" si="792"/>
        <v>0</v>
      </c>
      <c r="CC275" s="253">
        <f t="shared" si="793"/>
        <v>0</v>
      </c>
      <c r="CD275" s="253">
        <f t="shared" si="794"/>
        <v>0</v>
      </c>
      <c r="CE275" s="253">
        <f t="shared" si="795"/>
        <v>0</v>
      </c>
      <c r="CF275" s="253">
        <f t="shared" si="796"/>
        <v>0</v>
      </c>
      <c r="CG275" s="253">
        <f t="shared" si="797"/>
        <v>0</v>
      </c>
      <c r="CH275" s="253">
        <f t="shared" si="798"/>
        <v>0</v>
      </c>
      <c r="CI275" s="253">
        <f t="shared" si="799"/>
        <v>0</v>
      </c>
      <c r="CJ275" s="253">
        <f t="shared" si="800"/>
        <v>0</v>
      </c>
      <c r="CK275" s="253">
        <f t="shared" si="801"/>
        <v>0</v>
      </c>
    </row>
    <row r="276" spans="2:89" ht="20.399999999999999" x14ac:dyDescent="0.3">
      <c r="B276" s="129">
        <v>184</v>
      </c>
      <c r="C276" s="159">
        <v>322011</v>
      </c>
      <c r="D276" s="273">
        <v>32210001</v>
      </c>
      <c r="E276" s="155" t="s">
        <v>287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400"/>
        <v>12</v>
      </c>
      <c r="L276" s="156" t="s">
        <v>296</v>
      </c>
      <c r="M276" s="201">
        <v>0</v>
      </c>
      <c r="N276" s="262">
        <f t="shared" si="783"/>
        <v>20880</v>
      </c>
      <c r="O276" s="141">
        <v>20880</v>
      </c>
      <c r="P276" s="110">
        <f t="shared" si="761"/>
        <v>250560</v>
      </c>
      <c r="Q276" s="112" t="s">
        <v>139</v>
      </c>
      <c r="R276" s="113">
        <f t="shared" si="755"/>
        <v>3</v>
      </c>
      <c r="S276" s="114">
        <f t="shared" si="762"/>
        <v>62640</v>
      </c>
      <c r="T276" s="113">
        <f t="shared" si="756"/>
        <v>3</v>
      </c>
      <c r="U276" s="115">
        <f t="shared" si="763"/>
        <v>62640</v>
      </c>
      <c r="V276" s="113">
        <f t="shared" si="757"/>
        <v>3</v>
      </c>
      <c r="W276" s="115">
        <f t="shared" si="764"/>
        <v>62640</v>
      </c>
      <c r="X276" s="113">
        <f t="shared" si="758"/>
        <v>3</v>
      </c>
      <c r="Y276" s="115">
        <f t="shared" si="765"/>
        <v>62640</v>
      </c>
      <c r="Z276" s="116">
        <f t="shared" si="759"/>
        <v>250560</v>
      </c>
      <c r="AA276" s="117" t="b">
        <f t="shared" si="760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1</v>
      </c>
      <c r="AI276" s="164">
        <f t="shared" si="766"/>
        <v>20880</v>
      </c>
      <c r="AJ276" s="22">
        <v>1</v>
      </c>
      <c r="AK276" s="164">
        <f t="shared" si="767"/>
        <v>20880</v>
      </c>
      <c r="AL276" s="22">
        <v>1</v>
      </c>
      <c r="AM276" s="164">
        <f t="shared" si="768"/>
        <v>20880</v>
      </c>
      <c r="AN276" s="22">
        <v>1</v>
      </c>
      <c r="AO276" s="164">
        <f t="shared" si="769"/>
        <v>20880</v>
      </c>
      <c r="AP276" s="22">
        <v>1</v>
      </c>
      <c r="AQ276" s="164">
        <f t="shared" si="770"/>
        <v>20880</v>
      </c>
      <c r="AR276" s="22">
        <v>1</v>
      </c>
      <c r="AS276" s="164">
        <f t="shared" si="771"/>
        <v>20880</v>
      </c>
      <c r="AT276" s="22">
        <v>1</v>
      </c>
      <c r="AU276" s="164">
        <f t="shared" si="772"/>
        <v>20880</v>
      </c>
      <c r="AV276" s="22">
        <v>1</v>
      </c>
      <c r="AW276" s="164">
        <f t="shared" si="773"/>
        <v>20880</v>
      </c>
      <c r="AX276" s="22">
        <v>1</v>
      </c>
      <c r="AY276" s="164">
        <f t="shared" si="774"/>
        <v>20880</v>
      </c>
      <c r="AZ276" s="22">
        <v>1</v>
      </c>
      <c r="BA276" s="164">
        <f t="shared" si="775"/>
        <v>20880</v>
      </c>
      <c r="BB276" s="22">
        <v>1</v>
      </c>
      <c r="BC276" s="164">
        <f t="shared" si="776"/>
        <v>20880</v>
      </c>
      <c r="BD276" s="22">
        <v>1</v>
      </c>
      <c r="BE276" s="164">
        <f t="shared" si="777"/>
        <v>20880</v>
      </c>
      <c r="BF276" s="253">
        <f t="shared" si="778"/>
        <v>250560</v>
      </c>
      <c r="BG276" s="253">
        <f t="shared" si="779"/>
        <v>250560</v>
      </c>
      <c r="BH276" s="10" t="b">
        <f t="shared" si="780"/>
        <v>1</v>
      </c>
      <c r="BI276" s="253">
        <f t="shared" si="781"/>
        <v>0</v>
      </c>
      <c r="BJ276" s="250">
        <f t="shared" si="784"/>
        <v>32210001</v>
      </c>
      <c r="BK276" s="251">
        <v>348</v>
      </c>
      <c r="BL276" s="251">
        <v>5</v>
      </c>
      <c r="BM276" s="252">
        <f t="shared" si="785"/>
        <v>3</v>
      </c>
      <c r="BN276" s="252">
        <f t="shared" si="786"/>
        <v>3</v>
      </c>
      <c r="BO276" s="252">
        <f t="shared" si="787"/>
        <v>3</v>
      </c>
      <c r="BP276" s="252">
        <f t="shared" si="788"/>
        <v>3</v>
      </c>
      <c r="BQ276" s="254">
        <f t="shared" si="789"/>
        <v>20880</v>
      </c>
      <c r="BR276">
        <f t="shared" si="782"/>
        <v>0</v>
      </c>
      <c r="BS276">
        <v>0</v>
      </c>
      <c r="BT276">
        <v>1</v>
      </c>
      <c r="BU276" t="s">
        <v>139</v>
      </c>
      <c r="BV276" t="str">
        <f t="shared" si="297"/>
        <v>1</v>
      </c>
      <c r="BW276" t="str">
        <f t="shared" si="297"/>
        <v>0</v>
      </c>
      <c r="BX276" t="str">
        <f t="shared" si="297"/>
        <v>0</v>
      </c>
      <c r="BY276" t="s">
        <v>23</v>
      </c>
      <c r="BZ276" s="253">
        <f t="shared" si="790"/>
        <v>20880</v>
      </c>
      <c r="CA276" s="253">
        <f t="shared" si="791"/>
        <v>20880</v>
      </c>
      <c r="CB276" s="253">
        <f t="shared" si="792"/>
        <v>20880</v>
      </c>
      <c r="CC276" s="253">
        <f t="shared" si="793"/>
        <v>20880</v>
      </c>
      <c r="CD276" s="253">
        <f t="shared" si="794"/>
        <v>20880</v>
      </c>
      <c r="CE276" s="253">
        <f t="shared" si="795"/>
        <v>20880</v>
      </c>
      <c r="CF276" s="253">
        <f t="shared" si="796"/>
        <v>20880</v>
      </c>
      <c r="CG276" s="253">
        <f t="shared" si="797"/>
        <v>20880</v>
      </c>
      <c r="CH276" s="253">
        <f t="shared" si="798"/>
        <v>20880</v>
      </c>
      <c r="CI276" s="253">
        <f t="shared" si="799"/>
        <v>20880</v>
      </c>
      <c r="CJ276" s="253">
        <f t="shared" si="800"/>
        <v>20880</v>
      </c>
      <c r="CK276" s="253">
        <f t="shared" si="801"/>
        <v>20880</v>
      </c>
    </row>
    <row r="277" spans="2:89" ht="20.399999999999999" x14ac:dyDescent="0.3">
      <c r="B277" s="129">
        <v>185</v>
      </c>
      <c r="C277" s="159">
        <v>322011</v>
      </c>
      <c r="D277" s="273">
        <v>32210001</v>
      </c>
      <c r="E277" s="155" t="s">
        <v>288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400"/>
        <v>0</v>
      </c>
      <c r="L277" s="156" t="s">
        <v>296</v>
      </c>
      <c r="M277" s="104">
        <v>0</v>
      </c>
      <c r="N277" s="262">
        <f t="shared" si="783"/>
        <v>9099</v>
      </c>
      <c r="O277" s="141">
        <v>9099</v>
      </c>
      <c r="P277" s="110">
        <f t="shared" si="761"/>
        <v>0</v>
      </c>
      <c r="Q277" s="112" t="s">
        <v>139</v>
      </c>
      <c r="R277" s="113">
        <f t="shared" si="755"/>
        <v>0</v>
      </c>
      <c r="S277" s="114">
        <f t="shared" si="762"/>
        <v>0</v>
      </c>
      <c r="T277" s="113">
        <f t="shared" si="756"/>
        <v>0</v>
      </c>
      <c r="U277" s="115">
        <f t="shared" si="763"/>
        <v>0</v>
      </c>
      <c r="V277" s="113">
        <f t="shared" si="757"/>
        <v>0</v>
      </c>
      <c r="W277" s="115">
        <f t="shared" si="764"/>
        <v>0</v>
      </c>
      <c r="X277" s="113">
        <f t="shared" si="758"/>
        <v>0</v>
      </c>
      <c r="Y277" s="115">
        <f t="shared" si="765"/>
        <v>0</v>
      </c>
      <c r="Z277" s="116">
        <f t="shared" si="759"/>
        <v>0</v>
      </c>
      <c r="AA277" s="117" t="b">
        <f t="shared" si="760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766"/>
        <v>0</v>
      </c>
      <c r="AJ277" s="22">
        <v>0</v>
      </c>
      <c r="AK277" s="164">
        <f t="shared" si="767"/>
        <v>0</v>
      </c>
      <c r="AL277" s="22">
        <v>0</v>
      </c>
      <c r="AM277" s="164">
        <f t="shared" si="768"/>
        <v>0</v>
      </c>
      <c r="AN277" s="22">
        <v>0</v>
      </c>
      <c r="AO277" s="164">
        <f t="shared" si="769"/>
        <v>0</v>
      </c>
      <c r="AP277" s="22">
        <v>0</v>
      </c>
      <c r="AQ277" s="164">
        <f t="shared" si="770"/>
        <v>0</v>
      </c>
      <c r="AR277" s="22">
        <v>0</v>
      </c>
      <c r="AS277" s="164">
        <f t="shared" si="771"/>
        <v>0</v>
      </c>
      <c r="AT277" s="22">
        <v>0</v>
      </c>
      <c r="AU277" s="164">
        <f t="shared" si="772"/>
        <v>0</v>
      </c>
      <c r="AV277" s="22">
        <v>0</v>
      </c>
      <c r="AW277" s="164">
        <f t="shared" si="773"/>
        <v>0</v>
      </c>
      <c r="AX277" s="22">
        <v>0</v>
      </c>
      <c r="AY277" s="164">
        <f t="shared" si="774"/>
        <v>0</v>
      </c>
      <c r="AZ277" s="22">
        <v>0</v>
      </c>
      <c r="BA277" s="164">
        <f t="shared" si="775"/>
        <v>0</v>
      </c>
      <c r="BB277" s="22">
        <v>0</v>
      </c>
      <c r="BC277" s="164">
        <f t="shared" si="776"/>
        <v>0</v>
      </c>
      <c r="BD277" s="22">
        <v>0</v>
      </c>
      <c r="BE277" s="164">
        <f t="shared" si="777"/>
        <v>0</v>
      </c>
      <c r="BF277" s="253">
        <f t="shared" si="778"/>
        <v>0</v>
      </c>
      <c r="BG277" s="253">
        <f t="shared" si="779"/>
        <v>0</v>
      </c>
      <c r="BH277" s="10" t="b">
        <f t="shared" si="780"/>
        <v>1</v>
      </c>
      <c r="BI277" s="253">
        <f t="shared" si="781"/>
        <v>0</v>
      </c>
      <c r="BJ277" s="250">
        <f t="shared" si="784"/>
        <v>32210001</v>
      </c>
      <c r="BK277" s="251">
        <v>348</v>
      </c>
      <c r="BL277" s="251">
        <v>5</v>
      </c>
      <c r="BM277" s="252">
        <f t="shared" si="785"/>
        <v>0</v>
      </c>
      <c r="BN277" s="252">
        <f t="shared" si="786"/>
        <v>0</v>
      </c>
      <c r="BO277" s="252">
        <f t="shared" si="787"/>
        <v>0</v>
      </c>
      <c r="BP277" s="252">
        <f t="shared" si="788"/>
        <v>0</v>
      </c>
      <c r="BQ277" s="254">
        <f t="shared" si="789"/>
        <v>9099</v>
      </c>
      <c r="BR277">
        <f t="shared" si="782"/>
        <v>0</v>
      </c>
      <c r="BS277">
        <v>0</v>
      </c>
      <c r="BT277">
        <v>1</v>
      </c>
      <c r="BU277" t="s">
        <v>139</v>
      </c>
      <c r="BV277" t="str">
        <f t="shared" si="297"/>
        <v>1</v>
      </c>
      <c r="BW277" t="str">
        <f t="shared" si="297"/>
        <v>0</v>
      </c>
      <c r="BX277" t="str">
        <f t="shared" si="297"/>
        <v>0</v>
      </c>
      <c r="BY277" t="s">
        <v>23</v>
      </c>
      <c r="BZ277" s="253">
        <f t="shared" si="790"/>
        <v>0</v>
      </c>
      <c r="CA277" s="253">
        <f t="shared" si="791"/>
        <v>0</v>
      </c>
      <c r="CB277" s="253">
        <f t="shared" si="792"/>
        <v>0</v>
      </c>
      <c r="CC277" s="253">
        <f t="shared" si="793"/>
        <v>0</v>
      </c>
      <c r="CD277" s="253">
        <f t="shared" si="794"/>
        <v>0</v>
      </c>
      <c r="CE277" s="253">
        <f t="shared" si="795"/>
        <v>0</v>
      </c>
      <c r="CF277" s="253">
        <f t="shared" si="796"/>
        <v>0</v>
      </c>
      <c r="CG277" s="253">
        <f t="shared" si="797"/>
        <v>0</v>
      </c>
      <c r="CH277" s="253">
        <f t="shared" si="798"/>
        <v>0</v>
      </c>
      <c r="CI277" s="253">
        <f t="shared" si="799"/>
        <v>0</v>
      </c>
      <c r="CJ277" s="253">
        <f t="shared" si="800"/>
        <v>0</v>
      </c>
      <c r="CK277" s="253">
        <f t="shared" si="801"/>
        <v>0</v>
      </c>
    </row>
    <row r="278" spans="2:89" ht="20.399999999999999" x14ac:dyDescent="0.3">
      <c r="B278" s="129">
        <v>186</v>
      </c>
      <c r="C278" s="159">
        <v>322011</v>
      </c>
      <c r="D278" s="273">
        <v>32210001</v>
      </c>
      <c r="E278" s="155" t="s">
        <v>289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400"/>
        <v>12</v>
      </c>
      <c r="L278" s="156" t="s">
        <v>296</v>
      </c>
      <c r="M278" s="201">
        <v>0</v>
      </c>
      <c r="N278" s="262">
        <f t="shared" si="783"/>
        <v>150800</v>
      </c>
      <c r="O278" s="141">
        <v>150800</v>
      </c>
      <c r="P278" s="110">
        <f t="shared" si="761"/>
        <v>1809600</v>
      </c>
      <c r="Q278" s="112" t="s">
        <v>139</v>
      </c>
      <c r="R278" s="113">
        <f t="shared" si="755"/>
        <v>3</v>
      </c>
      <c r="S278" s="114">
        <f t="shared" si="762"/>
        <v>452400</v>
      </c>
      <c r="T278" s="113">
        <f t="shared" si="756"/>
        <v>3</v>
      </c>
      <c r="U278" s="115">
        <f t="shared" si="763"/>
        <v>452400</v>
      </c>
      <c r="V278" s="113">
        <f t="shared" si="757"/>
        <v>3</v>
      </c>
      <c r="W278" s="115">
        <f t="shared" si="764"/>
        <v>452400</v>
      </c>
      <c r="X278" s="113">
        <f t="shared" si="758"/>
        <v>3</v>
      </c>
      <c r="Y278" s="115">
        <f t="shared" si="765"/>
        <v>452400</v>
      </c>
      <c r="Z278" s="116">
        <f t="shared" si="759"/>
        <v>1809600</v>
      </c>
      <c r="AA278" s="117" t="b">
        <f t="shared" si="760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1</v>
      </c>
      <c r="AI278" s="164">
        <f t="shared" si="766"/>
        <v>150800</v>
      </c>
      <c r="AJ278" s="22">
        <v>1</v>
      </c>
      <c r="AK278" s="164">
        <f t="shared" si="767"/>
        <v>150800</v>
      </c>
      <c r="AL278" s="22">
        <v>1</v>
      </c>
      <c r="AM278" s="164">
        <f t="shared" si="768"/>
        <v>150800</v>
      </c>
      <c r="AN278" s="22">
        <v>1</v>
      </c>
      <c r="AO278" s="164">
        <f t="shared" si="769"/>
        <v>150800</v>
      </c>
      <c r="AP278" s="22">
        <v>1</v>
      </c>
      <c r="AQ278" s="164">
        <f t="shared" si="770"/>
        <v>150800</v>
      </c>
      <c r="AR278" s="22">
        <v>1</v>
      </c>
      <c r="AS278" s="164">
        <f t="shared" si="771"/>
        <v>150800</v>
      </c>
      <c r="AT278" s="22">
        <v>1</v>
      </c>
      <c r="AU278" s="164">
        <f t="shared" si="772"/>
        <v>150800</v>
      </c>
      <c r="AV278" s="22">
        <v>1</v>
      </c>
      <c r="AW278" s="164">
        <f t="shared" si="773"/>
        <v>150800</v>
      </c>
      <c r="AX278" s="22">
        <v>1</v>
      </c>
      <c r="AY278" s="164">
        <f t="shared" si="774"/>
        <v>150800</v>
      </c>
      <c r="AZ278" s="22">
        <v>1</v>
      </c>
      <c r="BA278" s="164">
        <f t="shared" si="775"/>
        <v>150800</v>
      </c>
      <c r="BB278" s="22">
        <v>1</v>
      </c>
      <c r="BC278" s="164">
        <f t="shared" si="776"/>
        <v>150800</v>
      </c>
      <c r="BD278" s="22">
        <v>1</v>
      </c>
      <c r="BE278" s="164">
        <f t="shared" si="777"/>
        <v>150800</v>
      </c>
      <c r="BF278" s="253">
        <f t="shared" si="778"/>
        <v>1809600</v>
      </c>
      <c r="BG278" s="253">
        <f t="shared" si="779"/>
        <v>1809600</v>
      </c>
      <c r="BH278" s="10" t="b">
        <f t="shared" si="780"/>
        <v>1</v>
      </c>
      <c r="BI278" s="253">
        <f t="shared" si="781"/>
        <v>0</v>
      </c>
      <c r="BJ278" s="250">
        <f t="shared" si="784"/>
        <v>32210001</v>
      </c>
      <c r="BK278" s="251">
        <v>348</v>
      </c>
      <c r="BL278" s="251">
        <v>5</v>
      </c>
      <c r="BM278" s="252">
        <f t="shared" si="785"/>
        <v>3</v>
      </c>
      <c r="BN278" s="252">
        <f t="shared" si="786"/>
        <v>3</v>
      </c>
      <c r="BO278" s="252">
        <f t="shared" si="787"/>
        <v>3</v>
      </c>
      <c r="BP278" s="252">
        <f t="shared" si="788"/>
        <v>3</v>
      </c>
      <c r="BQ278" s="254">
        <f t="shared" si="789"/>
        <v>150800</v>
      </c>
      <c r="BR278">
        <f t="shared" si="782"/>
        <v>0</v>
      </c>
      <c r="BS278">
        <v>0</v>
      </c>
      <c r="BT278">
        <v>1</v>
      </c>
      <c r="BU278" t="s">
        <v>139</v>
      </c>
      <c r="BV278" t="str">
        <f t="shared" si="297"/>
        <v>1</v>
      </c>
      <c r="BW278" t="str">
        <f t="shared" si="297"/>
        <v>0</v>
      </c>
      <c r="BX278" t="str">
        <f t="shared" si="297"/>
        <v>0</v>
      </c>
      <c r="BY278" t="s">
        <v>23</v>
      </c>
      <c r="BZ278" s="253">
        <f t="shared" si="790"/>
        <v>150800</v>
      </c>
      <c r="CA278" s="253">
        <f t="shared" si="791"/>
        <v>150800</v>
      </c>
      <c r="CB278" s="253">
        <f t="shared" si="792"/>
        <v>150800</v>
      </c>
      <c r="CC278" s="253">
        <f t="shared" si="793"/>
        <v>150800</v>
      </c>
      <c r="CD278" s="253">
        <f t="shared" si="794"/>
        <v>150800</v>
      </c>
      <c r="CE278" s="253">
        <f t="shared" si="795"/>
        <v>150800</v>
      </c>
      <c r="CF278" s="253">
        <f t="shared" si="796"/>
        <v>150800</v>
      </c>
      <c r="CG278" s="253">
        <f t="shared" si="797"/>
        <v>150800</v>
      </c>
      <c r="CH278" s="253">
        <f t="shared" si="798"/>
        <v>150800</v>
      </c>
      <c r="CI278" s="253">
        <f t="shared" si="799"/>
        <v>150800</v>
      </c>
      <c r="CJ278" s="253">
        <f t="shared" si="800"/>
        <v>150800</v>
      </c>
      <c r="CK278" s="253">
        <f t="shared" si="801"/>
        <v>150800</v>
      </c>
    </row>
    <row r="279" spans="2:89" ht="20.399999999999999" x14ac:dyDescent="0.3">
      <c r="B279" s="129">
        <v>187</v>
      </c>
      <c r="C279" s="159">
        <v>322011</v>
      </c>
      <c r="D279" s="273">
        <v>32210001</v>
      </c>
      <c r="E279" s="155" t="s">
        <v>290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400"/>
        <v>0</v>
      </c>
      <c r="L279" s="156" t="s">
        <v>296</v>
      </c>
      <c r="M279" s="104">
        <v>0</v>
      </c>
      <c r="N279" s="262">
        <f t="shared" si="783"/>
        <v>8456</v>
      </c>
      <c r="O279" s="141">
        <v>8456</v>
      </c>
      <c r="P279" s="110">
        <f t="shared" si="761"/>
        <v>0</v>
      </c>
      <c r="Q279" s="112" t="s">
        <v>139</v>
      </c>
      <c r="R279" s="113">
        <f t="shared" si="755"/>
        <v>0</v>
      </c>
      <c r="S279" s="114">
        <f t="shared" si="762"/>
        <v>0</v>
      </c>
      <c r="T279" s="113">
        <f t="shared" si="756"/>
        <v>0</v>
      </c>
      <c r="U279" s="115">
        <f t="shared" si="763"/>
        <v>0</v>
      </c>
      <c r="V279" s="113">
        <f t="shared" si="757"/>
        <v>0</v>
      </c>
      <c r="W279" s="115">
        <f t="shared" si="764"/>
        <v>0</v>
      </c>
      <c r="X279" s="113">
        <f t="shared" si="758"/>
        <v>0</v>
      </c>
      <c r="Y279" s="115">
        <f t="shared" si="765"/>
        <v>0</v>
      </c>
      <c r="Z279" s="116">
        <f t="shared" si="759"/>
        <v>0</v>
      </c>
      <c r="AA279" s="117" t="b">
        <f t="shared" si="760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766"/>
        <v>0</v>
      </c>
      <c r="AJ279" s="22">
        <v>0</v>
      </c>
      <c r="AK279" s="164">
        <f t="shared" si="767"/>
        <v>0</v>
      </c>
      <c r="AL279" s="22">
        <v>0</v>
      </c>
      <c r="AM279" s="164">
        <f t="shared" si="768"/>
        <v>0</v>
      </c>
      <c r="AN279" s="22">
        <v>0</v>
      </c>
      <c r="AO279" s="164">
        <f t="shared" si="769"/>
        <v>0</v>
      </c>
      <c r="AP279" s="22">
        <v>0</v>
      </c>
      <c r="AQ279" s="164">
        <f t="shared" si="770"/>
        <v>0</v>
      </c>
      <c r="AR279" s="22">
        <v>0</v>
      </c>
      <c r="AS279" s="164">
        <f t="shared" si="771"/>
        <v>0</v>
      </c>
      <c r="AT279" s="22">
        <v>0</v>
      </c>
      <c r="AU279" s="164">
        <f t="shared" si="772"/>
        <v>0</v>
      </c>
      <c r="AV279" s="22">
        <v>0</v>
      </c>
      <c r="AW279" s="164">
        <f t="shared" si="773"/>
        <v>0</v>
      </c>
      <c r="AX279" s="22">
        <v>0</v>
      </c>
      <c r="AY279" s="164">
        <f t="shared" si="774"/>
        <v>0</v>
      </c>
      <c r="AZ279" s="22">
        <v>0</v>
      </c>
      <c r="BA279" s="164">
        <f t="shared" si="775"/>
        <v>0</v>
      </c>
      <c r="BB279" s="22">
        <v>0</v>
      </c>
      <c r="BC279" s="164">
        <f t="shared" si="776"/>
        <v>0</v>
      </c>
      <c r="BD279" s="22">
        <v>0</v>
      </c>
      <c r="BE279" s="164">
        <f t="shared" si="777"/>
        <v>0</v>
      </c>
      <c r="BF279" s="253">
        <f t="shared" si="778"/>
        <v>0</v>
      </c>
      <c r="BG279" s="253">
        <f t="shared" si="779"/>
        <v>0</v>
      </c>
      <c r="BH279" s="10" t="b">
        <f t="shared" si="780"/>
        <v>1</v>
      </c>
      <c r="BI279" s="253">
        <f t="shared" si="781"/>
        <v>0</v>
      </c>
      <c r="BJ279" s="250">
        <f t="shared" si="784"/>
        <v>32210001</v>
      </c>
      <c r="BK279" s="251">
        <v>348</v>
      </c>
      <c r="BL279" s="251">
        <v>5</v>
      </c>
      <c r="BM279" s="252">
        <f t="shared" si="785"/>
        <v>0</v>
      </c>
      <c r="BN279" s="252">
        <f t="shared" si="786"/>
        <v>0</v>
      </c>
      <c r="BO279" s="252">
        <f t="shared" si="787"/>
        <v>0</v>
      </c>
      <c r="BP279" s="252">
        <f t="shared" si="788"/>
        <v>0</v>
      </c>
      <c r="BQ279" s="254">
        <f t="shared" si="789"/>
        <v>8456</v>
      </c>
      <c r="BR279">
        <f t="shared" si="782"/>
        <v>0</v>
      </c>
      <c r="BS279">
        <v>0</v>
      </c>
      <c r="BT279">
        <v>1</v>
      </c>
      <c r="BU279" t="s">
        <v>139</v>
      </c>
      <c r="BV279" t="str">
        <f t="shared" si="297"/>
        <v>1</v>
      </c>
      <c r="BW279" t="str">
        <f t="shared" si="297"/>
        <v>0</v>
      </c>
      <c r="BX279" t="str">
        <f t="shared" si="297"/>
        <v>0</v>
      </c>
      <c r="BY279" t="s">
        <v>23</v>
      </c>
      <c r="BZ279" s="253">
        <f t="shared" si="790"/>
        <v>0</v>
      </c>
      <c r="CA279" s="253">
        <f t="shared" si="791"/>
        <v>0</v>
      </c>
      <c r="CB279" s="253">
        <f t="shared" si="792"/>
        <v>0</v>
      </c>
      <c r="CC279" s="253">
        <f t="shared" si="793"/>
        <v>0</v>
      </c>
      <c r="CD279" s="253">
        <f t="shared" si="794"/>
        <v>0</v>
      </c>
      <c r="CE279" s="253">
        <f t="shared" si="795"/>
        <v>0</v>
      </c>
      <c r="CF279" s="253">
        <f t="shared" si="796"/>
        <v>0</v>
      </c>
      <c r="CG279" s="253">
        <f t="shared" si="797"/>
        <v>0</v>
      </c>
      <c r="CH279" s="253">
        <f t="shared" si="798"/>
        <v>0</v>
      </c>
      <c r="CI279" s="253">
        <f t="shared" si="799"/>
        <v>0</v>
      </c>
      <c r="CJ279" s="253">
        <f t="shared" si="800"/>
        <v>0</v>
      </c>
      <c r="CK279" s="253">
        <f t="shared" si="801"/>
        <v>0</v>
      </c>
    </row>
    <row r="280" spans="2:89" ht="20.399999999999999" x14ac:dyDescent="0.3">
      <c r="B280" s="129">
        <v>188</v>
      </c>
      <c r="C280" s="159">
        <v>322011</v>
      </c>
      <c r="D280" s="273">
        <v>32210001</v>
      </c>
      <c r="E280" s="155" t="s">
        <v>291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400"/>
        <v>0</v>
      </c>
      <c r="L280" s="156" t="s">
        <v>296</v>
      </c>
      <c r="M280" s="201">
        <v>0</v>
      </c>
      <c r="N280" s="262">
        <f t="shared" si="783"/>
        <v>6150.9</v>
      </c>
      <c r="O280" s="141">
        <v>6150.9</v>
      </c>
      <c r="P280" s="110">
        <f t="shared" si="761"/>
        <v>0</v>
      </c>
      <c r="Q280" s="112" t="s">
        <v>139</v>
      </c>
      <c r="R280" s="113">
        <f t="shared" si="755"/>
        <v>0</v>
      </c>
      <c r="S280" s="114">
        <f t="shared" si="762"/>
        <v>0</v>
      </c>
      <c r="T280" s="113">
        <f t="shared" si="756"/>
        <v>0</v>
      </c>
      <c r="U280" s="115">
        <f t="shared" si="763"/>
        <v>0</v>
      </c>
      <c r="V280" s="113">
        <f t="shared" si="757"/>
        <v>0</v>
      </c>
      <c r="W280" s="115">
        <f t="shared" si="764"/>
        <v>0</v>
      </c>
      <c r="X280" s="113">
        <f t="shared" si="758"/>
        <v>0</v>
      </c>
      <c r="Y280" s="115">
        <f t="shared" si="765"/>
        <v>0</v>
      </c>
      <c r="Z280" s="116">
        <f t="shared" si="759"/>
        <v>0</v>
      </c>
      <c r="AA280" s="117" t="b">
        <f t="shared" si="760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766"/>
        <v>0</v>
      </c>
      <c r="AJ280" s="22">
        <v>0</v>
      </c>
      <c r="AK280" s="164">
        <f t="shared" si="767"/>
        <v>0</v>
      </c>
      <c r="AL280" s="22">
        <v>0</v>
      </c>
      <c r="AM280" s="164">
        <f t="shared" si="768"/>
        <v>0</v>
      </c>
      <c r="AN280" s="22">
        <v>0</v>
      </c>
      <c r="AO280" s="164">
        <f t="shared" si="769"/>
        <v>0</v>
      </c>
      <c r="AP280" s="22">
        <v>0</v>
      </c>
      <c r="AQ280" s="164">
        <f t="shared" si="770"/>
        <v>0</v>
      </c>
      <c r="AR280" s="22">
        <v>0</v>
      </c>
      <c r="AS280" s="164">
        <f t="shared" si="771"/>
        <v>0</v>
      </c>
      <c r="AT280" s="22">
        <v>0</v>
      </c>
      <c r="AU280" s="164">
        <f t="shared" si="772"/>
        <v>0</v>
      </c>
      <c r="AV280" s="22">
        <v>0</v>
      </c>
      <c r="AW280" s="164">
        <f t="shared" si="773"/>
        <v>0</v>
      </c>
      <c r="AX280" s="22">
        <v>0</v>
      </c>
      <c r="AY280" s="164">
        <f t="shared" si="774"/>
        <v>0</v>
      </c>
      <c r="AZ280" s="22">
        <v>0</v>
      </c>
      <c r="BA280" s="164">
        <f t="shared" si="775"/>
        <v>0</v>
      </c>
      <c r="BB280" s="22">
        <v>0</v>
      </c>
      <c r="BC280" s="164">
        <f t="shared" si="776"/>
        <v>0</v>
      </c>
      <c r="BD280" s="22">
        <v>0</v>
      </c>
      <c r="BE280" s="164">
        <f t="shared" si="777"/>
        <v>0</v>
      </c>
      <c r="BF280" s="253">
        <f t="shared" si="778"/>
        <v>0</v>
      </c>
      <c r="BG280" s="253">
        <f t="shared" si="779"/>
        <v>0</v>
      </c>
      <c r="BH280" s="10" t="b">
        <f t="shared" si="780"/>
        <v>1</v>
      </c>
      <c r="BI280" s="253">
        <f t="shared" si="781"/>
        <v>0</v>
      </c>
      <c r="BJ280" s="250">
        <f t="shared" si="784"/>
        <v>32210001</v>
      </c>
      <c r="BK280" s="251">
        <v>348</v>
      </c>
      <c r="BL280" s="251">
        <v>5</v>
      </c>
      <c r="BM280" s="252">
        <f t="shared" si="785"/>
        <v>0</v>
      </c>
      <c r="BN280" s="252">
        <f t="shared" si="786"/>
        <v>0</v>
      </c>
      <c r="BO280" s="252">
        <f t="shared" si="787"/>
        <v>0</v>
      </c>
      <c r="BP280" s="252">
        <f t="shared" si="788"/>
        <v>0</v>
      </c>
      <c r="BQ280" s="254">
        <f t="shared" si="789"/>
        <v>6150.9</v>
      </c>
      <c r="BR280">
        <f t="shared" si="782"/>
        <v>0</v>
      </c>
      <c r="BS280">
        <v>0</v>
      </c>
      <c r="BT280">
        <v>1</v>
      </c>
      <c r="BU280" t="s">
        <v>139</v>
      </c>
      <c r="BV280" t="str">
        <f t="shared" si="297"/>
        <v>1</v>
      </c>
      <c r="BW280" t="str">
        <f t="shared" si="297"/>
        <v>0</v>
      </c>
      <c r="BX280" t="str">
        <f t="shared" si="297"/>
        <v>0</v>
      </c>
      <c r="BY280" t="s">
        <v>23</v>
      </c>
      <c r="BZ280" s="253">
        <f t="shared" si="790"/>
        <v>0</v>
      </c>
      <c r="CA280" s="253">
        <f t="shared" si="791"/>
        <v>0</v>
      </c>
      <c r="CB280" s="253">
        <f t="shared" si="792"/>
        <v>0</v>
      </c>
      <c r="CC280" s="253">
        <f t="shared" si="793"/>
        <v>0</v>
      </c>
      <c r="CD280" s="253">
        <f t="shared" si="794"/>
        <v>0</v>
      </c>
      <c r="CE280" s="253">
        <f t="shared" si="795"/>
        <v>0</v>
      </c>
      <c r="CF280" s="253">
        <f t="shared" si="796"/>
        <v>0</v>
      </c>
      <c r="CG280" s="253">
        <f t="shared" si="797"/>
        <v>0</v>
      </c>
      <c r="CH280" s="253">
        <f t="shared" si="798"/>
        <v>0</v>
      </c>
      <c r="CI280" s="253">
        <f t="shared" si="799"/>
        <v>0</v>
      </c>
      <c r="CJ280" s="253">
        <f t="shared" si="800"/>
        <v>0</v>
      </c>
      <c r="CK280" s="253">
        <f t="shared" si="801"/>
        <v>0</v>
      </c>
    </row>
    <row r="281" spans="2:89" ht="20.399999999999999" x14ac:dyDescent="0.3">
      <c r="B281" s="129">
        <v>189</v>
      </c>
      <c r="C281" s="159">
        <v>322011</v>
      </c>
      <c r="D281" s="273">
        <v>32210001</v>
      </c>
      <c r="E281" s="155" t="s">
        <v>292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400"/>
        <v>12</v>
      </c>
      <c r="L281" s="156" t="s">
        <v>296</v>
      </c>
      <c r="M281" s="104">
        <v>0</v>
      </c>
      <c r="N281" s="262">
        <f t="shared" si="783"/>
        <v>9298</v>
      </c>
      <c r="O281" s="141">
        <v>9298</v>
      </c>
      <c r="P281" s="110">
        <f t="shared" si="761"/>
        <v>111576</v>
      </c>
      <c r="Q281" s="112" t="s">
        <v>139</v>
      </c>
      <c r="R281" s="113">
        <f t="shared" si="755"/>
        <v>3</v>
      </c>
      <c r="S281" s="114">
        <f t="shared" si="762"/>
        <v>27894</v>
      </c>
      <c r="T281" s="113">
        <f t="shared" si="756"/>
        <v>3</v>
      </c>
      <c r="U281" s="115">
        <f t="shared" si="763"/>
        <v>27894</v>
      </c>
      <c r="V281" s="113">
        <f t="shared" si="757"/>
        <v>3</v>
      </c>
      <c r="W281" s="115">
        <f t="shared" si="764"/>
        <v>27894</v>
      </c>
      <c r="X281" s="113">
        <f t="shared" si="758"/>
        <v>3</v>
      </c>
      <c r="Y281" s="115">
        <f t="shared" si="765"/>
        <v>27894</v>
      </c>
      <c r="Z281" s="116">
        <f t="shared" si="759"/>
        <v>111576</v>
      </c>
      <c r="AA281" s="117" t="b">
        <f t="shared" si="760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1</v>
      </c>
      <c r="AI281" s="164">
        <f t="shared" si="766"/>
        <v>9298</v>
      </c>
      <c r="AJ281" s="22">
        <v>1</v>
      </c>
      <c r="AK281" s="164">
        <f t="shared" si="767"/>
        <v>9298</v>
      </c>
      <c r="AL281" s="22">
        <v>1</v>
      </c>
      <c r="AM281" s="164">
        <f t="shared" si="768"/>
        <v>9298</v>
      </c>
      <c r="AN281" s="22">
        <v>1</v>
      </c>
      <c r="AO281" s="164">
        <f t="shared" si="769"/>
        <v>9298</v>
      </c>
      <c r="AP281" s="22">
        <v>1</v>
      </c>
      <c r="AQ281" s="164">
        <f t="shared" si="770"/>
        <v>9298</v>
      </c>
      <c r="AR281" s="22">
        <v>1</v>
      </c>
      <c r="AS281" s="164">
        <f t="shared" si="771"/>
        <v>9298</v>
      </c>
      <c r="AT281" s="22">
        <v>1</v>
      </c>
      <c r="AU281" s="164">
        <f t="shared" si="772"/>
        <v>9298</v>
      </c>
      <c r="AV281" s="22">
        <v>1</v>
      </c>
      <c r="AW281" s="164">
        <f t="shared" si="773"/>
        <v>9298</v>
      </c>
      <c r="AX281" s="22">
        <v>1</v>
      </c>
      <c r="AY281" s="164">
        <f t="shared" si="774"/>
        <v>9298</v>
      </c>
      <c r="AZ281" s="22">
        <v>1</v>
      </c>
      <c r="BA281" s="164">
        <f t="shared" si="775"/>
        <v>9298</v>
      </c>
      <c r="BB281" s="22">
        <v>1</v>
      </c>
      <c r="BC281" s="164">
        <f t="shared" si="776"/>
        <v>9298</v>
      </c>
      <c r="BD281" s="22">
        <v>1</v>
      </c>
      <c r="BE281" s="164">
        <f t="shared" si="777"/>
        <v>9298</v>
      </c>
      <c r="BF281" s="253">
        <f t="shared" si="778"/>
        <v>111576</v>
      </c>
      <c r="BG281" s="253">
        <f t="shared" si="779"/>
        <v>111576</v>
      </c>
      <c r="BH281" s="10" t="b">
        <f t="shared" si="780"/>
        <v>1</v>
      </c>
      <c r="BI281" s="253">
        <f t="shared" si="781"/>
        <v>0</v>
      </c>
      <c r="BJ281" s="250">
        <f t="shared" si="784"/>
        <v>32210001</v>
      </c>
      <c r="BK281" s="251">
        <v>348</v>
      </c>
      <c r="BL281" s="251">
        <v>5</v>
      </c>
      <c r="BM281" s="252">
        <f t="shared" si="785"/>
        <v>3</v>
      </c>
      <c r="BN281" s="252">
        <f t="shared" si="786"/>
        <v>3</v>
      </c>
      <c r="BO281" s="252">
        <f t="shared" si="787"/>
        <v>3</v>
      </c>
      <c r="BP281" s="252">
        <f t="shared" si="788"/>
        <v>3</v>
      </c>
      <c r="BQ281" s="254">
        <f t="shared" si="789"/>
        <v>9298</v>
      </c>
      <c r="BR281">
        <f t="shared" si="782"/>
        <v>0</v>
      </c>
      <c r="BS281">
        <v>0</v>
      </c>
      <c r="BT281">
        <v>1</v>
      </c>
      <c r="BU281" t="s">
        <v>139</v>
      </c>
      <c r="BV281" t="str">
        <f t="shared" si="297"/>
        <v>1</v>
      </c>
      <c r="BW281" t="str">
        <f t="shared" si="297"/>
        <v>0</v>
      </c>
      <c r="BX281" t="str">
        <f t="shared" si="297"/>
        <v>0</v>
      </c>
      <c r="BY281" t="s">
        <v>23</v>
      </c>
      <c r="BZ281" s="253">
        <f t="shared" si="790"/>
        <v>9298</v>
      </c>
      <c r="CA281" s="253">
        <f t="shared" si="791"/>
        <v>9298</v>
      </c>
      <c r="CB281" s="253">
        <f t="shared" si="792"/>
        <v>9298</v>
      </c>
      <c r="CC281" s="253">
        <f t="shared" si="793"/>
        <v>9298</v>
      </c>
      <c r="CD281" s="253">
        <f t="shared" si="794"/>
        <v>9298</v>
      </c>
      <c r="CE281" s="253">
        <f t="shared" si="795"/>
        <v>9298</v>
      </c>
      <c r="CF281" s="253">
        <f t="shared" si="796"/>
        <v>9298</v>
      </c>
      <c r="CG281" s="253">
        <f t="shared" si="797"/>
        <v>9298</v>
      </c>
      <c r="CH281" s="253">
        <f t="shared" si="798"/>
        <v>9298</v>
      </c>
      <c r="CI281" s="253">
        <f t="shared" si="799"/>
        <v>9298</v>
      </c>
      <c r="CJ281" s="253">
        <f t="shared" si="800"/>
        <v>9298</v>
      </c>
      <c r="CK281" s="253">
        <f t="shared" si="801"/>
        <v>9298</v>
      </c>
    </row>
    <row r="282" spans="2:89" ht="20.399999999999999" x14ac:dyDescent="0.3">
      <c r="B282" s="129">
        <v>190</v>
      </c>
      <c r="C282" s="159">
        <v>322011</v>
      </c>
      <c r="D282" s="273">
        <v>32210001</v>
      </c>
      <c r="E282" s="155" t="s">
        <v>293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 t="shared" si="400"/>
        <v>12</v>
      </c>
      <c r="L282" s="156" t="s">
        <v>296</v>
      </c>
      <c r="M282" s="201">
        <v>0</v>
      </c>
      <c r="N282" s="262">
        <f t="shared" si="783"/>
        <v>50093.120000000003</v>
      </c>
      <c r="O282" s="141">
        <v>50093.120000000003</v>
      </c>
      <c r="P282" s="110">
        <f t="shared" si="761"/>
        <v>601117.44000000006</v>
      </c>
      <c r="Q282" s="112" t="s">
        <v>139</v>
      </c>
      <c r="R282" s="113">
        <f t="shared" si="755"/>
        <v>3</v>
      </c>
      <c r="S282" s="114">
        <f t="shared" si="762"/>
        <v>150279.36000000002</v>
      </c>
      <c r="T282" s="113">
        <f t="shared" si="756"/>
        <v>3</v>
      </c>
      <c r="U282" s="115">
        <f t="shared" si="763"/>
        <v>150279.36000000002</v>
      </c>
      <c r="V282" s="113">
        <f t="shared" si="757"/>
        <v>3</v>
      </c>
      <c r="W282" s="115">
        <f t="shared" si="764"/>
        <v>150279.36000000002</v>
      </c>
      <c r="X282" s="113">
        <f t="shared" si="758"/>
        <v>3</v>
      </c>
      <c r="Y282" s="115">
        <f t="shared" si="765"/>
        <v>150279.36000000002</v>
      </c>
      <c r="Z282" s="116">
        <f t="shared" si="759"/>
        <v>601117.44000000006</v>
      </c>
      <c r="AA282" s="117" t="b">
        <f t="shared" si="760"/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>
        <v>1</v>
      </c>
      <c r="AI282" s="164">
        <f t="shared" si="766"/>
        <v>50093.120000000003</v>
      </c>
      <c r="AJ282" s="22">
        <v>1</v>
      </c>
      <c r="AK282" s="164">
        <f t="shared" si="767"/>
        <v>50093.120000000003</v>
      </c>
      <c r="AL282" s="22">
        <v>1</v>
      </c>
      <c r="AM282" s="164">
        <f t="shared" si="768"/>
        <v>50093.120000000003</v>
      </c>
      <c r="AN282" s="22">
        <v>1</v>
      </c>
      <c r="AO282" s="164">
        <f t="shared" si="769"/>
        <v>50093.120000000003</v>
      </c>
      <c r="AP282" s="22">
        <v>1</v>
      </c>
      <c r="AQ282" s="164">
        <f t="shared" si="770"/>
        <v>50093.120000000003</v>
      </c>
      <c r="AR282" s="22">
        <v>1</v>
      </c>
      <c r="AS282" s="164">
        <f t="shared" si="771"/>
        <v>50093.120000000003</v>
      </c>
      <c r="AT282" s="22">
        <v>1</v>
      </c>
      <c r="AU282" s="164">
        <f t="shared" si="772"/>
        <v>50093.120000000003</v>
      </c>
      <c r="AV282" s="22">
        <v>1</v>
      </c>
      <c r="AW282" s="164">
        <f t="shared" si="773"/>
        <v>50093.120000000003</v>
      </c>
      <c r="AX282" s="22">
        <v>1</v>
      </c>
      <c r="AY282" s="164">
        <f t="shared" si="774"/>
        <v>50093.120000000003</v>
      </c>
      <c r="AZ282" s="22">
        <v>1</v>
      </c>
      <c r="BA282" s="164">
        <f t="shared" si="775"/>
        <v>50093.120000000003</v>
      </c>
      <c r="BB282" s="22">
        <v>1</v>
      </c>
      <c r="BC282" s="164">
        <f t="shared" si="776"/>
        <v>50093.120000000003</v>
      </c>
      <c r="BD282" s="22">
        <v>1</v>
      </c>
      <c r="BE282" s="164">
        <f t="shared" si="777"/>
        <v>50093.120000000003</v>
      </c>
      <c r="BF282" s="253">
        <f t="shared" si="778"/>
        <v>601117.44000000006</v>
      </c>
      <c r="BG282" s="253">
        <f t="shared" si="779"/>
        <v>601117.44000000006</v>
      </c>
      <c r="BH282" s="10" t="b">
        <f t="shared" si="780"/>
        <v>1</v>
      </c>
      <c r="BI282" s="253">
        <f t="shared" si="781"/>
        <v>0</v>
      </c>
      <c r="BJ282" s="250">
        <f t="shared" si="784"/>
        <v>32210001</v>
      </c>
      <c r="BK282" s="251">
        <v>348</v>
      </c>
      <c r="BL282" s="251">
        <v>5</v>
      </c>
      <c r="BM282" s="252">
        <f t="shared" si="785"/>
        <v>3</v>
      </c>
      <c r="BN282" s="252">
        <f t="shared" si="786"/>
        <v>3</v>
      </c>
      <c r="BO282" s="252">
        <f t="shared" si="787"/>
        <v>3</v>
      </c>
      <c r="BP282" s="252">
        <f t="shared" si="788"/>
        <v>3</v>
      </c>
      <c r="BQ282" s="254">
        <f t="shared" si="789"/>
        <v>50093.120000000003</v>
      </c>
      <c r="BR282">
        <f t="shared" si="782"/>
        <v>0</v>
      </c>
      <c r="BS282">
        <v>0</v>
      </c>
      <c r="BT282">
        <v>1</v>
      </c>
      <c r="BU282" t="s">
        <v>139</v>
      </c>
      <c r="BV282" t="str">
        <f t="shared" si="297"/>
        <v>1</v>
      </c>
      <c r="BW282" t="str">
        <f t="shared" si="297"/>
        <v>0</v>
      </c>
      <c r="BX282" t="str">
        <f t="shared" si="297"/>
        <v>0</v>
      </c>
      <c r="BY282" t="s">
        <v>23</v>
      </c>
      <c r="BZ282" s="253">
        <f t="shared" si="790"/>
        <v>50093.120000000003</v>
      </c>
      <c r="CA282" s="253">
        <f t="shared" si="791"/>
        <v>50093.120000000003</v>
      </c>
      <c r="CB282" s="253">
        <f t="shared" si="792"/>
        <v>50093.120000000003</v>
      </c>
      <c r="CC282" s="253">
        <f t="shared" si="793"/>
        <v>50093.120000000003</v>
      </c>
      <c r="CD282" s="253">
        <f t="shared" si="794"/>
        <v>50093.120000000003</v>
      </c>
      <c r="CE282" s="253">
        <f t="shared" si="795"/>
        <v>50093.120000000003</v>
      </c>
      <c r="CF282" s="253">
        <f t="shared" si="796"/>
        <v>50093.120000000003</v>
      </c>
      <c r="CG282" s="253">
        <f t="shared" si="797"/>
        <v>50093.120000000003</v>
      </c>
      <c r="CH282" s="253">
        <f t="shared" si="798"/>
        <v>50093.120000000003</v>
      </c>
      <c r="CI282" s="253">
        <f t="shared" si="799"/>
        <v>50093.120000000003</v>
      </c>
      <c r="CJ282" s="253">
        <f t="shared" si="800"/>
        <v>50093.120000000003</v>
      </c>
      <c r="CK282" s="253">
        <f t="shared" si="801"/>
        <v>50093.120000000003</v>
      </c>
    </row>
    <row r="283" spans="2:89" ht="20.399999999999999" x14ac:dyDescent="0.3">
      <c r="B283" s="129">
        <v>191</v>
      </c>
      <c r="C283" s="159">
        <v>322011</v>
      </c>
      <c r="D283" s="273">
        <v>32210001</v>
      </c>
      <c r="E283" s="155" t="s">
        <v>294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 t="shared" si="400"/>
        <v>0</v>
      </c>
      <c r="L283" s="156" t="s">
        <v>296</v>
      </c>
      <c r="M283" s="104">
        <v>0</v>
      </c>
      <c r="N283" s="262">
        <f t="shared" si="783"/>
        <v>29000</v>
      </c>
      <c r="O283" s="141">
        <v>29000</v>
      </c>
      <c r="P283" s="110">
        <f t="shared" si="761"/>
        <v>0</v>
      </c>
      <c r="Q283" s="112" t="s">
        <v>139</v>
      </c>
      <c r="R283" s="113">
        <f t="shared" si="755"/>
        <v>0</v>
      </c>
      <c r="S283" s="114">
        <f t="shared" si="762"/>
        <v>0</v>
      </c>
      <c r="T283" s="113">
        <f t="shared" si="756"/>
        <v>0</v>
      </c>
      <c r="U283" s="115">
        <f t="shared" si="763"/>
        <v>0</v>
      </c>
      <c r="V283" s="113">
        <f t="shared" si="757"/>
        <v>0</v>
      </c>
      <c r="W283" s="115">
        <f t="shared" si="764"/>
        <v>0</v>
      </c>
      <c r="X283" s="113">
        <f t="shared" si="758"/>
        <v>0</v>
      </c>
      <c r="Y283" s="115">
        <f t="shared" si="765"/>
        <v>0</v>
      </c>
      <c r="Z283" s="116">
        <f t="shared" si="759"/>
        <v>0</v>
      </c>
      <c r="AA283" s="117" t="b">
        <f t="shared" si="760"/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>
        <v>0</v>
      </c>
      <c r="AI283" s="164">
        <f t="shared" si="766"/>
        <v>0</v>
      </c>
      <c r="AJ283" s="22">
        <v>0</v>
      </c>
      <c r="AK283" s="164">
        <f t="shared" si="767"/>
        <v>0</v>
      </c>
      <c r="AL283" s="22">
        <v>0</v>
      </c>
      <c r="AM283" s="164">
        <f t="shared" si="768"/>
        <v>0</v>
      </c>
      <c r="AN283" s="22">
        <v>0</v>
      </c>
      <c r="AO283" s="164">
        <f t="shared" si="769"/>
        <v>0</v>
      </c>
      <c r="AP283" s="22">
        <v>0</v>
      </c>
      <c r="AQ283" s="164">
        <f t="shared" si="770"/>
        <v>0</v>
      </c>
      <c r="AR283" s="22">
        <v>0</v>
      </c>
      <c r="AS283" s="164">
        <f t="shared" si="771"/>
        <v>0</v>
      </c>
      <c r="AT283" s="22">
        <v>0</v>
      </c>
      <c r="AU283" s="164">
        <f t="shared" si="772"/>
        <v>0</v>
      </c>
      <c r="AV283" s="22">
        <v>0</v>
      </c>
      <c r="AW283" s="164">
        <f t="shared" si="773"/>
        <v>0</v>
      </c>
      <c r="AX283" s="22">
        <v>0</v>
      </c>
      <c r="AY283" s="164">
        <f t="shared" si="774"/>
        <v>0</v>
      </c>
      <c r="AZ283" s="22">
        <v>0</v>
      </c>
      <c r="BA283" s="164">
        <f t="shared" si="775"/>
        <v>0</v>
      </c>
      <c r="BB283" s="22">
        <v>0</v>
      </c>
      <c r="BC283" s="164">
        <f t="shared" si="776"/>
        <v>0</v>
      </c>
      <c r="BD283" s="22">
        <v>0</v>
      </c>
      <c r="BE283" s="164">
        <f t="shared" si="777"/>
        <v>0</v>
      </c>
      <c r="BF283" s="253">
        <f t="shared" si="778"/>
        <v>0</v>
      </c>
      <c r="BG283" s="253">
        <f t="shared" si="779"/>
        <v>0</v>
      </c>
      <c r="BH283" s="10" t="b">
        <f t="shared" si="780"/>
        <v>1</v>
      </c>
      <c r="BI283" s="253">
        <f t="shared" si="781"/>
        <v>0</v>
      </c>
      <c r="BJ283" s="250">
        <f t="shared" si="784"/>
        <v>32210001</v>
      </c>
      <c r="BK283" s="251">
        <v>348</v>
      </c>
      <c r="BL283" s="251">
        <v>5</v>
      </c>
      <c r="BM283" s="252">
        <f t="shared" si="785"/>
        <v>0</v>
      </c>
      <c r="BN283" s="252">
        <f t="shared" si="786"/>
        <v>0</v>
      </c>
      <c r="BO283" s="252">
        <f t="shared" si="787"/>
        <v>0</v>
      </c>
      <c r="BP283" s="252">
        <f t="shared" si="788"/>
        <v>0</v>
      </c>
      <c r="BQ283" s="254">
        <f t="shared" si="789"/>
        <v>29000</v>
      </c>
      <c r="BR283">
        <f t="shared" si="782"/>
        <v>0</v>
      </c>
      <c r="BS283">
        <v>0</v>
      </c>
      <c r="BT283">
        <v>1</v>
      </c>
      <c r="BU283" t="s">
        <v>139</v>
      </c>
      <c r="BV283" t="str">
        <f t="shared" si="297"/>
        <v>1</v>
      </c>
      <c r="BW283" t="str">
        <f t="shared" si="297"/>
        <v>0</v>
      </c>
      <c r="BX283" t="str">
        <f t="shared" si="297"/>
        <v>0</v>
      </c>
      <c r="BY283" t="s">
        <v>23</v>
      </c>
      <c r="BZ283" s="253">
        <f t="shared" si="790"/>
        <v>0</v>
      </c>
      <c r="CA283" s="253">
        <f t="shared" si="791"/>
        <v>0</v>
      </c>
      <c r="CB283" s="253">
        <f t="shared" si="792"/>
        <v>0</v>
      </c>
      <c r="CC283" s="253">
        <f t="shared" si="793"/>
        <v>0</v>
      </c>
      <c r="CD283" s="253">
        <f t="shared" si="794"/>
        <v>0</v>
      </c>
      <c r="CE283" s="253">
        <f t="shared" si="795"/>
        <v>0</v>
      </c>
      <c r="CF283" s="253">
        <f t="shared" si="796"/>
        <v>0</v>
      </c>
      <c r="CG283" s="253">
        <f t="shared" si="797"/>
        <v>0</v>
      </c>
      <c r="CH283" s="253">
        <f t="shared" si="798"/>
        <v>0</v>
      </c>
      <c r="CI283" s="253">
        <f t="shared" si="799"/>
        <v>0</v>
      </c>
      <c r="CJ283" s="253">
        <f t="shared" si="800"/>
        <v>0</v>
      </c>
      <c r="CK283" s="253">
        <f t="shared" si="801"/>
        <v>0</v>
      </c>
    </row>
    <row r="284" spans="2:89" ht="20.399999999999999" x14ac:dyDescent="0.3">
      <c r="B284" s="129">
        <v>192</v>
      </c>
      <c r="C284" s="159">
        <v>322011</v>
      </c>
      <c r="D284" s="273">
        <v>32210001</v>
      </c>
      <c r="E284" s="155" t="s">
        <v>295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 t="shared" si="400"/>
        <v>12</v>
      </c>
      <c r="L284" s="156" t="s">
        <v>296</v>
      </c>
      <c r="M284" s="201">
        <v>0</v>
      </c>
      <c r="N284" s="262">
        <f t="shared" si="783"/>
        <v>18878</v>
      </c>
      <c r="O284" s="141">
        <v>18878</v>
      </c>
      <c r="P284" s="110">
        <f t="shared" si="761"/>
        <v>226536</v>
      </c>
      <c r="Q284" s="112" t="s">
        <v>139</v>
      </c>
      <c r="R284" s="113">
        <f t="shared" si="755"/>
        <v>3</v>
      </c>
      <c r="S284" s="114">
        <f t="shared" si="762"/>
        <v>56634</v>
      </c>
      <c r="T284" s="113">
        <f t="shared" si="756"/>
        <v>3</v>
      </c>
      <c r="U284" s="115">
        <f t="shared" si="763"/>
        <v>56634</v>
      </c>
      <c r="V284" s="113">
        <f t="shared" si="757"/>
        <v>3</v>
      </c>
      <c r="W284" s="115">
        <f t="shared" si="764"/>
        <v>56634</v>
      </c>
      <c r="X284" s="113">
        <f t="shared" si="758"/>
        <v>3</v>
      </c>
      <c r="Y284" s="115">
        <f t="shared" si="765"/>
        <v>56634</v>
      </c>
      <c r="Z284" s="116">
        <f t="shared" si="759"/>
        <v>226536</v>
      </c>
      <c r="AA284" s="117" t="b">
        <f t="shared" si="760"/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>
        <v>1</v>
      </c>
      <c r="AI284" s="164">
        <f t="shared" si="766"/>
        <v>18878</v>
      </c>
      <c r="AJ284" s="22">
        <v>1</v>
      </c>
      <c r="AK284" s="164">
        <f t="shared" si="767"/>
        <v>18878</v>
      </c>
      <c r="AL284" s="22">
        <v>1</v>
      </c>
      <c r="AM284" s="164">
        <f t="shared" si="768"/>
        <v>18878</v>
      </c>
      <c r="AN284" s="22">
        <v>1</v>
      </c>
      <c r="AO284" s="164">
        <f t="shared" si="769"/>
        <v>18878</v>
      </c>
      <c r="AP284" s="22">
        <v>1</v>
      </c>
      <c r="AQ284" s="164">
        <f t="shared" si="770"/>
        <v>18878</v>
      </c>
      <c r="AR284" s="22">
        <v>1</v>
      </c>
      <c r="AS284" s="164">
        <f t="shared" si="771"/>
        <v>18878</v>
      </c>
      <c r="AT284" s="22">
        <v>1</v>
      </c>
      <c r="AU284" s="164">
        <f t="shared" si="772"/>
        <v>18878</v>
      </c>
      <c r="AV284" s="22">
        <v>1</v>
      </c>
      <c r="AW284" s="164">
        <f t="shared" si="773"/>
        <v>18878</v>
      </c>
      <c r="AX284" s="22">
        <v>1</v>
      </c>
      <c r="AY284" s="164">
        <f t="shared" si="774"/>
        <v>18878</v>
      </c>
      <c r="AZ284" s="22">
        <v>1</v>
      </c>
      <c r="BA284" s="164">
        <f t="shared" si="775"/>
        <v>18878</v>
      </c>
      <c r="BB284" s="22">
        <v>1</v>
      </c>
      <c r="BC284" s="164">
        <f t="shared" si="776"/>
        <v>18878</v>
      </c>
      <c r="BD284" s="22">
        <v>1</v>
      </c>
      <c r="BE284" s="164">
        <f t="shared" si="777"/>
        <v>18878</v>
      </c>
      <c r="BF284" s="253">
        <f t="shared" si="778"/>
        <v>226536</v>
      </c>
      <c r="BG284" s="253">
        <f t="shared" si="779"/>
        <v>226536</v>
      </c>
      <c r="BH284" s="10" t="b">
        <f t="shared" si="780"/>
        <v>1</v>
      </c>
      <c r="BI284" s="253">
        <f t="shared" si="781"/>
        <v>0</v>
      </c>
      <c r="BJ284" s="250">
        <f t="shared" si="784"/>
        <v>32210001</v>
      </c>
      <c r="BK284" s="251">
        <v>348</v>
      </c>
      <c r="BL284" s="251">
        <v>5</v>
      </c>
      <c r="BM284" s="252">
        <f t="shared" si="785"/>
        <v>3</v>
      </c>
      <c r="BN284" s="252">
        <f t="shared" si="786"/>
        <v>3</v>
      </c>
      <c r="BO284" s="252">
        <f t="shared" si="787"/>
        <v>3</v>
      </c>
      <c r="BP284" s="252">
        <f t="shared" si="788"/>
        <v>3</v>
      </c>
      <c r="BQ284" s="254">
        <f t="shared" si="789"/>
        <v>18878</v>
      </c>
      <c r="BR284">
        <f t="shared" si="782"/>
        <v>0</v>
      </c>
      <c r="BS284">
        <v>0</v>
      </c>
      <c r="BT284">
        <v>1</v>
      </c>
      <c r="BU284" t="s">
        <v>139</v>
      </c>
      <c r="BV284" t="str">
        <f t="shared" si="297"/>
        <v>1</v>
      </c>
      <c r="BW284" t="str">
        <f t="shared" si="297"/>
        <v>0</v>
      </c>
      <c r="BX284" t="str">
        <f t="shared" si="297"/>
        <v>0</v>
      </c>
      <c r="BY284" t="s">
        <v>23</v>
      </c>
      <c r="BZ284" s="253">
        <f t="shared" si="790"/>
        <v>18878</v>
      </c>
      <c r="CA284" s="253">
        <f t="shared" si="791"/>
        <v>18878</v>
      </c>
      <c r="CB284" s="253">
        <f t="shared" si="792"/>
        <v>18878</v>
      </c>
      <c r="CC284" s="253">
        <f t="shared" si="793"/>
        <v>18878</v>
      </c>
      <c r="CD284" s="253">
        <f t="shared" si="794"/>
        <v>18878</v>
      </c>
      <c r="CE284" s="253">
        <f t="shared" si="795"/>
        <v>18878</v>
      </c>
      <c r="CF284" s="253">
        <f t="shared" si="796"/>
        <v>18878</v>
      </c>
      <c r="CG284" s="253">
        <f t="shared" si="797"/>
        <v>18878</v>
      </c>
      <c r="CH284" s="253">
        <f t="shared" si="798"/>
        <v>18878</v>
      </c>
      <c r="CI284" s="253">
        <f t="shared" si="799"/>
        <v>18878</v>
      </c>
      <c r="CJ284" s="253">
        <f t="shared" si="800"/>
        <v>18878</v>
      </c>
      <c r="CK284" s="253">
        <f t="shared" si="801"/>
        <v>18878</v>
      </c>
    </row>
    <row r="285" spans="2:89" ht="20.399999999999999" x14ac:dyDescent="0.3">
      <c r="B285" s="129">
        <v>193</v>
      </c>
      <c r="C285" s="159">
        <v>322011</v>
      </c>
      <c r="D285" s="273">
        <v>32210001</v>
      </c>
      <c r="E285" s="155" t="s">
        <v>361</v>
      </c>
      <c r="F285" s="108" t="s">
        <v>344</v>
      </c>
      <c r="G285" s="108" t="s">
        <v>345</v>
      </c>
      <c r="H285" s="109" t="s">
        <v>18</v>
      </c>
      <c r="I285" s="110"/>
      <c r="J285" s="109" t="s">
        <v>19</v>
      </c>
      <c r="K285" s="111">
        <f t="shared" si="400"/>
        <v>0</v>
      </c>
      <c r="L285" s="156" t="s">
        <v>296</v>
      </c>
      <c r="M285" s="104">
        <v>0</v>
      </c>
      <c r="N285" s="262">
        <f t="shared" si="783"/>
        <v>9858</v>
      </c>
      <c r="O285" s="137">
        <v>9858</v>
      </c>
      <c r="P285" s="110">
        <f t="shared" si="761"/>
        <v>0</v>
      </c>
      <c r="Q285" s="112" t="s">
        <v>139</v>
      </c>
      <c r="R285" s="113">
        <f t="shared" si="755"/>
        <v>0</v>
      </c>
      <c r="S285" s="114">
        <f t="shared" si="762"/>
        <v>0</v>
      </c>
      <c r="T285" s="113">
        <f t="shared" si="756"/>
        <v>0</v>
      </c>
      <c r="U285" s="115">
        <f t="shared" si="763"/>
        <v>0</v>
      </c>
      <c r="V285" s="113">
        <f t="shared" si="757"/>
        <v>0</v>
      </c>
      <c r="W285" s="115">
        <f t="shared" si="764"/>
        <v>0</v>
      </c>
      <c r="X285" s="113">
        <f t="shared" si="758"/>
        <v>0</v>
      </c>
      <c r="Y285" s="115">
        <f t="shared" si="765"/>
        <v>0</v>
      </c>
      <c r="Z285" s="116">
        <f t="shared" si="759"/>
        <v>0</v>
      </c>
      <c r="AA285" s="117" t="b">
        <f t="shared" si="760"/>
        <v>1</v>
      </c>
      <c r="AB285" s="109" t="s">
        <v>22</v>
      </c>
      <c r="AC285" s="122"/>
      <c r="AD285" s="109"/>
      <c r="AE285" s="108" t="s">
        <v>23</v>
      </c>
      <c r="AF285" s="119"/>
      <c r="AG285" s="120"/>
      <c r="AH285" s="22">
        <v>0</v>
      </c>
      <c r="AI285" s="164">
        <f t="shared" si="766"/>
        <v>0</v>
      </c>
      <c r="AJ285" s="21">
        <v>0</v>
      </c>
      <c r="AK285" s="164">
        <f t="shared" si="767"/>
        <v>0</v>
      </c>
      <c r="AL285" s="21">
        <v>0</v>
      </c>
      <c r="AM285" s="164">
        <f t="shared" si="768"/>
        <v>0</v>
      </c>
      <c r="AN285" s="21">
        <v>0</v>
      </c>
      <c r="AO285" s="164">
        <f t="shared" si="769"/>
        <v>0</v>
      </c>
      <c r="AP285" s="21">
        <v>0</v>
      </c>
      <c r="AQ285" s="164">
        <f t="shared" si="770"/>
        <v>0</v>
      </c>
      <c r="AR285" s="21">
        <v>0</v>
      </c>
      <c r="AS285" s="164">
        <f t="shared" si="771"/>
        <v>0</v>
      </c>
      <c r="AT285" s="21">
        <v>0</v>
      </c>
      <c r="AU285" s="164">
        <f t="shared" si="772"/>
        <v>0</v>
      </c>
      <c r="AV285" s="21">
        <v>0</v>
      </c>
      <c r="AW285" s="164">
        <f t="shared" si="773"/>
        <v>0</v>
      </c>
      <c r="AX285" s="21">
        <v>0</v>
      </c>
      <c r="AY285" s="164">
        <f t="shared" si="774"/>
        <v>0</v>
      </c>
      <c r="AZ285" s="21">
        <v>0</v>
      </c>
      <c r="BA285" s="164">
        <f t="shared" si="775"/>
        <v>0</v>
      </c>
      <c r="BB285" s="21">
        <v>0</v>
      </c>
      <c r="BC285" s="164">
        <f t="shared" si="776"/>
        <v>0</v>
      </c>
      <c r="BD285" s="21">
        <v>0</v>
      </c>
      <c r="BE285" s="164">
        <f t="shared" si="777"/>
        <v>0</v>
      </c>
      <c r="BF285" s="253">
        <f t="shared" si="778"/>
        <v>0</v>
      </c>
      <c r="BG285" s="253">
        <f t="shared" si="779"/>
        <v>0</v>
      </c>
      <c r="BH285" s="10" t="b">
        <f t="shared" si="780"/>
        <v>1</v>
      </c>
      <c r="BI285" s="253">
        <f t="shared" si="781"/>
        <v>0</v>
      </c>
      <c r="BJ285" s="250">
        <f t="shared" si="784"/>
        <v>32210001</v>
      </c>
      <c r="BK285" s="251">
        <v>348</v>
      </c>
      <c r="BL285" s="251">
        <v>5</v>
      </c>
      <c r="BM285" s="252">
        <f t="shared" si="785"/>
        <v>0</v>
      </c>
      <c r="BN285" s="252">
        <f t="shared" si="786"/>
        <v>0</v>
      </c>
      <c r="BO285" s="252">
        <f t="shared" si="787"/>
        <v>0</v>
      </c>
      <c r="BP285" s="252">
        <f t="shared" si="788"/>
        <v>0</v>
      </c>
      <c r="BQ285" s="254">
        <f t="shared" si="789"/>
        <v>9858</v>
      </c>
      <c r="BR285">
        <f t="shared" si="782"/>
        <v>0</v>
      </c>
      <c r="BS285">
        <v>0</v>
      </c>
      <c r="BT285">
        <v>1</v>
      </c>
      <c r="BU285" t="s">
        <v>139</v>
      </c>
      <c r="BV285" t="str">
        <f t="shared" si="297"/>
        <v>1</v>
      </c>
      <c r="BW285" t="str">
        <f t="shared" si="297"/>
        <v>0</v>
      </c>
      <c r="BX285" t="str">
        <f t="shared" si="297"/>
        <v>0</v>
      </c>
      <c r="BY285" t="s">
        <v>23</v>
      </c>
      <c r="BZ285" s="253">
        <f t="shared" si="790"/>
        <v>0</v>
      </c>
      <c r="CA285" s="253">
        <f t="shared" si="791"/>
        <v>0</v>
      </c>
      <c r="CB285" s="253">
        <f t="shared" si="792"/>
        <v>0</v>
      </c>
      <c r="CC285" s="253">
        <f t="shared" si="793"/>
        <v>0</v>
      </c>
      <c r="CD285" s="253">
        <f t="shared" si="794"/>
        <v>0</v>
      </c>
      <c r="CE285" s="253">
        <f t="shared" si="795"/>
        <v>0</v>
      </c>
      <c r="CF285" s="253">
        <f t="shared" si="796"/>
        <v>0</v>
      </c>
      <c r="CG285" s="253">
        <f t="shared" si="797"/>
        <v>0</v>
      </c>
      <c r="CH285" s="253">
        <f t="shared" si="798"/>
        <v>0</v>
      </c>
      <c r="CI285" s="253">
        <f t="shared" si="799"/>
        <v>0</v>
      </c>
      <c r="CJ285" s="253">
        <f t="shared" si="800"/>
        <v>0</v>
      </c>
      <c r="CK285" s="253">
        <f t="shared" si="801"/>
        <v>0</v>
      </c>
    </row>
    <row r="286" spans="2:89" ht="30.6" x14ac:dyDescent="0.3">
      <c r="B286" s="129">
        <v>194</v>
      </c>
      <c r="C286" s="192">
        <v>323011</v>
      </c>
      <c r="D286" s="270">
        <v>32310001</v>
      </c>
      <c r="E286" s="155" t="s">
        <v>362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 t="shared" si="400"/>
        <v>144</v>
      </c>
      <c r="L286" s="112" t="s">
        <v>274</v>
      </c>
      <c r="M286" s="201">
        <v>0</v>
      </c>
      <c r="N286" s="262">
        <f t="shared" si="783"/>
        <v>2088</v>
      </c>
      <c r="O286" s="137">
        <v>2088</v>
      </c>
      <c r="P286" s="110">
        <f t="shared" si="761"/>
        <v>300672</v>
      </c>
      <c r="Q286" s="112" t="s">
        <v>139</v>
      </c>
      <c r="R286" s="113">
        <f t="shared" si="755"/>
        <v>36</v>
      </c>
      <c r="S286" s="114">
        <f t="shared" si="762"/>
        <v>75168</v>
      </c>
      <c r="T286" s="113">
        <f t="shared" si="756"/>
        <v>36</v>
      </c>
      <c r="U286" s="115">
        <f t="shared" si="763"/>
        <v>75168</v>
      </c>
      <c r="V286" s="113">
        <f t="shared" si="757"/>
        <v>36</v>
      </c>
      <c r="W286" s="115">
        <f t="shared" si="764"/>
        <v>75168</v>
      </c>
      <c r="X286" s="113">
        <f t="shared" si="758"/>
        <v>36</v>
      </c>
      <c r="Y286" s="115">
        <f t="shared" si="765"/>
        <v>75168</v>
      </c>
      <c r="Z286" s="116">
        <f t="shared" si="759"/>
        <v>300672</v>
      </c>
      <c r="AA286" s="117" t="b">
        <f t="shared" si="760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12</v>
      </c>
      <c r="AI286" s="164">
        <f t="shared" si="766"/>
        <v>25056</v>
      </c>
      <c r="AJ286" s="21">
        <v>12</v>
      </c>
      <c r="AK286" s="164">
        <f t="shared" si="767"/>
        <v>25056</v>
      </c>
      <c r="AL286" s="21">
        <v>12</v>
      </c>
      <c r="AM286" s="164">
        <f t="shared" si="768"/>
        <v>25056</v>
      </c>
      <c r="AN286" s="21">
        <v>12</v>
      </c>
      <c r="AO286" s="164">
        <f t="shared" si="769"/>
        <v>25056</v>
      </c>
      <c r="AP286" s="21">
        <v>12</v>
      </c>
      <c r="AQ286" s="164">
        <f t="shared" si="770"/>
        <v>25056</v>
      </c>
      <c r="AR286" s="21">
        <v>12</v>
      </c>
      <c r="AS286" s="164">
        <f t="shared" si="771"/>
        <v>25056</v>
      </c>
      <c r="AT286" s="21">
        <v>12</v>
      </c>
      <c r="AU286" s="164">
        <f t="shared" si="772"/>
        <v>25056</v>
      </c>
      <c r="AV286" s="21">
        <v>12</v>
      </c>
      <c r="AW286" s="164">
        <f t="shared" si="773"/>
        <v>25056</v>
      </c>
      <c r="AX286" s="21">
        <v>12</v>
      </c>
      <c r="AY286" s="164">
        <f t="shared" si="774"/>
        <v>25056</v>
      </c>
      <c r="AZ286" s="21">
        <v>12</v>
      </c>
      <c r="BA286" s="164">
        <f t="shared" si="775"/>
        <v>25056</v>
      </c>
      <c r="BB286" s="21">
        <v>12</v>
      </c>
      <c r="BC286" s="164">
        <f t="shared" si="776"/>
        <v>25056</v>
      </c>
      <c r="BD286" s="21">
        <v>12</v>
      </c>
      <c r="BE286" s="164">
        <f t="shared" si="777"/>
        <v>25056</v>
      </c>
      <c r="BF286" s="253">
        <f t="shared" si="778"/>
        <v>300672</v>
      </c>
      <c r="BG286" s="253">
        <f t="shared" si="779"/>
        <v>300672</v>
      </c>
      <c r="BH286" s="10" t="b">
        <f t="shared" si="780"/>
        <v>1</v>
      </c>
      <c r="BI286" s="253">
        <f t="shared" si="781"/>
        <v>0</v>
      </c>
      <c r="BJ286" s="250">
        <f t="shared" si="784"/>
        <v>32310001</v>
      </c>
      <c r="BK286" s="251">
        <v>348</v>
      </c>
      <c r="BL286" s="251">
        <v>5</v>
      </c>
      <c r="BM286" s="252">
        <f t="shared" si="785"/>
        <v>36</v>
      </c>
      <c r="BN286" s="252">
        <f t="shared" si="786"/>
        <v>36</v>
      </c>
      <c r="BO286" s="252">
        <f t="shared" si="787"/>
        <v>36</v>
      </c>
      <c r="BP286" s="252">
        <f t="shared" si="788"/>
        <v>36</v>
      </c>
      <c r="BQ286" s="254">
        <f t="shared" si="789"/>
        <v>2088</v>
      </c>
      <c r="BR286">
        <f t="shared" si="782"/>
        <v>0</v>
      </c>
      <c r="BS286">
        <v>0</v>
      </c>
      <c r="BT286">
        <v>1</v>
      </c>
      <c r="BU286" t="s">
        <v>139</v>
      </c>
      <c r="BV286" t="str">
        <f t="shared" si="297"/>
        <v>1</v>
      </c>
      <c r="BW286" t="str">
        <f t="shared" si="297"/>
        <v>0</v>
      </c>
      <c r="BX286" t="str">
        <f t="shared" si="297"/>
        <v>0</v>
      </c>
      <c r="BY286" t="s">
        <v>23</v>
      </c>
      <c r="BZ286" s="253">
        <f t="shared" si="790"/>
        <v>25056</v>
      </c>
      <c r="CA286" s="253">
        <f t="shared" si="791"/>
        <v>25056</v>
      </c>
      <c r="CB286" s="253">
        <f t="shared" si="792"/>
        <v>25056</v>
      </c>
      <c r="CC286" s="253">
        <f t="shared" si="793"/>
        <v>25056</v>
      </c>
      <c r="CD286" s="253">
        <f t="shared" si="794"/>
        <v>25056</v>
      </c>
      <c r="CE286" s="253">
        <f t="shared" si="795"/>
        <v>25056</v>
      </c>
      <c r="CF286" s="253">
        <f t="shared" si="796"/>
        <v>25056</v>
      </c>
      <c r="CG286" s="253">
        <f t="shared" si="797"/>
        <v>25056</v>
      </c>
      <c r="CH286" s="253">
        <f t="shared" si="798"/>
        <v>25056</v>
      </c>
      <c r="CI286" s="253">
        <f t="shared" si="799"/>
        <v>25056</v>
      </c>
      <c r="CJ286" s="253">
        <f t="shared" si="800"/>
        <v>25056</v>
      </c>
      <c r="CK286" s="253">
        <f t="shared" si="801"/>
        <v>25056</v>
      </c>
    </row>
    <row r="287" spans="2:89" ht="20.399999999999999" x14ac:dyDescent="0.3">
      <c r="B287" s="129">
        <v>195</v>
      </c>
      <c r="C287" s="159">
        <v>333011</v>
      </c>
      <c r="D287" s="270">
        <v>33310001</v>
      </c>
      <c r="E287" s="149" t="s">
        <v>297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 t="shared" si="400"/>
        <v>11</v>
      </c>
      <c r="L287" s="112" t="s">
        <v>274</v>
      </c>
      <c r="M287" s="104">
        <v>0</v>
      </c>
      <c r="N287" s="262">
        <f t="shared" si="783"/>
        <v>6000</v>
      </c>
      <c r="O287" s="137">
        <v>6000</v>
      </c>
      <c r="P287" s="110">
        <f t="shared" si="761"/>
        <v>66000</v>
      </c>
      <c r="Q287" s="112" t="s">
        <v>139</v>
      </c>
      <c r="R287" s="113">
        <f t="shared" si="755"/>
        <v>2</v>
      </c>
      <c r="S287" s="114">
        <f t="shared" si="762"/>
        <v>12000</v>
      </c>
      <c r="T287" s="113">
        <f t="shared" si="756"/>
        <v>3</v>
      </c>
      <c r="U287" s="115">
        <f t="shared" si="763"/>
        <v>18000</v>
      </c>
      <c r="V287" s="113">
        <f t="shared" si="757"/>
        <v>3</v>
      </c>
      <c r="W287" s="115">
        <f t="shared" si="764"/>
        <v>18000</v>
      </c>
      <c r="X287" s="113">
        <f t="shared" si="758"/>
        <v>3</v>
      </c>
      <c r="Y287" s="115">
        <f t="shared" si="765"/>
        <v>18000</v>
      </c>
      <c r="Z287" s="116">
        <f t="shared" si="759"/>
        <v>66000</v>
      </c>
      <c r="AA287" s="117" t="b">
        <f t="shared" si="760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766"/>
        <v>0</v>
      </c>
      <c r="AJ287" s="21">
        <v>1</v>
      </c>
      <c r="AK287" s="164">
        <f t="shared" si="767"/>
        <v>6000</v>
      </c>
      <c r="AL287" s="21">
        <v>1</v>
      </c>
      <c r="AM287" s="164">
        <f t="shared" si="768"/>
        <v>6000</v>
      </c>
      <c r="AN287" s="21">
        <v>1</v>
      </c>
      <c r="AO287" s="164">
        <f t="shared" si="769"/>
        <v>6000</v>
      </c>
      <c r="AP287" s="21">
        <v>1</v>
      </c>
      <c r="AQ287" s="164">
        <f t="shared" si="770"/>
        <v>6000</v>
      </c>
      <c r="AR287" s="21">
        <v>1</v>
      </c>
      <c r="AS287" s="164">
        <f t="shared" si="771"/>
        <v>6000</v>
      </c>
      <c r="AT287" s="21">
        <v>1</v>
      </c>
      <c r="AU287" s="164">
        <f t="shared" si="772"/>
        <v>6000</v>
      </c>
      <c r="AV287" s="21">
        <v>1</v>
      </c>
      <c r="AW287" s="164">
        <f t="shared" si="773"/>
        <v>6000</v>
      </c>
      <c r="AX287" s="21">
        <v>1</v>
      </c>
      <c r="AY287" s="164">
        <f t="shared" si="774"/>
        <v>6000</v>
      </c>
      <c r="AZ287" s="21">
        <v>1</v>
      </c>
      <c r="BA287" s="164">
        <f t="shared" si="775"/>
        <v>6000</v>
      </c>
      <c r="BB287" s="21">
        <v>1</v>
      </c>
      <c r="BC287" s="164">
        <f t="shared" si="776"/>
        <v>6000</v>
      </c>
      <c r="BD287" s="21">
        <v>1</v>
      </c>
      <c r="BE287" s="164">
        <f t="shared" si="777"/>
        <v>6000</v>
      </c>
      <c r="BF287" s="253">
        <f t="shared" si="778"/>
        <v>66000</v>
      </c>
      <c r="BG287" s="253">
        <f t="shared" si="779"/>
        <v>66000</v>
      </c>
      <c r="BH287" s="10" t="b">
        <f t="shared" si="780"/>
        <v>1</v>
      </c>
      <c r="BI287" s="253">
        <f t="shared" si="781"/>
        <v>0</v>
      </c>
      <c r="BJ287" s="250">
        <f t="shared" si="784"/>
        <v>33310001</v>
      </c>
      <c r="BK287" s="251">
        <v>348</v>
      </c>
      <c r="BL287" s="251">
        <v>5</v>
      </c>
      <c r="BM287" s="252">
        <f t="shared" si="785"/>
        <v>2</v>
      </c>
      <c r="BN287" s="252">
        <f t="shared" si="786"/>
        <v>3</v>
      </c>
      <c r="BO287" s="252">
        <f t="shared" si="787"/>
        <v>3</v>
      </c>
      <c r="BP287" s="252">
        <f t="shared" si="788"/>
        <v>3</v>
      </c>
      <c r="BQ287" s="254">
        <f t="shared" si="789"/>
        <v>6000</v>
      </c>
      <c r="BR287">
        <f t="shared" si="782"/>
        <v>0</v>
      </c>
      <c r="BS287">
        <v>0</v>
      </c>
      <c r="BT287">
        <v>1</v>
      </c>
      <c r="BU287" t="s">
        <v>139</v>
      </c>
      <c r="BV287" t="str">
        <f t="shared" ref="BV287:BX346" si="802">IF(AB287 = "X", "1", "0")</f>
        <v>1</v>
      </c>
      <c r="BW287" t="str">
        <f t="shared" si="802"/>
        <v>0</v>
      </c>
      <c r="BX287" t="str">
        <f t="shared" si="802"/>
        <v>0</v>
      </c>
      <c r="BY287" t="s">
        <v>23</v>
      </c>
      <c r="BZ287" s="253">
        <f t="shared" si="790"/>
        <v>0</v>
      </c>
      <c r="CA287" s="253">
        <f t="shared" si="791"/>
        <v>6000</v>
      </c>
      <c r="CB287" s="253">
        <f t="shared" si="792"/>
        <v>6000</v>
      </c>
      <c r="CC287" s="253">
        <f t="shared" si="793"/>
        <v>6000</v>
      </c>
      <c r="CD287" s="253">
        <f t="shared" si="794"/>
        <v>6000</v>
      </c>
      <c r="CE287" s="253">
        <f t="shared" si="795"/>
        <v>6000</v>
      </c>
      <c r="CF287" s="253">
        <f t="shared" si="796"/>
        <v>6000</v>
      </c>
      <c r="CG287" s="253">
        <f t="shared" si="797"/>
        <v>6000</v>
      </c>
      <c r="CH287" s="253">
        <f t="shared" si="798"/>
        <v>6000</v>
      </c>
      <c r="CI287" s="253">
        <f t="shared" si="799"/>
        <v>6000</v>
      </c>
      <c r="CJ287" s="253">
        <f t="shared" si="800"/>
        <v>6000</v>
      </c>
      <c r="CK287" s="253">
        <f t="shared" si="801"/>
        <v>6000</v>
      </c>
    </row>
    <row r="288" spans="2:89" s="228" customFormat="1" ht="20.399999999999999" x14ac:dyDescent="0.3">
      <c r="B288" s="227">
        <v>196</v>
      </c>
      <c r="C288" s="160">
        <v>336081</v>
      </c>
      <c r="D288" s="193">
        <v>3368001</v>
      </c>
      <c r="E288" s="151" t="s">
        <v>473</v>
      </c>
      <c r="F288" s="229" t="s">
        <v>344</v>
      </c>
      <c r="G288" s="229" t="s">
        <v>345</v>
      </c>
      <c r="H288" s="230" t="s">
        <v>18</v>
      </c>
      <c r="I288" s="234"/>
      <c r="J288" s="230" t="s">
        <v>19</v>
      </c>
      <c r="K288" s="240">
        <v>25055.87</v>
      </c>
      <c r="L288" s="160" t="s">
        <v>274</v>
      </c>
      <c r="M288" s="370">
        <v>0</v>
      </c>
      <c r="N288" s="242">
        <v>1</v>
      </c>
      <c r="O288" s="371">
        <v>1</v>
      </c>
      <c r="P288" s="234">
        <f t="shared" si="761"/>
        <v>25055.87</v>
      </c>
      <c r="Q288" s="160" t="s">
        <v>139</v>
      </c>
      <c r="R288" s="235">
        <f t="shared" si="755"/>
        <v>0</v>
      </c>
      <c r="S288" s="234">
        <f t="shared" ref="S288" si="803">R288*(N288*(O288/100+1))</f>
        <v>0</v>
      </c>
      <c r="T288" s="235">
        <f t="shared" si="756"/>
        <v>25055.87</v>
      </c>
      <c r="U288" s="234">
        <f t="shared" ref="U288" si="804">T288*(N288*(O288/100+1))</f>
        <v>25306.4287</v>
      </c>
      <c r="V288" s="235">
        <f t="shared" si="757"/>
        <v>0</v>
      </c>
      <c r="W288" s="234">
        <f t="shared" ref="W288" si="805">V288*(N288*(O288/100+1))</f>
        <v>0</v>
      </c>
      <c r="X288" s="235">
        <f t="shared" si="758"/>
        <v>0</v>
      </c>
      <c r="Y288" s="234">
        <f t="shared" ref="Y288" si="806">X288*(N288*(O288/100+1))</f>
        <v>0</v>
      </c>
      <c r="Z288" s="234">
        <f t="shared" si="759"/>
        <v>25306.4287</v>
      </c>
      <c r="AA288" s="236" t="b">
        <f t="shared" si="760"/>
        <v>1</v>
      </c>
      <c r="AB288" s="230" t="s">
        <v>22</v>
      </c>
      <c r="AC288" s="243"/>
      <c r="AD288" s="230"/>
      <c r="AE288" s="229" t="s">
        <v>23</v>
      </c>
      <c r="AF288" s="244"/>
      <c r="AG288" s="245"/>
      <c r="AH288" s="240">
        <v>0</v>
      </c>
      <c r="AI288" s="373">
        <f t="shared" ref="AI288" si="807">AH288*(N288*(O288/100+1))</f>
        <v>0</v>
      </c>
      <c r="AJ288" s="240">
        <v>0</v>
      </c>
      <c r="AK288" s="373">
        <f t="shared" ref="AK288" si="808">AJ288*(N288*(O288/100+1))</f>
        <v>0</v>
      </c>
      <c r="AL288" s="240">
        <v>0</v>
      </c>
      <c r="AM288" s="373">
        <f t="shared" ref="AM288" si="809">AL288*(N288*(O288/100+1))</f>
        <v>0</v>
      </c>
      <c r="AN288" s="240">
        <v>25055.87</v>
      </c>
      <c r="AO288" s="373">
        <f t="shared" si="769"/>
        <v>25055.87</v>
      </c>
      <c r="AP288" s="240">
        <v>0</v>
      </c>
      <c r="AQ288" s="373">
        <f t="shared" ref="AQ288" si="810">AP288*(N288*(O288/100+1))</f>
        <v>0</v>
      </c>
      <c r="AR288" s="240">
        <v>0</v>
      </c>
      <c r="AS288" s="373">
        <f t="shared" ref="AS288" si="811">AR288*(N288*(O288/100+1))</f>
        <v>0</v>
      </c>
      <c r="AT288" s="240">
        <v>0</v>
      </c>
      <c r="AU288" s="373">
        <f t="shared" ref="AU288" si="812">AT288*(N288*(O288/100+1))</f>
        <v>0</v>
      </c>
      <c r="AV288" s="240">
        <v>0</v>
      </c>
      <c r="AW288" s="373">
        <f t="shared" ref="AW288" si="813">AV288*(N288*(O288/100+1))</f>
        <v>0</v>
      </c>
      <c r="AX288" s="240">
        <v>0</v>
      </c>
      <c r="AY288" s="373">
        <f t="shared" ref="AY288" si="814">AX288*(N288*(O288/100+1))</f>
        <v>0</v>
      </c>
      <c r="AZ288" s="240">
        <v>0</v>
      </c>
      <c r="BA288" s="373">
        <f t="shared" ref="BA288" si="815">AZ288*(N288*(O288/100+1))</f>
        <v>0</v>
      </c>
      <c r="BB288" s="240">
        <v>0</v>
      </c>
      <c r="BC288" s="373">
        <f t="shared" ref="BC288" si="816">BB288*(N288*(O288/100+1))</f>
        <v>0</v>
      </c>
      <c r="BD288" s="240">
        <v>0</v>
      </c>
      <c r="BE288" s="373">
        <f t="shared" ref="BE288" si="817">BD288*(N288*(O288/100+1))</f>
        <v>0</v>
      </c>
      <c r="BF288" s="374">
        <f t="shared" ref="BF288" si="818">SUM(R288,T288,V288,X288)*(N288*(O288/100+1))</f>
        <v>25306.4287</v>
      </c>
      <c r="BG288" s="374">
        <f t="shared" ref="BG288" si="819">SUM(AI288,AK288,AM288,AO288,AQ288,AS288,AU288,AW288,AY288,BA288,BC288,BE288)</f>
        <v>25055.87</v>
      </c>
      <c r="BH288" s="375" t="b">
        <f t="shared" si="780"/>
        <v>0</v>
      </c>
      <c r="BI288" s="375">
        <f t="shared" si="781"/>
        <v>250.55870000000141</v>
      </c>
      <c r="BJ288" s="376">
        <f t="shared" si="784"/>
        <v>3368001</v>
      </c>
      <c r="BK288" s="384">
        <v>348</v>
      </c>
      <c r="BL288" s="384">
        <v>5</v>
      </c>
      <c r="BM288" s="385">
        <f t="shared" si="785"/>
        <v>0</v>
      </c>
      <c r="BN288" s="385">
        <f t="shared" si="786"/>
        <v>25055.87</v>
      </c>
      <c r="BO288" s="385">
        <f t="shared" si="787"/>
        <v>0</v>
      </c>
      <c r="BP288" s="385">
        <f t="shared" si="788"/>
        <v>0</v>
      </c>
      <c r="BQ288" s="386">
        <f t="shared" si="789"/>
        <v>1</v>
      </c>
      <c r="BR288" s="228">
        <f t="shared" si="789"/>
        <v>1</v>
      </c>
      <c r="BS288" s="228">
        <v>0</v>
      </c>
      <c r="BT288" s="228">
        <v>1</v>
      </c>
      <c r="BU288" s="228" t="s">
        <v>139</v>
      </c>
      <c r="BV288" s="228" t="str">
        <f t="shared" si="802"/>
        <v>1</v>
      </c>
      <c r="BW288" s="228" t="str">
        <f t="shared" si="802"/>
        <v>0</v>
      </c>
      <c r="BX288" s="228" t="str">
        <f t="shared" si="802"/>
        <v>0</v>
      </c>
      <c r="BY288" s="228" t="s">
        <v>23</v>
      </c>
      <c r="BZ288" s="387">
        <f t="shared" si="790"/>
        <v>0</v>
      </c>
      <c r="CA288" s="387">
        <f t="shared" si="791"/>
        <v>0</v>
      </c>
      <c r="CB288" s="387">
        <f t="shared" si="792"/>
        <v>0</v>
      </c>
      <c r="CC288" s="387">
        <f t="shared" si="793"/>
        <v>25055.87</v>
      </c>
      <c r="CD288" s="387">
        <f t="shared" si="794"/>
        <v>0</v>
      </c>
      <c r="CE288" s="387">
        <f t="shared" si="795"/>
        <v>0</v>
      </c>
      <c r="CF288" s="387">
        <f t="shared" si="796"/>
        <v>0</v>
      </c>
      <c r="CG288" s="387">
        <f t="shared" si="797"/>
        <v>0</v>
      </c>
      <c r="CH288" s="387">
        <f t="shared" si="798"/>
        <v>0</v>
      </c>
      <c r="CI288" s="387">
        <f t="shared" si="799"/>
        <v>0</v>
      </c>
      <c r="CJ288" s="387">
        <f t="shared" si="800"/>
        <v>0</v>
      </c>
      <c r="CK288" s="387">
        <f t="shared" si="801"/>
        <v>0</v>
      </c>
    </row>
    <row r="289" spans="2:89" ht="20.399999999999999" x14ac:dyDescent="0.3">
      <c r="B289" s="129">
        <v>197</v>
      </c>
      <c r="C289" s="159">
        <v>336031</v>
      </c>
      <c r="D289" s="270">
        <v>33630001</v>
      </c>
      <c r="E289" s="149" t="s">
        <v>385</v>
      </c>
      <c r="F289" s="108" t="s">
        <v>344</v>
      </c>
      <c r="G289" s="108" t="s">
        <v>345</v>
      </c>
      <c r="H289" s="109" t="s">
        <v>18</v>
      </c>
      <c r="I289" s="110"/>
      <c r="J289" s="109" t="s">
        <v>19</v>
      </c>
      <c r="K289" s="111">
        <f>R289+T289+V289+X289</f>
        <v>0</v>
      </c>
      <c r="L289" s="112" t="s">
        <v>298</v>
      </c>
      <c r="M289" s="201">
        <v>0</v>
      </c>
      <c r="N289" s="262">
        <f t="shared" si="783"/>
        <v>500</v>
      </c>
      <c r="O289" s="137">
        <v>500</v>
      </c>
      <c r="P289" s="110">
        <f t="shared" si="761"/>
        <v>0</v>
      </c>
      <c r="Q289" s="112" t="s">
        <v>139</v>
      </c>
      <c r="R289" s="113">
        <f t="shared" si="755"/>
        <v>0</v>
      </c>
      <c r="S289" s="114">
        <f t="shared" si="762"/>
        <v>0</v>
      </c>
      <c r="T289" s="113">
        <f t="shared" si="756"/>
        <v>0</v>
      </c>
      <c r="U289" s="115">
        <f t="shared" si="763"/>
        <v>0</v>
      </c>
      <c r="V289" s="113">
        <f t="shared" si="757"/>
        <v>0</v>
      </c>
      <c r="W289" s="115">
        <f t="shared" si="764"/>
        <v>0</v>
      </c>
      <c r="X289" s="113">
        <f t="shared" si="758"/>
        <v>0</v>
      </c>
      <c r="Y289" s="115">
        <f t="shared" si="765"/>
        <v>0</v>
      </c>
      <c r="Z289" s="116">
        <f t="shared" si="759"/>
        <v>0</v>
      </c>
      <c r="AA289" s="117" t="b">
        <f t="shared" si="760"/>
        <v>1</v>
      </c>
      <c r="AB289" s="109" t="s">
        <v>22</v>
      </c>
      <c r="AC289" s="122"/>
      <c r="AD289" s="109"/>
      <c r="AE289" s="108" t="s">
        <v>23</v>
      </c>
      <c r="AF289" s="119"/>
      <c r="AG289" s="120"/>
      <c r="AH289" s="21">
        <v>0</v>
      </c>
      <c r="AI289" s="164">
        <f t="shared" si="766"/>
        <v>0</v>
      </c>
      <c r="AJ289" s="21">
        <v>0</v>
      </c>
      <c r="AK289" s="164">
        <f t="shared" si="767"/>
        <v>0</v>
      </c>
      <c r="AL289" s="21">
        <v>0</v>
      </c>
      <c r="AM289" s="164">
        <f t="shared" si="768"/>
        <v>0</v>
      </c>
      <c r="AN289" s="21">
        <v>0</v>
      </c>
      <c r="AO289" s="164">
        <f t="shared" si="769"/>
        <v>0</v>
      </c>
      <c r="AP289" s="21">
        <v>0</v>
      </c>
      <c r="AQ289" s="164">
        <f t="shared" si="770"/>
        <v>0</v>
      </c>
      <c r="AR289" s="21">
        <v>0</v>
      </c>
      <c r="AS289" s="164">
        <f t="shared" si="771"/>
        <v>0</v>
      </c>
      <c r="AT289" s="21">
        <v>0</v>
      </c>
      <c r="AU289" s="164">
        <f t="shared" si="772"/>
        <v>0</v>
      </c>
      <c r="AV289" s="21">
        <v>0</v>
      </c>
      <c r="AW289" s="164">
        <f t="shared" si="773"/>
        <v>0</v>
      </c>
      <c r="AX289" s="21">
        <v>0</v>
      </c>
      <c r="AY289" s="164">
        <f t="shared" si="774"/>
        <v>0</v>
      </c>
      <c r="AZ289" s="21">
        <v>0</v>
      </c>
      <c r="BA289" s="164">
        <f t="shared" si="775"/>
        <v>0</v>
      </c>
      <c r="BB289" s="21">
        <v>0</v>
      </c>
      <c r="BC289" s="164">
        <f t="shared" si="776"/>
        <v>0</v>
      </c>
      <c r="BD289" s="21">
        <v>0</v>
      </c>
      <c r="BE289" s="164">
        <f t="shared" si="777"/>
        <v>0</v>
      </c>
      <c r="BF289" s="253">
        <f t="shared" si="778"/>
        <v>0</v>
      </c>
      <c r="BG289" s="253">
        <f t="shared" si="779"/>
        <v>0</v>
      </c>
      <c r="BH289" s="10" t="b">
        <f t="shared" si="780"/>
        <v>1</v>
      </c>
      <c r="BI289" s="253">
        <f t="shared" si="781"/>
        <v>0</v>
      </c>
      <c r="BJ289" s="250">
        <f t="shared" si="784"/>
        <v>33630001</v>
      </c>
      <c r="BK289" s="251">
        <v>348</v>
      </c>
      <c r="BL289" s="251">
        <v>5</v>
      </c>
      <c r="BM289" s="252">
        <f t="shared" si="785"/>
        <v>0</v>
      </c>
      <c r="BN289" s="252">
        <f t="shared" si="786"/>
        <v>0</v>
      </c>
      <c r="BO289" s="252">
        <f t="shared" si="787"/>
        <v>0</v>
      </c>
      <c r="BP289" s="252">
        <f t="shared" si="788"/>
        <v>0</v>
      </c>
      <c r="BQ289" s="254">
        <f t="shared" si="789"/>
        <v>500</v>
      </c>
      <c r="BR289">
        <f t="shared" si="782"/>
        <v>0</v>
      </c>
      <c r="BS289">
        <v>0</v>
      </c>
      <c r="BT289">
        <v>1</v>
      </c>
      <c r="BU289" t="s">
        <v>139</v>
      </c>
      <c r="BV289" t="str">
        <f t="shared" si="802"/>
        <v>1</v>
      </c>
      <c r="BW289" t="str">
        <f t="shared" si="802"/>
        <v>0</v>
      </c>
      <c r="BX289" t="str">
        <f t="shared" si="802"/>
        <v>0</v>
      </c>
      <c r="BY289" t="s">
        <v>23</v>
      </c>
      <c r="BZ289" s="253">
        <f t="shared" si="790"/>
        <v>0</v>
      </c>
      <c r="CA289" s="253">
        <f t="shared" si="791"/>
        <v>0</v>
      </c>
      <c r="CB289" s="253">
        <f t="shared" si="792"/>
        <v>0</v>
      </c>
      <c r="CC289" s="253">
        <f t="shared" si="793"/>
        <v>0</v>
      </c>
      <c r="CD289" s="253">
        <f t="shared" si="794"/>
        <v>0</v>
      </c>
      <c r="CE289" s="253">
        <f t="shared" si="795"/>
        <v>0</v>
      </c>
      <c r="CF289" s="253">
        <f t="shared" si="796"/>
        <v>0</v>
      </c>
      <c r="CG289" s="253">
        <f t="shared" si="797"/>
        <v>0</v>
      </c>
      <c r="CH289" s="253">
        <f t="shared" si="798"/>
        <v>0</v>
      </c>
      <c r="CI289" s="253">
        <f t="shared" si="799"/>
        <v>0</v>
      </c>
      <c r="CJ289" s="253">
        <f t="shared" si="800"/>
        <v>0</v>
      </c>
      <c r="CK289" s="253">
        <f t="shared" si="801"/>
        <v>0</v>
      </c>
    </row>
    <row r="290" spans="2:89" ht="20.399999999999999" x14ac:dyDescent="0.3">
      <c r="B290" s="129">
        <v>198</v>
      </c>
      <c r="C290" s="159">
        <v>345011</v>
      </c>
      <c r="D290" s="273">
        <v>34510001</v>
      </c>
      <c r="E290" s="149" t="s">
        <v>55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400"/>
        <v>0</v>
      </c>
      <c r="L290" s="112" t="s">
        <v>300</v>
      </c>
      <c r="M290" s="104">
        <v>0</v>
      </c>
      <c r="N290" s="262">
        <f t="shared" si="783"/>
        <v>1</v>
      </c>
      <c r="O290" s="141">
        <v>1</v>
      </c>
      <c r="P290" s="110">
        <f t="shared" si="761"/>
        <v>0</v>
      </c>
      <c r="Q290" s="112" t="s">
        <v>139</v>
      </c>
      <c r="R290" s="113">
        <f t="shared" si="755"/>
        <v>0</v>
      </c>
      <c r="S290" s="114">
        <f t="shared" si="762"/>
        <v>0</v>
      </c>
      <c r="T290" s="113">
        <f t="shared" si="756"/>
        <v>0</v>
      </c>
      <c r="U290" s="115">
        <f t="shared" si="763"/>
        <v>0</v>
      </c>
      <c r="V290" s="113">
        <f t="shared" si="757"/>
        <v>0</v>
      </c>
      <c r="W290" s="115">
        <f t="shared" si="764"/>
        <v>0</v>
      </c>
      <c r="X290" s="113">
        <f t="shared" si="758"/>
        <v>0</v>
      </c>
      <c r="Y290" s="115">
        <f t="shared" si="765"/>
        <v>0</v>
      </c>
      <c r="Z290" s="116">
        <f t="shared" si="759"/>
        <v>0</v>
      </c>
      <c r="AA290" s="117" t="b">
        <f t="shared" si="760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766"/>
        <v>0</v>
      </c>
      <c r="AJ290" s="22">
        <v>0</v>
      </c>
      <c r="AK290" s="164">
        <f t="shared" si="767"/>
        <v>0</v>
      </c>
      <c r="AL290" s="22">
        <v>0</v>
      </c>
      <c r="AM290" s="164">
        <f t="shared" si="768"/>
        <v>0</v>
      </c>
      <c r="AN290" s="22">
        <v>0</v>
      </c>
      <c r="AO290" s="164">
        <f t="shared" si="769"/>
        <v>0</v>
      </c>
      <c r="AP290" s="22">
        <v>0</v>
      </c>
      <c r="AQ290" s="164">
        <f t="shared" si="770"/>
        <v>0</v>
      </c>
      <c r="AR290" s="22">
        <v>0</v>
      </c>
      <c r="AS290" s="164">
        <f t="shared" si="771"/>
        <v>0</v>
      </c>
      <c r="AT290" s="22">
        <v>0</v>
      </c>
      <c r="AU290" s="164">
        <f t="shared" si="772"/>
        <v>0</v>
      </c>
      <c r="AV290" s="22">
        <v>0</v>
      </c>
      <c r="AW290" s="164">
        <f t="shared" si="773"/>
        <v>0</v>
      </c>
      <c r="AX290" s="22">
        <v>0</v>
      </c>
      <c r="AY290" s="164">
        <f t="shared" si="774"/>
        <v>0</v>
      </c>
      <c r="AZ290" s="22">
        <v>0</v>
      </c>
      <c r="BA290" s="164">
        <f t="shared" si="775"/>
        <v>0</v>
      </c>
      <c r="BB290" s="22">
        <v>0</v>
      </c>
      <c r="BC290" s="164">
        <f t="shared" si="776"/>
        <v>0</v>
      </c>
      <c r="BD290" s="22">
        <v>0</v>
      </c>
      <c r="BE290" s="164">
        <f t="shared" si="777"/>
        <v>0</v>
      </c>
      <c r="BF290" s="253">
        <f t="shared" si="778"/>
        <v>0</v>
      </c>
      <c r="BG290" s="253">
        <f t="shared" si="779"/>
        <v>0</v>
      </c>
      <c r="BH290" s="10" t="b">
        <f t="shared" si="780"/>
        <v>1</v>
      </c>
      <c r="BI290" s="253">
        <f t="shared" si="781"/>
        <v>0</v>
      </c>
      <c r="BJ290" s="250">
        <f t="shared" si="784"/>
        <v>34510001</v>
      </c>
      <c r="BK290" s="251">
        <v>348</v>
      </c>
      <c r="BL290" s="251">
        <v>5</v>
      </c>
      <c r="BM290" s="252">
        <f t="shared" si="785"/>
        <v>0</v>
      </c>
      <c r="BN290" s="252">
        <f t="shared" si="786"/>
        <v>0</v>
      </c>
      <c r="BO290" s="252">
        <f t="shared" si="787"/>
        <v>0</v>
      </c>
      <c r="BP290" s="252">
        <f t="shared" si="788"/>
        <v>0</v>
      </c>
      <c r="BQ290" s="254">
        <f t="shared" si="789"/>
        <v>1</v>
      </c>
      <c r="BR290">
        <f t="shared" si="782"/>
        <v>0</v>
      </c>
      <c r="BS290">
        <v>0</v>
      </c>
      <c r="BT290">
        <v>1</v>
      </c>
      <c r="BU290" t="s">
        <v>139</v>
      </c>
      <c r="BV290" t="str">
        <f t="shared" si="802"/>
        <v>1</v>
      </c>
      <c r="BW290" t="str">
        <f t="shared" si="802"/>
        <v>0</v>
      </c>
      <c r="BX290" t="str">
        <f t="shared" si="802"/>
        <v>0</v>
      </c>
      <c r="BY290" t="s">
        <v>23</v>
      </c>
      <c r="BZ290" s="253">
        <f t="shared" si="790"/>
        <v>0</v>
      </c>
      <c r="CA290" s="253">
        <f t="shared" si="791"/>
        <v>0</v>
      </c>
      <c r="CB290" s="253">
        <f t="shared" si="792"/>
        <v>0</v>
      </c>
      <c r="CC290" s="253">
        <f t="shared" si="793"/>
        <v>0</v>
      </c>
      <c r="CD290" s="253">
        <f t="shared" si="794"/>
        <v>0</v>
      </c>
      <c r="CE290" s="253">
        <f t="shared" si="795"/>
        <v>0</v>
      </c>
      <c r="CF290" s="253">
        <f t="shared" si="796"/>
        <v>0</v>
      </c>
      <c r="CG290" s="253">
        <f t="shared" si="797"/>
        <v>0</v>
      </c>
      <c r="CH290" s="253">
        <f t="shared" si="798"/>
        <v>0</v>
      </c>
      <c r="CI290" s="253">
        <f t="shared" si="799"/>
        <v>0</v>
      </c>
      <c r="CJ290" s="253">
        <f t="shared" si="800"/>
        <v>0</v>
      </c>
      <c r="CK290" s="253">
        <f t="shared" si="801"/>
        <v>0</v>
      </c>
    </row>
    <row r="291" spans="2:89" ht="20.399999999999999" x14ac:dyDescent="0.3">
      <c r="B291" s="129">
        <v>199</v>
      </c>
      <c r="C291" s="159">
        <v>345011</v>
      </c>
      <c r="D291" s="273">
        <v>34510001</v>
      </c>
      <c r="E291" s="149" t="s">
        <v>299</v>
      </c>
      <c r="F291" s="108" t="s">
        <v>344</v>
      </c>
      <c r="G291" s="108" t="s">
        <v>345</v>
      </c>
      <c r="H291" s="109" t="s">
        <v>18</v>
      </c>
      <c r="I291" s="110"/>
      <c r="J291" s="109" t="s">
        <v>19</v>
      </c>
      <c r="K291" s="111">
        <f t="shared" si="400"/>
        <v>0</v>
      </c>
      <c r="L291" s="112" t="s">
        <v>300</v>
      </c>
      <c r="M291" s="201">
        <v>0</v>
      </c>
      <c r="N291" s="262">
        <f t="shared" si="783"/>
        <v>1</v>
      </c>
      <c r="O291" s="137">
        <v>1</v>
      </c>
      <c r="P291" s="110">
        <f t="shared" si="761"/>
        <v>0</v>
      </c>
      <c r="Q291" s="112" t="s">
        <v>139</v>
      </c>
      <c r="R291" s="113">
        <f t="shared" si="755"/>
        <v>0</v>
      </c>
      <c r="S291" s="114">
        <f t="shared" si="762"/>
        <v>0</v>
      </c>
      <c r="T291" s="113">
        <f t="shared" si="756"/>
        <v>0</v>
      </c>
      <c r="U291" s="115">
        <f t="shared" si="763"/>
        <v>0</v>
      </c>
      <c r="V291" s="113">
        <f t="shared" si="757"/>
        <v>0</v>
      </c>
      <c r="W291" s="115">
        <f t="shared" si="764"/>
        <v>0</v>
      </c>
      <c r="X291" s="113">
        <f t="shared" si="758"/>
        <v>0</v>
      </c>
      <c r="Y291" s="115">
        <f t="shared" si="765"/>
        <v>0</v>
      </c>
      <c r="Z291" s="116">
        <f t="shared" si="759"/>
        <v>0</v>
      </c>
      <c r="AA291" s="117" t="b">
        <f t="shared" si="760"/>
        <v>1</v>
      </c>
      <c r="AB291" s="109" t="s">
        <v>22</v>
      </c>
      <c r="AC291" s="122"/>
      <c r="AD291" s="109"/>
      <c r="AE291" s="108" t="s">
        <v>23</v>
      </c>
      <c r="AF291" s="119"/>
      <c r="AG291" s="120"/>
      <c r="AH291" s="21">
        <v>0</v>
      </c>
      <c r="AI291" s="164">
        <f t="shared" si="766"/>
        <v>0</v>
      </c>
      <c r="AJ291" s="21">
        <v>0</v>
      </c>
      <c r="AK291" s="164">
        <f t="shared" si="767"/>
        <v>0</v>
      </c>
      <c r="AL291" s="21">
        <v>0</v>
      </c>
      <c r="AM291" s="164">
        <f t="shared" si="768"/>
        <v>0</v>
      </c>
      <c r="AN291" s="21">
        <v>0</v>
      </c>
      <c r="AO291" s="164">
        <f t="shared" si="769"/>
        <v>0</v>
      </c>
      <c r="AP291" s="21">
        <v>0</v>
      </c>
      <c r="AQ291" s="164">
        <f t="shared" si="770"/>
        <v>0</v>
      </c>
      <c r="AR291" s="21">
        <v>0</v>
      </c>
      <c r="AS291" s="164">
        <f t="shared" si="771"/>
        <v>0</v>
      </c>
      <c r="AT291" s="21">
        <v>0</v>
      </c>
      <c r="AU291" s="164">
        <f t="shared" si="772"/>
        <v>0</v>
      </c>
      <c r="AV291" s="21">
        <v>0</v>
      </c>
      <c r="AW291" s="164">
        <f t="shared" si="773"/>
        <v>0</v>
      </c>
      <c r="AX291" s="21">
        <v>0</v>
      </c>
      <c r="AY291" s="164">
        <f t="shared" si="774"/>
        <v>0</v>
      </c>
      <c r="AZ291" s="21">
        <v>0</v>
      </c>
      <c r="BA291" s="164">
        <f t="shared" si="775"/>
        <v>0</v>
      </c>
      <c r="BB291" s="21">
        <v>0</v>
      </c>
      <c r="BC291" s="164">
        <f t="shared" si="776"/>
        <v>0</v>
      </c>
      <c r="BD291" s="21">
        <v>0</v>
      </c>
      <c r="BE291" s="164">
        <f t="shared" si="777"/>
        <v>0</v>
      </c>
      <c r="BF291" s="253">
        <f t="shared" si="778"/>
        <v>0</v>
      </c>
      <c r="BG291" s="253">
        <f t="shared" si="779"/>
        <v>0</v>
      </c>
      <c r="BH291" s="10" t="b">
        <f t="shared" si="780"/>
        <v>1</v>
      </c>
      <c r="BI291" s="253">
        <f t="shared" si="781"/>
        <v>0</v>
      </c>
      <c r="BJ291" s="250">
        <f t="shared" si="784"/>
        <v>34510001</v>
      </c>
      <c r="BK291" s="251">
        <v>348</v>
      </c>
      <c r="BL291" s="251">
        <v>5</v>
      </c>
      <c r="BM291" s="252">
        <f t="shared" si="785"/>
        <v>0</v>
      </c>
      <c r="BN291" s="252">
        <f t="shared" si="786"/>
        <v>0</v>
      </c>
      <c r="BO291" s="252">
        <f t="shared" si="787"/>
        <v>0</v>
      </c>
      <c r="BP291" s="252">
        <f t="shared" si="788"/>
        <v>0</v>
      </c>
      <c r="BQ291" s="254">
        <f t="shared" si="789"/>
        <v>1</v>
      </c>
      <c r="BR291">
        <f t="shared" si="782"/>
        <v>0</v>
      </c>
      <c r="BS291">
        <v>0</v>
      </c>
      <c r="BT291">
        <v>1</v>
      </c>
      <c r="BU291" t="s">
        <v>139</v>
      </c>
      <c r="BV291" t="str">
        <f t="shared" si="802"/>
        <v>1</v>
      </c>
      <c r="BW291" t="str">
        <f t="shared" si="802"/>
        <v>0</v>
      </c>
      <c r="BX291" t="str">
        <f t="shared" si="802"/>
        <v>0</v>
      </c>
      <c r="BY291" t="s">
        <v>23</v>
      </c>
      <c r="BZ291" s="253">
        <f t="shared" si="790"/>
        <v>0</v>
      </c>
      <c r="CA291" s="253">
        <f t="shared" si="791"/>
        <v>0</v>
      </c>
      <c r="CB291" s="253">
        <f t="shared" si="792"/>
        <v>0</v>
      </c>
      <c r="CC291" s="253">
        <f t="shared" si="793"/>
        <v>0</v>
      </c>
      <c r="CD291" s="253">
        <f t="shared" si="794"/>
        <v>0</v>
      </c>
      <c r="CE291" s="253">
        <f t="shared" si="795"/>
        <v>0</v>
      </c>
      <c r="CF291" s="253">
        <f t="shared" si="796"/>
        <v>0</v>
      </c>
      <c r="CG291" s="253">
        <f t="shared" si="797"/>
        <v>0</v>
      </c>
      <c r="CH291" s="253">
        <f t="shared" si="798"/>
        <v>0</v>
      </c>
      <c r="CI291" s="253">
        <f t="shared" si="799"/>
        <v>0</v>
      </c>
      <c r="CJ291" s="253">
        <f t="shared" si="800"/>
        <v>0</v>
      </c>
      <c r="CK291" s="253">
        <f t="shared" si="801"/>
        <v>0</v>
      </c>
    </row>
    <row r="292" spans="2:89" ht="20.399999999999999" x14ac:dyDescent="0.3">
      <c r="B292" s="129">
        <v>200</v>
      </c>
      <c r="C292" s="159">
        <v>345011</v>
      </c>
      <c r="D292" s="273">
        <v>34710001</v>
      </c>
      <c r="E292" s="149" t="s">
        <v>373</v>
      </c>
      <c r="F292" s="108" t="s">
        <v>344</v>
      </c>
      <c r="G292" s="108" t="s">
        <v>345</v>
      </c>
      <c r="H292" s="109" t="s">
        <v>18</v>
      </c>
      <c r="I292" s="110"/>
      <c r="J292" s="109" t="s">
        <v>19</v>
      </c>
      <c r="K292" s="111">
        <v>1</v>
      </c>
      <c r="L292" s="112" t="s">
        <v>274</v>
      </c>
      <c r="M292" s="104">
        <v>0</v>
      </c>
      <c r="N292" s="262">
        <f t="shared" si="783"/>
        <v>1856</v>
      </c>
      <c r="O292" s="137">
        <v>1856</v>
      </c>
      <c r="P292" s="110">
        <f t="shared" si="761"/>
        <v>1856</v>
      </c>
      <c r="Q292" s="112" t="s">
        <v>139</v>
      </c>
      <c r="R292" s="113">
        <f t="shared" si="755"/>
        <v>1</v>
      </c>
      <c r="S292" s="114">
        <f t="shared" si="762"/>
        <v>1856</v>
      </c>
      <c r="T292" s="113">
        <f t="shared" si="756"/>
        <v>0</v>
      </c>
      <c r="U292" s="115">
        <f t="shared" si="763"/>
        <v>0</v>
      </c>
      <c r="V292" s="113">
        <f t="shared" si="757"/>
        <v>0</v>
      </c>
      <c r="W292" s="115">
        <f t="shared" si="764"/>
        <v>0</v>
      </c>
      <c r="X292" s="113">
        <f t="shared" si="758"/>
        <v>0</v>
      </c>
      <c r="Y292" s="115">
        <f t="shared" si="765"/>
        <v>0</v>
      </c>
      <c r="Z292" s="116">
        <f t="shared" si="759"/>
        <v>1856</v>
      </c>
      <c r="AA292" s="117" t="b">
        <f t="shared" si="760"/>
        <v>1</v>
      </c>
      <c r="AB292" s="109" t="s">
        <v>22</v>
      </c>
      <c r="AC292" s="122"/>
      <c r="AD292" s="109"/>
      <c r="AE292" s="108" t="s">
        <v>23</v>
      </c>
      <c r="AF292" s="119"/>
      <c r="AG292" s="120"/>
      <c r="AH292" s="21">
        <v>0</v>
      </c>
      <c r="AI292" s="164">
        <f t="shared" si="766"/>
        <v>0</v>
      </c>
      <c r="AJ292" s="21">
        <v>0</v>
      </c>
      <c r="AK292" s="164">
        <f t="shared" si="767"/>
        <v>0</v>
      </c>
      <c r="AL292" s="21">
        <v>1</v>
      </c>
      <c r="AM292" s="164">
        <f t="shared" si="768"/>
        <v>1856</v>
      </c>
      <c r="AN292" s="21">
        <v>0</v>
      </c>
      <c r="AO292" s="164">
        <f t="shared" si="769"/>
        <v>0</v>
      </c>
      <c r="AP292" s="21">
        <v>0</v>
      </c>
      <c r="AQ292" s="164">
        <f t="shared" si="770"/>
        <v>0</v>
      </c>
      <c r="AR292" s="21">
        <v>0</v>
      </c>
      <c r="AS292" s="164">
        <f t="shared" si="771"/>
        <v>0</v>
      </c>
      <c r="AT292" s="21">
        <v>0</v>
      </c>
      <c r="AU292" s="164">
        <f t="shared" si="772"/>
        <v>0</v>
      </c>
      <c r="AV292" s="21">
        <v>0</v>
      </c>
      <c r="AW292" s="164">
        <f t="shared" si="773"/>
        <v>0</v>
      </c>
      <c r="AX292" s="21">
        <v>0</v>
      </c>
      <c r="AY292" s="164">
        <f t="shared" si="774"/>
        <v>0</v>
      </c>
      <c r="AZ292" s="21">
        <v>0</v>
      </c>
      <c r="BA292" s="164">
        <f t="shared" si="775"/>
        <v>0</v>
      </c>
      <c r="BB292" s="21">
        <v>0</v>
      </c>
      <c r="BC292" s="164">
        <f t="shared" si="776"/>
        <v>0</v>
      </c>
      <c r="BD292" s="21">
        <v>0</v>
      </c>
      <c r="BE292" s="164">
        <f t="shared" si="777"/>
        <v>0</v>
      </c>
      <c r="BF292" s="253">
        <f t="shared" si="778"/>
        <v>1856</v>
      </c>
      <c r="BG292" s="253">
        <f t="shared" si="779"/>
        <v>1856</v>
      </c>
      <c r="BH292" s="10" t="b">
        <f t="shared" si="780"/>
        <v>1</v>
      </c>
      <c r="BI292" s="253">
        <f t="shared" si="781"/>
        <v>0</v>
      </c>
      <c r="BJ292" s="250">
        <f t="shared" si="784"/>
        <v>34710001</v>
      </c>
      <c r="BK292" s="251">
        <v>348</v>
      </c>
      <c r="BL292" s="251">
        <v>5</v>
      </c>
      <c r="BM292" s="252">
        <f t="shared" si="785"/>
        <v>1</v>
      </c>
      <c r="BN292" s="252">
        <f t="shared" si="786"/>
        <v>0</v>
      </c>
      <c r="BO292" s="252">
        <f t="shared" si="787"/>
        <v>0</v>
      </c>
      <c r="BP292" s="252">
        <f t="shared" si="788"/>
        <v>0</v>
      </c>
      <c r="BQ292" s="254">
        <f t="shared" si="789"/>
        <v>1856</v>
      </c>
      <c r="BR292">
        <f t="shared" si="782"/>
        <v>0</v>
      </c>
      <c r="BS292">
        <v>0</v>
      </c>
      <c r="BT292">
        <v>1</v>
      </c>
      <c r="BU292" t="s">
        <v>139</v>
      </c>
      <c r="BV292" t="str">
        <f t="shared" si="802"/>
        <v>1</v>
      </c>
      <c r="BW292" t="str">
        <f t="shared" si="802"/>
        <v>0</v>
      </c>
      <c r="BX292" t="str">
        <f t="shared" si="802"/>
        <v>0</v>
      </c>
      <c r="BY292" t="s">
        <v>23</v>
      </c>
      <c r="BZ292" s="253">
        <f t="shared" si="790"/>
        <v>0</v>
      </c>
      <c r="CA292" s="253">
        <f t="shared" si="791"/>
        <v>0</v>
      </c>
      <c r="CB292" s="253">
        <f t="shared" si="792"/>
        <v>1856</v>
      </c>
      <c r="CC292" s="253">
        <f t="shared" si="793"/>
        <v>0</v>
      </c>
      <c r="CD292" s="253">
        <f t="shared" si="794"/>
        <v>0</v>
      </c>
      <c r="CE292" s="253">
        <f t="shared" si="795"/>
        <v>0</v>
      </c>
      <c r="CF292" s="253">
        <f t="shared" si="796"/>
        <v>0</v>
      </c>
      <c r="CG292" s="253">
        <f t="shared" si="797"/>
        <v>0</v>
      </c>
      <c r="CH292" s="253">
        <f t="shared" si="798"/>
        <v>0</v>
      </c>
      <c r="CI292" s="253">
        <f t="shared" si="799"/>
        <v>0</v>
      </c>
      <c r="CJ292" s="253">
        <f t="shared" si="800"/>
        <v>0</v>
      </c>
      <c r="CK292" s="253">
        <f t="shared" si="801"/>
        <v>0</v>
      </c>
    </row>
    <row r="293" spans="2:89" ht="20.399999999999999" x14ac:dyDescent="0.3">
      <c r="B293" s="129">
        <v>201</v>
      </c>
      <c r="C293" s="160">
        <v>351011</v>
      </c>
      <c r="D293" s="271">
        <v>35110001</v>
      </c>
      <c r="E293" s="149" t="s">
        <v>407</v>
      </c>
      <c r="F293" s="108" t="s">
        <v>344</v>
      </c>
      <c r="G293" s="108" t="s">
        <v>345</v>
      </c>
      <c r="H293" s="109" t="s">
        <v>18</v>
      </c>
      <c r="I293" s="110"/>
      <c r="J293" s="109" t="s">
        <v>19</v>
      </c>
      <c r="K293" s="111">
        <v>1</v>
      </c>
      <c r="L293" s="112" t="s">
        <v>274</v>
      </c>
      <c r="M293" s="201">
        <v>0</v>
      </c>
      <c r="N293" s="262">
        <f t="shared" si="783"/>
        <v>48468.4</v>
      </c>
      <c r="O293" s="137">
        <v>48468.4</v>
      </c>
      <c r="P293" s="110">
        <f t="shared" si="761"/>
        <v>48468.4</v>
      </c>
      <c r="Q293" s="112" t="s">
        <v>139</v>
      </c>
      <c r="R293" s="113">
        <f t="shared" si="755"/>
        <v>1</v>
      </c>
      <c r="S293" s="114">
        <f t="shared" si="762"/>
        <v>48468.4</v>
      </c>
      <c r="T293" s="113">
        <f t="shared" si="756"/>
        <v>0</v>
      </c>
      <c r="U293" s="115">
        <f t="shared" si="763"/>
        <v>0</v>
      </c>
      <c r="V293" s="113">
        <f t="shared" si="757"/>
        <v>0</v>
      </c>
      <c r="W293" s="115">
        <f t="shared" si="764"/>
        <v>0</v>
      </c>
      <c r="X293" s="113">
        <f t="shared" si="758"/>
        <v>0</v>
      </c>
      <c r="Y293" s="115">
        <f t="shared" si="765"/>
        <v>0</v>
      </c>
      <c r="Z293" s="116">
        <f t="shared" si="759"/>
        <v>48468.4</v>
      </c>
      <c r="AA293" s="117" t="b">
        <f t="shared" si="760"/>
        <v>1</v>
      </c>
      <c r="AB293" s="109" t="s">
        <v>22</v>
      </c>
      <c r="AC293" s="122"/>
      <c r="AD293" s="109"/>
      <c r="AE293" s="108" t="s">
        <v>23</v>
      </c>
      <c r="AF293" s="119"/>
      <c r="AG293" s="120"/>
      <c r="AH293" s="21">
        <v>0</v>
      </c>
      <c r="AI293" s="164">
        <f t="shared" si="766"/>
        <v>0</v>
      </c>
      <c r="AJ293" s="21">
        <v>0</v>
      </c>
      <c r="AK293" s="164">
        <f t="shared" si="767"/>
        <v>0</v>
      </c>
      <c r="AL293" s="21">
        <v>1</v>
      </c>
      <c r="AM293" s="164">
        <f t="shared" si="768"/>
        <v>48468.4</v>
      </c>
      <c r="AN293" s="21">
        <v>0</v>
      </c>
      <c r="AO293" s="164">
        <f t="shared" si="769"/>
        <v>0</v>
      </c>
      <c r="AP293" s="21">
        <v>0</v>
      </c>
      <c r="AQ293" s="164">
        <f t="shared" si="770"/>
        <v>0</v>
      </c>
      <c r="AR293" s="21">
        <v>0</v>
      </c>
      <c r="AS293" s="164">
        <f t="shared" si="771"/>
        <v>0</v>
      </c>
      <c r="AT293" s="21">
        <v>0</v>
      </c>
      <c r="AU293" s="164">
        <f t="shared" si="772"/>
        <v>0</v>
      </c>
      <c r="AV293" s="21">
        <v>0</v>
      </c>
      <c r="AW293" s="164">
        <f t="shared" si="773"/>
        <v>0</v>
      </c>
      <c r="AX293" s="21">
        <v>0</v>
      </c>
      <c r="AY293" s="164">
        <f t="shared" si="774"/>
        <v>0</v>
      </c>
      <c r="AZ293" s="21">
        <v>0</v>
      </c>
      <c r="BA293" s="164">
        <f t="shared" si="775"/>
        <v>0</v>
      </c>
      <c r="BB293" s="21">
        <v>0</v>
      </c>
      <c r="BC293" s="164">
        <f t="shared" si="776"/>
        <v>0</v>
      </c>
      <c r="BD293" s="21">
        <v>0</v>
      </c>
      <c r="BE293" s="164">
        <f t="shared" si="777"/>
        <v>0</v>
      </c>
      <c r="BF293" s="253">
        <f t="shared" si="778"/>
        <v>48468.4</v>
      </c>
      <c r="BG293" s="253">
        <f t="shared" si="779"/>
        <v>48468.4</v>
      </c>
      <c r="BH293" s="10" t="b">
        <f t="shared" si="780"/>
        <v>1</v>
      </c>
      <c r="BI293" s="253">
        <f t="shared" si="781"/>
        <v>0</v>
      </c>
      <c r="BJ293" s="250">
        <f t="shared" si="784"/>
        <v>35110001</v>
      </c>
      <c r="BK293" s="251">
        <v>348</v>
      </c>
      <c r="BL293" s="251">
        <v>5</v>
      </c>
      <c r="BM293" s="252">
        <f t="shared" si="785"/>
        <v>1</v>
      </c>
      <c r="BN293" s="252">
        <f t="shared" si="786"/>
        <v>0</v>
      </c>
      <c r="BO293" s="252">
        <f t="shared" si="787"/>
        <v>0</v>
      </c>
      <c r="BP293" s="252">
        <f t="shared" si="788"/>
        <v>0</v>
      </c>
      <c r="BQ293" s="254">
        <f t="shared" si="789"/>
        <v>48468.4</v>
      </c>
      <c r="BR293">
        <f t="shared" si="782"/>
        <v>0</v>
      </c>
      <c r="BS293">
        <v>0</v>
      </c>
      <c r="BT293">
        <v>1</v>
      </c>
      <c r="BU293" t="s">
        <v>139</v>
      </c>
      <c r="BV293" t="str">
        <f t="shared" si="802"/>
        <v>1</v>
      </c>
      <c r="BW293" t="str">
        <f t="shared" si="802"/>
        <v>0</v>
      </c>
      <c r="BX293" t="str">
        <f t="shared" si="802"/>
        <v>0</v>
      </c>
      <c r="BY293" t="s">
        <v>23</v>
      </c>
      <c r="BZ293" s="253">
        <f t="shared" si="790"/>
        <v>0</v>
      </c>
      <c r="CA293" s="253">
        <f t="shared" si="791"/>
        <v>0</v>
      </c>
      <c r="CB293" s="253">
        <f t="shared" si="792"/>
        <v>48468.4</v>
      </c>
      <c r="CC293" s="253">
        <f t="shared" si="793"/>
        <v>0</v>
      </c>
      <c r="CD293" s="253">
        <f t="shared" si="794"/>
        <v>0</v>
      </c>
      <c r="CE293" s="253">
        <f t="shared" si="795"/>
        <v>0</v>
      </c>
      <c r="CF293" s="253">
        <f t="shared" si="796"/>
        <v>0</v>
      </c>
      <c r="CG293" s="253">
        <f t="shared" si="797"/>
        <v>0</v>
      </c>
      <c r="CH293" s="253">
        <f t="shared" si="798"/>
        <v>0</v>
      </c>
      <c r="CI293" s="253">
        <f t="shared" si="799"/>
        <v>0</v>
      </c>
      <c r="CJ293" s="253">
        <f t="shared" si="800"/>
        <v>0</v>
      </c>
      <c r="CK293" s="253">
        <f t="shared" si="801"/>
        <v>0</v>
      </c>
    </row>
    <row r="294" spans="2:89" ht="20.399999999999999" x14ac:dyDescent="0.3">
      <c r="B294" s="129">
        <v>202</v>
      </c>
      <c r="C294" s="160">
        <v>353011</v>
      </c>
      <c r="D294" s="271">
        <v>35310004</v>
      </c>
      <c r="E294" s="149" t="s">
        <v>381</v>
      </c>
      <c r="F294" s="108" t="s">
        <v>344</v>
      </c>
      <c r="G294" s="108" t="s">
        <v>345</v>
      </c>
      <c r="H294" s="109" t="s">
        <v>18</v>
      </c>
      <c r="I294" s="110"/>
      <c r="J294" s="109" t="s">
        <v>19</v>
      </c>
      <c r="K294" s="111">
        <v>1</v>
      </c>
      <c r="L294" s="112" t="s">
        <v>274</v>
      </c>
      <c r="M294" s="104">
        <v>0</v>
      </c>
      <c r="N294" s="262">
        <f t="shared" si="783"/>
        <v>29513.599999999999</v>
      </c>
      <c r="O294" s="137">
        <v>29513.599999999999</v>
      </c>
      <c r="P294" s="110">
        <f t="shared" si="761"/>
        <v>29513.599999999999</v>
      </c>
      <c r="Q294" s="112" t="s">
        <v>139</v>
      </c>
      <c r="R294" s="113">
        <f t="shared" si="755"/>
        <v>1</v>
      </c>
      <c r="S294" s="114">
        <f t="shared" si="762"/>
        <v>29513.599999999999</v>
      </c>
      <c r="T294" s="113">
        <f t="shared" si="756"/>
        <v>0</v>
      </c>
      <c r="U294" s="115">
        <f t="shared" si="763"/>
        <v>0</v>
      </c>
      <c r="V294" s="113">
        <f t="shared" si="757"/>
        <v>0</v>
      </c>
      <c r="W294" s="115">
        <f t="shared" si="764"/>
        <v>0</v>
      </c>
      <c r="X294" s="113">
        <f t="shared" si="758"/>
        <v>0</v>
      </c>
      <c r="Y294" s="115">
        <f t="shared" si="765"/>
        <v>0</v>
      </c>
      <c r="Z294" s="116">
        <f t="shared" si="759"/>
        <v>29513.599999999999</v>
      </c>
      <c r="AA294" s="117" t="b">
        <f t="shared" si="760"/>
        <v>1</v>
      </c>
      <c r="AB294" s="109" t="s">
        <v>22</v>
      </c>
      <c r="AC294" s="122"/>
      <c r="AD294" s="109"/>
      <c r="AE294" s="108" t="s">
        <v>23</v>
      </c>
      <c r="AF294" s="119"/>
      <c r="AG294" s="120"/>
      <c r="AH294" s="21">
        <v>0</v>
      </c>
      <c r="AI294" s="164">
        <f t="shared" si="766"/>
        <v>0</v>
      </c>
      <c r="AJ294" s="21">
        <v>0</v>
      </c>
      <c r="AK294" s="164">
        <f t="shared" si="767"/>
        <v>0</v>
      </c>
      <c r="AL294" s="21">
        <v>1</v>
      </c>
      <c r="AM294" s="164">
        <f t="shared" si="768"/>
        <v>29513.599999999999</v>
      </c>
      <c r="AN294" s="21">
        <v>0</v>
      </c>
      <c r="AO294" s="164">
        <f t="shared" si="769"/>
        <v>0</v>
      </c>
      <c r="AP294" s="21">
        <v>0</v>
      </c>
      <c r="AQ294" s="164">
        <f t="shared" si="770"/>
        <v>0</v>
      </c>
      <c r="AR294" s="21">
        <v>0</v>
      </c>
      <c r="AS294" s="164">
        <f t="shared" si="771"/>
        <v>0</v>
      </c>
      <c r="AT294" s="21">
        <v>0</v>
      </c>
      <c r="AU294" s="164">
        <f t="shared" si="772"/>
        <v>0</v>
      </c>
      <c r="AV294" s="21">
        <v>0</v>
      </c>
      <c r="AW294" s="164">
        <f t="shared" si="773"/>
        <v>0</v>
      </c>
      <c r="AX294" s="21">
        <v>0</v>
      </c>
      <c r="AY294" s="164">
        <f t="shared" si="774"/>
        <v>0</v>
      </c>
      <c r="AZ294" s="21">
        <v>0</v>
      </c>
      <c r="BA294" s="164">
        <f t="shared" si="775"/>
        <v>0</v>
      </c>
      <c r="BB294" s="21">
        <v>0</v>
      </c>
      <c r="BC294" s="164">
        <f t="shared" si="776"/>
        <v>0</v>
      </c>
      <c r="BD294" s="21">
        <v>0</v>
      </c>
      <c r="BE294" s="164">
        <f t="shared" si="777"/>
        <v>0</v>
      </c>
      <c r="BF294" s="253">
        <f t="shared" si="778"/>
        <v>29513.599999999999</v>
      </c>
      <c r="BG294" s="253">
        <f t="shared" si="779"/>
        <v>29513.599999999999</v>
      </c>
      <c r="BH294" s="10" t="b">
        <f t="shared" si="780"/>
        <v>1</v>
      </c>
      <c r="BI294" s="253">
        <f t="shared" si="781"/>
        <v>0</v>
      </c>
      <c r="BJ294" s="250">
        <f t="shared" si="784"/>
        <v>35310004</v>
      </c>
      <c r="BK294" s="251">
        <v>348</v>
      </c>
      <c r="BL294" s="251">
        <v>5</v>
      </c>
      <c r="BM294" s="252">
        <f t="shared" si="785"/>
        <v>1</v>
      </c>
      <c r="BN294" s="252">
        <f t="shared" si="786"/>
        <v>0</v>
      </c>
      <c r="BO294" s="252">
        <f t="shared" si="787"/>
        <v>0</v>
      </c>
      <c r="BP294" s="252">
        <f t="shared" si="788"/>
        <v>0</v>
      </c>
      <c r="BQ294" s="254">
        <f t="shared" si="789"/>
        <v>29513.599999999999</v>
      </c>
      <c r="BR294">
        <f t="shared" si="782"/>
        <v>0</v>
      </c>
      <c r="BS294">
        <v>0</v>
      </c>
      <c r="BT294">
        <v>1</v>
      </c>
      <c r="BU294" t="s">
        <v>139</v>
      </c>
      <c r="BV294" t="str">
        <f t="shared" si="802"/>
        <v>1</v>
      </c>
      <c r="BW294" t="str">
        <f t="shared" si="802"/>
        <v>0</v>
      </c>
      <c r="BX294" t="str">
        <f t="shared" si="802"/>
        <v>0</v>
      </c>
      <c r="BY294" t="s">
        <v>23</v>
      </c>
      <c r="BZ294" s="253">
        <f t="shared" si="790"/>
        <v>0</v>
      </c>
      <c r="CA294" s="253">
        <f t="shared" si="791"/>
        <v>0</v>
      </c>
      <c r="CB294" s="253">
        <f t="shared" si="792"/>
        <v>29513.599999999999</v>
      </c>
      <c r="CC294" s="253">
        <f t="shared" si="793"/>
        <v>0</v>
      </c>
      <c r="CD294" s="253">
        <f t="shared" si="794"/>
        <v>0</v>
      </c>
      <c r="CE294" s="253">
        <f t="shared" si="795"/>
        <v>0</v>
      </c>
      <c r="CF294" s="253">
        <f t="shared" si="796"/>
        <v>0</v>
      </c>
      <c r="CG294" s="253">
        <f t="shared" si="797"/>
        <v>0</v>
      </c>
      <c r="CH294" s="253">
        <f t="shared" si="798"/>
        <v>0</v>
      </c>
      <c r="CI294" s="253">
        <f t="shared" si="799"/>
        <v>0</v>
      </c>
      <c r="CJ294" s="253">
        <f t="shared" si="800"/>
        <v>0</v>
      </c>
      <c r="CK294" s="253">
        <f t="shared" si="801"/>
        <v>0</v>
      </c>
    </row>
    <row r="295" spans="2:89" ht="40.799999999999997" x14ac:dyDescent="0.3">
      <c r="B295" s="129">
        <v>203</v>
      </c>
      <c r="C295" s="192">
        <v>353021</v>
      </c>
      <c r="D295" s="270">
        <v>35320001</v>
      </c>
      <c r="E295" s="155" t="s">
        <v>363</v>
      </c>
      <c r="F295" s="108" t="s">
        <v>344</v>
      </c>
      <c r="G295" s="108" t="s">
        <v>345</v>
      </c>
      <c r="H295" s="109" t="s">
        <v>18</v>
      </c>
      <c r="I295" s="123"/>
      <c r="J295" s="109" t="s">
        <v>19</v>
      </c>
      <c r="K295" s="111">
        <f t="shared" ref="K295:K346" si="820">R295+T295+V295+X295</f>
        <v>9</v>
      </c>
      <c r="L295" s="156" t="s">
        <v>274</v>
      </c>
      <c r="M295" s="201">
        <v>0</v>
      </c>
      <c r="N295" s="262">
        <f t="shared" si="783"/>
        <v>2200</v>
      </c>
      <c r="O295" s="141">
        <v>2200</v>
      </c>
      <c r="P295" s="110">
        <f t="shared" si="761"/>
        <v>19800</v>
      </c>
      <c r="Q295" s="112" t="s">
        <v>139</v>
      </c>
      <c r="R295" s="113">
        <f t="shared" si="755"/>
        <v>1</v>
      </c>
      <c r="S295" s="114">
        <f t="shared" si="762"/>
        <v>2200</v>
      </c>
      <c r="T295" s="113">
        <f t="shared" si="756"/>
        <v>2</v>
      </c>
      <c r="U295" s="115">
        <f t="shared" si="763"/>
        <v>4400</v>
      </c>
      <c r="V295" s="113">
        <f t="shared" si="757"/>
        <v>3</v>
      </c>
      <c r="W295" s="115">
        <f t="shared" si="764"/>
        <v>6600</v>
      </c>
      <c r="X295" s="113">
        <f t="shared" si="758"/>
        <v>3</v>
      </c>
      <c r="Y295" s="115">
        <f t="shared" si="765"/>
        <v>6600</v>
      </c>
      <c r="Z295" s="116">
        <f t="shared" si="759"/>
        <v>19800</v>
      </c>
      <c r="AA295" s="117" t="b">
        <f t="shared" si="760"/>
        <v>1</v>
      </c>
      <c r="AB295" s="109" t="s">
        <v>22</v>
      </c>
      <c r="AC295" s="124"/>
      <c r="AD295" s="123"/>
      <c r="AE295" s="108" t="s">
        <v>23</v>
      </c>
      <c r="AF295" s="125"/>
      <c r="AG295" s="126"/>
      <c r="AH295" s="22">
        <v>0</v>
      </c>
      <c r="AI295" s="164">
        <f t="shared" si="766"/>
        <v>0</v>
      </c>
      <c r="AJ295" s="22">
        <v>0</v>
      </c>
      <c r="AK295" s="164">
        <f t="shared" si="767"/>
        <v>0</v>
      </c>
      <c r="AL295" s="22">
        <v>1</v>
      </c>
      <c r="AM295" s="164">
        <f t="shared" si="768"/>
        <v>2200</v>
      </c>
      <c r="AN295" s="22">
        <v>0</v>
      </c>
      <c r="AO295" s="164">
        <f t="shared" si="769"/>
        <v>0</v>
      </c>
      <c r="AP295" s="22">
        <v>1</v>
      </c>
      <c r="AQ295" s="164">
        <f t="shared" si="770"/>
        <v>2200</v>
      </c>
      <c r="AR295" s="22">
        <v>1</v>
      </c>
      <c r="AS295" s="164">
        <f t="shared" si="771"/>
        <v>2200</v>
      </c>
      <c r="AT295" s="22">
        <v>1</v>
      </c>
      <c r="AU295" s="164">
        <f t="shared" si="772"/>
        <v>2200</v>
      </c>
      <c r="AV295" s="22">
        <v>1</v>
      </c>
      <c r="AW295" s="164">
        <f t="shared" si="773"/>
        <v>2200</v>
      </c>
      <c r="AX295" s="22">
        <v>1</v>
      </c>
      <c r="AY295" s="164">
        <f t="shared" si="774"/>
        <v>2200</v>
      </c>
      <c r="AZ295" s="22">
        <v>1</v>
      </c>
      <c r="BA295" s="164">
        <f t="shared" si="775"/>
        <v>2200</v>
      </c>
      <c r="BB295" s="22">
        <v>1</v>
      </c>
      <c r="BC295" s="164">
        <f t="shared" si="776"/>
        <v>2200</v>
      </c>
      <c r="BD295" s="22">
        <v>1</v>
      </c>
      <c r="BE295" s="164">
        <f t="shared" si="777"/>
        <v>2200</v>
      </c>
      <c r="BF295" s="253">
        <f t="shared" si="778"/>
        <v>19800</v>
      </c>
      <c r="BG295" s="253">
        <f t="shared" si="779"/>
        <v>19800</v>
      </c>
      <c r="BH295" s="10" t="b">
        <f t="shared" si="780"/>
        <v>1</v>
      </c>
      <c r="BI295" s="253">
        <f t="shared" si="781"/>
        <v>0</v>
      </c>
      <c r="BJ295" s="250">
        <f t="shared" si="784"/>
        <v>35320001</v>
      </c>
      <c r="BK295" s="251">
        <v>348</v>
      </c>
      <c r="BL295" s="251">
        <v>5</v>
      </c>
      <c r="BM295" s="252">
        <f t="shared" si="785"/>
        <v>1</v>
      </c>
      <c r="BN295" s="252">
        <f t="shared" si="786"/>
        <v>2</v>
      </c>
      <c r="BO295" s="252">
        <f t="shared" si="787"/>
        <v>3</v>
      </c>
      <c r="BP295" s="252">
        <f t="shared" si="788"/>
        <v>3</v>
      </c>
      <c r="BQ295" s="254">
        <f t="shared" si="789"/>
        <v>2200</v>
      </c>
      <c r="BR295">
        <f t="shared" si="782"/>
        <v>0</v>
      </c>
      <c r="BS295">
        <v>0</v>
      </c>
      <c r="BT295">
        <v>1</v>
      </c>
      <c r="BU295" t="s">
        <v>139</v>
      </c>
      <c r="BV295" t="str">
        <f t="shared" si="802"/>
        <v>1</v>
      </c>
      <c r="BW295" t="str">
        <f t="shared" si="802"/>
        <v>0</v>
      </c>
      <c r="BX295" t="str">
        <f t="shared" si="802"/>
        <v>0</v>
      </c>
      <c r="BY295" t="s">
        <v>23</v>
      </c>
      <c r="BZ295" s="253">
        <f t="shared" si="790"/>
        <v>0</v>
      </c>
      <c r="CA295" s="253">
        <f t="shared" si="791"/>
        <v>0</v>
      </c>
      <c r="CB295" s="253">
        <f t="shared" si="792"/>
        <v>2200</v>
      </c>
      <c r="CC295" s="253">
        <f t="shared" si="793"/>
        <v>0</v>
      </c>
      <c r="CD295" s="253">
        <f t="shared" si="794"/>
        <v>2200</v>
      </c>
      <c r="CE295" s="253">
        <f t="shared" si="795"/>
        <v>2200</v>
      </c>
      <c r="CF295" s="253">
        <f t="shared" si="796"/>
        <v>2200</v>
      </c>
      <c r="CG295" s="253">
        <f t="shared" si="797"/>
        <v>2200</v>
      </c>
      <c r="CH295" s="253">
        <f t="shared" si="798"/>
        <v>2200</v>
      </c>
      <c r="CI295" s="253">
        <f t="shared" si="799"/>
        <v>2200</v>
      </c>
      <c r="CJ295" s="253">
        <f t="shared" si="800"/>
        <v>2200</v>
      </c>
      <c r="CK295" s="253">
        <f t="shared" si="801"/>
        <v>2200</v>
      </c>
    </row>
    <row r="296" spans="2:89" ht="20.399999999999999" x14ac:dyDescent="0.3">
      <c r="B296" s="129">
        <v>204</v>
      </c>
      <c r="C296" s="192">
        <v>353021</v>
      </c>
      <c r="D296" s="270">
        <v>35320001</v>
      </c>
      <c r="E296" s="155" t="s">
        <v>301</v>
      </c>
      <c r="F296" s="108" t="s">
        <v>344</v>
      </c>
      <c r="G296" s="108" t="s">
        <v>345</v>
      </c>
      <c r="H296" s="109" t="s">
        <v>18</v>
      </c>
      <c r="I296" s="123"/>
      <c r="J296" s="109" t="s">
        <v>19</v>
      </c>
      <c r="K296" s="111">
        <f t="shared" si="820"/>
        <v>9</v>
      </c>
      <c r="L296" s="156" t="s">
        <v>274</v>
      </c>
      <c r="M296" s="104">
        <v>0</v>
      </c>
      <c r="N296" s="262">
        <f t="shared" si="783"/>
        <v>1700</v>
      </c>
      <c r="O296" s="141">
        <v>1700</v>
      </c>
      <c r="P296" s="110">
        <f t="shared" si="761"/>
        <v>15300</v>
      </c>
      <c r="Q296" s="112" t="s">
        <v>139</v>
      </c>
      <c r="R296" s="113">
        <f t="shared" si="755"/>
        <v>1</v>
      </c>
      <c r="S296" s="114">
        <f t="shared" si="762"/>
        <v>1700</v>
      </c>
      <c r="T296" s="113">
        <f t="shared" si="756"/>
        <v>2</v>
      </c>
      <c r="U296" s="115">
        <f t="shared" si="763"/>
        <v>3400</v>
      </c>
      <c r="V296" s="113">
        <f t="shared" si="757"/>
        <v>3</v>
      </c>
      <c r="W296" s="115">
        <f t="shared" si="764"/>
        <v>5100</v>
      </c>
      <c r="X296" s="113">
        <f t="shared" si="758"/>
        <v>3</v>
      </c>
      <c r="Y296" s="115">
        <f t="shared" si="765"/>
        <v>5100</v>
      </c>
      <c r="Z296" s="116">
        <f t="shared" si="759"/>
        <v>15300</v>
      </c>
      <c r="AA296" s="117" t="b">
        <f t="shared" si="760"/>
        <v>1</v>
      </c>
      <c r="AB296" s="109" t="s">
        <v>22</v>
      </c>
      <c r="AC296" s="124"/>
      <c r="AD296" s="123"/>
      <c r="AE296" s="108" t="s">
        <v>23</v>
      </c>
      <c r="AF296" s="125"/>
      <c r="AG296" s="126"/>
      <c r="AH296" s="22">
        <v>0</v>
      </c>
      <c r="AI296" s="164">
        <f t="shared" si="766"/>
        <v>0</v>
      </c>
      <c r="AJ296" s="22">
        <v>0</v>
      </c>
      <c r="AK296" s="164">
        <f t="shared" si="767"/>
        <v>0</v>
      </c>
      <c r="AL296" s="22">
        <v>1</v>
      </c>
      <c r="AM296" s="164">
        <f t="shared" si="768"/>
        <v>1700</v>
      </c>
      <c r="AN296" s="22">
        <v>0</v>
      </c>
      <c r="AO296" s="164">
        <f t="shared" si="769"/>
        <v>0</v>
      </c>
      <c r="AP296" s="22">
        <v>1</v>
      </c>
      <c r="AQ296" s="164">
        <f t="shared" si="770"/>
        <v>1700</v>
      </c>
      <c r="AR296" s="22">
        <v>1</v>
      </c>
      <c r="AS296" s="164">
        <f t="shared" si="771"/>
        <v>1700</v>
      </c>
      <c r="AT296" s="22">
        <v>1</v>
      </c>
      <c r="AU296" s="164">
        <f t="shared" si="772"/>
        <v>1700</v>
      </c>
      <c r="AV296" s="22">
        <v>1</v>
      </c>
      <c r="AW296" s="164">
        <f t="shared" si="773"/>
        <v>1700</v>
      </c>
      <c r="AX296" s="22">
        <v>1</v>
      </c>
      <c r="AY296" s="164">
        <f t="shared" si="774"/>
        <v>1700</v>
      </c>
      <c r="AZ296" s="22">
        <v>1</v>
      </c>
      <c r="BA296" s="164">
        <f t="shared" si="775"/>
        <v>1700</v>
      </c>
      <c r="BB296" s="22">
        <v>1</v>
      </c>
      <c r="BC296" s="164">
        <f t="shared" si="776"/>
        <v>1700</v>
      </c>
      <c r="BD296" s="22">
        <v>1</v>
      </c>
      <c r="BE296" s="164">
        <f t="shared" si="777"/>
        <v>1700</v>
      </c>
      <c r="BF296" s="253">
        <f t="shared" si="778"/>
        <v>15300</v>
      </c>
      <c r="BG296" s="253">
        <f t="shared" si="779"/>
        <v>15300</v>
      </c>
      <c r="BH296" s="10" t="b">
        <f t="shared" si="780"/>
        <v>1</v>
      </c>
      <c r="BI296" s="253">
        <f t="shared" si="781"/>
        <v>0</v>
      </c>
      <c r="BJ296" s="250">
        <f t="shared" si="784"/>
        <v>35320001</v>
      </c>
      <c r="BK296" s="251">
        <v>348</v>
      </c>
      <c r="BL296" s="251">
        <v>5</v>
      </c>
      <c r="BM296" s="252">
        <f t="shared" si="785"/>
        <v>1</v>
      </c>
      <c r="BN296" s="252">
        <f t="shared" si="786"/>
        <v>2</v>
      </c>
      <c r="BO296" s="252">
        <f t="shared" si="787"/>
        <v>3</v>
      </c>
      <c r="BP296" s="252">
        <f t="shared" si="788"/>
        <v>3</v>
      </c>
      <c r="BQ296" s="254">
        <f t="shared" si="789"/>
        <v>1700</v>
      </c>
      <c r="BR296">
        <f t="shared" si="782"/>
        <v>0</v>
      </c>
      <c r="BS296">
        <v>0</v>
      </c>
      <c r="BT296">
        <v>1</v>
      </c>
      <c r="BU296" t="s">
        <v>139</v>
      </c>
      <c r="BV296" t="str">
        <f t="shared" si="802"/>
        <v>1</v>
      </c>
      <c r="BW296" t="str">
        <f t="shared" si="802"/>
        <v>0</v>
      </c>
      <c r="BX296" t="str">
        <f t="shared" si="802"/>
        <v>0</v>
      </c>
      <c r="BY296" t="s">
        <v>23</v>
      </c>
      <c r="BZ296" s="253">
        <f t="shared" si="790"/>
        <v>0</v>
      </c>
      <c r="CA296" s="253">
        <f t="shared" si="791"/>
        <v>0</v>
      </c>
      <c r="CB296" s="253">
        <f t="shared" si="792"/>
        <v>1700</v>
      </c>
      <c r="CC296" s="253">
        <f t="shared" si="793"/>
        <v>0</v>
      </c>
      <c r="CD296" s="253">
        <f t="shared" si="794"/>
        <v>1700</v>
      </c>
      <c r="CE296" s="253">
        <f t="shared" si="795"/>
        <v>1700</v>
      </c>
      <c r="CF296" s="253">
        <f t="shared" si="796"/>
        <v>1700</v>
      </c>
      <c r="CG296" s="253">
        <f t="shared" si="797"/>
        <v>1700</v>
      </c>
      <c r="CH296" s="253">
        <f t="shared" si="798"/>
        <v>1700</v>
      </c>
      <c r="CI296" s="253">
        <f t="shared" si="799"/>
        <v>1700</v>
      </c>
      <c r="CJ296" s="253">
        <f t="shared" si="800"/>
        <v>1700</v>
      </c>
      <c r="CK296" s="253">
        <f t="shared" si="801"/>
        <v>1700</v>
      </c>
    </row>
    <row r="297" spans="2:89" ht="30.6" x14ac:dyDescent="0.3">
      <c r="B297" s="129">
        <v>205</v>
      </c>
      <c r="C297" s="192">
        <v>353021</v>
      </c>
      <c r="D297" s="270">
        <v>35320001</v>
      </c>
      <c r="E297" s="155" t="s">
        <v>302</v>
      </c>
      <c r="F297" s="108" t="s">
        <v>344</v>
      </c>
      <c r="G297" s="108" t="s">
        <v>345</v>
      </c>
      <c r="H297" s="109" t="s">
        <v>18</v>
      </c>
      <c r="I297" s="123"/>
      <c r="J297" s="109" t="s">
        <v>19</v>
      </c>
      <c r="K297" s="111">
        <f t="shared" si="820"/>
        <v>18</v>
      </c>
      <c r="L297" s="156" t="s">
        <v>274</v>
      </c>
      <c r="M297" s="201">
        <v>0</v>
      </c>
      <c r="N297" s="262">
        <f t="shared" si="783"/>
        <v>2000</v>
      </c>
      <c r="O297" s="141">
        <v>2000</v>
      </c>
      <c r="P297" s="110">
        <f t="shared" si="761"/>
        <v>36000</v>
      </c>
      <c r="Q297" s="112" t="s">
        <v>139</v>
      </c>
      <c r="R297" s="113">
        <f t="shared" si="755"/>
        <v>2</v>
      </c>
      <c r="S297" s="114">
        <f t="shared" si="762"/>
        <v>4000</v>
      </c>
      <c r="T297" s="113">
        <f t="shared" si="756"/>
        <v>4</v>
      </c>
      <c r="U297" s="115">
        <f t="shared" si="763"/>
        <v>8000</v>
      </c>
      <c r="V297" s="113">
        <f t="shared" si="757"/>
        <v>6</v>
      </c>
      <c r="W297" s="115">
        <f t="shared" si="764"/>
        <v>12000</v>
      </c>
      <c r="X297" s="113">
        <f t="shared" si="758"/>
        <v>6</v>
      </c>
      <c r="Y297" s="115">
        <f t="shared" si="765"/>
        <v>12000</v>
      </c>
      <c r="Z297" s="116">
        <f t="shared" si="759"/>
        <v>36000</v>
      </c>
      <c r="AA297" s="117" t="b">
        <f t="shared" si="760"/>
        <v>1</v>
      </c>
      <c r="AB297" s="109" t="s">
        <v>22</v>
      </c>
      <c r="AC297" s="124"/>
      <c r="AD297" s="123"/>
      <c r="AE297" s="108" t="s">
        <v>23</v>
      </c>
      <c r="AF297" s="125"/>
      <c r="AG297" s="126"/>
      <c r="AH297" s="22">
        <v>0</v>
      </c>
      <c r="AI297" s="164">
        <f t="shared" si="766"/>
        <v>0</v>
      </c>
      <c r="AJ297" s="22">
        <v>0</v>
      </c>
      <c r="AK297" s="164">
        <f t="shared" si="767"/>
        <v>0</v>
      </c>
      <c r="AL297" s="22">
        <v>2</v>
      </c>
      <c r="AM297" s="164">
        <f t="shared" si="768"/>
        <v>4000</v>
      </c>
      <c r="AN297" s="22">
        <v>0</v>
      </c>
      <c r="AO297" s="164">
        <f t="shared" si="769"/>
        <v>0</v>
      </c>
      <c r="AP297" s="22">
        <v>2</v>
      </c>
      <c r="AQ297" s="164">
        <f t="shared" si="770"/>
        <v>4000</v>
      </c>
      <c r="AR297" s="22">
        <v>2</v>
      </c>
      <c r="AS297" s="164">
        <f t="shared" si="771"/>
        <v>4000</v>
      </c>
      <c r="AT297" s="22">
        <v>2</v>
      </c>
      <c r="AU297" s="164">
        <f t="shared" si="772"/>
        <v>4000</v>
      </c>
      <c r="AV297" s="22">
        <v>2</v>
      </c>
      <c r="AW297" s="164">
        <f t="shared" si="773"/>
        <v>4000</v>
      </c>
      <c r="AX297" s="22">
        <v>2</v>
      </c>
      <c r="AY297" s="164">
        <f t="shared" si="774"/>
        <v>4000</v>
      </c>
      <c r="AZ297" s="22">
        <v>2</v>
      </c>
      <c r="BA297" s="164">
        <f t="shared" si="775"/>
        <v>4000</v>
      </c>
      <c r="BB297" s="22">
        <v>2</v>
      </c>
      <c r="BC297" s="164">
        <f t="shared" si="776"/>
        <v>4000</v>
      </c>
      <c r="BD297" s="22">
        <v>2</v>
      </c>
      <c r="BE297" s="164">
        <f t="shared" si="777"/>
        <v>4000</v>
      </c>
      <c r="BF297" s="253">
        <f t="shared" si="778"/>
        <v>36000</v>
      </c>
      <c r="BG297" s="253">
        <f t="shared" si="779"/>
        <v>36000</v>
      </c>
      <c r="BH297" s="10" t="b">
        <f t="shared" si="780"/>
        <v>1</v>
      </c>
      <c r="BI297" s="253">
        <f t="shared" si="781"/>
        <v>0</v>
      </c>
      <c r="BJ297" s="250">
        <f t="shared" si="784"/>
        <v>35320001</v>
      </c>
      <c r="BK297" s="251">
        <v>348</v>
      </c>
      <c r="BL297" s="251">
        <v>5</v>
      </c>
      <c r="BM297" s="252">
        <f t="shared" si="785"/>
        <v>2</v>
      </c>
      <c r="BN297" s="252">
        <f t="shared" si="786"/>
        <v>4</v>
      </c>
      <c r="BO297" s="252">
        <f t="shared" si="787"/>
        <v>6</v>
      </c>
      <c r="BP297" s="252">
        <f t="shared" si="788"/>
        <v>6</v>
      </c>
      <c r="BQ297" s="254">
        <f t="shared" si="789"/>
        <v>2000</v>
      </c>
      <c r="BR297">
        <f t="shared" si="782"/>
        <v>0</v>
      </c>
      <c r="BS297">
        <v>0</v>
      </c>
      <c r="BT297">
        <v>1</v>
      </c>
      <c r="BU297" t="s">
        <v>139</v>
      </c>
      <c r="BV297" t="str">
        <f t="shared" si="802"/>
        <v>1</v>
      </c>
      <c r="BW297" t="str">
        <f t="shared" si="802"/>
        <v>0</v>
      </c>
      <c r="BX297" t="str">
        <f t="shared" si="802"/>
        <v>0</v>
      </c>
      <c r="BY297" t="s">
        <v>23</v>
      </c>
      <c r="BZ297" s="253">
        <f t="shared" si="790"/>
        <v>0</v>
      </c>
      <c r="CA297" s="253">
        <f t="shared" si="791"/>
        <v>0</v>
      </c>
      <c r="CB297" s="253">
        <f t="shared" si="792"/>
        <v>4000</v>
      </c>
      <c r="CC297" s="253">
        <f t="shared" si="793"/>
        <v>0</v>
      </c>
      <c r="CD297" s="253">
        <f t="shared" si="794"/>
        <v>4000</v>
      </c>
      <c r="CE297" s="253">
        <f t="shared" si="795"/>
        <v>4000</v>
      </c>
      <c r="CF297" s="253">
        <f t="shared" si="796"/>
        <v>4000</v>
      </c>
      <c r="CG297" s="253">
        <f t="shared" si="797"/>
        <v>4000</v>
      </c>
      <c r="CH297" s="253">
        <f t="shared" si="798"/>
        <v>4000</v>
      </c>
      <c r="CI297" s="253">
        <f t="shared" si="799"/>
        <v>4000</v>
      </c>
      <c r="CJ297" s="253">
        <f t="shared" si="800"/>
        <v>4000</v>
      </c>
      <c r="CK297" s="253">
        <f t="shared" si="801"/>
        <v>4000</v>
      </c>
    </row>
    <row r="298" spans="2:89" ht="20.399999999999999" x14ac:dyDescent="0.3">
      <c r="B298" s="129">
        <v>206</v>
      </c>
      <c r="C298" s="192">
        <v>353021</v>
      </c>
      <c r="D298" s="270">
        <v>35320001</v>
      </c>
      <c r="E298" s="155" t="s">
        <v>303</v>
      </c>
      <c r="F298" s="108" t="s">
        <v>344</v>
      </c>
      <c r="G298" s="108" t="s">
        <v>345</v>
      </c>
      <c r="H298" s="109" t="s">
        <v>18</v>
      </c>
      <c r="I298" s="123"/>
      <c r="J298" s="109" t="s">
        <v>19</v>
      </c>
      <c r="K298" s="111">
        <f t="shared" si="820"/>
        <v>7</v>
      </c>
      <c r="L298" s="156" t="s">
        <v>274</v>
      </c>
      <c r="M298" s="104">
        <v>0</v>
      </c>
      <c r="N298" s="262">
        <f t="shared" si="783"/>
        <v>500</v>
      </c>
      <c r="O298" s="141">
        <v>500</v>
      </c>
      <c r="P298" s="110">
        <f t="shared" si="761"/>
        <v>3500</v>
      </c>
      <c r="Q298" s="112" t="s">
        <v>139</v>
      </c>
      <c r="R298" s="113">
        <f t="shared" si="755"/>
        <v>0</v>
      </c>
      <c r="S298" s="114">
        <f t="shared" si="762"/>
        <v>0</v>
      </c>
      <c r="T298" s="113">
        <f t="shared" si="756"/>
        <v>2</v>
      </c>
      <c r="U298" s="115">
        <f t="shared" si="763"/>
        <v>1000</v>
      </c>
      <c r="V298" s="113">
        <f t="shared" si="757"/>
        <v>3</v>
      </c>
      <c r="W298" s="115">
        <f t="shared" si="764"/>
        <v>1500</v>
      </c>
      <c r="X298" s="113">
        <f t="shared" si="758"/>
        <v>2</v>
      </c>
      <c r="Y298" s="115">
        <f t="shared" si="765"/>
        <v>1000</v>
      </c>
      <c r="Z298" s="116">
        <f t="shared" si="759"/>
        <v>3500</v>
      </c>
      <c r="AA298" s="117" t="b">
        <f t="shared" si="760"/>
        <v>1</v>
      </c>
      <c r="AB298" s="109" t="s">
        <v>22</v>
      </c>
      <c r="AC298" s="124"/>
      <c r="AD298" s="123"/>
      <c r="AE298" s="108" t="s">
        <v>23</v>
      </c>
      <c r="AF298" s="125"/>
      <c r="AG298" s="126"/>
      <c r="AH298" s="22">
        <v>0</v>
      </c>
      <c r="AI298" s="164">
        <f t="shared" si="766"/>
        <v>0</v>
      </c>
      <c r="AJ298" s="22">
        <v>0</v>
      </c>
      <c r="AK298" s="164">
        <f t="shared" si="767"/>
        <v>0</v>
      </c>
      <c r="AL298" s="22">
        <v>0</v>
      </c>
      <c r="AM298" s="164">
        <f t="shared" si="768"/>
        <v>0</v>
      </c>
      <c r="AN298" s="22">
        <v>0</v>
      </c>
      <c r="AO298" s="164">
        <f t="shared" si="769"/>
        <v>0</v>
      </c>
      <c r="AP298" s="22">
        <v>1</v>
      </c>
      <c r="AQ298" s="164">
        <f t="shared" si="770"/>
        <v>500</v>
      </c>
      <c r="AR298" s="22">
        <v>1</v>
      </c>
      <c r="AS298" s="164">
        <f t="shared" si="771"/>
        <v>500</v>
      </c>
      <c r="AT298" s="22">
        <v>1</v>
      </c>
      <c r="AU298" s="164">
        <f t="shared" si="772"/>
        <v>500</v>
      </c>
      <c r="AV298" s="22">
        <v>1</v>
      </c>
      <c r="AW298" s="164">
        <f t="shared" si="773"/>
        <v>500</v>
      </c>
      <c r="AX298" s="22">
        <v>1</v>
      </c>
      <c r="AY298" s="164">
        <f t="shared" si="774"/>
        <v>500</v>
      </c>
      <c r="AZ298" s="22">
        <v>1</v>
      </c>
      <c r="BA298" s="164">
        <f t="shared" si="775"/>
        <v>500</v>
      </c>
      <c r="BB298" s="22">
        <v>1</v>
      </c>
      <c r="BC298" s="164">
        <f t="shared" si="776"/>
        <v>500</v>
      </c>
      <c r="BD298" s="22">
        <v>0</v>
      </c>
      <c r="BE298" s="164">
        <f t="shared" si="777"/>
        <v>0</v>
      </c>
      <c r="BF298" s="253">
        <f t="shared" si="778"/>
        <v>3500</v>
      </c>
      <c r="BG298" s="253">
        <f t="shared" si="779"/>
        <v>3500</v>
      </c>
      <c r="BH298" s="10" t="b">
        <f t="shared" si="780"/>
        <v>1</v>
      </c>
      <c r="BI298" s="253">
        <f t="shared" si="781"/>
        <v>0</v>
      </c>
      <c r="BJ298" s="250">
        <f t="shared" si="784"/>
        <v>35320001</v>
      </c>
      <c r="BK298" s="251">
        <v>348</v>
      </c>
      <c r="BL298" s="251">
        <v>5</v>
      </c>
      <c r="BM298" s="252">
        <f t="shared" si="785"/>
        <v>0</v>
      </c>
      <c r="BN298" s="252">
        <f t="shared" si="786"/>
        <v>2</v>
      </c>
      <c r="BO298" s="252">
        <f t="shared" si="787"/>
        <v>3</v>
      </c>
      <c r="BP298" s="252">
        <f t="shared" si="788"/>
        <v>2</v>
      </c>
      <c r="BQ298" s="254">
        <f t="shared" si="789"/>
        <v>500</v>
      </c>
      <c r="BR298">
        <f t="shared" si="782"/>
        <v>0</v>
      </c>
      <c r="BS298">
        <v>0</v>
      </c>
      <c r="BT298">
        <v>1</v>
      </c>
      <c r="BU298" t="s">
        <v>139</v>
      </c>
      <c r="BV298" t="str">
        <f t="shared" si="802"/>
        <v>1</v>
      </c>
      <c r="BW298" t="str">
        <f t="shared" si="802"/>
        <v>0</v>
      </c>
      <c r="BX298" t="str">
        <f t="shared" si="802"/>
        <v>0</v>
      </c>
      <c r="BY298" t="s">
        <v>23</v>
      </c>
      <c r="BZ298" s="253">
        <f t="shared" si="790"/>
        <v>0</v>
      </c>
      <c r="CA298" s="253">
        <f t="shared" si="791"/>
        <v>0</v>
      </c>
      <c r="CB298" s="253">
        <f t="shared" si="792"/>
        <v>0</v>
      </c>
      <c r="CC298" s="253">
        <f t="shared" si="793"/>
        <v>0</v>
      </c>
      <c r="CD298" s="253">
        <f t="shared" si="794"/>
        <v>500</v>
      </c>
      <c r="CE298" s="253">
        <f t="shared" si="795"/>
        <v>500</v>
      </c>
      <c r="CF298" s="253">
        <f t="shared" si="796"/>
        <v>500</v>
      </c>
      <c r="CG298" s="253">
        <f t="shared" si="797"/>
        <v>500</v>
      </c>
      <c r="CH298" s="253">
        <f t="shared" si="798"/>
        <v>500</v>
      </c>
      <c r="CI298" s="253">
        <f t="shared" si="799"/>
        <v>500</v>
      </c>
      <c r="CJ298" s="253">
        <f t="shared" si="800"/>
        <v>500</v>
      </c>
      <c r="CK298" s="253">
        <f t="shared" si="801"/>
        <v>0</v>
      </c>
    </row>
    <row r="299" spans="2:89" ht="20.399999999999999" x14ac:dyDescent="0.3">
      <c r="B299" s="129">
        <v>207</v>
      </c>
      <c r="C299" s="192">
        <v>353021</v>
      </c>
      <c r="D299" s="192">
        <v>35320001</v>
      </c>
      <c r="E299" s="155" t="s">
        <v>304</v>
      </c>
      <c r="F299" s="108" t="s">
        <v>344</v>
      </c>
      <c r="G299" s="108" t="s">
        <v>345</v>
      </c>
      <c r="H299" s="109" t="s">
        <v>18</v>
      </c>
      <c r="I299" s="110"/>
      <c r="J299" s="109" t="s">
        <v>19</v>
      </c>
      <c r="K299" s="111">
        <f t="shared" si="820"/>
        <v>7</v>
      </c>
      <c r="L299" s="156" t="s">
        <v>274</v>
      </c>
      <c r="M299" s="201">
        <v>0</v>
      </c>
      <c r="N299" s="262">
        <f t="shared" si="783"/>
        <v>480</v>
      </c>
      <c r="O299" s="137">
        <v>480</v>
      </c>
      <c r="P299" s="110">
        <f t="shared" si="761"/>
        <v>3360</v>
      </c>
      <c r="Q299" s="112" t="s">
        <v>139</v>
      </c>
      <c r="R299" s="113">
        <f t="shared" si="755"/>
        <v>0</v>
      </c>
      <c r="S299" s="114">
        <f t="shared" si="762"/>
        <v>0</v>
      </c>
      <c r="T299" s="113">
        <f t="shared" si="756"/>
        <v>2</v>
      </c>
      <c r="U299" s="115">
        <f t="shared" si="763"/>
        <v>960</v>
      </c>
      <c r="V299" s="113">
        <f t="shared" si="757"/>
        <v>3</v>
      </c>
      <c r="W299" s="115">
        <f t="shared" si="764"/>
        <v>1440</v>
      </c>
      <c r="X299" s="113">
        <f t="shared" si="758"/>
        <v>2</v>
      </c>
      <c r="Y299" s="115">
        <f t="shared" si="765"/>
        <v>960</v>
      </c>
      <c r="Z299" s="116">
        <f t="shared" si="759"/>
        <v>3360</v>
      </c>
      <c r="AA299" s="117" t="b">
        <f t="shared" si="760"/>
        <v>1</v>
      </c>
      <c r="AB299" s="109" t="s">
        <v>22</v>
      </c>
      <c r="AC299" s="122"/>
      <c r="AD299" s="109"/>
      <c r="AE299" s="108" t="s">
        <v>23</v>
      </c>
      <c r="AF299" s="119"/>
      <c r="AG299" s="120"/>
      <c r="AH299" s="21">
        <v>0</v>
      </c>
      <c r="AI299" s="164">
        <f t="shared" si="766"/>
        <v>0</v>
      </c>
      <c r="AJ299" s="21">
        <v>0</v>
      </c>
      <c r="AK299" s="164">
        <f t="shared" si="767"/>
        <v>0</v>
      </c>
      <c r="AL299" s="21">
        <v>0</v>
      </c>
      <c r="AM299" s="164">
        <f t="shared" si="768"/>
        <v>0</v>
      </c>
      <c r="AN299" s="21">
        <v>0</v>
      </c>
      <c r="AO299" s="164">
        <f t="shared" si="769"/>
        <v>0</v>
      </c>
      <c r="AP299" s="21">
        <v>1</v>
      </c>
      <c r="AQ299" s="164">
        <f t="shared" si="770"/>
        <v>480</v>
      </c>
      <c r="AR299" s="21">
        <v>1</v>
      </c>
      <c r="AS299" s="164">
        <f t="shared" si="771"/>
        <v>480</v>
      </c>
      <c r="AT299" s="21">
        <v>1</v>
      </c>
      <c r="AU299" s="164">
        <f t="shared" si="772"/>
        <v>480</v>
      </c>
      <c r="AV299" s="21">
        <v>1</v>
      </c>
      <c r="AW299" s="164">
        <f t="shared" si="773"/>
        <v>480</v>
      </c>
      <c r="AX299" s="21">
        <v>1</v>
      </c>
      <c r="AY299" s="164">
        <f t="shared" si="774"/>
        <v>480</v>
      </c>
      <c r="AZ299" s="21">
        <v>1</v>
      </c>
      <c r="BA299" s="164">
        <f t="shared" si="775"/>
        <v>480</v>
      </c>
      <c r="BB299" s="21">
        <v>1</v>
      </c>
      <c r="BC299" s="164">
        <f t="shared" si="776"/>
        <v>480</v>
      </c>
      <c r="BD299" s="21">
        <v>0</v>
      </c>
      <c r="BE299" s="164">
        <f t="shared" si="777"/>
        <v>0</v>
      </c>
      <c r="BF299" s="253">
        <f t="shared" si="778"/>
        <v>3360</v>
      </c>
      <c r="BG299" s="253">
        <f t="shared" si="779"/>
        <v>3360</v>
      </c>
      <c r="BH299" s="10" t="b">
        <f t="shared" si="780"/>
        <v>1</v>
      </c>
      <c r="BI299" s="253">
        <f t="shared" si="781"/>
        <v>0</v>
      </c>
      <c r="BJ299" s="250">
        <f t="shared" si="784"/>
        <v>35320001</v>
      </c>
      <c r="BK299" s="251">
        <v>348</v>
      </c>
      <c r="BL299" s="251">
        <v>5</v>
      </c>
      <c r="BM299" s="252">
        <f t="shared" si="785"/>
        <v>0</v>
      </c>
      <c r="BN299" s="252">
        <f t="shared" si="786"/>
        <v>2</v>
      </c>
      <c r="BO299" s="252">
        <f t="shared" si="787"/>
        <v>3</v>
      </c>
      <c r="BP299" s="252">
        <f t="shared" si="788"/>
        <v>2</v>
      </c>
      <c r="BQ299" s="254">
        <f t="shared" si="789"/>
        <v>480</v>
      </c>
      <c r="BR299">
        <f t="shared" si="782"/>
        <v>0</v>
      </c>
      <c r="BS299">
        <v>0</v>
      </c>
      <c r="BT299">
        <v>1</v>
      </c>
      <c r="BU299" t="s">
        <v>139</v>
      </c>
      <c r="BV299" t="str">
        <f t="shared" si="802"/>
        <v>1</v>
      </c>
      <c r="BW299" t="str">
        <f t="shared" si="802"/>
        <v>0</v>
      </c>
      <c r="BX299" t="str">
        <f t="shared" si="802"/>
        <v>0</v>
      </c>
      <c r="BY299" t="s">
        <v>23</v>
      </c>
      <c r="BZ299" s="253">
        <f t="shared" si="790"/>
        <v>0</v>
      </c>
      <c r="CA299" s="253">
        <f t="shared" si="791"/>
        <v>0</v>
      </c>
      <c r="CB299" s="253">
        <f t="shared" si="792"/>
        <v>0</v>
      </c>
      <c r="CC299" s="253">
        <f t="shared" si="793"/>
        <v>0</v>
      </c>
      <c r="CD299" s="253">
        <f t="shared" si="794"/>
        <v>480</v>
      </c>
      <c r="CE299" s="253">
        <f t="shared" si="795"/>
        <v>480</v>
      </c>
      <c r="CF299" s="253">
        <f t="shared" si="796"/>
        <v>480</v>
      </c>
      <c r="CG299" s="253">
        <f t="shared" si="797"/>
        <v>480</v>
      </c>
      <c r="CH299" s="253">
        <f t="shared" si="798"/>
        <v>480</v>
      </c>
      <c r="CI299" s="253">
        <f t="shared" si="799"/>
        <v>480</v>
      </c>
      <c r="CJ299" s="253">
        <f t="shared" si="800"/>
        <v>480</v>
      </c>
      <c r="CK299" s="253">
        <f t="shared" si="801"/>
        <v>0</v>
      </c>
    </row>
    <row r="300" spans="2:89" ht="20.399999999999999" x14ac:dyDescent="0.3">
      <c r="B300" s="129">
        <v>208</v>
      </c>
      <c r="C300" s="192">
        <v>355011</v>
      </c>
      <c r="D300" s="192">
        <v>35510001</v>
      </c>
      <c r="E300" s="155" t="s">
        <v>305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820"/>
        <v>7.0000999999999998</v>
      </c>
      <c r="L300" s="156" t="s">
        <v>274</v>
      </c>
      <c r="M300" s="104">
        <v>0</v>
      </c>
      <c r="N300" s="262">
        <f t="shared" si="783"/>
        <v>1357</v>
      </c>
      <c r="O300" s="169">
        <v>1357</v>
      </c>
      <c r="P300" s="110">
        <f t="shared" si="761"/>
        <v>9499.1356999999989</v>
      </c>
      <c r="Q300" s="112" t="s">
        <v>139</v>
      </c>
      <c r="R300" s="113">
        <f t="shared" si="755"/>
        <v>4.0000999999999998</v>
      </c>
      <c r="S300" s="114">
        <f t="shared" si="762"/>
        <v>5428.1356999999998</v>
      </c>
      <c r="T300" s="113">
        <f t="shared" si="756"/>
        <v>1</v>
      </c>
      <c r="U300" s="115">
        <f t="shared" si="763"/>
        <v>1357</v>
      </c>
      <c r="V300" s="113">
        <f t="shared" si="757"/>
        <v>1</v>
      </c>
      <c r="W300" s="115">
        <f t="shared" si="764"/>
        <v>1357</v>
      </c>
      <c r="X300" s="113">
        <f t="shared" si="758"/>
        <v>1</v>
      </c>
      <c r="Y300" s="115">
        <f t="shared" si="765"/>
        <v>1357</v>
      </c>
      <c r="Z300" s="116">
        <f t="shared" si="759"/>
        <v>9499.1356999999989</v>
      </c>
      <c r="AA300" s="117" t="b">
        <f t="shared" si="760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40">
        <v>2</v>
      </c>
      <c r="AI300" s="164">
        <f t="shared" si="766"/>
        <v>2714</v>
      </c>
      <c r="AJ300" s="240">
        <v>2.0001000000000002</v>
      </c>
      <c r="AK300" s="164">
        <f t="shared" si="767"/>
        <v>2714.1357000000003</v>
      </c>
      <c r="AL300" s="21">
        <v>0</v>
      </c>
      <c r="AM300" s="164">
        <f t="shared" si="768"/>
        <v>0</v>
      </c>
      <c r="AN300" s="21">
        <v>0</v>
      </c>
      <c r="AO300" s="164">
        <f t="shared" si="769"/>
        <v>0</v>
      </c>
      <c r="AP300" s="21">
        <v>1</v>
      </c>
      <c r="AQ300" s="164">
        <f t="shared" si="770"/>
        <v>1357</v>
      </c>
      <c r="AR300" s="21">
        <v>0</v>
      </c>
      <c r="AS300" s="164">
        <f t="shared" si="771"/>
        <v>0</v>
      </c>
      <c r="AT300" s="21">
        <v>0</v>
      </c>
      <c r="AU300" s="164">
        <f t="shared" si="772"/>
        <v>0</v>
      </c>
      <c r="AV300" s="21">
        <v>1</v>
      </c>
      <c r="AW300" s="164">
        <f t="shared" si="773"/>
        <v>1357</v>
      </c>
      <c r="AX300" s="21">
        <v>0</v>
      </c>
      <c r="AY300" s="164">
        <f t="shared" si="774"/>
        <v>0</v>
      </c>
      <c r="AZ300" s="21">
        <v>0</v>
      </c>
      <c r="BA300" s="164">
        <f t="shared" si="775"/>
        <v>0</v>
      </c>
      <c r="BB300" s="21">
        <v>1</v>
      </c>
      <c r="BC300" s="164">
        <f t="shared" si="776"/>
        <v>1357</v>
      </c>
      <c r="BD300" s="21">
        <v>0</v>
      </c>
      <c r="BE300" s="164">
        <f t="shared" si="777"/>
        <v>0</v>
      </c>
      <c r="BF300" s="253">
        <f t="shared" si="778"/>
        <v>9499.1356999999989</v>
      </c>
      <c r="BG300" s="253">
        <f t="shared" si="779"/>
        <v>9499.1357000000007</v>
      </c>
      <c r="BH300" s="10" t="b">
        <f t="shared" si="780"/>
        <v>1</v>
      </c>
      <c r="BI300" s="253">
        <f t="shared" si="781"/>
        <v>0</v>
      </c>
      <c r="BJ300" s="250">
        <f t="shared" si="784"/>
        <v>35510001</v>
      </c>
      <c r="BK300" s="251">
        <v>348</v>
      </c>
      <c r="BL300" s="251">
        <v>5</v>
      </c>
      <c r="BM300" s="252">
        <f t="shared" si="785"/>
        <v>4.0000999999999998</v>
      </c>
      <c r="BN300" s="252">
        <f t="shared" si="786"/>
        <v>1</v>
      </c>
      <c r="BO300" s="252">
        <f t="shared" si="787"/>
        <v>1</v>
      </c>
      <c r="BP300" s="252">
        <f t="shared" si="788"/>
        <v>1</v>
      </c>
      <c r="BQ300" s="254">
        <f t="shared" si="789"/>
        <v>1357</v>
      </c>
      <c r="BR300">
        <f t="shared" si="782"/>
        <v>0</v>
      </c>
      <c r="BS300">
        <v>0</v>
      </c>
      <c r="BT300">
        <v>1</v>
      </c>
      <c r="BU300" t="s">
        <v>139</v>
      </c>
      <c r="BV300" t="str">
        <f t="shared" si="802"/>
        <v>0</v>
      </c>
      <c r="BW300" t="str">
        <f t="shared" si="802"/>
        <v>0</v>
      </c>
      <c r="BX300" t="str">
        <f t="shared" si="802"/>
        <v>1</v>
      </c>
      <c r="BY300" t="s">
        <v>23</v>
      </c>
      <c r="BZ300" s="253">
        <f t="shared" si="790"/>
        <v>2714</v>
      </c>
      <c r="CA300" s="253">
        <f t="shared" si="791"/>
        <v>2714.1357000000003</v>
      </c>
      <c r="CB300" s="253">
        <f t="shared" si="792"/>
        <v>0</v>
      </c>
      <c r="CC300" s="253">
        <f t="shared" si="793"/>
        <v>0</v>
      </c>
      <c r="CD300" s="253">
        <f t="shared" si="794"/>
        <v>1357</v>
      </c>
      <c r="CE300" s="253">
        <f t="shared" si="795"/>
        <v>0</v>
      </c>
      <c r="CF300" s="253">
        <f t="shared" si="796"/>
        <v>0</v>
      </c>
      <c r="CG300" s="253">
        <f t="shared" si="797"/>
        <v>1357</v>
      </c>
      <c r="CH300" s="253">
        <f t="shared" si="798"/>
        <v>0</v>
      </c>
      <c r="CI300" s="253">
        <f t="shared" si="799"/>
        <v>0</v>
      </c>
      <c r="CJ300" s="253">
        <f t="shared" si="800"/>
        <v>1357</v>
      </c>
      <c r="CK300" s="253">
        <f t="shared" si="801"/>
        <v>0</v>
      </c>
    </row>
    <row r="301" spans="2:89" ht="20.399999999999999" x14ac:dyDescent="0.3">
      <c r="B301" s="129">
        <v>209</v>
      </c>
      <c r="C301" s="192">
        <v>355011</v>
      </c>
      <c r="D301" s="192">
        <v>35510001</v>
      </c>
      <c r="E301" s="155" t="s">
        <v>306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820"/>
        <v>0</v>
      </c>
      <c r="L301" s="156" t="s">
        <v>274</v>
      </c>
      <c r="M301" s="201">
        <v>0</v>
      </c>
      <c r="N301" s="262">
        <f t="shared" si="783"/>
        <v>2146</v>
      </c>
      <c r="O301" s="169">
        <v>2146</v>
      </c>
      <c r="P301" s="110">
        <f t="shared" si="761"/>
        <v>0</v>
      </c>
      <c r="Q301" s="112" t="s">
        <v>139</v>
      </c>
      <c r="R301" s="113">
        <f t="shared" si="755"/>
        <v>0</v>
      </c>
      <c r="S301" s="114">
        <f t="shared" si="762"/>
        <v>0</v>
      </c>
      <c r="T301" s="113">
        <f t="shared" si="756"/>
        <v>0</v>
      </c>
      <c r="U301" s="115">
        <f t="shared" si="763"/>
        <v>0</v>
      </c>
      <c r="V301" s="113">
        <f t="shared" si="757"/>
        <v>0</v>
      </c>
      <c r="W301" s="115">
        <f t="shared" si="764"/>
        <v>0</v>
      </c>
      <c r="X301" s="113">
        <f t="shared" si="758"/>
        <v>0</v>
      </c>
      <c r="Y301" s="115">
        <f t="shared" si="765"/>
        <v>0</v>
      </c>
      <c r="Z301" s="116">
        <f t="shared" si="759"/>
        <v>0</v>
      </c>
      <c r="AA301" s="117" t="b">
        <f t="shared" si="760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240">
        <v>0</v>
      </c>
      <c r="AI301" s="164">
        <f t="shared" si="766"/>
        <v>0</v>
      </c>
      <c r="AJ301" s="240">
        <v>0</v>
      </c>
      <c r="AK301" s="164">
        <f t="shared" si="767"/>
        <v>0</v>
      </c>
      <c r="AL301" s="21">
        <v>0</v>
      </c>
      <c r="AM301" s="164">
        <f t="shared" si="768"/>
        <v>0</v>
      </c>
      <c r="AN301" s="21">
        <v>0</v>
      </c>
      <c r="AO301" s="164">
        <f t="shared" si="769"/>
        <v>0</v>
      </c>
      <c r="AP301" s="21">
        <v>0</v>
      </c>
      <c r="AQ301" s="164">
        <f t="shared" si="770"/>
        <v>0</v>
      </c>
      <c r="AR301" s="21">
        <v>0</v>
      </c>
      <c r="AS301" s="164">
        <f t="shared" si="771"/>
        <v>0</v>
      </c>
      <c r="AT301" s="21">
        <v>0</v>
      </c>
      <c r="AU301" s="164">
        <f t="shared" si="772"/>
        <v>0</v>
      </c>
      <c r="AV301" s="21">
        <v>0</v>
      </c>
      <c r="AW301" s="164">
        <f t="shared" si="773"/>
        <v>0</v>
      </c>
      <c r="AX301" s="21">
        <v>0</v>
      </c>
      <c r="AY301" s="164">
        <f t="shared" si="774"/>
        <v>0</v>
      </c>
      <c r="AZ301" s="21">
        <v>0</v>
      </c>
      <c r="BA301" s="164">
        <f t="shared" si="775"/>
        <v>0</v>
      </c>
      <c r="BB301" s="21">
        <v>0</v>
      </c>
      <c r="BC301" s="164">
        <f t="shared" si="776"/>
        <v>0</v>
      </c>
      <c r="BD301" s="21">
        <v>0</v>
      </c>
      <c r="BE301" s="164">
        <f t="shared" si="777"/>
        <v>0</v>
      </c>
      <c r="BF301" s="253">
        <f t="shared" si="778"/>
        <v>0</v>
      </c>
      <c r="BG301" s="253">
        <f t="shared" si="779"/>
        <v>0</v>
      </c>
      <c r="BH301" s="10" t="b">
        <f t="shared" si="780"/>
        <v>1</v>
      </c>
      <c r="BI301" s="253">
        <f t="shared" si="781"/>
        <v>0</v>
      </c>
      <c r="BJ301" s="250">
        <f t="shared" si="784"/>
        <v>35510001</v>
      </c>
      <c r="BK301" s="251">
        <v>348</v>
      </c>
      <c r="BL301" s="251">
        <v>5</v>
      </c>
      <c r="BM301" s="252">
        <f t="shared" si="785"/>
        <v>0</v>
      </c>
      <c r="BN301" s="252">
        <f t="shared" si="786"/>
        <v>0</v>
      </c>
      <c r="BO301" s="252">
        <f t="shared" si="787"/>
        <v>0</v>
      </c>
      <c r="BP301" s="252">
        <f t="shared" si="788"/>
        <v>0</v>
      </c>
      <c r="BQ301" s="254">
        <f t="shared" si="789"/>
        <v>2146</v>
      </c>
      <c r="BR301">
        <f t="shared" si="782"/>
        <v>0</v>
      </c>
      <c r="BS301">
        <v>0</v>
      </c>
      <c r="BT301">
        <v>1</v>
      </c>
      <c r="BU301" t="s">
        <v>139</v>
      </c>
      <c r="BV301" t="str">
        <f t="shared" si="802"/>
        <v>0</v>
      </c>
      <c r="BW301" t="str">
        <f t="shared" si="802"/>
        <v>0</v>
      </c>
      <c r="BX301" t="str">
        <f t="shared" si="802"/>
        <v>1</v>
      </c>
      <c r="BY301" t="s">
        <v>23</v>
      </c>
      <c r="BZ301" s="253">
        <f t="shared" si="790"/>
        <v>0</v>
      </c>
      <c r="CA301" s="253">
        <f t="shared" si="791"/>
        <v>0</v>
      </c>
      <c r="CB301" s="253">
        <f t="shared" si="792"/>
        <v>0</v>
      </c>
      <c r="CC301" s="253">
        <f t="shared" si="793"/>
        <v>0</v>
      </c>
      <c r="CD301" s="253">
        <f t="shared" si="794"/>
        <v>0</v>
      </c>
      <c r="CE301" s="253">
        <f t="shared" si="795"/>
        <v>0</v>
      </c>
      <c r="CF301" s="253">
        <f t="shared" si="796"/>
        <v>0</v>
      </c>
      <c r="CG301" s="253">
        <f t="shared" si="797"/>
        <v>0</v>
      </c>
      <c r="CH301" s="253">
        <f t="shared" si="798"/>
        <v>0</v>
      </c>
      <c r="CI301" s="253">
        <f t="shared" si="799"/>
        <v>0</v>
      </c>
      <c r="CJ301" s="253">
        <f t="shared" si="800"/>
        <v>0</v>
      </c>
      <c r="CK301" s="253">
        <f t="shared" si="801"/>
        <v>0</v>
      </c>
    </row>
    <row r="302" spans="2:89" s="228" customFormat="1" ht="37.200000000000003" customHeight="1" x14ac:dyDescent="0.3">
      <c r="B302" s="227">
        <v>210</v>
      </c>
      <c r="C302" s="193">
        <v>355011</v>
      </c>
      <c r="D302" s="193">
        <v>35510001</v>
      </c>
      <c r="E302" s="157" t="s">
        <v>307</v>
      </c>
      <c r="F302" s="229" t="s">
        <v>344</v>
      </c>
      <c r="G302" s="229" t="s">
        <v>345</v>
      </c>
      <c r="H302" s="230" t="s">
        <v>18</v>
      </c>
      <c r="I302" s="231"/>
      <c r="J302" s="230" t="s">
        <v>19</v>
      </c>
      <c r="K302" s="232">
        <f t="shared" si="820"/>
        <v>8.83</v>
      </c>
      <c r="L302" s="158" t="s">
        <v>274</v>
      </c>
      <c r="M302" s="105">
        <v>0</v>
      </c>
      <c r="N302" s="370">
        <f t="shared" si="783"/>
        <v>1800</v>
      </c>
      <c r="O302" s="233">
        <v>1800</v>
      </c>
      <c r="P302" s="234">
        <f t="shared" si="761"/>
        <v>15894</v>
      </c>
      <c r="Q302" s="160" t="s">
        <v>139</v>
      </c>
      <c r="R302" s="235">
        <f t="shared" si="755"/>
        <v>2</v>
      </c>
      <c r="S302" s="234">
        <f t="shared" si="762"/>
        <v>3600</v>
      </c>
      <c r="T302" s="235">
        <f t="shared" si="756"/>
        <v>4.83</v>
      </c>
      <c r="U302" s="234">
        <f t="shared" si="763"/>
        <v>8694</v>
      </c>
      <c r="V302" s="235">
        <f t="shared" si="757"/>
        <v>1</v>
      </c>
      <c r="W302" s="234">
        <f t="shared" si="764"/>
        <v>1800</v>
      </c>
      <c r="X302" s="235">
        <f t="shared" si="758"/>
        <v>1</v>
      </c>
      <c r="Y302" s="234">
        <f t="shared" si="765"/>
        <v>1800</v>
      </c>
      <c r="Z302" s="234">
        <f t="shared" si="759"/>
        <v>15894</v>
      </c>
      <c r="AA302" s="236" t="b">
        <f t="shared" si="760"/>
        <v>1</v>
      </c>
      <c r="AB302" s="231"/>
      <c r="AC302" s="237"/>
      <c r="AD302" s="230" t="s">
        <v>22</v>
      </c>
      <c r="AE302" s="229" t="s">
        <v>23</v>
      </c>
      <c r="AF302" s="238"/>
      <c r="AG302" s="239"/>
      <c r="AH302" s="240">
        <v>0</v>
      </c>
      <c r="AI302" s="373">
        <f t="shared" si="766"/>
        <v>0</v>
      </c>
      <c r="AJ302" s="240">
        <v>1</v>
      </c>
      <c r="AK302" s="373">
        <f t="shared" si="767"/>
        <v>1800</v>
      </c>
      <c r="AL302" s="240">
        <v>1</v>
      </c>
      <c r="AM302" s="373">
        <f t="shared" si="768"/>
        <v>1800</v>
      </c>
      <c r="AN302" s="240">
        <v>3.83</v>
      </c>
      <c r="AO302" s="373">
        <f t="shared" si="769"/>
        <v>6894</v>
      </c>
      <c r="AP302" s="240">
        <v>0</v>
      </c>
      <c r="AQ302" s="373">
        <f t="shared" si="770"/>
        <v>0</v>
      </c>
      <c r="AR302" s="240">
        <v>1</v>
      </c>
      <c r="AS302" s="373">
        <f t="shared" si="771"/>
        <v>1800</v>
      </c>
      <c r="AT302" s="240">
        <v>0</v>
      </c>
      <c r="AU302" s="373">
        <f t="shared" si="772"/>
        <v>0</v>
      </c>
      <c r="AV302" s="240">
        <v>0</v>
      </c>
      <c r="AW302" s="373">
        <f t="shared" si="773"/>
        <v>0</v>
      </c>
      <c r="AX302" s="240">
        <v>1</v>
      </c>
      <c r="AY302" s="373">
        <f t="shared" si="774"/>
        <v>1800</v>
      </c>
      <c r="AZ302" s="240">
        <v>0</v>
      </c>
      <c r="BA302" s="373">
        <f t="shared" si="775"/>
        <v>0</v>
      </c>
      <c r="BB302" s="240">
        <v>0</v>
      </c>
      <c r="BC302" s="373">
        <f t="shared" si="776"/>
        <v>0</v>
      </c>
      <c r="BD302" s="240">
        <v>1</v>
      </c>
      <c r="BE302" s="373">
        <f t="shared" si="777"/>
        <v>1800</v>
      </c>
      <c r="BF302" s="387">
        <f t="shared" si="778"/>
        <v>15894</v>
      </c>
      <c r="BG302" s="387">
        <f t="shared" si="779"/>
        <v>15894</v>
      </c>
      <c r="BH302" s="390" t="b">
        <f t="shared" si="780"/>
        <v>1</v>
      </c>
      <c r="BI302" s="387">
        <f t="shared" si="781"/>
        <v>0</v>
      </c>
      <c r="BJ302" s="376">
        <f t="shared" si="784"/>
        <v>35510001</v>
      </c>
      <c r="BK302" s="384">
        <v>348</v>
      </c>
      <c r="BL302" s="384">
        <v>5</v>
      </c>
      <c r="BM302" s="385">
        <f t="shared" si="785"/>
        <v>2</v>
      </c>
      <c r="BN302" s="385">
        <f t="shared" si="786"/>
        <v>4.83</v>
      </c>
      <c r="BO302" s="385">
        <f t="shared" si="787"/>
        <v>1</v>
      </c>
      <c r="BP302" s="385">
        <f t="shared" si="788"/>
        <v>1</v>
      </c>
      <c r="BQ302" s="386">
        <f t="shared" si="789"/>
        <v>1800</v>
      </c>
      <c r="BR302" s="228">
        <f t="shared" si="782"/>
        <v>0</v>
      </c>
      <c r="BS302" s="228">
        <v>0</v>
      </c>
      <c r="BT302" s="228">
        <v>1</v>
      </c>
      <c r="BU302" s="228" t="s">
        <v>139</v>
      </c>
      <c r="BV302" s="228" t="str">
        <f t="shared" si="802"/>
        <v>0</v>
      </c>
      <c r="BW302" s="228" t="str">
        <f t="shared" si="802"/>
        <v>0</v>
      </c>
      <c r="BX302" s="228" t="str">
        <f t="shared" si="802"/>
        <v>1</v>
      </c>
      <c r="BY302" s="228" t="s">
        <v>23</v>
      </c>
      <c r="BZ302" s="387">
        <f t="shared" si="790"/>
        <v>0</v>
      </c>
      <c r="CA302" s="387">
        <f t="shared" si="791"/>
        <v>1800</v>
      </c>
      <c r="CB302" s="387">
        <f t="shared" si="792"/>
        <v>1800</v>
      </c>
      <c r="CC302" s="387">
        <f t="shared" si="793"/>
        <v>6894</v>
      </c>
      <c r="CD302" s="387">
        <f t="shared" si="794"/>
        <v>0</v>
      </c>
      <c r="CE302" s="387">
        <f t="shared" si="795"/>
        <v>1800</v>
      </c>
      <c r="CF302" s="387">
        <f t="shared" si="796"/>
        <v>0</v>
      </c>
      <c r="CG302" s="387">
        <f t="shared" si="797"/>
        <v>0</v>
      </c>
      <c r="CH302" s="387">
        <f t="shared" si="798"/>
        <v>1800</v>
      </c>
      <c r="CI302" s="387">
        <f t="shared" si="799"/>
        <v>0</v>
      </c>
      <c r="CJ302" s="387">
        <f t="shared" si="800"/>
        <v>0</v>
      </c>
      <c r="CK302" s="387">
        <f t="shared" si="801"/>
        <v>1800</v>
      </c>
    </row>
    <row r="303" spans="2:89" ht="33" customHeight="1" x14ac:dyDescent="0.3">
      <c r="B303" s="129">
        <v>211</v>
      </c>
      <c r="C303" s="192">
        <v>355011</v>
      </c>
      <c r="D303" s="193">
        <v>35510001</v>
      </c>
      <c r="E303" s="157" t="s">
        <v>308</v>
      </c>
      <c r="F303" s="229" t="s">
        <v>344</v>
      </c>
      <c r="G303" s="229" t="s">
        <v>345</v>
      </c>
      <c r="H303" s="230" t="s">
        <v>18</v>
      </c>
      <c r="I303" s="231"/>
      <c r="J303" s="230" t="s">
        <v>19</v>
      </c>
      <c r="K303" s="232">
        <f t="shared" si="820"/>
        <v>4</v>
      </c>
      <c r="L303" s="158" t="s">
        <v>274</v>
      </c>
      <c r="M303" s="201">
        <v>0</v>
      </c>
      <c r="N303" s="262">
        <f t="shared" si="783"/>
        <v>1798</v>
      </c>
      <c r="O303" s="233">
        <v>1798</v>
      </c>
      <c r="P303" s="110">
        <f t="shared" si="761"/>
        <v>7192</v>
      </c>
      <c r="Q303" s="112" t="s">
        <v>139</v>
      </c>
      <c r="R303" s="113">
        <f t="shared" si="755"/>
        <v>1</v>
      </c>
      <c r="S303" s="114">
        <f t="shared" si="762"/>
        <v>1798</v>
      </c>
      <c r="T303" s="113">
        <f t="shared" si="756"/>
        <v>1</v>
      </c>
      <c r="U303" s="115">
        <f t="shared" si="763"/>
        <v>1798</v>
      </c>
      <c r="V303" s="113">
        <f t="shared" si="757"/>
        <v>1</v>
      </c>
      <c r="W303" s="115">
        <f t="shared" si="764"/>
        <v>1798</v>
      </c>
      <c r="X303" s="113">
        <f t="shared" si="758"/>
        <v>1</v>
      </c>
      <c r="Y303" s="115">
        <f t="shared" si="765"/>
        <v>1798</v>
      </c>
      <c r="Z303" s="116">
        <f t="shared" si="759"/>
        <v>7192</v>
      </c>
      <c r="AA303" s="117" t="b">
        <f t="shared" si="760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40">
        <v>0</v>
      </c>
      <c r="AI303" s="164">
        <f t="shared" si="766"/>
        <v>0</v>
      </c>
      <c r="AJ303" s="240">
        <v>0</v>
      </c>
      <c r="AK303" s="164">
        <f t="shared" si="767"/>
        <v>0</v>
      </c>
      <c r="AL303" s="21">
        <v>1</v>
      </c>
      <c r="AM303" s="164">
        <f t="shared" si="768"/>
        <v>1798</v>
      </c>
      <c r="AN303" s="21">
        <v>0</v>
      </c>
      <c r="AO303" s="164">
        <f t="shared" si="769"/>
        <v>0</v>
      </c>
      <c r="AP303" s="21">
        <v>0</v>
      </c>
      <c r="AQ303" s="164">
        <f t="shared" si="770"/>
        <v>0</v>
      </c>
      <c r="AR303" s="21">
        <v>1</v>
      </c>
      <c r="AS303" s="164">
        <f t="shared" si="771"/>
        <v>1798</v>
      </c>
      <c r="AT303" s="21">
        <v>0</v>
      </c>
      <c r="AU303" s="164">
        <f t="shared" si="772"/>
        <v>0</v>
      </c>
      <c r="AV303" s="21">
        <v>0</v>
      </c>
      <c r="AW303" s="164">
        <f t="shared" si="773"/>
        <v>0</v>
      </c>
      <c r="AX303" s="21">
        <v>1</v>
      </c>
      <c r="AY303" s="164">
        <f t="shared" si="774"/>
        <v>1798</v>
      </c>
      <c r="AZ303" s="21">
        <v>0</v>
      </c>
      <c r="BA303" s="164">
        <f t="shared" si="775"/>
        <v>0</v>
      </c>
      <c r="BB303" s="21">
        <v>0</v>
      </c>
      <c r="BC303" s="164">
        <f t="shared" si="776"/>
        <v>0</v>
      </c>
      <c r="BD303" s="21">
        <v>1</v>
      </c>
      <c r="BE303" s="164">
        <f t="shared" si="777"/>
        <v>1798</v>
      </c>
      <c r="BF303" s="253">
        <f t="shared" si="778"/>
        <v>7192</v>
      </c>
      <c r="BG303" s="253">
        <f t="shared" si="779"/>
        <v>7192</v>
      </c>
      <c r="BH303" s="10" t="b">
        <f t="shared" si="780"/>
        <v>1</v>
      </c>
      <c r="BI303" s="253">
        <f t="shared" si="781"/>
        <v>0</v>
      </c>
      <c r="BJ303" s="250">
        <f t="shared" si="784"/>
        <v>35510001</v>
      </c>
      <c r="BK303" s="251">
        <v>348</v>
      </c>
      <c r="BL303" s="251">
        <v>5</v>
      </c>
      <c r="BM303" s="252">
        <f t="shared" si="785"/>
        <v>1</v>
      </c>
      <c r="BN303" s="252">
        <f t="shared" si="786"/>
        <v>1</v>
      </c>
      <c r="BO303" s="252">
        <f t="shared" si="787"/>
        <v>1</v>
      </c>
      <c r="BP303" s="252">
        <f t="shared" si="788"/>
        <v>1</v>
      </c>
      <c r="BQ303" s="254">
        <f t="shared" si="789"/>
        <v>1798</v>
      </c>
      <c r="BR303">
        <f t="shared" si="782"/>
        <v>0</v>
      </c>
      <c r="BS303">
        <v>0</v>
      </c>
      <c r="BT303">
        <v>1</v>
      </c>
      <c r="BU303" t="s">
        <v>139</v>
      </c>
      <c r="BV303" t="str">
        <f t="shared" si="802"/>
        <v>0</v>
      </c>
      <c r="BW303" t="str">
        <f t="shared" si="802"/>
        <v>0</v>
      </c>
      <c r="BX303" t="str">
        <f t="shared" si="802"/>
        <v>1</v>
      </c>
      <c r="BY303" t="s">
        <v>23</v>
      </c>
      <c r="BZ303" s="253">
        <f t="shared" si="790"/>
        <v>0</v>
      </c>
      <c r="CA303" s="253">
        <f t="shared" si="791"/>
        <v>0</v>
      </c>
      <c r="CB303" s="253">
        <f t="shared" si="792"/>
        <v>1798</v>
      </c>
      <c r="CC303" s="253">
        <f t="shared" si="793"/>
        <v>0</v>
      </c>
      <c r="CD303" s="253">
        <f t="shared" si="794"/>
        <v>0</v>
      </c>
      <c r="CE303" s="253">
        <f t="shared" si="795"/>
        <v>1798</v>
      </c>
      <c r="CF303" s="253">
        <f t="shared" si="796"/>
        <v>0</v>
      </c>
      <c r="CG303" s="253">
        <f t="shared" si="797"/>
        <v>0</v>
      </c>
      <c r="CH303" s="253">
        <f t="shared" si="798"/>
        <v>1798</v>
      </c>
      <c r="CI303" s="253">
        <f t="shared" si="799"/>
        <v>0</v>
      </c>
      <c r="CJ303" s="253">
        <f t="shared" si="800"/>
        <v>0</v>
      </c>
      <c r="CK303" s="253">
        <f t="shared" si="801"/>
        <v>1798</v>
      </c>
    </row>
    <row r="304" spans="2:89" ht="20.399999999999999" x14ac:dyDescent="0.3">
      <c r="B304" s="129">
        <v>212</v>
      </c>
      <c r="C304" s="192">
        <v>355011</v>
      </c>
      <c r="D304" s="193">
        <v>35510001</v>
      </c>
      <c r="E304" s="157" t="s">
        <v>309</v>
      </c>
      <c r="F304" s="229" t="s">
        <v>344</v>
      </c>
      <c r="G304" s="229" t="s">
        <v>345</v>
      </c>
      <c r="H304" s="230" t="s">
        <v>18</v>
      </c>
      <c r="I304" s="231"/>
      <c r="J304" s="230" t="s">
        <v>19</v>
      </c>
      <c r="K304" s="232">
        <f t="shared" si="820"/>
        <v>5.2747999999999999</v>
      </c>
      <c r="L304" s="158" t="s">
        <v>274</v>
      </c>
      <c r="M304" s="104">
        <v>0</v>
      </c>
      <c r="N304" s="262">
        <f t="shared" si="783"/>
        <v>1589.4</v>
      </c>
      <c r="O304" s="233">
        <v>1589.4</v>
      </c>
      <c r="P304" s="110">
        <f t="shared" si="761"/>
        <v>8383.7671200000004</v>
      </c>
      <c r="Q304" s="112" t="s">
        <v>139</v>
      </c>
      <c r="R304" s="113">
        <f t="shared" si="755"/>
        <v>3.2747999999999999</v>
      </c>
      <c r="S304" s="114">
        <f t="shared" si="762"/>
        <v>5204.9671200000003</v>
      </c>
      <c r="T304" s="113">
        <f t="shared" si="756"/>
        <v>0</v>
      </c>
      <c r="U304" s="115">
        <f t="shared" si="763"/>
        <v>0</v>
      </c>
      <c r="V304" s="113">
        <f t="shared" si="757"/>
        <v>1</v>
      </c>
      <c r="W304" s="115">
        <f t="shared" si="764"/>
        <v>1589.4</v>
      </c>
      <c r="X304" s="113">
        <f t="shared" si="758"/>
        <v>1</v>
      </c>
      <c r="Y304" s="115">
        <f t="shared" si="765"/>
        <v>1589.4</v>
      </c>
      <c r="Z304" s="116">
        <f t="shared" si="759"/>
        <v>8383.7671200000004</v>
      </c>
      <c r="AA304" s="117" t="b">
        <f t="shared" si="760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240">
        <v>1.2847999999999999</v>
      </c>
      <c r="AI304" s="164">
        <f t="shared" si="766"/>
        <v>2042.0611200000001</v>
      </c>
      <c r="AJ304" s="240">
        <v>1.99</v>
      </c>
      <c r="AK304" s="164">
        <f t="shared" si="767"/>
        <v>3162.9059999999999</v>
      </c>
      <c r="AL304" s="21">
        <v>0</v>
      </c>
      <c r="AM304" s="164">
        <f t="shared" si="768"/>
        <v>0</v>
      </c>
      <c r="AN304" s="21">
        <v>0</v>
      </c>
      <c r="AO304" s="164">
        <f t="shared" si="769"/>
        <v>0</v>
      </c>
      <c r="AP304" s="21">
        <v>0</v>
      </c>
      <c r="AQ304" s="164">
        <f t="shared" si="770"/>
        <v>0</v>
      </c>
      <c r="AR304" s="21">
        <v>0</v>
      </c>
      <c r="AS304" s="164">
        <f t="shared" si="771"/>
        <v>0</v>
      </c>
      <c r="AT304" s="21">
        <v>1</v>
      </c>
      <c r="AU304" s="164">
        <f t="shared" si="772"/>
        <v>1589.4</v>
      </c>
      <c r="AV304" s="21">
        <v>0</v>
      </c>
      <c r="AW304" s="164">
        <f t="shared" si="773"/>
        <v>0</v>
      </c>
      <c r="AX304" s="21">
        <v>0</v>
      </c>
      <c r="AY304" s="164">
        <f t="shared" si="774"/>
        <v>0</v>
      </c>
      <c r="AZ304" s="21">
        <v>1</v>
      </c>
      <c r="BA304" s="164">
        <f t="shared" si="775"/>
        <v>1589.4</v>
      </c>
      <c r="BB304" s="21">
        <v>0</v>
      </c>
      <c r="BC304" s="164">
        <f t="shared" si="776"/>
        <v>0</v>
      </c>
      <c r="BD304" s="21">
        <v>0</v>
      </c>
      <c r="BE304" s="164">
        <f t="shared" si="777"/>
        <v>0</v>
      </c>
      <c r="BF304" s="253">
        <f t="shared" si="778"/>
        <v>8383.7671200000004</v>
      </c>
      <c r="BG304" s="253">
        <f t="shared" si="779"/>
        <v>8383.7671200000004</v>
      </c>
      <c r="BH304" s="10" t="b">
        <f t="shared" si="780"/>
        <v>1</v>
      </c>
      <c r="BI304" s="253">
        <f t="shared" si="781"/>
        <v>0</v>
      </c>
      <c r="BJ304" s="250">
        <f t="shared" si="784"/>
        <v>35510001</v>
      </c>
      <c r="BK304" s="251">
        <v>348</v>
      </c>
      <c r="BL304" s="251">
        <v>5</v>
      </c>
      <c r="BM304" s="252">
        <f t="shared" si="785"/>
        <v>3.2747999999999999</v>
      </c>
      <c r="BN304" s="252">
        <f t="shared" si="786"/>
        <v>0</v>
      </c>
      <c r="BO304" s="252">
        <f t="shared" si="787"/>
        <v>1</v>
      </c>
      <c r="BP304" s="252">
        <f t="shared" si="788"/>
        <v>1</v>
      </c>
      <c r="BQ304" s="254">
        <f t="shared" si="789"/>
        <v>1589.4</v>
      </c>
      <c r="BR304">
        <f t="shared" si="782"/>
        <v>0</v>
      </c>
      <c r="BS304">
        <v>0</v>
      </c>
      <c r="BT304">
        <v>1</v>
      </c>
      <c r="BU304" t="s">
        <v>139</v>
      </c>
      <c r="BV304" t="str">
        <f t="shared" si="802"/>
        <v>0</v>
      </c>
      <c r="BW304" t="str">
        <f t="shared" si="802"/>
        <v>0</v>
      </c>
      <c r="BX304" t="str">
        <f t="shared" si="802"/>
        <v>1</v>
      </c>
      <c r="BY304" t="s">
        <v>23</v>
      </c>
      <c r="BZ304" s="253">
        <f t="shared" si="790"/>
        <v>2042.0611200000001</v>
      </c>
      <c r="CA304" s="253">
        <f t="shared" si="791"/>
        <v>3162.9059999999999</v>
      </c>
      <c r="CB304" s="253">
        <f t="shared" si="792"/>
        <v>0</v>
      </c>
      <c r="CC304" s="253">
        <f t="shared" si="793"/>
        <v>0</v>
      </c>
      <c r="CD304" s="253">
        <f t="shared" si="794"/>
        <v>0</v>
      </c>
      <c r="CE304" s="253">
        <f t="shared" si="795"/>
        <v>0</v>
      </c>
      <c r="CF304" s="253">
        <f t="shared" si="796"/>
        <v>1589.4</v>
      </c>
      <c r="CG304" s="253">
        <f t="shared" si="797"/>
        <v>0</v>
      </c>
      <c r="CH304" s="253">
        <f t="shared" si="798"/>
        <v>0</v>
      </c>
      <c r="CI304" s="253">
        <f t="shared" si="799"/>
        <v>1589.4</v>
      </c>
      <c r="CJ304" s="253">
        <f t="shared" si="800"/>
        <v>0</v>
      </c>
      <c r="CK304" s="253">
        <f t="shared" si="801"/>
        <v>0</v>
      </c>
    </row>
    <row r="305" spans="1:89" ht="20.399999999999999" x14ac:dyDescent="0.3">
      <c r="B305" s="129">
        <v>213</v>
      </c>
      <c r="C305" s="192">
        <v>355011</v>
      </c>
      <c r="D305" s="193">
        <v>35510001</v>
      </c>
      <c r="E305" s="157" t="s">
        <v>310</v>
      </c>
      <c r="F305" s="229" t="s">
        <v>344</v>
      </c>
      <c r="G305" s="229" t="s">
        <v>345</v>
      </c>
      <c r="H305" s="230" t="s">
        <v>18</v>
      </c>
      <c r="I305" s="231"/>
      <c r="J305" s="230" t="s">
        <v>19</v>
      </c>
      <c r="K305" s="232">
        <f t="shared" si="820"/>
        <v>3</v>
      </c>
      <c r="L305" s="158" t="s">
        <v>274</v>
      </c>
      <c r="M305" s="201">
        <v>0</v>
      </c>
      <c r="N305" s="262">
        <f t="shared" si="783"/>
        <v>3200</v>
      </c>
      <c r="O305" s="233">
        <v>3200</v>
      </c>
      <c r="P305" s="110">
        <f t="shared" si="761"/>
        <v>9600</v>
      </c>
      <c r="Q305" s="112" t="s">
        <v>139</v>
      </c>
      <c r="R305" s="113">
        <f t="shared" si="755"/>
        <v>0</v>
      </c>
      <c r="S305" s="114">
        <f t="shared" si="762"/>
        <v>0</v>
      </c>
      <c r="T305" s="113">
        <f t="shared" si="756"/>
        <v>1</v>
      </c>
      <c r="U305" s="115">
        <f t="shared" si="763"/>
        <v>3200</v>
      </c>
      <c r="V305" s="113">
        <f t="shared" si="757"/>
        <v>1</v>
      </c>
      <c r="W305" s="115">
        <f t="shared" si="764"/>
        <v>3200</v>
      </c>
      <c r="X305" s="113">
        <f t="shared" si="758"/>
        <v>1</v>
      </c>
      <c r="Y305" s="115">
        <f t="shared" si="765"/>
        <v>3200</v>
      </c>
      <c r="Z305" s="116">
        <f t="shared" si="759"/>
        <v>9600</v>
      </c>
      <c r="AA305" s="117" t="b">
        <f t="shared" si="760"/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40">
        <v>0</v>
      </c>
      <c r="AI305" s="164">
        <f t="shared" si="766"/>
        <v>0</v>
      </c>
      <c r="AJ305" s="240">
        <v>0</v>
      </c>
      <c r="AK305" s="164">
        <f t="shared" si="767"/>
        <v>0</v>
      </c>
      <c r="AL305" s="21">
        <v>0</v>
      </c>
      <c r="AM305" s="164">
        <f t="shared" si="768"/>
        <v>0</v>
      </c>
      <c r="AN305" s="21">
        <v>0</v>
      </c>
      <c r="AO305" s="164">
        <f t="shared" si="769"/>
        <v>0</v>
      </c>
      <c r="AP305" s="21">
        <v>1</v>
      </c>
      <c r="AQ305" s="164">
        <f t="shared" si="770"/>
        <v>3200</v>
      </c>
      <c r="AR305" s="21">
        <v>0</v>
      </c>
      <c r="AS305" s="164">
        <f t="shared" si="771"/>
        <v>0</v>
      </c>
      <c r="AT305" s="21">
        <v>0</v>
      </c>
      <c r="AU305" s="164">
        <f t="shared" si="772"/>
        <v>0</v>
      </c>
      <c r="AV305" s="21">
        <v>1</v>
      </c>
      <c r="AW305" s="164">
        <f t="shared" si="773"/>
        <v>3200</v>
      </c>
      <c r="AX305" s="21">
        <v>0</v>
      </c>
      <c r="AY305" s="164">
        <f t="shared" si="774"/>
        <v>0</v>
      </c>
      <c r="AZ305" s="21">
        <v>0</v>
      </c>
      <c r="BA305" s="164">
        <f t="shared" si="775"/>
        <v>0</v>
      </c>
      <c r="BB305" s="21">
        <v>1</v>
      </c>
      <c r="BC305" s="164">
        <f t="shared" si="776"/>
        <v>3200</v>
      </c>
      <c r="BD305" s="21">
        <v>0</v>
      </c>
      <c r="BE305" s="164">
        <f t="shared" si="777"/>
        <v>0</v>
      </c>
      <c r="BF305" s="253">
        <f t="shared" si="778"/>
        <v>9600</v>
      </c>
      <c r="BG305" s="253">
        <f t="shared" si="779"/>
        <v>9600</v>
      </c>
      <c r="BH305" s="10" t="b">
        <f t="shared" si="780"/>
        <v>1</v>
      </c>
      <c r="BI305" s="253">
        <f t="shared" si="781"/>
        <v>0</v>
      </c>
      <c r="BJ305" s="250">
        <f t="shared" si="784"/>
        <v>35510001</v>
      </c>
      <c r="BK305" s="251">
        <v>348</v>
      </c>
      <c r="BL305" s="251">
        <v>5</v>
      </c>
      <c r="BM305" s="252">
        <f t="shared" si="785"/>
        <v>0</v>
      </c>
      <c r="BN305" s="252">
        <f t="shared" si="786"/>
        <v>1</v>
      </c>
      <c r="BO305" s="252">
        <f t="shared" si="787"/>
        <v>1</v>
      </c>
      <c r="BP305" s="252">
        <f t="shared" si="788"/>
        <v>1</v>
      </c>
      <c r="BQ305" s="254">
        <f t="shared" si="789"/>
        <v>3200</v>
      </c>
      <c r="BR305">
        <f t="shared" si="782"/>
        <v>0</v>
      </c>
      <c r="BS305">
        <v>0</v>
      </c>
      <c r="BT305">
        <v>1</v>
      </c>
      <c r="BU305" t="s">
        <v>139</v>
      </c>
      <c r="BV305" t="str">
        <f t="shared" si="802"/>
        <v>0</v>
      </c>
      <c r="BW305" t="str">
        <f t="shared" si="802"/>
        <v>0</v>
      </c>
      <c r="BX305" t="str">
        <f t="shared" si="802"/>
        <v>1</v>
      </c>
      <c r="BY305" t="s">
        <v>23</v>
      </c>
      <c r="BZ305" s="253">
        <f t="shared" si="790"/>
        <v>0</v>
      </c>
      <c r="CA305" s="253">
        <f t="shared" si="791"/>
        <v>0</v>
      </c>
      <c r="CB305" s="253">
        <f t="shared" si="792"/>
        <v>0</v>
      </c>
      <c r="CC305" s="253">
        <f t="shared" si="793"/>
        <v>0</v>
      </c>
      <c r="CD305" s="253">
        <f t="shared" si="794"/>
        <v>3200</v>
      </c>
      <c r="CE305" s="253">
        <f t="shared" si="795"/>
        <v>0</v>
      </c>
      <c r="CF305" s="253">
        <f t="shared" si="796"/>
        <v>0</v>
      </c>
      <c r="CG305" s="253">
        <f t="shared" si="797"/>
        <v>3200</v>
      </c>
      <c r="CH305" s="253">
        <f t="shared" si="798"/>
        <v>0</v>
      </c>
      <c r="CI305" s="253">
        <f t="shared" si="799"/>
        <v>0</v>
      </c>
      <c r="CJ305" s="253">
        <f t="shared" si="800"/>
        <v>3200</v>
      </c>
      <c r="CK305" s="253">
        <f t="shared" si="801"/>
        <v>0</v>
      </c>
    </row>
    <row r="306" spans="1:89" ht="20.399999999999999" x14ac:dyDescent="0.3">
      <c r="B306" s="129">
        <v>214</v>
      </c>
      <c r="C306" s="192">
        <v>355011</v>
      </c>
      <c r="D306" s="193">
        <v>35510001</v>
      </c>
      <c r="E306" s="157" t="s">
        <v>311</v>
      </c>
      <c r="F306" s="229" t="s">
        <v>344</v>
      </c>
      <c r="G306" s="229" t="s">
        <v>345</v>
      </c>
      <c r="H306" s="230" t="s">
        <v>18</v>
      </c>
      <c r="I306" s="231"/>
      <c r="J306" s="230" t="s">
        <v>19</v>
      </c>
      <c r="K306" s="232">
        <f t="shared" si="820"/>
        <v>0</v>
      </c>
      <c r="L306" s="158" t="s">
        <v>274</v>
      </c>
      <c r="M306" s="104">
        <v>0</v>
      </c>
      <c r="N306" s="262">
        <f t="shared" si="783"/>
        <v>4000</v>
      </c>
      <c r="O306" s="233">
        <v>4000</v>
      </c>
      <c r="P306" s="110">
        <f t="shared" si="761"/>
        <v>0</v>
      </c>
      <c r="Q306" s="112" t="s">
        <v>139</v>
      </c>
      <c r="R306" s="113">
        <f t="shared" si="755"/>
        <v>0</v>
      </c>
      <c r="S306" s="114">
        <f t="shared" si="762"/>
        <v>0</v>
      </c>
      <c r="T306" s="113">
        <f t="shared" si="756"/>
        <v>0</v>
      </c>
      <c r="U306" s="115">
        <f t="shared" si="763"/>
        <v>0</v>
      </c>
      <c r="V306" s="113">
        <f t="shared" si="757"/>
        <v>0</v>
      </c>
      <c r="W306" s="115">
        <f t="shared" si="764"/>
        <v>0</v>
      </c>
      <c r="X306" s="113">
        <f t="shared" si="758"/>
        <v>0</v>
      </c>
      <c r="Y306" s="115">
        <f t="shared" si="765"/>
        <v>0</v>
      </c>
      <c r="Z306" s="116">
        <f t="shared" si="759"/>
        <v>0</v>
      </c>
      <c r="AA306" s="117" t="b">
        <f t="shared" si="760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240">
        <v>0</v>
      </c>
      <c r="AI306" s="164">
        <f t="shared" si="766"/>
        <v>0</v>
      </c>
      <c r="AJ306" s="240">
        <v>0</v>
      </c>
      <c r="AK306" s="164">
        <f t="shared" si="767"/>
        <v>0</v>
      </c>
      <c r="AL306" s="21">
        <v>0</v>
      </c>
      <c r="AM306" s="164">
        <f t="shared" si="768"/>
        <v>0</v>
      </c>
      <c r="AN306" s="21">
        <v>0</v>
      </c>
      <c r="AO306" s="164">
        <f t="shared" si="769"/>
        <v>0</v>
      </c>
      <c r="AP306" s="21">
        <v>0</v>
      </c>
      <c r="AQ306" s="164">
        <f t="shared" si="770"/>
        <v>0</v>
      </c>
      <c r="AR306" s="21">
        <v>0</v>
      </c>
      <c r="AS306" s="164">
        <f t="shared" si="771"/>
        <v>0</v>
      </c>
      <c r="AT306" s="21">
        <v>0</v>
      </c>
      <c r="AU306" s="164">
        <f t="shared" si="772"/>
        <v>0</v>
      </c>
      <c r="AV306" s="21">
        <v>0</v>
      </c>
      <c r="AW306" s="164">
        <f t="shared" si="773"/>
        <v>0</v>
      </c>
      <c r="AX306" s="21">
        <v>0</v>
      </c>
      <c r="AY306" s="164">
        <f t="shared" si="774"/>
        <v>0</v>
      </c>
      <c r="AZ306" s="21">
        <v>0</v>
      </c>
      <c r="BA306" s="164">
        <f t="shared" si="775"/>
        <v>0</v>
      </c>
      <c r="BB306" s="21">
        <v>0</v>
      </c>
      <c r="BC306" s="164">
        <f t="shared" si="776"/>
        <v>0</v>
      </c>
      <c r="BD306" s="21">
        <v>0</v>
      </c>
      <c r="BE306" s="164">
        <f t="shared" si="777"/>
        <v>0</v>
      </c>
      <c r="BF306" s="253">
        <f t="shared" si="778"/>
        <v>0</v>
      </c>
      <c r="BG306" s="253">
        <f t="shared" si="779"/>
        <v>0</v>
      </c>
      <c r="BH306" s="10" t="b">
        <f t="shared" si="780"/>
        <v>1</v>
      </c>
      <c r="BI306" s="253">
        <f t="shared" si="781"/>
        <v>0</v>
      </c>
      <c r="BJ306" s="250">
        <f t="shared" si="784"/>
        <v>35510001</v>
      </c>
      <c r="BK306" s="251">
        <v>348</v>
      </c>
      <c r="BL306" s="251">
        <v>5</v>
      </c>
      <c r="BM306" s="252">
        <f t="shared" si="785"/>
        <v>0</v>
      </c>
      <c r="BN306" s="252">
        <f t="shared" si="786"/>
        <v>0</v>
      </c>
      <c r="BO306" s="252">
        <f t="shared" si="787"/>
        <v>0</v>
      </c>
      <c r="BP306" s="252">
        <f t="shared" si="788"/>
        <v>0</v>
      </c>
      <c r="BQ306" s="254">
        <f t="shared" si="789"/>
        <v>4000</v>
      </c>
      <c r="BR306">
        <f t="shared" si="782"/>
        <v>0</v>
      </c>
      <c r="BS306">
        <v>0</v>
      </c>
      <c r="BT306">
        <v>1</v>
      </c>
      <c r="BU306" t="s">
        <v>139</v>
      </c>
      <c r="BV306" t="str">
        <f t="shared" si="802"/>
        <v>0</v>
      </c>
      <c r="BW306" t="str">
        <f t="shared" si="802"/>
        <v>0</v>
      </c>
      <c r="BX306" t="str">
        <f t="shared" si="802"/>
        <v>1</v>
      </c>
      <c r="BY306" t="s">
        <v>23</v>
      </c>
      <c r="BZ306" s="253">
        <f t="shared" si="790"/>
        <v>0</v>
      </c>
      <c r="CA306" s="253">
        <f t="shared" si="791"/>
        <v>0</v>
      </c>
      <c r="CB306" s="253">
        <f t="shared" si="792"/>
        <v>0</v>
      </c>
      <c r="CC306" s="253">
        <f t="shared" si="793"/>
        <v>0</v>
      </c>
      <c r="CD306" s="253">
        <f t="shared" si="794"/>
        <v>0</v>
      </c>
      <c r="CE306" s="253">
        <f t="shared" si="795"/>
        <v>0</v>
      </c>
      <c r="CF306" s="253">
        <f t="shared" si="796"/>
        <v>0</v>
      </c>
      <c r="CG306" s="253">
        <f t="shared" si="797"/>
        <v>0</v>
      </c>
      <c r="CH306" s="253">
        <f t="shared" si="798"/>
        <v>0</v>
      </c>
      <c r="CI306" s="253">
        <f t="shared" si="799"/>
        <v>0</v>
      </c>
      <c r="CJ306" s="253">
        <f t="shared" si="800"/>
        <v>0</v>
      </c>
      <c r="CK306" s="253">
        <f t="shared" si="801"/>
        <v>0</v>
      </c>
    </row>
    <row r="307" spans="1:89" ht="20.399999999999999" x14ac:dyDescent="0.3">
      <c r="B307" s="129">
        <v>215</v>
      </c>
      <c r="C307" s="192">
        <v>355011</v>
      </c>
      <c r="D307" s="193">
        <v>35510001</v>
      </c>
      <c r="E307" s="157" t="s">
        <v>312</v>
      </c>
      <c r="F307" s="229" t="s">
        <v>344</v>
      </c>
      <c r="G307" s="229" t="s">
        <v>345</v>
      </c>
      <c r="H307" s="230" t="s">
        <v>18</v>
      </c>
      <c r="I307" s="231"/>
      <c r="J307" s="230" t="s">
        <v>19</v>
      </c>
      <c r="K307" s="232">
        <f t="shared" si="820"/>
        <v>0</v>
      </c>
      <c r="L307" s="158" t="s">
        <v>274</v>
      </c>
      <c r="M307" s="201">
        <v>0</v>
      </c>
      <c r="N307" s="262">
        <f t="shared" si="783"/>
        <v>4200</v>
      </c>
      <c r="O307" s="233">
        <v>4200</v>
      </c>
      <c r="P307" s="110">
        <f t="shared" si="761"/>
        <v>0</v>
      </c>
      <c r="Q307" s="112" t="s">
        <v>139</v>
      </c>
      <c r="R307" s="113">
        <f t="shared" si="755"/>
        <v>0</v>
      </c>
      <c r="S307" s="114">
        <f t="shared" si="762"/>
        <v>0</v>
      </c>
      <c r="T307" s="113">
        <f t="shared" si="756"/>
        <v>0</v>
      </c>
      <c r="U307" s="115">
        <f t="shared" si="763"/>
        <v>0</v>
      </c>
      <c r="V307" s="113">
        <f t="shared" si="757"/>
        <v>0</v>
      </c>
      <c r="W307" s="115">
        <f t="shared" si="764"/>
        <v>0</v>
      </c>
      <c r="X307" s="113">
        <f t="shared" si="758"/>
        <v>0</v>
      </c>
      <c r="Y307" s="115">
        <f t="shared" si="765"/>
        <v>0</v>
      </c>
      <c r="Z307" s="116">
        <f t="shared" si="759"/>
        <v>0</v>
      </c>
      <c r="AA307" s="117" t="b">
        <f t="shared" si="760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240">
        <v>0</v>
      </c>
      <c r="AI307" s="164">
        <f t="shared" si="766"/>
        <v>0</v>
      </c>
      <c r="AJ307" s="240">
        <v>0</v>
      </c>
      <c r="AK307" s="164">
        <f t="shared" si="767"/>
        <v>0</v>
      </c>
      <c r="AL307" s="21">
        <v>0</v>
      </c>
      <c r="AM307" s="164">
        <f t="shared" si="768"/>
        <v>0</v>
      </c>
      <c r="AN307" s="21">
        <v>0</v>
      </c>
      <c r="AO307" s="164">
        <f t="shared" si="769"/>
        <v>0</v>
      </c>
      <c r="AP307" s="21">
        <v>0</v>
      </c>
      <c r="AQ307" s="164">
        <f t="shared" si="770"/>
        <v>0</v>
      </c>
      <c r="AR307" s="21">
        <v>0</v>
      </c>
      <c r="AS307" s="164">
        <f t="shared" si="771"/>
        <v>0</v>
      </c>
      <c r="AT307" s="21">
        <v>0</v>
      </c>
      <c r="AU307" s="164">
        <f t="shared" si="772"/>
        <v>0</v>
      </c>
      <c r="AV307" s="21">
        <v>0</v>
      </c>
      <c r="AW307" s="164">
        <f t="shared" si="773"/>
        <v>0</v>
      </c>
      <c r="AX307" s="21">
        <v>0</v>
      </c>
      <c r="AY307" s="164">
        <f t="shared" si="774"/>
        <v>0</v>
      </c>
      <c r="AZ307" s="21">
        <v>0</v>
      </c>
      <c r="BA307" s="164">
        <f t="shared" si="775"/>
        <v>0</v>
      </c>
      <c r="BB307" s="21">
        <v>0</v>
      </c>
      <c r="BC307" s="164">
        <f t="shared" si="776"/>
        <v>0</v>
      </c>
      <c r="BD307" s="21">
        <v>0</v>
      </c>
      <c r="BE307" s="164">
        <f t="shared" si="777"/>
        <v>0</v>
      </c>
      <c r="BF307" s="253">
        <f t="shared" si="778"/>
        <v>0</v>
      </c>
      <c r="BG307" s="253">
        <f t="shared" si="779"/>
        <v>0</v>
      </c>
      <c r="BH307" s="10" t="b">
        <f t="shared" si="780"/>
        <v>1</v>
      </c>
      <c r="BI307" s="253">
        <f t="shared" si="781"/>
        <v>0</v>
      </c>
      <c r="BJ307" s="250">
        <f t="shared" si="784"/>
        <v>35510001</v>
      </c>
      <c r="BK307" s="251">
        <v>348</v>
      </c>
      <c r="BL307" s="251">
        <v>5</v>
      </c>
      <c r="BM307" s="252">
        <f t="shared" si="785"/>
        <v>0</v>
      </c>
      <c r="BN307" s="252">
        <f t="shared" si="786"/>
        <v>0</v>
      </c>
      <c r="BO307" s="252">
        <f t="shared" si="787"/>
        <v>0</v>
      </c>
      <c r="BP307" s="252">
        <f t="shared" si="788"/>
        <v>0</v>
      </c>
      <c r="BQ307" s="254">
        <f t="shared" si="789"/>
        <v>4200</v>
      </c>
      <c r="BR307">
        <f t="shared" si="782"/>
        <v>0</v>
      </c>
      <c r="BS307">
        <v>0</v>
      </c>
      <c r="BT307">
        <v>1</v>
      </c>
      <c r="BU307" t="s">
        <v>139</v>
      </c>
      <c r="BV307" t="str">
        <f t="shared" si="802"/>
        <v>0</v>
      </c>
      <c r="BW307" t="str">
        <f t="shared" si="802"/>
        <v>0</v>
      </c>
      <c r="BX307" t="str">
        <f t="shared" si="802"/>
        <v>1</v>
      </c>
      <c r="BY307" t="s">
        <v>23</v>
      </c>
      <c r="BZ307" s="253">
        <f t="shared" si="790"/>
        <v>0</v>
      </c>
      <c r="CA307" s="253">
        <f t="shared" si="791"/>
        <v>0</v>
      </c>
      <c r="CB307" s="253">
        <f t="shared" si="792"/>
        <v>0</v>
      </c>
      <c r="CC307" s="253">
        <f t="shared" si="793"/>
        <v>0</v>
      </c>
      <c r="CD307" s="253">
        <f t="shared" si="794"/>
        <v>0</v>
      </c>
      <c r="CE307" s="253">
        <f t="shared" si="795"/>
        <v>0</v>
      </c>
      <c r="CF307" s="253">
        <f t="shared" si="796"/>
        <v>0</v>
      </c>
      <c r="CG307" s="253">
        <f t="shared" si="797"/>
        <v>0</v>
      </c>
      <c r="CH307" s="253">
        <f t="shared" si="798"/>
        <v>0</v>
      </c>
      <c r="CI307" s="253">
        <f t="shared" si="799"/>
        <v>0</v>
      </c>
      <c r="CJ307" s="253">
        <f t="shared" si="800"/>
        <v>0</v>
      </c>
      <c r="CK307" s="253">
        <f t="shared" si="801"/>
        <v>0</v>
      </c>
    </row>
    <row r="308" spans="1:89" ht="30.6" x14ac:dyDescent="0.3">
      <c r="B308" s="129">
        <v>216</v>
      </c>
      <c r="C308" s="192">
        <v>355011</v>
      </c>
      <c r="D308" s="193">
        <v>35510001</v>
      </c>
      <c r="E308" s="157" t="s">
        <v>313</v>
      </c>
      <c r="F308" s="229" t="s">
        <v>344</v>
      </c>
      <c r="G308" s="229" t="s">
        <v>345</v>
      </c>
      <c r="H308" s="230" t="s">
        <v>18</v>
      </c>
      <c r="I308" s="231"/>
      <c r="J308" s="230" t="s">
        <v>19</v>
      </c>
      <c r="K308" s="232">
        <f t="shared" si="820"/>
        <v>4</v>
      </c>
      <c r="L308" s="158" t="s">
        <v>274</v>
      </c>
      <c r="M308" s="104">
        <v>0</v>
      </c>
      <c r="N308" s="262">
        <f t="shared" si="783"/>
        <v>5600</v>
      </c>
      <c r="O308" s="233">
        <v>5600</v>
      </c>
      <c r="P308" s="110">
        <f t="shared" si="761"/>
        <v>22400</v>
      </c>
      <c r="Q308" s="112" t="s">
        <v>139</v>
      </c>
      <c r="R308" s="113">
        <f t="shared" si="755"/>
        <v>1</v>
      </c>
      <c r="S308" s="114">
        <f t="shared" si="762"/>
        <v>5600</v>
      </c>
      <c r="T308" s="113">
        <f t="shared" si="756"/>
        <v>1</v>
      </c>
      <c r="U308" s="115">
        <f t="shared" si="763"/>
        <v>5600</v>
      </c>
      <c r="V308" s="113">
        <f t="shared" si="757"/>
        <v>1</v>
      </c>
      <c r="W308" s="115">
        <f t="shared" si="764"/>
        <v>5600</v>
      </c>
      <c r="X308" s="113">
        <f t="shared" si="758"/>
        <v>1</v>
      </c>
      <c r="Y308" s="115">
        <f t="shared" si="765"/>
        <v>5600</v>
      </c>
      <c r="Z308" s="116">
        <f t="shared" si="759"/>
        <v>22400</v>
      </c>
      <c r="AA308" s="117" t="b">
        <f t="shared" si="760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240">
        <v>0</v>
      </c>
      <c r="AI308" s="164">
        <f t="shared" si="766"/>
        <v>0</v>
      </c>
      <c r="AJ308" s="240">
        <v>0</v>
      </c>
      <c r="AK308" s="164">
        <f t="shared" si="767"/>
        <v>0</v>
      </c>
      <c r="AL308" s="21">
        <v>1</v>
      </c>
      <c r="AM308" s="164">
        <f t="shared" si="768"/>
        <v>5600</v>
      </c>
      <c r="AN308" s="21">
        <v>0</v>
      </c>
      <c r="AO308" s="164">
        <f t="shared" si="769"/>
        <v>0</v>
      </c>
      <c r="AP308" s="21">
        <v>0</v>
      </c>
      <c r="AQ308" s="164">
        <f t="shared" si="770"/>
        <v>0</v>
      </c>
      <c r="AR308" s="21">
        <v>1</v>
      </c>
      <c r="AS308" s="164">
        <f t="shared" si="771"/>
        <v>5600</v>
      </c>
      <c r="AT308" s="21">
        <v>0</v>
      </c>
      <c r="AU308" s="164">
        <f t="shared" si="772"/>
        <v>0</v>
      </c>
      <c r="AV308" s="21">
        <v>0</v>
      </c>
      <c r="AW308" s="164">
        <f t="shared" si="773"/>
        <v>0</v>
      </c>
      <c r="AX308" s="21">
        <v>1</v>
      </c>
      <c r="AY308" s="164">
        <f t="shared" si="774"/>
        <v>5600</v>
      </c>
      <c r="AZ308" s="21">
        <v>0</v>
      </c>
      <c r="BA308" s="164">
        <f t="shared" si="775"/>
        <v>0</v>
      </c>
      <c r="BB308" s="21">
        <v>0</v>
      </c>
      <c r="BC308" s="164">
        <f t="shared" si="776"/>
        <v>0</v>
      </c>
      <c r="BD308" s="21">
        <v>1</v>
      </c>
      <c r="BE308" s="164">
        <f t="shared" si="777"/>
        <v>5600</v>
      </c>
      <c r="BF308" s="253">
        <f t="shared" si="778"/>
        <v>22400</v>
      </c>
      <c r="BG308" s="253">
        <f t="shared" si="779"/>
        <v>22400</v>
      </c>
      <c r="BH308" s="10" t="b">
        <f t="shared" si="780"/>
        <v>1</v>
      </c>
      <c r="BI308" s="253">
        <f t="shared" si="781"/>
        <v>0</v>
      </c>
      <c r="BJ308" s="250">
        <f t="shared" si="784"/>
        <v>35510001</v>
      </c>
      <c r="BK308" s="251">
        <v>348</v>
      </c>
      <c r="BL308" s="251">
        <v>5</v>
      </c>
      <c r="BM308" s="252">
        <f t="shared" si="785"/>
        <v>1</v>
      </c>
      <c r="BN308" s="252">
        <f t="shared" si="786"/>
        <v>1</v>
      </c>
      <c r="BO308" s="252">
        <f t="shared" si="787"/>
        <v>1</v>
      </c>
      <c r="BP308" s="252">
        <f t="shared" si="788"/>
        <v>1</v>
      </c>
      <c r="BQ308" s="254">
        <f t="shared" si="789"/>
        <v>5600</v>
      </c>
      <c r="BR308">
        <f t="shared" si="782"/>
        <v>0</v>
      </c>
      <c r="BS308">
        <v>0</v>
      </c>
      <c r="BT308">
        <v>1</v>
      </c>
      <c r="BU308" t="s">
        <v>139</v>
      </c>
      <c r="BV308" t="str">
        <f t="shared" si="802"/>
        <v>0</v>
      </c>
      <c r="BW308" t="str">
        <f t="shared" si="802"/>
        <v>0</v>
      </c>
      <c r="BX308" t="str">
        <f t="shared" si="802"/>
        <v>1</v>
      </c>
      <c r="BY308" t="s">
        <v>23</v>
      </c>
      <c r="BZ308" s="253">
        <f t="shared" si="790"/>
        <v>0</v>
      </c>
      <c r="CA308" s="253">
        <f t="shared" si="791"/>
        <v>0</v>
      </c>
      <c r="CB308" s="253">
        <f t="shared" si="792"/>
        <v>5600</v>
      </c>
      <c r="CC308" s="253">
        <f t="shared" si="793"/>
        <v>0</v>
      </c>
      <c r="CD308" s="253">
        <f t="shared" si="794"/>
        <v>0</v>
      </c>
      <c r="CE308" s="253">
        <f t="shared" si="795"/>
        <v>5600</v>
      </c>
      <c r="CF308" s="253">
        <f t="shared" si="796"/>
        <v>0</v>
      </c>
      <c r="CG308" s="253">
        <f t="shared" si="797"/>
        <v>0</v>
      </c>
      <c r="CH308" s="253">
        <f t="shared" si="798"/>
        <v>5600</v>
      </c>
      <c r="CI308" s="253">
        <f t="shared" si="799"/>
        <v>0</v>
      </c>
      <c r="CJ308" s="253">
        <f t="shared" si="800"/>
        <v>0</v>
      </c>
      <c r="CK308" s="253">
        <f t="shared" si="801"/>
        <v>5600</v>
      </c>
    </row>
    <row r="309" spans="1:89" ht="30.6" x14ac:dyDescent="0.3">
      <c r="B309" s="129">
        <v>217</v>
      </c>
      <c r="C309" s="192">
        <v>355011</v>
      </c>
      <c r="D309" s="193">
        <v>35510001</v>
      </c>
      <c r="E309" s="157" t="s">
        <v>314</v>
      </c>
      <c r="F309" s="229" t="s">
        <v>344</v>
      </c>
      <c r="G309" s="229" t="s">
        <v>345</v>
      </c>
      <c r="H309" s="230" t="s">
        <v>18</v>
      </c>
      <c r="I309" s="231"/>
      <c r="J309" s="230" t="s">
        <v>19</v>
      </c>
      <c r="K309" s="232">
        <f t="shared" si="820"/>
        <v>3</v>
      </c>
      <c r="L309" s="158" t="s">
        <v>274</v>
      </c>
      <c r="M309" s="201">
        <v>0</v>
      </c>
      <c r="N309" s="262">
        <f t="shared" si="783"/>
        <v>1647.2</v>
      </c>
      <c r="O309" s="233">
        <v>1647.2</v>
      </c>
      <c r="P309" s="110">
        <f t="shared" si="761"/>
        <v>4941.6000000000004</v>
      </c>
      <c r="Q309" s="112" t="s">
        <v>139</v>
      </c>
      <c r="R309" s="113">
        <f t="shared" si="755"/>
        <v>0</v>
      </c>
      <c r="S309" s="114">
        <f t="shared" si="762"/>
        <v>0</v>
      </c>
      <c r="T309" s="113">
        <f t="shared" si="756"/>
        <v>1</v>
      </c>
      <c r="U309" s="115">
        <f t="shared" si="763"/>
        <v>1647.2</v>
      </c>
      <c r="V309" s="113">
        <f t="shared" si="757"/>
        <v>1</v>
      </c>
      <c r="W309" s="115">
        <f t="shared" si="764"/>
        <v>1647.2</v>
      </c>
      <c r="X309" s="113">
        <f t="shared" si="758"/>
        <v>1</v>
      </c>
      <c r="Y309" s="115">
        <f t="shared" si="765"/>
        <v>1647.2</v>
      </c>
      <c r="Z309" s="116">
        <f t="shared" si="759"/>
        <v>4941.6000000000004</v>
      </c>
      <c r="AA309" s="117" t="b">
        <f t="shared" si="760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240">
        <v>0</v>
      </c>
      <c r="AI309" s="164">
        <f t="shared" si="766"/>
        <v>0</v>
      </c>
      <c r="AJ309" s="240">
        <v>0</v>
      </c>
      <c r="AK309" s="164">
        <f t="shared" si="767"/>
        <v>0</v>
      </c>
      <c r="AL309" s="21">
        <v>0</v>
      </c>
      <c r="AM309" s="164">
        <f t="shared" si="768"/>
        <v>0</v>
      </c>
      <c r="AN309" s="21">
        <v>0</v>
      </c>
      <c r="AO309" s="164">
        <f t="shared" si="769"/>
        <v>0</v>
      </c>
      <c r="AP309" s="21">
        <v>1</v>
      </c>
      <c r="AQ309" s="164">
        <f t="shared" si="770"/>
        <v>1647.2</v>
      </c>
      <c r="AR309" s="21">
        <v>0</v>
      </c>
      <c r="AS309" s="164">
        <f t="shared" si="771"/>
        <v>0</v>
      </c>
      <c r="AT309" s="21">
        <v>0</v>
      </c>
      <c r="AU309" s="164">
        <f t="shared" si="772"/>
        <v>0</v>
      </c>
      <c r="AV309" s="21">
        <v>1</v>
      </c>
      <c r="AW309" s="164">
        <f t="shared" si="773"/>
        <v>1647.2</v>
      </c>
      <c r="AX309" s="21">
        <v>0</v>
      </c>
      <c r="AY309" s="164">
        <f t="shared" si="774"/>
        <v>0</v>
      </c>
      <c r="AZ309" s="21">
        <v>0</v>
      </c>
      <c r="BA309" s="164">
        <f t="shared" si="775"/>
        <v>0</v>
      </c>
      <c r="BB309" s="21">
        <v>1</v>
      </c>
      <c r="BC309" s="164">
        <f t="shared" si="776"/>
        <v>1647.2</v>
      </c>
      <c r="BD309" s="21">
        <v>0</v>
      </c>
      <c r="BE309" s="164">
        <f t="shared" si="777"/>
        <v>0</v>
      </c>
      <c r="BF309" s="253">
        <f t="shared" si="778"/>
        <v>4941.6000000000004</v>
      </c>
      <c r="BG309" s="253">
        <f t="shared" si="779"/>
        <v>4941.6000000000004</v>
      </c>
      <c r="BH309" s="10" t="b">
        <f t="shared" si="780"/>
        <v>1</v>
      </c>
      <c r="BI309" s="253">
        <f t="shared" si="781"/>
        <v>0</v>
      </c>
      <c r="BJ309" s="250">
        <f t="shared" si="784"/>
        <v>35510001</v>
      </c>
      <c r="BK309" s="251">
        <v>348</v>
      </c>
      <c r="BL309" s="251">
        <v>5</v>
      </c>
      <c r="BM309" s="252">
        <f t="shared" si="785"/>
        <v>0</v>
      </c>
      <c r="BN309" s="252">
        <f t="shared" si="786"/>
        <v>1</v>
      </c>
      <c r="BO309" s="252">
        <f t="shared" si="787"/>
        <v>1</v>
      </c>
      <c r="BP309" s="252">
        <f t="shared" si="788"/>
        <v>1</v>
      </c>
      <c r="BQ309" s="254">
        <f t="shared" si="789"/>
        <v>1647.2</v>
      </c>
      <c r="BR309">
        <f t="shared" si="782"/>
        <v>0</v>
      </c>
      <c r="BS309">
        <v>0</v>
      </c>
      <c r="BT309">
        <v>1</v>
      </c>
      <c r="BU309" t="s">
        <v>139</v>
      </c>
      <c r="BV309" t="str">
        <f t="shared" si="802"/>
        <v>0</v>
      </c>
      <c r="BW309" t="str">
        <f t="shared" si="802"/>
        <v>0</v>
      </c>
      <c r="BX309" t="str">
        <f t="shared" si="802"/>
        <v>1</v>
      </c>
      <c r="BY309" t="s">
        <v>23</v>
      </c>
      <c r="BZ309" s="253">
        <f t="shared" si="790"/>
        <v>0</v>
      </c>
      <c r="CA309" s="253">
        <f t="shared" si="791"/>
        <v>0</v>
      </c>
      <c r="CB309" s="253">
        <f t="shared" si="792"/>
        <v>0</v>
      </c>
      <c r="CC309" s="253">
        <f t="shared" si="793"/>
        <v>0</v>
      </c>
      <c r="CD309" s="253">
        <f t="shared" si="794"/>
        <v>1647.2</v>
      </c>
      <c r="CE309" s="253">
        <f t="shared" si="795"/>
        <v>0</v>
      </c>
      <c r="CF309" s="253">
        <f t="shared" si="796"/>
        <v>0</v>
      </c>
      <c r="CG309" s="253">
        <f t="shared" si="797"/>
        <v>1647.2</v>
      </c>
      <c r="CH309" s="253">
        <f t="shared" si="798"/>
        <v>0</v>
      </c>
      <c r="CI309" s="253">
        <f t="shared" si="799"/>
        <v>0</v>
      </c>
      <c r="CJ309" s="253">
        <f t="shared" si="800"/>
        <v>1647.2</v>
      </c>
      <c r="CK309" s="253">
        <f t="shared" si="801"/>
        <v>0</v>
      </c>
    </row>
    <row r="310" spans="1:89" ht="38.4" customHeight="1" x14ac:dyDescent="0.3">
      <c r="B310" s="129">
        <v>218</v>
      </c>
      <c r="C310" s="192">
        <v>355011</v>
      </c>
      <c r="D310" s="193">
        <v>35510001</v>
      </c>
      <c r="E310" s="157" t="s">
        <v>390</v>
      </c>
      <c r="F310" s="229" t="s">
        <v>344</v>
      </c>
      <c r="G310" s="229" t="s">
        <v>345</v>
      </c>
      <c r="H310" s="230" t="s">
        <v>18</v>
      </c>
      <c r="I310" s="231"/>
      <c r="J310" s="230" t="s">
        <v>19</v>
      </c>
      <c r="K310" s="232">
        <f t="shared" si="820"/>
        <v>4.3599999999999994</v>
      </c>
      <c r="L310" s="158" t="s">
        <v>274</v>
      </c>
      <c r="M310" s="104">
        <v>0</v>
      </c>
      <c r="N310" s="262">
        <f t="shared" si="783"/>
        <v>1334</v>
      </c>
      <c r="O310" s="233">
        <v>1334</v>
      </c>
      <c r="P310" s="110">
        <f t="shared" si="761"/>
        <v>5816.2399999999989</v>
      </c>
      <c r="Q310" s="112" t="s">
        <v>139</v>
      </c>
      <c r="R310" s="113">
        <f t="shared" si="755"/>
        <v>2.36</v>
      </c>
      <c r="S310" s="114">
        <f t="shared" si="762"/>
        <v>3148.24</v>
      </c>
      <c r="T310" s="113">
        <f t="shared" si="756"/>
        <v>0</v>
      </c>
      <c r="U310" s="115">
        <f t="shared" si="763"/>
        <v>0</v>
      </c>
      <c r="V310" s="113">
        <f t="shared" si="757"/>
        <v>1</v>
      </c>
      <c r="W310" s="115">
        <f t="shared" si="764"/>
        <v>1334</v>
      </c>
      <c r="X310" s="113">
        <f t="shared" si="758"/>
        <v>1</v>
      </c>
      <c r="Y310" s="115">
        <f t="shared" si="765"/>
        <v>1334</v>
      </c>
      <c r="Z310" s="116">
        <f t="shared" si="759"/>
        <v>5816.24</v>
      </c>
      <c r="AA310" s="117" t="b">
        <f t="shared" si="760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40">
        <v>2</v>
      </c>
      <c r="AI310" s="164">
        <f t="shared" si="766"/>
        <v>2668</v>
      </c>
      <c r="AJ310" s="240">
        <v>0.36</v>
      </c>
      <c r="AK310" s="164">
        <f t="shared" si="767"/>
        <v>480.24</v>
      </c>
      <c r="AL310" s="21">
        <v>0</v>
      </c>
      <c r="AM310" s="164">
        <f t="shared" si="768"/>
        <v>0</v>
      </c>
      <c r="AN310" s="21">
        <v>0</v>
      </c>
      <c r="AO310" s="164">
        <f t="shared" si="769"/>
        <v>0</v>
      </c>
      <c r="AP310" s="21">
        <v>0</v>
      </c>
      <c r="AQ310" s="164">
        <f t="shared" si="770"/>
        <v>0</v>
      </c>
      <c r="AR310" s="21">
        <v>0</v>
      </c>
      <c r="AS310" s="164">
        <f t="shared" si="771"/>
        <v>0</v>
      </c>
      <c r="AT310" s="21">
        <v>1</v>
      </c>
      <c r="AU310" s="164">
        <f t="shared" si="772"/>
        <v>1334</v>
      </c>
      <c r="AV310" s="21">
        <v>0</v>
      </c>
      <c r="AW310" s="164">
        <f t="shared" si="773"/>
        <v>0</v>
      </c>
      <c r="AX310" s="21">
        <v>0</v>
      </c>
      <c r="AY310" s="164">
        <f t="shared" si="774"/>
        <v>0</v>
      </c>
      <c r="AZ310" s="21">
        <v>1</v>
      </c>
      <c r="BA310" s="164">
        <f t="shared" si="775"/>
        <v>1334</v>
      </c>
      <c r="BB310" s="21">
        <v>0</v>
      </c>
      <c r="BC310" s="164">
        <f t="shared" si="776"/>
        <v>0</v>
      </c>
      <c r="BD310" s="21">
        <v>0</v>
      </c>
      <c r="BE310" s="164">
        <f t="shared" si="777"/>
        <v>0</v>
      </c>
      <c r="BF310" s="253">
        <f t="shared" si="778"/>
        <v>5816.2399999999989</v>
      </c>
      <c r="BG310" s="253">
        <f t="shared" si="779"/>
        <v>5816.24</v>
      </c>
      <c r="BH310" s="10" t="b">
        <f t="shared" si="780"/>
        <v>1</v>
      </c>
      <c r="BI310" s="253">
        <f t="shared" si="781"/>
        <v>0</v>
      </c>
      <c r="BJ310" s="250">
        <f t="shared" si="784"/>
        <v>35510001</v>
      </c>
      <c r="BK310" s="251">
        <v>348</v>
      </c>
      <c r="BL310" s="251">
        <v>5</v>
      </c>
      <c r="BM310" s="252">
        <f t="shared" si="785"/>
        <v>2.36</v>
      </c>
      <c r="BN310" s="252">
        <f t="shared" si="786"/>
        <v>0</v>
      </c>
      <c r="BO310" s="252">
        <f t="shared" si="787"/>
        <v>1</v>
      </c>
      <c r="BP310" s="252">
        <f t="shared" si="788"/>
        <v>1</v>
      </c>
      <c r="BQ310" s="254">
        <f t="shared" si="789"/>
        <v>1334</v>
      </c>
      <c r="BR310">
        <f t="shared" si="782"/>
        <v>0</v>
      </c>
      <c r="BS310">
        <v>0</v>
      </c>
      <c r="BT310">
        <v>1</v>
      </c>
      <c r="BU310" t="s">
        <v>139</v>
      </c>
      <c r="BV310" t="str">
        <f t="shared" si="802"/>
        <v>0</v>
      </c>
      <c r="BW310" t="str">
        <f t="shared" si="802"/>
        <v>0</v>
      </c>
      <c r="BX310" t="str">
        <f t="shared" si="802"/>
        <v>1</v>
      </c>
      <c r="BY310" t="s">
        <v>23</v>
      </c>
      <c r="BZ310" s="253">
        <f t="shared" si="790"/>
        <v>2668</v>
      </c>
      <c r="CA310" s="253">
        <f t="shared" si="791"/>
        <v>480.24</v>
      </c>
      <c r="CB310" s="253">
        <f t="shared" si="792"/>
        <v>0</v>
      </c>
      <c r="CC310" s="253">
        <f t="shared" si="793"/>
        <v>0</v>
      </c>
      <c r="CD310" s="253">
        <f t="shared" si="794"/>
        <v>0</v>
      </c>
      <c r="CE310" s="253">
        <f t="shared" si="795"/>
        <v>0</v>
      </c>
      <c r="CF310" s="253">
        <f t="shared" si="796"/>
        <v>1334</v>
      </c>
      <c r="CG310" s="253">
        <f t="shared" si="797"/>
        <v>0</v>
      </c>
      <c r="CH310" s="253">
        <f t="shared" si="798"/>
        <v>0</v>
      </c>
      <c r="CI310" s="253">
        <f t="shared" si="799"/>
        <v>1334</v>
      </c>
      <c r="CJ310" s="253">
        <f t="shared" si="800"/>
        <v>0</v>
      </c>
      <c r="CK310" s="253">
        <f t="shared" si="801"/>
        <v>0</v>
      </c>
    </row>
    <row r="311" spans="1:89" ht="39" customHeight="1" x14ac:dyDescent="0.3">
      <c r="B311" s="129">
        <v>219</v>
      </c>
      <c r="C311" s="192">
        <v>355011</v>
      </c>
      <c r="D311" s="193">
        <v>35510001</v>
      </c>
      <c r="E311" s="157" t="s">
        <v>391</v>
      </c>
      <c r="F311" s="229" t="s">
        <v>344</v>
      </c>
      <c r="G311" s="229" t="s">
        <v>345</v>
      </c>
      <c r="H311" s="230" t="s">
        <v>18</v>
      </c>
      <c r="I311" s="231"/>
      <c r="J311" s="230" t="s">
        <v>19</v>
      </c>
      <c r="K311" s="232">
        <f t="shared" si="820"/>
        <v>2</v>
      </c>
      <c r="L311" s="158" t="s">
        <v>274</v>
      </c>
      <c r="M311" s="201">
        <v>0</v>
      </c>
      <c r="N311" s="262">
        <f t="shared" si="783"/>
        <v>1421</v>
      </c>
      <c r="O311" s="233">
        <v>1421</v>
      </c>
      <c r="P311" s="110">
        <f t="shared" si="761"/>
        <v>2842</v>
      </c>
      <c r="Q311" s="112" t="s">
        <v>139</v>
      </c>
      <c r="R311" s="113">
        <f t="shared" si="755"/>
        <v>0</v>
      </c>
      <c r="S311" s="114">
        <f t="shared" si="762"/>
        <v>0</v>
      </c>
      <c r="T311" s="113">
        <f t="shared" si="756"/>
        <v>0</v>
      </c>
      <c r="U311" s="115">
        <f t="shared" si="763"/>
        <v>0</v>
      </c>
      <c r="V311" s="113">
        <f t="shared" si="757"/>
        <v>1</v>
      </c>
      <c r="W311" s="115">
        <f t="shared" si="764"/>
        <v>1421</v>
      </c>
      <c r="X311" s="113">
        <f t="shared" si="758"/>
        <v>1</v>
      </c>
      <c r="Y311" s="115">
        <f t="shared" si="765"/>
        <v>1421</v>
      </c>
      <c r="Z311" s="116">
        <f t="shared" si="759"/>
        <v>2842</v>
      </c>
      <c r="AA311" s="117" t="b">
        <f t="shared" si="760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171">
        <v>0</v>
      </c>
      <c r="AI311" s="164">
        <f t="shared" si="766"/>
        <v>0</v>
      </c>
      <c r="AJ311" s="21">
        <v>0</v>
      </c>
      <c r="AK311" s="164">
        <f t="shared" si="767"/>
        <v>0</v>
      </c>
      <c r="AL311" s="21">
        <v>0</v>
      </c>
      <c r="AM311" s="164">
        <f t="shared" si="768"/>
        <v>0</v>
      </c>
      <c r="AN311" s="21">
        <v>0</v>
      </c>
      <c r="AO311" s="164">
        <f t="shared" si="769"/>
        <v>0</v>
      </c>
      <c r="AP311" s="21">
        <v>0</v>
      </c>
      <c r="AQ311" s="164">
        <f t="shared" si="770"/>
        <v>0</v>
      </c>
      <c r="AR311" s="21">
        <v>0</v>
      </c>
      <c r="AS311" s="164">
        <f t="shared" si="771"/>
        <v>0</v>
      </c>
      <c r="AT311" s="21">
        <v>1</v>
      </c>
      <c r="AU311" s="164">
        <f t="shared" si="772"/>
        <v>1421</v>
      </c>
      <c r="AV311" s="21">
        <v>0</v>
      </c>
      <c r="AW311" s="164">
        <f t="shared" si="773"/>
        <v>0</v>
      </c>
      <c r="AX311" s="21">
        <v>0</v>
      </c>
      <c r="AY311" s="164">
        <f t="shared" si="774"/>
        <v>0</v>
      </c>
      <c r="AZ311" s="21">
        <v>1</v>
      </c>
      <c r="BA311" s="164">
        <f t="shared" si="775"/>
        <v>1421</v>
      </c>
      <c r="BB311" s="21">
        <v>0</v>
      </c>
      <c r="BC311" s="164">
        <f t="shared" si="776"/>
        <v>0</v>
      </c>
      <c r="BD311" s="21">
        <v>0</v>
      </c>
      <c r="BE311" s="164">
        <f t="shared" si="777"/>
        <v>0</v>
      </c>
      <c r="BF311" s="253">
        <f t="shared" si="778"/>
        <v>2842</v>
      </c>
      <c r="BG311" s="253">
        <f t="shared" si="779"/>
        <v>2842</v>
      </c>
      <c r="BH311" s="10" t="b">
        <f t="shared" si="780"/>
        <v>1</v>
      </c>
      <c r="BI311" s="253">
        <f t="shared" si="781"/>
        <v>0</v>
      </c>
      <c r="BJ311" s="250">
        <f t="shared" si="784"/>
        <v>35510001</v>
      </c>
      <c r="BK311" s="251">
        <v>348</v>
      </c>
      <c r="BL311" s="251">
        <v>5</v>
      </c>
      <c r="BM311" s="252">
        <f t="shared" si="785"/>
        <v>0</v>
      </c>
      <c r="BN311" s="252">
        <f t="shared" si="786"/>
        <v>0</v>
      </c>
      <c r="BO311" s="252">
        <f t="shared" si="787"/>
        <v>1</v>
      </c>
      <c r="BP311" s="252">
        <f t="shared" si="788"/>
        <v>1</v>
      </c>
      <c r="BQ311" s="254">
        <f t="shared" si="789"/>
        <v>1421</v>
      </c>
      <c r="BR311">
        <f t="shared" si="782"/>
        <v>0</v>
      </c>
      <c r="BS311">
        <v>0</v>
      </c>
      <c r="BT311">
        <v>1</v>
      </c>
      <c r="BU311" t="s">
        <v>139</v>
      </c>
      <c r="BV311" t="str">
        <f t="shared" si="802"/>
        <v>0</v>
      </c>
      <c r="BW311" t="str">
        <f t="shared" si="802"/>
        <v>0</v>
      </c>
      <c r="BX311" t="str">
        <f t="shared" si="802"/>
        <v>1</v>
      </c>
      <c r="BY311" t="s">
        <v>23</v>
      </c>
      <c r="BZ311" s="253">
        <f t="shared" si="790"/>
        <v>0</v>
      </c>
      <c r="CA311" s="253">
        <f t="shared" si="791"/>
        <v>0</v>
      </c>
      <c r="CB311" s="253">
        <f t="shared" si="792"/>
        <v>0</v>
      </c>
      <c r="CC311" s="253">
        <f t="shared" si="793"/>
        <v>0</v>
      </c>
      <c r="CD311" s="253">
        <f t="shared" si="794"/>
        <v>0</v>
      </c>
      <c r="CE311" s="253">
        <f t="shared" si="795"/>
        <v>0</v>
      </c>
      <c r="CF311" s="253">
        <f t="shared" si="796"/>
        <v>1421</v>
      </c>
      <c r="CG311" s="253">
        <f t="shared" si="797"/>
        <v>0</v>
      </c>
      <c r="CH311" s="253">
        <f t="shared" si="798"/>
        <v>0</v>
      </c>
      <c r="CI311" s="253">
        <f t="shared" si="799"/>
        <v>1421</v>
      </c>
      <c r="CJ311" s="253">
        <f t="shared" si="800"/>
        <v>0</v>
      </c>
      <c r="CK311" s="253">
        <f t="shared" si="801"/>
        <v>0</v>
      </c>
    </row>
    <row r="312" spans="1:89" s="228" customFormat="1" ht="36" customHeight="1" x14ac:dyDescent="0.3">
      <c r="B312" s="227">
        <v>220</v>
      </c>
      <c r="C312" s="193">
        <v>355011</v>
      </c>
      <c r="D312" s="193">
        <v>35510001</v>
      </c>
      <c r="E312" s="157" t="s">
        <v>410</v>
      </c>
      <c r="F312" s="229" t="s">
        <v>344</v>
      </c>
      <c r="G312" s="229" t="s">
        <v>345</v>
      </c>
      <c r="H312" s="230" t="s">
        <v>18</v>
      </c>
      <c r="I312" s="231"/>
      <c r="J312" s="230" t="s">
        <v>19</v>
      </c>
      <c r="K312" s="232">
        <f t="shared" si="820"/>
        <v>8.2822999999999993</v>
      </c>
      <c r="L312" s="158" t="s">
        <v>274</v>
      </c>
      <c r="M312" s="105">
        <v>0</v>
      </c>
      <c r="N312" s="370">
        <f t="shared" si="783"/>
        <v>4170.2</v>
      </c>
      <c r="O312" s="233">
        <v>4170.2</v>
      </c>
      <c r="P312" s="234">
        <f t="shared" si="761"/>
        <v>34538.847459999997</v>
      </c>
      <c r="Q312" s="160" t="s">
        <v>139</v>
      </c>
      <c r="R312" s="235">
        <f t="shared" si="755"/>
        <v>3.6522999999999999</v>
      </c>
      <c r="S312" s="234">
        <f t="shared" si="762"/>
        <v>15230.821459999999</v>
      </c>
      <c r="T312" s="235">
        <f t="shared" si="756"/>
        <v>2.63</v>
      </c>
      <c r="U312" s="234">
        <f t="shared" si="763"/>
        <v>10967.625999999998</v>
      </c>
      <c r="V312" s="235">
        <f t="shared" si="757"/>
        <v>1</v>
      </c>
      <c r="W312" s="234">
        <f t="shared" si="764"/>
        <v>4170.2</v>
      </c>
      <c r="X312" s="235">
        <f t="shared" si="758"/>
        <v>1</v>
      </c>
      <c r="Y312" s="234">
        <f t="shared" si="765"/>
        <v>4170.2</v>
      </c>
      <c r="Z312" s="234">
        <f t="shared" si="759"/>
        <v>34538.847459999997</v>
      </c>
      <c r="AA312" s="236" t="b">
        <f t="shared" si="760"/>
        <v>1</v>
      </c>
      <c r="AB312" s="231"/>
      <c r="AC312" s="237"/>
      <c r="AD312" s="230" t="s">
        <v>22</v>
      </c>
      <c r="AE312" s="229" t="s">
        <v>23</v>
      </c>
      <c r="AF312" s="238"/>
      <c r="AG312" s="239"/>
      <c r="AH312" s="240">
        <v>0</v>
      </c>
      <c r="AI312" s="373">
        <f t="shared" si="766"/>
        <v>0</v>
      </c>
      <c r="AJ312" s="240">
        <v>0</v>
      </c>
      <c r="AK312" s="373">
        <f t="shared" si="767"/>
        <v>0</v>
      </c>
      <c r="AL312" s="240">
        <v>3.6522999999999999</v>
      </c>
      <c r="AM312" s="373">
        <f t="shared" si="768"/>
        <v>15230.821459999999</v>
      </c>
      <c r="AN312" s="240">
        <v>1.63</v>
      </c>
      <c r="AO312" s="373">
        <f t="shared" si="769"/>
        <v>6797.4259999999995</v>
      </c>
      <c r="AP312" s="240">
        <v>0</v>
      </c>
      <c r="AQ312" s="373">
        <f t="shared" si="770"/>
        <v>0</v>
      </c>
      <c r="AR312" s="240">
        <v>1</v>
      </c>
      <c r="AS312" s="373">
        <f t="shared" si="771"/>
        <v>4170.2</v>
      </c>
      <c r="AT312" s="240">
        <v>0</v>
      </c>
      <c r="AU312" s="373">
        <f t="shared" si="772"/>
        <v>0</v>
      </c>
      <c r="AV312" s="240">
        <v>0</v>
      </c>
      <c r="AW312" s="373">
        <f t="shared" si="773"/>
        <v>0</v>
      </c>
      <c r="AX312" s="240">
        <v>1</v>
      </c>
      <c r="AY312" s="373">
        <f t="shared" si="774"/>
        <v>4170.2</v>
      </c>
      <c r="AZ312" s="240">
        <v>0</v>
      </c>
      <c r="BA312" s="373">
        <f t="shared" si="775"/>
        <v>0</v>
      </c>
      <c r="BB312" s="240">
        <v>0</v>
      </c>
      <c r="BC312" s="373">
        <f t="shared" si="776"/>
        <v>0</v>
      </c>
      <c r="BD312" s="240">
        <v>1</v>
      </c>
      <c r="BE312" s="373">
        <f t="shared" si="777"/>
        <v>4170.2</v>
      </c>
      <c r="BF312" s="387">
        <f t="shared" si="778"/>
        <v>34538.847459999997</v>
      </c>
      <c r="BG312" s="387">
        <f t="shared" si="779"/>
        <v>34538.847459999997</v>
      </c>
      <c r="BH312" s="390" t="b">
        <f t="shared" si="780"/>
        <v>1</v>
      </c>
      <c r="BI312" s="387">
        <f t="shared" si="781"/>
        <v>0</v>
      </c>
      <c r="BJ312" s="376">
        <f t="shared" si="784"/>
        <v>35510001</v>
      </c>
      <c r="BK312" s="384">
        <v>348</v>
      </c>
      <c r="BL312" s="384">
        <v>5</v>
      </c>
      <c r="BM312" s="385">
        <f t="shared" si="785"/>
        <v>3.6522999999999999</v>
      </c>
      <c r="BN312" s="385">
        <f t="shared" si="786"/>
        <v>2.63</v>
      </c>
      <c r="BO312" s="385">
        <f t="shared" si="787"/>
        <v>1</v>
      </c>
      <c r="BP312" s="385">
        <f t="shared" si="788"/>
        <v>1</v>
      </c>
      <c r="BQ312" s="386">
        <f t="shared" si="789"/>
        <v>4170.2</v>
      </c>
      <c r="BR312" s="228">
        <f t="shared" si="782"/>
        <v>0</v>
      </c>
      <c r="BS312" s="228">
        <v>0</v>
      </c>
      <c r="BT312" s="228">
        <v>1</v>
      </c>
      <c r="BU312" s="228" t="s">
        <v>139</v>
      </c>
      <c r="BV312" s="228" t="str">
        <f t="shared" si="802"/>
        <v>0</v>
      </c>
      <c r="BW312" s="228" t="str">
        <f t="shared" si="802"/>
        <v>0</v>
      </c>
      <c r="BX312" s="228" t="str">
        <f t="shared" si="802"/>
        <v>1</v>
      </c>
      <c r="BY312" s="228" t="s">
        <v>23</v>
      </c>
      <c r="BZ312" s="387">
        <f t="shared" si="790"/>
        <v>0</v>
      </c>
      <c r="CA312" s="387">
        <f t="shared" si="791"/>
        <v>0</v>
      </c>
      <c r="CB312" s="387">
        <f t="shared" si="792"/>
        <v>15230.821459999999</v>
      </c>
      <c r="CC312" s="387">
        <f t="shared" si="793"/>
        <v>6797.4259999999995</v>
      </c>
      <c r="CD312" s="387">
        <f t="shared" si="794"/>
        <v>0</v>
      </c>
      <c r="CE312" s="387">
        <f t="shared" si="795"/>
        <v>4170.2</v>
      </c>
      <c r="CF312" s="387">
        <f t="shared" si="796"/>
        <v>0</v>
      </c>
      <c r="CG312" s="387">
        <f t="shared" si="797"/>
        <v>0</v>
      </c>
      <c r="CH312" s="387">
        <f t="shared" si="798"/>
        <v>4170.2</v>
      </c>
      <c r="CI312" s="387">
        <f t="shared" si="799"/>
        <v>0</v>
      </c>
      <c r="CJ312" s="387">
        <f t="shared" si="800"/>
        <v>0</v>
      </c>
      <c r="CK312" s="387">
        <f t="shared" si="801"/>
        <v>4170.2</v>
      </c>
    </row>
    <row r="313" spans="1:89" ht="20.399999999999999" x14ac:dyDescent="0.3">
      <c r="B313" s="129">
        <v>221</v>
      </c>
      <c r="C313" s="192">
        <v>355011</v>
      </c>
      <c r="D313" s="193">
        <v>35510001</v>
      </c>
      <c r="E313" s="157" t="s">
        <v>316</v>
      </c>
      <c r="F313" s="229" t="s">
        <v>344</v>
      </c>
      <c r="G313" s="229" t="s">
        <v>345</v>
      </c>
      <c r="H313" s="230" t="s">
        <v>18</v>
      </c>
      <c r="I313" s="231"/>
      <c r="J313" s="230" t="s">
        <v>19</v>
      </c>
      <c r="K313" s="232">
        <f t="shared" si="820"/>
        <v>3</v>
      </c>
      <c r="L313" s="158" t="s">
        <v>274</v>
      </c>
      <c r="M313" s="201">
        <v>0</v>
      </c>
      <c r="N313" s="262">
        <f t="shared" si="783"/>
        <v>2900</v>
      </c>
      <c r="O313" s="233">
        <v>2900</v>
      </c>
      <c r="P313" s="110">
        <f t="shared" si="761"/>
        <v>8700</v>
      </c>
      <c r="Q313" s="112" t="s">
        <v>139</v>
      </c>
      <c r="R313" s="113">
        <f t="shared" si="755"/>
        <v>0</v>
      </c>
      <c r="S313" s="114">
        <f t="shared" si="762"/>
        <v>0</v>
      </c>
      <c r="T313" s="113">
        <f t="shared" si="756"/>
        <v>1</v>
      </c>
      <c r="U313" s="115">
        <f t="shared" si="763"/>
        <v>2900</v>
      </c>
      <c r="V313" s="113">
        <f t="shared" si="757"/>
        <v>1</v>
      </c>
      <c r="W313" s="115">
        <f t="shared" si="764"/>
        <v>2900</v>
      </c>
      <c r="X313" s="113">
        <f t="shared" si="758"/>
        <v>1</v>
      </c>
      <c r="Y313" s="115">
        <f t="shared" si="765"/>
        <v>2900</v>
      </c>
      <c r="Z313" s="116">
        <f t="shared" si="759"/>
        <v>8700</v>
      </c>
      <c r="AA313" s="117" t="b">
        <f t="shared" si="760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171">
        <v>0</v>
      </c>
      <c r="AI313" s="164">
        <f t="shared" si="766"/>
        <v>0</v>
      </c>
      <c r="AJ313" s="21">
        <v>0</v>
      </c>
      <c r="AK313" s="164">
        <f t="shared" si="767"/>
        <v>0</v>
      </c>
      <c r="AL313" s="21">
        <v>0</v>
      </c>
      <c r="AM313" s="164">
        <f t="shared" si="768"/>
        <v>0</v>
      </c>
      <c r="AN313" s="21">
        <v>0</v>
      </c>
      <c r="AO313" s="164">
        <f t="shared" si="769"/>
        <v>0</v>
      </c>
      <c r="AP313" s="21">
        <v>0</v>
      </c>
      <c r="AQ313" s="164">
        <f t="shared" si="770"/>
        <v>0</v>
      </c>
      <c r="AR313" s="21">
        <v>1</v>
      </c>
      <c r="AS313" s="164">
        <f t="shared" si="771"/>
        <v>2900</v>
      </c>
      <c r="AT313" s="21">
        <v>0</v>
      </c>
      <c r="AU313" s="164">
        <f t="shared" si="772"/>
        <v>0</v>
      </c>
      <c r="AV313" s="21">
        <v>0</v>
      </c>
      <c r="AW313" s="164">
        <f t="shared" si="773"/>
        <v>0</v>
      </c>
      <c r="AX313" s="21">
        <v>1</v>
      </c>
      <c r="AY313" s="164">
        <f t="shared" si="774"/>
        <v>2900</v>
      </c>
      <c r="AZ313" s="21">
        <v>0</v>
      </c>
      <c r="BA313" s="164">
        <f t="shared" si="775"/>
        <v>0</v>
      </c>
      <c r="BB313" s="21">
        <v>0</v>
      </c>
      <c r="BC313" s="164">
        <f t="shared" si="776"/>
        <v>0</v>
      </c>
      <c r="BD313" s="21">
        <v>1</v>
      </c>
      <c r="BE313" s="164">
        <f t="shared" si="777"/>
        <v>2900</v>
      </c>
      <c r="BF313" s="253">
        <f t="shared" si="778"/>
        <v>8700</v>
      </c>
      <c r="BG313" s="253">
        <f t="shared" si="779"/>
        <v>8700</v>
      </c>
      <c r="BH313" s="10" t="b">
        <f t="shared" si="780"/>
        <v>1</v>
      </c>
      <c r="BI313" s="253">
        <f t="shared" si="781"/>
        <v>0</v>
      </c>
      <c r="BJ313" s="250">
        <f t="shared" si="784"/>
        <v>35510001</v>
      </c>
      <c r="BK313" s="251">
        <v>348</v>
      </c>
      <c r="BL313" s="251">
        <v>5</v>
      </c>
      <c r="BM313" s="252">
        <f t="shared" si="785"/>
        <v>0</v>
      </c>
      <c r="BN313" s="252">
        <f t="shared" si="786"/>
        <v>1</v>
      </c>
      <c r="BO313" s="252">
        <f t="shared" si="787"/>
        <v>1</v>
      </c>
      <c r="BP313" s="252">
        <f t="shared" si="788"/>
        <v>1</v>
      </c>
      <c r="BQ313" s="254">
        <f t="shared" si="789"/>
        <v>2900</v>
      </c>
      <c r="BR313">
        <f t="shared" si="782"/>
        <v>0</v>
      </c>
      <c r="BS313">
        <v>0</v>
      </c>
      <c r="BT313">
        <v>1</v>
      </c>
      <c r="BU313" t="s">
        <v>139</v>
      </c>
      <c r="BV313" t="str">
        <f t="shared" si="802"/>
        <v>0</v>
      </c>
      <c r="BW313" t="str">
        <f t="shared" si="802"/>
        <v>0</v>
      </c>
      <c r="BX313" t="str">
        <f t="shared" si="802"/>
        <v>1</v>
      </c>
      <c r="BY313" t="s">
        <v>23</v>
      </c>
      <c r="BZ313" s="253">
        <f t="shared" si="790"/>
        <v>0</v>
      </c>
      <c r="CA313" s="253">
        <f t="shared" si="791"/>
        <v>0</v>
      </c>
      <c r="CB313" s="253">
        <f t="shared" si="792"/>
        <v>0</v>
      </c>
      <c r="CC313" s="253">
        <f t="shared" si="793"/>
        <v>0</v>
      </c>
      <c r="CD313" s="253">
        <f t="shared" si="794"/>
        <v>0</v>
      </c>
      <c r="CE313" s="253">
        <f t="shared" si="795"/>
        <v>2900</v>
      </c>
      <c r="CF313" s="253">
        <f t="shared" si="796"/>
        <v>0</v>
      </c>
      <c r="CG313" s="253">
        <f t="shared" si="797"/>
        <v>0</v>
      </c>
      <c r="CH313" s="253">
        <f t="shared" si="798"/>
        <v>2900</v>
      </c>
      <c r="CI313" s="253">
        <f t="shared" si="799"/>
        <v>0</v>
      </c>
      <c r="CJ313" s="253">
        <f t="shared" si="800"/>
        <v>0</v>
      </c>
      <c r="CK313" s="253">
        <f t="shared" si="801"/>
        <v>2900</v>
      </c>
    </row>
    <row r="314" spans="1:89" ht="30.6" x14ac:dyDescent="0.3">
      <c r="B314" s="129">
        <v>222</v>
      </c>
      <c r="C314" s="192">
        <v>355011</v>
      </c>
      <c r="D314" s="193">
        <v>35510001</v>
      </c>
      <c r="E314" s="157" t="s">
        <v>317</v>
      </c>
      <c r="F314" s="229" t="s">
        <v>344</v>
      </c>
      <c r="G314" s="229" t="s">
        <v>345</v>
      </c>
      <c r="H314" s="230" t="s">
        <v>18</v>
      </c>
      <c r="I314" s="231"/>
      <c r="J314" s="230" t="s">
        <v>19</v>
      </c>
      <c r="K314" s="232">
        <f t="shared" si="820"/>
        <v>2</v>
      </c>
      <c r="L314" s="158" t="s">
        <v>274</v>
      </c>
      <c r="M314" s="104">
        <v>0</v>
      </c>
      <c r="N314" s="262">
        <f t="shared" si="783"/>
        <v>4616.8</v>
      </c>
      <c r="O314" s="233">
        <v>4616.8</v>
      </c>
      <c r="P314" s="110">
        <f t="shared" si="761"/>
        <v>9233.6</v>
      </c>
      <c r="Q314" s="112" t="s">
        <v>139</v>
      </c>
      <c r="R314" s="113">
        <f t="shared" si="755"/>
        <v>0</v>
      </c>
      <c r="S314" s="114">
        <f t="shared" si="762"/>
        <v>0</v>
      </c>
      <c r="T314" s="113">
        <f t="shared" si="756"/>
        <v>0</v>
      </c>
      <c r="U314" s="115">
        <f t="shared" si="763"/>
        <v>0</v>
      </c>
      <c r="V314" s="113">
        <f t="shared" si="757"/>
        <v>1</v>
      </c>
      <c r="W314" s="115">
        <f t="shared" si="764"/>
        <v>4616.8</v>
      </c>
      <c r="X314" s="113">
        <f t="shared" si="758"/>
        <v>1</v>
      </c>
      <c r="Y314" s="115">
        <f t="shared" si="765"/>
        <v>4616.8</v>
      </c>
      <c r="Z314" s="116">
        <f t="shared" si="759"/>
        <v>9233.6</v>
      </c>
      <c r="AA314" s="117" t="b">
        <f t="shared" si="760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171">
        <v>0</v>
      </c>
      <c r="AI314" s="164">
        <f t="shared" si="766"/>
        <v>0</v>
      </c>
      <c r="AJ314" s="21">
        <v>0</v>
      </c>
      <c r="AK314" s="164">
        <f t="shared" si="767"/>
        <v>0</v>
      </c>
      <c r="AL314" s="21">
        <v>0</v>
      </c>
      <c r="AM314" s="164">
        <f t="shared" si="768"/>
        <v>0</v>
      </c>
      <c r="AN314" s="21">
        <v>0</v>
      </c>
      <c r="AO314" s="164">
        <f t="shared" si="769"/>
        <v>0</v>
      </c>
      <c r="AP314" s="21">
        <v>0</v>
      </c>
      <c r="AQ314" s="164">
        <f t="shared" si="770"/>
        <v>0</v>
      </c>
      <c r="AR314" s="21">
        <v>0</v>
      </c>
      <c r="AS314" s="164">
        <f t="shared" si="771"/>
        <v>0</v>
      </c>
      <c r="AT314" s="21">
        <v>1</v>
      </c>
      <c r="AU314" s="164">
        <f t="shared" si="772"/>
        <v>4616.8</v>
      </c>
      <c r="AV314" s="21">
        <v>0</v>
      </c>
      <c r="AW314" s="164">
        <f t="shared" si="773"/>
        <v>0</v>
      </c>
      <c r="AX314" s="21">
        <v>0</v>
      </c>
      <c r="AY314" s="164">
        <f t="shared" si="774"/>
        <v>0</v>
      </c>
      <c r="AZ314" s="21">
        <v>1</v>
      </c>
      <c r="BA314" s="164">
        <f t="shared" si="775"/>
        <v>4616.8</v>
      </c>
      <c r="BB314" s="21">
        <v>0</v>
      </c>
      <c r="BC314" s="164">
        <f t="shared" si="776"/>
        <v>0</v>
      </c>
      <c r="BD314" s="21">
        <v>0</v>
      </c>
      <c r="BE314" s="164">
        <f t="shared" si="777"/>
        <v>0</v>
      </c>
      <c r="BF314" s="253">
        <f t="shared" si="778"/>
        <v>9233.6</v>
      </c>
      <c r="BG314" s="253">
        <f t="shared" si="779"/>
        <v>9233.6</v>
      </c>
      <c r="BH314" s="10" t="b">
        <f t="shared" si="780"/>
        <v>1</v>
      </c>
      <c r="BI314" s="253">
        <f t="shared" si="781"/>
        <v>0</v>
      </c>
      <c r="BJ314" s="250">
        <f t="shared" si="784"/>
        <v>35510001</v>
      </c>
      <c r="BK314" s="251">
        <v>348</v>
      </c>
      <c r="BL314" s="251">
        <v>5</v>
      </c>
      <c r="BM314" s="252">
        <f t="shared" si="785"/>
        <v>0</v>
      </c>
      <c r="BN314" s="252">
        <f t="shared" si="786"/>
        <v>0</v>
      </c>
      <c r="BO314" s="252">
        <f t="shared" si="787"/>
        <v>1</v>
      </c>
      <c r="BP314" s="252">
        <f t="shared" si="788"/>
        <v>1</v>
      </c>
      <c r="BQ314" s="254">
        <f t="shared" si="789"/>
        <v>4616.8</v>
      </c>
      <c r="BR314">
        <f t="shared" si="782"/>
        <v>0</v>
      </c>
      <c r="BS314">
        <v>0</v>
      </c>
      <c r="BT314">
        <v>1</v>
      </c>
      <c r="BU314" t="s">
        <v>139</v>
      </c>
      <c r="BV314" t="str">
        <f t="shared" si="802"/>
        <v>0</v>
      </c>
      <c r="BW314" t="str">
        <f t="shared" si="802"/>
        <v>0</v>
      </c>
      <c r="BX314" t="str">
        <f t="shared" si="802"/>
        <v>1</v>
      </c>
      <c r="BY314" t="s">
        <v>23</v>
      </c>
      <c r="BZ314" s="253">
        <f t="shared" si="790"/>
        <v>0</v>
      </c>
      <c r="CA314" s="253">
        <f t="shared" si="791"/>
        <v>0</v>
      </c>
      <c r="CB314" s="253">
        <f t="shared" si="792"/>
        <v>0</v>
      </c>
      <c r="CC314" s="253">
        <f t="shared" si="793"/>
        <v>0</v>
      </c>
      <c r="CD314" s="253">
        <f t="shared" si="794"/>
        <v>0</v>
      </c>
      <c r="CE314" s="253">
        <f t="shared" si="795"/>
        <v>0</v>
      </c>
      <c r="CF314" s="253">
        <f t="shared" si="796"/>
        <v>4616.8</v>
      </c>
      <c r="CG314" s="253">
        <f t="shared" si="797"/>
        <v>0</v>
      </c>
      <c r="CH314" s="253">
        <f t="shared" si="798"/>
        <v>0</v>
      </c>
      <c r="CI314" s="253">
        <f t="shared" si="799"/>
        <v>4616.8</v>
      </c>
      <c r="CJ314" s="253">
        <f t="shared" si="800"/>
        <v>0</v>
      </c>
      <c r="CK314" s="253">
        <f t="shared" si="801"/>
        <v>0</v>
      </c>
    </row>
    <row r="315" spans="1:89" ht="30.6" x14ac:dyDescent="0.3">
      <c r="B315" s="129">
        <v>223</v>
      </c>
      <c r="C315" s="192">
        <v>355011</v>
      </c>
      <c r="D315" s="193">
        <v>35510001</v>
      </c>
      <c r="E315" s="157" t="s">
        <v>318</v>
      </c>
      <c r="F315" s="229" t="s">
        <v>344</v>
      </c>
      <c r="G315" s="229" t="s">
        <v>345</v>
      </c>
      <c r="H315" s="230" t="s">
        <v>18</v>
      </c>
      <c r="I315" s="231"/>
      <c r="J315" s="230" t="s">
        <v>19</v>
      </c>
      <c r="K315" s="232">
        <f t="shared" si="820"/>
        <v>0</v>
      </c>
      <c r="L315" s="158" t="s">
        <v>274</v>
      </c>
      <c r="M315" s="201">
        <v>0</v>
      </c>
      <c r="N315" s="262">
        <f t="shared" si="783"/>
        <v>3300</v>
      </c>
      <c r="O315" s="233">
        <v>3300</v>
      </c>
      <c r="P315" s="110">
        <f t="shared" si="761"/>
        <v>0</v>
      </c>
      <c r="Q315" s="112" t="s">
        <v>139</v>
      </c>
      <c r="R315" s="113">
        <f t="shared" si="755"/>
        <v>0</v>
      </c>
      <c r="S315" s="114">
        <f t="shared" si="762"/>
        <v>0</v>
      </c>
      <c r="T315" s="113">
        <f t="shared" si="756"/>
        <v>0</v>
      </c>
      <c r="U315" s="115">
        <f t="shared" si="763"/>
        <v>0</v>
      </c>
      <c r="V315" s="113">
        <f t="shared" si="757"/>
        <v>0</v>
      </c>
      <c r="W315" s="115">
        <f t="shared" si="764"/>
        <v>0</v>
      </c>
      <c r="X315" s="113">
        <f t="shared" si="758"/>
        <v>0</v>
      </c>
      <c r="Y315" s="115">
        <f t="shared" si="765"/>
        <v>0</v>
      </c>
      <c r="Z315" s="116">
        <f t="shared" si="759"/>
        <v>0</v>
      </c>
      <c r="AA315" s="117" t="b">
        <f t="shared" si="760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171">
        <v>0</v>
      </c>
      <c r="AI315" s="164">
        <f t="shared" si="766"/>
        <v>0</v>
      </c>
      <c r="AJ315" s="21">
        <v>0</v>
      </c>
      <c r="AK315" s="164">
        <f t="shared" si="767"/>
        <v>0</v>
      </c>
      <c r="AL315" s="21">
        <v>0</v>
      </c>
      <c r="AM315" s="164">
        <f t="shared" si="768"/>
        <v>0</v>
      </c>
      <c r="AN315" s="21">
        <v>0</v>
      </c>
      <c r="AO315" s="164">
        <f t="shared" si="769"/>
        <v>0</v>
      </c>
      <c r="AP315" s="21">
        <v>0</v>
      </c>
      <c r="AQ315" s="164">
        <f t="shared" si="770"/>
        <v>0</v>
      </c>
      <c r="AR315" s="21">
        <v>0</v>
      </c>
      <c r="AS315" s="164">
        <f t="shared" si="771"/>
        <v>0</v>
      </c>
      <c r="AT315" s="21">
        <v>0</v>
      </c>
      <c r="AU315" s="164">
        <f t="shared" si="772"/>
        <v>0</v>
      </c>
      <c r="AV315" s="21">
        <v>0</v>
      </c>
      <c r="AW315" s="164">
        <f t="shared" si="773"/>
        <v>0</v>
      </c>
      <c r="AX315" s="21">
        <v>0</v>
      </c>
      <c r="AY315" s="164">
        <f t="shared" si="774"/>
        <v>0</v>
      </c>
      <c r="AZ315" s="21">
        <v>0</v>
      </c>
      <c r="BA315" s="164">
        <f t="shared" si="775"/>
        <v>0</v>
      </c>
      <c r="BB315" s="21">
        <v>0</v>
      </c>
      <c r="BC315" s="164">
        <f t="shared" si="776"/>
        <v>0</v>
      </c>
      <c r="BD315" s="21">
        <v>0</v>
      </c>
      <c r="BE315" s="164">
        <f t="shared" si="777"/>
        <v>0</v>
      </c>
      <c r="BF315" s="253">
        <f t="shared" si="778"/>
        <v>0</v>
      </c>
      <c r="BG315" s="253">
        <f t="shared" si="779"/>
        <v>0</v>
      </c>
      <c r="BH315" s="10" t="b">
        <f t="shared" si="780"/>
        <v>1</v>
      </c>
      <c r="BI315" s="253">
        <f t="shared" si="781"/>
        <v>0</v>
      </c>
      <c r="BJ315" s="250">
        <f t="shared" si="784"/>
        <v>35510001</v>
      </c>
      <c r="BK315" s="251">
        <v>348</v>
      </c>
      <c r="BL315" s="251">
        <v>5</v>
      </c>
      <c r="BM315" s="252">
        <f t="shared" si="785"/>
        <v>0</v>
      </c>
      <c r="BN315" s="252">
        <f t="shared" si="786"/>
        <v>0</v>
      </c>
      <c r="BO315" s="252">
        <f t="shared" si="787"/>
        <v>0</v>
      </c>
      <c r="BP315" s="252">
        <f t="shared" si="788"/>
        <v>0</v>
      </c>
      <c r="BQ315" s="254">
        <f t="shared" si="789"/>
        <v>3300</v>
      </c>
      <c r="BR315">
        <f t="shared" si="782"/>
        <v>0</v>
      </c>
      <c r="BS315">
        <v>0</v>
      </c>
      <c r="BT315">
        <v>1</v>
      </c>
      <c r="BU315" t="s">
        <v>139</v>
      </c>
      <c r="BV315" t="str">
        <f t="shared" si="802"/>
        <v>0</v>
      </c>
      <c r="BW315" t="str">
        <f t="shared" si="802"/>
        <v>0</v>
      </c>
      <c r="BX315" t="str">
        <f t="shared" si="802"/>
        <v>1</v>
      </c>
      <c r="BY315" t="s">
        <v>23</v>
      </c>
      <c r="BZ315" s="253">
        <f t="shared" si="790"/>
        <v>0</v>
      </c>
      <c r="CA315" s="253">
        <f t="shared" si="791"/>
        <v>0</v>
      </c>
      <c r="CB315" s="253">
        <f t="shared" si="792"/>
        <v>0</v>
      </c>
      <c r="CC315" s="253">
        <f t="shared" si="793"/>
        <v>0</v>
      </c>
      <c r="CD315" s="253">
        <f t="shared" si="794"/>
        <v>0</v>
      </c>
      <c r="CE315" s="253">
        <f t="shared" si="795"/>
        <v>0</v>
      </c>
      <c r="CF315" s="253">
        <f t="shared" si="796"/>
        <v>0</v>
      </c>
      <c r="CG315" s="253">
        <f t="shared" si="797"/>
        <v>0</v>
      </c>
      <c r="CH315" s="253">
        <f t="shared" si="798"/>
        <v>0</v>
      </c>
      <c r="CI315" s="253">
        <f t="shared" si="799"/>
        <v>0</v>
      </c>
      <c r="CJ315" s="253">
        <f t="shared" si="800"/>
        <v>0</v>
      </c>
      <c r="CK315" s="253">
        <f t="shared" si="801"/>
        <v>0</v>
      </c>
    </row>
    <row r="316" spans="1:89" ht="30.6" x14ac:dyDescent="0.3">
      <c r="B316" s="129">
        <v>224</v>
      </c>
      <c r="C316" s="192">
        <v>355011</v>
      </c>
      <c r="D316" s="193">
        <v>35510001</v>
      </c>
      <c r="E316" s="157" t="s">
        <v>319</v>
      </c>
      <c r="F316" s="229" t="s">
        <v>344</v>
      </c>
      <c r="G316" s="229" t="s">
        <v>345</v>
      </c>
      <c r="H316" s="230" t="s">
        <v>18</v>
      </c>
      <c r="I316" s="231"/>
      <c r="J316" s="230" t="s">
        <v>19</v>
      </c>
      <c r="K316" s="232">
        <f t="shared" si="820"/>
        <v>2</v>
      </c>
      <c r="L316" s="158" t="s">
        <v>274</v>
      </c>
      <c r="M316" s="104">
        <v>0</v>
      </c>
      <c r="N316" s="262">
        <f t="shared" si="783"/>
        <v>3000</v>
      </c>
      <c r="O316" s="233">
        <v>3000</v>
      </c>
      <c r="P316" s="110">
        <f t="shared" si="761"/>
        <v>6000</v>
      </c>
      <c r="Q316" s="112" t="s">
        <v>139</v>
      </c>
      <c r="R316" s="113">
        <f t="shared" si="755"/>
        <v>0</v>
      </c>
      <c r="S316" s="114">
        <f t="shared" si="762"/>
        <v>0</v>
      </c>
      <c r="T316" s="113">
        <f t="shared" si="756"/>
        <v>0</v>
      </c>
      <c r="U316" s="115">
        <f t="shared" si="763"/>
        <v>0</v>
      </c>
      <c r="V316" s="113">
        <f t="shared" si="757"/>
        <v>1</v>
      </c>
      <c r="W316" s="115">
        <f t="shared" si="764"/>
        <v>3000</v>
      </c>
      <c r="X316" s="113">
        <f t="shared" si="758"/>
        <v>1</v>
      </c>
      <c r="Y316" s="115">
        <f t="shared" si="765"/>
        <v>3000</v>
      </c>
      <c r="Z316" s="116">
        <f t="shared" si="759"/>
        <v>6000</v>
      </c>
      <c r="AA316" s="117" t="b">
        <f t="shared" si="760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171">
        <v>0</v>
      </c>
      <c r="AI316" s="164">
        <f t="shared" si="766"/>
        <v>0</v>
      </c>
      <c r="AJ316" s="21">
        <v>0</v>
      </c>
      <c r="AK316" s="164">
        <f t="shared" si="767"/>
        <v>0</v>
      </c>
      <c r="AL316" s="21">
        <v>0</v>
      </c>
      <c r="AM316" s="164">
        <f t="shared" si="768"/>
        <v>0</v>
      </c>
      <c r="AN316" s="21">
        <v>0</v>
      </c>
      <c r="AO316" s="164">
        <f t="shared" si="769"/>
        <v>0</v>
      </c>
      <c r="AP316" s="21">
        <v>0</v>
      </c>
      <c r="AQ316" s="164">
        <f t="shared" si="770"/>
        <v>0</v>
      </c>
      <c r="AR316" s="21">
        <v>0</v>
      </c>
      <c r="AS316" s="164">
        <f t="shared" si="771"/>
        <v>0</v>
      </c>
      <c r="AT316" s="21">
        <v>1</v>
      </c>
      <c r="AU316" s="164">
        <f t="shared" si="772"/>
        <v>3000</v>
      </c>
      <c r="AV316" s="21">
        <v>0</v>
      </c>
      <c r="AW316" s="164">
        <f t="shared" si="773"/>
        <v>0</v>
      </c>
      <c r="AX316" s="21">
        <v>0</v>
      </c>
      <c r="AY316" s="164">
        <f t="shared" si="774"/>
        <v>0</v>
      </c>
      <c r="AZ316" s="21">
        <v>1</v>
      </c>
      <c r="BA316" s="164">
        <f t="shared" si="775"/>
        <v>3000</v>
      </c>
      <c r="BB316" s="21">
        <v>0</v>
      </c>
      <c r="BC316" s="164">
        <f t="shared" si="776"/>
        <v>0</v>
      </c>
      <c r="BD316" s="21">
        <v>0</v>
      </c>
      <c r="BE316" s="164">
        <f t="shared" si="777"/>
        <v>0</v>
      </c>
      <c r="BF316" s="253">
        <f t="shared" si="778"/>
        <v>6000</v>
      </c>
      <c r="BG316" s="253">
        <f t="shared" si="779"/>
        <v>6000</v>
      </c>
      <c r="BH316" s="10" t="b">
        <f t="shared" si="780"/>
        <v>1</v>
      </c>
      <c r="BI316" s="253">
        <f t="shared" si="781"/>
        <v>0</v>
      </c>
      <c r="BJ316" s="250">
        <f t="shared" si="784"/>
        <v>35510001</v>
      </c>
      <c r="BK316" s="251">
        <v>348</v>
      </c>
      <c r="BL316" s="251">
        <v>5</v>
      </c>
      <c r="BM316" s="252">
        <f t="shared" si="785"/>
        <v>0</v>
      </c>
      <c r="BN316" s="252">
        <f t="shared" si="786"/>
        <v>0</v>
      </c>
      <c r="BO316" s="252">
        <f t="shared" si="787"/>
        <v>1</v>
      </c>
      <c r="BP316" s="252">
        <f t="shared" si="788"/>
        <v>1</v>
      </c>
      <c r="BQ316" s="254">
        <f t="shared" si="789"/>
        <v>3000</v>
      </c>
      <c r="BR316">
        <f t="shared" si="782"/>
        <v>0</v>
      </c>
      <c r="BS316">
        <v>0</v>
      </c>
      <c r="BT316">
        <v>1</v>
      </c>
      <c r="BU316" t="s">
        <v>139</v>
      </c>
      <c r="BV316" t="str">
        <f t="shared" si="802"/>
        <v>0</v>
      </c>
      <c r="BW316" t="str">
        <f t="shared" si="802"/>
        <v>0</v>
      </c>
      <c r="BX316" t="str">
        <f t="shared" si="802"/>
        <v>1</v>
      </c>
      <c r="BY316" t="s">
        <v>23</v>
      </c>
      <c r="BZ316" s="253">
        <f t="shared" si="790"/>
        <v>0</v>
      </c>
      <c r="CA316" s="253">
        <f t="shared" si="791"/>
        <v>0</v>
      </c>
      <c r="CB316" s="253">
        <f t="shared" si="792"/>
        <v>0</v>
      </c>
      <c r="CC316" s="253">
        <f t="shared" si="793"/>
        <v>0</v>
      </c>
      <c r="CD316" s="253">
        <f t="shared" si="794"/>
        <v>0</v>
      </c>
      <c r="CE316" s="253">
        <f t="shared" si="795"/>
        <v>0</v>
      </c>
      <c r="CF316" s="253">
        <f t="shared" si="796"/>
        <v>3000</v>
      </c>
      <c r="CG316" s="253">
        <f t="shared" si="797"/>
        <v>0</v>
      </c>
      <c r="CH316" s="253">
        <f t="shared" si="798"/>
        <v>0</v>
      </c>
      <c r="CI316" s="253">
        <f t="shared" si="799"/>
        <v>3000</v>
      </c>
      <c r="CJ316" s="253">
        <f t="shared" si="800"/>
        <v>0</v>
      </c>
      <c r="CK316" s="253">
        <f t="shared" si="801"/>
        <v>0</v>
      </c>
    </row>
    <row r="317" spans="1:89" ht="30.6" x14ac:dyDescent="0.3">
      <c r="B317" s="129">
        <v>225</v>
      </c>
      <c r="C317" s="192">
        <v>355011</v>
      </c>
      <c r="D317" s="193">
        <v>35510001</v>
      </c>
      <c r="E317" s="157" t="s">
        <v>392</v>
      </c>
      <c r="F317" s="229" t="s">
        <v>344</v>
      </c>
      <c r="G317" s="229" t="s">
        <v>345</v>
      </c>
      <c r="H317" s="230" t="s">
        <v>18</v>
      </c>
      <c r="I317" s="231"/>
      <c r="J317" s="230" t="s">
        <v>19</v>
      </c>
      <c r="K317" s="232">
        <f t="shared" si="820"/>
        <v>1</v>
      </c>
      <c r="L317" s="158" t="s">
        <v>274</v>
      </c>
      <c r="M317" s="201">
        <v>0</v>
      </c>
      <c r="N317" s="262">
        <f t="shared" si="783"/>
        <v>3306</v>
      </c>
      <c r="O317" s="233">
        <v>3306</v>
      </c>
      <c r="P317" s="110">
        <f t="shared" si="761"/>
        <v>3306</v>
      </c>
      <c r="Q317" s="112" t="s">
        <v>139</v>
      </c>
      <c r="R317" s="113">
        <f t="shared" si="755"/>
        <v>1</v>
      </c>
      <c r="S317" s="114">
        <f t="shared" si="762"/>
        <v>3306</v>
      </c>
      <c r="T317" s="113">
        <f t="shared" si="756"/>
        <v>0</v>
      </c>
      <c r="U317" s="115">
        <f t="shared" si="763"/>
        <v>0</v>
      </c>
      <c r="V317" s="113">
        <f t="shared" si="757"/>
        <v>0</v>
      </c>
      <c r="W317" s="115">
        <f t="shared" si="764"/>
        <v>0</v>
      </c>
      <c r="X317" s="113">
        <f t="shared" si="758"/>
        <v>0</v>
      </c>
      <c r="Y317" s="115">
        <f t="shared" si="765"/>
        <v>0</v>
      </c>
      <c r="Z317" s="116">
        <f t="shared" si="759"/>
        <v>3306</v>
      </c>
      <c r="AA317" s="117" t="b">
        <f t="shared" si="760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171">
        <v>0</v>
      </c>
      <c r="AI317" s="164">
        <f t="shared" si="766"/>
        <v>0</v>
      </c>
      <c r="AJ317" s="170">
        <v>1</v>
      </c>
      <c r="AK317" s="164">
        <f t="shared" si="767"/>
        <v>3306</v>
      </c>
      <c r="AL317" s="21">
        <v>0</v>
      </c>
      <c r="AM317" s="164">
        <f t="shared" si="768"/>
        <v>0</v>
      </c>
      <c r="AN317" s="21">
        <v>0</v>
      </c>
      <c r="AO317" s="164">
        <f t="shared" si="769"/>
        <v>0</v>
      </c>
      <c r="AP317" s="21">
        <v>0</v>
      </c>
      <c r="AQ317" s="164">
        <f t="shared" si="770"/>
        <v>0</v>
      </c>
      <c r="AR317" s="21">
        <v>0</v>
      </c>
      <c r="AS317" s="164">
        <f t="shared" si="771"/>
        <v>0</v>
      </c>
      <c r="AT317" s="21">
        <v>0</v>
      </c>
      <c r="AU317" s="164">
        <f t="shared" si="772"/>
        <v>0</v>
      </c>
      <c r="AV317" s="21">
        <v>0</v>
      </c>
      <c r="AW317" s="164">
        <f t="shared" si="773"/>
        <v>0</v>
      </c>
      <c r="AX317" s="21">
        <v>0</v>
      </c>
      <c r="AY317" s="164">
        <f t="shared" si="774"/>
        <v>0</v>
      </c>
      <c r="AZ317" s="21">
        <v>0</v>
      </c>
      <c r="BA317" s="164">
        <f t="shared" si="775"/>
        <v>0</v>
      </c>
      <c r="BB317" s="21">
        <v>0</v>
      </c>
      <c r="BC317" s="164">
        <f t="shared" si="776"/>
        <v>0</v>
      </c>
      <c r="BD317" s="21">
        <v>0</v>
      </c>
      <c r="BE317" s="164">
        <f t="shared" si="777"/>
        <v>0</v>
      </c>
      <c r="BF317" s="253">
        <f t="shared" si="778"/>
        <v>3306</v>
      </c>
      <c r="BG317" s="253">
        <f t="shared" si="779"/>
        <v>3306</v>
      </c>
      <c r="BH317" s="10" t="b">
        <f t="shared" si="780"/>
        <v>1</v>
      </c>
      <c r="BI317" s="253">
        <f t="shared" si="781"/>
        <v>0</v>
      </c>
      <c r="BJ317" s="250">
        <f t="shared" si="784"/>
        <v>35510001</v>
      </c>
      <c r="BK317" s="251">
        <v>348</v>
      </c>
      <c r="BL317" s="251">
        <v>5</v>
      </c>
      <c r="BM317" s="252">
        <f t="shared" si="785"/>
        <v>1</v>
      </c>
      <c r="BN317" s="252">
        <f t="shared" si="786"/>
        <v>0</v>
      </c>
      <c r="BO317" s="252">
        <f t="shared" si="787"/>
        <v>0</v>
      </c>
      <c r="BP317" s="252">
        <f t="shared" si="788"/>
        <v>0</v>
      </c>
      <c r="BQ317" s="254">
        <f t="shared" si="789"/>
        <v>3306</v>
      </c>
      <c r="BR317">
        <f t="shared" si="782"/>
        <v>0</v>
      </c>
      <c r="BS317">
        <v>0</v>
      </c>
      <c r="BT317">
        <v>1</v>
      </c>
      <c r="BU317" t="s">
        <v>139</v>
      </c>
      <c r="BV317" t="str">
        <f t="shared" si="802"/>
        <v>0</v>
      </c>
      <c r="BW317" t="str">
        <f t="shared" si="802"/>
        <v>0</v>
      </c>
      <c r="BX317" t="str">
        <f t="shared" si="802"/>
        <v>1</v>
      </c>
      <c r="BY317" t="s">
        <v>23</v>
      </c>
      <c r="BZ317" s="253">
        <f t="shared" si="790"/>
        <v>0</v>
      </c>
      <c r="CA317" s="253">
        <f t="shared" si="791"/>
        <v>3306</v>
      </c>
      <c r="CB317" s="253">
        <f t="shared" si="792"/>
        <v>0</v>
      </c>
      <c r="CC317" s="253">
        <f t="shared" si="793"/>
        <v>0</v>
      </c>
      <c r="CD317" s="253">
        <f t="shared" si="794"/>
        <v>0</v>
      </c>
      <c r="CE317" s="253">
        <f t="shared" si="795"/>
        <v>0</v>
      </c>
      <c r="CF317" s="253">
        <f t="shared" si="796"/>
        <v>0</v>
      </c>
      <c r="CG317" s="253">
        <f t="shared" si="797"/>
        <v>0</v>
      </c>
      <c r="CH317" s="253">
        <f t="shared" si="798"/>
        <v>0</v>
      </c>
      <c r="CI317" s="253">
        <f t="shared" si="799"/>
        <v>0</v>
      </c>
      <c r="CJ317" s="253">
        <f t="shared" si="800"/>
        <v>0</v>
      </c>
      <c r="CK317" s="253">
        <f t="shared" si="801"/>
        <v>0</v>
      </c>
    </row>
    <row r="318" spans="1:89" ht="30.6" x14ac:dyDescent="0.3">
      <c r="A318" s="228"/>
      <c r="B318" s="129">
        <v>226</v>
      </c>
      <c r="C318" s="193">
        <v>355011</v>
      </c>
      <c r="D318" s="193">
        <v>35510001</v>
      </c>
      <c r="E318" s="157" t="s">
        <v>393</v>
      </c>
      <c r="F318" s="229" t="s">
        <v>344</v>
      </c>
      <c r="G318" s="229" t="s">
        <v>345</v>
      </c>
      <c r="H318" s="230" t="s">
        <v>18</v>
      </c>
      <c r="I318" s="234"/>
      <c r="J318" s="230" t="s">
        <v>19</v>
      </c>
      <c r="K318" s="232">
        <f t="shared" si="820"/>
        <v>5.6616999999999997</v>
      </c>
      <c r="L318" s="158" t="s">
        <v>274</v>
      </c>
      <c r="M318" s="104">
        <v>0</v>
      </c>
      <c r="N318" s="262">
        <f t="shared" si="783"/>
        <v>1849.04</v>
      </c>
      <c r="O318" s="233">
        <v>1849.04</v>
      </c>
      <c r="P318" s="110">
        <f t="shared" si="761"/>
        <v>10468.709767999999</v>
      </c>
      <c r="Q318" s="160" t="s">
        <v>139</v>
      </c>
      <c r="R318" s="113">
        <f t="shared" si="755"/>
        <v>0.66169999999999995</v>
      </c>
      <c r="S318" s="114">
        <f t="shared" si="762"/>
        <v>1223.5097679999999</v>
      </c>
      <c r="T318" s="113">
        <f t="shared" si="756"/>
        <v>1</v>
      </c>
      <c r="U318" s="115">
        <f t="shared" si="763"/>
        <v>1849.04</v>
      </c>
      <c r="V318" s="113">
        <f t="shared" si="757"/>
        <v>2</v>
      </c>
      <c r="W318" s="115">
        <f t="shared" si="764"/>
        <v>3698.08</v>
      </c>
      <c r="X318" s="113">
        <f t="shared" si="758"/>
        <v>2</v>
      </c>
      <c r="Y318" s="115">
        <f t="shared" si="765"/>
        <v>3698.08</v>
      </c>
      <c r="Z318" s="116">
        <f t="shared" si="759"/>
        <v>10468.709768000001</v>
      </c>
      <c r="AA318" s="117" t="b">
        <f t="shared" si="760"/>
        <v>1</v>
      </c>
      <c r="AB318" s="231"/>
      <c r="AC318" s="237"/>
      <c r="AD318" s="230" t="s">
        <v>22</v>
      </c>
      <c r="AE318" s="108" t="s">
        <v>23</v>
      </c>
      <c r="AF318" s="244"/>
      <c r="AG318" s="245"/>
      <c r="AH318" s="240">
        <v>0</v>
      </c>
      <c r="AI318" s="164">
        <f t="shared" si="766"/>
        <v>0</v>
      </c>
      <c r="AJ318" s="240">
        <v>0.66169999999999995</v>
      </c>
      <c r="AK318" s="164">
        <f t="shared" si="767"/>
        <v>1223.5097679999999</v>
      </c>
      <c r="AL318" s="240">
        <v>0</v>
      </c>
      <c r="AM318" s="164">
        <f t="shared" si="768"/>
        <v>0</v>
      </c>
      <c r="AN318" s="240">
        <v>0</v>
      </c>
      <c r="AO318" s="164">
        <f t="shared" si="769"/>
        <v>0</v>
      </c>
      <c r="AP318" s="240">
        <v>1</v>
      </c>
      <c r="AQ318" s="164">
        <f t="shared" si="770"/>
        <v>1849.04</v>
      </c>
      <c r="AR318" s="240">
        <v>0</v>
      </c>
      <c r="AS318" s="164">
        <f t="shared" si="771"/>
        <v>0</v>
      </c>
      <c r="AT318" s="240">
        <v>1</v>
      </c>
      <c r="AU318" s="164">
        <f t="shared" si="772"/>
        <v>1849.04</v>
      </c>
      <c r="AV318" s="240">
        <v>1</v>
      </c>
      <c r="AW318" s="164">
        <f t="shared" si="773"/>
        <v>1849.04</v>
      </c>
      <c r="AX318" s="240">
        <v>0</v>
      </c>
      <c r="AY318" s="164">
        <f t="shared" si="774"/>
        <v>0</v>
      </c>
      <c r="AZ318" s="240">
        <v>1</v>
      </c>
      <c r="BA318" s="164">
        <f t="shared" si="775"/>
        <v>1849.04</v>
      </c>
      <c r="BB318" s="240">
        <v>1</v>
      </c>
      <c r="BC318" s="164">
        <f t="shared" si="776"/>
        <v>1849.04</v>
      </c>
      <c r="BD318" s="240">
        <v>0</v>
      </c>
      <c r="BE318" s="164">
        <f t="shared" si="777"/>
        <v>0</v>
      </c>
      <c r="BF318" s="253">
        <f t="shared" si="778"/>
        <v>10468.709767999999</v>
      </c>
      <c r="BG318" s="253">
        <f t="shared" si="779"/>
        <v>10468.709768000001</v>
      </c>
      <c r="BH318" s="10" t="b">
        <f t="shared" si="780"/>
        <v>1</v>
      </c>
      <c r="BI318" s="253">
        <f t="shared" si="781"/>
        <v>0</v>
      </c>
      <c r="BJ318" s="250">
        <f t="shared" si="784"/>
        <v>35510001</v>
      </c>
      <c r="BK318" s="251">
        <v>348</v>
      </c>
      <c r="BL318" s="251">
        <v>5</v>
      </c>
      <c r="BM318" s="252">
        <f t="shared" si="785"/>
        <v>0.66169999999999995</v>
      </c>
      <c r="BN318" s="252">
        <f t="shared" si="786"/>
        <v>1</v>
      </c>
      <c r="BO318" s="252">
        <f t="shared" si="787"/>
        <v>2</v>
      </c>
      <c r="BP318" s="252">
        <f t="shared" si="788"/>
        <v>2</v>
      </c>
      <c r="BQ318" s="254">
        <f t="shared" si="789"/>
        <v>1849.04</v>
      </c>
      <c r="BR318">
        <f t="shared" si="782"/>
        <v>0</v>
      </c>
      <c r="BS318">
        <v>0</v>
      </c>
      <c r="BT318">
        <v>1</v>
      </c>
      <c r="BU318" t="s">
        <v>139</v>
      </c>
      <c r="BV318" t="str">
        <f t="shared" si="802"/>
        <v>0</v>
      </c>
      <c r="BW318" t="str">
        <f t="shared" si="802"/>
        <v>0</v>
      </c>
      <c r="BX318" t="str">
        <f t="shared" si="802"/>
        <v>1</v>
      </c>
      <c r="BY318" t="s">
        <v>23</v>
      </c>
      <c r="BZ318" s="253">
        <f t="shared" si="790"/>
        <v>0</v>
      </c>
      <c r="CA318" s="253">
        <f t="shared" si="791"/>
        <v>1223.5097679999999</v>
      </c>
      <c r="CB318" s="253">
        <f t="shared" si="792"/>
        <v>0</v>
      </c>
      <c r="CC318" s="253">
        <f t="shared" si="793"/>
        <v>0</v>
      </c>
      <c r="CD318" s="253">
        <f t="shared" si="794"/>
        <v>1849.04</v>
      </c>
      <c r="CE318" s="253">
        <f t="shared" si="795"/>
        <v>0</v>
      </c>
      <c r="CF318" s="253">
        <f t="shared" si="796"/>
        <v>1849.04</v>
      </c>
      <c r="CG318" s="253">
        <f t="shared" si="797"/>
        <v>1849.04</v>
      </c>
      <c r="CH318" s="253">
        <f t="shared" si="798"/>
        <v>0</v>
      </c>
      <c r="CI318" s="253">
        <f t="shared" si="799"/>
        <v>1849.04</v>
      </c>
      <c r="CJ318" s="253">
        <f t="shared" si="800"/>
        <v>1849.04</v>
      </c>
      <c r="CK318" s="253">
        <f t="shared" si="801"/>
        <v>0</v>
      </c>
    </row>
    <row r="319" spans="1:89" ht="30.6" x14ac:dyDescent="0.3">
      <c r="A319" s="228"/>
      <c r="B319" s="129">
        <v>227</v>
      </c>
      <c r="C319" s="193">
        <v>355011</v>
      </c>
      <c r="D319" s="193">
        <v>35510001</v>
      </c>
      <c r="E319" s="157" t="s">
        <v>386</v>
      </c>
      <c r="F319" s="229" t="s">
        <v>344</v>
      </c>
      <c r="G319" s="229" t="s">
        <v>345</v>
      </c>
      <c r="H319" s="230" t="s">
        <v>18</v>
      </c>
      <c r="I319" s="234"/>
      <c r="J319" s="230" t="s">
        <v>19</v>
      </c>
      <c r="K319" s="232">
        <f t="shared" si="820"/>
        <v>2.9655</v>
      </c>
      <c r="L319" s="158" t="s">
        <v>274</v>
      </c>
      <c r="M319" s="201">
        <v>0</v>
      </c>
      <c r="N319" s="262">
        <f t="shared" si="783"/>
        <v>852.6</v>
      </c>
      <c r="O319" s="233">
        <v>852.6</v>
      </c>
      <c r="P319" s="110">
        <f t="shared" si="761"/>
        <v>2528.3852999999999</v>
      </c>
      <c r="Q319" s="160" t="s">
        <v>139</v>
      </c>
      <c r="R319" s="113">
        <f t="shared" si="755"/>
        <v>2.9655</v>
      </c>
      <c r="S319" s="114">
        <f t="shared" si="762"/>
        <v>2528.3852999999999</v>
      </c>
      <c r="T319" s="113">
        <f t="shared" si="756"/>
        <v>0</v>
      </c>
      <c r="U319" s="115">
        <f t="shared" si="763"/>
        <v>0</v>
      </c>
      <c r="V319" s="113">
        <f t="shared" si="757"/>
        <v>0</v>
      </c>
      <c r="W319" s="115">
        <f t="shared" si="764"/>
        <v>0</v>
      </c>
      <c r="X319" s="113">
        <f t="shared" si="758"/>
        <v>0</v>
      </c>
      <c r="Y319" s="115">
        <f t="shared" si="765"/>
        <v>0</v>
      </c>
      <c r="Z319" s="116">
        <f t="shared" si="759"/>
        <v>2528.3852999999999</v>
      </c>
      <c r="AA319" s="117" t="b">
        <f t="shared" si="760"/>
        <v>1</v>
      </c>
      <c r="AB319" s="230"/>
      <c r="AC319" s="243"/>
      <c r="AD319" s="230" t="s">
        <v>22</v>
      </c>
      <c r="AE319" s="108" t="s">
        <v>23</v>
      </c>
      <c r="AF319" s="244"/>
      <c r="AG319" s="245"/>
      <c r="AH319" s="240">
        <v>0</v>
      </c>
      <c r="AI319" s="164">
        <f t="shared" si="766"/>
        <v>0</v>
      </c>
      <c r="AJ319" s="240">
        <v>2.9655</v>
      </c>
      <c r="AK319" s="164">
        <f t="shared" si="767"/>
        <v>2528.3852999999999</v>
      </c>
      <c r="AL319" s="240">
        <v>0</v>
      </c>
      <c r="AM319" s="164">
        <f t="shared" si="768"/>
        <v>0</v>
      </c>
      <c r="AN319" s="240">
        <v>0</v>
      </c>
      <c r="AO319" s="164">
        <f t="shared" si="769"/>
        <v>0</v>
      </c>
      <c r="AP319" s="240">
        <v>0</v>
      </c>
      <c r="AQ319" s="164">
        <f t="shared" si="770"/>
        <v>0</v>
      </c>
      <c r="AR319" s="240">
        <v>0</v>
      </c>
      <c r="AS319" s="164">
        <f t="shared" si="771"/>
        <v>0</v>
      </c>
      <c r="AT319" s="240">
        <v>0</v>
      </c>
      <c r="AU319" s="164">
        <f t="shared" si="772"/>
        <v>0</v>
      </c>
      <c r="AV319" s="240">
        <v>0</v>
      </c>
      <c r="AW319" s="164">
        <f t="shared" si="773"/>
        <v>0</v>
      </c>
      <c r="AX319" s="240">
        <v>0</v>
      </c>
      <c r="AY319" s="164">
        <f t="shared" si="774"/>
        <v>0</v>
      </c>
      <c r="AZ319" s="240">
        <v>0</v>
      </c>
      <c r="BA319" s="164">
        <f t="shared" si="775"/>
        <v>0</v>
      </c>
      <c r="BB319" s="240">
        <v>0</v>
      </c>
      <c r="BC319" s="164">
        <f t="shared" si="776"/>
        <v>0</v>
      </c>
      <c r="BD319" s="240">
        <v>0</v>
      </c>
      <c r="BE319" s="164">
        <f t="shared" si="777"/>
        <v>0</v>
      </c>
      <c r="BF319" s="253">
        <f t="shared" si="778"/>
        <v>2528.3852999999999</v>
      </c>
      <c r="BG319" s="253">
        <f t="shared" si="779"/>
        <v>2528.3852999999999</v>
      </c>
      <c r="BH319" s="10" t="b">
        <f t="shared" si="780"/>
        <v>1</v>
      </c>
      <c r="BI319" s="253">
        <f t="shared" si="781"/>
        <v>0</v>
      </c>
      <c r="BJ319" s="250">
        <f t="shared" si="784"/>
        <v>35510001</v>
      </c>
      <c r="BK319" s="251">
        <v>348</v>
      </c>
      <c r="BL319" s="251">
        <v>5</v>
      </c>
      <c r="BM319" s="252">
        <f t="shared" si="785"/>
        <v>2.9655</v>
      </c>
      <c r="BN319" s="252">
        <f t="shared" si="786"/>
        <v>0</v>
      </c>
      <c r="BO319" s="252">
        <f t="shared" si="787"/>
        <v>0</v>
      </c>
      <c r="BP319" s="252">
        <f t="shared" si="788"/>
        <v>0</v>
      </c>
      <c r="BQ319" s="254">
        <f t="shared" si="789"/>
        <v>852.6</v>
      </c>
      <c r="BR319">
        <f t="shared" si="782"/>
        <v>0</v>
      </c>
      <c r="BS319">
        <v>0</v>
      </c>
      <c r="BT319">
        <v>1</v>
      </c>
      <c r="BU319" t="s">
        <v>139</v>
      </c>
      <c r="BV319" t="str">
        <f t="shared" si="802"/>
        <v>0</v>
      </c>
      <c r="BW319" t="str">
        <f t="shared" si="802"/>
        <v>0</v>
      </c>
      <c r="BX319" t="str">
        <f t="shared" si="802"/>
        <v>1</v>
      </c>
      <c r="BY319" t="s">
        <v>23</v>
      </c>
      <c r="BZ319" s="253">
        <f t="shared" si="790"/>
        <v>0</v>
      </c>
      <c r="CA319" s="253">
        <f t="shared" si="791"/>
        <v>2528.3852999999999</v>
      </c>
      <c r="CB319" s="253">
        <f t="shared" si="792"/>
        <v>0</v>
      </c>
      <c r="CC319" s="253">
        <f t="shared" si="793"/>
        <v>0</v>
      </c>
      <c r="CD319" s="253">
        <f t="shared" si="794"/>
        <v>0</v>
      </c>
      <c r="CE319" s="253">
        <f t="shared" si="795"/>
        <v>0</v>
      </c>
      <c r="CF319" s="253">
        <f t="shared" si="796"/>
        <v>0</v>
      </c>
      <c r="CG319" s="253">
        <f t="shared" si="797"/>
        <v>0</v>
      </c>
      <c r="CH319" s="253">
        <f t="shared" si="798"/>
        <v>0</v>
      </c>
      <c r="CI319" s="253">
        <f t="shared" si="799"/>
        <v>0</v>
      </c>
      <c r="CJ319" s="253">
        <f t="shared" si="800"/>
        <v>0</v>
      </c>
      <c r="CK319" s="253">
        <f t="shared" si="801"/>
        <v>0</v>
      </c>
    </row>
    <row r="320" spans="1:89" ht="30.6" x14ac:dyDescent="0.3">
      <c r="A320" s="228"/>
      <c r="B320" s="129">
        <v>228</v>
      </c>
      <c r="C320" s="193">
        <v>355011</v>
      </c>
      <c r="D320" s="193">
        <v>35510001</v>
      </c>
      <c r="E320" s="157" t="s">
        <v>387</v>
      </c>
      <c r="F320" s="229" t="s">
        <v>344</v>
      </c>
      <c r="G320" s="229" t="s">
        <v>345</v>
      </c>
      <c r="H320" s="230" t="s">
        <v>18</v>
      </c>
      <c r="I320" s="234"/>
      <c r="J320" s="230" t="s">
        <v>19</v>
      </c>
      <c r="K320" s="232">
        <f t="shared" si="820"/>
        <v>1</v>
      </c>
      <c r="L320" s="158" t="s">
        <v>274</v>
      </c>
      <c r="M320" s="104">
        <v>0</v>
      </c>
      <c r="N320" s="262">
        <f t="shared" si="783"/>
        <v>562.54</v>
      </c>
      <c r="O320" s="233">
        <v>562.54</v>
      </c>
      <c r="P320" s="110">
        <f t="shared" si="761"/>
        <v>562.54</v>
      </c>
      <c r="Q320" s="160" t="s">
        <v>139</v>
      </c>
      <c r="R320" s="113">
        <f t="shared" si="755"/>
        <v>1</v>
      </c>
      <c r="S320" s="114">
        <f t="shared" si="762"/>
        <v>562.54</v>
      </c>
      <c r="T320" s="113">
        <f t="shared" si="756"/>
        <v>0</v>
      </c>
      <c r="U320" s="115">
        <f t="shared" si="763"/>
        <v>0</v>
      </c>
      <c r="V320" s="113">
        <f t="shared" si="757"/>
        <v>0</v>
      </c>
      <c r="W320" s="115">
        <f t="shared" si="764"/>
        <v>0</v>
      </c>
      <c r="X320" s="113">
        <f t="shared" si="758"/>
        <v>0</v>
      </c>
      <c r="Y320" s="115">
        <f t="shared" si="765"/>
        <v>0</v>
      </c>
      <c r="Z320" s="116">
        <f t="shared" si="759"/>
        <v>562.54</v>
      </c>
      <c r="AA320" s="117" t="b">
        <f t="shared" si="760"/>
        <v>1</v>
      </c>
      <c r="AB320" s="230"/>
      <c r="AC320" s="243"/>
      <c r="AD320" s="230" t="s">
        <v>22</v>
      </c>
      <c r="AE320" s="108" t="s">
        <v>23</v>
      </c>
      <c r="AF320" s="244"/>
      <c r="AG320" s="245"/>
      <c r="AH320" s="240">
        <v>1</v>
      </c>
      <c r="AI320" s="164">
        <f t="shared" si="766"/>
        <v>562.54</v>
      </c>
      <c r="AJ320" s="240">
        <v>0</v>
      </c>
      <c r="AK320" s="164">
        <f t="shared" si="767"/>
        <v>0</v>
      </c>
      <c r="AL320" s="240">
        <v>0</v>
      </c>
      <c r="AM320" s="164">
        <f t="shared" si="768"/>
        <v>0</v>
      </c>
      <c r="AN320" s="240">
        <v>0</v>
      </c>
      <c r="AO320" s="164">
        <f t="shared" si="769"/>
        <v>0</v>
      </c>
      <c r="AP320" s="240">
        <v>0</v>
      </c>
      <c r="AQ320" s="164">
        <f t="shared" si="770"/>
        <v>0</v>
      </c>
      <c r="AR320" s="240">
        <v>0</v>
      </c>
      <c r="AS320" s="164">
        <f t="shared" si="771"/>
        <v>0</v>
      </c>
      <c r="AT320" s="240">
        <v>0</v>
      </c>
      <c r="AU320" s="164">
        <f t="shared" si="772"/>
        <v>0</v>
      </c>
      <c r="AV320" s="240">
        <v>0</v>
      </c>
      <c r="AW320" s="164">
        <f t="shared" si="773"/>
        <v>0</v>
      </c>
      <c r="AX320" s="240">
        <v>0</v>
      </c>
      <c r="AY320" s="164">
        <f t="shared" si="774"/>
        <v>0</v>
      </c>
      <c r="AZ320" s="240">
        <v>0</v>
      </c>
      <c r="BA320" s="164">
        <f t="shared" si="775"/>
        <v>0</v>
      </c>
      <c r="BB320" s="240">
        <v>0</v>
      </c>
      <c r="BC320" s="164">
        <f t="shared" si="776"/>
        <v>0</v>
      </c>
      <c r="BD320" s="240">
        <v>0</v>
      </c>
      <c r="BE320" s="164">
        <f t="shared" si="777"/>
        <v>0</v>
      </c>
      <c r="BF320" s="253">
        <f t="shared" si="778"/>
        <v>562.54</v>
      </c>
      <c r="BG320" s="253">
        <f t="shared" si="779"/>
        <v>562.54</v>
      </c>
      <c r="BH320" s="10" t="b">
        <f t="shared" si="780"/>
        <v>1</v>
      </c>
      <c r="BI320" s="253">
        <f t="shared" si="781"/>
        <v>0</v>
      </c>
      <c r="BJ320" s="250">
        <f t="shared" si="784"/>
        <v>35510001</v>
      </c>
      <c r="BK320" s="251">
        <v>348</v>
      </c>
      <c r="BL320" s="251">
        <v>5</v>
      </c>
      <c r="BM320" s="252">
        <f t="shared" si="785"/>
        <v>1</v>
      </c>
      <c r="BN320" s="252">
        <f t="shared" si="786"/>
        <v>0</v>
      </c>
      <c r="BO320" s="252">
        <f t="shared" si="787"/>
        <v>0</v>
      </c>
      <c r="BP320" s="252">
        <f t="shared" si="788"/>
        <v>0</v>
      </c>
      <c r="BQ320" s="254">
        <f t="shared" si="789"/>
        <v>562.54</v>
      </c>
      <c r="BR320">
        <f t="shared" si="782"/>
        <v>0</v>
      </c>
      <c r="BS320">
        <v>0</v>
      </c>
      <c r="BT320">
        <v>1</v>
      </c>
      <c r="BU320" t="s">
        <v>139</v>
      </c>
      <c r="BV320" t="str">
        <f t="shared" si="802"/>
        <v>0</v>
      </c>
      <c r="BW320" t="str">
        <f t="shared" si="802"/>
        <v>0</v>
      </c>
      <c r="BX320" t="str">
        <f t="shared" si="802"/>
        <v>1</v>
      </c>
      <c r="BY320" t="s">
        <v>23</v>
      </c>
      <c r="BZ320" s="253">
        <f t="shared" si="790"/>
        <v>562.54</v>
      </c>
      <c r="CA320" s="253">
        <f t="shared" si="791"/>
        <v>0</v>
      </c>
      <c r="CB320" s="253">
        <f t="shared" si="792"/>
        <v>0</v>
      </c>
      <c r="CC320" s="253">
        <f t="shared" si="793"/>
        <v>0</v>
      </c>
      <c r="CD320" s="253">
        <f t="shared" si="794"/>
        <v>0</v>
      </c>
      <c r="CE320" s="253">
        <f t="shared" si="795"/>
        <v>0</v>
      </c>
      <c r="CF320" s="253">
        <f t="shared" si="796"/>
        <v>0</v>
      </c>
      <c r="CG320" s="253">
        <f t="shared" si="797"/>
        <v>0</v>
      </c>
      <c r="CH320" s="253">
        <f t="shared" si="798"/>
        <v>0</v>
      </c>
      <c r="CI320" s="253">
        <f t="shared" si="799"/>
        <v>0</v>
      </c>
      <c r="CJ320" s="253">
        <f t="shared" si="800"/>
        <v>0</v>
      </c>
      <c r="CK320" s="253">
        <f t="shared" si="801"/>
        <v>0</v>
      </c>
    </row>
    <row r="321" spans="1:89" s="303" customFormat="1" ht="30.6" x14ac:dyDescent="0.3">
      <c r="B321" s="304">
        <v>229</v>
      </c>
      <c r="C321" s="305">
        <v>355011</v>
      </c>
      <c r="D321" s="305">
        <v>35510001</v>
      </c>
      <c r="E321" s="306" t="s">
        <v>477</v>
      </c>
      <c r="F321" s="307" t="s">
        <v>344</v>
      </c>
      <c r="G321" s="307" t="s">
        <v>345</v>
      </c>
      <c r="H321" s="308" t="s">
        <v>18</v>
      </c>
      <c r="I321" s="309"/>
      <c r="J321" s="308" t="s">
        <v>19</v>
      </c>
      <c r="K321" s="310">
        <f t="shared" ref="K321" si="821">R321+T321+V321+X321</f>
        <v>3.15</v>
      </c>
      <c r="L321" s="311" t="s">
        <v>274</v>
      </c>
      <c r="M321" s="312">
        <v>0</v>
      </c>
      <c r="N321" s="313">
        <f t="shared" ref="N321" si="822">ROUND(O321,2)</f>
        <v>2030</v>
      </c>
      <c r="O321" s="314">
        <v>2030</v>
      </c>
      <c r="P321" s="309">
        <f t="shared" ref="P321" si="823">(O321*(M321/100+1))*K321</f>
        <v>6394.5</v>
      </c>
      <c r="Q321" s="315" t="s">
        <v>139</v>
      </c>
      <c r="R321" s="316">
        <f t="shared" ref="R321" si="824">AH321+AJ321+AL321</f>
        <v>0</v>
      </c>
      <c r="S321" s="309">
        <f t="shared" ref="S321" si="825">R321*(O321*(M321/100+1))</f>
        <v>0</v>
      </c>
      <c r="T321" s="316">
        <f t="shared" ref="T321" si="826">AN321+AP321+AR321</f>
        <v>3.15</v>
      </c>
      <c r="U321" s="309">
        <f t="shared" ref="U321" si="827">T321*(O321*(M321/100+1))</f>
        <v>6394.5</v>
      </c>
      <c r="V321" s="316">
        <f t="shared" ref="V321" si="828">AT321+AV321+AX321</f>
        <v>0</v>
      </c>
      <c r="W321" s="309">
        <f t="shared" ref="W321" si="829">V321*(O321*(M321/100+1))</f>
        <v>0</v>
      </c>
      <c r="X321" s="316">
        <f t="shared" ref="X321" si="830">AZ321+BB321+BD321</f>
        <v>0</v>
      </c>
      <c r="Y321" s="309">
        <f t="shared" ref="Y321" si="831">X321*(O321*(M321/100+1))</f>
        <v>0</v>
      </c>
      <c r="Z321" s="309">
        <f t="shared" ref="Z321" si="832">S321+U321+W321+Y321</f>
        <v>6394.5</v>
      </c>
      <c r="AA321" s="117" t="b">
        <f t="shared" ref="AA321" si="833">K321=(SUM(X321,V321,T321,R321))</f>
        <v>1</v>
      </c>
      <c r="AB321" s="308"/>
      <c r="AC321" s="317"/>
      <c r="AD321" s="308" t="s">
        <v>22</v>
      </c>
      <c r="AE321" s="307" t="s">
        <v>23</v>
      </c>
      <c r="AF321" s="318"/>
      <c r="AG321" s="319"/>
      <c r="AH321" s="320">
        <v>0</v>
      </c>
      <c r="AI321" s="321">
        <f t="shared" ref="AI321" si="834">AH321*(O321*(M321/100+1))</f>
        <v>0</v>
      </c>
      <c r="AJ321" s="320">
        <v>0</v>
      </c>
      <c r="AK321" s="321">
        <f t="shared" ref="AK321" si="835">AJ321*(O321*(M321/100+1))</f>
        <v>0</v>
      </c>
      <c r="AL321" s="320">
        <v>0</v>
      </c>
      <c r="AM321" s="321">
        <f t="shared" ref="AM321" si="836">AL321*(O321*(M321/100+1))</f>
        <v>0</v>
      </c>
      <c r="AN321" s="320">
        <v>3.15</v>
      </c>
      <c r="AO321" s="321">
        <f t="shared" ref="AO321" si="837">AN321*(O321*(M321/100+1))</f>
        <v>6394.5</v>
      </c>
      <c r="AP321" s="320">
        <v>0</v>
      </c>
      <c r="AQ321" s="321">
        <f t="shared" ref="AQ321" si="838">AP321*(O321*(M321/100+1))</f>
        <v>0</v>
      </c>
      <c r="AR321" s="320">
        <v>0</v>
      </c>
      <c r="AS321" s="321">
        <f t="shared" ref="AS321" si="839">AR321*(O321*(M321/100+1))</f>
        <v>0</v>
      </c>
      <c r="AT321" s="320">
        <v>0</v>
      </c>
      <c r="AU321" s="321">
        <f t="shared" ref="AU321" si="840">AT321*(O321*(M321/100+1))</f>
        <v>0</v>
      </c>
      <c r="AV321" s="320">
        <v>0</v>
      </c>
      <c r="AW321" s="321">
        <f t="shared" ref="AW321" si="841">AV321*(O321*(M321/100+1))</f>
        <v>0</v>
      </c>
      <c r="AX321" s="320">
        <v>0</v>
      </c>
      <c r="AY321" s="321">
        <f t="shared" ref="AY321" si="842">AX321*(O321*(M321/100+1))</f>
        <v>0</v>
      </c>
      <c r="AZ321" s="320">
        <v>0</v>
      </c>
      <c r="BA321" s="321">
        <f t="shared" ref="BA321" si="843">AZ321*(O321*(M321/100+1))</f>
        <v>0</v>
      </c>
      <c r="BB321" s="320">
        <v>0</v>
      </c>
      <c r="BC321" s="321">
        <f t="shared" ref="BC321" si="844">BB321*(O321*(M321/100+1))</f>
        <v>0</v>
      </c>
      <c r="BD321" s="320">
        <v>0</v>
      </c>
      <c r="BE321" s="321">
        <f t="shared" ref="BE321" si="845">BD321*(O321*(M321/100+1))</f>
        <v>0</v>
      </c>
      <c r="BF321" s="322">
        <f t="shared" ref="BF321" si="846">SUM(R321,T321,V321,X321)*(O321*(M321/100+1))</f>
        <v>6394.5</v>
      </c>
      <c r="BG321" s="322">
        <f t="shared" ref="BG321" si="847">SUM(BE321,BC321,BA321,AY321,AW321,AU321,AS321,AQ321,AO321,AM321,AK321,AI321)</f>
        <v>6394.5</v>
      </c>
      <c r="BH321" s="323" t="b">
        <f t="shared" ref="BH321" si="848">BF321=BG321</f>
        <v>1</v>
      </c>
      <c r="BI321" s="322">
        <f t="shared" ref="BI321" si="849">BF321-BG321</f>
        <v>0</v>
      </c>
      <c r="BJ321" s="324">
        <f t="shared" ref="BJ321" si="850">D321</f>
        <v>35510001</v>
      </c>
      <c r="BK321" s="325">
        <v>348</v>
      </c>
      <c r="BL321" s="325">
        <v>5</v>
      </c>
      <c r="BM321" s="326">
        <f t="shared" ref="BM321" si="851">R321</f>
        <v>0</v>
      </c>
      <c r="BN321" s="326">
        <f t="shared" ref="BN321" si="852">T321</f>
        <v>3.15</v>
      </c>
      <c r="BO321" s="326">
        <f t="shared" ref="BO321" si="853">V321</f>
        <v>0</v>
      </c>
      <c r="BP321" s="326">
        <f t="shared" ref="BP321" si="854">X321</f>
        <v>0</v>
      </c>
      <c r="BQ321" s="327">
        <f t="shared" ref="BQ321" si="855">N321</f>
        <v>2030</v>
      </c>
      <c r="BR321" s="303">
        <f t="shared" ref="BR321" si="856">M321</f>
        <v>0</v>
      </c>
      <c r="BS321" s="303">
        <v>0</v>
      </c>
      <c r="BT321" s="303">
        <v>1</v>
      </c>
      <c r="BU321" s="303" t="s">
        <v>139</v>
      </c>
      <c r="BV321" s="303" t="str">
        <f t="shared" ref="BV321" si="857">IF(AB321 = "X", "1", "0")</f>
        <v>0</v>
      </c>
      <c r="BW321" s="303" t="str">
        <f t="shared" ref="BW321" si="858">IF(AC321 = "X", "1", "0")</f>
        <v>0</v>
      </c>
      <c r="BX321" s="303" t="str">
        <f t="shared" ref="BX321" si="859">IF(AD321 = "X", "1", "0")</f>
        <v>1</v>
      </c>
      <c r="BY321" s="303" t="s">
        <v>23</v>
      </c>
      <c r="BZ321" s="322">
        <f t="shared" ref="BZ321" si="860">AI321</f>
        <v>0</v>
      </c>
      <c r="CA321" s="322">
        <f t="shared" ref="CA321" si="861">AK321</f>
        <v>0</v>
      </c>
      <c r="CB321" s="322">
        <f t="shared" ref="CB321" si="862">AM321</f>
        <v>0</v>
      </c>
      <c r="CC321" s="322">
        <f t="shared" ref="CC321" si="863">AO321</f>
        <v>6394.5</v>
      </c>
      <c r="CD321" s="322">
        <f t="shared" ref="CD321" si="864">AQ321</f>
        <v>0</v>
      </c>
      <c r="CE321" s="322">
        <f t="shared" ref="CE321" si="865">AS321</f>
        <v>0</v>
      </c>
      <c r="CF321" s="322">
        <f t="shared" ref="CF321" si="866">AU321</f>
        <v>0</v>
      </c>
      <c r="CG321" s="322">
        <f t="shared" ref="CG321" si="867">AW321</f>
        <v>0</v>
      </c>
      <c r="CH321" s="322">
        <f t="shared" ref="CH321" si="868">AY321</f>
        <v>0</v>
      </c>
      <c r="CI321" s="322">
        <f t="shared" ref="CI321" si="869">BA321</f>
        <v>0</v>
      </c>
      <c r="CJ321" s="322">
        <f t="shared" ref="CJ321" si="870">BC321</f>
        <v>0</v>
      </c>
      <c r="CK321" s="322">
        <f t="shared" ref="CK321" si="871">BE321</f>
        <v>0</v>
      </c>
    </row>
    <row r="322" spans="1:89" ht="30.6" x14ac:dyDescent="0.3">
      <c r="A322" s="228"/>
      <c r="B322" s="129">
        <v>229</v>
      </c>
      <c r="C322" s="193">
        <v>355011</v>
      </c>
      <c r="D322" s="193">
        <v>35510001</v>
      </c>
      <c r="E322" s="157" t="s">
        <v>388</v>
      </c>
      <c r="F322" s="229" t="s">
        <v>344</v>
      </c>
      <c r="G322" s="229" t="s">
        <v>345</v>
      </c>
      <c r="H322" s="230" t="s">
        <v>18</v>
      </c>
      <c r="I322" s="234"/>
      <c r="J322" s="230" t="s">
        <v>19</v>
      </c>
      <c r="K322" s="232">
        <f t="shared" si="820"/>
        <v>0</v>
      </c>
      <c r="L322" s="158" t="s">
        <v>274</v>
      </c>
      <c r="M322" s="201">
        <v>0</v>
      </c>
      <c r="N322" s="262">
        <f t="shared" si="783"/>
        <v>2030</v>
      </c>
      <c r="O322" s="233">
        <v>2030</v>
      </c>
      <c r="P322" s="110">
        <f t="shared" si="761"/>
        <v>0</v>
      </c>
      <c r="Q322" s="160" t="s">
        <v>139</v>
      </c>
      <c r="R322" s="113">
        <f t="shared" si="755"/>
        <v>0</v>
      </c>
      <c r="S322" s="114">
        <f t="shared" si="762"/>
        <v>0</v>
      </c>
      <c r="T322" s="113">
        <f t="shared" si="756"/>
        <v>0</v>
      </c>
      <c r="U322" s="115">
        <f t="shared" si="763"/>
        <v>0</v>
      </c>
      <c r="V322" s="113">
        <f t="shared" si="757"/>
        <v>0</v>
      </c>
      <c r="W322" s="115">
        <f t="shared" si="764"/>
        <v>0</v>
      </c>
      <c r="X322" s="113">
        <f t="shared" si="758"/>
        <v>0</v>
      </c>
      <c r="Y322" s="115">
        <f t="shared" si="765"/>
        <v>0</v>
      </c>
      <c r="Z322" s="116">
        <f t="shared" si="759"/>
        <v>0</v>
      </c>
      <c r="AA322" s="117" t="b">
        <f t="shared" si="760"/>
        <v>1</v>
      </c>
      <c r="AB322" s="230"/>
      <c r="AC322" s="243"/>
      <c r="AD322" s="230" t="s">
        <v>22</v>
      </c>
      <c r="AE322" s="108" t="s">
        <v>23</v>
      </c>
      <c r="AF322" s="244"/>
      <c r="AG322" s="245"/>
      <c r="AH322" s="240">
        <v>0</v>
      </c>
      <c r="AI322" s="164">
        <f t="shared" si="766"/>
        <v>0</v>
      </c>
      <c r="AJ322" s="240">
        <v>0</v>
      </c>
      <c r="AK322" s="164">
        <f t="shared" si="767"/>
        <v>0</v>
      </c>
      <c r="AL322" s="240">
        <v>0</v>
      </c>
      <c r="AM322" s="164">
        <f t="shared" si="768"/>
        <v>0</v>
      </c>
      <c r="AN322" s="240">
        <v>0</v>
      </c>
      <c r="AO322" s="164">
        <f t="shared" si="769"/>
        <v>0</v>
      </c>
      <c r="AP322" s="240">
        <v>0</v>
      </c>
      <c r="AQ322" s="164">
        <f t="shared" si="770"/>
        <v>0</v>
      </c>
      <c r="AR322" s="240">
        <v>0</v>
      </c>
      <c r="AS322" s="164">
        <f t="shared" si="771"/>
        <v>0</v>
      </c>
      <c r="AT322" s="240">
        <v>0</v>
      </c>
      <c r="AU322" s="164">
        <f t="shared" si="772"/>
        <v>0</v>
      </c>
      <c r="AV322" s="240">
        <v>0</v>
      </c>
      <c r="AW322" s="164">
        <f t="shared" si="773"/>
        <v>0</v>
      </c>
      <c r="AX322" s="240">
        <v>0</v>
      </c>
      <c r="AY322" s="164">
        <f t="shared" si="774"/>
        <v>0</v>
      </c>
      <c r="AZ322" s="240">
        <v>0</v>
      </c>
      <c r="BA322" s="164">
        <f t="shared" si="775"/>
        <v>0</v>
      </c>
      <c r="BB322" s="240">
        <v>0</v>
      </c>
      <c r="BC322" s="164">
        <f t="shared" si="776"/>
        <v>0</v>
      </c>
      <c r="BD322" s="240">
        <v>0</v>
      </c>
      <c r="BE322" s="164">
        <f t="shared" si="777"/>
        <v>0</v>
      </c>
      <c r="BF322" s="253">
        <f t="shared" si="778"/>
        <v>0</v>
      </c>
      <c r="BG322" s="253">
        <f t="shared" si="779"/>
        <v>0</v>
      </c>
      <c r="BH322" s="10" t="b">
        <f t="shared" si="780"/>
        <v>1</v>
      </c>
      <c r="BI322" s="253">
        <f t="shared" si="781"/>
        <v>0</v>
      </c>
      <c r="BJ322" s="250">
        <f t="shared" si="784"/>
        <v>35510001</v>
      </c>
      <c r="BK322" s="251">
        <v>348</v>
      </c>
      <c r="BL322" s="251">
        <v>5</v>
      </c>
      <c r="BM322" s="252">
        <f t="shared" si="785"/>
        <v>0</v>
      </c>
      <c r="BN322" s="252">
        <f t="shared" si="786"/>
        <v>0</v>
      </c>
      <c r="BO322" s="252">
        <f t="shared" si="787"/>
        <v>0</v>
      </c>
      <c r="BP322" s="252">
        <f t="shared" si="788"/>
        <v>0</v>
      </c>
      <c r="BQ322" s="254">
        <f t="shared" si="789"/>
        <v>2030</v>
      </c>
      <c r="BR322">
        <f t="shared" si="782"/>
        <v>0</v>
      </c>
      <c r="BS322">
        <v>0</v>
      </c>
      <c r="BT322">
        <v>1</v>
      </c>
      <c r="BU322" t="s">
        <v>139</v>
      </c>
      <c r="BV322" t="str">
        <f t="shared" si="802"/>
        <v>0</v>
      </c>
      <c r="BW322" t="str">
        <f t="shared" si="802"/>
        <v>0</v>
      </c>
      <c r="BX322" t="str">
        <f t="shared" si="802"/>
        <v>1</v>
      </c>
      <c r="BY322" t="s">
        <v>23</v>
      </c>
      <c r="BZ322" s="253">
        <f t="shared" si="790"/>
        <v>0</v>
      </c>
      <c r="CA322" s="253">
        <f t="shared" si="791"/>
        <v>0</v>
      </c>
      <c r="CB322" s="253">
        <f t="shared" si="792"/>
        <v>0</v>
      </c>
      <c r="CC322" s="253">
        <f t="shared" si="793"/>
        <v>0</v>
      </c>
      <c r="CD322" s="253">
        <f t="shared" si="794"/>
        <v>0</v>
      </c>
      <c r="CE322" s="253">
        <f t="shared" si="795"/>
        <v>0</v>
      </c>
      <c r="CF322" s="253">
        <f t="shared" si="796"/>
        <v>0</v>
      </c>
      <c r="CG322" s="253">
        <f t="shared" si="797"/>
        <v>0</v>
      </c>
      <c r="CH322" s="253">
        <f t="shared" si="798"/>
        <v>0</v>
      </c>
      <c r="CI322" s="253">
        <f t="shared" si="799"/>
        <v>0</v>
      </c>
      <c r="CJ322" s="253">
        <f t="shared" si="800"/>
        <v>0</v>
      </c>
      <c r="CK322" s="253">
        <f t="shared" si="801"/>
        <v>0</v>
      </c>
    </row>
    <row r="323" spans="1:89" ht="20.399999999999999" x14ac:dyDescent="0.3">
      <c r="A323" s="228"/>
      <c r="B323" s="129">
        <v>230</v>
      </c>
      <c r="C323" s="193">
        <v>355011</v>
      </c>
      <c r="D323" s="193">
        <v>35510001</v>
      </c>
      <c r="E323" s="157" t="s">
        <v>389</v>
      </c>
      <c r="F323" s="229" t="s">
        <v>344</v>
      </c>
      <c r="G323" s="229" t="s">
        <v>345</v>
      </c>
      <c r="H323" s="230" t="s">
        <v>18</v>
      </c>
      <c r="I323" s="234"/>
      <c r="J323" s="230" t="s">
        <v>19</v>
      </c>
      <c r="K323" s="232">
        <f t="shared" si="820"/>
        <v>1</v>
      </c>
      <c r="L323" s="158" t="s">
        <v>274</v>
      </c>
      <c r="M323" s="104">
        <v>0</v>
      </c>
      <c r="N323" s="262">
        <f t="shared" si="783"/>
        <v>7250</v>
      </c>
      <c r="O323" s="233">
        <v>7250</v>
      </c>
      <c r="P323" s="110">
        <f t="shared" si="761"/>
        <v>7250</v>
      </c>
      <c r="Q323" s="160" t="s">
        <v>139</v>
      </c>
      <c r="R323" s="113">
        <f t="shared" si="755"/>
        <v>1</v>
      </c>
      <c r="S323" s="114">
        <f t="shared" si="762"/>
        <v>7250</v>
      </c>
      <c r="T323" s="113">
        <f t="shared" si="756"/>
        <v>0</v>
      </c>
      <c r="U323" s="115">
        <f t="shared" si="763"/>
        <v>0</v>
      </c>
      <c r="V323" s="113">
        <f t="shared" si="757"/>
        <v>0</v>
      </c>
      <c r="W323" s="115">
        <f t="shared" si="764"/>
        <v>0</v>
      </c>
      <c r="X323" s="113">
        <f t="shared" si="758"/>
        <v>0</v>
      </c>
      <c r="Y323" s="115">
        <f t="shared" si="765"/>
        <v>0</v>
      </c>
      <c r="Z323" s="116">
        <f t="shared" si="759"/>
        <v>7250</v>
      </c>
      <c r="AA323" s="117" t="b">
        <f t="shared" si="760"/>
        <v>1</v>
      </c>
      <c r="AB323" s="230"/>
      <c r="AC323" s="243"/>
      <c r="AD323" s="230" t="s">
        <v>22</v>
      </c>
      <c r="AE323" s="108" t="s">
        <v>23</v>
      </c>
      <c r="AF323" s="244"/>
      <c r="AG323" s="245"/>
      <c r="AH323" s="240">
        <v>1</v>
      </c>
      <c r="AI323" s="164">
        <f t="shared" si="766"/>
        <v>7250</v>
      </c>
      <c r="AJ323" s="240">
        <v>0</v>
      </c>
      <c r="AK323" s="164">
        <f t="shared" si="767"/>
        <v>0</v>
      </c>
      <c r="AL323" s="240">
        <v>0</v>
      </c>
      <c r="AM323" s="164">
        <f t="shared" si="768"/>
        <v>0</v>
      </c>
      <c r="AN323" s="240">
        <v>0</v>
      </c>
      <c r="AO323" s="164">
        <f t="shared" si="769"/>
        <v>0</v>
      </c>
      <c r="AP323" s="240">
        <v>0</v>
      </c>
      <c r="AQ323" s="164">
        <f t="shared" si="770"/>
        <v>0</v>
      </c>
      <c r="AR323" s="240">
        <v>0</v>
      </c>
      <c r="AS323" s="164">
        <f t="shared" si="771"/>
        <v>0</v>
      </c>
      <c r="AT323" s="240">
        <v>0</v>
      </c>
      <c r="AU323" s="164">
        <f t="shared" si="772"/>
        <v>0</v>
      </c>
      <c r="AV323" s="240">
        <v>0</v>
      </c>
      <c r="AW323" s="164">
        <f t="shared" si="773"/>
        <v>0</v>
      </c>
      <c r="AX323" s="240">
        <v>0</v>
      </c>
      <c r="AY323" s="164">
        <f t="shared" si="774"/>
        <v>0</v>
      </c>
      <c r="AZ323" s="240">
        <v>0</v>
      </c>
      <c r="BA323" s="164">
        <f t="shared" si="775"/>
        <v>0</v>
      </c>
      <c r="BB323" s="240">
        <v>0</v>
      </c>
      <c r="BC323" s="164">
        <f t="shared" si="776"/>
        <v>0</v>
      </c>
      <c r="BD323" s="240">
        <v>0</v>
      </c>
      <c r="BE323" s="164">
        <f t="shared" si="777"/>
        <v>0</v>
      </c>
      <c r="BF323" s="253">
        <f t="shared" si="778"/>
        <v>7250</v>
      </c>
      <c r="BG323" s="253">
        <f t="shared" si="779"/>
        <v>7250</v>
      </c>
      <c r="BH323" s="10" t="b">
        <f t="shared" si="780"/>
        <v>1</v>
      </c>
      <c r="BI323" s="253">
        <f t="shared" si="781"/>
        <v>0</v>
      </c>
      <c r="BJ323" s="250">
        <f t="shared" si="784"/>
        <v>35510001</v>
      </c>
      <c r="BK323" s="251">
        <v>348</v>
      </c>
      <c r="BL323" s="251">
        <v>5</v>
      </c>
      <c r="BM323" s="252">
        <f t="shared" si="785"/>
        <v>1</v>
      </c>
      <c r="BN323" s="252">
        <f t="shared" si="786"/>
        <v>0</v>
      </c>
      <c r="BO323" s="252">
        <f t="shared" si="787"/>
        <v>0</v>
      </c>
      <c r="BP323" s="252">
        <f t="shared" si="788"/>
        <v>0</v>
      </c>
      <c r="BQ323" s="254">
        <f t="shared" si="789"/>
        <v>7250</v>
      </c>
      <c r="BR323">
        <f t="shared" si="782"/>
        <v>0</v>
      </c>
      <c r="BS323">
        <v>0</v>
      </c>
      <c r="BT323">
        <v>1</v>
      </c>
      <c r="BU323" t="s">
        <v>139</v>
      </c>
      <c r="BV323" t="str">
        <f t="shared" si="802"/>
        <v>0</v>
      </c>
      <c r="BW323" t="str">
        <f t="shared" si="802"/>
        <v>0</v>
      </c>
      <c r="BX323" t="str">
        <f t="shared" si="802"/>
        <v>1</v>
      </c>
      <c r="BY323" t="s">
        <v>23</v>
      </c>
      <c r="BZ323" s="253">
        <f t="shared" si="790"/>
        <v>7250</v>
      </c>
      <c r="CA323" s="253">
        <f t="shared" si="791"/>
        <v>0</v>
      </c>
      <c r="CB323" s="253">
        <f t="shared" si="792"/>
        <v>0</v>
      </c>
      <c r="CC323" s="253">
        <f t="shared" si="793"/>
        <v>0</v>
      </c>
      <c r="CD323" s="253">
        <f t="shared" si="794"/>
        <v>0</v>
      </c>
      <c r="CE323" s="253">
        <f t="shared" si="795"/>
        <v>0</v>
      </c>
      <c r="CF323" s="253">
        <f t="shared" si="796"/>
        <v>0</v>
      </c>
      <c r="CG323" s="253">
        <f t="shared" si="797"/>
        <v>0</v>
      </c>
      <c r="CH323" s="253">
        <f t="shared" si="798"/>
        <v>0</v>
      </c>
      <c r="CI323" s="253">
        <f t="shared" si="799"/>
        <v>0</v>
      </c>
      <c r="CJ323" s="253">
        <f t="shared" si="800"/>
        <v>0</v>
      </c>
      <c r="CK323" s="253">
        <f t="shared" si="801"/>
        <v>0</v>
      </c>
    </row>
    <row r="324" spans="1:89" ht="30.6" x14ac:dyDescent="0.3">
      <c r="B324" s="129">
        <v>231</v>
      </c>
      <c r="C324" s="192">
        <v>358011</v>
      </c>
      <c r="D324" s="192">
        <v>35910003</v>
      </c>
      <c r="E324" s="155" t="s">
        <v>323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820"/>
        <v>0</v>
      </c>
      <c r="L324" s="156" t="s">
        <v>274</v>
      </c>
      <c r="M324" s="201">
        <v>0</v>
      </c>
      <c r="N324" s="262">
        <f t="shared" si="783"/>
        <v>750</v>
      </c>
      <c r="O324" s="106">
        <v>750</v>
      </c>
      <c r="P324" s="110">
        <f t="shared" si="761"/>
        <v>0</v>
      </c>
      <c r="Q324" s="112" t="s">
        <v>139</v>
      </c>
      <c r="R324" s="113">
        <f t="shared" si="755"/>
        <v>0</v>
      </c>
      <c r="S324" s="114">
        <f t="shared" si="762"/>
        <v>0</v>
      </c>
      <c r="T324" s="113">
        <f t="shared" si="756"/>
        <v>0</v>
      </c>
      <c r="U324" s="115">
        <f t="shared" si="763"/>
        <v>0</v>
      </c>
      <c r="V324" s="113">
        <f t="shared" si="757"/>
        <v>0</v>
      </c>
      <c r="W324" s="115">
        <f t="shared" si="764"/>
        <v>0</v>
      </c>
      <c r="X324" s="113">
        <f t="shared" si="758"/>
        <v>0</v>
      </c>
      <c r="Y324" s="115">
        <f t="shared" si="765"/>
        <v>0</v>
      </c>
      <c r="Z324" s="116">
        <f t="shared" si="759"/>
        <v>0</v>
      </c>
      <c r="AA324" s="117" t="b">
        <f t="shared" si="760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766"/>
        <v>0</v>
      </c>
      <c r="AJ324" s="21">
        <v>0</v>
      </c>
      <c r="AK324" s="164">
        <f t="shared" si="767"/>
        <v>0</v>
      </c>
      <c r="AL324" s="21">
        <v>0</v>
      </c>
      <c r="AM324" s="164">
        <f t="shared" si="768"/>
        <v>0</v>
      </c>
      <c r="AN324" s="21">
        <v>0</v>
      </c>
      <c r="AO324" s="164">
        <f t="shared" si="769"/>
        <v>0</v>
      </c>
      <c r="AP324" s="21">
        <v>0</v>
      </c>
      <c r="AQ324" s="164">
        <f t="shared" si="770"/>
        <v>0</v>
      </c>
      <c r="AR324" s="21">
        <v>0</v>
      </c>
      <c r="AS324" s="164">
        <f t="shared" si="771"/>
        <v>0</v>
      </c>
      <c r="AT324" s="21">
        <v>0</v>
      </c>
      <c r="AU324" s="164">
        <f t="shared" si="772"/>
        <v>0</v>
      </c>
      <c r="AV324" s="21">
        <v>0</v>
      </c>
      <c r="AW324" s="164">
        <f t="shared" si="773"/>
        <v>0</v>
      </c>
      <c r="AX324" s="21">
        <v>0</v>
      </c>
      <c r="AY324" s="164">
        <f t="shared" si="774"/>
        <v>0</v>
      </c>
      <c r="AZ324" s="21">
        <v>0</v>
      </c>
      <c r="BA324" s="164">
        <f t="shared" si="775"/>
        <v>0</v>
      </c>
      <c r="BB324" s="21">
        <v>0</v>
      </c>
      <c r="BC324" s="164">
        <f t="shared" si="776"/>
        <v>0</v>
      </c>
      <c r="BD324" s="21">
        <v>0</v>
      </c>
      <c r="BE324" s="164">
        <f t="shared" si="777"/>
        <v>0</v>
      </c>
      <c r="BF324" s="253">
        <f t="shared" si="778"/>
        <v>0</v>
      </c>
      <c r="BG324" s="253">
        <f t="shared" si="779"/>
        <v>0</v>
      </c>
      <c r="BH324" s="10" t="b">
        <f t="shared" si="780"/>
        <v>1</v>
      </c>
      <c r="BI324" s="253">
        <f t="shared" si="781"/>
        <v>0</v>
      </c>
      <c r="BJ324" s="250">
        <f t="shared" si="784"/>
        <v>35910003</v>
      </c>
      <c r="BK324" s="251">
        <v>348</v>
      </c>
      <c r="BL324" s="251">
        <v>5</v>
      </c>
      <c r="BM324" s="252">
        <f t="shared" si="785"/>
        <v>0</v>
      </c>
      <c r="BN324" s="252">
        <f t="shared" si="786"/>
        <v>0</v>
      </c>
      <c r="BO324" s="252">
        <f t="shared" si="787"/>
        <v>0</v>
      </c>
      <c r="BP324" s="252">
        <f t="shared" si="788"/>
        <v>0</v>
      </c>
      <c r="BQ324" s="254">
        <f t="shared" si="789"/>
        <v>750</v>
      </c>
      <c r="BR324">
        <f t="shared" si="782"/>
        <v>0</v>
      </c>
      <c r="BS324">
        <v>0</v>
      </c>
      <c r="BT324">
        <v>1</v>
      </c>
      <c r="BU324" t="s">
        <v>139</v>
      </c>
      <c r="BV324" t="str">
        <f t="shared" si="802"/>
        <v>0</v>
      </c>
      <c r="BW324" t="str">
        <f t="shared" si="802"/>
        <v>0</v>
      </c>
      <c r="BX324" t="str">
        <f t="shared" si="802"/>
        <v>1</v>
      </c>
      <c r="BY324" t="s">
        <v>23</v>
      </c>
      <c r="BZ324" s="253">
        <f t="shared" si="790"/>
        <v>0</v>
      </c>
      <c r="CA324" s="253">
        <f t="shared" si="791"/>
        <v>0</v>
      </c>
      <c r="CB324" s="253">
        <f t="shared" si="792"/>
        <v>0</v>
      </c>
      <c r="CC324" s="253">
        <f t="shared" si="793"/>
        <v>0</v>
      </c>
      <c r="CD324" s="253">
        <f t="shared" si="794"/>
        <v>0</v>
      </c>
      <c r="CE324" s="253">
        <f t="shared" si="795"/>
        <v>0</v>
      </c>
      <c r="CF324" s="253">
        <f t="shared" si="796"/>
        <v>0</v>
      </c>
      <c r="CG324" s="253">
        <f t="shared" si="797"/>
        <v>0</v>
      </c>
      <c r="CH324" s="253">
        <f t="shared" si="798"/>
        <v>0</v>
      </c>
      <c r="CI324" s="253">
        <f t="shared" si="799"/>
        <v>0</v>
      </c>
      <c r="CJ324" s="253">
        <f t="shared" si="800"/>
        <v>0</v>
      </c>
      <c r="CK324" s="253">
        <f t="shared" si="801"/>
        <v>0</v>
      </c>
    </row>
    <row r="325" spans="1:89" ht="30.6" x14ac:dyDescent="0.3">
      <c r="B325" s="129">
        <v>232</v>
      </c>
      <c r="C325" s="192">
        <v>358011</v>
      </c>
      <c r="D325" s="192">
        <v>35910003</v>
      </c>
      <c r="E325" s="155" t="s">
        <v>324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820"/>
        <v>0</v>
      </c>
      <c r="L325" s="156" t="s">
        <v>274</v>
      </c>
      <c r="M325" s="104">
        <v>0</v>
      </c>
      <c r="N325" s="262">
        <f t="shared" si="783"/>
        <v>675</v>
      </c>
      <c r="O325" s="106">
        <v>675</v>
      </c>
      <c r="P325" s="110">
        <f t="shared" si="761"/>
        <v>0</v>
      </c>
      <c r="Q325" s="112" t="s">
        <v>139</v>
      </c>
      <c r="R325" s="113">
        <f t="shared" si="755"/>
        <v>0</v>
      </c>
      <c r="S325" s="114">
        <f t="shared" si="762"/>
        <v>0</v>
      </c>
      <c r="T325" s="113">
        <f t="shared" si="756"/>
        <v>0</v>
      </c>
      <c r="U325" s="115">
        <f t="shared" si="763"/>
        <v>0</v>
      </c>
      <c r="V325" s="113">
        <f t="shared" si="757"/>
        <v>0</v>
      </c>
      <c r="W325" s="115">
        <f t="shared" si="764"/>
        <v>0</v>
      </c>
      <c r="X325" s="113">
        <f t="shared" si="758"/>
        <v>0</v>
      </c>
      <c r="Y325" s="115">
        <f t="shared" si="765"/>
        <v>0</v>
      </c>
      <c r="Z325" s="116">
        <f t="shared" si="759"/>
        <v>0</v>
      </c>
      <c r="AA325" s="117" t="b">
        <f t="shared" si="760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766"/>
        <v>0</v>
      </c>
      <c r="AJ325" s="21">
        <v>0</v>
      </c>
      <c r="AK325" s="164">
        <f t="shared" si="767"/>
        <v>0</v>
      </c>
      <c r="AL325" s="21">
        <v>0</v>
      </c>
      <c r="AM325" s="164">
        <f t="shared" si="768"/>
        <v>0</v>
      </c>
      <c r="AN325" s="21">
        <v>0</v>
      </c>
      <c r="AO325" s="164">
        <f t="shared" si="769"/>
        <v>0</v>
      </c>
      <c r="AP325" s="21">
        <v>0</v>
      </c>
      <c r="AQ325" s="164">
        <f t="shared" si="770"/>
        <v>0</v>
      </c>
      <c r="AR325" s="21">
        <v>0</v>
      </c>
      <c r="AS325" s="164">
        <f t="shared" si="771"/>
        <v>0</v>
      </c>
      <c r="AT325" s="21">
        <v>0</v>
      </c>
      <c r="AU325" s="164">
        <f t="shared" si="772"/>
        <v>0</v>
      </c>
      <c r="AV325" s="21">
        <v>0</v>
      </c>
      <c r="AW325" s="164">
        <f t="shared" si="773"/>
        <v>0</v>
      </c>
      <c r="AX325" s="21">
        <v>0</v>
      </c>
      <c r="AY325" s="164">
        <f t="shared" si="774"/>
        <v>0</v>
      </c>
      <c r="AZ325" s="21">
        <v>0</v>
      </c>
      <c r="BA325" s="164">
        <f t="shared" si="775"/>
        <v>0</v>
      </c>
      <c r="BB325" s="21">
        <v>0</v>
      </c>
      <c r="BC325" s="164">
        <f t="shared" si="776"/>
        <v>0</v>
      </c>
      <c r="BD325" s="21">
        <v>0</v>
      </c>
      <c r="BE325" s="164">
        <f t="shared" si="777"/>
        <v>0</v>
      </c>
      <c r="BF325" s="253">
        <f t="shared" si="778"/>
        <v>0</v>
      </c>
      <c r="BG325" s="253">
        <f t="shared" si="779"/>
        <v>0</v>
      </c>
      <c r="BH325" s="10" t="b">
        <f t="shared" si="780"/>
        <v>1</v>
      </c>
      <c r="BI325" s="253">
        <f t="shared" si="781"/>
        <v>0</v>
      </c>
      <c r="BJ325" s="250">
        <f t="shared" si="784"/>
        <v>35910003</v>
      </c>
      <c r="BK325" s="251">
        <v>348</v>
      </c>
      <c r="BL325" s="251">
        <v>5</v>
      </c>
      <c r="BM325" s="252">
        <f t="shared" si="785"/>
        <v>0</v>
      </c>
      <c r="BN325" s="252">
        <f t="shared" si="786"/>
        <v>0</v>
      </c>
      <c r="BO325" s="252">
        <f t="shared" si="787"/>
        <v>0</v>
      </c>
      <c r="BP325" s="252">
        <f t="shared" si="788"/>
        <v>0</v>
      </c>
      <c r="BQ325" s="254">
        <f t="shared" si="789"/>
        <v>675</v>
      </c>
      <c r="BR325">
        <f t="shared" si="782"/>
        <v>0</v>
      </c>
      <c r="BS325">
        <v>0</v>
      </c>
      <c r="BT325">
        <v>1</v>
      </c>
      <c r="BU325" t="s">
        <v>139</v>
      </c>
      <c r="BV325" t="str">
        <f t="shared" si="802"/>
        <v>0</v>
      </c>
      <c r="BW325" t="str">
        <f t="shared" si="802"/>
        <v>0</v>
      </c>
      <c r="BX325" t="str">
        <f t="shared" si="802"/>
        <v>1</v>
      </c>
      <c r="BY325" t="s">
        <v>23</v>
      </c>
      <c r="BZ325" s="253">
        <f t="shared" si="790"/>
        <v>0</v>
      </c>
      <c r="CA325" s="253">
        <f t="shared" si="791"/>
        <v>0</v>
      </c>
      <c r="CB325" s="253">
        <f t="shared" si="792"/>
        <v>0</v>
      </c>
      <c r="CC325" s="253">
        <f t="shared" si="793"/>
        <v>0</v>
      </c>
      <c r="CD325" s="253">
        <f t="shared" si="794"/>
        <v>0</v>
      </c>
      <c r="CE325" s="253">
        <f t="shared" si="795"/>
        <v>0</v>
      </c>
      <c r="CF325" s="253">
        <f t="shared" si="796"/>
        <v>0</v>
      </c>
      <c r="CG325" s="253">
        <f t="shared" si="797"/>
        <v>0</v>
      </c>
      <c r="CH325" s="253">
        <f t="shared" si="798"/>
        <v>0</v>
      </c>
      <c r="CI325" s="253">
        <f t="shared" si="799"/>
        <v>0</v>
      </c>
      <c r="CJ325" s="253">
        <f t="shared" si="800"/>
        <v>0</v>
      </c>
      <c r="CK325" s="253">
        <f t="shared" si="801"/>
        <v>0</v>
      </c>
    </row>
    <row r="326" spans="1:89" ht="20.399999999999999" x14ac:dyDescent="0.3">
      <c r="B326" s="129">
        <v>233</v>
      </c>
      <c r="C326" s="192">
        <v>358011</v>
      </c>
      <c r="D326" s="192">
        <v>35910003</v>
      </c>
      <c r="E326" s="155" t="s">
        <v>325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820"/>
        <v>0</v>
      </c>
      <c r="L326" s="156" t="s">
        <v>274</v>
      </c>
      <c r="M326" s="201">
        <v>0</v>
      </c>
      <c r="N326" s="262">
        <f t="shared" si="783"/>
        <v>900</v>
      </c>
      <c r="O326" s="106">
        <v>900</v>
      </c>
      <c r="P326" s="110">
        <f t="shared" si="761"/>
        <v>0</v>
      </c>
      <c r="Q326" s="112" t="s">
        <v>139</v>
      </c>
      <c r="R326" s="113">
        <f t="shared" si="755"/>
        <v>0</v>
      </c>
      <c r="S326" s="114">
        <f t="shared" si="762"/>
        <v>0</v>
      </c>
      <c r="T326" s="113">
        <f t="shared" si="756"/>
        <v>0</v>
      </c>
      <c r="U326" s="115">
        <f t="shared" si="763"/>
        <v>0</v>
      </c>
      <c r="V326" s="113">
        <f t="shared" si="757"/>
        <v>0</v>
      </c>
      <c r="W326" s="115">
        <f t="shared" si="764"/>
        <v>0</v>
      </c>
      <c r="X326" s="113">
        <f t="shared" si="758"/>
        <v>0</v>
      </c>
      <c r="Y326" s="115">
        <f t="shared" si="765"/>
        <v>0</v>
      </c>
      <c r="Z326" s="116">
        <f t="shared" si="759"/>
        <v>0</v>
      </c>
      <c r="AA326" s="117" t="b">
        <f t="shared" si="760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766"/>
        <v>0</v>
      </c>
      <c r="AJ326" s="21">
        <v>0</v>
      </c>
      <c r="AK326" s="164">
        <f t="shared" si="767"/>
        <v>0</v>
      </c>
      <c r="AL326" s="21">
        <v>0</v>
      </c>
      <c r="AM326" s="164">
        <f t="shared" si="768"/>
        <v>0</v>
      </c>
      <c r="AN326" s="21">
        <v>0</v>
      </c>
      <c r="AO326" s="164">
        <f t="shared" si="769"/>
        <v>0</v>
      </c>
      <c r="AP326" s="21">
        <v>0</v>
      </c>
      <c r="AQ326" s="164">
        <f t="shared" si="770"/>
        <v>0</v>
      </c>
      <c r="AR326" s="21">
        <v>0</v>
      </c>
      <c r="AS326" s="164">
        <f t="shared" si="771"/>
        <v>0</v>
      </c>
      <c r="AT326" s="21">
        <v>0</v>
      </c>
      <c r="AU326" s="164">
        <f t="shared" si="772"/>
        <v>0</v>
      </c>
      <c r="AV326" s="21">
        <v>0</v>
      </c>
      <c r="AW326" s="164">
        <f t="shared" si="773"/>
        <v>0</v>
      </c>
      <c r="AX326" s="21">
        <v>0</v>
      </c>
      <c r="AY326" s="164">
        <f t="shared" si="774"/>
        <v>0</v>
      </c>
      <c r="AZ326" s="21">
        <v>0</v>
      </c>
      <c r="BA326" s="164">
        <f t="shared" si="775"/>
        <v>0</v>
      </c>
      <c r="BB326" s="21">
        <v>0</v>
      </c>
      <c r="BC326" s="164">
        <f t="shared" si="776"/>
        <v>0</v>
      </c>
      <c r="BD326" s="21">
        <v>0</v>
      </c>
      <c r="BE326" s="164">
        <f t="shared" si="777"/>
        <v>0</v>
      </c>
      <c r="BF326" s="253">
        <f t="shared" si="778"/>
        <v>0</v>
      </c>
      <c r="BG326" s="253">
        <f t="shared" si="779"/>
        <v>0</v>
      </c>
      <c r="BH326" s="10" t="b">
        <f t="shared" si="780"/>
        <v>1</v>
      </c>
      <c r="BI326" s="253">
        <f t="shared" si="781"/>
        <v>0</v>
      </c>
      <c r="BJ326" s="250">
        <f t="shared" si="784"/>
        <v>35910003</v>
      </c>
      <c r="BK326" s="251">
        <v>348</v>
      </c>
      <c r="BL326" s="251">
        <v>5</v>
      </c>
      <c r="BM326" s="252">
        <f t="shared" si="785"/>
        <v>0</v>
      </c>
      <c r="BN326" s="252">
        <f t="shared" si="786"/>
        <v>0</v>
      </c>
      <c r="BO326" s="252">
        <f t="shared" si="787"/>
        <v>0</v>
      </c>
      <c r="BP326" s="252">
        <f t="shared" si="788"/>
        <v>0</v>
      </c>
      <c r="BQ326" s="254">
        <f t="shared" si="789"/>
        <v>900</v>
      </c>
      <c r="BR326">
        <f t="shared" si="782"/>
        <v>0</v>
      </c>
      <c r="BS326">
        <v>0</v>
      </c>
      <c r="BT326">
        <v>1</v>
      </c>
      <c r="BU326" t="s">
        <v>139</v>
      </c>
      <c r="BV326" t="str">
        <f t="shared" si="802"/>
        <v>0</v>
      </c>
      <c r="BW326" t="str">
        <f t="shared" si="802"/>
        <v>0</v>
      </c>
      <c r="BX326" t="str">
        <f t="shared" si="802"/>
        <v>1</v>
      </c>
      <c r="BY326" t="s">
        <v>23</v>
      </c>
      <c r="BZ326" s="253">
        <f t="shared" si="790"/>
        <v>0</v>
      </c>
      <c r="CA326" s="253">
        <f t="shared" si="791"/>
        <v>0</v>
      </c>
      <c r="CB326" s="253">
        <f t="shared" si="792"/>
        <v>0</v>
      </c>
      <c r="CC326" s="253">
        <f t="shared" si="793"/>
        <v>0</v>
      </c>
      <c r="CD326" s="253">
        <f t="shared" si="794"/>
        <v>0</v>
      </c>
      <c r="CE326" s="253">
        <f t="shared" si="795"/>
        <v>0</v>
      </c>
      <c r="CF326" s="253">
        <f t="shared" si="796"/>
        <v>0</v>
      </c>
      <c r="CG326" s="253">
        <f t="shared" si="797"/>
        <v>0</v>
      </c>
      <c r="CH326" s="253">
        <f t="shared" si="798"/>
        <v>0</v>
      </c>
      <c r="CI326" s="253">
        <f t="shared" si="799"/>
        <v>0</v>
      </c>
      <c r="CJ326" s="253">
        <f t="shared" si="800"/>
        <v>0</v>
      </c>
      <c r="CK326" s="253">
        <f t="shared" si="801"/>
        <v>0</v>
      </c>
    </row>
    <row r="327" spans="1:89" ht="30.6" x14ac:dyDescent="0.3">
      <c r="B327" s="129">
        <v>234</v>
      </c>
      <c r="C327" s="192">
        <v>358011</v>
      </c>
      <c r="D327" s="192">
        <v>35910003</v>
      </c>
      <c r="E327" s="155" t="s">
        <v>326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820"/>
        <v>0</v>
      </c>
      <c r="L327" s="156" t="s">
        <v>274</v>
      </c>
      <c r="M327" s="104">
        <v>0</v>
      </c>
      <c r="N327" s="262">
        <f t="shared" si="783"/>
        <v>2700</v>
      </c>
      <c r="O327" s="106">
        <v>2700</v>
      </c>
      <c r="P327" s="110">
        <f t="shared" si="761"/>
        <v>0</v>
      </c>
      <c r="Q327" s="112" t="s">
        <v>139</v>
      </c>
      <c r="R327" s="113">
        <f t="shared" si="755"/>
        <v>0</v>
      </c>
      <c r="S327" s="114">
        <f t="shared" si="762"/>
        <v>0</v>
      </c>
      <c r="T327" s="113">
        <f t="shared" si="756"/>
        <v>0</v>
      </c>
      <c r="U327" s="115">
        <f t="shared" si="763"/>
        <v>0</v>
      </c>
      <c r="V327" s="113">
        <f t="shared" si="757"/>
        <v>0</v>
      </c>
      <c r="W327" s="115">
        <f t="shared" si="764"/>
        <v>0</v>
      </c>
      <c r="X327" s="113">
        <f t="shared" si="758"/>
        <v>0</v>
      </c>
      <c r="Y327" s="115">
        <f t="shared" si="765"/>
        <v>0</v>
      </c>
      <c r="Z327" s="116">
        <f t="shared" si="759"/>
        <v>0</v>
      </c>
      <c r="AA327" s="117" t="b">
        <f t="shared" si="760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766"/>
        <v>0</v>
      </c>
      <c r="AJ327" s="21">
        <v>0</v>
      </c>
      <c r="AK327" s="164">
        <f t="shared" si="767"/>
        <v>0</v>
      </c>
      <c r="AL327" s="21">
        <v>0</v>
      </c>
      <c r="AM327" s="164">
        <f t="shared" si="768"/>
        <v>0</v>
      </c>
      <c r="AN327" s="21">
        <v>0</v>
      </c>
      <c r="AO327" s="164">
        <f t="shared" si="769"/>
        <v>0</v>
      </c>
      <c r="AP327" s="21">
        <v>0</v>
      </c>
      <c r="AQ327" s="164">
        <f t="shared" si="770"/>
        <v>0</v>
      </c>
      <c r="AR327" s="21">
        <v>0</v>
      </c>
      <c r="AS327" s="164">
        <f t="shared" si="771"/>
        <v>0</v>
      </c>
      <c r="AT327" s="21">
        <v>0</v>
      </c>
      <c r="AU327" s="164">
        <f t="shared" si="772"/>
        <v>0</v>
      </c>
      <c r="AV327" s="21">
        <v>0</v>
      </c>
      <c r="AW327" s="164">
        <f t="shared" si="773"/>
        <v>0</v>
      </c>
      <c r="AX327" s="21">
        <v>0</v>
      </c>
      <c r="AY327" s="164">
        <f t="shared" si="774"/>
        <v>0</v>
      </c>
      <c r="AZ327" s="21">
        <v>0</v>
      </c>
      <c r="BA327" s="164">
        <f t="shared" si="775"/>
        <v>0</v>
      </c>
      <c r="BB327" s="21">
        <v>0</v>
      </c>
      <c r="BC327" s="164">
        <f t="shared" si="776"/>
        <v>0</v>
      </c>
      <c r="BD327" s="21">
        <v>0</v>
      </c>
      <c r="BE327" s="164">
        <f t="shared" si="777"/>
        <v>0</v>
      </c>
      <c r="BF327" s="253">
        <f t="shared" si="778"/>
        <v>0</v>
      </c>
      <c r="BG327" s="253">
        <f t="shared" si="779"/>
        <v>0</v>
      </c>
      <c r="BH327" s="10" t="b">
        <f t="shared" si="780"/>
        <v>1</v>
      </c>
      <c r="BI327" s="253">
        <f t="shared" si="781"/>
        <v>0</v>
      </c>
      <c r="BJ327" s="250">
        <f t="shared" si="784"/>
        <v>35910003</v>
      </c>
      <c r="BK327" s="251">
        <v>348</v>
      </c>
      <c r="BL327" s="251">
        <v>5</v>
      </c>
      <c r="BM327" s="252">
        <f t="shared" si="785"/>
        <v>0</v>
      </c>
      <c r="BN327" s="252">
        <f t="shared" si="786"/>
        <v>0</v>
      </c>
      <c r="BO327" s="252">
        <f t="shared" si="787"/>
        <v>0</v>
      </c>
      <c r="BP327" s="252">
        <f t="shared" si="788"/>
        <v>0</v>
      </c>
      <c r="BQ327" s="254">
        <f t="shared" si="789"/>
        <v>2700</v>
      </c>
      <c r="BR327">
        <f t="shared" si="782"/>
        <v>0</v>
      </c>
      <c r="BS327">
        <v>0</v>
      </c>
      <c r="BT327">
        <v>1</v>
      </c>
      <c r="BU327" t="s">
        <v>139</v>
      </c>
      <c r="BV327" t="str">
        <f t="shared" si="802"/>
        <v>0</v>
      </c>
      <c r="BW327" t="str">
        <f t="shared" si="802"/>
        <v>0</v>
      </c>
      <c r="BX327" t="str">
        <f t="shared" si="802"/>
        <v>1</v>
      </c>
      <c r="BY327" t="s">
        <v>23</v>
      </c>
      <c r="BZ327" s="253">
        <f t="shared" si="790"/>
        <v>0</v>
      </c>
      <c r="CA327" s="253">
        <f t="shared" si="791"/>
        <v>0</v>
      </c>
      <c r="CB327" s="253">
        <f t="shared" si="792"/>
        <v>0</v>
      </c>
      <c r="CC327" s="253">
        <f t="shared" si="793"/>
        <v>0</v>
      </c>
      <c r="CD327" s="253">
        <f t="shared" si="794"/>
        <v>0</v>
      </c>
      <c r="CE327" s="253">
        <f t="shared" si="795"/>
        <v>0</v>
      </c>
      <c r="CF327" s="253">
        <f t="shared" si="796"/>
        <v>0</v>
      </c>
      <c r="CG327" s="253">
        <f t="shared" si="797"/>
        <v>0</v>
      </c>
      <c r="CH327" s="253">
        <f t="shared" si="798"/>
        <v>0</v>
      </c>
      <c r="CI327" s="253">
        <f t="shared" si="799"/>
        <v>0</v>
      </c>
      <c r="CJ327" s="253">
        <f t="shared" si="800"/>
        <v>0</v>
      </c>
      <c r="CK327" s="253">
        <f t="shared" si="801"/>
        <v>0</v>
      </c>
    </row>
    <row r="328" spans="1:89" ht="40.799999999999997" x14ac:dyDescent="0.3">
      <c r="B328" s="129">
        <v>235</v>
      </c>
      <c r="C328" s="192">
        <v>358011</v>
      </c>
      <c r="D328" s="192">
        <v>35910003</v>
      </c>
      <c r="E328" s="155" t="s">
        <v>364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820"/>
        <v>2</v>
      </c>
      <c r="L328" s="156" t="s">
        <v>274</v>
      </c>
      <c r="M328" s="201">
        <v>0</v>
      </c>
      <c r="N328" s="262">
        <f t="shared" si="783"/>
        <v>760</v>
      </c>
      <c r="O328" s="106">
        <v>760</v>
      </c>
      <c r="P328" s="110">
        <f t="shared" si="761"/>
        <v>1520</v>
      </c>
      <c r="Q328" s="112" t="s">
        <v>139</v>
      </c>
      <c r="R328" s="113">
        <f t="shared" si="755"/>
        <v>1</v>
      </c>
      <c r="S328" s="114">
        <f t="shared" si="762"/>
        <v>760</v>
      </c>
      <c r="T328" s="113">
        <f t="shared" si="756"/>
        <v>0</v>
      </c>
      <c r="U328" s="115">
        <f t="shared" si="763"/>
        <v>0</v>
      </c>
      <c r="V328" s="113">
        <f t="shared" si="757"/>
        <v>1</v>
      </c>
      <c r="W328" s="115">
        <f t="shared" si="764"/>
        <v>760</v>
      </c>
      <c r="X328" s="113">
        <f t="shared" si="758"/>
        <v>0</v>
      </c>
      <c r="Y328" s="115">
        <f t="shared" si="765"/>
        <v>0</v>
      </c>
      <c r="Z328" s="116">
        <f t="shared" si="759"/>
        <v>1520</v>
      </c>
      <c r="AA328" s="117" t="b">
        <f t="shared" si="760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766"/>
        <v>0</v>
      </c>
      <c r="AJ328" s="21">
        <v>0</v>
      </c>
      <c r="AK328" s="164">
        <f t="shared" si="767"/>
        <v>0</v>
      </c>
      <c r="AL328" s="21">
        <v>1</v>
      </c>
      <c r="AM328" s="164">
        <f t="shared" si="768"/>
        <v>760</v>
      </c>
      <c r="AN328" s="21">
        <v>0</v>
      </c>
      <c r="AO328" s="164">
        <f t="shared" si="769"/>
        <v>0</v>
      </c>
      <c r="AP328" s="21">
        <v>0</v>
      </c>
      <c r="AQ328" s="164">
        <f t="shared" si="770"/>
        <v>0</v>
      </c>
      <c r="AR328" s="21">
        <v>0</v>
      </c>
      <c r="AS328" s="164">
        <f t="shared" si="771"/>
        <v>0</v>
      </c>
      <c r="AT328" s="21">
        <v>0</v>
      </c>
      <c r="AU328" s="164">
        <f t="shared" si="772"/>
        <v>0</v>
      </c>
      <c r="AV328" s="21">
        <v>0</v>
      </c>
      <c r="AW328" s="164">
        <f t="shared" si="773"/>
        <v>0</v>
      </c>
      <c r="AX328" s="21">
        <v>1</v>
      </c>
      <c r="AY328" s="164">
        <f t="shared" si="774"/>
        <v>760</v>
      </c>
      <c r="AZ328" s="21">
        <v>0</v>
      </c>
      <c r="BA328" s="164">
        <f t="shared" si="775"/>
        <v>0</v>
      </c>
      <c r="BB328" s="21">
        <v>0</v>
      </c>
      <c r="BC328" s="164">
        <f t="shared" si="776"/>
        <v>0</v>
      </c>
      <c r="BD328" s="21">
        <v>0</v>
      </c>
      <c r="BE328" s="164">
        <f t="shared" si="777"/>
        <v>0</v>
      </c>
      <c r="BF328" s="253">
        <f t="shared" si="778"/>
        <v>1520</v>
      </c>
      <c r="BG328" s="253">
        <f t="shared" si="779"/>
        <v>1520</v>
      </c>
      <c r="BH328" s="10" t="b">
        <f t="shared" si="780"/>
        <v>1</v>
      </c>
      <c r="BI328" s="253">
        <f t="shared" si="781"/>
        <v>0</v>
      </c>
      <c r="BJ328" s="250">
        <f t="shared" si="784"/>
        <v>35910003</v>
      </c>
      <c r="BK328" s="251">
        <v>348</v>
      </c>
      <c r="BL328" s="251">
        <v>5</v>
      </c>
      <c r="BM328" s="252">
        <f t="shared" si="785"/>
        <v>1</v>
      </c>
      <c r="BN328" s="252">
        <f t="shared" si="786"/>
        <v>0</v>
      </c>
      <c r="BO328" s="252">
        <f t="shared" si="787"/>
        <v>1</v>
      </c>
      <c r="BP328" s="252">
        <f t="shared" si="788"/>
        <v>0</v>
      </c>
      <c r="BQ328" s="254">
        <f t="shared" si="789"/>
        <v>760</v>
      </c>
      <c r="BR328">
        <f t="shared" si="782"/>
        <v>0</v>
      </c>
      <c r="BS328">
        <v>0</v>
      </c>
      <c r="BT328">
        <v>1</v>
      </c>
      <c r="BU328" t="s">
        <v>139</v>
      </c>
      <c r="BV328" t="str">
        <f t="shared" si="802"/>
        <v>0</v>
      </c>
      <c r="BW328" t="str">
        <f t="shared" si="802"/>
        <v>0</v>
      </c>
      <c r="BX328" t="str">
        <f t="shared" si="802"/>
        <v>1</v>
      </c>
      <c r="BY328" t="s">
        <v>23</v>
      </c>
      <c r="BZ328" s="253">
        <f t="shared" si="790"/>
        <v>0</v>
      </c>
      <c r="CA328" s="253">
        <f t="shared" si="791"/>
        <v>0</v>
      </c>
      <c r="CB328" s="253">
        <f t="shared" si="792"/>
        <v>760</v>
      </c>
      <c r="CC328" s="253">
        <f t="shared" si="793"/>
        <v>0</v>
      </c>
      <c r="CD328" s="253">
        <f t="shared" si="794"/>
        <v>0</v>
      </c>
      <c r="CE328" s="253">
        <f t="shared" si="795"/>
        <v>0</v>
      </c>
      <c r="CF328" s="253">
        <f t="shared" si="796"/>
        <v>0</v>
      </c>
      <c r="CG328" s="253">
        <f t="shared" si="797"/>
        <v>0</v>
      </c>
      <c r="CH328" s="253">
        <f t="shared" si="798"/>
        <v>760</v>
      </c>
      <c r="CI328" s="253">
        <f t="shared" si="799"/>
        <v>0</v>
      </c>
      <c r="CJ328" s="253">
        <f t="shared" si="800"/>
        <v>0</v>
      </c>
      <c r="CK328" s="253">
        <f t="shared" si="801"/>
        <v>0</v>
      </c>
    </row>
    <row r="329" spans="1:89" ht="20.399999999999999" x14ac:dyDescent="0.3">
      <c r="B329" s="129">
        <v>236</v>
      </c>
      <c r="C329" s="192">
        <v>358011</v>
      </c>
      <c r="D329" s="192">
        <v>35910003</v>
      </c>
      <c r="E329" s="155" t="s">
        <v>327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820"/>
        <v>3</v>
      </c>
      <c r="L329" s="156" t="s">
        <v>274</v>
      </c>
      <c r="M329" s="104">
        <v>0</v>
      </c>
      <c r="N329" s="262">
        <f t="shared" si="783"/>
        <v>970</v>
      </c>
      <c r="O329" s="106">
        <v>970</v>
      </c>
      <c r="P329" s="110">
        <f t="shared" si="761"/>
        <v>2910</v>
      </c>
      <c r="Q329" s="112" t="s">
        <v>139</v>
      </c>
      <c r="R329" s="113">
        <f t="shared" si="755"/>
        <v>1</v>
      </c>
      <c r="S329" s="114">
        <f t="shared" si="762"/>
        <v>970</v>
      </c>
      <c r="T329" s="113">
        <f t="shared" si="756"/>
        <v>1</v>
      </c>
      <c r="U329" s="115">
        <f t="shared" si="763"/>
        <v>970</v>
      </c>
      <c r="V329" s="113">
        <f t="shared" si="757"/>
        <v>1</v>
      </c>
      <c r="W329" s="115">
        <f t="shared" si="764"/>
        <v>970</v>
      </c>
      <c r="X329" s="113">
        <f t="shared" si="758"/>
        <v>0</v>
      </c>
      <c r="Y329" s="115">
        <f t="shared" si="765"/>
        <v>0</v>
      </c>
      <c r="Z329" s="116">
        <f t="shared" si="759"/>
        <v>2910</v>
      </c>
      <c r="AA329" s="117" t="b">
        <f t="shared" si="760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766"/>
        <v>0</v>
      </c>
      <c r="AJ329" s="21">
        <v>0</v>
      </c>
      <c r="AK329" s="164">
        <f t="shared" si="767"/>
        <v>0</v>
      </c>
      <c r="AL329" s="21">
        <v>1</v>
      </c>
      <c r="AM329" s="164">
        <f t="shared" si="768"/>
        <v>970</v>
      </c>
      <c r="AN329" s="21">
        <v>0</v>
      </c>
      <c r="AO329" s="164">
        <f t="shared" si="769"/>
        <v>0</v>
      </c>
      <c r="AP329" s="21">
        <v>0</v>
      </c>
      <c r="AQ329" s="164">
        <f t="shared" si="770"/>
        <v>0</v>
      </c>
      <c r="AR329" s="21">
        <v>1</v>
      </c>
      <c r="AS329" s="164">
        <f t="shared" si="771"/>
        <v>970</v>
      </c>
      <c r="AT329" s="21">
        <v>0</v>
      </c>
      <c r="AU329" s="164">
        <f t="shared" si="772"/>
        <v>0</v>
      </c>
      <c r="AV329" s="21">
        <v>0</v>
      </c>
      <c r="AW329" s="164">
        <f t="shared" si="773"/>
        <v>0</v>
      </c>
      <c r="AX329" s="21">
        <v>1</v>
      </c>
      <c r="AY329" s="164">
        <f t="shared" si="774"/>
        <v>970</v>
      </c>
      <c r="AZ329" s="21">
        <v>0</v>
      </c>
      <c r="BA329" s="164">
        <f t="shared" si="775"/>
        <v>0</v>
      </c>
      <c r="BB329" s="21">
        <v>0</v>
      </c>
      <c r="BC329" s="164">
        <f t="shared" si="776"/>
        <v>0</v>
      </c>
      <c r="BD329" s="21">
        <v>0</v>
      </c>
      <c r="BE329" s="164">
        <f t="shared" si="777"/>
        <v>0</v>
      </c>
      <c r="BF329" s="253">
        <f t="shared" si="778"/>
        <v>2910</v>
      </c>
      <c r="BG329" s="253">
        <f t="shared" si="779"/>
        <v>2910</v>
      </c>
      <c r="BH329" s="10" t="b">
        <f t="shared" si="780"/>
        <v>1</v>
      </c>
      <c r="BI329" s="253">
        <f t="shared" si="781"/>
        <v>0</v>
      </c>
      <c r="BJ329" s="250">
        <f t="shared" si="784"/>
        <v>35910003</v>
      </c>
      <c r="BK329" s="251">
        <v>348</v>
      </c>
      <c r="BL329" s="251">
        <v>5</v>
      </c>
      <c r="BM329" s="252">
        <f t="shared" si="785"/>
        <v>1</v>
      </c>
      <c r="BN329" s="252">
        <f t="shared" si="786"/>
        <v>1</v>
      </c>
      <c r="BO329" s="252">
        <f t="shared" si="787"/>
        <v>1</v>
      </c>
      <c r="BP329" s="252">
        <f t="shared" si="788"/>
        <v>0</v>
      </c>
      <c r="BQ329" s="254">
        <f t="shared" si="789"/>
        <v>970</v>
      </c>
      <c r="BR329">
        <f t="shared" si="782"/>
        <v>0</v>
      </c>
      <c r="BS329">
        <v>0</v>
      </c>
      <c r="BT329">
        <v>1</v>
      </c>
      <c r="BU329" t="s">
        <v>139</v>
      </c>
      <c r="BV329" t="str">
        <f t="shared" si="802"/>
        <v>0</v>
      </c>
      <c r="BW329" t="str">
        <f t="shared" si="802"/>
        <v>0</v>
      </c>
      <c r="BX329" t="str">
        <f t="shared" si="802"/>
        <v>1</v>
      </c>
      <c r="BY329" t="s">
        <v>23</v>
      </c>
      <c r="BZ329" s="253">
        <f t="shared" si="790"/>
        <v>0</v>
      </c>
      <c r="CA329" s="253">
        <f t="shared" si="791"/>
        <v>0</v>
      </c>
      <c r="CB329" s="253">
        <f t="shared" si="792"/>
        <v>970</v>
      </c>
      <c r="CC329" s="253">
        <f t="shared" si="793"/>
        <v>0</v>
      </c>
      <c r="CD329" s="253">
        <f t="shared" si="794"/>
        <v>0</v>
      </c>
      <c r="CE329" s="253">
        <f t="shared" si="795"/>
        <v>970</v>
      </c>
      <c r="CF329" s="253">
        <f t="shared" si="796"/>
        <v>0</v>
      </c>
      <c r="CG329" s="253">
        <f t="shared" si="797"/>
        <v>0</v>
      </c>
      <c r="CH329" s="253">
        <f t="shared" si="798"/>
        <v>970</v>
      </c>
      <c r="CI329" s="253">
        <f t="shared" si="799"/>
        <v>0</v>
      </c>
      <c r="CJ329" s="253">
        <f t="shared" si="800"/>
        <v>0</v>
      </c>
      <c r="CK329" s="253">
        <f t="shared" si="801"/>
        <v>0</v>
      </c>
    </row>
    <row r="330" spans="1:89" ht="20.399999999999999" x14ac:dyDescent="0.3">
      <c r="B330" s="129">
        <v>237</v>
      </c>
      <c r="C330" s="192">
        <v>358011</v>
      </c>
      <c r="D330" s="192">
        <v>35910003</v>
      </c>
      <c r="E330" s="155" t="s">
        <v>328</v>
      </c>
      <c r="F330" s="108" t="s">
        <v>344</v>
      </c>
      <c r="G330" s="108" t="s">
        <v>345</v>
      </c>
      <c r="H330" s="109" t="s">
        <v>18</v>
      </c>
      <c r="I330" s="130"/>
      <c r="J330" s="109" t="s">
        <v>19</v>
      </c>
      <c r="K330" s="111">
        <f t="shared" si="820"/>
        <v>2</v>
      </c>
      <c r="L330" s="156" t="s">
        <v>274</v>
      </c>
      <c r="M330" s="201">
        <v>0</v>
      </c>
      <c r="N330" s="262">
        <f t="shared" si="783"/>
        <v>1065</v>
      </c>
      <c r="O330" s="106">
        <v>1065</v>
      </c>
      <c r="P330" s="110">
        <f t="shared" si="761"/>
        <v>2130</v>
      </c>
      <c r="Q330" s="112" t="s">
        <v>139</v>
      </c>
      <c r="R330" s="113">
        <f t="shared" si="755"/>
        <v>1</v>
      </c>
      <c r="S330" s="114">
        <f t="shared" si="762"/>
        <v>1065</v>
      </c>
      <c r="T330" s="113">
        <f t="shared" si="756"/>
        <v>0</v>
      </c>
      <c r="U330" s="115">
        <f t="shared" si="763"/>
        <v>0</v>
      </c>
      <c r="V330" s="113">
        <f t="shared" si="757"/>
        <v>1</v>
      </c>
      <c r="W330" s="115">
        <f t="shared" si="764"/>
        <v>1065</v>
      </c>
      <c r="X330" s="113">
        <f t="shared" si="758"/>
        <v>0</v>
      </c>
      <c r="Y330" s="115">
        <f t="shared" si="765"/>
        <v>0</v>
      </c>
      <c r="Z330" s="116">
        <f t="shared" si="759"/>
        <v>2130</v>
      </c>
      <c r="AA330" s="117" t="b">
        <f t="shared" si="760"/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21">
        <v>0</v>
      </c>
      <c r="AI330" s="164">
        <f t="shared" si="766"/>
        <v>0</v>
      </c>
      <c r="AJ330" s="21">
        <v>0</v>
      </c>
      <c r="AK330" s="164">
        <f t="shared" si="767"/>
        <v>0</v>
      </c>
      <c r="AL330" s="21">
        <v>1</v>
      </c>
      <c r="AM330" s="164">
        <f t="shared" si="768"/>
        <v>1065</v>
      </c>
      <c r="AN330" s="21">
        <v>0</v>
      </c>
      <c r="AO330" s="164">
        <f t="shared" si="769"/>
        <v>0</v>
      </c>
      <c r="AP330" s="21">
        <v>0</v>
      </c>
      <c r="AQ330" s="164">
        <f t="shared" si="770"/>
        <v>0</v>
      </c>
      <c r="AR330" s="21">
        <v>0</v>
      </c>
      <c r="AS330" s="164">
        <f t="shared" si="771"/>
        <v>0</v>
      </c>
      <c r="AT330" s="21">
        <v>0</v>
      </c>
      <c r="AU330" s="164">
        <f t="shared" si="772"/>
        <v>0</v>
      </c>
      <c r="AV330" s="21">
        <v>0</v>
      </c>
      <c r="AW330" s="164">
        <f t="shared" si="773"/>
        <v>0</v>
      </c>
      <c r="AX330" s="21">
        <v>1</v>
      </c>
      <c r="AY330" s="164">
        <f t="shared" si="774"/>
        <v>1065</v>
      </c>
      <c r="AZ330" s="21">
        <v>0</v>
      </c>
      <c r="BA330" s="164">
        <f t="shared" si="775"/>
        <v>0</v>
      </c>
      <c r="BB330" s="21">
        <v>0</v>
      </c>
      <c r="BC330" s="164">
        <f t="shared" si="776"/>
        <v>0</v>
      </c>
      <c r="BD330" s="21">
        <v>0</v>
      </c>
      <c r="BE330" s="164">
        <f t="shared" si="777"/>
        <v>0</v>
      </c>
      <c r="BF330" s="253">
        <f t="shared" si="778"/>
        <v>2130</v>
      </c>
      <c r="BG330" s="253">
        <f t="shared" si="779"/>
        <v>2130</v>
      </c>
      <c r="BH330" s="10" t="b">
        <f t="shared" si="780"/>
        <v>1</v>
      </c>
      <c r="BI330" s="253">
        <f t="shared" si="781"/>
        <v>0</v>
      </c>
      <c r="BJ330" s="250">
        <f t="shared" si="784"/>
        <v>35910003</v>
      </c>
      <c r="BK330" s="251">
        <v>348</v>
      </c>
      <c r="BL330" s="251">
        <v>5</v>
      </c>
      <c r="BM330" s="252">
        <f t="shared" si="785"/>
        <v>1</v>
      </c>
      <c r="BN330" s="252">
        <f t="shared" si="786"/>
        <v>0</v>
      </c>
      <c r="BO330" s="252">
        <f t="shared" si="787"/>
        <v>1</v>
      </c>
      <c r="BP330" s="252">
        <f t="shared" si="788"/>
        <v>0</v>
      </c>
      <c r="BQ330" s="254">
        <f t="shared" si="789"/>
        <v>1065</v>
      </c>
      <c r="BR330">
        <f t="shared" si="782"/>
        <v>0</v>
      </c>
      <c r="BS330">
        <v>0</v>
      </c>
      <c r="BT330">
        <v>1</v>
      </c>
      <c r="BU330" t="s">
        <v>139</v>
      </c>
      <c r="BV330" t="str">
        <f t="shared" si="802"/>
        <v>0</v>
      </c>
      <c r="BW330" t="str">
        <f t="shared" si="802"/>
        <v>0</v>
      </c>
      <c r="BX330" t="str">
        <f t="shared" si="802"/>
        <v>1</v>
      </c>
      <c r="BY330" t="s">
        <v>23</v>
      </c>
      <c r="BZ330" s="253">
        <f t="shared" si="790"/>
        <v>0</v>
      </c>
      <c r="CA330" s="253">
        <f t="shared" si="791"/>
        <v>0</v>
      </c>
      <c r="CB330" s="253">
        <f t="shared" si="792"/>
        <v>1065</v>
      </c>
      <c r="CC330" s="253">
        <f t="shared" si="793"/>
        <v>0</v>
      </c>
      <c r="CD330" s="253">
        <f t="shared" si="794"/>
        <v>0</v>
      </c>
      <c r="CE330" s="253">
        <f t="shared" si="795"/>
        <v>0</v>
      </c>
      <c r="CF330" s="253">
        <f t="shared" si="796"/>
        <v>0</v>
      </c>
      <c r="CG330" s="253">
        <f t="shared" si="797"/>
        <v>0</v>
      </c>
      <c r="CH330" s="253">
        <f t="shared" si="798"/>
        <v>1065</v>
      </c>
      <c r="CI330" s="253">
        <f t="shared" si="799"/>
        <v>0</v>
      </c>
      <c r="CJ330" s="253">
        <f t="shared" si="800"/>
        <v>0</v>
      </c>
      <c r="CK330" s="253">
        <f t="shared" si="801"/>
        <v>0</v>
      </c>
    </row>
    <row r="331" spans="1:89" ht="20.399999999999999" x14ac:dyDescent="0.3">
      <c r="B331" s="129">
        <v>238</v>
      </c>
      <c r="C331" s="192">
        <v>358011</v>
      </c>
      <c r="D331" s="192">
        <v>35910003</v>
      </c>
      <c r="E331" s="155" t="s">
        <v>329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820"/>
        <v>1</v>
      </c>
      <c r="L331" s="156" t="s">
        <v>274</v>
      </c>
      <c r="M331" s="104">
        <v>0</v>
      </c>
      <c r="N331" s="262">
        <f t="shared" si="783"/>
        <v>2820.01</v>
      </c>
      <c r="O331" s="106">
        <v>2820.01</v>
      </c>
      <c r="P331" s="110">
        <f t="shared" si="761"/>
        <v>2820.01</v>
      </c>
      <c r="Q331" s="112" t="s">
        <v>139</v>
      </c>
      <c r="R331" s="113">
        <f t="shared" si="755"/>
        <v>0</v>
      </c>
      <c r="S331" s="114">
        <f t="shared" si="762"/>
        <v>0</v>
      </c>
      <c r="T331" s="113">
        <f t="shared" si="756"/>
        <v>1</v>
      </c>
      <c r="U331" s="115">
        <f t="shared" si="763"/>
        <v>2820.01</v>
      </c>
      <c r="V331" s="113">
        <f t="shared" si="757"/>
        <v>0</v>
      </c>
      <c r="W331" s="115">
        <f t="shared" si="764"/>
        <v>0</v>
      </c>
      <c r="X331" s="113">
        <f t="shared" si="758"/>
        <v>0</v>
      </c>
      <c r="Y331" s="115">
        <f t="shared" si="765"/>
        <v>0</v>
      </c>
      <c r="Z331" s="116">
        <f t="shared" si="759"/>
        <v>2820.01</v>
      </c>
      <c r="AA331" s="117" t="b">
        <f t="shared" si="760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0</v>
      </c>
      <c r="AI331" s="164">
        <f t="shared" si="766"/>
        <v>0</v>
      </c>
      <c r="AJ331" s="21">
        <v>0</v>
      </c>
      <c r="AK331" s="164">
        <f t="shared" si="767"/>
        <v>0</v>
      </c>
      <c r="AL331" s="21">
        <v>0</v>
      </c>
      <c r="AM331" s="164">
        <f t="shared" si="768"/>
        <v>0</v>
      </c>
      <c r="AN331" s="21">
        <v>0</v>
      </c>
      <c r="AO331" s="164">
        <f t="shared" si="769"/>
        <v>0</v>
      </c>
      <c r="AP331" s="21">
        <v>0</v>
      </c>
      <c r="AQ331" s="164">
        <f t="shared" si="770"/>
        <v>0</v>
      </c>
      <c r="AR331" s="21">
        <v>1</v>
      </c>
      <c r="AS331" s="164">
        <f t="shared" si="771"/>
        <v>2820.01</v>
      </c>
      <c r="AT331" s="21">
        <v>0</v>
      </c>
      <c r="AU331" s="164">
        <f t="shared" si="772"/>
        <v>0</v>
      </c>
      <c r="AV331" s="21">
        <v>0</v>
      </c>
      <c r="AW331" s="164">
        <f t="shared" si="773"/>
        <v>0</v>
      </c>
      <c r="AX331" s="21">
        <v>0</v>
      </c>
      <c r="AY331" s="164">
        <f t="shared" si="774"/>
        <v>0</v>
      </c>
      <c r="AZ331" s="21">
        <v>0</v>
      </c>
      <c r="BA331" s="164">
        <f t="shared" si="775"/>
        <v>0</v>
      </c>
      <c r="BB331" s="21">
        <v>0</v>
      </c>
      <c r="BC331" s="164">
        <f t="shared" si="776"/>
        <v>0</v>
      </c>
      <c r="BD331" s="21">
        <v>0</v>
      </c>
      <c r="BE331" s="164">
        <f t="shared" si="777"/>
        <v>0</v>
      </c>
      <c r="BF331" s="253">
        <f t="shared" si="778"/>
        <v>2820.01</v>
      </c>
      <c r="BG331" s="253">
        <f t="shared" si="779"/>
        <v>2820.01</v>
      </c>
      <c r="BH331" s="10" t="b">
        <f t="shared" si="780"/>
        <v>1</v>
      </c>
      <c r="BI331" s="253">
        <f t="shared" si="781"/>
        <v>0</v>
      </c>
      <c r="BJ331" s="250">
        <f t="shared" si="784"/>
        <v>35910003</v>
      </c>
      <c r="BK331" s="251">
        <v>348</v>
      </c>
      <c r="BL331" s="251">
        <v>5</v>
      </c>
      <c r="BM331" s="252">
        <f t="shared" si="785"/>
        <v>0</v>
      </c>
      <c r="BN331" s="252">
        <f t="shared" si="786"/>
        <v>1</v>
      </c>
      <c r="BO331" s="252">
        <f t="shared" si="787"/>
        <v>0</v>
      </c>
      <c r="BP331" s="252">
        <f t="shared" si="788"/>
        <v>0</v>
      </c>
      <c r="BQ331" s="254">
        <f t="shared" si="789"/>
        <v>2820.01</v>
      </c>
      <c r="BR331">
        <f t="shared" si="782"/>
        <v>0</v>
      </c>
      <c r="BS331">
        <v>0</v>
      </c>
      <c r="BT331">
        <v>1</v>
      </c>
      <c r="BU331" t="s">
        <v>139</v>
      </c>
      <c r="BV331" t="str">
        <f t="shared" si="802"/>
        <v>0</v>
      </c>
      <c r="BW331" t="str">
        <f t="shared" si="802"/>
        <v>0</v>
      </c>
      <c r="BX331" t="str">
        <f t="shared" si="802"/>
        <v>1</v>
      </c>
      <c r="BY331" t="s">
        <v>23</v>
      </c>
      <c r="BZ331" s="253">
        <f t="shared" si="790"/>
        <v>0</v>
      </c>
      <c r="CA331" s="253">
        <f t="shared" si="791"/>
        <v>0</v>
      </c>
      <c r="CB331" s="253">
        <f t="shared" si="792"/>
        <v>0</v>
      </c>
      <c r="CC331" s="253">
        <f t="shared" si="793"/>
        <v>0</v>
      </c>
      <c r="CD331" s="253">
        <f t="shared" si="794"/>
        <v>0</v>
      </c>
      <c r="CE331" s="253">
        <f t="shared" si="795"/>
        <v>2820.01</v>
      </c>
      <c r="CF331" s="253">
        <f t="shared" si="796"/>
        <v>0</v>
      </c>
      <c r="CG331" s="253">
        <f t="shared" si="797"/>
        <v>0</v>
      </c>
      <c r="CH331" s="253">
        <f t="shared" si="798"/>
        <v>0</v>
      </c>
      <c r="CI331" s="253">
        <f t="shared" si="799"/>
        <v>0</v>
      </c>
      <c r="CJ331" s="253">
        <f t="shared" si="800"/>
        <v>0</v>
      </c>
      <c r="CK331" s="253">
        <f t="shared" si="801"/>
        <v>0</v>
      </c>
    </row>
    <row r="332" spans="1:89" ht="20.399999999999999" x14ac:dyDescent="0.3">
      <c r="B332" s="129">
        <v>239</v>
      </c>
      <c r="C332" s="192">
        <v>358011</v>
      </c>
      <c r="D332" s="192">
        <v>35910003</v>
      </c>
      <c r="E332" s="155" t="s">
        <v>330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820"/>
        <v>1</v>
      </c>
      <c r="L332" s="156" t="s">
        <v>274</v>
      </c>
      <c r="M332" s="201">
        <v>0</v>
      </c>
      <c r="N332" s="262">
        <f t="shared" si="783"/>
        <v>992</v>
      </c>
      <c r="O332" s="106">
        <v>992</v>
      </c>
      <c r="P332" s="110">
        <f t="shared" si="761"/>
        <v>992</v>
      </c>
      <c r="Q332" s="112" t="s">
        <v>139</v>
      </c>
      <c r="R332" s="113">
        <f t="shared" si="755"/>
        <v>0</v>
      </c>
      <c r="S332" s="114">
        <f t="shared" si="762"/>
        <v>0</v>
      </c>
      <c r="T332" s="113">
        <f t="shared" si="756"/>
        <v>1</v>
      </c>
      <c r="U332" s="115">
        <f t="shared" si="763"/>
        <v>992</v>
      </c>
      <c r="V332" s="113">
        <f t="shared" si="757"/>
        <v>0</v>
      </c>
      <c r="W332" s="115">
        <f t="shared" si="764"/>
        <v>0</v>
      </c>
      <c r="X332" s="113">
        <f t="shared" si="758"/>
        <v>0</v>
      </c>
      <c r="Y332" s="115">
        <f t="shared" si="765"/>
        <v>0</v>
      </c>
      <c r="Z332" s="116">
        <f t="shared" si="759"/>
        <v>992</v>
      </c>
      <c r="AA332" s="117" t="b">
        <f t="shared" si="760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766"/>
        <v>0</v>
      </c>
      <c r="AJ332" s="21">
        <v>0</v>
      </c>
      <c r="AK332" s="164">
        <f t="shared" si="767"/>
        <v>0</v>
      </c>
      <c r="AL332" s="21">
        <v>0</v>
      </c>
      <c r="AM332" s="164">
        <f t="shared" si="768"/>
        <v>0</v>
      </c>
      <c r="AN332" s="21">
        <v>0</v>
      </c>
      <c r="AO332" s="164">
        <f t="shared" si="769"/>
        <v>0</v>
      </c>
      <c r="AP332" s="21">
        <v>0</v>
      </c>
      <c r="AQ332" s="164">
        <f t="shared" si="770"/>
        <v>0</v>
      </c>
      <c r="AR332" s="21">
        <v>1</v>
      </c>
      <c r="AS332" s="164">
        <f t="shared" si="771"/>
        <v>992</v>
      </c>
      <c r="AT332" s="21">
        <v>0</v>
      </c>
      <c r="AU332" s="164">
        <f t="shared" si="772"/>
        <v>0</v>
      </c>
      <c r="AV332" s="21">
        <v>0</v>
      </c>
      <c r="AW332" s="164">
        <f t="shared" si="773"/>
        <v>0</v>
      </c>
      <c r="AX332" s="21">
        <v>0</v>
      </c>
      <c r="AY332" s="164">
        <f t="shared" si="774"/>
        <v>0</v>
      </c>
      <c r="AZ332" s="21">
        <v>0</v>
      </c>
      <c r="BA332" s="164">
        <f t="shared" si="775"/>
        <v>0</v>
      </c>
      <c r="BB332" s="21">
        <v>0</v>
      </c>
      <c r="BC332" s="164">
        <f t="shared" si="776"/>
        <v>0</v>
      </c>
      <c r="BD332" s="21">
        <v>0</v>
      </c>
      <c r="BE332" s="164">
        <f t="shared" si="777"/>
        <v>0</v>
      </c>
      <c r="BF332" s="253">
        <f t="shared" si="778"/>
        <v>992</v>
      </c>
      <c r="BG332" s="253">
        <f t="shared" si="779"/>
        <v>992</v>
      </c>
      <c r="BH332" s="10" t="b">
        <f t="shared" si="780"/>
        <v>1</v>
      </c>
      <c r="BI332" s="253">
        <f t="shared" si="781"/>
        <v>0</v>
      </c>
      <c r="BJ332" s="250">
        <f t="shared" si="784"/>
        <v>35910003</v>
      </c>
      <c r="BK332" s="251">
        <v>348</v>
      </c>
      <c r="BL332" s="251">
        <v>5</v>
      </c>
      <c r="BM332" s="252">
        <f t="shared" si="785"/>
        <v>0</v>
      </c>
      <c r="BN332" s="252">
        <f t="shared" si="786"/>
        <v>1</v>
      </c>
      <c r="BO332" s="252">
        <f t="shared" si="787"/>
        <v>0</v>
      </c>
      <c r="BP332" s="252">
        <f t="shared" si="788"/>
        <v>0</v>
      </c>
      <c r="BQ332" s="254">
        <f t="shared" si="789"/>
        <v>992</v>
      </c>
      <c r="BR332">
        <f t="shared" si="782"/>
        <v>0</v>
      </c>
      <c r="BS332">
        <v>0</v>
      </c>
      <c r="BT332">
        <v>1</v>
      </c>
      <c r="BU332" t="s">
        <v>139</v>
      </c>
      <c r="BV332" t="str">
        <f t="shared" si="802"/>
        <v>0</v>
      </c>
      <c r="BW332" t="str">
        <f t="shared" si="802"/>
        <v>0</v>
      </c>
      <c r="BX332" t="str">
        <f t="shared" si="802"/>
        <v>1</v>
      </c>
      <c r="BY332" t="s">
        <v>23</v>
      </c>
      <c r="BZ332" s="253">
        <f t="shared" si="790"/>
        <v>0</v>
      </c>
      <c r="CA332" s="253">
        <f t="shared" si="791"/>
        <v>0</v>
      </c>
      <c r="CB332" s="253">
        <f t="shared" si="792"/>
        <v>0</v>
      </c>
      <c r="CC332" s="253">
        <f t="shared" si="793"/>
        <v>0</v>
      </c>
      <c r="CD332" s="253">
        <f t="shared" si="794"/>
        <v>0</v>
      </c>
      <c r="CE332" s="253">
        <f t="shared" si="795"/>
        <v>992</v>
      </c>
      <c r="CF332" s="253">
        <f t="shared" si="796"/>
        <v>0</v>
      </c>
      <c r="CG332" s="253">
        <f t="shared" si="797"/>
        <v>0</v>
      </c>
      <c r="CH332" s="253">
        <f t="shared" si="798"/>
        <v>0</v>
      </c>
      <c r="CI332" s="253">
        <f t="shared" si="799"/>
        <v>0</v>
      </c>
      <c r="CJ332" s="253">
        <f t="shared" si="800"/>
        <v>0</v>
      </c>
      <c r="CK332" s="253">
        <f t="shared" si="801"/>
        <v>0</v>
      </c>
    </row>
    <row r="333" spans="1:89" ht="20.399999999999999" x14ac:dyDescent="0.3">
      <c r="B333" s="129">
        <v>240</v>
      </c>
      <c r="C333" s="192">
        <v>358011</v>
      </c>
      <c r="D333" s="192">
        <v>35910003</v>
      </c>
      <c r="E333" s="155" t="s">
        <v>331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si="820"/>
        <v>1</v>
      </c>
      <c r="L333" s="156" t="s">
        <v>274</v>
      </c>
      <c r="M333" s="104">
        <v>0</v>
      </c>
      <c r="N333" s="262">
        <f t="shared" si="783"/>
        <v>4274.99</v>
      </c>
      <c r="O333" s="106">
        <v>4274.99</v>
      </c>
      <c r="P333" s="110">
        <f t="shared" si="761"/>
        <v>4274.99</v>
      </c>
      <c r="Q333" s="112" t="s">
        <v>139</v>
      </c>
      <c r="R333" s="113">
        <f t="shared" si="755"/>
        <v>0</v>
      </c>
      <c r="S333" s="114">
        <f t="shared" si="762"/>
        <v>0</v>
      </c>
      <c r="T333" s="113">
        <f t="shared" si="756"/>
        <v>1</v>
      </c>
      <c r="U333" s="115">
        <f t="shared" si="763"/>
        <v>4274.99</v>
      </c>
      <c r="V333" s="113">
        <f t="shared" si="757"/>
        <v>0</v>
      </c>
      <c r="W333" s="115">
        <f t="shared" si="764"/>
        <v>0</v>
      </c>
      <c r="X333" s="113">
        <f t="shared" si="758"/>
        <v>0</v>
      </c>
      <c r="Y333" s="115">
        <f t="shared" si="765"/>
        <v>0</v>
      </c>
      <c r="Z333" s="116">
        <f t="shared" si="759"/>
        <v>4274.99</v>
      </c>
      <c r="AA333" s="117" t="b">
        <f t="shared" si="760"/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21">
        <v>0</v>
      </c>
      <c r="AI333" s="164">
        <f t="shared" si="766"/>
        <v>0</v>
      </c>
      <c r="AJ333" s="21">
        <v>0</v>
      </c>
      <c r="AK333" s="164">
        <f t="shared" si="767"/>
        <v>0</v>
      </c>
      <c r="AL333" s="21">
        <v>0</v>
      </c>
      <c r="AM333" s="164">
        <f t="shared" si="768"/>
        <v>0</v>
      </c>
      <c r="AN333" s="21">
        <v>0</v>
      </c>
      <c r="AO333" s="164">
        <f t="shared" si="769"/>
        <v>0</v>
      </c>
      <c r="AP333" s="21">
        <v>0</v>
      </c>
      <c r="AQ333" s="164">
        <f t="shared" si="770"/>
        <v>0</v>
      </c>
      <c r="AR333" s="21">
        <v>1</v>
      </c>
      <c r="AS333" s="164">
        <f t="shared" si="771"/>
        <v>4274.99</v>
      </c>
      <c r="AT333" s="21">
        <v>0</v>
      </c>
      <c r="AU333" s="164">
        <f t="shared" si="772"/>
        <v>0</v>
      </c>
      <c r="AV333" s="21">
        <v>0</v>
      </c>
      <c r="AW333" s="164">
        <f t="shared" si="773"/>
        <v>0</v>
      </c>
      <c r="AX333" s="21">
        <v>0</v>
      </c>
      <c r="AY333" s="164">
        <f t="shared" si="774"/>
        <v>0</v>
      </c>
      <c r="AZ333" s="21">
        <v>0</v>
      </c>
      <c r="BA333" s="164">
        <f t="shared" si="775"/>
        <v>0</v>
      </c>
      <c r="BB333" s="21">
        <v>0</v>
      </c>
      <c r="BC333" s="164">
        <f t="shared" si="776"/>
        <v>0</v>
      </c>
      <c r="BD333" s="21">
        <v>0</v>
      </c>
      <c r="BE333" s="164">
        <f t="shared" si="777"/>
        <v>0</v>
      </c>
      <c r="BF333" s="253">
        <f t="shared" si="778"/>
        <v>4274.99</v>
      </c>
      <c r="BG333" s="253">
        <f t="shared" si="779"/>
        <v>4274.99</v>
      </c>
      <c r="BH333" s="10" t="b">
        <f t="shared" si="780"/>
        <v>1</v>
      </c>
      <c r="BI333" s="253">
        <f t="shared" si="781"/>
        <v>0</v>
      </c>
      <c r="BJ333" s="250">
        <f t="shared" si="784"/>
        <v>35910003</v>
      </c>
      <c r="BK333" s="251">
        <v>348</v>
      </c>
      <c r="BL333" s="251">
        <v>5</v>
      </c>
      <c r="BM333" s="252">
        <f t="shared" si="785"/>
        <v>0</v>
      </c>
      <c r="BN333" s="252">
        <f t="shared" si="786"/>
        <v>1</v>
      </c>
      <c r="BO333" s="252">
        <f t="shared" si="787"/>
        <v>0</v>
      </c>
      <c r="BP333" s="252">
        <f t="shared" si="788"/>
        <v>0</v>
      </c>
      <c r="BQ333" s="254">
        <f t="shared" si="789"/>
        <v>4274.99</v>
      </c>
      <c r="BR333">
        <f t="shared" si="782"/>
        <v>0</v>
      </c>
      <c r="BS333">
        <v>0</v>
      </c>
      <c r="BT333">
        <v>1</v>
      </c>
      <c r="BU333" t="s">
        <v>139</v>
      </c>
      <c r="BV333" t="str">
        <f t="shared" si="802"/>
        <v>0</v>
      </c>
      <c r="BW333" t="str">
        <f t="shared" si="802"/>
        <v>0</v>
      </c>
      <c r="BX333" t="str">
        <f t="shared" si="802"/>
        <v>1</v>
      </c>
      <c r="BY333" t="s">
        <v>23</v>
      </c>
      <c r="BZ333" s="253">
        <f t="shared" si="790"/>
        <v>0</v>
      </c>
      <c r="CA333" s="253">
        <f t="shared" si="791"/>
        <v>0</v>
      </c>
      <c r="CB333" s="253">
        <f t="shared" si="792"/>
        <v>0</v>
      </c>
      <c r="CC333" s="253">
        <f t="shared" si="793"/>
        <v>0</v>
      </c>
      <c r="CD333" s="253">
        <f t="shared" si="794"/>
        <v>0</v>
      </c>
      <c r="CE333" s="253">
        <f t="shared" si="795"/>
        <v>4274.99</v>
      </c>
      <c r="CF333" s="253">
        <f t="shared" si="796"/>
        <v>0</v>
      </c>
      <c r="CG333" s="253">
        <f t="shared" si="797"/>
        <v>0</v>
      </c>
      <c r="CH333" s="253">
        <f t="shared" si="798"/>
        <v>0</v>
      </c>
      <c r="CI333" s="253">
        <f t="shared" si="799"/>
        <v>0</v>
      </c>
      <c r="CJ333" s="253">
        <f t="shared" si="800"/>
        <v>0</v>
      </c>
      <c r="CK333" s="253">
        <f t="shared" si="801"/>
        <v>0</v>
      </c>
    </row>
    <row r="334" spans="1:89" ht="20.399999999999999" x14ac:dyDescent="0.3">
      <c r="B334" s="129">
        <v>241</v>
      </c>
      <c r="C334" s="192">
        <v>358011</v>
      </c>
      <c r="D334" s="192">
        <v>35910003</v>
      </c>
      <c r="E334" s="155" t="s">
        <v>332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820"/>
        <v>3</v>
      </c>
      <c r="L334" s="156" t="s">
        <v>274</v>
      </c>
      <c r="M334" s="201">
        <v>0</v>
      </c>
      <c r="N334" s="262">
        <f t="shared" si="783"/>
        <v>2000</v>
      </c>
      <c r="O334" s="106">
        <v>2000</v>
      </c>
      <c r="P334" s="110">
        <f t="shared" si="761"/>
        <v>6000</v>
      </c>
      <c r="Q334" s="112" t="s">
        <v>139</v>
      </c>
      <c r="R334" s="113">
        <f t="shared" si="755"/>
        <v>1</v>
      </c>
      <c r="S334" s="114">
        <f t="shared" si="762"/>
        <v>2000</v>
      </c>
      <c r="T334" s="113">
        <f t="shared" si="756"/>
        <v>1</v>
      </c>
      <c r="U334" s="115">
        <f t="shared" si="763"/>
        <v>2000</v>
      </c>
      <c r="V334" s="113">
        <f t="shared" si="757"/>
        <v>1</v>
      </c>
      <c r="W334" s="115">
        <f t="shared" si="764"/>
        <v>2000</v>
      </c>
      <c r="X334" s="113">
        <f t="shared" si="758"/>
        <v>0</v>
      </c>
      <c r="Y334" s="115">
        <f t="shared" si="765"/>
        <v>0</v>
      </c>
      <c r="Z334" s="116">
        <f t="shared" si="759"/>
        <v>6000</v>
      </c>
      <c r="AA334" s="117" t="b">
        <f t="shared" si="760"/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21">
        <v>0</v>
      </c>
      <c r="AI334" s="164">
        <f t="shared" si="766"/>
        <v>0</v>
      </c>
      <c r="AJ334" s="21">
        <v>0</v>
      </c>
      <c r="AK334" s="164">
        <f t="shared" si="767"/>
        <v>0</v>
      </c>
      <c r="AL334" s="21">
        <v>1</v>
      </c>
      <c r="AM334" s="164">
        <f t="shared" si="768"/>
        <v>2000</v>
      </c>
      <c r="AN334" s="21">
        <v>0</v>
      </c>
      <c r="AO334" s="164">
        <f t="shared" si="769"/>
        <v>0</v>
      </c>
      <c r="AP334" s="21">
        <v>0</v>
      </c>
      <c r="AQ334" s="164">
        <f t="shared" si="770"/>
        <v>0</v>
      </c>
      <c r="AR334" s="21">
        <v>1</v>
      </c>
      <c r="AS334" s="164">
        <f t="shared" si="771"/>
        <v>2000</v>
      </c>
      <c r="AT334" s="21">
        <v>0</v>
      </c>
      <c r="AU334" s="164">
        <f t="shared" si="772"/>
        <v>0</v>
      </c>
      <c r="AV334" s="21">
        <v>0</v>
      </c>
      <c r="AW334" s="164">
        <f t="shared" si="773"/>
        <v>0</v>
      </c>
      <c r="AX334" s="21">
        <v>1</v>
      </c>
      <c r="AY334" s="164">
        <f t="shared" si="774"/>
        <v>2000</v>
      </c>
      <c r="AZ334" s="21">
        <v>0</v>
      </c>
      <c r="BA334" s="164">
        <f t="shared" si="775"/>
        <v>0</v>
      </c>
      <c r="BB334" s="21">
        <v>0</v>
      </c>
      <c r="BC334" s="164">
        <f t="shared" si="776"/>
        <v>0</v>
      </c>
      <c r="BD334" s="21">
        <v>0</v>
      </c>
      <c r="BE334" s="164">
        <f t="shared" si="777"/>
        <v>0</v>
      </c>
      <c r="BF334" s="253">
        <f t="shared" si="778"/>
        <v>6000</v>
      </c>
      <c r="BG334" s="253">
        <f t="shared" si="779"/>
        <v>6000</v>
      </c>
      <c r="BH334" s="10" t="b">
        <f t="shared" si="780"/>
        <v>1</v>
      </c>
      <c r="BI334" s="253">
        <f t="shared" si="781"/>
        <v>0</v>
      </c>
      <c r="BJ334" s="250">
        <f t="shared" si="784"/>
        <v>35910003</v>
      </c>
      <c r="BK334" s="251">
        <v>348</v>
      </c>
      <c r="BL334" s="251">
        <v>5</v>
      </c>
      <c r="BM334" s="252">
        <f t="shared" si="785"/>
        <v>1</v>
      </c>
      <c r="BN334" s="252">
        <f t="shared" si="786"/>
        <v>1</v>
      </c>
      <c r="BO334" s="252">
        <f t="shared" si="787"/>
        <v>1</v>
      </c>
      <c r="BP334" s="252">
        <f t="shared" si="788"/>
        <v>0</v>
      </c>
      <c r="BQ334" s="254">
        <f t="shared" si="789"/>
        <v>2000</v>
      </c>
      <c r="BR334">
        <f t="shared" si="782"/>
        <v>0</v>
      </c>
      <c r="BS334">
        <v>0</v>
      </c>
      <c r="BT334">
        <v>1</v>
      </c>
      <c r="BU334" t="s">
        <v>139</v>
      </c>
      <c r="BV334" t="str">
        <f t="shared" si="802"/>
        <v>0</v>
      </c>
      <c r="BW334" t="str">
        <f t="shared" si="802"/>
        <v>0</v>
      </c>
      <c r="BX334" t="str">
        <f t="shared" si="802"/>
        <v>1</v>
      </c>
      <c r="BY334" t="s">
        <v>23</v>
      </c>
      <c r="BZ334" s="253">
        <f t="shared" si="790"/>
        <v>0</v>
      </c>
      <c r="CA334" s="253">
        <f t="shared" si="791"/>
        <v>0</v>
      </c>
      <c r="CB334" s="253">
        <f t="shared" si="792"/>
        <v>2000</v>
      </c>
      <c r="CC334" s="253">
        <f t="shared" si="793"/>
        <v>0</v>
      </c>
      <c r="CD334" s="253">
        <f t="shared" si="794"/>
        <v>0</v>
      </c>
      <c r="CE334" s="253">
        <f t="shared" si="795"/>
        <v>2000</v>
      </c>
      <c r="CF334" s="253">
        <f t="shared" si="796"/>
        <v>0</v>
      </c>
      <c r="CG334" s="253">
        <f t="shared" si="797"/>
        <v>0</v>
      </c>
      <c r="CH334" s="253">
        <f t="shared" si="798"/>
        <v>2000</v>
      </c>
      <c r="CI334" s="253">
        <f t="shared" si="799"/>
        <v>0</v>
      </c>
      <c r="CJ334" s="253">
        <f t="shared" si="800"/>
        <v>0</v>
      </c>
      <c r="CK334" s="253">
        <f t="shared" si="801"/>
        <v>0</v>
      </c>
    </row>
    <row r="335" spans="1:89" ht="20.399999999999999" x14ac:dyDescent="0.3">
      <c r="B335" s="129">
        <v>242</v>
      </c>
      <c r="C335" s="192">
        <v>358011</v>
      </c>
      <c r="D335" s="192">
        <v>35910003</v>
      </c>
      <c r="E335" s="155" t="s">
        <v>333</v>
      </c>
      <c r="F335" s="108" t="s">
        <v>344</v>
      </c>
      <c r="G335" s="108" t="s">
        <v>345</v>
      </c>
      <c r="H335" s="109" t="s">
        <v>18</v>
      </c>
      <c r="I335" s="130"/>
      <c r="J335" s="109" t="s">
        <v>19</v>
      </c>
      <c r="K335" s="111">
        <f t="shared" si="820"/>
        <v>1</v>
      </c>
      <c r="L335" s="156" t="s">
        <v>274</v>
      </c>
      <c r="M335" s="104">
        <v>0</v>
      </c>
      <c r="N335" s="262">
        <f t="shared" si="783"/>
        <v>2300</v>
      </c>
      <c r="O335" s="106">
        <v>2300</v>
      </c>
      <c r="P335" s="110">
        <f t="shared" si="761"/>
        <v>2300</v>
      </c>
      <c r="Q335" s="112" t="s">
        <v>139</v>
      </c>
      <c r="R335" s="113">
        <f t="shared" si="755"/>
        <v>0</v>
      </c>
      <c r="S335" s="114">
        <f t="shared" si="762"/>
        <v>0</v>
      </c>
      <c r="T335" s="113">
        <f t="shared" si="756"/>
        <v>1</v>
      </c>
      <c r="U335" s="115">
        <f t="shared" si="763"/>
        <v>2300</v>
      </c>
      <c r="V335" s="113">
        <f t="shared" si="757"/>
        <v>0</v>
      </c>
      <c r="W335" s="115">
        <f t="shared" si="764"/>
        <v>0</v>
      </c>
      <c r="X335" s="113">
        <f t="shared" si="758"/>
        <v>0</v>
      </c>
      <c r="Y335" s="115">
        <f t="shared" si="765"/>
        <v>0</v>
      </c>
      <c r="Z335" s="116">
        <f t="shared" si="759"/>
        <v>2300</v>
      </c>
      <c r="AA335" s="117" t="b">
        <f t="shared" si="760"/>
        <v>1</v>
      </c>
      <c r="AB335" s="130"/>
      <c r="AC335" s="132"/>
      <c r="AD335" s="109" t="s">
        <v>22</v>
      </c>
      <c r="AE335" s="108" t="s">
        <v>23</v>
      </c>
      <c r="AF335" s="133"/>
      <c r="AG335" s="134"/>
      <c r="AH335" s="21">
        <v>0</v>
      </c>
      <c r="AI335" s="164">
        <f t="shared" si="766"/>
        <v>0</v>
      </c>
      <c r="AJ335" s="21">
        <v>0</v>
      </c>
      <c r="AK335" s="164">
        <f t="shared" si="767"/>
        <v>0</v>
      </c>
      <c r="AL335" s="21">
        <v>0</v>
      </c>
      <c r="AM335" s="164">
        <f t="shared" si="768"/>
        <v>0</v>
      </c>
      <c r="AN335" s="21">
        <v>0</v>
      </c>
      <c r="AO335" s="164">
        <f t="shared" si="769"/>
        <v>0</v>
      </c>
      <c r="AP335" s="21">
        <v>0</v>
      </c>
      <c r="AQ335" s="164">
        <f t="shared" si="770"/>
        <v>0</v>
      </c>
      <c r="AR335" s="21">
        <v>1</v>
      </c>
      <c r="AS335" s="164">
        <f t="shared" si="771"/>
        <v>2300</v>
      </c>
      <c r="AT335" s="21">
        <v>0</v>
      </c>
      <c r="AU335" s="164">
        <f t="shared" si="772"/>
        <v>0</v>
      </c>
      <c r="AV335" s="21">
        <v>0</v>
      </c>
      <c r="AW335" s="164">
        <f t="shared" si="773"/>
        <v>0</v>
      </c>
      <c r="AX335" s="21">
        <v>0</v>
      </c>
      <c r="AY335" s="164">
        <f t="shared" si="774"/>
        <v>0</v>
      </c>
      <c r="AZ335" s="21">
        <v>0</v>
      </c>
      <c r="BA335" s="164">
        <f t="shared" si="775"/>
        <v>0</v>
      </c>
      <c r="BB335" s="21">
        <v>0</v>
      </c>
      <c r="BC335" s="164">
        <f t="shared" si="776"/>
        <v>0</v>
      </c>
      <c r="BD335" s="21">
        <v>0</v>
      </c>
      <c r="BE335" s="164">
        <f t="shared" si="777"/>
        <v>0</v>
      </c>
      <c r="BF335" s="253">
        <f t="shared" si="778"/>
        <v>2300</v>
      </c>
      <c r="BG335" s="253">
        <f t="shared" si="779"/>
        <v>2300</v>
      </c>
      <c r="BH335" s="10" t="b">
        <f t="shared" si="780"/>
        <v>1</v>
      </c>
      <c r="BI335" s="253">
        <f t="shared" si="781"/>
        <v>0</v>
      </c>
      <c r="BJ335" s="250">
        <f t="shared" si="784"/>
        <v>35910003</v>
      </c>
      <c r="BK335" s="251">
        <v>348</v>
      </c>
      <c r="BL335" s="251">
        <v>5</v>
      </c>
      <c r="BM335" s="252">
        <f t="shared" si="785"/>
        <v>0</v>
      </c>
      <c r="BN335" s="252">
        <f t="shared" si="786"/>
        <v>1</v>
      </c>
      <c r="BO335" s="252">
        <f t="shared" si="787"/>
        <v>0</v>
      </c>
      <c r="BP335" s="252">
        <f t="shared" si="788"/>
        <v>0</v>
      </c>
      <c r="BQ335" s="254">
        <f t="shared" si="789"/>
        <v>2300</v>
      </c>
      <c r="BR335">
        <f t="shared" si="782"/>
        <v>0</v>
      </c>
      <c r="BS335">
        <v>0</v>
      </c>
      <c r="BT335">
        <v>1</v>
      </c>
      <c r="BU335" t="s">
        <v>139</v>
      </c>
      <c r="BV335" t="str">
        <f t="shared" si="802"/>
        <v>0</v>
      </c>
      <c r="BW335" t="str">
        <f t="shared" si="802"/>
        <v>0</v>
      </c>
      <c r="BX335" t="str">
        <f t="shared" si="802"/>
        <v>1</v>
      </c>
      <c r="BY335" t="s">
        <v>23</v>
      </c>
      <c r="BZ335" s="253">
        <f t="shared" si="790"/>
        <v>0</v>
      </c>
      <c r="CA335" s="253">
        <f t="shared" si="791"/>
        <v>0</v>
      </c>
      <c r="CB335" s="253">
        <f t="shared" si="792"/>
        <v>0</v>
      </c>
      <c r="CC335" s="253">
        <f t="shared" si="793"/>
        <v>0</v>
      </c>
      <c r="CD335" s="253">
        <f t="shared" si="794"/>
        <v>0</v>
      </c>
      <c r="CE335" s="253">
        <f t="shared" si="795"/>
        <v>2300</v>
      </c>
      <c r="CF335" s="253">
        <f t="shared" si="796"/>
        <v>0</v>
      </c>
      <c r="CG335" s="253">
        <f t="shared" si="797"/>
        <v>0</v>
      </c>
      <c r="CH335" s="253">
        <f t="shared" si="798"/>
        <v>0</v>
      </c>
      <c r="CI335" s="253">
        <f t="shared" si="799"/>
        <v>0</v>
      </c>
      <c r="CJ335" s="253">
        <f t="shared" si="800"/>
        <v>0</v>
      </c>
      <c r="CK335" s="253">
        <f t="shared" si="801"/>
        <v>0</v>
      </c>
    </row>
    <row r="336" spans="1:89" ht="20.399999999999999" x14ac:dyDescent="0.3">
      <c r="B336" s="129">
        <v>243</v>
      </c>
      <c r="C336" s="192">
        <v>358011</v>
      </c>
      <c r="D336" s="192">
        <v>35910003</v>
      </c>
      <c r="E336" s="155" t="s">
        <v>334</v>
      </c>
      <c r="F336" s="108" t="s">
        <v>344</v>
      </c>
      <c r="G336" s="108" t="s">
        <v>345</v>
      </c>
      <c r="H336" s="109" t="s">
        <v>18</v>
      </c>
      <c r="I336" s="130"/>
      <c r="J336" s="109" t="s">
        <v>19</v>
      </c>
      <c r="K336" s="111">
        <f t="shared" si="820"/>
        <v>2</v>
      </c>
      <c r="L336" s="156" t="s">
        <v>274</v>
      </c>
      <c r="M336" s="201">
        <v>0</v>
      </c>
      <c r="N336" s="262">
        <f t="shared" si="783"/>
        <v>3200</v>
      </c>
      <c r="O336" s="106">
        <v>3200</v>
      </c>
      <c r="P336" s="110">
        <f t="shared" si="761"/>
        <v>6400</v>
      </c>
      <c r="Q336" s="112" t="s">
        <v>139</v>
      </c>
      <c r="R336" s="113">
        <f t="shared" si="755"/>
        <v>1</v>
      </c>
      <c r="S336" s="114">
        <f t="shared" si="762"/>
        <v>3200</v>
      </c>
      <c r="T336" s="113">
        <f t="shared" si="756"/>
        <v>0</v>
      </c>
      <c r="U336" s="115">
        <f t="shared" si="763"/>
        <v>0</v>
      </c>
      <c r="V336" s="113">
        <f t="shared" si="757"/>
        <v>1</v>
      </c>
      <c r="W336" s="115">
        <f t="shared" si="764"/>
        <v>3200</v>
      </c>
      <c r="X336" s="113">
        <f t="shared" si="758"/>
        <v>0</v>
      </c>
      <c r="Y336" s="115">
        <f t="shared" si="765"/>
        <v>0</v>
      </c>
      <c r="Z336" s="116">
        <f t="shared" si="759"/>
        <v>6400</v>
      </c>
      <c r="AA336" s="117" t="b">
        <f t="shared" si="760"/>
        <v>1</v>
      </c>
      <c r="AB336" s="130"/>
      <c r="AC336" s="132"/>
      <c r="AD336" s="109" t="s">
        <v>22</v>
      </c>
      <c r="AE336" s="108" t="s">
        <v>23</v>
      </c>
      <c r="AF336" s="133"/>
      <c r="AG336" s="134"/>
      <c r="AH336" s="21">
        <v>0</v>
      </c>
      <c r="AI336" s="164">
        <f t="shared" si="766"/>
        <v>0</v>
      </c>
      <c r="AJ336" s="21">
        <v>0</v>
      </c>
      <c r="AK336" s="164">
        <f t="shared" si="767"/>
        <v>0</v>
      </c>
      <c r="AL336" s="21">
        <v>1</v>
      </c>
      <c r="AM336" s="164">
        <f t="shared" si="768"/>
        <v>3200</v>
      </c>
      <c r="AN336" s="21">
        <v>0</v>
      </c>
      <c r="AO336" s="164">
        <f t="shared" si="769"/>
        <v>0</v>
      </c>
      <c r="AP336" s="21">
        <v>0</v>
      </c>
      <c r="AQ336" s="164">
        <f t="shared" si="770"/>
        <v>0</v>
      </c>
      <c r="AR336" s="21">
        <v>0</v>
      </c>
      <c r="AS336" s="164">
        <f t="shared" si="771"/>
        <v>0</v>
      </c>
      <c r="AT336" s="21">
        <v>0</v>
      </c>
      <c r="AU336" s="164">
        <f t="shared" si="772"/>
        <v>0</v>
      </c>
      <c r="AV336" s="21">
        <v>0</v>
      </c>
      <c r="AW336" s="164">
        <f t="shared" si="773"/>
        <v>0</v>
      </c>
      <c r="AX336" s="21">
        <v>1</v>
      </c>
      <c r="AY336" s="164">
        <f t="shared" si="774"/>
        <v>3200</v>
      </c>
      <c r="AZ336" s="21">
        <v>0</v>
      </c>
      <c r="BA336" s="164">
        <f t="shared" si="775"/>
        <v>0</v>
      </c>
      <c r="BB336" s="21">
        <v>0</v>
      </c>
      <c r="BC336" s="164">
        <f t="shared" si="776"/>
        <v>0</v>
      </c>
      <c r="BD336" s="21">
        <v>0</v>
      </c>
      <c r="BE336" s="164">
        <f t="shared" si="777"/>
        <v>0</v>
      </c>
      <c r="BF336" s="253">
        <f t="shared" si="778"/>
        <v>6400</v>
      </c>
      <c r="BG336" s="253">
        <f t="shared" si="779"/>
        <v>6400</v>
      </c>
      <c r="BH336" s="10" t="b">
        <f t="shared" si="780"/>
        <v>1</v>
      </c>
      <c r="BI336" s="253">
        <f t="shared" si="781"/>
        <v>0</v>
      </c>
      <c r="BJ336" s="250">
        <f t="shared" si="784"/>
        <v>35910003</v>
      </c>
      <c r="BK336" s="251">
        <v>348</v>
      </c>
      <c r="BL336" s="251">
        <v>5</v>
      </c>
      <c r="BM336" s="252">
        <f t="shared" si="785"/>
        <v>1</v>
      </c>
      <c r="BN336" s="252">
        <f t="shared" si="786"/>
        <v>0</v>
      </c>
      <c r="BO336" s="252">
        <f t="shared" si="787"/>
        <v>1</v>
      </c>
      <c r="BP336" s="252">
        <f t="shared" si="788"/>
        <v>0</v>
      </c>
      <c r="BQ336" s="254">
        <f t="shared" si="789"/>
        <v>3200</v>
      </c>
      <c r="BR336">
        <f t="shared" si="782"/>
        <v>0</v>
      </c>
      <c r="BS336">
        <v>0</v>
      </c>
      <c r="BT336">
        <v>1</v>
      </c>
      <c r="BU336" t="s">
        <v>139</v>
      </c>
      <c r="BV336" t="str">
        <f t="shared" si="802"/>
        <v>0</v>
      </c>
      <c r="BW336" t="str">
        <f t="shared" si="802"/>
        <v>0</v>
      </c>
      <c r="BX336" t="str">
        <f t="shared" si="802"/>
        <v>1</v>
      </c>
      <c r="BY336" t="s">
        <v>23</v>
      </c>
      <c r="BZ336" s="253">
        <f t="shared" si="790"/>
        <v>0</v>
      </c>
      <c r="CA336" s="253">
        <f t="shared" si="791"/>
        <v>0</v>
      </c>
      <c r="CB336" s="253">
        <f t="shared" si="792"/>
        <v>3200</v>
      </c>
      <c r="CC336" s="253">
        <f t="shared" si="793"/>
        <v>0</v>
      </c>
      <c r="CD336" s="253">
        <f t="shared" si="794"/>
        <v>0</v>
      </c>
      <c r="CE336" s="253">
        <f t="shared" si="795"/>
        <v>0</v>
      </c>
      <c r="CF336" s="253">
        <f t="shared" si="796"/>
        <v>0</v>
      </c>
      <c r="CG336" s="253">
        <f t="shared" si="797"/>
        <v>0</v>
      </c>
      <c r="CH336" s="253">
        <f t="shared" si="798"/>
        <v>3200</v>
      </c>
      <c r="CI336" s="253">
        <f t="shared" si="799"/>
        <v>0</v>
      </c>
      <c r="CJ336" s="253">
        <f t="shared" si="800"/>
        <v>0</v>
      </c>
      <c r="CK336" s="253">
        <f t="shared" si="801"/>
        <v>0</v>
      </c>
    </row>
    <row r="337" spans="2:89" ht="20.399999999999999" x14ac:dyDescent="0.3">
      <c r="B337" s="129">
        <v>244</v>
      </c>
      <c r="C337" s="192">
        <v>358011</v>
      </c>
      <c r="D337" s="192">
        <v>35910003</v>
      </c>
      <c r="E337" s="155" t="s">
        <v>335</v>
      </c>
      <c r="F337" s="108" t="s">
        <v>344</v>
      </c>
      <c r="G337" s="108" t="s">
        <v>345</v>
      </c>
      <c r="H337" s="109" t="s">
        <v>18</v>
      </c>
      <c r="I337" s="130"/>
      <c r="J337" s="109" t="s">
        <v>19</v>
      </c>
      <c r="K337" s="111">
        <f t="shared" si="820"/>
        <v>2</v>
      </c>
      <c r="L337" s="156" t="s">
        <v>274</v>
      </c>
      <c r="M337" s="104">
        <v>0</v>
      </c>
      <c r="N337" s="262">
        <f t="shared" si="783"/>
        <v>3590</v>
      </c>
      <c r="O337" s="106">
        <v>3590</v>
      </c>
      <c r="P337" s="110">
        <f t="shared" si="761"/>
        <v>7180</v>
      </c>
      <c r="Q337" s="112" t="s">
        <v>139</v>
      </c>
      <c r="R337" s="113">
        <f t="shared" ref="R337:R346" si="872">AH337+AJ337+AL337</f>
        <v>1</v>
      </c>
      <c r="S337" s="114">
        <f t="shared" si="762"/>
        <v>3590</v>
      </c>
      <c r="T337" s="113">
        <f t="shared" ref="T337:T346" si="873">AN337+AP337+AR337</f>
        <v>0</v>
      </c>
      <c r="U337" s="115">
        <f t="shared" si="763"/>
        <v>0</v>
      </c>
      <c r="V337" s="113">
        <f t="shared" ref="V337:V346" si="874">AT337+AV337+AX337</f>
        <v>1</v>
      </c>
      <c r="W337" s="115">
        <f t="shared" si="764"/>
        <v>3590</v>
      </c>
      <c r="X337" s="113">
        <f t="shared" ref="X337:X346" si="875">AZ337+BB337+BD337</f>
        <v>0</v>
      </c>
      <c r="Y337" s="115">
        <f t="shared" si="765"/>
        <v>0</v>
      </c>
      <c r="Z337" s="116">
        <f t="shared" ref="Z337:Z346" si="876">S337+U337+W337+Y337</f>
        <v>7180</v>
      </c>
      <c r="AA337" s="117" t="b">
        <f t="shared" ref="AA337:AA346" si="877">K337=(SUM(X337,V337,T337,R337))</f>
        <v>1</v>
      </c>
      <c r="AB337" s="130"/>
      <c r="AC337" s="132"/>
      <c r="AD337" s="109" t="s">
        <v>22</v>
      </c>
      <c r="AE337" s="108" t="s">
        <v>23</v>
      </c>
      <c r="AF337" s="133"/>
      <c r="AG337" s="134"/>
      <c r="AH337" s="21">
        <v>0</v>
      </c>
      <c r="AI337" s="164">
        <f t="shared" si="766"/>
        <v>0</v>
      </c>
      <c r="AJ337" s="21">
        <v>0</v>
      </c>
      <c r="AK337" s="164">
        <f t="shared" si="767"/>
        <v>0</v>
      </c>
      <c r="AL337" s="21">
        <v>1</v>
      </c>
      <c r="AM337" s="164">
        <f t="shared" si="768"/>
        <v>3590</v>
      </c>
      <c r="AN337" s="21">
        <v>0</v>
      </c>
      <c r="AO337" s="164">
        <f t="shared" si="769"/>
        <v>0</v>
      </c>
      <c r="AP337" s="21">
        <v>0</v>
      </c>
      <c r="AQ337" s="164">
        <f t="shared" si="770"/>
        <v>0</v>
      </c>
      <c r="AR337" s="21">
        <v>0</v>
      </c>
      <c r="AS337" s="164">
        <f t="shared" si="771"/>
        <v>0</v>
      </c>
      <c r="AT337" s="21">
        <v>0</v>
      </c>
      <c r="AU337" s="164">
        <f t="shared" si="772"/>
        <v>0</v>
      </c>
      <c r="AV337" s="21">
        <v>0</v>
      </c>
      <c r="AW337" s="164">
        <f t="shared" si="773"/>
        <v>0</v>
      </c>
      <c r="AX337" s="21">
        <v>1</v>
      </c>
      <c r="AY337" s="164">
        <f t="shared" si="774"/>
        <v>3590</v>
      </c>
      <c r="AZ337" s="21">
        <v>0</v>
      </c>
      <c r="BA337" s="164">
        <f t="shared" si="775"/>
        <v>0</v>
      </c>
      <c r="BB337" s="21">
        <v>0</v>
      </c>
      <c r="BC337" s="164">
        <f t="shared" si="776"/>
        <v>0</v>
      </c>
      <c r="BD337" s="21">
        <v>0</v>
      </c>
      <c r="BE337" s="164">
        <f t="shared" si="777"/>
        <v>0</v>
      </c>
      <c r="BF337" s="253">
        <f t="shared" si="778"/>
        <v>7180</v>
      </c>
      <c r="BG337" s="253">
        <f t="shared" si="779"/>
        <v>7180</v>
      </c>
      <c r="BH337" s="10" t="b">
        <f t="shared" si="780"/>
        <v>1</v>
      </c>
      <c r="BI337" s="253">
        <f t="shared" si="781"/>
        <v>0</v>
      </c>
      <c r="BJ337" s="250">
        <f t="shared" si="784"/>
        <v>35910003</v>
      </c>
      <c r="BK337" s="251">
        <v>348</v>
      </c>
      <c r="BL337" s="251">
        <v>5</v>
      </c>
      <c r="BM337" s="252">
        <f t="shared" si="785"/>
        <v>1</v>
      </c>
      <c r="BN337" s="252">
        <f t="shared" si="786"/>
        <v>0</v>
      </c>
      <c r="BO337" s="252">
        <f t="shared" si="787"/>
        <v>1</v>
      </c>
      <c r="BP337" s="252">
        <f t="shared" si="788"/>
        <v>0</v>
      </c>
      <c r="BQ337" s="254">
        <f t="shared" si="789"/>
        <v>3590</v>
      </c>
      <c r="BR337">
        <f t="shared" si="782"/>
        <v>0</v>
      </c>
      <c r="BS337">
        <v>0</v>
      </c>
      <c r="BT337">
        <v>1</v>
      </c>
      <c r="BU337" t="s">
        <v>139</v>
      </c>
      <c r="BV337" t="str">
        <f t="shared" si="802"/>
        <v>0</v>
      </c>
      <c r="BW337" t="str">
        <f t="shared" si="802"/>
        <v>0</v>
      </c>
      <c r="BX337" t="str">
        <f t="shared" si="802"/>
        <v>1</v>
      </c>
      <c r="BY337" t="s">
        <v>23</v>
      </c>
      <c r="BZ337" s="253">
        <f t="shared" si="790"/>
        <v>0</v>
      </c>
      <c r="CA337" s="253">
        <f t="shared" si="791"/>
        <v>0</v>
      </c>
      <c r="CB337" s="253">
        <f t="shared" si="792"/>
        <v>3590</v>
      </c>
      <c r="CC337" s="253">
        <f t="shared" si="793"/>
        <v>0</v>
      </c>
      <c r="CD337" s="253">
        <f t="shared" si="794"/>
        <v>0</v>
      </c>
      <c r="CE337" s="253">
        <f t="shared" si="795"/>
        <v>0</v>
      </c>
      <c r="CF337" s="253">
        <f t="shared" si="796"/>
        <v>0</v>
      </c>
      <c r="CG337" s="253">
        <f t="shared" si="797"/>
        <v>0</v>
      </c>
      <c r="CH337" s="253">
        <f t="shared" si="798"/>
        <v>3590</v>
      </c>
      <c r="CI337" s="253">
        <f t="shared" si="799"/>
        <v>0</v>
      </c>
      <c r="CJ337" s="253">
        <f t="shared" si="800"/>
        <v>0</v>
      </c>
      <c r="CK337" s="253">
        <f t="shared" si="801"/>
        <v>0</v>
      </c>
    </row>
    <row r="338" spans="2:89" ht="20.399999999999999" x14ac:dyDescent="0.3">
      <c r="B338" s="129">
        <v>245</v>
      </c>
      <c r="C338" s="192">
        <v>358011</v>
      </c>
      <c r="D338" s="192">
        <v>35910003</v>
      </c>
      <c r="E338" s="155" t="s">
        <v>336</v>
      </c>
      <c r="F338" s="108" t="s">
        <v>344</v>
      </c>
      <c r="G338" s="108" t="s">
        <v>345</v>
      </c>
      <c r="H338" s="109" t="s">
        <v>18</v>
      </c>
      <c r="I338" s="130"/>
      <c r="J338" s="109" t="s">
        <v>19</v>
      </c>
      <c r="K338" s="111">
        <f t="shared" si="820"/>
        <v>2</v>
      </c>
      <c r="L338" s="156" t="s">
        <v>274</v>
      </c>
      <c r="M338" s="201">
        <v>0</v>
      </c>
      <c r="N338" s="262">
        <f t="shared" si="783"/>
        <v>1519.99</v>
      </c>
      <c r="O338" s="106">
        <v>1519.99</v>
      </c>
      <c r="P338" s="110">
        <f t="shared" ref="P338:P346" si="878">(O338*(M338/100+1))*K338</f>
        <v>3039.98</v>
      </c>
      <c r="Q338" s="112" t="s">
        <v>139</v>
      </c>
      <c r="R338" s="113">
        <f t="shared" si="872"/>
        <v>1</v>
      </c>
      <c r="S338" s="114">
        <f t="shared" ref="S338:S346" si="879">R338*(O338*(M338/100+1))</f>
        <v>1519.99</v>
      </c>
      <c r="T338" s="113">
        <f t="shared" si="873"/>
        <v>0</v>
      </c>
      <c r="U338" s="115">
        <f t="shared" ref="U338:U346" si="880">T338*(O338*(M338/100+1))</f>
        <v>0</v>
      </c>
      <c r="V338" s="113">
        <f t="shared" si="874"/>
        <v>1</v>
      </c>
      <c r="W338" s="115">
        <f t="shared" ref="W338:W346" si="881">V338*(O338*(M338/100+1))</f>
        <v>1519.99</v>
      </c>
      <c r="X338" s="113">
        <f t="shared" si="875"/>
        <v>0</v>
      </c>
      <c r="Y338" s="115">
        <f t="shared" ref="Y338:Y346" si="882">X338*(O338*(M338/100+1))</f>
        <v>0</v>
      </c>
      <c r="Z338" s="116">
        <f t="shared" si="876"/>
        <v>3039.98</v>
      </c>
      <c r="AA338" s="117" t="b">
        <f t="shared" si="877"/>
        <v>1</v>
      </c>
      <c r="AB338" s="130"/>
      <c r="AC338" s="132"/>
      <c r="AD338" s="109" t="s">
        <v>22</v>
      </c>
      <c r="AE338" s="108" t="s">
        <v>23</v>
      </c>
      <c r="AF338" s="133"/>
      <c r="AG338" s="134"/>
      <c r="AH338" s="21">
        <v>0</v>
      </c>
      <c r="AI338" s="164">
        <f t="shared" ref="AI338:AI346" si="883">AH338*(O338*(M338/100+1))</f>
        <v>0</v>
      </c>
      <c r="AJ338" s="21">
        <v>0</v>
      </c>
      <c r="AK338" s="164">
        <f t="shared" ref="AK338:AK346" si="884">AJ338*(O338*(M338/100+1))</f>
        <v>0</v>
      </c>
      <c r="AL338" s="21">
        <v>1</v>
      </c>
      <c r="AM338" s="164">
        <f t="shared" ref="AM338:AM346" si="885">AL338*(O338*(M338/100+1))</f>
        <v>1519.99</v>
      </c>
      <c r="AN338" s="21">
        <v>0</v>
      </c>
      <c r="AO338" s="164">
        <f t="shared" ref="AO338:AO346" si="886">AN338*(O338*(M338/100+1))</f>
        <v>0</v>
      </c>
      <c r="AP338" s="21">
        <v>0</v>
      </c>
      <c r="AQ338" s="164">
        <f t="shared" ref="AQ338:AQ346" si="887">AP338*(O338*(M338/100+1))</f>
        <v>0</v>
      </c>
      <c r="AR338" s="21">
        <v>0</v>
      </c>
      <c r="AS338" s="164">
        <f t="shared" ref="AS338:AS346" si="888">AR338*(O338*(M338/100+1))</f>
        <v>0</v>
      </c>
      <c r="AT338" s="21">
        <v>0</v>
      </c>
      <c r="AU338" s="164">
        <f t="shared" ref="AU338:AU346" si="889">AT338*(O338*(M338/100+1))</f>
        <v>0</v>
      </c>
      <c r="AV338" s="21">
        <v>0</v>
      </c>
      <c r="AW338" s="164">
        <f t="shared" ref="AW338:AW346" si="890">AV338*(O338*(M338/100+1))</f>
        <v>0</v>
      </c>
      <c r="AX338" s="21">
        <v>1</v>
      </c>
      <c r="AY338" s="164">
        <f t="shared" ref="AY338:AY346" si="891">AX338*(O338*(M338/100+1))</f>
        <v>1519.99</v>
      </c>
      <c r="AZ338" s="21">
        <v>0</v>
      </c>
      <c r="BA338" s="164">
        <f t="shared" ref="BA338:BA346" si="892">AZ338*(O338*(M338/100+1))</f>
        <v>0</v>
      </c>
      <c r="BB338" s="21">
        <v>0</v>
      </c>
      <c r="BC338" s="164">
        <f t="shared" ref="BC338:BC346" si="893">BB338*(O338*(M338/100+1))</f>
        <v>0</v>
      </c>
      <c r="BD338" s="21">
        <v>0</v>
      </c>
      <c r="BE338" s="164">
        <f t="shared" ref="BE338:BE346" si="894">BD338*(O338*(M338/100+1))</f>
        <v>0</v>
      </c>
      <c r="BF338" s="253">
        <f t="shared" ref="BF338:BF346" si="895">SUM(R338,T338,V338,X338)*(O338*(M338/100+1))</f>
        <v>3039.98</v>
      </c>
      <c r="BG338" s="253">
        <f t="shared" ref="BG338:BG346" si="896">SUM(BE338,BC338,BA338,AY338,AW338,AU338,AS338,AQ338,AO338,AM338,AK338,AI338)</f>
        <v>3039.98</v>
      </c>
      <c r="BH338" s="10" t="b">
        <f t="shared" ref="BH338:BH346" si="897">BF338=BG338</f>
        <v>1</v>
      </c>
      <c r="BI338" s="253">
        <f t="shared" ref="BI338:BI346" si="898">BF338-BG338</f>
        <v>0</v>
      </c>
      <c r="BJ338" s="250">
        <f t="shared" si="784"/>
        <v>35910003</v>
      </c>
      <c r="BK338" s="251">
        <v>348</v>
      </c>
      <c r="BL338" s="251">
        <v>5</v>
      </c>
      <c r="BM338" s="252">
        <f t="shared" si="785"/>
        <v>1</v>
      </c>
      <c r="BN338" s="252">
        <f t="shared" si="786"/>
        <v>0</v>
      </c>
      <c r="BO338" s="252">
        <f t="shared" si="787"/>
        <v>1</v>
      </c>
      <c r="BP338" s="252">
        <f t="shared" si="788"/>
        <v>0</v>
      </c>
      <c r="BQ338" s="254">
        <f t="shared" si="789"/>
        <v>1519.99</v>
      </c>
      <c r="BR338">
        <f t="shared" ref="BR338:BR346" si="899">M338</f>
        <v>0</v>
      </c>
      <c r="BS338">
        <v>0</v>
      </c>
      <c r="BT338">
        <v>1</v>
      </c>
      <c r="BU338" t="s">
        <v>139</v>
      </c>
      <c r="BV338" t="str">
        <f t="shared" si="802"/>
        <v>0</v>
      </c>
      <c r="BW338" t="str">
        <f t="shared" si="802"/>
        <v>0</v>
      </c>
      <c r="BX338" t="str">
        <f t="shared" si="802"/>
        <v>1</v>
      </c>
      <c r="BY338" t="s">
        <v>23</v>
      </c>
      <c r="BZ338" s="253">
        <f t="shared" si="790"/>
        <v>0</v>
      </c>
      <c r="CA338" s="253">
        <f t="shared" si="791"/>
        <v>0</v>
      </c>
      <c r="CB338" s="253">
        <f t="shared" si="792"/>
        <v>1519.99</v>
      </c>
      <c r="CC338" s="253">
        <f t="shared" si="793"/>
        <v>0</v>
      </c>
      <c r="CD338" s="253">
        <f t="shared" si="794"/>
        <v>0</v>
      </c>
      <c r="CE338" s="253">
        <f t="shared" si="795"/>
        <v>0</v>
      </c>
      <c r="CF338" s="253">
        <f t="shared" si="796"/>
        <v>0</v>
      </c>
      <c r="CG338" s="253">
        <f t="shared" si="797"/>
        <v>0</v>
      </c>
      <c r="CH338" s="253">
        <f t="shared" si="798"/>
        <v>1519.99</v>
      </c>
      <c r="CI338" s="253">
        <f t="shared" si="799"/>
        <v>0</v>
      </c>
      <c r="CJ338" s="253">
        <f t="shared" si="800"/>
        <v>0</v>
      </c>
      <c r="CK338" s="253">
        <f t="shared" si="801"/>
        <v>0</v>
      </c>
    </row>
    <row r="339" spans="2:89" ht="20.399999999999999" x14ac:dyDescent="0.3">
      <c r="B339" s="129">
        <v>246</v>
      </c>
      <c r="C339" s="192">
        <v>358011</v>
      </c>
      <c r="D339" s="192">
        <v>35910003</v>
      </c>
      <c r="E339" s="155" t="s">
        <v>337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 t="shared" si="820"/>
        <v>3</v>
      </c>
      <c r="L339" s="156" t="s">
        <v>274</v>
      </c>
      <c r="M339" s="104">
        <v>0</v>
      </c>
      <c r="N339" s="262">
        <f t="shared" ref="N339:N346" si="900">ROUND(O339,2)</f>
        <v>2300</v>
      </c>
      <c r="O339" s="106">
        <v>2300</v>
      </c>
      <c r="P339" s="110">
        <f t="shared" si="878"/>
        <v>6900</v>
      </c>
      <c r="Q339" s="112" t="s">
        <v>139</v>
      </c>
      <c r="R339" s="113">
        <f t="shared" si="872"/>
        <v>1</v>
      </c>
      <c r="S339" s="114">
        <f t="shared" si="879"/>
        <v>2300</v>
      </c>
      <c r="T339" s="113">
        <f t="shared" si="873"/>
        <v>1</v>
      </c>
      <c r="U339" s="115">
        <f t="shared" si="880"/>
        <v>2300</v>
      </c>
      <c r="V339" s="113">
        <f t="shared" si="874"/>
        <v>1</v>
      </c>
      <c r="W339" s="115">
        <f t="shared" si="881"/>
        <v>2300</v>
      </c>
      <c r="X339" s="113">
        <f t="shared" si="875"/>
        <v>0</v>
      </c>
      <c r="Y339" s="115">
        <f t="shared" si="882"/>
        <v>0</v>
      </c>
      <c r="Z339" s="116">
        <f t="shared" si="876"/>
        <v>6900</v>
      </c>
      <c r="AA339" s="117" t="b">
        <f t="shared" si="877"/>
        <v>1</v>
      </c>
      <c r="AB339" s="130"/>
      <c r="AC339" s="132"/>
      <c r="AD339" s="109" t="s">
        <v>22</v>
      </c>
      <c r="AE339" s="108" t="s">
        <v>23</v>
      </c>
      <c r="AF339" s="119"/>
      <c r="AG339" s="120"/>
      <c r="AH339" s="21">
        <v>0</v>
      </c>
      <c r="AI339" s="164">
        <f t="shared" si="883"/>
        <v>0</v>
      </c>
      <c r="AJ339" s="21">
        <v>0</v>
      </c>
      <c r="AK339" s="164">
        <f t="shared" si="884"/>
        <v>0</v>
      </c>
      <c r="AL339" s="21">
        <v>1</v>
      </c>
      <c r="AM339" s="164">
        <f t="shared" si="885"/>
        <v>2300</v>
      </c>
      <c r="AN339" s="21">
        <v>0</v>
      </c>
      <c r="AO339" s="164">
        <f t="shared" si="886"/>
        <v>0</v>
      </c>
      <c r="AP339" s="21">
        <v>0</v>
      </c>
      <c r="AQ339" s="164">
        <f t="shared" si="887"/>
        <v>0</v>
      </c>
      <c r="AR339" s="21">
        <v>1</v>
      </c>
      <c r="AS339" s="164">
        <f t="shared" si="888"/>
        <v>2300</v>
      </c>
      <c r="AT339" s="21">
        <v>0</v>
      </c>
      <c r="AU339" s="164">
        <f t="shared" si="889"/>
        <v>0</v>
      </c>
      <c r="AV339" s="21">
        <v>0</v>
      </c>
      <c r="AW339" s="164">
        <f t="shared" si="890"/>
        <v>0</v>
      </c>
      <c r="AX339" s="21">
        <v>1</v>
      </c>
      <c r="AY339" s="164">
        <f t="shared" si="891"/>
        <v>2300</v>
      </c>
      <c r="AZ339" s="21">
        <v>0</v>
      </c>
      <c r="BA339" s="164">
        <f t="shared" si="892"/>
        <v>0</v>
      </c>
      <c r="BB339" s="21">
        <v>0</v>
      </c>
      <c r="BC339" s="164">
        <f t="shared" si="893"/>
        <v>0</v>
      </c>
      <c r="BD339" s="21">
        <v>0</v>
      </c>
      <c r="BE339" s="164">
        <f t="shared" si="894"/>
        <v>0</v>
      </c>
      <c r="BF339" s="253">
        <f t="shared" si="895"/>
        <v>6900</v>
      </c>
      <c r="BG339" s="253">
        <f t="shared" si="896"/>
        <v>6900</v>
      </c>
      <c r="BH339" s="10" t="b">
        <f t="shared" si="897"/>
        <v>1</v>
      </c>
      <c r="BI339" s="253">
        <f t="shared" si="898"/>
        <v>0</v>
      </c>
      <c r="BJ339" s="250">
        <f t="shared" ref="BJ339:BJ346" si="901">D339</f>
        <v>35910003</v>
      </c>
      <c r="BK339" s="251">
        <v>348</v>
      </c>
      <c r="BL339" s="251">
        <v>5</v>
      </c>
      <c r="BM339" s="252">
        <f t="shared" ref="BM339:BM346" si="902">R339</f>
        <v>1</v>
      </c>
      <c r="BN339" s="252">
        <f t="shared" ref="BN339:BN346" si="903">T339</f>
        <v>1</v>
      </c>
      <c r="BO339" s="252">
        <f t="shared" ref="BO339:BO346" si="904">V339</f>
        <v>1</v>
      </c>
      <c r="BP339" s="252">
        <f t="shared" ref="BP339:BP346" si="905">X339</f>
        <v>0</v>
      </c>
      <c r="BQ339" s="254">
        <f t="shared" ref="BQ339:BQ346" si="906">N339</f>
        <v>2300</v>
      </c>
      <c r="BR339">
        <f t="shared" si="899"/>
        <v>0</v>
      </c>
      <c r="BS339">
        <v>0</v>
      </c>
      <c r="BT339">
        <v>1</v>
      </c>
      <c r="BU339" t="s">
        <v>139</v>
      </c>
      <c r="BV339" t="str">
        <f t="shared" si="802"/>
        <v>0</v>
      </c>
      <c r="BW339" t="str">
        <f t="shared" si="802"/>
        <v>0</v>
      </c>
      <c r="BX339" t="str">
        <f t="shared" si="802"/>
        <v>1</v>
      </c>
      <c r="BY339" t="s">
        <v>23</v>
      </c>
      <c r="BZ339" s="253">
        <f t="shared" ref="BZ339:BZ346" si="907">AI339</f>
        <v>0</v>
      </c>
      <c r="CA339" s="253">
        <f t="shared" ref="CA339:CA346" si="908">AK339</f>
        <v>0</v>
      </c>
      <c r="CB339" s="253">
        <f t="shared" ref="CB339:CB346" si="909">AM339</f>
        <v>2300</v>
      </c>
      <c r="CC339" s="253">
        <f t="shared" ref="CC339:CC346" si="910">AO339</f>
        <v>0</v>
      </c>
      <c r="CD339" s="253">
        <f t="shared" ref="CD339:CD346" si="911">AQ339</f>
        <v>0</v>
      </c>
      <c r="CE339" s="253">
        <f t="shared" ref="CE339:CE346" si="912">AS339</f>
        <v>2300</v>
      </c>
      <c r="CF339" s="253">
        <f t="shared" ref="CF339:CF346" si="913">AU339</f>
        <v>0</v>
      </c>
      <c r="CG339" s="253">
        <f t="shared" ref="CG339:CG346" si="914">AW339</f>
        <v>0</v>
      </c>
      <c r="CH339" s="253">
        <f t="shared" ref="CH339:CH346" si="915">AY339</f>
        <v>2300</v>
      </c>
      <c r="CI339" s="253">
        <f t="shared" ref="CI339:CI346" si="916">BA339</f>
        <v>0</v>
      </c>
      <c r="CJ339" s="253">
        <f t="shared" ref="CJ339:CJ346" si="917">BC339</f>
        <v>0</v>
      </c>
      <c r="CK339" s="253">
        <f t="shared" ref="CK339:CK346" si="918">BE339</f>
        <v>0</v>
      </c>
    </row>
    <row r="340" spans="2:89" s="228" customFormat="1" ht="20.399999999999999" x14ac:dyDescent="0.3">
      <c r="B340" s="227">
        <v>247</v>
      </c>
      <c r="C340" s="193">
        <v>358011</v>
      </c>
      <c r="D340" s="193">
        <v>35810034</v>
      </c>
      <c r="E340" s="157" t="s">
        <v>377</v>
      </c>
      <c r="F340" s="229" t="s">
        <v>344</v>
      </c>
      <c r="G340" s="229" t="s">
        <v>345</v>
      </c>
      <c r="H340" s="230" t="s">
        <v>18</v>
      </c>
      <c r="I340" s="234"/>
      <c r="J340" s="230" t="s">
        <v>19</v>
      </c>
      <c r="K340" s="232">
        <f t="shared" ref="K340" si="919">R340+T340+V340+X340</f>
        <v>1</v>
      </c>
      <c r="L340" s="158" t="s">
        <v>274</v>
      </c>
      <c r="M340" s="105">
        <v>0</v>
      </c>
      <c r="N340" s="370">
        <f t="shared" ref="N340" si="920">ROUND(O340,2)</f>
        <v>6300</v>
      </c>
      <c r="O340" s="233">
        <v>6300</v>
      </c>
      <c r="P340" s="234">
        <f t="shared" ref="P340" si="921">(O340*(M340/100+1))*K340</f>
        <v>6300</v>
      </c>
      <c r="Q340" s="160" t="s">
        <v>139</v>
      </c>
      <c r="R340" s="235">
        <f t="shared" ref="R340" si="922">AH340+AJ340+AL340</f>
        <v>0</v>
      </c>
      <c r="S340" s="234">
        <f t="shared" ref="S340" si="923">R340*(O340*(M340/100+1))</f>
        <v>0</v>
      </c>
      <c r="T340" s="235">
        <f t="shared" ref="T340" si="924">AN340+AP340+AR340</f>
        <v>1</v>
      </c>
      <c r="U340" s="234">
        <f t="shared" ref="U340" si="925">T340*(O340*(M340/100+1))</f>
        <v>6300</v>
      </c>
      <c r="V340" s="235">
        <f t="shared" ref="V340" si="926">AT340+AV340+AX340</f>
        <v>0</v>
      </c>
      <c r="W340" s="234">
        <f t="shared" ref="W340" si="927">V340*(O340*(M340/100+1))</f>
        <v>0</v>
      </c>
      <c r="X340" s="235">
        <f t="shared" ref="X340" si="928">AZ340+BB340+BD340</f>
        <v>0</v>
      </c>
      <c r="Y340" s="234">
        <f t="shared" ref="Y340" si="929">X340*(O340*(M340/100+1))</f>
        <v>0</v>
      </c>
      <c r="Z340" s="234">
        <f t="shared" ref="Z340" si="930">S340+U340+W340+Y340</f>
        <v>6300</v>
      </c>
      <c r="AA340" s="236" t="b">
        <f t="shared" ref="AA340" si="931">K340=(SUM(X340,V340,T340,R340))</f>
        <v>1</v>
      </c>
      <c r="AB340" s="230"/>
      <c r="AC340" s="243"/>
      <c r="AD340" s="230" t="s">
        <v>22</v>
      </c>
      <c r="AE340" s="229" t="s">
        <v>23</v>
      </c>
      <c r="AF340" s="244"/>
      <c r="AG340" s="245"/>
      <c r="AH340" s="240">
        <v>0</v>
      </c>
      <c r="AI340" s="373">
        <f t="shared" ref="AI340" si="932">AH340*(O340*(M340/100+1))</f>
        <v>0</v>
      </c>
      <c r="AJ340" s="240">
        <v>0</v>
      </c>
      <c r="AK340" s="373">
        <f t="shared" ref="AK340" si="933">AJ340*(O340*(M340/100+1))</f>
        <v>0</v>
      </c>
      <c r="AL340" s="240">
        <v>0</v>
      </c>
      <c r="AM340" s="373">
        <f t="shared" ref="AM340" si="934">AL340*(O340*(M340/100+1))</f>
        <v>0</v>
      </c>
      <c r="AN340" s="240">
        <v>1</v>
      </c>
      <c r="AO340" s="373">
        <f t="shared" ref="AO340" si="935">AN340*(O340*(M340/100+1))</f>
        <v>6300</v>
      </c>
      <c r="AP340" s="240">
        <v>0</v>
      </c>
      <c r="AQ340" s="373">
        <f t="shared" ref="AQ340" si="936">AP340*(O340*(M340/100+1))</f>
        <v>0</v>
      </c>
      <c r="AR340" s="240">
        <v>0</v>
      </c>
      <c r="AS340" s="373">
        <f t="shared" ref="AS340" si="937">AR340*(O340*(M340/100+1))</f>
        <v>0</v>
      </c>
      <c r="AT340" s="240">
        <v>0</v>
      </c>
      <c r="AU340" s="373">
        <f t="shared" ref="AU340" si="938">AT340*(O340*(M340/100+1))</f>
        <v>0</v>
      </c>
      <c r="AV340" s="240">
        <v>0</v>
      </c>
      <c r="AW340" s="373">
        <f t="shared" ref="AW340" si="939">AV340*(O340*(M340/100+1))</f>
        <v>0</v>
      </c>
      <c r="AX340" s="240">
        <v>0</v>
      </c>
      <c r="AY340" s="373">
        <f t="shared" ref="AY340" si="940">AX340*(O340*(M340/100+1))</f>
        <v>0</v>
      </c>
      <c r="AZ340" s="240">
        <v>0</v>
      </c>
      <c r="BA340" s="373">
        <f t="shared" ref="BA340" si="941">AZ340*(O340*(M340/100+1))</f>
        <v>0</v>
      </c>
      <c r="BB340" s="240">
        <v>0</v>
      </c>
      <c r="BC340" s="373">
        <f t="shared" ref="BC340" si="942">BB340*(O340*(M340/100+1))</f>
        <v>0</v>
      </c>
      <c r="BD340" s="240">
        <v>0</v>
      </c>
      <c r="BE340" s="373">
        <f t="shared" ref="BE340" si="943">BD340*(O340*(M340/100+1))</f>
        <v>0</v>
      </c>
      <c r="BF340" s="387">
        <f t="shared" ref="BF340" si="944">SUM(R340,T340,V340,X340)*(O340*(M340/100+1))</f>
        <v>6300</v>
      </c>
      <c r="BG340" s="387">
        <f t="shared" ref="BG340" si="945">SUM(BE340,BC340,BA340,AY340,AW340,AU340,AS340,AQ340,AO340,AM340,AK340,AI340)</f>
        <v>6300</v>
      </c>
      <c r="BH340" s="390" t="b">
        <f t="shared" ref="BH340" si="946">BF340=BG340</f>
        <v>1</v>
      </c>
      <c r="BI340" s="387">
        <f t="shared" ref="BI340" si="947">BF340-BG340</f>
        <v>0</v>
      </c>
      <c r="BJ340" s="376">
        <f t="shared" ref="BJ340" si="948">D340</f>
        <v>35810034</v>
      </c>
      <c r="BK340" s="384">
        <v>348</v>
      </c>
      <c r="BL340" s="384">
        <v>5</v>
      </c>
      <c r="BM340" s="385">
        <f t="shared" ref="BM340" si="949">R340</f>
        <v>0</v>
      </c>
      <c r="BN340" s="385">
        <f t="shared" ref="BN340" si="950">T340</f>
        <v>1</v>
      </c>
      <c r="BO340" s="385">
        <f t="shared" ref="BO340" si="951">V340</f>
        <v>0</v>
      </c>
      <c r="BP340" s="385">
        <f t="shared" ref="BP340" si="952">X340</f>
        <v>0</v>
      </c>
      <c r="BQ340" s="386">
        <f t="shared" ref="BQ340" si="953">N340</f>
        <v>6300</v>
      </c>
      <c r="BR340" s="228">
        <f t="shared" ref="BR340" si="954">M340</f>
        <v>0</v>
      </c>
      <c r="BS340" s="228">
        <v>0</v>
      </c>
      <c r="BT340" s="228">
        <v>1</v>
      </c>
      <c r="BU340" s="228" t="s">
        <v>139</v>
      </c>
      <c r="BV340" s="228" t="str">
        <f t="shared" ref="BV340" si="955">IF(AB340 = "X", "1", "0")</f>
        <v>0</v>
      </c>
      <c r="BW340" s="228" t="str">
        <f t="shared" ref="BW340" si="956">IF(AC340 = "X", "1", "0")</f>
        <v>0</v>
      </c>
      <c r="BX340" s="228" t="str">
        <f t="shared" ref="BX340" si="957">IF(AD340 = "X", "1", "0")</f>
        <v>1</v>
      </c>
      <c r="BY340" s="228" t="s">
        <v>23</v>
      </c>
      <c r="BZ340" s="387">
        <f t="shared" ref="BZ340" si="958">AI340</f>
        <v>0</v>
      </c>
      <c r="CA340" s="387">
        <f t="shared" ref="CA340" si="959">AK340</f>
        <v>0</v>
      </c>
      <c r="CB340" s="387">
        <f t="shared" ref="CB340" si="960">AM340</f>
        <v>0</v>
      </c>
      <c r="CC340" s="387">
        <f t="shared" ref="CC340" si="961">AO340</f>
        <v>6300</v>
      </c>
      <c r="CD340" s="387">
        <f t="shared" ref="CD340" si="962">AQ340</f>
        <v>0</v>
      </c>
      <c r="CE340" s="387">
        <f t="shared" ref="CE340" si="963">AS340</f>
        <v>0</v>
      </c>
      <c r="CF340" s="387">
        <f t="shared" ref="CF340" si="964">AU340</f>
        <v>0</v>
      </c>
      <c r="CG340" s="387">
        <f t="shared" ref="CG340" si="965">AW340</f>
        <v>0</v>
      </c>
      <c r="CH340" s="387">
        <f t="shared" ref="CH340" si="966">AY340</f>
        <v>0</v>
      </c>
      <c r="CI340" s="387">
        <f t="shared" ref="CI340" si="967">BA340</f>
        <v>0</v>
      </c>
      <c r="CJ340" s="387">
        <f t="shared" ref="CJ340" si="968">BC340</f>
        <v>0</v>
      </c>
      <c r="CK340" s="387">
        <f t="shared" ref="CK340" si="969">BE340</f>
        <v>0</v>
      </c>
    </row>
    <row r="341" spans="2:89" ht="20.399999999999999" x14ac:dyDescent="0.3">
      <c r="B341" s="129">
        <v>248</v>
      </c>
      <c r="C341" s="192">
        <v>358011</v>
      </c>
      <c r="D341" s="192">
        <v>35810034</v>
      </c>
      <c r="E341" s="155" t="s">
        <v>377</v>
      </c>
      <c r="F341" s="108" t="s">
        <v>344</v>
      </c>
      <c r="G341" s="108" t="s">
        <v>345</v>
      </c>
      <c r="H341" s="109" t="s">
        <v>18</v>
      </c>
      <c r="I341" s="110"/>
      <c r="J341" s="109" t="s">
        <v>19</v>
      </c>
      <c r="K341" s="111">
        <f t="shared" si="820"/>
        <v>12</v>
      </c>
      <c r="L341" s="156" t="s">
        <v>274</v>
      </c>
      <c r="M341" s="201">
        <v>0</v>
      </c>
      <c r="N341" s="262">
        <f t="shared" si="900"/>
        <v>5984.7</v>
      </c>
      <c r="O341" s="106">
        <v>5984.7</v>
      </c>
      <c r="P341" s="110">
        <f t="shared" si="878"/>
        <v>71816.399999999994</v>
      </c>
      <c r="Q341" s="112" t="s">
        <v>139</v>
      </c>
      <c r="R341" s="113">
        <f t="shared" si="872"/>
        <v>3</v>
      </c>
      <c r="S341" s="114">
        <f t="shared" si="879"/>
        <v>17954.099999999999</v>
      </c>
      <c r="T341" s="113">
        <f t="shared" si="873"/>
        <v>3</v>
      </c>
      <c r="U341" s="115">
        <f t="shared" si="880"/>
        <v>17954.099999999999</v>
      </c>
      <c r="V341" s="113">
        <f t="shared" si="874"/>
        <v>3</v>
      </c>
      <c r="W341" s="115">
        <f t="shared" si="881"/>
        <v>17954.099999999999</v>
      </c>
      <c r="X341" s="113">
        <f t="shared" si="875"/>
        <v>3</v>
      </c>
      <c r="Y341" s="115">
        <f t="shared" si="882"/>
        <v>17954.099999999999</v>
      </c>
      <c r="Z341" s="116">
        <f t="shared" si="876"/>
        <v>71816.399999999994</v>
      </c>
      <c r="AA341" s="117" t="b">
        <f t="shared" si="877"/>
        <v>1</v>
      </c>
      <c r="AB341" s="109"/>
      <c r="AC341" s="122"/>
      <c r="AD341" s="109" t="s">
        <v>22</v>
      </c>
      <c r="AE341" s="108" t="s">
        <v>23</v>
      </c>
      <c r="AF341" s="119"/>
      <c r="AG341" s="120"/>
      <c r="AH341" s="21">
        <v>1</v>
      </c>
      <c r="AI341" s="164">
        <f t="shared" si="883"/>
        <v>5984.7</v>
      </c>
      <c r="AJ341" s="21">
        <v>1</v>
      </c>
      <c r="AK341" s="164">
        <f t="shared" si="884"/>
        <v>5984.7</v>
      </c>
      <c r="AL341" s="21">
        <v>1</v>
      </c>
      <c r="AM341" s="164">
        <f t="shared" si="885"/>
        <v>5984.7</v>
      </c>
      <c r="AN341" s="21">
        <v>1</v>
      </c>
      <c r="AO341" s="164">
        <f t="shared" si="886"/>
        <v>5984.7</v>
      </c>
      <c r="AP341" s="21">
        <v>1</v>
      </c>
      <c r="AQ341" s="164">
        <f t="shared" si="887"/>
        <v>5984.7</v>
      </c>
      <c r="AR341" s="21">
        <v>1</v>
      </c>
      <c r="AS341" s="164">
        <f t="shared" si="888"/>
        <v>5984.7</v>
      </c>
      <c r="AT341" s="21">
        <v>1</v>
      </c>
      <c r="AU341" s="164">
        <f t="shared" si="889"/>
        <v>5984.7</v>
      </c>
      <c r="AV341" s="21">
        <v>1</v>
      </c>
      <c r="AW341" s="164">
        <f t="shared" si="890"/>
        <v>5984.7</v>
      </c>
      <c r="AX341" s="21">
        <v>1</v>
      </c>
      <c r="AY341" s="164">
        <f t="shared" si="891"/>
        <v>5984.7</v>
      </c>
      <c r="AZ341" s="21">
        <v>1</v>
      </c>
      <c r="BA341" s="164">
        <f t="shared" si="892"/>
        <v>5984.7</v>
      </c>
      <c r="BB341" s="21">
        <v>1</v>
      </c>
      <c r="BC341" s="164">
        <f t="shared" si="893"/>
        <v>5984.7</v>
      </c>
      <c r="BD341" s="21">
        <v>1</v>
      </c>
      <c r="BE341" s="164">
        <f t="shared" si="894"/>
        <v>5984.7</v>
      </c>
      <c r="BF341" s="253">
        <f t="shared" si="895"/>
        <v>71816.399999999994</v>
      </c>
      <c r="BG341" s="253">
        <f t="shared" si="896"/>
        <v>71816.39999999998</v>
      </c>
      <c r="BH341" s="10" t="b">
        <f t="shared" si="897"/>
        <v>1</v>
      </c>
      <c r="BI341" s="253">
        <f t="shared" si="898"/>
        <v>0</v>
      </c>
      <c r="BJ341" s="250">
        <f t="shared" si="901"/>
        <v>35810034</v>
      </c>
      <c r="BK341" s="251">
        <v>348</v>
      </c>
      <c r="BL341" s="251">
        <v>5</v>
      </c>
      <c r="BM341" s="252">
        <f t="shared" si="902"/>
        <v>3</v>
      </c>
      <c r="BN341" s="252">
        <f t="shared" si="903"/>
        <v>3</v>
      </c>
      <c r="BO341" s="252">
        <f t="shared" si="904"/>
        <v>3</v>
      </c>
      <c r="BP341" s="252">
        <f t="shared" si="905"/>
        <v>3</v>
      </c>
      <c r="BQ341" s="254">
        <f t="shared" si="906"/>
        <v>5984.7</v>
      </c>
      <c r="BR341">
        <f t="shared" si="899"/>
        <v>0</v>
      </c>
      <c r="BS341">
        <v>0</v>
      </c>
      <c r="BT341">
        <v>1</v>
      </c>
      <c r="BU341" t="s">
        <v>139</v>
      </c>
      <c r="BV341" t="str">
        <f t="shared" si="802"/>
        <v>0</v>
      </c>
      <c r="BW341" t="str">
        <f t="shared" si="802"/>
        <v>0</v>
      </c>
      <c r="BX341" t="str">
        <f t="shared" si="802"/>
        <v>1</v>
      </c>
      <c r="BY341" t="s">
        <v>23</v>
      </c>
      <c r="BZ341" s="253">
        <f t="shared" si="907"/>
        <v>5984.7</v>
      </c>
      <c r="CA341" s="253">
        <f t="shared" si="908"/>
        <v>5984.7</v>
      </c>
      <c r="CB341" s="253">
        <f t="shared" si="909"/>
        <v>5984.7</v>
      </c>
      <c r="CC341" s="253">
        <f t="shared" si="910"/>
        <v>5984.7</v>
      </c>
      <c r="CD341" s="253">
        <f t="shared" si="911"/>
        <v>5984.7</v>
      </c>
      <c r="CE341" s="253">
        <f t="shared" si="912"/>
        <v>5984.7</v>
      </c>
      <c r="CF341" s="253">
        <f t="shared" si="913"/>
        <v>5984.7</v>
      </c>
      <c r="CG341" s="253">
        <f t="shared" si="914"/>
        <v>5984.7</v>
      </c>
      <c r="CH341" s="253">
        <f t="shared" si="915"/>
        <v>5984.7</v>
      </c>
      <c r="CI341" s="253">
        <f t="shared" si="916"/>
        <v>5984.7</v>
      </c>
      <c r="CJ341" s="253">
        <f t="shared" si="917"/>
        <v>5984.7</v>
      </c>
      <c r="CK341" s="253">
        <f t="shared" si="918"/>
        <v>5984.7</v>
      </c>
    </row>
    <row r="342" spans="2:89" ht="20.399999999999999" x14ac:dyDescent="0.3">
      <c r="B342" s="129">
        <v>249</v>
      </c>
      <c r="C342" s="192">
        <v>371011</v>
      </c>
      <c r="D342" s="192">
        <v>37110001</v>
      </c>
      <c r="E342" s="155" t="s">
        <v>60</v>
      </c>
      <c r="F342" s="108" t="s">
        <v>344</v>
      </c>
      <c r="G342" s="108" t="s">
        <v>345</v>
      </c>
      <c r="H342" s="109" t="s">
        <v>18</v>
      </c>
      <c r="I342" s="110"/>
      <c r="J342" s="109" t="s">
        <v>19</v>
      </c>
      <c r="K342" s="111">
        <f t="shared" si="820"/>
        <v>0</v>
      </c>
      <c r="L342" s="112" t="s">
        <v>338</v>
      </c>
      <c r="M342" s="104">
        <v>0</v>
      </c>
      <c r="N342" s="262">
        <f t="shared" si="900"/>
        <v>8500</v>
      </c>
      <c r="O342" s="137">
        <v>8500</v>
      </c>
      <c r="P342" s="110">
        <f t="shared" si="878"/>
        <v>0</v>
      </c>
      <c r="Q342" s="112" t="s">
        <v>139</v>
      </c>
      <c r="R342" s="113">
        <f t="shared" si="872"/>
        <v>0</v>
      </c>
      <c r="S342" s="114">
        <f t="shared" si="879"/>
        <v>0</v>
      </c>
      <c r="T342" s="113">
        <f t="shared" si="873"/>
        <v>0</v>
      </c>
      <c r="U342" s="115">
        <f t="shared" si="880"/>
        <v>0</v>
      </c>
      <c r="V342" s="113">
        <f t="shared" si="874"/>
        <v>0</v>
      </c>
      <c r="W342" s="115">
        <f t="shared" si="881"/>
        <v>0</v>
      </c>
      <c r="X342" s="113">
        <f t="shared" si="875"/>
        <v>0</v>
      </c>
      <c r="Y342" s="115">
        <f t="shared" si="882"/>
        <v>0</v>
      </c>
      <c r="Z342" s="116">
        <f t="shared" si="876"/>
        <v>0</v>
      </c>
      <c r="AA342" s="117" t="b">
        <f t="shared" si="877"/>
        <v>1</v>
      </c>
      <c r="AB342" s="109" t="s">
        <v>22</v>
      </c>
      <c r="AC342" s="122"/>
      <c r="AD342" s="109"/>
      <c r="AE342" s="108" t="s">
        <v>23</v>
      </c>
      <c r="AF342" s="119"/>
      <c r="AG342" s="120"/>
      <c r="AH342" s="21">
        <v>0</v>
      </c>
      <c r="AI342" s="164">
        <f t="shared" si="883"/>
        <v>0</v>
      </c>
      <c r="AJ342" s="21">
        <v>0</v>
      </c>
      <c r="AK342" s="164">
        <f t="shared" si="884"/>
        <v>0</v>
      </c>
      <c r="AL342" s="21">
        <v>0</v>
      </c>
      <c r="AM342" s="164">
        <f t="shared" si="885"/>
        <v>0</v>
      </c>
      <c r="AN342" s="21">
        <v>0</v>
      </c>
      <c r="AO342" s="164">
        <f t="shared" si="886"/>
        <v>0</v>
      </c>
      <c r="AP342" s="21">
        <v>0</v>
      </c>
      <c r="AQ342" s="164">
        <f t="shared" si="887"/>
        <v>0</v>
      </c>
      <c r="AR342" s="21">
        <v>0</v>
      </c>
      <c r="AS342" s="164">
        <f t="shared" si="888"/>
        <v>0</v>
      </c>
      <c r="AT342" s="21">
        <v>0</v>
      </c>
      <c r="AU342" s="164">
        <f t="shared" si="889"/>
        <v>0</v>
      </c>
      <c r="AV342" s="21">
        <v>0</v>
      </c>
      <c r="AW342" s="164">
        <f t="shared" si="890"/>
        <v>0</v>
      </c>
      <c r="AX342" s="21">
        <v>0</v>
      </c>
      <c r="AY342" s="164">
        <f t="shared" si="891"/>
        <v>0</v>
      </c>
      <c r="AZ342" s="21">
        <v>0</v>
      </c>
      <c r="BA342" s="164">
        <f t="shared" si="892"/>
        <v>0</v>
      </c>
      <c r="BB342" s="21">
        <v>0</v>
      </c>
      <c r="BC342" s="164">
        <f t="shared" si="893"/>
        <v>0</v>
      </c>
      <c r="BD342" s="21">
        <v>0</v>
      </c>
      <c r="BE342" s="164">
        <f t="shared" si="894"/>
        <v>0</v>
      </c>
      <c r="BF342" s="253">
        <f t="shared" si="895"/>
        <v>0</v>
      </c>
      <c r="BG342" s="253">
        <f t="shared" si="896"/>
        <v>0</v>
      </c>
      <c r="BH342" s="10" t="b">
        <f t="shared" si="897"/>
        <v>1</v>
      </c>
      <c r="BI342" s="253">
        <f t="shared" si="898"/>
        <v>0</v>
      </c>
      <c r="BJ342" s="250">
        <f t="shared" si="901"/>
        <v>37110001</v>
      </c>
      <c r="BK342" s="251">
        <v>348</v>
      </c>
      <c r="BL342" s="251">
        <v>5</v>
      </c>
      <c r="BM342" s="252">
        <f t="shared" si="902"/>
        <v>0</v>
      </c>
      <c r="BN342" s="252">
        <f t="shared" si="903"/>
        <v>0</v>
      </c>
      <c r="BO342" s="252">
        <f t="shared" si="904"/>
        <v>0</v>
      </c>
      <c r="BP342" s="252">
        <f t="shared" si="905"/>
        <v>0</v>
      </c>
      <c r="BQ342" s="254">
        <f t="shared" si="906"/>
        <v>8500</v>
      </c>
      <c r="BR342">
        <f t="shared" si="899"/>
        <v>0</v>
      </c>
      <c r="BS342">
        <v>0</v>
      </c>
      <c r="BT342">
        <v>1</v>
      </c>
      <c r="BU342" t="s">
        <v>139</v>
      </c>
      <c r="BV342" t="str">
        <f t="shared" si="802"/>
        <v>1</v>
      </c>
      <c r="BW342" t="str">
        <f t="shared" si="802"/>
        <v>0</v>
      </c>
      <c r="BX342" t="str">
        <f t="shared" si="802"/>
        <v>0</v>
      </c>
      <c r="BY342" t="s">
        <v>23</v>
      </c>
      <c r="BZ342" s="253">
        <f t="shared" si="907"/>
        <v>0</v>
      </c>
      <c r="CA342" s="253">
        <f t="shared" si="908"/>
        <v>0</v>
      </c>
      <c r="CB342" s="253">
        <f t="shared" si="909"/>
        <v>0</v>
      </c>
      <c r="CC342" s="253">
        <f t="shared" si="910"/>
        <v>0</v>
      </c>
      <c r="CD342" s="253">
        <f t="shared" si="911"/>
        <v>0</v>
      </c>
      <c r="CE342" s="253">
        <f t="shared" si="912"/>
        <v>0</v>
      </c>
      <c r="CF342" s="253">
        <f t="shared" si="913"/>
        <v>0</v>
      </c>
      <c r="CG342" s="253">
        <f t="shared" si="914"/>
        <v>0</v>
      </c>
      <c r="CH342" s="253">
        <f t="shared" si="915"/>
        <v>0</v>
      </c>
      <c r="CI342" s="253">
        <f t="shared" si="916"/>
        <v>0</v>
      </c>
      <c r="CJ342" s="253">
        <f t="shared" si="917"/>
        <v>0</v>
      </c>
      <c r="CK342" s="253">
        <f t="shared" si="918"/>
        <v>0</v>
      </c>
    </row>
    <row r="343" spans="2:89" ht="20.399999999999999" x14ac:dyDescent="0.3">
      <c r="B343" s="129">
        <v>250</v>
      </c>
      <c r="C343" s="192">
        <v>375011</v>
      </c>
      <c r="D343" s="193">
        <v>37510001</v>
      </c>
      <c r="E343" s="157" t="s">
        <v>340</v>
      </c>
      <c r="F343" s="108" t="s">
        <v>344</v>
      </c>
      <c r="G343" s="108" t="s">
        <v>345</v>
      </c>
      <c r="H343" s="109" t="s">
        <v>18</v>
      </c>
      <c r="I343" s="110"/>
      <c r="J343" s="109" t="s">
        <v>19</v>
      </c>
      <c r="K343" s="111">
        <f t="shared" si="820"/>
        <v>64</v>
      </c>
      <c r="L343" s="112" t="s">
        <v>339</v>
      </c>
      <c r="M343" s="201">
        <v>0</v>
      </c>
      <c r="N343" s="262">
        <f t="shared" si="900"/>
        <v>1000</v>
      </c>
      <c r="O343" s="137">
        <v>1000</v>
      </c>
      <c r="P343" s="110">
        <f t="shared" si="878"/>
        <v>64000</v>
      </c>
      <c r="Q343" s="112" t="s">
        <v>139</v>
      </c>
      <c r="R343" s="113">
        <f t="shared" si="872"/>
        <v>11</v>
      </c>
      <c r="S343" s="114">
        <f t="shared" si="879"/>
        <v>11000</v>
      </c>
      <c r="T343" s="113">
        <f t="shared" si="873"/>
        <v>18</v>
      </c>
      <c r="U343" s="115">
        <f t="shared" si="880"/>
        <v>18000</v>
      </c>
      <c r="V343" s="113">
        <f t="shared" si="874"/>
        <v>18</v>
      </c>
      <c r="W343" s="115">
        <f t="shared" si="881"/>
        <v>18000</v>
      </c>
      <c r="X343" s="113">
        <f t="shared" si="875"/>
        <v>17</v>
      </c>
      <c r="Y343" s="115">
        <f t="shared" si="882"/>
        <v>17000</v>
      </c>
      <c r="Z343" s="116">
        <f t="shared" si="876"/>
        <v>64000</v>
      </c>
      <c r="AA343" s="117" t="b">
        <f t="shared" si="877"/>
        <v>1</v>
      </c>
      <c r="AB343" s="109" t="s">
        <v>22</v>
      </c>
      <c r="AC343" s="122"/>
      <c r="AD343" s="109"/>
      <c r="AE343" s="108" t="s">
        <v>23</v>
      </c>
      <c r="AF343" s="119"/>
      <c r="AG343" s="120"/>
      <c r="AH343" s="21">
        <v>5</v>
      </c>
      <c r="AI343" s="164">
        <f t="shared" si="883"/>
        <v>5000</v>
      </c>
      <c r="AJ343" s="21">
        <v>0</v>
      </c>
      <c r="AK343" s="164">
        <f t="shared" si="884"/>
        <v>0</v>
      </c>
      <c r="AL343" s="21">
        <v>6</v>
      </c>
      <c r="AM343" s="164">
        <f t="shared" si="885"/>
        <v>6000</v>
      </c>
      <c r="AN343" s="21">
        <v>6</v>
      </c>
      <c r="AO343" s="164">
        <f t="shared" si="886"/>
        <v>6000</v>
      </c>
      <c r="AP343" s="21">
        <v>6</v>
      </c>
      <c r="AQ343" s="164">
        <f t="shared" si="887"/>
        <v>6000</v>
      </c>
      <c r="AR343" s="21">
        <v>6</v>
      </c>
      <c r="AS343" s="164">
        <f t="shared" si="888"/>
        <v>6000</v>
      </c>
      <c r="AT343" s="21">
        <v>6</v>
      </c>
      <c r="AU343" s="164">
        <f t="shared" si="889"/>
        <v>6000</v>
      </c>
      <c r="AV343" s="21">
        <v>6</v>
      </c>
      <c r="AW343" s="164">
        <f t="shared" si="890"/>
        <v>6000</v>
      </c>
      <c r="AX343" s="21">
        <v>6</v>
      </c>
      <c r="AY343" s="164">
        <f t="shared" si="891"/>
        <v>6000</v>
      </c>
      <c r="AZ343" s="21">
        <v>6</v>
      </c>
      <c r="BA343" s="164">
        <f t="shared" si="892"/>
        <v>6000</v>
      </c>
      <c r="BB343" s="21">
        <v>6</v>
      </c>
      <c r="BC343" s="164">
        <f t="shared" si="893"/>
        <v>6000</v>
      </c>
      <c r="BD343" s="21">
        <v>5</v>
      </c>
      <c r="BE343" s="164">
        <f t="shared" si="894"/>
        <v>5000</v>
      </c>
      <c r="BF343" s="253">
        <f t="shared" si="895"/>
        <v>64000</v>
      </c>
      <c r="BG343" s="253">
        <f t="shared" si="896"/>
        <v>64000</v>
      </c>
      <c r="BH343" s="10" t="b">
        <f t="shared" si="897"/>
        <v>1</v>
      </c>
      <c r="BI343" s="253">
        <f t="shared" si="898"/>
        <v>0</v>
      </c>
      <c r="BJ343" s="250">
        <f t="shared" si="901"/>
        <v>37510001</v>
      </c>
      <c r="BK343" s="251">
        <v>348</v>
      </c>
      <c r="BL343" s="251">
        <v>5</v>
      </c>
      <c r="BM343" s="252">
        <f t="shared" si="902"/>
        <v>11</v>
      </c>
      <c r="BN343" s="252">
        <f t="shared" si="903"/>
        <v>18</v>
      </c>
      <c r="BO343" s="252">
        <f t="shared" si="904"/>
        <v>18</v>
      </c>
      <c r="BP343" s="252">
        <f t="shared" si="905"/>
        <v>17</v>
      </c>
      <c r="BQ343" s="254">
        <f t="shared" si="906"/>
        <v>1000</v>
      </c>
      <c r="BR343">
        <f t="shared" si="899"/>
        <v>0</v>
      </c>
      <c r="BS343">
        <v>0</v>
      </c>
      <c r="BT343">
        <v>1</v>
      </c>
      <c r="BU343" t="s">
        <v>139</v>
      </c>
      <c r="BV343" t="str">
        <f t="shared" si="802"/>
        <v>1</v>
      </c>
      <c r="BW343" t="str">
        <f t="shared" si="802"/>
        <v>0</v>
      </c>
      <c r="BX343" t="str">
        <f t="shared" si="802"/>
        <v>0</v>
      </c>
      <c r="BY343" t="s">
        <v>23</v>
      </c>
      <c r="BZ343" s="253">
        <f t="shared" si="907"/>
        <v>5000</v>
      </c>
      <c r="CA343" s="253">
        <f t="shared" si="908"/>
        <v>0</v>
      </c>
      <c r="CB343" s="253">
        <f t="shared" si="909"/>
        <v>6000</v>
      </c>
      <c r="CC343" s="253">
        <f t="shared" si="910"/>
        <v>6000</v>
      </c>
      <c r="CD343" s="253">
        <f t="shared" si="911"/>
        <v>6000</v>
      </c>
      <c r="CE343" s="253">
        <f t="shared" si="912"/>
        <v>6000</v>
      </c>
      <c r="CF343" s="253">
        <f t="shared" si="913"/>
        <v>6000</v>
      </c>
      <c r="CG343" s="253">
        <f t="shared" si="914"/>
        <v>6000</v>
      </c>
      <c r="CH343" s="253">
        <f t="shared" si="915"/>
        <v>6000</v>
      </c>
      <c r="CI343" s="253">
        <f t="shared" si="916"/>
        <v>6000</v>
      </c>
      <c r="CJ343" s="253">
        <f t="shared" si="917"/>
        <v>6000</v>
      </c>
      <c r="CK343" s="253">
        <f t="shared" si="918"/>
        <v>5000</v>
      </c>
    </row>
    <row r="344" spans="2:89" ht="20.399999999999999" x14ac:dyDescent="0.3">
      <c r="B344" s="129">
        <v>251</v>
      </c>
      <c r="C344" s="192">
        <v>375021</v>
      </c>
      <c r="D344" s="193">
        <v>37520001</v>
      </c>
      <c r="E344" s="157" t="s">
        <v>62</v>
      </c>
      <c r="F344" s="108" t="s">
        <v>344</v>
      </c>
      <c r="G344" s="108" t="s">
        <v>345</v>
      </c>
      <c r="H344" s="109" t="s">
        <v>18</v>
      </c>
      <c r="I344" s="110"/>
      <c r="J344" s="109" t="s">
        <v>19</v>
      </c>
      <c r="K344" s="111">
        <f t="shared" si="820"/>
        <v>31</v>
      </c>
      <c r="L344" s="112" t="s">
        <v>62</v>
      </c>
      <c r="M344" s="104">
        <v>0</v>
      </c>
      <c r="N344" s="262">
        <f t="shared" si="900"/>
        <v>1000</v>
      </c>
      <c r="O344" s="137">
        <v>1000</v>
      </c>
      <c r="P344" s="110">
        <f t="shared" si="878"/>
        <v>31000</v>
      </c>
      <c r="Q344" s="112" t="s">
        <v>139</v>
      </c>
      <c r="R344" s="113">
        <f t="shared" si="872"/>
        <v>5</v>
      </c>
      <c r="S344" s="114">
        <f t="shared" si="879"/>
        <v>5000</v>
      </c>
      <c r="T344" s="113">
        <f t="shared" si="873"/>
        <v>9</v>
      </c>
      <c r="U344" s="115">
        <f t="shared" si="880"/>
        <v>9000</v>
      </c>
      <c r="V344" s="113">
        <f t="shared" si="874"/>
        <v>9</v>
      </c>
      <c r="W344" s="115">
        <f t="shared" si="881"/>
        <v>9000</v>
      </c>
      <c r="X344" s="113">
        <f t="shared" si="875"/>
        <v>8</v>
      </c>
      <c r="Y344" s="115">
        <f t="shared" si="882"/>
        <v>8000</v>
      </c>
      <c r="Z344" s="116">
        <f t="shared" si="876"/>
        <v>31000</v>
      </c>
      <c r="AA344" s="117" t="b">
        <f t="shared" si="877"/>
        <v>1</v>
      </c>
      <c r="AB344" s="109" t="s">
        <v>22</v>
      </c>
      <c r="AC344" s="122"/>
      <c r="AD344" s="109"/>
      <c r="AE344" s="108" t="s">
        <v>23</v>
      </c>
      <c r="AF344" s="119"/>
      <c r="AG344" s="120"/>
      <c r="AH344" s="21">
        <v>2</v>
      </c>
      <c r="AI344" s="164">
        <f t="shared" si="883"/>
        <v>2000</v>
      </c>
      <c r="AJ344" s="21">
        <v>0</v>
      </c>
      <c r="AK344" s="164">
        <f t="shared" si="884"/>
        <v>0</v>
      </c>
      <c r="AL344" s="21">
        <v>3</v>
      </c>
      <c r="AM344" s="164">
        <f t="shared" si="885"/>
        <v>3000</v>
      </c>
      <c r="AN344" s="21">
        <v>3</v>
      </c>
      <c r="AO344" s="164">
        <f t="shared" si="886"/>
        <v>3000</v>
      </c>
      <c r="AP344" s="21">
        <v>3</v>
      </c>
      <c r="AQ344" s="164">
        <f t="shared" si="887"/>
        <v>3000</v>
      </c>
      <c r="AR344" s="21">
        <v>3</v>
      </c>
      <c r="AS344" s="164">
        <f t="shared" si="888"/>
        <v>3000</v>
      </c>
      <c r="AT344" s="21">
        <v>3</v>
      </c>
      <c r="AU344" s="164">
        <f t="shared" si="889"/>
        <v>3000</v>
      </c>
      <c r="AV344" s="21">
        <v>3</v>
      </c>
      <c r="AW344" s="164">
        <f t="shared" si="890"/>
        <v>3000</v>
      </c>
      <c r="AX344" s="21">
        <v>3</v>
      </c>
      <c r="AY344" s="164">
        <f t="shared" si="891"/>
        <v>3000</v>
      </c>
      <c r="AZ344" s="21">
        <v>3</v>
      </c>
      <c r="BA344" s="164">
        <f t="shared" si="892"/>
        <v>3000</v>
      </c>
      <c r="BB344" s="21">
        <v>3</v>
      </c>
      <c r="BC344" s="164">
        <f t="shared" si="893"/>
        <v>3000</v>
      </c>
      <c r="BD344" s="21">
        <v>2</v>
      </c>
      <c r="BE344" s="164">
        <f t="shared" si="894"/>
        <v>2000</v>
      </c>
      <c r="BF344" s="253">
        <f t="shared" si="895"/>
        <v>31000</v>
      </c>
      <c r="BG344" s="253">
        <f t="shared" si="896"/>
        <v>31000</v>
      </c>
      <c r="BH344" s="10" t="b">
        <f t="shared" si="897"/>
        <v>1</v>
      </c>
      <c r="BI344" s="253">
        <f t="shared" si="898"/>
        <v>0</v>
      </c>
      <c r="BJ344" s="250">
        <f t="shared" si="901"/>
        <v>37520001</v>
      </c>
      <c r="BK344" s="251">
        <v>348</v>
      </c>
      <c r="BL344" s="251">
        <v>5</v>
      </c>
      <c r="BM344" s="252">
        <f t="shared" si="902"/>
        <v>5</v>
      </c>
      <c r="BN344" s="252">
        <f t="shared" si="903"/>
        <v>9</v>
      </c>
      <c r="BO344" s="252">
        <f t="shared" si="904"/>
        <v>9</v>
      </c>
      <c r="BP344" s="252">
        <f t="shared" si="905"/>
        <v>8</v>
      </c>
      <c r="BQ344" s="254">
        <f t="shared" si="906"/>
        <v>1000</v>
      </c>
      <c r="BR344">
        <f t="shared" si="899"/>
        <v>0</v>
      </c>
      <c r="BS344">
        <v>0</v>
      </c>
      <c r="BT344">
        <v>1</v>
      </c>
      <c r="BU344" t="s">
        <v>139</v>
      </c>
      <c r="BV344" t="str">
        <f t="shared" si="802"/>
        <v>1</v>
      </c>
      <c r="BW344" t="str">
        <f t="shared" si="802"/>
        <v>0</v>
      </c>
      <c r="BX344" t="str">
        <f t="shared" si="802"/>
        <v>0</v>
      </c>
      <c r="BY344" t="s">
        <v>23</v>
      </c>
      <c r="BZ344" s="253">
        <f t="shared" si="907"/>
        <v>2000</v>
      </c>
      <c r="CA344" s="253">
        <f t="shared" si="908"/>
        <v>0</v>
      </c>
      <c r="CB344" s="253">
        <f t="shared" si="909"/>
        <v>3000</v>
      </c>
      <c r="CC344" s="253">
        <f t="shared" si="910"/>
        <v>3000</v>
      </c>
      <c r="CD344" s="253">
        <f t="shared" si="911"/>
        <v>3000</v>
      </c>
      <c r="CE344" s="253">
        <f t="shared" si="912"/>
        <v>3000</v>
      </c>
      <c r="CF344" s="253">
        <f t="shared" si="913"/>
        <v>3000</v>
      </c>
      <c r="CG344" s="253">
        <f t="shared" si="914"/>
        <v>3000</v>
      </c>
      <c r="CH344" s="253">
        <f t="shared" si="915"/>
        <v>3000</v>
      </c>
      <c r="CI344" s="253">
        <f t="shared" si="916"/>
        <v>3000</v>
      </c>
      <c r="CJ344" s="253">
        <f t="shared" si="917"/>
        <v>3000</v>
      </c>
      <c r="CK344" s="253">
        <f t="shared" si="918"/>
        <v>2000</v>
      </c>
    </row>
    <row r="345" spans="2:89" ht="20.399999999999999" x14ac:dyDescent="0.3">
      <c r="B345" s="129">
        <v>252</v>
      </c>
      <c r="C345" s="192">
        <v>379011</v>
      </c>
      <c r="D345" s="192">
        <v>37910001</v>
      </c>
      <c r="E345" s="155" t="s">
        <v>63</v>
      </c>
      <c r="F345" s="108" t="s">
        <v>344</v>
      </c>
      <c r="G345" s="108" t="s">
        <v>345</v>
      </c>
      <c r="H345" s="109" t="s">
        <v>18</v>
      </c>
      <c r="I345" s="110"/>
      <c r="J345" s="109" t="s">
        <v>19</v>
      </c>
      <c r="K345" s="111">
        <f t="shared" si="820"/>
        <v>44</v>
      </c>
      <c r="L345" s="112" t="s">
        <v>341</v>
      </c>
      <c r="M345" s="201">
        <v>0</v>
      </c>
      <c r="N345" s="262">
        <f t="shared" si="900"/>
        <v>125</v>
      </c>
      <c r="O345" s="137">
        <v>125</v>
      </c>
      <c r="P345" s="110">
        <f t="shared" si="878"/>
        <v>5500</v>
      </c>
      <c r="Q345" s="112" t="s">
        <v>139</v>
      </c>
      <c r="R345" s="113">
        <f t="shared" si="872"/>
        <v>8</v>
      </c>
      <c r="S345" s="114">
        <f t="shared" si="879"/>
        <v>1000</v>
      </c>
      <c r="T345" s="113">
        <f t="shared" si="873"/>
        <v>12</v>
      </c>
      <c r="U345" s="115">
        <f t="shared" si="880"/>
        <v>1500</v>
      </c>
      <c r="V345" s="113">
        <f t="shared" si="874"/>
        <v>12</v>
      </c>
      <c r="W345" s="115">
        <f t="shared" si="881"/>
        <v>1500</v>
      </c>
      <c r="X345" s="113">
        <f t="shared" si="875"/>
        <v>12</v>
      </c>
      <c r="Y345" s="115">
        <f t="shared" si="882"/>
        <v>1500</v>
      </c>
      <c r="Z345" s="116">
        <f t="shared" si="876"/>
        <v>5500</v>
      </c>
      <c r="AA345" s="117" t="b">
        <f t="shared" si="877"/>
        <v>1</v>
      </c>
      <c r="AB345" s="109" t="s">
        <v>22</v>
      </c>
      <c r="AC345" s="122"/>
      <c r="AD345" s="109"/>
      <c r="AE345" s="108" t="s">
        <v>23</v>
      </c>
      <c r="AF345" s="119"/>
      <c r="AG345" s="120"/>
      <c r="AH345" s="21">
        <v>4</v>
      </c>
      <c r="AI345" s="164">
        <f t="shared" si="883"/>
        <v>500</v>
      </c>
      <c r="AJ345" s="21">
        <v>0</v>
      </c>
      <c r="AK345" s="164">
        <f t="shared" si="884"/>
        <v>0</v>
      </c>
      <c r="AL345" s="21">
        <v>4</v>
      </c>
      <c r="AM345" s="164">
        <f t="shared" si="885"/>
        <v>500</v>
      </c>
      <c r="AN345" s="21">
        <v>4</v>
      </c>
      <c r="AO345" s="164">
        <f t="shared" si="886"/>
        <v>500</v>
      </c>
      <c r="AP345" s="21">
        <v>4</v>
      </c>
      <c r="AQ345" s="164">
        <f t="shared" si="887"/>
        <v>500</v>
      </c>
      <c r="AR345" s="21">
        <v>4</v>
      </c>
      <c r="AS345" s="164">
        <f t="shared" si="888"/>
        <v>500</v>
      </c>
      <c r="AT345" s="21">
        <v>4</v>
      </c>
      <c r="AU345" s="164">
        <f t="shared" si="889"/>
        <v>500</v>
      </c>
      <c r="AV345" s="21">
        <v>4</v>
      </c>
      <c r="AW345" s="164">
        <f t="shared" si="890"/>
        <v>500</v>
      </c>
      <c r="AX345" s="21">
        <v>4</v>
      </c>
      <c r="AY345" s="164">
        <f t="shared" si="891"/>
        <v>500</v>
      </c>
      <c r="AZ345" s="21">
        <v>4</v>
      </c>
      <c r="BA345" s="164">
        <f t="shared" si="892"/>
        <v>500</v>
      </c>
      <c r="BB345" s="21">
        <v>4</v>
      </c>
      <c r="BC345" s="164">
        <f t="shared" si="893"/>
        <v>500</v>
      </c>
      <c r="BD345" s="21">
        <v>4</v>
      </c>
      <c r="BE345" s="164">
        <f t="shared" si="894"/>
        <v>500</v>
      </c>
      <c r="BF345" s="253">
        <f t="shared" si="895"/>
        <v>5500</v>
      </c>
      <c r="BG345" s="253">
        <f t="shared" si="896"/>
        <v>5500</v>
      </c>
      <c r="BH345" s="10" t="b">
        <f t="shared" si="897"/>
        <v>1</v>
      </c>
      <c r="BI345" s="253">
        <f t="shared" si="898"/>
        <v>0</v>
      </c>
      <c r="BJ345" s="250">
        <f t="shared" si="901"/>
        <v>37910001</v>
      </c>
      <c r="BK345" s="251">
        <v>348</v>
      </c>
      <c r="BL345" s="251">
        <v>5</v>
      </c>
      <c r="BM345" s="252">
        <f t="shared" si="902"/>
        <v>8</v>
      </c>
      <c r="BN345" s="252">
        <f t="shared" si="903"/>
        <v>12</v>
      </c>
      <c r="BO345" s="252">
        <f t="shared" si="904"/>
        <v>12</v>
      </c>
      <c r="BP345" s="252">
        <f t="shared" si="905"/>
        <v>12</v>
      </c>
      <c r="BQ345" s="254">
        <f t="shared" si="906"/>
        <v>125</v>
      </c>
      <c r="BR345">
        <f t="shared" si="899"/>
        <v>0</v>
      </c>
      <c r="BS345">
        <v>0</v>
      </c>
      <c r="BT345">
        <v>1</v>
      </c>
      <c r="BU345" t="s">
        <v>139</v>
      </c>
      <c r="BV345" t="str">
        <f t="shared" si="802"/>
        <v>1</v>
      </c>
      <c r="BW345" t="str">
        <f t="shared" si="802"/>
        <v>0</v>
      </c>
      <c r="BX345" t="str">
        <f t="shared" si="802"/>
        <v>0</v>
      </c>
      <c r="BY345" t="s">
        <v>23</v>
      </c>
      <c r="BZ345" s="253">
        <f t="shared" si="907"/>
        <v>500</v>
      </c>
      <c r="CA345" s="253">
        <f t="shared" si="908"/>
        <v>0</v>
      </c>
      <c r="CB345" s="253">
        <f t="shared" si="909"/>
        <v>500</v>
      </c>
      <c r="CC345" s="253">
        <f t="shared" si="910"/>
        <v>500</v>
      </c>
      <c r="CD345" s="253">
        <f t="shared" si="911"/>
        <v>500</v>
      </c>
      <c r="CE345" s="253">
        <f t="shared" si="912"/>
        <v>500</v>
      </c>
      <c r="CF345" s="253">
        <f t="shared" si="913"/>
        <v>500</v>
      </c>
      <c r="CG345" s="253">
        <f t="shared" si="914"/>
        <v>500</v>
      </c>
      <c r="CH345" s="253">
        <f t="shared" si="915"/>
        <v>500</v>
      </c>
      <c r="CI345" s="253">
        <f t="shared" si="916"/>
        <v>500</v>
      </c>
      <c r="CJ345" s="253">
        <f t="shared" si="917"/>
        <v>500</v>
      </c>
      <c r="CK345" s="253">
        <f t="shared" si="918"/>
        <v>500</v>
      </c>
    </row>
    <row r="346" spans="2:89" ht="20.399999999999999" x14ac:dyDescent="0.3">
      <c r="B346" s="129">
        <v>253</v>
      </c>
      <c r="C346" s="192">
        <v>392011</v>
      </c>
      <c r="D346" s="192">
        <v>39210001</v>
      </c>
      <c r="E346" s="149" t="s">
        <v>342</v>
      </c>
      <c r="F346" s="108" t="s">
        <v>344</v>
      </c>
      <c r="G346" s="108" t="s">
        <v>345</v>
      </c>
      <c r="H346" s="109" t="s">
        <v>18</v>
      </c>
      <c r="I346" s="110"/>
      <c r="J346" s="109" t="s">
        <v>19</v>
      </c>
      <c r="K346" s="111">
        <f t="shared" si="820"/>
        <v>33</v>
      </c>
      <c r="L346" s="112" t="s">
        <v>343</v>
      </c>
      <c r="M346" s="104">
        <v>0</v>
      </c>
      <c r="N346" s="262">
        <f t="shared" si="900"/>
        <v>1515.15</v>
      </c>
      <c r="O346" s="137">
        <v>1515.15</v>
      </c>
      <c r="P346" s="110">
        <f t="shared" si="878"/>
        <v>49999.950000000004</v>
      </c>
      <c r="Q346" s="112" t="s">
        <v>139</v>
      </c>
      <c r="R346" s="113">
        <f t="shared" si="872"/>
        <v>33</v>
      </c>
      <c r="S346" s="114">
        <f t="shared" si="879"/>
        <v>49999.950000000004</v>
      </c>
      <c r="T346" s="113">
        <f t="shared" si="873"/>
        <v>0</v>
      </c>
      <c r="U346" s="115">
        <f t="shared" si="880"/>
        <v>0</v>
      </c>
      <c r="V346" s="113">
        <f t="shared" si="874"/>
        <v>0</v>
      </c>
      <c r="W346" s="115">
        <f t="shared" si="881"/>
        <v>0</v>
      </c>
      <c r="X346" s="113">
        <f t="shared" si="875"/>
        <v>0</v>
      </c>
      <c r="Y346" s="115">
        <f t="shared" si="882"/>
        <v>0</v>
      </c>
      <c r="Z346" s="116">
        <f t="shared" si="876"/>
        <v>49999.950000000004</v>
      </c>
      <c r="AA346" s="117" t="b">
        <f t="shared" si="877"/>
        <v>1</v>
      </c>
      <c r="AB346" s="109" t="s">
        <v>22</v>
      </c>
      <c r="AC346" s="122"/>
      <c r="AD346" s="109"/>
      <c r="AE346" s="108" t="s">
        <v>23</v>
      </c>
      <c r="AF346" s="119"/>
      <c r="AG346" s="120"/>
      <c r="AH346" s="21">
        <v>0</v>
      </c>
      <c r="AI346" s="164">
        <f t="shared" si="883"/>
        <v>0</v>
      </c>
      <c r="AJ346" s="21">
        <v>33</v>
      </c>
      <c r="AK346" s="164">
        <f t="shared" si="884"/>
        <v>49999.950000000004</v>
      </c>
      <c r="AL346" s="21">
        <v>0</v>
      </c>
      <c r="AM346" s="164">
        <f t="shared" si="885"/>
        <v>0</v>
      </c>
      <c r="AN346" s="21">
        <v>0</v>
      </c>
      <c r="AO346" s="164">
        <f t="shared" si="886"/>
        <v>0</v>
      </c>
      <c r="AP346" s="21">
        <v>0</v>
      </c>
      <c r="AQ346" s="164">
        <f t="shared" si="887"/>
        <v>0</v>
      </c>
      <c r="AR346" s="21">
        <v>0</v>
      </c>
      <c r="AS346" s="164">
        <f t="shared" si="888"/>
        <v>0</v>
      </c>
      <c r="AT346" s="21">
        <v>0</v>
      </c>
      <c r="AU346" s="164">
        <f t="shared" si="889"/>
        <v>0</v>
      </c>
      <c r="AV346" s="21">
        <v>0</v>
      </c>
      <c r="AW346" s="164">
        <f t="shared" si="890"/>
        <v>0</v>
      </c>
      <c r="AX346" s="21">
        <v>0</v>
      </c>
      <c r="AY346" s="164">
        <f t="shared" si="891"/>
        <v>0</v>
      </c>
      <c r="AZ346" s="21">
        <v>0</v>
      </c>
      <c r="BA346" s="164">
        <f t="shared" si="892"/>
        <v>0</v>
      </c>
      <c r="BB346" s="21">
        <v>0</v>
      </c>
      <c r="BC346" s="164">
        <f t="shared" si="893"/>
        <v>0</v>
      </c>
      <c r="BD346" s="21">
        <v>0</v>
      </c>
      <c r="BE346" s="164">
        <f t="shared" si="894"/>
        <v>0</v>
      </c>
      <c r="BF346" s="253">
        <f t="shared" si="895"/>
        <v>49999.950000000004</v>
      </c>
      <c r="BG346" s="253">
        <f t="shared" si="896"/>
        <v>49999.950000000004</v>
      </c>
      <c r="BH346" s="10" t="b">
        <f t="shared" si="897"/>
        <v>1</v>
      </c>
      <c r="BI346" s="253">
        <f t="shared" si="898"/>
        <v>0</v>
      </c>
      <c r="BJ346" s="250">
        <f t="shared" si="901"/>
        <v>39210001</v>
      </c>
      <c r="BK346" s="251">
        <v>348</v>
      </c>
      <c r="BL346" s="251">
        <v>5</v>
      </c>
      <c r="BM346" s="252">
        <f t="shared" si="902"/>
        <v>33</v>
      </c>
      <c r="BN346" s="252">
        <f t="shared" si="903"/>
        <v>0</v>
      </c>
      <c r="BO346" s="252">
        <f t="shared" si="904"/>
        <v>0</v>
      </c>
      <c r="BP346" s="252">
        <f t="shared" si="905"/>
        <v>0</v>
      </c>
      <c r="BQ346" s="254">
        <f t="shared" si="906"/>
        <v>1515.15</v>
      </c>
      <c r="BR346">
        <f t="shared" si="899"/>
        <v>0</v>
      </c>
      <c r="BS346">
        <v>0</v>
      </c>
      <c r="BT346">
        <v>1</v>
      </c>
      <c r="BU346" t="s">
        <v>139</v>
      </c>
      <c r="BV346" t="str">
        <f t="shared" si="802"/>
        <v>1</v>
      </c>
      <c r="BW346" t="str">
        <f t="shared" si="802"/>
        <v>0</v>
      </c>
      <c r="BX346" t="str">
        <f t="shared" si="802"/>
        <v>0</v>
      </c>
      <c r="BY346" t="s">
        <v>23</v>
      </c>
      <c r="BZ346" s="253">
        <f t="shared" si="907"/>
        <v>0</v>
      </c>
      <c r="CA346" s="253">
        <f t="shared" si="908"/>
        <v>49999.950000000004</v>
      </c>
      <c r="CB346" s="253">
        <f t="shared" si="909"/>
        <v>0</v>
      </c>
      <c r="CC346" s="253">
        <f t="shared" si="910"/>
        <v>0</v>
      </c>
      <c r="CD346" s="253">
        <f t="shared" si="911"/>
        <v>0</v>
      </c>
      <c r="CE346" s="253">
        <f t="shared" si="912"/>
        <v>0</v>
      </c>
      <c r="CF346" s="253">
        <f t="shared" si="913"/>
        <v>0</v>
      </c>
      <c r="CG346" s="253">
        <f t="shared" si="914"/>
        <v>0</v>
      </c>
      <c r="CH346" s="253">
        <f t="shared" si="915"/>
        <v>0</v>
      </c>
      <c r="CI346" s="253">
        <f t="shared" si="916"/>
        <v>0</v>
      </c>
      <c r="CJ346" s="253">
        <f t="shared" si="917"/>
        <v>0</v>
      </c>
      <c r="CK346" s="253">
        <f t="shared" si="918"/>
        <v>0</v>
      </c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332"/>
  <sheetViews>
    <sheetView zoomScale="80" zoomScaleNormal="80" workbookViewId="0">
      <pane xSplit="5" ySplit="1" topLeftCell="F323" activePane="bottomRight" state="frozen"/>
      <selection pane="topRight" activeCell="F1" sqref="F1"/>
      <selection pane="bottomLeft" activeCell="A5" sqref="A5"/>
      <selection pane="bottomRight" activeCell="E360" sqref="E360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1.5546875" customWidth="1"/>
    <col min="11" max="11" width="9.5546875" customWidth="1"/>
    <col min="12" max="12" width="14.5546875" style="2" customWidth="1"/>
    <col min="13" max="13" width="14" customWidth="1"/>
    <col min="14" max="14" width="13.109375" customWidth="1"/>
    <col min="15" max="15" width="14.109375" style="2" customWidth="1"/>
    <col min="16" max="16" width="11.44140625" customWidth="1"/>
    <col min="17" max="17" width="13.5546875" customWidth="1"/>
    <col min="18" max="18" width="5.6640625" customWidth="1"/>
    <col min="19" max="19" width="13.5546875" customWidth="1"/>
    <col min="20" max="20" width="6.33203125" customWidth="1"/>
    <col min="21" max="21" width="13.6640625" customWidth="1"/>
    <col min="22" max="22" width="5.6640625" customWidth="1"/>
    <col min="23" max="23" width="13.44140625" customWidth="1"/>
    <col min="24" max="24" width="15.109375" bestFit="1" customWidth="1"/>
    <col min="25" max="25" width="14.88671875" bestFit="1" customWidth="1"/>
    <col min="26" max="27" width="15.109375" bestFit="1" customWidth="1"/>
    <col min="29" max="29" width="15.6640625" style="2" customWidth="1"/>
    <col min="30" max="30" width="9.88671875" customWidth="1"/>
    <col min="31" max="31" width="12.33203125" customWidth="1"/>
    <col min="32" max="32" width="3.6640625" style="3" customWidth="1"/>
    <col min="33" max="33" width="5.44140625" customWidth="1"/>
    <col min="34" max="34" width="11.44140625" style="3"/>
    <col min="36" max="36" width="11.44140625" style="3"/>
    <col min="37" max="37" width="16.109375" customWidth="1"/>
    <col min="38" max="38" width="11.44140625" style="3"/>
    <col min="40" max="40" width="11.44140625" style="3"/>
    <col min="41" max="41" width="17.88671875" customWidth="1"/>
    <col min="42" max="42" width="11.44140625" style="3"/>
    <col min="44" max="44" width="11.44140625" style="3"/>
    <col min="46" max="46" width="11.44140625" style="3"/>
    <col min="47" max="47" width="12" bestFit="1" customWidth="1"/>
    <col min="48" max="48" width="11.44140625" style="3"/>
    <col min="50" max="50" width="11.44140625" style="3"/>
    <col min="52" max="52" width="11.44140625" style="3"/>
    <col min="54" max="54" width="11.44140625" style="3"/>
    <col min="60" max="60" width="13" customWidth="1"/>
  </cols>
  <sheetData>
    <row r="1" spans="1:89" x14ac:dyDescent="0.3">
      <c r="M1" s="2"/>
      <c r="N1" s="2"/>
      <c r="O1"/>
      <c r="Q1" s="2"/>
      <c r="AC1"/>
      <c r="AE1" s="2"/>
      <c r="AF1"/>
      <c r="BD1" s="3"/>
    </row>
    <row r="2" spans="1:89" s="165" customFormat="1" ht="18" x14ac:dyDescent="0.3">
      <c r="A2" s="4"/>
      <c r="B2" s="93" t="s">
        <v>114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2"/>
      <c r="P2" s="4"/>
      <c r="Q2" s="4"/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E2" s="4"/>
      <c r="AF2" s="4"/>
      <c r="AG2" s="4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</row>
    <row r="3" spans="1:89" ht="55.2" x14ac:dyDescent="0.3">
      <c r="A3" s="9"/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G3" s="9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F3" s="9"/>
      <c r="BG3" s="9"/>
      <c r="BH3" s="9"/>
      <c r="BI3" s="9"/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1:89" s="165" customFormat="1" ht="27.6" x14ac:dyDescent="0.3">
      <c r="A4" s="10"/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7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7">
        <v>0</v>
      </c>
      <c r="AK4" s="164">
        <f>AJ4*(O4*(M4/100+1))</f>
        <v>0</v>
      </c>
      <c r="AL4" s="121"/>
      <c r="AM4" s="164">
        <f>AL4*(O4*(M4/100+1))</f>
        <v>0</v>
      </c>
      <c r="AN4" s="121"/>
      <c r="AO4" s="164">
        <f>AN4*(O4*(M4/100+1))</f>
        <v>0</v>
      </c>
      <c r="AP4" s="121"/>
      <c r="AQ4" s="164">
        <f>AP4*(O4*(M4/100+1))</f>
        <v>0</v>
      </c>
      <c r="AR4" s="121"/>
      <c r="AS4" s="164">
        <f>AR4*(O4*(M4/100+1))</f>
        <v>0</v>
      </c>
      <c r="AT4" s="121"/>
      <c r="AU4" s="164">
        <f>AT4*(O4*(M4/100+1))</f>
        <v>0</v>
      </c>
      <c r="AV4" s="121"/>
      <c r="AW4" s="164">
        <f>AV4*(O4*(M4/100+1))</f>
        <v>0</v>
      </c>
      <c r="AX4" s="121"/>
      <c r="AY4" s="164">
        <f>AX4*(O4*(M4/100+1))</f>
        <v>0</v>
      </c>
      <c r="AZ4" s="121"/>
      <c r="BA4" s="164">
        <f>AZ4*(O4*(M4/100+1))</f>
        <v>0</v>
      </c>
      <c r="BB4" s="121"/>
      <c r="BC4" s="164">
        <f>BB4*(O4*(M4/100+1))</f>
        <v>0</v>
      </c>
      <c r="BD4" s="121"/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19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1:89" ht="27.6" x14ac:dyDescent="0.3">
      <c r="A5" s="211"/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0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0</v>
      </c>
      <c r="W5" s="115">
        <f t="shared" ref="W5:W68" si="11">V5*(O5*(M5/100+1))</f>
        <v>0</v>
      </c>
      <c r="X5" s="113">
        <f t="shared" si="4"/>
        <v>0</v>
      </c>
      <c r="Y5" s="115">
        <f t="shared" ref="Y5:Y68" si="12">X5*(O5*(M5/100+1))</f>
        <v>0</v>
      </c>
      <c r="Z5" s="116">
        <f t="shared" si="5"/>
        <v>0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3">AH5*(O5*(M5/100+1))</f>
        <v>0</v>
      </c>
      <c r="AJ5" s="216"/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0</v>
      </c>
      <c r="AU5" s="164">
        <f t="shared" ref="AU5:AU68" si="19">AT5*(O5*(M5/100+1))</f>
        <v>0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0</v>
      </c>
      <c r="BE5" s="164">
        <f t="shared" ref="BE5:BE68" si="24">BD5*(O5*(M5/100+1))</f>
        <v>0</v>
      </c>
      <c r="BF5" s="253">
        <f t="shared" ref="BF5:BF68" si="25">SUM(R5,T5,V5,X5)*(O5*(M5/100+1))</f>
        <v>0</v>
      </c>
      <c r="BG5" s="253">
        <f t="shared" ref="BG5:BG68" si="26">SUM(BE5,BC5,BA5,AY5,AW5,AU5,AS5,AQ5,AO5,AM5,AK5,AI5)</f>
        <v>0</v>
      </c>
      <c r="BH5" s="10" t="b">
        <f t="shared" ref="BH5:BH68" si="27">BF5=BG5</f>
        <v>1</v>
      </c>
      <c r="BI5" s="253">
        <f t="shared" ref="BI5:BI68" si="28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9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1:89" s="165" customFormat="1" ht="27.6" x14ac:dyDescent="0.3">
      <c r="A6" s="10"/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3</v>
      </c>
      <c r="L6" s="104" t="s">
        <v>20</v>
      </c>
      <c r="M6" s="104">
        <v>16</v>
      </c>
      <c r="N6" s="262">
        <f t="shared" ref="N6:N69" si="30">ROUND(O6,2)</f>
        <v>18.13</v>
      </c>
      <c r="O6" s="106">
        <v>18.13</v>
      </c>
      <c r="P6" s="110">
        <f t="shared" si="8"/>
        <v>63.092399999999984</v>
      </c>
      <c r="Q6" s="112" t="s">
        <v>139</v>
      </c>
      <c r="R6" s="113">
        <f t="shared" si="1"/>
        <v>3</v>
      </c>
      <c r="S6" s="114">
        <f t="shared" si="9"/>
        <v>63.092399999999984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63.092399999999984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7">
        <v>3</v>
      </c>
      <c r="AK6" s="164">
        <f t="shared" si="14"/>
        <v>63.092399999999984</v>
      </c>
      <c r="AL6" s="121"/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63.092399999999984</v>
      </c>
      <c r="BG6" s="253">
        <f t="shared" si="26"/>
        <v>63.092399999999984</v>
      </c>
      <c r="BH6" s="10" t="b">
        <f t="shared" si="27"/>
        <v>1</v>
      </c>
      <c r="BI6" s="253">
        <f t="shared" si="28"/>
        <v>0</v>
      </c>
      <c r="BJ6" s="250">
        <f t="shared" ref="BJ6:BJ69" si="31">D6</f>
        <v>21110016</v>
      </c>
      <c r="BK6" s="251">
        <v>348</v>
      </c>
      <c r="BL6" s="251">
        <v>5</v>
      </c>
      <c r="BM6" s="252">
        <f t="shared" ref="BM6:BM69" si="32">R6</f>
        <v>3</v>
      </c>
      <c r="BN6" s="252">
        <f t="shared" ref="BN6:BN69" si="33">T6</f>
        <v>0</v>
      </c>
      <c r="BO6" s="252">
        <f t="shared" ref="BO6:BO69" si="34">V6</f>
        <v>0</v>
      </c>
      <c r="BP6" s="252">
        <f t="shared" ref="BP6:BP69" si="35">X6</f>
        <v>0</v>
      </c>
      <c r="BQ6" s="254">
        <f t="shared" ref="BQ6:BQ69" si="36">N6</f>
        <v>18.13</v>
      </c>
      <c r="BR6">
        <f t="shared" si="29"/>
        <v>16</v>
      </c>
      <c r="BS6">
        <v>0</v>
      </c>
      <c r="BT6">
        <v>1</v>
      </c>
      <c r="BU6" t="s">
        <v>139</v>
      </c>
      <c r="BV6" t="str">
        <f t="shared" si="7"/>
        <v>0</v>
      </c>
      <c r="BW6" t="str">
        <f t="shared" si="7"/>
        <v>0</v>
      </c>
      <c r="BX6" t="str">
        <f t="shared" si="7"/>
        <v>1</v>
      </c>
      <c r="BY6" t="s">
        <v>23</v>
      </c>
      <c r="BZ6" s="253">
        <f t="shared" ref="BZ6:BZ69" si="37">AI6</f>
        <v>0</v>
      </c>
      <c r="CA6" s="253">
        <f t="shared" ref="CA6:CA69" si="38">AK6</f>
        <v>63.092399999999984</v>
      </c>
      <c r="CB6" s="253">
        <f t="shared" ref="CB6:CB69" si="39">AM6</f>
        <v>0</v>
      </c>
      <c r="CC6" s="253">
        <f t="shared" ref="CC6:CC69" si="40">AO6</f>
        <v>0</v>
      </c>
      <c r="CD6" s="253">
        <f t="shared" ref="CD6:CD69" si="41">AQ6</f>
        <v>0</v>
      </c>
      <c r="CE6" s="253">
        <f t="shared" ref="CE6:CE69" si="42">AS6</f>
        <v>0</v>
      </c>
      <c r="CF6" s="253">
        <f t="shared" ref="CF6:CF69" si="43">AU6</f>
        <v>0</v>
      </c>
      <c r="CG6" s="253">
        <f t="shared" ref="CG6:CG69" si="44">AW6</f>
        <v>0</v>
      </c>
      <c r="CH6" s="253">
        <f t="shared" ref="CH6:CH69" si="45">AY6</f>
        <v>0</v>
      </c>
      <c r="CI6" s="253">
        <f t="shared" ref="CI6:CI69" si="46">BA6</f>
        <v>0</v>
      </c>
      <c r="CJ6" s="253">
        <f t="shared" ref="CJ6:CJ69" si="47">BC6</f>
        <v>0</v>
      </c>
      <c r="CK6" s="253">
        <f t="shared" ref="CK6:CK69" si="48">BE6</f>
        <v>0</v>
      </c>
    </row>
    <row r="7" spans="1:89" ht="27.6" x14ac:dyDescent="0.3">
      <c r="A7" s="211"/>
      <c r="B7" s="194">
        <v>2</v>
      </c>
      <c r="C7" s="195">
        <v>211011</v>
      </c>
      <c r="D7" s="189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22</v>
      </c>
      <c r="L7" s="201" t="s">
        <v>20</v>
      </c>
      <c r="M7" s="104">
        <v>16</v>
      </c>
      <c r="N7" s="262">
        <f t="shared" si="30"/>
        <v>18.75</v>
      </c>
      <c r="O7" s="202">
        <v>18.75</v>
      </c>
      <c r="P7" s="110">
        <f t="shared" si="8"/>
        <v>478.5</v>
      </c>
      <c r="Q7" s="204" t="s">
        <v>139</v>
      </c>
      <c r="R7" s="113">
        <f t="shared" si="1"/>
        <v>3</v>
      </c>
      <c r="S7" s="114">
        <f t="shared" si="9"/>
        <v>65.25</v>
      </c>
      <c r="T7" s="113">
        <f t="shared" si="2"/>
        <v>7</v>
      </c>
      <c r="U7" s="115">
        <f t="shared" si="10"/>
        <v>152.25</v>
      </c>
      <c r="V7" s="113">
        <f t="shared" si="3"/>
        <v>6</v>
      </c>
      <c r="W7" s="115">
        <f t="shared" si="11"/>
        <v>130.5</v>
      </c>
      <c r="X7" s="113">
        <f t="shared" si="4"/>
        <v>6</v>
      </c>
      <c r="Y7" s="115">
        <f t="shared" si="12"/>
        <v>130.5</v>
      </c>
      <c r="Z7" s="116">
        <f t="shared" si="5"/>
        <v>478.5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6"/>
      <c r="AK7" s="164">
        <f t="shared" si="14"/>
        <v>0</v>
      </c>
      <c r="AL7" s="210">
        <v>3</v>
      </c>
      <c r="AM7" s="164">
        <f t="shared" si="15"/>
        <v>65.25</v>
      </c>
      <c r="AN7" s="210">
        <v>3</v>
      </c>
      <c r="AO7" s="164">
        <f t="shared" si="16"/>
        <v>65.25</v>
      </c>
      <c r="AP7" s="210">
        <v>2</v>
      </c>
      <c r="AQ7" s="164">
        <f t="shared" si="17"/>
        <v>43.5</v>
      </c>
      <c r="AR7" s="210">
        <v>2</v>
      </c>
      <c r="AS7" s="164">
        <f t="shared" si="18"/>
        <v>43.5</v>
      </c>
      <c r="AT7" s="210">
        <v>2</v>
      </c>
      <c r="AU7" s="164">
        <f t="shared" si="19"/>
        <v>43.5</v>
      </c>
      <c r="AV7" s="210">
        <v>2</v>
      </c>
      <c r="AW7" s="164">
        <f t="shared" si="20"/>
        <v>43.5</v>
      </c>
      <c r="AX7" s="210">
        <v>2</v>
      </c>
      <c r="AY7" s="164">
        <f t="shared" si="21"/>
        <v>43.5</v>
      </c>
      <c r="AZ7" s="210">
        <v>2</v>
      </c>
      <c r="BA7" s="164">
        <f t="shared" si="22"/>
        <v>43.5</v>
      </c>
      <c r="BB7" s="210">
        <v>2</v>
      </c>
      <c r="BC7" s="164">
        <f t="shared" si="23"/>
        <v>43.5</v>
      </c>
      <c r="BD7" s="210">
        <v>2</v>
      </c>
      <c r="BE7" s="164">
        <f t="shared" si="24"/>
        <v>43.5</v>
      </c>
      <c r="BF7" s="253">
        <f t="shared" si="25"/>
        <v>478.5</v>
      </c>
      <c r="BG7" s="253">
        <f t="shared" si="26"/>
        <v>478.5</v>
      </c>
      <c r="BH7" s="10" t="b">
        <f t="shared" si="27"/>
        <v>1</v>
      </c>
      <c r="BI7" s="253">
        <f t="shared" si="28"/>
        <v>0</v>
      </c>
      <c r="BJ7" s="250">
        <f t="shared" si="31"/>
        <v>21110016</v>
      </c>
      <c r="BK7" s="251">
        <v>348</v>
      </c>
      <c r="BL7" s="251">
        <v>5</v>
      </c>
      <c r="BM7" s="252">
        <f t="shared" si="32"/>
        <v>3</v>
      </c>
      <c r="BN7" s="252">
        <f t="shared" si="33"/>
        <v>7</v>
      </c>
      <c r="BO7" s="252">
        <f t="shared" si="34"/>
        <v>6</v>
      </c>
      <c r="BP7" s="252">
        <f t="shared" si="35"/>
        <v>6</v>
      </c>
      <c r="BQ7" s="254">
        <f t="shared" si="36"/>
        <v>18.75</v>
      </c>
      <c r="BR7">
        <f t="shared" si="29"/>
        <v>16</v>
      </c>
      <c r="BS7">
        <v>0</v>
      </c>
      <c r="BT7">
        <v>1</v>
      </c>
      <c r="BU7" t="s">
        <v>139</v>
      </c>
      <c r="BV7" t="str">
        <f t="shared" si="7"/>
        <v>0</v>
      </c>
      <c r="BW7" t="str">
        <f t="shared" si="7"/>
        <v>0</v>
      </c>
      <c r="BX7" t="str">
        <f t="shared" si="7"/>
        <v>1</v>
      </c>
      <c r="BY7" t="s">
        <v>23</v>
      </c>
      <c r="BZ7" s="253">
        <f t="shared" si="37"/>
        <v>0</v>
      </c>
      <c r="CA7" s="253">
        <f t="shared" si="38"/>
        <v>0</v>
      </c>
      <c r="CB7" s="253">
        <f t="shared" si="39"/>
        <v>65.25</v>
      </c>
      <c r="CC7" s="253">
        <f t="shared" si="40"/>
        <v>65.25</v>
      </c>
      <c r="CD7" s="253">
        <f t="shared" si="41"/>
        <v>43.5</v>
      </c>
      <c r="CE7" s="253">
        <f t="shared" si="42"/>
        <v>43.5</v>
      </c>
      <c r="CF7" s="253">
        <f t="shared" si="43"/>
        <v>43.5</v>
      </c>
      <c r="CG7" s="253">
        <f t="shared" si="44"/>
        <v>43.5</v>
      </c>
      <c r="CH7" s="253">
        <f t="shared" si="45"/>
        <v>43.5</v>
      </c>
      <c r="CI7" s="253">
        <f t="shared" si="46"/>
        <v>43.5</v>
      </c>
      <c r="CJ7" s="253">
        <f t="shared" si="47"/>
        <v>43.5</v>
      </c>
      <c r="CK7" s="253">
        <f t="shared" si="48"/>
        <v>43.5</v>
      </c>
    </row>
    <row r="8" spans="1:89" s="165" customFormat="1" ht="27.6" x14ac:dyDescent="0.3">
      <c r="A8" s="10"/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3</v>
      </c>
      <c r="L8" s="104" t="s">
        <v>20</v>
      </c>
      <c r="M8" s="104">
        <v>16</v>
      </c>
      <c r="N8" s="262">
        <f t="shared" si="30"/>
        <v>4.4000000000000004</v>
      </c>
      <c r="O8" s="106">
        <v>4.4000000000000004</v>
      </c>
      <c r="P8" s="110">
        <f t="shared" si="8"/>
        <v>15.312000000000001</v>
      </c>
      <c r="Q8" s="112" t="s">
        <v>139</v>
      </c>
      <c r="R8" s="113">
        <f t="shared" si="1"/>
        <v>3</v>
      </c>
      <c r="S8" s="114">
        <f t="shared" si="9"/>
        <v>15.312000000000001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15.312000000000001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7">
        <v>3</v>
      </c>
      <c r="AK8" s="164">
        <f t="shared" si="14"/>
        <v>15.312000000000001</v>
      </c>
      <c r="AL8" s="121"/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15.312000000000001</v>
      </c>
      <c r="BG8" s="253">
        <f t="shared" si="26"/>
        <v>15.312000000000001</v>
      </c>
      <c r="BH8" s="10" t="b">
        <f t="shared" si="27"/>
        <v>1</v>
      </c>
      <c r="BI8" s="253">
        <f t="shared" si="28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3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9"/>
        <v>16</v>
      </c>
      <c r="BS8">
        <v>0</v>
      </c>
      <c r="BT8">
        <v>1</v>
      </c>
      <c r="BU8" t="s">
        <v>139</v>
      </c>
      <c r="BV8" t="str">
        <f t="shared" si="7"/>
        <v>0</v>
      </c>
      <c r="BW8" t="str">
        <f t="shared" si="7"/>
        <v>0</v>
      </c>
      <c r="BX8" t="str">
        <f t="shared" si="7"/>
        <v>1</v>
      </c>
      <c r="BY8" t="s">
        <v>23</v>
      </c>
      <c r="BZ8" s="253">
        <f t="shared" si="37"/>
        <v>0</v>
      </c>
      <c r="CA8" s="253">
        <f t="shared" si="38"/>
        <v>15.312000000000001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1:89" ht="27.6" x14ac:dyDescent="0.3">
      <c r="A9" s="211"/>
      <c r="B9" s="194">
        <v>3</v>
      </c>
      <c r="C9" s="195">
        <v>211011</v>
      </c>
      <c r="D9" s="189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46</v>
      </c>
      <c r="L9" s="201" t="s">
        <v>20</v>
      </c>
      <c r="M9" s="104">
        <v>16</v>
      </c>
      <c r="N9" s="262">
        <f t="shared" si="30"/>
        <v>4.4400000000000004</v>
      </c>
      <c r="O9" s="202">
        <v>4.4400000000000004</v>
      </c>
      <c r="P9" s="110">
        <f t="shared" si="8"/>
        <v>236.91840000000002</v>
      </c>
      <c r="Q9" s="204" t="s">
        <v>139</v>
      </c>
      <c r="R9" s="113">
        <f t="shared" si="1"/>
        <v>3</v>
      </c>
      <c r="S9" s="114">
        <f t="shared" si="9"/>
        <v>15.4512</v>
      </c>
      <c r="T9" s="113">
        <f t="shared" si="2"/>
        <v>13</v>
      </c>
      <c r="U9" s="115">
        <f t="shared" si="10"/>
        <v>66.955200000000005</v>
      </c>
      <c r="V9" s="113">
        <f t="shared" si="3"/>
        <v>15</v>
      </c>
      <c r="W9" s="115">
        <f t="shared" si="11"/>
        <v>77.256</v>
      </c>
      <c r="X9" s="113">
        <f t="shared" si="4"/>
        <v>15</v>
      </c>
      <c r="Y9" s="115">
        <f t="shared" si="12"/>
        <v>77.256</v>
      </c>
      <c r="Z9" s="116">
        <f t="shared" si="5"/>
        <v>236.91839999999999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6"/>
      <c r="AK9" s="164">
        <f t="shared" si="14"/>
        <v>0</v>
      </c>
      <c r="AL9" s="210">
        <v>3</v>
      </c>
      <c r="AM9" s="164">
        <f t="shared" si="15"/>
        <v>15.4512</v>
      </c>
      <c r="AN9" s="210">
        <v>3</v>
      </c>
      <c r="AO9" s="164">
        <f t="shared" si="16"/>
        <v>15.4512</v>
      </c>
      <c r="AP9" s="210">
        <v>5</v>
      </c>
      <c r="AQ9" s="164">
        <f t="shared" si="17"/>
        <v>25.752000000000002</v>
      </c>
      <c r="AR9" s="210">
        <v>5</v>
      </c>
      <c r="AS9" s="164">
        <f t="shared" si="18"/>
        <v>25.752000000000002</v>
      </c>
      <c r="AT9" s="210">
        <v>5</v>
      </c>
      <c r="AU9" s="164">
        <f t="shared" si="19"/>
        <v>25.752000000000002</v>
      </c>
      <c r="AV9" s="210">
        <v>5</v>
      </c>
      <c r="AW9" s="164">
        <f t="shared" si="20"/>
        <v>25.752000000000002</v>
      </c>
      <c r="AX9" s="210">
        <v>5</v>
      </c>
      <c r="AY9" s="164">
        <f t="shared" si="21"/>
        <v>25.752000000000002</v>
      </c>
      <c r="AZ9" s="210">
        <v>5</v>
      </c>
      <c r="BA9" s="164">
        <f t="shared" si="22"/>
        <v>25.752000000000002</v>
      </c>
      <c r="BB9" s="210">
        <v>5</v>
      </c>
      <c r="BC9" s="164">
        <f t="shared" si="23"/>
        <v>25.752000000000002</v>
      </c>
      <c r="BD9" s="210">
        <v>5</v>
      </c>
      <c r="BE9" s="164">
        <f t="shared" si="24"/>
        <v>25.752000000000002</v>
      </c>
      <c r="BF9" s="253">
        <f t="shared" si="25"/>
        <v>236.91840000000002</v>
      </c>
      <c r="BG9" s="253">
        <f t="shared" si="26"/>
        <v>236.91840000000005</v>
      </c>
      <c r="BH9" s="10" t="b">
        <f t="shared" si="27"/>
        <v>1</v>
      </c>
      <c r="BI9" s="253">
        <f t="shared" si="28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3</v>
      </c>
      <c r="BN9" s="252">
        <f t="shared" si="33"/>
        <v>13</v>
      </c>
      <c r="BO9" s="252">
        <f t="shared" si="34"/>
        <v>15</v>
      </c>
      <c r="BP9" s="252">
        <f t="shared" si="35"/>
        <v>15</v>
      </c>
      <c r="BQ9" s="254">
        <f t="shared" si="36"/>
        <v>4.4400000000000004</v>
      </c>
      <c r="BR9">
        <f t="shared" si="29"/>
        <v>16</v>
      </c>
      <c r="BS9">
        <v>0</v>
      </c>
      <c r="BT9">
        <v>1</v>
      </c>
      <c r="BU9" t="s">
        <v>139</v>
      </c>
      <c r="BV9" t="str">
        <f t="shared" si="7"/>
        <v>0</v>
      </c>
      <c r="BW9" t="str">
        <f t="shared" si="7"/>
        <v>0</v>
      </c>
      <c r="BX9" t="str">
        <f t="shared" si="7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15.4512</v>
      </c>
      <c r="CC9" s="253">
        <f t="shared" si="40"/>
        <v>15.4512</v>
      </c>
      <c r="CD9" s="253">
        <f t="shared" si="41"/>
        <v>25.752000000000002</v>
      </c>
      <c r="CE9" s="253">
        <f t="shared" si="42"/>
        <v>25.752000000000002</v>
      </c>
      <c r="CF9" s="253">
        <f t="shared" si="43"/>
        <v>25.752000000000002</v>
      </c>
      <c r="CG9" s="253">
        <f t="shared" si="44"/>
        <v>25.752000000000002</v>
      </c>
      <c r="CH9" s="253">
        <f t="shared" si="45"/>
        <v>25.752000000000002</v>
      </c>
      <c r="CI9" s="253">
        <f t="shared" si="46"/>
        <v>25.752000000000002</v>
      </c>
      <c r="CJ9" s="253">
        <f t="shared" si="47"/>
        <v>25.752000000000002</v>
      </c>
      <c r="CK9" s="253">
        <f t="shared" si="48"/>
        <v>25.752000000000002</v>
      </c>
    </row>
    <row r="10" spans="1:89" s="165" customFormat="1" ht="41.4" x14ac:dyDescent="0.3">
      <c r="A10" s="1"/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10</v>
      </c>
      <c r="L10" s="104" t="s">
        <v>138</v>
      </c>
      <c r="M10" s="104">
        <v>16</v>
      </c>
      <c r="N10" s="262">
        <f t="shared" si="30"/>
        <v>37.25</v>
      </c>
      <c r="O10" s="106">
        <v>37.25</v>
      </c>
      <c r="P10" s="110">
        <f t="shared" si="8"/>
        <v>432.09999999999991</v>
      </c>
      <c r="Q10" s="112" t="s">
        <v>139</v>
      </c>
      <c r="R10" s="113">
        <f t="shared" si="1"/>
        <v>10</v>
      </c>
      <c r="S10" s="114">
        <f t="shared" si="9"/>
        <v>432.09999999999991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432.09999999999991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7">
        <v>10</v>
      </c>
      <c r="AK10" s="164">
        <f t="shared" si="14"/>
        <v>432.09999999999991</v>
      </c>
      <c r="AL10" s="127"/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432.09999999999991</v>
      </c>
      <c r="BG10" s="253">
        <f t="shared" si="26"/>
        <v>432.09999999999991</v>
      </c>
      <c r="BH10" s="10" t="b">
        <f t="shared" si="27"/>
        <v>1</v>
      </c>
      <c r="BI10" s="253">
        <f t="shared" si="28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10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9"/>
        <v>16</v>
      </c>
      <c r="BS10">
        <v>0</v>
      </c>
      <c r="BT10">
        <v>1</v>
      </c>
      <c r="BU10" t="s">
        <v>139</v>
      </c>
      <c r="BV10" t="str">
        <f t="shared" si="7"/>
        <v>0</v>
      </c>
      <c r="BW10" t="str">
        <f t="shared" si="7"/>
        <v>0</v>
      </c>
      <c r="BX10" t="str">
        <f t="shared" si="7"/>
        <v>1</v>
      </c>
      <c r="BY10" t="s">
        <v>23</v>
      </c>
      <c r="BZ10" s="253">
        <f t="shared" si="37"/>
        <v>0</v>
      </c>
      <c r="CA10" s="253">
        <f t="shared" si="38"/>
        <v>432.09999999999991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1:89" ht="41.4" x14ac:dyDescent="0.3">
      <c r="A11" s="217"/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26</v>
      </c>
      <c r="L11" s="201" t="s">
        <v>138</v>
      </c>
      <c r="M11" s="104">
        <v>16</v>
      </c>
      <c r="N11" s="262">
        <f t="shared" si="30"/>
        <v>34.28</v>
      </c>
      <c r="O11" s="202">
        <v>34.28</v>
      </c>
      <c r="P11" s="110">
        <f t="shared" si="8"/>
        <v>1033.8848</v>
      </c>
      <c r="Q11" s="204" t="s">
        <v>139</v>
      </c>
      <c r="R11" s="113">
        <f t="shared" si="1"/>
        <v>5</v>
      </c>
      <c r="S11" s="114">
        <f t="shared" si="9"/>
        <v>198.82400000000001</v>
      </c>
      <c r="T11" s="113">
        <f t="shared" si="2"/>
        <v>9</v>
      </c>
      <c r="U11" s="115">
        <f t="shared" si="10"/>
        <v>357.88319999999999</v>
      </c>
      <c r="V11" s="113">
        <f t="shared" si="3"/>
        <v>6</v>
      </c>
      <c r="W11" s="115">
        <f t="shared" si="11"/>
        <v>238.58879999999999</v>
      </c>
      <c r="X11" s="113">
        <f t="shared" si="4"/>
        <v>6</v>
      </c>
      <c r="Y11" s="115">
        <f t="shared" si="12"/>
        <v>238.58879999999999</v>
      </c>
      <c r="Z11" s="116">
        <f t="shared" si="5"/>
        <v>1033.8848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6"/>
      <c r="AK11" s="164">
        <f t="shared" si="14"/>
        <v>0</v>
      </c>
      <c r="AL11" s="216">
        <v>5</v>
      </c>
      <c r="AM11" s="164">
        <f t="shared" si="15"/>
        <v>198.82400000000001</v>
      </c>
      <c r="AN11" s="216">
        <v>5</v>
      </c>
      <c r="AO11" s="164">
        <f t="shared" si="16"/>
        <v>198.82400000000001</v>
      </c>
      <c r="AP11" s="216">
        <v>2</v>
      </c>
      <c r="AQ11" s="164">
        <f t="shared" si="17"/>
        <v>79.529600000000002</v>
      </c>
      <c r="AR11" s="216">
        <v>2</v>
      </c>
      <c r="AS11" s="164">
        <f t="shared" si="18"/>
        <v>79.529600000000002</v>
      </c>
      <c r="AT11" s="216">
        <v>2</v>
      </c>
      <c r="AU11" s="164">
        <f t="shared" si="19"/>
        <v>79.529600000000002</v>
      </c>
      <c r="AV11" s="216">
        <v>2</v>
      </c>
      <c r="AW11" s="164">
        <f t="shared" si="20"/>
        <v>79.529600000000002</v>
      </c>
      <c r="AX11" s="216">
        <v>2</v>
      </c>
      <c r="AY11" s="164">
        <f t="shared" si="21"/>
        <v>79.529600000000002</v>
      </c>
      <c r="AZ11" s="216">
        <v>2</v>
      </c>
      <c r="BA11" s="164">
        <f t="shared" si="22"/>
        <v>79.529600000000002</v>
      </c>
      <c r="BB11" s="216">
        <v>2</v>
      </c>
      <c r="BC11" s="164">
        <f t="shared" si="23"/>
        <v>79.529600000000002</v>
      </c>
      <c r="BD11" s="216">
        <v>2</v>
      </c>
      <c r="BE11" s="164">
        <f t="shared" si="24"/>
        <v>79.529600000000002</v>
      </c>
      <c r="BF11" s="253">
        <f t="shared" si="25"/>
        <v>1033.8848</v>
      </c>
      <c r="BG11" s="253">
        <f t="shared" si="26"/>
        <v>1033.8848</v>
      </c>
      <c r="BH11" s="10" t="b">
        <f t="shared" si="27"/>
        <v>1</v>
      </c>
      <c r="BI11" s="253">
        <f t="shared" si="28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5</v>
      </c>
      <c r="BN11" s="252">
        <f t="shared" si="33"/>
        <v>9</v>
      </c>
      <c r="BO11" s="252">
        <f t="shared" si="34"/>
        <v>6</v>
      </c>
      <c r="BP11" s="252">
        <f t="shared" si="35"/>
        <v>6</v>
      </c>
      <c r="BQ11" s="254">
        <f t="shared" si="36"/>
        <v>34.28</v>
      </c>
      <c r="BR11">
        <f t="shared" si="29"/>
        <v>16</v>
      </c>
      <c r="BS11">
        <v>0</v>
      </c>
      <c r="BT11">
        <v>1</v>
      </c>
      <c r="BU11" t="s">
        <v>139</v>
      </c>
      <c r="BV11" t="str">
        <f t="shared" si="7"/>
        <v>0</v>
      </c>
      <c r="BW11" t="str">
        <f t="shared" si="7"/>
        <v>0</v>
      </c>
      <c r="BX11" t="str">
        <f t="shared" si="7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198.82400000000001</v>
      </c>
      <c r="CC11" s="253">
        <f t="shared" si="40"/>
        <v>198.82400000000001</v>
      </c>
      <c r="CD11" s="253">
        <f t="shared" si="41"/>
        <v>79.529600000000002</v>
      </c>
      <c r="CE11" s="253">
        <f t="shared" si="42"/>
        <v>79.529600000000002</v>
      </c>
      <c r="CF11" s="253">
        <f t="shared" si="43"/>
        <v>79.529600000000002</v>
      </c>
      <c r="CG11" s="253">
        <f t="shared" si="44"/>
        <v>79.529600000000002</v>
      </c>
      <c r="CH11" s="253">
        <f t="shared" si="45"/>
        <v>79.529600000000002</v>
      </c>
      <c r="CI11" s="253">
        <f t="shared" si="46"/>
        <v>79.529600000000002</v>
      </c>
      <c r="CJ11" s="253">
        <f t="shared" si="47"/>
        <v>79.529600000000002</v>
      </c>
      <c r="CK11" s="253">
        <f t="shared" si="48"/>
        <v>79.529600000000002</v>
      </c>
    </row>
    <row r="12" spans="1:89" s="165" customFormat="1" ht="41.4" x14ac:dyDescent="0.3">
      <c r="A12" s="10"/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5</v>
      </c>
      <c r="L12" s="104" t="s">
        <v>20</v>
      </c>
      <c r="M12" s="104">
        <v>16</v>
      </c>
      <c r="N12" s="262">
        <f t="shared" si="30"/>
        <v>51.49</v>
      </c>
      <c r="O12" s="106">
        <v>51.49</v>
      </c>
      <c r="P12" s="110">
        <f t="shared" si="8"/>
        <v>298.642</v>
      </c>
      <c r="Q12" s="112" t="s">
        <v>139</v>
      </c>
      <c r="R12" s="113">
        <f t="shared" si="1"/>
        <v>5</v>
      </c>
      <c r="S12" s="114">
        <f t="shared" si="9"/>
        <v>298.642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298.642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7">
        <v>5</v>
      </c>
      <c r="AK12" s="164">
        <f t="shared" si="14"/>
        <v>298.642</v>
      </c>
      <c r="AL12" s="127"/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298.642</v>
      </c>
      <c r="BG12" s="253">
        <f t="shared" si="26"/>
        <v>298.642</v>
      </c>
      <c r="BH12" s="10" t="b">
        <f t="shared" si="27"/>
        <v>1</v>
      </c>
      <c r="BI12" s="253">
        <f t="shared" si="28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5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9"/>
        <v>16</v>
      </c>
      <c r="BS12">
        <v>0</v>
      </c>
      <c r="BT12">
        <v>1</v>
      </c>
      <c r="BU12" t="s">
        <v>139</v>
      </c>
      <c r="BV12" t="str">
        <f t="shared" si="7"/>
        <v>0</v>
      </c>
      <c r="BW12" t="str">
        <f t="shared" si="7"/>
        <v>0</v>
      </c>
      <c r="BX12" t="str">
        <f t="shared" si="7"/>
        <v>1</v>
      </c>
      <c r="BY12" t="s">
        <v>23</v>
      </c>
      <c r="BZ12" s="253">
        <f t="shared" si="37"/>
        <v>0</v>
      </c>
      <c r="CA12" s="253">
        <f t="shared" si="38"/>
        <v>298.642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1:89" ht="41.4" x14ac:dyDescent="0.3">
      <c r="A13" s="211"/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18</v>
      </c>
      <c r="L13" s="201" t="s">
        <v>20</v>
      </c>
      <c r="M13" s="104">
        <v>16</v>
      </c>
      <c r="N13" s="262">
        <f t="shared" si="30"/>
        <v>54.04</v>
      </c>
      <c r="O13" s="202">
        <v>54.04</v>
      </c>
      <c r="P13" s="110">
        <f t="shared" si="8"/>
        <v>1128.3552</v>
      </c>
      <c r="Q13" s="204" t="s">
        <v>139</v>
      </c>
      <c r="R13" s="113">
        <f t="shared" si="1"/>
        <v>5</v>
      </c>
      <c r="S13" s="114">
        <f t="shared" si="9"/>
        <v>313.43199999999996</v>
      </c>
      <c r="T13" s="113">
        <f t="shared" si="2"/>
        <v>7</v>
      </c>
      <c r="U13" s="115">
        <f t="shared" si="10"/>
        <v>438.80479999999994</v>
      </c>
      <c r="V13" s="113">
        <f t="shared" si="3"/>
        <v>3</v>
      </c>
      <c r="W13" s="115">
        <f t="shared" si="11"/>
        <v>188.05919999999998</v>
      </c>
      <c r="X13" s="113">
        <f t="shared" si="4"/>
        <v>3</v>
      </c>
      <c r="Y13" s="115">
        <f t="shared" si="12"/>
        <v>188.05919999999998</v>
      </c>
      <c r="Z13" s="116">
        <f t="shared" si="5"/>
        <v>1128.3551999999997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6"/>
      <c r="AK13" s="164">
        <f t="shared" si="14"/>
        <v>0</v>
      </c>
      <c r="AL13" s="216">
        <v>5</v>
      </c>
      <c r="AM13" s="164">
        <f t="shared" si="15"/>
        <v>313.43199999999996</v>
      </c>
      <c r="AN13" s="216">
        <v>5</v>
      </c>
      <c r="AO13" s="164">
        <f t="shared" si="16"/>
        <v>313.43199999999996</v>
      </c>
      <c r="AP13" s="216">
        <v>1</v>
      </c>
      <c r="AQ13" s="164">
        <f t="shared" si="17"/>
        <v>62.686399999999992</v>
      </c>
      <c r="AR13" s="216">
        <v>1</v>
      </c>
      <c r="AS13" s="164">
        <f t="shared" si="18"/>
        <v>62.686399999999992</v>
      </c>
      <c r="AT13" s="216">
        <v>1</v>
      </c>
      <c r="AU13" s="164">
        <f t="shared" si="19"/>
        <v>62.686399999999992</v>
      </c>
      <c r="AV13" s="216">
        <v>1</v>
      </c>
      <c r="AW13" s="164">
        <f t="shared" si="20"/>
        <v>62.686399999999992</v>
      </c>
      <c r="AX13" s="216">
        <v>1</v>
      </c>
      <c r="AY13" s="164">
        <f t="shared" si="21"/>
        <v>62.686399999999992</v>
      </c>
      <c r="AZ13" s="216">
        <v>1</v>
      </c>
      <c r="BA13" s="164">
        <f t="shared" si="22"/>
        <v>62.686399999999992</v>
      </c>
      <c r="BB13" s="216">
        <v>1</v>
      </c>
      <c r="BC13" s="164">
        <f t="shared" si="23"/>
        <v>62.686399999999992</v>
      </c>
      <c r="BD13" s="216">
        <v>1</v>
      </c>
      <c r="BE13" s="164">
        <f t="shared" si="24"/>
        <v>62.686399999999992</v>
      </c>
      <c r="BF13" s="253">
        <f t="shared" si="25"/>
        <v>1128.3552</v>
      </c>
      <c r="BG13" s="253">
        <f t="shared" si="26"/>
        <v>1128.3552</v>
      </c>
      <c r="BH13" s="10" t="b">
        <f t="shared" si="27"/>
        <v>1</v>
      </c>
      <c r="BI13" s="253">
        <f t="shared" si="28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5</v>
      </c>
      <c r="BN13" s="252">
        <f t="shared" si="33"/>
        <v>7</v>
      </c>
      <c r="BO13" s="252">
        <f t="shared" si="34"/>
        <v>3</v>
      </c>
      <c r="BP13" s="252">
        <f t="shared" si="35"/>
        <v>3</v>
      </c>
      <c r="BQ13" s="254">
        <f t="shared" si="36"/>
        <v>54.04</v>
      </c>
      <c r="BR13">
        <f t="shared" si="29"/>
        <v>16</v>
      </c>
      <c r="BS13">
        <v>0</v>
      </c>
      <c r="BT13">
        <v>1</v>
      </c>
      <c r="BU13" t="s">
        <v>139</v>
      </c>
      <c r="BV13" t="str">
        <f t="shared" si="7"/>
        <v>0</v>
      </c>
      <c r="BW13" t="str">
        <f t="shared" si="7"/>
        <v>0</v>
      </c>
      <c r="BX13" t="str">
        <f t="shared" si="7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313.43199999999996</v>
      </c>
      <c r="CC13" s="253">
        <f t="shared" si="40"/>
        <v>313.43199999999996</v>
      </c>
      <c r="CD13" s="253">
        <f t="shared" si="41"/>
        <v>62.686399999999992</v>
      </c>
      <c r="CE13" s="253">
        <f t="shared" si="42"/>
        <v>62.686399999999992</v>
      </c>
      <c r="CF13" s="253">
        <f t="shared" si="43"/>
        <v>62.686399999999992</v>
      </c>
      <c r="CG13" s="253">
        <f t="shared" si="44"/>
        <v>62.686399999999992</v>
      </c>
      <c r="CH13" s="253">
        <f t="shared" si="45"/>
        <v>62.686399999999992</v>
      </c>
      <c r="CI13" s="253">
        <f t="shared" si="46"/>
        <v>62.686399999999992</v>
      </c>
      <c r="CJ13" s="253">
        <f t="shared" si="47"/>
        <v>62.686399999999992</v>
      </c>
      <c r="CK13" s="253">
        <f t="shared" si="48"/>
        <v>62.686399999999992</v>
      </c>
    </row>
    <row r="14" spans="1:89" ht="41.4" x14ac:dyDescent="0.3">
      <c r="A14" s="10"/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3</v>
      </c>
      <c r="L14" s="104" t="s">
        <v>20</v>
      </c>
      <c r="M14" s="104">
        <v>16</v>
      </c>
      <c r="N14" s="262">
        <f t="shared" si="30"/>
        <v>31.6</v>
      </c>
      <c r="O14" s="106">
        <v>31.6</v>
      </c>
      <c r="P14" s="110">
        <f t="shared" si="8"/>
        <v>109.96799999999999</v>
      </c>
      <c r="Q14" s="112" t="s">
        <v>139</v>
      </c>
      <c r="R14" s="113">
        <f t="shared" si="1"/>
        <v>3</v>
      </c>
      <c r="S14" s="114">
        <f t="shared" si="9"/>
        <v>109.96799999999999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109.96799999999999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7">
        <v>3</v>
      </c>
      <c r="AK14" s="164">
        <f t="shared" si="14"/>
        <v>109.96799999999999</v>
      </c>
      <c r="AL14" s="127"/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109.96799999999999</v>
      </c>
      <c r="BG14" s="253">
        <f t="shared" si="26"/>
        <v>109.96799999999999</v>
      </c>
      <c r="BH14" s="10" t="b">
        <f t="shared" si="27"/>
        <v>1</v>
      </c>
      <c r="BI14" s="253">
        <f t="shared" si="28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3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9"/>
        <v>16</v>
      </c>
      <c r="BS14">
        <v>0</v>
      </c>
      <c r="BT14">
        <v>1</v>
      </c>
      <c r="BU14" t="s">
        <v>139</v>
      </c>
      <c r="BV14" t="str">
        <f t="shared" si="7"/>
        <v>0</v>
      </c>
      <c r="BW14" t="str">
        <f t="shared" si="7"/>
        <v>0</v>
      </c>
      <c r="BX14" t="str">
        <f t="shared" si="7"/>
        <v>1</v>
      </c>
      <c r="BY14" t="s">
        <v>23</v>
      </c>
      <c r="BZ14" s="253">
        <f t="shared" si="37"/>
        <v>0</v>
      </c>
      <c r="CA14" s="253">
        <f t="shared" si="38"/>
        <v>109.96799999999999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1:89" ht="41.4" x14ac:dyDescent="0.3">
      <c r="A15" s="211"/>
      <c r="B15" s="194">
        <v>6</v>
      </c>
      <c r="C15" s="195">
        <v>211011</v>
      </c>
      <c r="D15" s="189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8</v>
      </c>
      <c r="L15" s="201" t="s">
        <v>20</v>
      </c>
      <c r="M15" s="104">
        <v>16</v>
      </c>
      <c r="N15" s="262">
        <f t="shared" si="30"/>
        <v>31.85</v>
      </c>
      <c r="O15" s="202">
        <v>31.85</v>
      </c>
      <c r="P15" s="110">
        <f t="shared" si="8"/>
        <v>295.56799999999998</v>
      </c>
      <c r="Q15" s="204" t="s">
        <v>139</v>
      </c>
      <c r="R15" s="113">
        <f t="shared" si="1"/>
        <v>0</v>
      </c>
      <c r="S15" s="114">
        <f t="shared" si="9"/>
        <v>0</v>
      </c>
      <c r="T15" s="113">
        <f t="shared" si="2"/>
        <v>2</v>
      </c>
      <c r="U15" s="115">
        <f t="shared" si="10"/>
        <v>73.891999999999996</v>
      </c>
      <c r="V15" s="113">
        <f t="shared" si="3"/>
        <v>3</v>
      </c>
      <c r="W15" s="115">
        <f t="shared" si="11"/>
        <v>110.83799999999999</v>
      </c>
      <c r="X15" s="113">
        <f t="shared" si="4"/>
        <v>3</v>
      </c>
      <c r="Y15" s="115">
        <f t="shared" si="12"/>
        <v>110.83799999999999</v>
      </c>
      <c r="Z15" s="116">
        <f t="shared" si="5"/>
        <v>295.56799999999998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6"/>
      <c r="AK15" s="164">
        <f t="shared" si="14"/>
        <v>0</v>
      </c>
      <c r="AL15" s="216">
        <v>0</v>
      </c>
      <c r="AM15" s="164">
        <f t="shared" si="15"/>
        <v>0</v>
      </c>
      <c r="AN15" s="216">
        <v>0</v>
      </c>
      <c r="AO15" s="164">
        <f t="shared" si="16"/>
        <v>0</v>
      </c>
      <c r="AP15" s="216">
        <v>1</v>
      </c>
      <c r="AQ15" s="164">
        <f t="shared" si="17"/>
        <v>36.945999999999998</v>
      </c>
      <c r="AR15" s="216">
        <v>1</v>
      </c>
      <c r="AS15" s="164">
        <f t="shared" si="18"/>
        <v>36.945999999999998</v>
      </c>
      <c r="AT15" s="216">
        <v>1</v>
      </c>
      <c r="AU15" s="164">
        <f t="shared" si="19"/>
        <v>36.945999999999998</v>
      </c>
      <c r="AV15" s="216">
        <v>1</v>
      </c>
      <c r="AW15" s="164">
        <f t="shared" si="20"/>
        <v>36.945999999999998</v>
      </c>
      <c r="AX15" s="216">
        <v>1</v>
      </c>
      <c r="AY15" s="164">
        <f t="shared" si="21"/>
        <v>36.945999999999998</v>
      </c>
      <c r="AZ15" s="216">
        <v>1</v>
      </c>
      <c r="BA15" s="164">
        <f t="shared" si="22"/>
        <v>36.945999999999998</v>
      </c>
      <c r="BB15" s="216">
        <v>1</v>
      </c>
      <c r="BC15" s="164">
        <f t="shared" si="23"/>
        <v>36.945999999999998</v>
      </c>
      <c r="BD15" s="216">
        <v>1</v>
      </c>
      <c r="BE15" s="164">
        <f t="shared" si="24"/>
        <v>36.945999999999998</v>
      </c>
      <c r="BF15" s="253">
        <f t="shared" si="25"/>
        <v>295.56799999999998</v>
      </c>
      <c r="BG15" s="253">
        <f t="shared" si="26"/>
        <v>295.56799999999998</v>
      </c>
      <c r="BH15" s="10" t="b">
        <f t="shared" si="27"/>
        <v>1</v>
      </c>
      <c r="BI15" s="253">
        <f t="shared" si="28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2</v>
      </c>
      <c r="BO15" s="252">
        <f t="shared" si="34"/>
        <v>3</v>
      </c>
      <c r="BP15" s="252">
        <f t="shared" si="35"/>
        <v>3</v>
      </c>
      <c r="BQ15" s="254">
        <f t="shared" si="36"/>
        <v>31.85</v>
      </c>
      <c r="BR15">
        <f t="shared" si="29"/>
        <v>16</v>
      </c>
      <c r="BS15">
        <v>0</v>
      </c>
      <c r="BT15">
        <v>1</v>
      </c>
      <c r="BU15" t="s">
        <v>139</v>
      </c>
      <c r="BV15" t="str">
        <f t="shared" si="7"/>
        <v>0</v>
      </c>
      <c r="BW15" t="str">
        <f t="shared" si="7"/>
        <v>0</v>
      </c>
      <c r="BX15" t="str">
        <f t="shared" si="7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36.945999999999998</v>
      </c>
      <c r="CE15" s="253">
        <f t="shared" si="42"/>
        <v>36.945999999999998</v>
      </c>
      <c r="CF15" s="253">
        <f t="shared" si="43"/>
        <v>36.945999999999998</v>
      </c>
      <c r="CG15" s="253">
        <f t="shared" si="44"/>
        <v>36.945999999999998</v>
      </c>
      <c r="CH15" s="253">
        <f t="shared" si="45"/>
        <v>36.945999999999998</v>
      </c>
      <c r="CI15" s="253">
        <f t="shared" si="46"/>
        <v>36.945999999999998</v>
      </c>
      <c r="CJ15" s="253">
        <f t="shared" si="47"/>
        <v>36.945999999999998</v>
      </c>
      <c r="CK15" s="253">
        <f t="shared" si="48"/>
        <v>36.945999999999998</v>
      </c>
    </row>
    <row r="16" spans="1:89" ht="20.399999999999999" x14ac:dyDescent="0.3">
      <c r="A16" s="10"/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30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7">
        <v>0</v>
      </c>
      <c r="AK16" s="164">
        <f t="shared" si="14"/>
        <v>0</v>
      </c>
      <c r="AL16" s="127"/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26"/>
        <v>0</v>
      </c>
      <c r="BH16" s="10" t="b">
        <f t="shared" si="27"/>
        <v>1</v>
      </c>
      <c r="BI16" s="253">
        <f t="shared" si="28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9"/>
        <v>16</v>
      </c>
      <c r="BS16">
        <v>0</v>
      </c>
      <c r="BT16">
        <v>1</v>
      </c>
      <c r="BU16" t="s">
        <v>139</v>
      </c>
      <c r="BV16" t="str">
        <f t="shared" si="7"/>
        <v>0</v>
      </c>
      <c r="BW16" t="str">
        <f t="shared" si="7"/>
        <v>0</v>
      </c>
      <c r="BX16" t="str">
        <f t="shared" si="7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1:89" ht="20.399999999999999" x14ac:dyDescent="0.3">
      <c r="A17" s="211"/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7</v>
      </c>
      <c r="L17" s="201" t="s">
        <v>20</v>
      </c>
      <c r="M17" s="104">
        <v>16</v>
      </c>
      <c r="N17" s="262">
        <f t="shared" si="30"/>
        <v>41.45</v>
      </c>
      <c r="O17" s="202">
        <v>41.45</v>
      </c>
      <c r="P17" s="110">
        <f t="shared" si="8"/>
        <v>336.57400000000001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2</v>
      </c>
      <c r="U17" s="115">
        <f t="shared" si="10"/>
        <v>96.164000000000001</v>
      </c>
      <c r="V17" s="113">
        <f t="shared" si="3"/>
        <v>3</v>
      </c>
      <c r="W17" s="115">
        <f t="shared" si="11"/>
        <v>144.24600000000001</v>
      </c>
      <c r="X17" s="113">
        <f t="shared" si="4"/>
        <v>2</v>
      </c>
      <c r="Y17" s="115">
        <f t="shared" si="12"/>
        <v>96.164000000000001</v>
      </c>
      <c r="Z17" s="116">
        <f t="shared" si="5"/>
        <v>336.57400000000001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6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1</v>
      </c>
      <c r="AQ17" s="164">
        <f t="shared" si="17"/>
        <v>48.082000000000001</v>
      </c>
      <c r="AR17" s="216">
        <v>1</v>
      </c>
      <c r="AS17" s="164">
        <f t="shared" si="18"/>
        <v>48.082000000000001</v>
      </c>
      <c r="AT17" s="216">
        <v>1</v>
      </c>
      <c r="AU17" s="164">
        <f t="shared" si="19"/>
        <v>48.082000000000001</v>
      </c>
      <c r="AV17" s="216">
        <v>1</v>
      </c>
      <c r="AW17" s="164">
        <f t="shared" si="20"/>
        <v>48.082000000000001</v>
      </c>
      <c r="AX17" s="216">
        <v>1</v>
      </c>
      <c r="AY17" s="164">
        <f t="shared" si="21"/>
        <v>48.082000000000001</v>
      </c>
      <c r="AZ17" s="216">
        <v>1</v>
      </c>
      <c r="BA17" s="164">
        <f t="shared" si="22"/>
        <v>48.082000000000001</v>
      </c>
      <c r="BB17" s="216">
        <v>1</v>
      </c>
      <c r="BC17" s="164">
        <f t="shared" si="23"/>
        <v>48.082000000000001</v>
      </c>
      <c r="BD17" s="216">
        <v>0</v>
      </c>
      <c r="BE17" s="164">
        <f t="shared" si="24"/>
        <v>0</v>
      </c>
      <c r="BF17" s="253">
        <f t="shared" si="25"/>
        <v>336.57400000000001</v>
      </c>
      <c r="BG17" s="253">
        <f t="shared" si="26"/>
        <v>336.57400000000001</v>
      </c>
      <c r="BH17" s="10" t="b">
        <f t="shared" si="27"/>
        <v>1</v>
      </c>
      <c r="BI17" s="253">
        <f t="shared" si="28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2</v>
      </c>
      <c r="BO17" s="252">
        <f t="shared" si="34"/>
        <v>3</v>
      </c>
      <c r="BP17" s="252">
        <f t="shared" si="35"/>
        <v>2</v>
      </c>
      <c r="BQ17" s="254">
        <f t="shared" si="36"/>
        <v>41.45</v>
      </c>
      <c r="BR17">
        <f t="shared" si="29"/>
        <v>16</v>
      </c>
      <c r="BS17">
        <v>0</v>
      </c>
      <c r="BT17">
        <v>1</v>
      </c>
      <c r="BU17" t="s">
        <v>139</v>
      </c>
      <c r="BV17" t="str">
        <f t="shared" si="7"/>
        <v>0</v>
      </c>
      <c r="BW17" t="str">
        <f t="shared" si="7"/>
        <v>0</v>
      </c>
      <c r="BX17" t="str">
        <f t="shared" si="7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48.082000000000001</v>
      </c>
      <c r="CE17" s="253">
        <f t="shared" si="42"/>
        <v>48.082000000000001</v>
      </c>
      <c r="CF17" s="253">
        <f t="shared" si="43"/>
        <v>48.082000000000001</v>
      </c>
      <c r="CG17" s="253">
        <f t="shared" si="44"/>
        <v>48.082000000000001</v>
      </c>
      <c r="CH17" s="253">
        <f t="shared" si="45"/>
        <v>48.082000000000001</v>
      </c>
      <c r="CI17" s="253">
        <f t="shared" si="46"/>
        <v>48.082000000000001</v>
      </c>
      <c r="CJ17" s="253">
        <f t="shared" si="47"/>
        <v>48.082000000000001</v>
      </c>
      <c r="CK17" s="253">
        <f t="shared" si="48"/>
        <v>0</v>
      </c>
    </row>
    <row r="18" spans="1:89" ht="20.399999999999999" x14ac:dyDescent="0.3">
      <c r="A18" s="1"/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30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7">
        <v>0</v>
      </c>
      <c r="AK18" s="164">
        <f t="shared" si="14"/>
        <v>0</v>
      </c>
      <c r="AL18" s="127"/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26"/>
        <v>0</v>
      </c>
      <c r="BH18" s="10" t="b">
        <f t="shared" si="27"/>
        <v>1</v>
      </c>
      <c r="BI18" s="253">
        <f t="shared" si="28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9"/>
        <v>16</v>
      </c>
      <c r="BS18">
        <v>0</v>
      </c>
      <c r="BT18">
        <v>1</v>
      </c>
      <c r="BU18" t="s">
        <v>139</v>
      </c>
      <c r="BV18" t="str">
        <f t="shared" si="7"/>
        <v>0</v>
      </c>
      <c r="BW18" t="str">
        <f t="shared" si="7"/>
        <v>0</v>
      </c>
      <c r="BX18" t="str">
        <f t="shared" si="7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1:89" ht="20.399999999999999" x14ac:dyDescent="0.3">
      <c r="A19" s="217"/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7</v>
      </c>
      <c r="L19" s="201" t="s">
        <v>20</v>
      </c>
      <c r="M19" s="104">
        <v>16</v>
      </c>
      <c r="N19" s="262">
        <f t="shared" si="30"/>
        <v>51.94</v>
      </c>
      <c r="O19" s="202">
        <v>51.94</v>
      </c>
      <c r="P19" s="110">
        <f t="shared" si="8"/>
        <v>421.75279999999992</v>
      </c>
      <c r="Q19" s="204" t="s">
        <v>139</v>
      </c>
      <c r="R19" s="113">
        <f t="shared" si="1"/>
        <v>0</v>
      </c>
      <c r="S19" s="114">
        <f t="shared" si="9"/>
        <v>0</v>
      </c>
      <c r="T19" s="113">
        <f t="shared" si="2"/>
        <v>2</v>
      </c>
      <c r="U19" s="115">
        <f t="shared" si="10"/>
        <v>120.50079999999998</v>
      </c>
      <c r="V19" s="113">
        <f t="shared" si="3"/>
        <v>3</v>
      </c>
      <c r="W19" s="115">
        <f t="shared" si="11"/>
        <v>180.75119999999998</v>
      </c>
      <c r="X19" s="113">
        <f t="shared" si="4"/>
        <v>2</v>
      </c>
      <c r="Y19" s="115">
        <f t="shared" si="12"/>
        <v>120.50079999999998</v>
      </c>
      <c r="Z19" s="116">
        <f t="shared" si="5"/>
        <v>421.75279999999992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6"/>
      <c r="AK19" s="164">
        <f t="shared" si="14"/>
        <v>0</v>
      </c>
      <c r="AL19" s="216">
        <v>0</v>
      </c>
      <c r="AM19" s="164">
        <f t="shared" si="15"/>
        <v>0</v>
      </c>
      <c r="AN19" s="216">
        <v>0</v>
      </c>
      <c r="AO19" s="164">
        <f t="shared" si="16"/>
        <v>0</v>
      </c>
      <c r="AP19" s="216">
        <v>1</v>
      </c>
      <c r="AQ19" s="164">
        <f t="shared" si="17"/>
        <v>60.250399999999992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0</v>
      </c>
      <c r="BE19" s="164">
        <f t="shared" si="24"/>
        <v>0</v>
      </c>
      <c r="BF19" s="253">
        <f t="shared" si="25"/>
        <v>421.75279999999992</v>
      </c>
      <c r="BG19" s="253">
        <f t="shared" si="26"/>
        <v>421.75279999999998</v>
      </c>
      <c r="BH19" s="10" t="b">
        <f t="shared" si="27"/>
        <v>1</v>
      </c>
      <c r="BI19" s="253">
        <f t="shared" si="28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2</v>
      </c>
      <c r="BO19" s="252">
        <f t="shared" si="34"/>
        <v>3</v>
      </c>
      <c r="BP19" s="252">
        <f t="shared" si="35"/>
        <v>2</v>
      </c>
      <c r="BQ19" s="254">
        <f t="shared" si="36"/>
        <v>51.94</v>
      </c>
      <c r="BR19">
        <f t="shared" si="29"/>
        <v>16</v>
      </c>
      <c r="BS19">
        <v>0</v>
      </c>
      <c r="BT19">
        <v>1</v>
      </c>
      <c r="BU19" t="s">
        <v>139</v>
      </c>
      <c r="BV19" t="str">
        <f t="shared" si="7"/>
        <v>0</v>
      </c>
      <c r="BW19" t="str">
        <f t="shared" si="7"/>
        <v>0</v>
      </c>
      <c r="BX19" t="str">
        <f t="shared" si="7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60.250399999999992</v>
      </c>
      <c r="CE19" s="253">
        <f t="shared" si="42"/>
        <v>60.250399999999992</v>
      </c>
      <c r="CF19" s="253">
        <f t="shared" si="43"/>
        <v>60.250399999999992</v>
      </c>
      <c r="CG19" s="253">
        <f t="shared" si="44"/>
        <v>60.250399999999992</v>
      </c>
      <c r="CH19" s="253">
        <f t="shared" si="45"/>
        <v>60.250399999999992</v>
      </c>
      <c r="CI19" s="253">
        <f t="shared" si="46"/>
        <v>60.250399999999992</v>
      </c>
      <c r="CJ19" s="253">
        <f t="shared" si="47"/>
        <v>60.250399999999992</v>
      </c>
      <c r="CK19" s="253">
        <f t="shared" si="48"/>
        <v>0</v>
      </c>
    </row>
    <row r="20" spans="1:89" ht="20.399999999999999" x14ac:dyDescent="0.3">
      <c r="A20" s="10"/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30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7">
        <v>0</v>
      </c>
      <c r="AK20" s="164">
        <f t="shared" si="14"/>
        <v>0</v>
      </c>
      <c r="AL20" s="127"/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26"/>
        <v>0</v>
      </c>
      <c r="BH20" s="10" t="b">
        <f t="shared" si="27"/>
        <v>1</v>
      </c>
      <c r="BI20" s="253">
        <f t="shared" si="28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9"/>
        <v>16</v>
      </c>
      <c r="BS20">
        <v>0</v>
      </c>
      <c r="BT20">
        <v>1</v>
      </c>
      <c r="BU20" t="s">
        <v>139</v>
      </c>
      <c r="BV20" t="str">
        <f t="shared" ref="BV20:BX83" si="49">IF(AB20 = "X", "1", "0")</f>
        <v>0</v>
      </c>
      <c r="BW20" t="str">
        <f t="shared" si="49"/>
        <v>0</v>
      </c>
      <c r="BX20" t="str">
        <f t="shared" si="49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1:89" ht="20.399999999999999" x14ac:dyDescent="0.3">
      <c r="A21" s="211"/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7</v>
      </c>
      <c r="L21" s="201" t="s">
        <v>20</v>
      </c>
      <c r="M21" s="104">
        <v>16</v>
      </c>
      <c r="N21" s="262">
        <f t="shared" si="30"/>
        <v>74.94</v>
      </c>
      <c r="O21" s="202">
        <v>74.94</v>
      </c>
      <c r="P21" s="110">
        <f t="shared" si="8"/>
        <v>608.51279999999997</v>
      </c>
      <c r="Q21" s="204" t="s">
        <v>139</v>
      </c>
      <c r="R21" s="113">
        <f t="shared" si="1"/>
        <v>0</v>
      </c>
      <c r="S21" s="114">
        <f t="shared" si="9"/>
        <v>0</v>
      </c>
      <c r="T21" s="113">
        <f t="shared" si="2"/>
        <v>2</v>
      </c>
      <c r="U21" s="115">
        <f t="shared" si="10"/>
        <v>173.86079999999998</v>
      </c>
      <c r="V21" s="113">
        <f t="shared" si="3"/>
        <v>3</v>
      </c>
      <c r="W21" s="115">
        <f t="shared" si="11"/>
        <v>260.7912</v>
      </c>
      <c r="X21" s="113">
        <f t="shared" si="4"/>
        <v>2</v>
      </c>
      <c r="Y21" s="115">
        <f t="shared" si="12"/>
        <v>173.86079999999998</v>
      </c>
      <c r="Z21" s="116">
        <f t="shared" si="5"/>
        <v>608.51279999999997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6"/>
      <c r="AK21" s="164">
        <f t="shared" si="14"/>
        <v>0</v>
      </c>
      <c r="AL21" s="216">
        <v>0</v>
      </c>
      <c r="AM21" s="164">
        <f t="shared" si="15"/>
        <v>0</v>
      </c>
      <c r="AN21" s="216">
        <v>0</v>
      </c>
      <c r="AO21" s="164">
        <f t="shared" si="16"/>
        <v>0</v>
      </c>
      <c r="AP21" s="216">
        <v>1</v>
      </c>
      <c r="AQ21" s="164">
        <f t="shared" si="17"/>
        <v>86.930399999999992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0</v>
      </c>
      <c r="BE21" s="164">
        <f t="shared" si="24"/>
        <v>0</v>
      </c>
      <c r="BF21" s="253">
        <f t="shared" si="25"/>
        <v>608.51279999999997</v>
      </c>
      <c r="BG21" s="253">
        <f t="shared" si="26"/>
        <v>608.51279999999986</v>
      </c>
      <c r="BH21" s="10" t="b">
        <f t="shared" si="27"/>
        <v>1</v>
      </c>
      <c r="BI21" s="253">
        <f t="shared" si="28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2</v>
      </c>
      <c r="BO21" s="252">
        <f t="shared" si="34"/>
        <v>3</v>
      </c>
      <c r="BP21" s="252">
        <f t="shared" si="35"/>
        <v>2</v>
      </c>
      <c r="BQ21" s="254">
        <f t="shared" si="36"/>
        <v>74.94</v>
      </c>
      <c r="BR21">
        <f t="shared" si="29"/>
        <v>16</v>
      </c>
      <c r="BS21">
        <v>0</v>
      </c>
      <c r="BT21">
        <v>1</v>
      </c>
      <c r="BU21" t="s">
        <v>139</v>
      </c>
      <c r="BV21" t="str">
        <f t="shared" si="49"/>
        <v>0</v>
      </c>
      <c r="BW21" t="str">
        <f t="shared" si="49"/>
        <v>0</v>
      </c>
      <c r="BX21" t="str">
        <f t="shared" si="49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86.930399999999992</v>
      </c>
      <c r="CE21" s="253">
        <f t="shared" si="42"/>
        <v>86.930399999999992</v>
      </c>
      <c r="CF21" s="253">
        <f t="shared" si="43"/>
        <v>86.930399999999992</v>
      </c>
      <c r="CG21" s="253">
        <f t="shared" si="44"/>
        <v>86.930399999999992</v>
      </c>
      <c r="CH21" s="253">
        <f t="shared" si="45"/>
        <v>86.930399999999992</v>
      </c>
      <c r="CI21" s="253">
        <f t="shared" si="46"/>
        <v>86.930399999999992</v>
      </c>
      <c r="CJ21" s="253">
        <f t="shared" si="47"/>
        <v>86.930399999999992</v>
      </c>
      <c r="CK21" s="253">
        <f t="shared" si="48"/>
        <v>0</v>
      </c>
    </row>
    <row r="22" spans="1:89" ht="20.399999999999999" x14ac:dyDescent="0.3">
      <c r="A22" s="10"/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30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7">
        <v>0</v>
      </c>
      <c r="AK22" s="164">
        <f t="shared" si="14"/>
        <v>0</v>
      </c>
      <c r="AL22" s="127"/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26"/>
        <v>0</v>
      </c>
      <c r="BH22" s="10" t="b">
        <f t="shared" si="27"/>
        <v>1</v>
      </c>
      <c r="BI22" s="253">
        <f t="shared" si="28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9"/>
        <v>16</v>
      </c>
      <c r="BS22">
        <v>0</v>
      </c>
      <c r="BT22">
        <v>1</v>
      </c>
      <c r="BU22" t="s">
        <v>139</v>
      </c>
      <c r="BV22" t="str">
        <f t="shared" si="49"/>
        <v>0</v>
      </c>
      <c r="BW22" t="str">
        <f t="shared" si="49"/>
        <v>0</v>
      </c>
      <c r="BX22" t="str">
        <f t="shared" si="49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1:89" ht="20.399999999999999" x14ac:dyDescent="0.3">
      <c r="A23" s="211"/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7</v>
      </c>
      <c r="L23" s="201" t="s">
        <v>20</v>
      </c>
      <c r="M23" s="104">
        <v>16</v>
      </c>
      <c r="N23" s="262">
        <f t="shared" si="30"/>
        <v>167.16</v>
      </c>
      <c r="O23" s="202">
        <v>167.16</v>
      </c>
      <c r="P23" s="110">
        <f t="shared" si="8"/>
        <v>1357.3391999999999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2</v>
      </c>
      <c r="U23" s="115">
        <f t="shared" si="10"/>
        <v>387.81119999999999</v>
      </c>
      <c r="V23" s="113">
        <f t="shared" si="3"/>
        <v>3</v>
      </c>
      <c r="W23" s="115">
        <f t="shared" si="11"/>
        <v>581.71679999999992</v>
      </c>
      <c r="X23" s="113">
        <f t="shared" si="4"/>
        <v>2</v>
      </c>
      <c r="Y23" s="115">
        <f t="shared" si="12"/>
        <v>387.81119999999999</v>
      </c>
      <c r="Z23" s="116">
        <f t="shared" si="5"/>
        <v>1357.3391999999999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6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1</v>
      </c>
      <c r="AQ23" s="164">
        <f t="shared" si="17"/>
        <v>193.90559999999999</v>
      </c>
      <c r="AR23" s="216">
        <v>1</v>
      </c>
      <c r="AS23" s="164">
        <f t="shared" si="18"/>
        <v>193.90559999999999</v>
      </c>
      <c r="AT23" s="216">
        <v>1</v>
      </c>
      <c r="AU23" s="164">
        <f t="shared" si="19"/>
        <v>193.90559999999999</v>
      </c>
      <c r="AV23" s="216">
        <v>1</v>
      </c>
      <c r="AW23" s="164">
        <f t="shared" si="20"/>
        <v>193.90559999999999</v>
      </c>
      <c r="AX23" s="216">
        <v>1</v>
      </c>
      <c r="AY23" s="164">
        <f t="shared" si="21"/>
        <v>193.90559999999999</v>
      </c>
      <c r="AZ23" s="216">
        <v>1</v>
      </c>
      <c r="BA23" s="164">
        <f t="shared" si="22"/>
        <v>193.90559999999999</v>
      </c>
      <c r="BB23" s="216">
        <v>1</v>
      </c>
      <c r="BC23" s="164">
        <f t="shared" si="23"/>
        <v>193.90559999999999</v>
      </c>
      <c r="BD23" s="216">
        <v>0</v>
      </c>
      <c r="BE23" s="164">
        <f t="shared" si="24"/>
        <v>0</v>
      </c>
      <c r="BF23" s="253">
        <f t="shared" si="25"/>
        <v>1357.3391999999999</v>
      </c>
      <c r="BG23" s="253">
        <f t="shared" si="26"/>
        <v>1357.3392000000001</v>
      </c>
      <c r="BH23" s="10" t="b">
        <f t="shared" si="27"/>
        <v>1</v>
      </c>
      <c r="BI23" s="253">
        <f t="shared" si="28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2</v>
      </c>
      <c r="BO23" s="252">
        <f t="shared" si="34"/>
        <v>3</v>
      </c>
      <c r="BP23" s="252">
        <f t="shared" si="35"/>
        <v>2</v>
      </c>
      <c r="BQ23" s="254">
        <f t="shared" si="36"/>
        <v>167.16</v>
      </c>
      <c r="BR23">
        <f t="shared" si="29"/>
        <v>16</v>
      </c>
      <c r="BS23">
        <v>0</v>
      </c>
      <c r="BT23">
        <v>1</v>
      </c>
      <c r="BU23" t="s">
        <v>139</v>
      </c>
      <c r="BV23" t="str">
        <f t="shared" si="49"/>
        <v>0</v>
      </c>
      <c r="BW23" t="str">
        <f t="shared" si="49"/>
        <v>0</v>
      </c>
      <c r="BX23" t="str">
        <f t="shared" si="49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193.90559999999999</v>
      </c>
      <c r="CE23" s="253">
        <f t="shared" si="42"/>
        <v>193.90559999999999</v>
      </c>
      <c r="CF23" s="253">
        <f t="shared" si="43"/>
        <v>193.90559999999999</v>
      </c>
      <c r="CG23" s="253">
        <f t="shared" si="44"/>
        <v>193.90559999999999</v>
      </c>
      <c r="CH23" s="253">
        <f t="shared" si="45"/>
        <v>193.90559999999999</v>
      </c>
      <c r="CI23" s="253">
        <f t="shared" si="46"/>
        <v>193.90559999999999</v>
      </c>
      <c r="CJ23" s="253">
        <f t="shared" si="47"/>
        <v>193.90559999999999</v>
      </c>
      <c r="CK23" s="253">
        <f t="shared" si="48"/>
        <v>0</v>
      </c>
    </row>
    <row r="24" spans="1:89" ht="27.6" x14ac:dyDescent="0.3">
      <c r="A24" s="1"/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5</v>
      </c>
      <c r="L24" s="104" t="s">
        <v>20</v>
      </c>
      <c r="M24" s="104">
        <v>16</v>
      </c>
      <c r="N24" s="262">
        <f t="shared" si="30"/>
        <v>16.489999999999998</v>
      </c>
      <c r="O24" s="106">
        <v>16.489999999999998</v>
      </c>
      <c r="P24" s="110">
        <f t="shared" si="8"/>
        <v>95.641999999999982</v>
      </c>
      <c r="Q24" s="112" t="s">
        <v>139</v>
      </c>
      <c r="R24" s="113">
        <f t="shared" si="1"/>
        <v>5</v>
      </c>
      <c r="S24" s="114">
        <f t="shared" si="9"/>
        <v>95.641999999999982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95.641999999999982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7">
        <v>5</v>
      </c>
      <c r="AK24" s="164">
        <f t="shared" si="14"/>
        <v>95.641999999999982</v>
      </c>
      <c r="AL24" s="127"/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95.641999999999982</v>
      </c>
      <c r="BG24" s="253">
        <f t="shared" si="26"/>
        <v>95.641999999999982</v>
      </c>
      <c r="BH24" s="10" t="b">
        <f t="shared" si="27"/>
        <v>1</v>
      </c>
      <c r="BI24" s="253">
        <f t="shared" si="28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5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9"/>
        <v>16</v>
      </c>
      <c r="BS24">
        <v>0</v>
      </c>
      <c r="BT24">
        <v>1</v>
      </c>
      <c r="BU24" t="s">
        <v>139</v>
      </c>
      <c r="BV24" t="str">
        <f t="shared" si="49"/>
        <v>0</v>
      </c>
      <c r="BW24" t="str">
        <f t="shared" si="49"/>
        <v>0</v>
      </c>
      <c r="BX24" t="str">
        <f t="shared" si="49"/>
        <v>1</v>
      </c>
      <c r="BY24" t="s">
        <v>23</v>
      </c>
      <c r="BZ24" s="253">
        <f t="shared" si="37"/>
        <v>0</v>
      </c>
      <c r="CA24" s="253">
        <f t="shared" si="38"/>
        <v>95.641999999999982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1:89" ht="27.6" x14ac:dyDescent="0.3">
      <c r="A25" s="217"/>
      <c r="B25" s="194">
        <v>11</v>
      </c>
      <c r="C25" s="195">
        <v>211011</v>
      </c>
      <c r="D25" s="189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34</v>
      </c>
      <c r="L25" s="201" t="s">
        <v>20</v>
      </c>
      <c r="M25" s="104">
        <v>16</v>
      </c>
      <c r="N25" s="262">
        <f t="shared" si="30"/>
        <v>16.18</v>
      </c>
      <c r="O25" s="202">
        <v>16.18</v>
      </c>
      <c r="P25" s="110">
        <f t="shared" si="8"/>
        <v>638.13919999999996</v>
      </c>
      <c r="Q25" s="204" t="s">
        <v>139</v>
      </c>
      <c r="R25" s="113">
        <f t="shared" si="1"/>
        <v>5</v>
      </c>
      <c r="S25" s="114">
        <f t="shared" si="9"/>
        <v>93.843999999999994</v>
      </c>
      <c r="T25" s="113">
        <f t="shared" si="2"/>
        <v>11</v>
      </c>
      <c r="U25" s="115">
        <f t="shared" si="10"/>
        <v>206.45679999999999</v>
      </c>
      <c r="V25" s="113">
        <f t="shared" si="3"/>
        <v>9</v>
      </c>
      <c r="W25" s="115">
        <f t="shared" si="11"/>
        <v>168.91919999999999</v>
      </c>
      <c r="X25" s="113">
        <f t="shared" si="4"/>
        <v>9</v>
      </c>
      <c r="Y25" s="115">
        <f t="shared" si="12"/>
        <v>168.91919999999999</v>
      </c>
      <c r="Z25" s="116">
        <f t="shared" si="5"/>
        <v>638.13919999999996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6"/>
      <c r="AK25" s="164">
        <f t="shared" si="14"/>
        <v>0</v>
      </c>
      <c r="AL25" s="216">
        <v>5</v>
      </c>
      <c r="AM25" s="164">
        <f t="shared" si="15"/>
        <v>93.843999999999994</v>
      </c>
      <c r="AN25" s="216">
        <v>5</v>
      </c>
      <c r="AO25" s="164">
        <f t="shared" si="16"/>
        <v>93.843999999999994</v>
      </c>
      <c r="AP25" s="216">
        <v>3</v>
      </c>
      <c r="AQ25" s="164">
        <f t="shared" si="17"/>
        <v>56.306399999999996</v>
      </c>
      <c r="AR25" s="216">
        <v>3</v>
      </c>
      <c r="AS25" s="164">
        <f t="shared" si="18"/>
        <v>56.306399999999996</v>
      </c>
      <c r="AT25" s="216">
        <v>3</v>
      </c>
      <c r="AU25" s="164">
        <f t="shared" si="19"/>
        <v>56.306399999999996</v>
      </c>
      <c r="AV25" s="216">
        <v>3</v>
      </c>
      <c r="AW25" s="164">
        <f t="shared" si="20"/>
        <v>56.306399999999996</v>
      </c>
      <c r="AX25" s="216">
        <v>3</v>
      </c>
      <c r="AY25" s="164">
        <f t="shared" si="21"/>
        <v>56.306399999999996</v>
      </c>
      <c r="AZ25" s="216">
        <v>3</v>
      </c>
      <c r="BA25" s="164">
        <f t="shared" si="22"/>
        <v>56.306399999999996</v>
      </c>
      <c r="BB25" s="216">
        <v>3</v>
      </c>
      <c r="BC25" s="164">
        <f t="shared" si="23"/>
        <v>56.306399999999996</v>
      </c>
      <c r="BD25" s="216">
        <v>3</v>
      </c>
      <c r="BE25" s="164">
        <f t="shared" si="24"/>
        <v>56.306399999999996</v>
      </c>
      <c r="BF25" s="253">
        <f t="shared" si="25"/>
        <v>638.13919999999996</v>
      </c>
      <c r="BG25" s="253">
        <f t="shared" si="26"/>
        <v>638.13920000000007</v>
      </c>
      <c r="BH25" s="10" t="b">
        <f t="shared" si="27"/>
        <v>1</v>
      </c>
      <c r="BI25" s="253">
        <f t="shared" si="28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5</v>
      </c>
      <c r="BN25" s="252">
        <f t="shared" si="33"/>
        <v>11</v>
      </c>
      <c r="BO25" s="252">
        <f t="shared" si="34"/>
        <v>9</v>
      </c>
      <c r="BP25" s="252">
        <f t="shared" si="35"/>
        <v>9</v>
      </c>
      <c r="BQ25" s="254">
        <f t="shared" si="36"/>
        <v>16.18</v>
      </c>
      <c r="BR25">
        <f t="shared" si="29"/>
        <v>16</v>
      </c>
      <c r="BS25">
        <v>0</v>
      </c>
      <c r="BT25">
        <v>1</v>
      </c>
      <c r="BU25" t="s">
        <v>139</v>
      </c>
      <c r="BV25" t="str">
        <f t="shared" si="49"/>
        <v>0</v>
      </c>
      <c r="BW25" t="str">
        <f t="shared" si="49"/>
        <v>0</v>
      </c>
      <c r="BX25" t="str">
        <f t="shared" si="49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93.843999999999994</v>
      </c>
      <c r="CC25" s="253">
        <f t="shared" si="40"/>
        <v>93.843999999999994</v>
      </c>
      <c r="CD25" s="253">
        <f t="shared" si="41"/>
        <v>56.306399999999996</v>
      </c>
      <c r="CE25" s="253">
        <f t="shared" si="42"/>
        <v>56.306399999999996</v>
      </c>
      <c r="CF25" s="253">
        <f t="shared" si="43"/>
        <v>56.306399999999996</v>
      </c>
      <c r="CG25" s="253">
        <f t="shared" si="44"/>
        <v>56.306399999999996</v>
      </c>
      <c r="CH25" s="253">
        <f t="shared" si="45"/>
        <v>56.306399999999996</v>
      </c>
      <c r="CI25" s="253">
        <f t="shared" si="46"/>
        <v>56.306399999999996</v>
      </c>
      <c r="CJ25" s="253">
        <f t="shared" si="47"/>
        <v>56.306399999999996</v>
      </c>
      <c r="CK25" s="253">
        <f t="shared" si="48"/>
        <v>56.306399999999996</v>
      </c>
    </row>
    <row r="26" spans="1:89" ht="27.6" x14ac:dyDescent="0.3">
      <c r="A26" s="10"/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3</v>
      </c>
      <c r="L26" s="104" t="s">
        <v>20</v>
      </c>
      <c r="M26" s="104">
        <v>16</v>
      </c>
      <c r="N26" s="262">
        <f t="shared" si="30"/>
        <v>15.63</v>
      </c>
      <c r="O26" s="106">
        <v>15.63</v>
      </c>
      <c r="P26" s="110">
        <f t="shared" si="8"/>
        <v>54.392400000000002</v>
      </c>
      <c r="Q26" s="112" t="s">
        <v>139</v>
      </c>
      <c r="R26" s="113">
        <f t="shared" si="1"/>
        <v>3</v>
      </c>
      <c r="S26" s="114">
        <f t="shared" si="9"/>
        <v>54.392400000000002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54.392400000000002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7">
        <v>3</v>
      </c>
      <c r="AK26" s="164">
        <f t="shared" si="14"/>
        <v>54.392400000000002</v>
      </c>
      <c r="AL26" s="127"/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54.392400000000002</v>
      </c>
      <c r="BG26" s="253">
        <f t="shared" si="26"/>
        <v>54.392400000000002</v>
      </c>
      <c r="BH26" s="10" t="b">
        <f t="shared" si="27"/>
        <v>1</v>
      </c>
      <c r="BI26" s="253">
        <f t="shared" si="28"/>
        <v>0</v>
      </c>
      <c r="BJ26" s="250">
        <f t="shared" si="31"/>
        <v>21110049</v>
      </c>
      <c r="BK26" s="251">
        <v>348</v>
      </c>
      <c r="BL26" s="251">
        <v>5</v>
      </c>
      <c r="BM26" s="252">
        <f t="shared" si="32"/>
        <v>3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9"/>
        <v>16</v>
      </c>
      <c r="BS26">
        <v>0</v>
      </c>
      <c r="BT26">
        <v>1</v>
      </c>
      <c r="BU26" t="s">
        <v>139</v>
      </c>
      <c r="BV26" t="str">
        <f t="shared" si="49"/>
        <v>0</v>
      </c>
      <c r="BW26" t="str">
        <f t="shared" si="49"/>
        <v>0</v>
      </c>
      <c r="BX26" t="str">
        <f t="shared" si="49"/>
        <v>1</v>
      </c>
      <c r="BY26" t="s">
        <v>23</v>
      </c>
      <c r="BZ26" s="253">
        <f t="shared" si="37"/>
        <v>0</v>
      </c>
      <c r="CA26" s="253">
        <f t="shared" si="38"/>
        <v>54.392400000000002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1:89" ht="27.6" x14ac:dyDescent="0.3">
      <c r="A27" s="211"/>
      <c r="B27" s="194">
        <v>12</v>
      </c>
      <c r="C27" s="195">
        <v>211011</v>
      </c>
      <c r="D27" s="189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8</v>
      </c>
      <c r="L27" s="201" t="s">
        <v>20</v>
      </c>
      <c r="M27" s="104">
        <v>16</v>
      </c>
      <c r="N27" s="262">
        <f t="shared" si="30"/>
        <v>12.5</v>
      </c>
      <c r="O27" s="202">
        <v>12.5</v>
      </c>
      <c r="P27" s="110">
        <f t="shared" si="8"/>
        <v>115.99999999999999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2</v>
      </c>
      <c r="U27" s="115">
        <f t="shared" si="10"/>
        <v>28.999999999999996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115.99999999999997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6"/>
      <c r="AK27" s="164">
        <f t="shared" si="14"/>
        <v>0</v>
      </c>
      <c r="AL27" s="216">
        <v>0</v>
      </c>
      <c r="AM27" s="164">
        <f t="shared" si="15"/>
        <v>0</v>
      </c>
      <c r="AN27" s="216">
        <v>0</v>
      </c>
      <c r="AO27" s="164">
        <f t="shared" si="16"/>
        <v>0</v>
      </c>
      <c r="AP27" s="216">
        <v>1</v>
      </c>
      <c r="AQ27" s="164">
        <f t="shared" si="17"/>
        <v>14.499999999999998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115.99999999999999</v>
      </c>
      <c r="BG27" s="253">
        <f t="shared" si="26"/>
        <v>115.99999999999999</v>
      </c>
      <c r="BH27" s="10" t="b">
        <f t="shared" si="27"/>
        <v>1</v>
      </c>
      <c r="BI27" s="253">
        <f t="shared" si="28"/>
        <v>0</v>
      </c>
      <c r="BJ27" s="250">
        <f t="shared" si="31"/>
        <v>21110049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2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9"/>
        <v>16</v>
      </c>
      <c r="BS27">
        <v>0</v>
      </c>
      <c r="BT27">
        <v>1</v>
      </c>
      <c r="BU27" t="s">
        <v>139</v>
      </c>
      <c r="BV27" t="str">
        <f t="shared" si="49"/>
        <v>0</v>
      </c>
      <c r="BW27" t="str">
        <f t="shared" si="49"/>
        <v>0</v>
      </c>
      <c r="BX27" t="str">
        <f t="shared" si="49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0</v>
      </c>
      <c r="CD27" s="253">
        <f t="shared" si="41"/>
        <v>14.499999999999998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1:89" ht="41.4" x14ac:dyDescent="0.3">
      <c r="A28" s="1"/>
      <c r="B28" s="129">
        <v>13</v>
      </c>
      <c r="C28" s="192">
        <v>211011</v>
      </c>
      <c r="D28" s="196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8</v>
      </c>
      <c r="L28" s="104" t="s">
        <v>138</v>
      </c>
      <c r="M28" s="104">
        <v>16</v>
      </c>
      <c r="N28" s="262">
        <f t="shared" si="30"/>
        <v>5.43</v>
      </c>
      <c r="O28" s="106">
        <v>5.43</v>
      </c>
      <c r="P28" s="110">
        <f t="shared" si="8"/>
        <v>50.390399999999993</v>
      </c>
      <c r="Q28" s="112" t="s">
        <v>139</v>
      </c>
      <c r="R28" s="113">
        <f t="shared" si="1"/>
        <v>8</v>
      </c>
      <c r="S28" s="114">
        <f t="shared" si="9"/>
        <v>50.390399999999993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50.390399999999993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7">
        <v>8</v>
      </c>
      <c r="AK28" s="164">
        <f t="shared" si="14"/>
        <v>50.390399999999993</v>
      </c>
      <c r="AL28" s="127"/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50.390399999999993</v>
      </c>
      <c r="BG28" s="253">
        <f t="shared" si="26"/>
        <v>50.390399999999993</v>
      </c>
      <c r="BH28" s="10" t="b">
        <f t="shared" si="27"/>
        <v>1</v>
      </c>
      <c r="BI28" s="253">
        <f t="shared" si="28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8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9"/>
        <v>16</v>
      </c>
      <c r="BS28">
        <v>0</v>
      </c>
      <c r="BT28">
        <v>1</v>
      </c>
      <c r="BU28" t="s">
        <v>139</v>
      </c>
      <c r="BV28" t="str">
        <f t="shared" si="49"/>
        <v>0</v>
      </c>
      <c r="BW28" t="str">
        <f t="shared" si="49"/>
        <v>0</v>
      </c>
      <c r="BX28" t="str">
        <f t="shared" si="49"/>
        <v>1</v>
      </c>
      <c r="BY28" t="s">
        <v>23</v>
      </c>
      <c r="BZ28" s="253">
        <f t="shared" si="37"/>
        <v>0</v>
      </c>
      <c r="CA28" s="253">
        <f t="shared" si="38"/>
        <v>50.390399999999993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1:89" ht="41.4" x14ac:dyDescent="0.3">
      <c r="A29" s="217"/>
      <c r="B29" s="194">
        <v>13</v>
      </c>
      <c r="C29" s="195">
        <v>211011</v>
      </c>
      <c r="D29" s="189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16</v>
      </c>
      <c r="L29" s="201" t="s">
        <v>138</v>
      </c>
      <c r="M29" s="104">
        <v>16</v>
      </c>
      <c r="N29" s="262">
        <f t="shared" si="30"/>
        <v>5.91</v>
      </c>
      <c r="O29" s="202">
        <v>5.91</v>
      </c>
      <c r="P29" s="110">
        <f t="shared" si="8"/>
        <v>109.6896</v>
      </c>
      <c r="Q29" s="204" t="s">
        <v>139</v>
      </c>
      <c r="R29" s="113">
        <f t="shared" si="1"/>
        <v>4</v>
      </c>
      <c r="S29" s="114">
        <f t="shared" si="9"/>
        <v>27.4224</v>
      </c>
      <c r="T29" s="113">
        <f t="shared" si="2"/>
        <v>6</v>
      </c>
      <c r="U29" s="115">
        <f t="shared" si="10"/>
        <v>41.133600000000001</v>
      </c>
      <c r="V29" s="113">
        <f t="shared" si="3"/>
        <v>3</v>
      </c>
      <c r="W29" s="115">
        <f t="shared" si="11"/>
        <v>20.566800000000001</v>
      </c>
      <c r="X29" s="113">
        <f t="shared" si="4"/>
        <v>3</v>
      </c>
      <c r="Y29" s="115">
        <f t="shared" si="12"/>
        <v>20.566800000000001</v>
      </c>
      <c r="Z29" s="116">
        <f t="shared" si="5"/>
        <v>109.6896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6"/>
      <c r="AK29" s="164">
        <f t="shared" si="14"/>
        <v>0</v>
      </c>
      <c r="AL29" s="216">
        <v>4</v>
      </c>
      <c r="AM29" s="164">
        <f t="shared" si="15"/>
        <v>27.4224</v>
      </c>
      <c r="AN29" s="216">
        <v>4</v>
      </c>
      <c r="AO29" s="164">
        <f t="shared" si="16"/>
        <v>27.4224</v>
      </c>
      <c r="AP29" s="216">
        <v>1</v>
      </c>
      <c r="AQ29" s="164">
        <f t="shared" si="17"/>
        <v>6.8555999999999999</v>
      </c>
      <c r="AR29" s="216">
        <v>1</v>
      </c>
      <c r="AS29" s="164">
        <f t="shared" si="18"/>
        <v>6.8555999999999999</v>
      </c>
      <c r="AT29" s="216">
        <v>1</v>
      </c>
      <c r="AU29" s="164">
        <f t="shared" si="19"/>
        <v>6.8555999999999999</v>
      </c>
      <c r="AV29" s="216">
        <v>1</v>
      </c>
      <c r="AW29" s="164">
        <f t="shared" si="20"/>
        <v>6.8555999999999999</v>
      </c>
      <c r="AX29" s="216">
        <v>1</v>
      </c>
      <c r="AY29" s="164">
        <f t="shared" si="21"/>
        <v>6.8555999999999999</v>
      </c>
      <c r="AZ29" s="216">
        <v>1</v>
      </c>
      <c r="BA29" s="164">
        <f t="shared" si="22"/>
        <v>6.8555999999999999</v>
      </c>
      <c r="BB29" s="216">
        <v>1</v>
      </c>
      <c r="BC29" s="164">
        <f t="shared" si="23"/>
        <v>6.8555999999999999</v>
      </c>
      <c r="BD29" s="216">
        <v>1</v>
      </c>
      <c r="BE29" s="164">
        <f t="shared" si="24"/>
        <v>6.8555999999999999</v>
      </c>
      <c r="BF29" s="253">
        <f t="shared" si="25"/>
        <v>109.6896</v>
      </c>
      <c r="BG29" s="253">
        <f t="shared" si="26"/>
        <v>109.6896</v>
      </c>
      <c r="BH29" s="10" t="b">
        <f t="shared" si="27"/>
        <v>1</v>
      </c>
      <c r="BI29" s="253">
        <f t="shared" si="28"/>
        <v>0</v>
      </c>
      <c r="BJ29" s="250">
        <f t="shared" si="31"/>
        <v>21110056</v>
      </c>
      <c r="BK29" s="251">
        <v>348</v>
      </c>
      <c r="BL29" s="251">
        <v>5</v>
      </c>
      <c r="BM29" s="252">
        <f t="shared" si="32"/>
        <v>4</v>
      </c>
      <c r="BN29" s="252">
        <f t="shared" si="33"/>
        <v>6</v>
      </c>
      <c r="BO29" s="252">
        <f t="shared" si="34"/>
        <v>3</v>
      </c>
      <c r="BP29" s="252">
        <f t="shared" si="35"/>
        <v>3</v>
      </c>
      <c r="BQ29" s="254">
        <f t="shared" si="36"/>
        <v>5.91</v>
      </c>
      <c r="BR29">
        <f t="shared" si="29"/>
        <v>16</v>
      </c>
      <c r="BS29">
        <v>0</v>
      </c>
      <c r="BT29">
        <v>1</v>
      </c>
      <c r="BU29" t="s">
        <v>139</v>
      </c>
      <c r="BV29" t="str">
        <f t="shared" si="49"/>
        <v>0</v>
      </c>
      <c r="BW29" t="str">
        <f t="shared" si="49"/>
        <v>0</v>
      </c>
      <c r="BX29" t="str">
        <f t="shared" si="49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27.4224</v>
      </c>
      <c r="CC29" s="253">
        <f t="shared" si="40"/>
        <v>27.4224</v>
      </c>
      <c r="CD29" s="253">
        <f t="shared" si="41"/>
        <v>6.8555999999999999</v>
      </c>
      <c r="CE29" s="253">
        <f t="shared" si="42"/>
        <v>6.8555999999999999</v>
      </c>
      <c r="CF29" s="253">
        <f t="shared" si="43"/>
        <v>6.8555999999999999</v>
      </c>
      <c r="CG29" s="253">
        <f t="shared" si="44"/>
        <v>6.8555999999999999</v>
      </c>
      <c r="CH29" s="253">
        <f t="shared" si="45"/>
        <v>6.8555999999999999</v>
      </c>
      <c r="CI29" s="253">
        <f t="shared" si="46"/>
        <v>6.8555999999999999</v>
      </c>
      <c r="CJ29" s="253">
        <f t="shared" si="47"/>
        <v>6.8555999999999999</v>
      </c>
      <c r="CK29" s="253">
        <f t="shared" si="48"/>
        <v>6.8555999999999999</v>
      </c>
    </row>
    <row r="30" spans="1:89" ht="27.6" x14ac:dyDescent="0.3">
      <c r="A30" s="10"/>
      <c r="B30" s="129">
        <v>14</v>
      </c>
      <c r="C30" s="192">
        <v>211011</v>
      </c>
      <c r="D30" s="196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1</v>
      </c>
      <c r="L30" s="104" t="s">
        <v>138</v>
      </c>
      <c r="M30" s="104">
        <v>16</v>
      </c>
      <c r="N30" s="262">
        <f t="shared" si="30"/>
        <v>9.82</v>
      </c>
      <c r="O30" s="106">
        <v>9.82</v>
      </c>
      <c r="P30" s="110">
        <f t="shared" si="8"/>
        <v>11.3912</v>
      </c>
      <c r="Q30" s="112" t="s">
        <v>139</v>
      </c>
      <c r="R30" s="113">
        <f t="shared" si="1"/>
        <v>1</v>
      </c>
      <c r="S30" s="114">
        <f t="shared" si="9"/>
        <v>11.3912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11.3912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7">
        <v>1</v>
      </c>
      <c r="AK30" s="164">
        <f t="shared" si="14"/>
        <v>11.3912</v>
      </c>
      <c r="AL30" s="127"/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11.3912</v>
      </c>
      <c r="BG30" s="253">
        <f t="shared" si="26"/>
        <v>11.3912</v>
      </c>
      <c r="BH30" s="10" t="b">
        <f t="shared" si="27"/>
        <v>1</v>
      </c>
      <c r="BI30" s="253">
        <f t="shared" si="28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1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9"/>
        <v>16</v>
      </c>
      <c r="BS30">
        <v>0</v>
      </c>
      <c r="BT30">
        <v>1</v>
      </c>
      <c r="BU30" t="s">
        <v>139</v>
      </c>
      <c r="BV30" t="str">
        <f t="shared" si="49"/>
        <v>0</v>
      </c>
      <c r="BW30" t="str">
        <f t="shared" si="49"/>
        <v>0</v>
      </c>
      <c r="BX30" t="str">
        <f t="shared" si="49"/>
        <v>1</v>
      </c>
      <c r="BY30" t="s">
        <v>23</v>
      </c>
      <c r="BZ30" s="253">
        <f t="shared" si="37"/>
        <v>0</v>
      </c>
      <c r="CA30" s="253">
        <f t="shared" si="38"/>
        <v>11.3912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1:89" ht="27.6" x14ac:dyDescent="0.3">
      <c r="A31" s="211"/>
      <c r="B31" s="194">
        <v>14</v>
      </c>
      <c r="C31" s="195">
        <v>211011</v>
      </c>
      <c r="D31" s="189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10</v>
      </c>
      <c r="L31" s="201" t="s">
        <v>138</v>
      </c>
      <c r="M31" s="104">
        <v>16</v>
      </c>
      <c r="N31" s="262">
        <f t="shared" si="30"/>
        <v>7.85</v>
      </c>
      <c r="O31" s="202">
        <v>7.85</v>
      </c>
      <c r="P31" s="110">
        <f t="shared" si="8"/>
        <v>91.059999999999974</v>
      </c>
      <c r="Q31" s="204" t="s">
        <v>139</v>
      </c>
      <c r="R31" s="113">
        <f t="shared" si="1"/>
        <v>1</v>
      </c>
      <c r="S31" s="114">
        <f t="shared" si="9"/>
        <v>9.1059999999999981</v>
      </c>
      <c r="T31" s="113">
        <f t="shared" si="2"/>
        <v>3</v>
      </c>
      <c r="U31" s="115">
        <f t="shared" si="10"/>
        <v>27.317999999999994</v>
      </c>
      <c r="V31" s="113">
        <f t="shared" si="3"/>
        <v>3</v>
      </c>
      <c r="W31" s="115">
        <f t="shared" si="11"/>
        <v>27.317999999999994</v>
      </c>
      <c r="X31" s="113">
        <f t="shared" si="4"/>
        <v>3</v>
      </c>
      <c r="Y31" s="115">
        <f t="shared" si="12"/>
        <v>27.317999999999994</v>
      </c>
      <c r="Z31" s="116">
        <f t="shared" si="5"/>
        <v>91.059999999999988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6"/>
      <c r="AK31" s="164">
        <f t="shared" si="14"/>
        <v>0</v>
      </c>
      <c r="AL31" s="216">
        <v>1</v>
      </c>
      <c r="AM31" s="164">
        <f t="shared" si="15"/>
        <v>9.1059999999999981</v>
      </c>
      <c r="AN31" s="216">
        <v>1</v>
      </c>
      <c r="AO31" s="164">
        <f t="shared" si="16"/>
        <v>9.1059999999999981</v>
      </c>
      <c r="AP31" s="216">
        <v>1</v>
      </c>
      <c r="AQ31" s="164">
        <f t="shared" si="17"/>
        <v>9.1059999999999981</v>
      </c>
      <c r="AR31" s="216">
        <v>1</v>
      </c>
      <c r="AS31" s="164">
        <f t="shared" si="18"/>
        <v>9.1059999999999981</v>
      </c>
      <c r="AT31" s="216">
        <v>1</v>
      </c>
      <c r="AU31" s="164">
        <f t="shared" si="19"/>
        <v>9.1059999999999981</v>
      </c>
      <c r="AV31" s="216">
        <v>1</v>
      </c>
      <c r="AW31" s="164">
        <f t="shared" si="20"/>
        <v>9.1059999999999981</v>
      </c>
      <c r="AX31" s="216">
        <v>1</v>
      </c>
      <c r="AY31" s="164">
        <f t="shared" si="21"/>
        <v>9.1059999999999981</v>
      </c>
      <c r="AZ31" s="216">
        <v>1</v>
      </c>
      <c r="BA31" s="164">
        <f t="shared" si="22"/>
        <v>9.1059999999999981</v>
      </c>
      <c r="BB31" s="216">
        <v>1</v>
      </c>
      <c r="BC31" s="164">
        <f t="shared" si="23"/>
        <v>9.1059999999999981</v>
      </c>
      <c r="BD31" s="216">
        <v>1</v>
      </c>
      <c r="BE31" s="164">
        <f t="shared" si="24"/>
        <v>9.1059999999999981</v>
      </c>
      <c r="BF31" s="253">
        <f t="shared" si="25"/>
        <v>91.059999999999974</v>
      </c>
      <c r="BG31" s="253">
        <f t="shared" si="26"/>
        <v>91.05999999999996</v>
      </c>
      <c r="BH31" s="10" t="b">
        <f t="shared" si="27"/>
        <v>1</v>
      </c>
      <c r="BI31" s="253">
        <f t="shared" si="28"/>
        <v>0</v>
      </c>
      <c r="BJ31" s="250">
        <f t="shared" si="31"/>
        <v>21110059</v>
      </c>
      <c r="BK31" s="251">
        <v>348</v>
      </c>
      <c r="BL31" s="251">
        <v>5</v>
      </c>
      <c r="BM31" s="252">
        <f t="shared" si="32"/>
        <v>1</v>
      </c>
      <c r="BN31" s="252">
        <f t="shared" si="33"/>
        <v>3</v>
      </c>
      <c r="BO31" s="252">
        <f t="shared" si="34"/>
        <v>3</v>
      </c>
      <c r="BP31" s="252">
        <f t="shared" si="35"/>
        <v>3</v>
      </c>
      <c r="BQ31" s="254">
        <f t="shared" si="36"/>
        <v>7.85</v>
      </c>
      <c r="BR31">
        <f t="shared" si="29"/>
        <v>16</v>
      </c>
      <c r="BS31">
        <v>0</v>
      </c>
      <c r="BT31">
        <v>1</v>
      </c>
      <c r="BU31" t="s">
        <v>139</v>
      </c>
      <c r="BV31" t="str">
        <f t="shared" si="49"/>
        <v>0</v>
      </c>
      <c r="BW31" t="str">
        <f t="shared" si="49"/>
        <v>0</v>
      </c>
      <c r="BX31" t="str">
        <f t="shared" si="49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9.1059999999999981</v>
      </c>
      <c r="CC31" s="253">
        <f t="shared" si="40"/>
        <v>9.1059999999999981</v>
      </c>
      <c r="CD31" s="253">
        <f t="shared" si="41"/>
        <v>9.1059999999999981</v>
      </c>
      <c r="CE31" s="253">
        <f t="shared" si="42"/>
        <v>9.1059999999999981</v>
      </c>
      <c r="CF31" s="253">
        <f t="shared" si="43"/>
        <v>9.1059999999999981</v>
      </c>
      <c r="CG31" s="253">
        <f t="shared" si="44"/>
        <v>9.1059999999999981</v>
      </c>
      <c r="CH31" s="253">
        <f t="shared" si="45"/>
        <v>9.1059999999999981</v>
      </c>
      <c r="CI31" s="253">
        <f t="shared" si="46"/>
        <v>9.1059999999999981</v>
      </c>
      <c r="CJ31" s="253">
        <f t="shared" si="47"/>
        <v>9.1059999999999981</v>
      </c>
      <c r="CK31" s="253">
        <f t="shared" si="48"/>
        <v>9.1059999999999981</v>
      </c>
    </row>
    <row r="32" spans="1:89" ht="27.6" x14ac:dyDescent="0.3">
      <c r="A32" s="10"/>
      <c r="B32" s="129">
        <v>15</v>
      </c>
      <c r="C32" s="192">
        <v>211011</v>
      </c>
      <c r="D32" s="196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1</v>
      </c>
      <c r="L32" s="104" t="s">
        <v>138</v>
      </c>
      <c r="M32" s="104">
        <v>16</v>
      </c>
      <c r="N32" s="262">
        <f t="shared" si="30"/>
        <v>63.66</v>
      </c>
      <c r="O32" s="106">
        <v>63.66</v>
      </c>
      <c r="P32" s="110">
        <f t="shared" si="8"/>
        <v>73.84559999999999</v>
      </c>
      <c r="Q32" s="112" t="s">
        <v>139</v>
      </c>
      <c r="R32" s="113">
        <f t="shared" si="1"/>
        <v>1</v>
      </c>
      <c r="S32" s="114">
        <f t="shared" si="9"/>
        <v>73.84559999999999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73.84559999999999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7">
        <v>1</v>
      </c>
      <c r="AK32" s="164">
        <f t="shared" si="14"/>
        <v>73.84559999999999</v>
      </c>
      <c r="AL32" s="127"/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73.84559999999999</v>
      </c>
      <c r="BG32" s="253">
        <f t="shared" si="26"/>
        <v>73.84559999999999</v>
      </c>
      <c r="BH32" s="10" t="b">
        <f t="shared" si="27"/>
        <v>1</v>
      </c>
      <c r="BI32" s="253">
        <f t="shared" si="28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1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9"/>
        <v>16</v>
      </c>
      <c r="BS32">
        <v>0</v>
      </c>
      <c r="BT32">
        <v>1</v>
      </c>
      <c r="BU32" t="s">
        <v>139</v>
      </c>
      <c r="BV32" t="str">
        <f t="shared" si="49"/>
        <v>0</v>
      </c>
      <c r="BW32" t="str">
        <f t="shared" si="49"/>
        <v>0</v>
      </c>
      <c r="BX32" t="str">
        <f t="shared" si="49"/>
        <v>1</v>
      </c>
      <c r="BY32" t="s">
        <v>23</v>
      </c>
      <c r="BZ32" s="253">
        <f t="shared" si="37"/>
        <v>0</v>
      </c>
      <c r="CA32" s="253">
        <f t="shared" si="38"/>
        <v>73.84559999999999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1:89" ht="27.6" x14ac:dyDescent="0.3">
      <c r="A33" s="211"/>
      <c r="B33" s="194">
        <v>15</v>
      </c>
      <c r="C33" s="195">
        <v>211011</v>
      </c>
      <c r="D33" s="189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10</v>
      </c>
      <c r="L33" s="201" t="s">
        <v>138</v>
      </c>
      <c r="M33" s="104">
        <v>16</v>
      </c>
      <c r="N33" s="262">
        <f t="shared" si="30"/>
        <v>42.72</v>
      </c>
      <c r="O33" s="202">
        <v>42.72</v>
      </c>
      <c r="P33" s="110">
        <f t="shared" si="8"/>
        <v>495.55199999999991</v>
      </c>
      <c r="Q33" s="204" t="s">
        <v>139</v>
      </c>
      <c r="R33" s="113">
        <f t="shared" si="1"/>
        <v>1</v>
      </c>
      <c r="S33" s="114">
        <f t="shared" si="9"/>
        <v>49.555199999999992</v>
      </c>
      <c r="T33" s="113">
        <f t="shared" si="2"/>
        <v>3</v>
      </c>
      <c r="U33" s="115">
        <f t="shared" si="10"/>
        <v>148.66559999999998</v>
      </c>
      <c r="V33" s="113">
        <f t="shared" si="3"/>
        <v>3</v>
      </c>
      <c r="W33" s="115">
        <f t="shared" si="11"/>
        <v>148.66559999999998</v>
      </c>
      <c r="X33" s="113">
        <f t="shared" si="4"/>
        <v>3</v>
      </c>
      <c r="Y33" s="115">
        <f t="shared" si="12"/>
        <v>148.66559999999998</v>
      </c>
      <c r="Z33" s="116">
        <f t="shared" si="5"/>
        <v>495.55199999999996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6"/>
      <c r="AK33" s="164">
        <f t="shared" si="14"/>
        <v>0</v>
      </c>
      <c r="AL33" s="216">
        <v>1</v>
      </c>
      <c r="AM33" s="164">
        <f t="shared" si="15"/>
        <v>49.555199999999992</v>
      </c>
      <c r="AN33" s="216">
        <v>1</v>
      </c>
      <c r="AO33" s="164">
        <f t="shared" si="16"/>
        <v>49.555199999999992</v>
      </c>
      <c r="AP33" s="216">
        <v>1</v>
      </c>
      <c r="AQ33" s="164">
        <f t="shared" si="17"/>
        <v>49.555199999999992</v>
      </c>
      <c r="AR33" s="216">
        <v>1</v>
      </c>
      <c r="AS33" s="164">
        <f t="shared" si="18"/>
        <v>49.555199999999992</v>
      </c>
      <c r="AT33" s="216">
        <v>1</v>
      </c>
      <c r="AU33" s="164">
        <f t="shared" si="19"/>
        <v>49.555199999999992</v>
      </c>
      <c r="AV33" s="216">
        <v>1</v>
      </c>
      <c r="AW33" s="164">
        <f t="shared" si="20"/>
        <v>49.555199999999992</v>
      </c>
      <c r="AX33" s="216">
        <v>1</v>
      </c>
      <c r="AY33" s="164">
        <f t="shared" si="21"/>
        <v>49.555199999999992</v>
      </c>
      <c r="AZ33" s="216">
        <v>1</v>
      </c>
      <c r="BA33" s="164">
        <f t="shared" si="22"/>
        <v>49.555199999999992</v>
      </c>
      <c r="BB33" s="216">
        <v>1</v>
      </c>
      <c r="BC33" s="164">
        <f t="shared" si="23"/>
        <v>49.555199999999992</v>
      </c>
      <c r="BD33" s="216">
        <v>1</v>
      </c>
      <c r="BE33" s="164">
        <f t="shared" si="24"/>
        <v>49.555199999999992</v>
      </c>
      <c r="BF33" s="253">
        <f t="shared" si="25"/>
        <v>495.55199999999991</v>
      </c>
      <c r="BG33" s="253">
        <f t="shared" si="26"/>
        <v>495.55200000000002</v>
      </c>
      <c r="BH33" s="10" t="b">
        <f t="shared" si="27"/>
        <v>1</v>
      </c>
      <c r="BI33" s="253">
        <f t="shared" si="28"/>
        <v>0</v>
      </c>
      <c r="BJ33" s="250">
        <f t="shared" si="31"/>
        <v>21110060</v>
      </c>
      <c r="BK33" s="251">
        <v>348</v>
      </c>
      <c r="BL33" s="251">
        <v>5</v>
      </c>
      <c r="BM33" s="252">
        <f t="shared" si="32"/>
        <v>1</v>
      </c>
      <c r="BN33" s="252">
        <f t="shared" si="33"/>
        <v>3</v>
      </c>
      <c r="BO33" s="252">
        <f t="shared" si="34"/>
        <v>3</v>
      </c>
      <c r="BP33" s="252">
        <f t="shared" si="35"/>
        <v>3</v>
      </c>
      <c r="BQ33" s="254">
        <f t="shared" si="36"/>
        <v>42.72</v>
      </c>
      <c r="BR33">
        <f t="shared" si="29"/>
        <v>16</v>
      </c>
      <c r="BS33">
        <v>0</v>
      </c>
      <c r="BT33">
        <v>1</v>
      </c>
      <c r="BU33" t="s">
        <v>139</v>
      </c>
      <c r="BV33" t="str">
        <f t="shared" si="49"/>
        <v>0</v>
      </c>
      <c r="BW33" t="str">
        <f t="shared" si="49"/>
        <v>0</v>
      </c>
      <c r="BX33" t="str">
        <f t="shared" si="49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49.555199999999992</v>
      </c>
      <c r="CC33" s="253">
        <f t="shared" si="40"/>
        <v>49.555199999999992</v>
      </c>
      <c r="CD33" s="253">
        <f t="shared" si="41"/>
        <v>49.555199999999992</v>
      </c>
      <c r="CE33" s="253">
        <f t="shared" si="42"/>
        <v>49.555199999999992</v>
      </c>
      <c r="CF33" s="253">
        <f t="shared" si="43"/>
        <v>49.555199999999992</v>
      </c>
      <c r="CG33" s="253">
        <f t="shared" si="44"/>
        <v>49.555199999999992</v>
      </c>
      <c r="CH33" s="253">
        <f t="shared" si="45"/>
        <v>49.555199999999992</v>
      </c>
      <c r="CI33" s="253">
        <f t="shared" si="46"/>
        <v>49.555199999999992</v>
      </c>
      <c r="CJ33" s="253">
        <f t="shared" si="47"/>
        <v>49.555199999999992</v>
      </c>
      <c r="CK33" s="253">
        <f t="shared" si="48"/>
        <v>49.555199999999992</v>
      </c>
    </row>
    <row r="34" spans="1:89" ht="41.4" x14ac:dyDescent="0.3">
      <c r="A34" s="1"/>
      <c r="B34" s="129">
        <v>16</v>
      </c>
      <c r="C34" s="192">
        <v>211011</v>
      </c>
      <c r="D34" s="196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1</v>
      </c>
      <c r="L34" s="104" t="s">
        <v>138</v>
      </c>
      <c r="M34" s="104">
        <v>16</v>
      </c>
      <c r="N34" s="262">
        <f t="shared" si="30"/>
        <v>29.25</v>
      </c>
      <c r="O34" s="106">
        <v>29.25</v>
      </c>
      <c r="P34" s="110">
        <f t="shared" si="8"/>
        <v>33.93</v>
      </c>
      <c r="Q34" s="112" t="s">
        <v>139</v>
      </c>
      <c r="R34" s="113">
        <f t="shared" si="1"/>
        <v>1</v>
      </c>
      <c r="S34" s="114">
        <f t="shared" si="9"/>
        <v>33.93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33.93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7">
        <v>1</v>
      </c>
      <c r="AK34" s="164">
        <f t="shared" si="14"/>
        <v>33.93</v>
      </c>
      <c r="AL34" s="127"/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33.93</v>
      </c>
      <c r="BG34" s="253">
        <f t="shared" si="26"/>
        <v>33.93</v>
      </c>
      <c r="BH34" s="10" t="b">
        <f t="shared" si="27"/>
        <v>1</v>
      </c>
      <c r="BI34" s="253">
        <f t="shared" si="28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1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9"/>
        <v>16</v>
      </c>
      <c r="BS34">
        <v>0</v>
      </c>
      <c r="BT34">
        <v>1</v>
      </c>
      <c r="BU34" t="s">
        <v>139</v>
      </c>
      <c r="BV34" t="str">
        <f t="shared" si="49"/>
        <v>0</v>
      </c>
      <c r="BW34" t="str">
        <f t="shared" si="49"/>
        <v>0</v>
      </c>
      <c r="BX34" t="str">
        <f t="shared" si="49"/>
        <v>1</v>
      </c>
      <c r="BY34" t="s">
        <v>23</v>
      </c>
      <c r="BZ34" s="253">
        <f t="shared" si="37"/>
        <v>0</v>
      </c>
      <c r="CA34" s="253">
        <f t="shared" si="38"/>
        <v>33.93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1:89" ht="41.4" x14ac:dyDescent="0.3">
      <c r="A35" s="217"/>
      <c r="B35" s="194">
        <v>16</v>
      </c>
      <c r="C35" s="195">
        <v>211011</v>
      </c>
      <c r="D35" s="189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10</v>
      </c>
      <c r="L35" s="201" t="s">
        <v>138</v>
      </c>
      <c r="M35" s="104">
        <v>16</v>
      </c>
      <c r="N35" s="262">
        <f t="shared" si="30"/>
        <v>16.57</v>
      </c>
      <c r="O35" s="202">
        <v>16.57</v>
      </c>
      <c r="P35" s="110">
        <f t="shared" si="8"/>
        <v>192.21199999999999</v>
      </c>
      <c r="Q35" s="204" t="s">
        <v>139</v>
      </c>
      <c r="R35" s="113">
        <f t="shared" si="1"/>
        <v>1</v>
      </c>
      <c r="S35" s="114">
        <f t="shared" si="9"/>
        <v>19.2212</v>
      </c>
      <c r="T35" s="113">
        <f t="shared" si="2"/>
        <v>3</v>
      </c>
      <c r="U35" s="115">
        <f t="shared" si="10"/>
        <v>57.663600000000002</v>
      </c>
      <c r="V35" s="113">
        <f t="shared" si="3"/>
        <v>3</v>
      </c>
      <c r="W35" s="115">
        <f t="shared" si="11"/>
        <v>57.663600000000002</v>
      </c>
      <c r="X35" s="113">
        <f t="shared" si="4"/>
        <v>3</v>
      </c>
      <c r="Y35" s="115">
        <f t="shared" si="12"/>
        <v>57.663600000000002</v>
      </c>
      <c r="Z35" s="116">
        <f t="shared" si="5"/>
        <v>192.21200000000002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6"/>
      <c r="AK35" s="164">
        <f t="shared" si="14"/>
        <v>0</v>
      </c>
      <c r="AL35" s="216">
        <v>1</v>
      </c>
      <c r="AM35" s="164">
        <f t="shared" si="15"/>
        <v>19.2212</v>
      </c>
      <c r="AN35" s="216">
        <v>1</v>
      </c>
      <c r="AO35" s="164">
        <f t="shared" si="16"/>
        <v>19.2212</v>
      </c>
      <c r="AP35" s="216">
        <v>1</v>
      </c>
      <c r="AQ35" s="164">
        <f t="shared" si="17"/>
        <v>19.2212</v>
      </c>
      <c r="AR35" s="216">
        <v>1</v>
      </c>
      <c r="AS35" s="164">
        <f t="shared" si="18"/>
        <v>19.2212</v>
      </c>
      <c r="AT35" s="216">
        <v>1</v>
      </c>
      <c r="AU35" s="164">
        <f t="shared" si="19"/>
        <v>19.2212</v>
      </c>
      <c r="AV35" s="216">
        <v>1</v>
      </c>
      <c r="AW35" s="164">
        <f t="shared" si="20"/>
        <v>19.2212</v>
      </c>
      <c r="AX35" s="216">
        <v>1</v>
      </c>
      <c r="AY35" s="164">
        <f t="shared" si="21"/>
        <v>19.2212</v>
      </c>
      <c r="AZ35" s="216">
        <v>1</v>
      </c>
      <c r="BA35" s="164">
        <f t="shared" si="22"/>
        <v>19.2212</v>
      </c>
      <c r="BB35" s="216">
        <v>1</v>
      </c>
      <c r="BC35" s="164">
        <f t="shared" si="23"/>
        <v>19.2212</v>
      </c>
      <c r="BD35" s="216">
        <v>1</v>
      </c>
      <c r="BE35" s="164">
        <f t="shared" si="24"/>
        <v>19.2212</v>
      </c>
      <c r="BF35" s="253">
        <f t="shared" si="25"/>
        <v>192.21199999999999</v>
      </c>
      <c r="BG35" s="253">
        <f t="shared" si="26"/>
        <v>192.21200000000002</v>
      </c>
      <c r="BH35" s="10" t="b">
        <f t="shared" si="27"/>
        <v>1</v>
      </c>
      <c r="BI35" s="253">
        <f t="shared" si="28"/>
        <v>0</v>
      </c>
      <c r="BJ35" s="250">
        <f t="shared" si="31"/>
        <v>21110061</v>
      </c>
      <c r="BK35" s="251">
        <v>348</v>
      </c>
      <c r="BL35" s="251">
        <v>5</v>
      </c>
      <c r="BM35" s="252">
        <f t="shared" si="32"/>
        <v>1</v>
      </c>
      <c r="BN35" s="252">
        <f t="shared" si="33"/>
        <v>3</v>
      </c>
      <c r="BO35" s="252">
        <f t="shared" si="34"/>
        <v>3</v>
      </c>
      <c r="BP35" s="252">
        <f t="shared" si="35"/>
        <v>3</v>
      </c>
      <c r="BQ35" s="254">
        <f t="shared" si="36"/>
        <v>16.57</v>
      </c>
      <c r="BR35">
        <f t="shared" si="29"/>
        <v>16</v>
      </c>
      <c r="BS35">
        <v>0</v>
      </c>
      <c r="BT35">
        <v>1</v>
      </c>
      <c r="BU35" t="s">
        <v>139</v>
      </c>
      <c r="BV35" t="str">
        <f t="shared" si="49"/>
        <v>0</v>
      </c>
      <c r="BW35" t="str">
        <f t="shared" si="49"/>
        <v>0</v>
      </c>
      <c r="BX35" t="str">
        <f t="shared" si="49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19.2212</v>
      </c>
      <c r="CC35" s="253">
        <f t="shared" si="40"/>
        <v>19.2212</v>
      </c>
      <c r="CD35" s="253">
        <f t="shared" si="41"/>
        <v>19.2212</v>
      </c>
      <c r="CE35" s="253">
        <f t="shared" si="42"/>
        <v>19.2212</v>
      </c>
      <c r="CF35" s="253">
        <f t="shared" si="43"/>
        <v>19.2212</v>
      </c>
      <c r="CG35" s="253">
        <f t="shared" si="44"/>
        <v>19.2212</v>
      </c>
      <c r="CH35" s="253">
        <f t="shared" si="45"/>
        <v>19.2212</v>
      </c>
      <c r="CI35" s="253">
        <f t="shared" si="46"/>
        <v>19.2212</v>
      </c>
      <c r="CJ35" s="253">
        <f t="shared" si="47"/>
        <v>19.2212</v>
      </c>
      <c r="CK35" s="253">
        <f t="shared" si="48"/>
        <v>19.2212</v>
      </c>
    </row>
    <row r="36" spans="1:89" ht="27.6" x14ac:dyDescent="0.3">
      <c r="A36" s="10"/>
      <c r="B36" s="129">
        <v>17</v>
      </c>
      <c r="C36" s="192">
        <v>211011</v>
      </c>
      <c r="D36" s="196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30"/>
        <v>14.48</v>
      </c>
      <c r="O36" s="106">
        <v>14.48</v>
      </c>
      <c r="P36" s="110">
        <f t="shared" si="8"/>
        <v>33.593600000000002</v>
      </c>
      <c r="Q36" s="112" t="s">
        <v>139</v>
      </c>
      <c r="R36" s="113">
        <f t="shared" si="1"/>
        <v>2</v>
      </c>
      <c r="S36" s="114">
        <f t="shared" si="9"/>
        <v>33.593600000000002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33.593600000000002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7">
        <v>2</v>
      </c>
      <c r="AK36" s="164">
        <f t="shared" si="14"/>
        <v>33.593600000000002</v>
      </c>
      <c r="AL36" s="127"/>
      <c r="AM36" s="164">
        <f t="shared" si="15"/>
        <v>0</v>
      </c>
      <c r="AN36" s="127"/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33.593600000000002</v>
      </c>
      <c r="BG36" s="253">
        <f t="shared" si="26"/>
        <v>33.593600000000002</v>
      </c>
      <c r="BH36" s="10" t="b">
        <f t="shared" si="27"/>
        <v>1</v>
      </c>
      <c r="BI36" s="253">
        <f t="shared" si="28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2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9"/>
        <v>16</v>
      </c>
      <c r="BS36">
        <v>0</v>
      </c>
      <c r="BT36">
        <v>1</v>
      </c>
      <c r="BU36" t="s">
        <v>139</v>
      </c>
      <c r="BV36" t="str">
        <f t="shared" si="49"/>
        <v>0</v>
      </c>
      <c r="BW36" t="str">
        <f t="shared" si="49"/>
        <v>0</v>
      </c>
      <c r="BX36" t="str">
        <f t="shared" si="49"/>
        <v>1</v>
      </c>
      <c r="BY36" t="s">
        <v>23</v>
      </c>
      <c r="BZ36" s="253">
        <f t="shared" si="37"/>
        <v>0</v>
      </c>
      <c r="CA36" s="253">
        <f t="shared" si="38"/>
        <v>33.593600000000002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1:89" ht="27.6" x14ac:dyDescent="0.3">
      <c r="A37" s="211"/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16</v>
      </c>
      <c r="L37" s="201" t="s">
        <v>138</v>
      </c>
      <c r="M37" s="104">
        <v>16</v>
      </c>
      <c r="N37" s="262">
        <f t="shared" si="30"/>
        <v>14.39</v>
      </c>
      <c r="O37" s="202">
        <v>14.39</v>
      </c>
      <c r="P37" s="110">
        <f t="shared" si="8"/>
        <v>267.07839999999999</v>
      </c>
      <c r="Q37" s="204" t="s">
        <v>139</v>
      </c>
      <c r="R37" s="113">
        <f t="shared" si="1"/>
        <v>4</v>
      </c>
      <c r="S37" s="114">
        <f t="shared" si="9"/>
        <v>66.769599999999997</v>
      </c>
      <c r="T37" s="113">
        <f t="shared" si="2"/>
        <v>6</v>
      </c>
      <c r="U37" s="115">
        <f t="shared" si="10"/>
        <v>100.1544</v>
      </c>
      <c r="V37" s="113">
        <f t="shared" si="3"/>
        <v>3</v>
      </c>
      <c r="W37" s="115">
        <f t="shared" si="11"/>
        <v>50.077199999999998</v>
      </c>
      <c r="X37" s="113">
        <f t="shared" si="4"/>
        <v>3</v>
      </c>
      <c r="Y37" s="115">
        <f t="shared" si="12"/>
        <v>50.077199999999998</v>
      </c>
      <c r="Z37" s="116">
        <f t="shared" si="5"/>
        <v>267.07839999999999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6"/>
      <c r="AK37" s="164">
        <f t="shared" si="14"/>
        <v>0</v>
      </c>
      <c r="AL37" s="216">
        <v>4</v>
      </c>
      <c r="AM37" s="164">
        <f t="shared" si="15"/>
        <v>66.769599999999997</v>
      </c>
      <c r="AN37" s="216">
        <v>4</v>
      </c>
      <c r="AO37" s="164">
        <f t="shared" si="16"/>
        <v>66.769599999999997</v>
      </c>
      <c r="AP37" s="216">
        <v>1</v>
      </c>
      <c r="AQ37" s="164">
        <f t="shared" si="17"/>
        <v>16.692399999999999</v>
      </c>
      <c r="AR37" s="216">
        <v>1</v>
      </c>
      <c r="AS37" s="164">
        <f t="shared" si="18"/>
        <v>16.692399999999999</v>
      </c>
      <c r="AT37" s="216">
        <v>1</v>
      </c>
      <c r="AU37" s="164">
        <f t="shared" si="19"/>
        <v>16.692399999999999</v>
      </c>
      <c r="AV37" s="216">
        <v>1</v>
      </c>
      <c r="AW37" s="164">
        <f t="shared" si="20"/>
        <v>16.692399999999999</v>
      </c>
      <c r="AX37" s="216">
        <v>1</v>
      </c>
      <c r="AY37" s="164">
        <f t="shared" si="21"/>
        <v>16.692399999999999</v>
      </c>
      <c r="AZ37" s="216">
        <v>1</v>
      </c>
      <c r="BA37" s="164">
        <f t="shared" si="22"/>
        <v>16.692399999999999</v>
      </c>
      <c r="BB37" s="216">
        <v>1</v>
      </c>
      <c r="BC37" s="164">
        <f t="shared" si="23"/>
        <v>16.692399999999999</v>
      </c>
      <c r="BD37" s="216">
        <v>1</v>
      </c>
      <c r="BE37" s="164">
        <f t="shared" si="24"/>
        <v>16.692399999999999</v>
      </c>
      <c r="BF37" s="253">
        <f t="shared" si="25"/>
        <v>267.07839999999999</v>
      </c>
      <c r="BG37" s="253">
        <f t="shared" si="26"/>
        <v>267.07839999999999</v>
      </c>
      <c r="BH37" s="10" t="b">
        <f t="shared" si="27"/>
        <v>1</v>
      </c>
      <c r="BI37" s="253">
        <f t="shared" si="28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4</v>
      </c>
      <c r="BN37" s="252">
        <f t="shared" si="33"/>
        <v>6</v>
      </c>
      <c r="BO37" s="252">
        <f t="shared" si="34"/>
        <v>3</v>
      </c>
      <c r="BP37" s="252">
        <f t="shared" si="35"/>
        <v>3</v>
      </c>
      <c r="BQ37" s="254">
        <f t="shared" si="36"/>
        <v>14.39</v>
      </c>
      <c r="BR37">
        <f t="shared" si="29"/>
        <v>16</v>
      </c>
      <c r="BS37">
        <v>0</v>
      </c>
      <c r="BT37">
        <v>1</v>
      </c>
      <c r="BU37" t="s">
        <v>139</v>
      </c>
      <c r="BV37" t="str">
        <f t="shared" si="49"/>
        <v>0</v>
      </c>
      <c r="BW37" t="str">
        <f t="shared" si="49"/>
        <v>0</v>
      </c>
      <c r="BX37" t="str">
        <f t="shared" si="49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66.769599999999997</v>
      </c>
      <c r="CC37" s="253">
        <f t="shared" si="40"/>
        <v>66.769599999999997</v>
      </c>
      <c r="CD37" s="253">
        <f t="shared" si="41"/>
        <v>16.692399999999999</v>
      </c>
      <c r="CE37" s="253">
        <f t="shared" si="42"/>
        <v>16.692399999999999</v>
      </c>
      <c r="CF37" s="253">
        <f t="shared" si="43"/>
        <v>16.692399999999999</v>
      </c>
      <c r="CG37" s="253">
        <f t="shared" si="44"/>
        <v>16.692399999999999</v>
      </c>
      <c r="CH37" s="253">
        <f t="shared" si="45"/>
        <v>16.692399999999999</v>
      </c>
      <c r="CI37" s="253">
        <f t="shared" si="46"/>
        <v>16.692399999999999</v>
      </c>
      <c r="CJ37" s="253">
        <f t="shared" si="47"/>
        <v>16.692399999999999</v>
      </c>
      <c r="CK37" s="253">
        <f t="shared" si="48"/>
        <v>16.692399999999999</v>
      </c>
    </row>
    <row r="38" spans="1:89" ht="27.6" x14ac:dyDescent="0.3">
      <c r="A38" s="10"/>
      <c r="B38" s="129">
        <v>18</v>
      </c>
      <c r="C38" s="192">
        <v>211011</v>
      </c>
      <c r="D38" s="196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2</v>
      </c>
      <c r="L38" s="104" t="s">
        <v>138</v>
      </c>
      <c r="M38" s="104">
        <v>16</v>
      </c>
      <c r="N38" s="262">
        <f t="shared" si="30"/>
        <v>25.14</v>
      </c>
      <c r="O38" s="106">
        <v>25.14</v>
      </c>
      <c r="P38" s="110">
        <f t="shared" si="8"/>
        <v>58.324799999999996</v>
      </c>
      <c r="Q38" s="112" t="s">
        <v>139</v>
      </c>
      <c r="R38" s="113">
        <f t="shared" si="1"/>
        <v>2</v>
      </c>
      <c r="S38" s="114">
        <f t="shared" si="9"/>
        <v>58.324799999999996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58.324799999999996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7">
        <v>2</v>
      </c>
      <c r="AK38" s="164">
        <f t="shared" si="14"/>
        <v>58.324799999999996</v>
      </c>
      <c r="AL38" s="127"/>
      <c r="AM38" s="164">
        <f t="shared" si="15"/>
        <v>0</v>
      </c>
      <c r="AN38" s="127"/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58.324799999999996</v>
      </c>
      <c r="BG38" s="253">
        <f t="shared" si="26"/>
        <v>58.324799999999996</v>
      </c>
      <c r="BH38" s="10" t="b">
        <f t="shared" si="27"/>
        <v>1</v>
      </c>
      <c r="BI38" s="253">
        <f t="shared" si="28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2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9"/>
        <v>16</v>
      </c>
      <c r="BS38">
        <v>0</v>
      </c>
      <c r="BT38">
        <v>1</v>
      </c>
      <c r="BU38" t="s">
        <v>139</v>
      </c>
      <c r="BV38" t="str">
        <f t="shared" si="49"/>
        <v>0</v>
      </c>
      <c r="BW38" t="str">
        <f t="shared" si="49"/>
        <v>0</v>
      </c>
      <c r="BX38" t="str">
        <f t="shared" si="49"/>
        <v>1</v>
      </c>
      <c r="BY38" t="s">
        <v>23</v>
      </c>
      <c r="BZ38" s="253">
        <f t="shared" si="37"/>
        <v>0</v>
      </c>
      <c r="CA38" s="253">
        <f t="shared" si="38"/>
        <v>58.324799999999996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1:89" ht="27.6" x14ac:dyDescent="0.3">
      <c r="A39" s="211"/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12</v>
      </c>
      <c r="L39" s="201" t="s">
        <v>138</v>
      </c>
      <c r="M39" s="104">
        <v>16</v>
      </c>
      <c r="N39" s="262">
        <f t="shared" si="30"/>
        <v>24.81</v>
      </c>
      <c r="O39" s="202">
        <v>24.81</v>
      </c>
      <c r="P39" s="110">
        <f t="shared" si="8"/>
        <v>345.35519999999997</v>
      </c>
      <c r="Q39" s="204" t="s">
        <v>139</v>
      </c>
      <c r="R39" s="113">
        <f t="shared" si="1"/>
        <v>2</v>
      </c>
      <c r="S39" s="114">
        <f t="shared" si="9"/>
        <v>57.55919999999999</v>
      </c>
      <c r="T39" s="113">
        <f t="shared" si="2"/>
        <v>4</v>
      </c>
      <c r="U39" s="115">
        <f t="shared" si="10"/>
        <v>115.11839999999998</v>
      </c>
      <c r="V39" s="113">
        <f t="shared" si="3"/>
        <v>3</v>
      </c>
      <c r="W39" s="115">
        <f t="shared" si="11"/>
        <v>86.338799999999992</v>
      </c>
      <c r="X39" s="113">
        <f t="shared" si="4"/>
        <v>3</v>
      </c>
      <c r="Y39" s="115">
        <f t="shared" si="12"/>
        <v>86.338799999999992</v>
      </c>
      <c r="Z39" s="116">
        <f t="shared" si="5"/>
        <v>345.35519999999997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6"/>
      <c r="AK39" s="164">
        <f t="shared" si="14"/>
        <v>0</v>
      </c>
      <c r="AL39" s="216">
        <v>2</v>
      </c>
      <c r="AM39" s="164">
        <f t="shared" si="15"/>
        <v>57.55919999999999</v>
      </c>
      <c r="AN39" s="216">
        <v>2</v>
      </c>
      <c r="AO39" s="164">
        <f t="shared" si="16"/>
        <v>57.55919999999999</v>
      </c>
      <c r="AP39" s="216">
        <v>1</v>
      </c>
      <c r="AQ39" s="164">
        <f t="shared" si="17"/>
        <v>28.779599999999995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1</v>
      </c>
      <c r="BE39" s="164">
        <f t="shared" si="24"/>
        <v>28.779599999999995</v>
      </c>
      <c r="BF39" s="253">
        <f t="shared" si="25"/>
        <v>345.35519999999997</v>
      </c>
      <c r="BG39" s="253">
        <f t="shared" si="26"/>
        <v>345.35519999999991</v>
      </c>
      <c r="BH39" s="10" t="b">
        <f t="shared" si="27"/>
        <v>1</v>
      </c>
      <c r="BI39" s="253">
        <f t="shared" si="28"/>
        <v>0</v>
      </c>
      <c r="BJ39" s="250">
        <f t="shared" si="31"/>
        <v>21110063</v>
      </c>
      <c r="BK39" s="251">
        <v>348</v>
      </c>
      <c r="BL39" s="251">
        <v>5</v>
      </c>
      <c r="BM39" s="252">
        <f t="shared" si="32"/>
        <v>2</v>
      </c>
      <c r="BN39" s="252">
        <f t="shared" si="33"/>
        <v>4</v>
      </c>
      <c r="BO39" s="252">
        <f t="shared" si="34"/>
        <v>3</v>
      </c>
      <c r="BP39" s="252">
        <f t="shared" si="35"/>
        <v>3</v>
      </c>
      <c r="BQ39" s="254">
        <f t="shared" si="36"/>
        <v>24.81</v>
      </c>
      <c r="BR39">
        <f t="shared" si="29"/>
        <v>16</v>
      </c>
      <c r="BS39">
        <v>0</v>
      </c>
      <c r="BT39">
        <v>1</v>
      </c>
      <c r="BU39" t="s">
        <v>139</v>
      </c>
      <c r="BV39" t="str">
        <f t="shared" si="49"/>
        <v>0</v>
      </c>
      <c r="BW39" t="str">
        <f t="shared" si="49"/>
        <v>0</v>
      </c>
      <c r="BX39" t="str">
        <f t="shared" si="49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57.55919999999999</v>
      </c>
      <c r="CC39" s="253">
        <f t="shared" si="40"/>
        <v>57.55919999999999</v>
      </c>
      <c r="CD39" s="253">
        <f t="shared" si="41"/>
        <v>28.779599999999995</v>
      </c>
      <c r="CE39" s="253">
        <f t="shared" si="42"/>
        <v>28.779599999999995</v>
      </c>
      <c r="CF39" s="253">
        <f t="shared" si="43"/>
        <v>28.779599999999995</v>
      </c>
      <c r="CG39" s="253">
        <f t="shared" si="44"/>
        <v>28.779599999999995</v>
      </c>
      <c r="CH39" s="253">
        <f t="shared" si="45"/>
        <v>28.779599999999995</v>
      </c>
      <c r="CI39" s="253">
        <f t="shared" si="46"/>
        <v>28.779599999999995</v>
      </c>
      <c r="CJ39" s="253">
        <f t="shared" si="47"/>
        <v>28.779599999999995</v>
      </c>
      <c r="CK39" s="253">
        <f t="shared" si="48"/>
        <v>28.779599999999995</v>
      </c>
    </row>
    <row r="40" spans="1:89" ht="27.6" x14ac:dyDescent="0.3">
      <c r="A40" s="10"/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30"/>
        <v>36.42</v>
      </c>
      <c r="O40" s="106">
        <v>36.42</v>
      </c>
      <c r="P40" s="110">
        <f t="shared" si="8"/>
        <v>84.494399999999999</v>
      </c>
      <c r="Q40" s="112" t="s">
        <v>139</v>
      </c>
      <c r="R40" s="113">
        <f t="shared" si="1"/>
        <v>2</v>
      </c>
      <c r="S40" s="114">
        <f t="shared" si="9"/>
        <v>84.494399999999999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84.494399999999999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7">
        <v>2</v>
      </c>
      <c r="AK40" s="164">
        <f t="shared" si="14"/>
        <v>84.494399999999999</v>
      </c>
      <c r="AL40" s="127"/>
      <c r="AM40" s="164">
        <f t="shared" si="15"/>
        <v>0</v>
      </c>
      <c r="AN40" s="127"/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84.494399999999999</v>
      </c>
      <c r="BG40" s="253">
        <f t="shared" si="26"/>
        <v>84.494399999999999</v>
      </c>
      <c r="BH40" s="10" t="b">
        <f t="shared" si="27"/>
        <v>1</v>
      </c>
      <c r="BI40" s="253">
        <f t="shared" si="28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2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9"/>
        <v>16</v>
      </c>
      <c r="BS40">
        <v>0</v>
      </c>
      <c r="BT40">
        <v>1</v>
      </c>
      <c r="BU40" t="s">
        <v>139</v>
      </c>
      <c r="BV40" t="str">
        <f t="shared" si="49"/>
        <v>0</v>
      </c>
      <c r="BW40" t="str">
        <f t="shared" si="49"/>
        <v>0</v>
      </c>
      <c r="BX40" t="str">
        <f t="shared" si="49"/>
        <v>1</v>
      </c>
      <c r="BY40" t="s">
        <v>23</v>
      </c>
      <c r="BZ40" s="253">
        <f t="shared" si="37"/>
        <v>0</v>
      </c>
      <c r="CA40" s="253">
        <f t="shared" si="38"/>
        <v>84.494399999999999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1:89" ht="27.6" x14ac:dyDescent="0.3">
      <c r="A41" s="211"/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18</v>
      </c>
      <c r="L41" s="201" t="s">
        <v>20</v>
      </c>
      <c r="M41" s="104">
        <v>16</v>
      </c>
      <c r="N41" s="262">
        <f t="shared" si="30"/>
        <v>32.44</v>
      </c>
      <c r="O41" s="202">
        <v>32.44</v>
      </c>
      <c r="P41" s="110">
        <f t="shared" si="8"/>
        <v>677.34719999999993</v>
      </c>
      <c r="Q41" s="204" t="s">
        <v>139</v>
      </c>
      <c r="R41" s="113">
        <f t="shared" si="1"/>
        <v>5</v>
      </c>
      <c r="S41" s="114">
        <f t="shared" si="9"/>
        <v>188.15199999999999</v>
      </c>
      <c r="T41" s="113">
        <f t="shared" si="2"/>
        <v>7</v>
      </c>
      <c r="U41" s="115">
        <f t="shared" si="10"/>
        <v>263.41279999999995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677.34719999999993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6"/>
      <c r="AK41" s="164">
        <f t="shared" si="14"/>
        <v>0</v>
      </c>
      <c r="AL41" s="216">
        <v>5</v>
      </c>
      <c r="AM41" s="164">
        <f t="shared" si="15"/>
        <v>188.15199999999999</v>
      </c>
      <c r="AN41" s="216">
        <v>5</v>
      </c>
      <c r="AO41" s="164">
        <f t="shared" si="16"/>
        <v>188.15199999999999</v>
      </c>
      <c r="AP41" s="216">
        <v>1</v>
      </c>
      <c r="AQ41" s="164">
        <f t="shared" si="17"/>
        <v>37.630399999999995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677.34719999999993</v>
      </c>
      <c r="BG41" s="253">
        <f t="shared" si="26"/>
        <v>677.34719999999993</v>
      </c>
      <c r="BH41" s="10" t="b">
        <f t="shared" si="27"/>
        <v>1</v>
      </c>
      <c r="BI41" s="253">
        <f t="shared" si="28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5</v>
      </c>
      <c r="BN41" s="252">
        <f t="shared" si="33"/>
        <v>7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9"/>
        <v>16</v>
      </c>
      <c r="BS41">
        <v>0</v>
      </c>
      <c r="BT41">
        <v>1</v>
      </c>
      <c r="BU41" t="s">
        <v>139</v>
      </c>
      <c r="BV41" t="str">
        <f t="shared" si="49"/>
        <v>0</v>
      </c>
      <c r="BW41" t="str">
        <f t="shared" si="49"/>
        <v>0</v>
      </c>
      <c r="BX41" t="str">
        <f t="shared" si="49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188.15199999999999</v>
      </c>
      <c r="CC41" s="253">
        <f t="shared" si="40"/>
        <v>188.15199999999999</v>
      </c>
      <c r="CD41" s="253">
        <f t="shared" si="41"/>
        <v>37.630399999999995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1:89" ht="27.6" x14ac:dyDescent="0.3">
      <c r="A42" s="1"/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6</v>
      </c>
      <c r="L42" s="104" t="s">
        <v>20</v>
      </c>
      <c r="M42" s="104">
        <v>16</v>
      </c>
      <c r="N42" s="262">
        <f t="shared" si="30"/>
        <v>10.45</v>
      </c>
      <c r="O42" s="106">
        <v>10.45</v>
      </c>
      <c r="P42" s="110">
        <f t="shared" si="8"/>
        <v>72.731999999999985</v>
      </c>
      <c r="Q42" s="112" t="s">
        <v>139</v>
      </c>
      <c r="R42" s="113">
        <f t="shared" si="1"/>
        <v>6</v>
      </c>
      <c r="S42" s="114">
        <f t="shared" si="9"/>
        <v>72.731999999999985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72.731999999999985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7">
        <v>6</v>
      </c>
      <c r="AK42" s="164">
        <f t="shared" si="14"/>
        <v>72.731999999999985</v>
      </c>
      <c r="AL42" s="127"/>
      <c r="AM42" s="164">
        <f t="shared" si="15"/>
        <v>0</v>
      </c>
      <c r="AN42" s="127"/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72.731999999999985</v>
      </c>
      <c r="BG42" s="253">
        <f t="shared" si="26"/>
        <v>72.731999999999985</v>
      </c>
      <c r="BH42" s="10" t="b">
        <f t="shared" si="27"/>
        <v>1</v>
      </c>
      <c r="BI42" s="253">
        <f t="shared" si="28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6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9"/>
        <v>16</v>
      </c>
      <c r="BS42">
        <v>0</v>
      </c>
      <c r="BT42">
        <v>1</v>
      </c>
      <c r="BU42" t="s">
        <v>139</v>
      </c>
      <c r="BV42" t="str">
        <f t="shared" si="49"/>
        <v>0</v>
      </c>
      <c r="BW42" t="str">
        <f t="shared" si="49"/>
        <v>0</v>
      </c>
      <c r="BX42" t="str">
        <f t="shared" si="49"/>
        <v>1</v>
      </c>
      <c r="BY42" t="s">
        <v>23</v>
      </c>
      <c r="BZ42" s="253">
        <f t="shared" si="37"/>
        <v>0</v>
      </c>
      <c r="CA42" s="253">
        <f t="shared" si="38"/>
        <v>72.731999999999985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1:89" ht="27.6" x14ac:dyDescent="0.3">
      <c r="A43" s="217"/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24</v>
      </c>
      <c r="L43" s="201" t="s">
        <v>20</v>
      </c>
      <c r="M43" s="104">
        <v>16</v>
      </c>
      <c r="N43" s="262">
        <f t="shared" si="30"/>
        <v>9.9700000000000006</v>
      </c>
      <c r="O43" s="202">
        <v>9.9700000000000006</v>
      </c>
      <c r="P43" s="110">
        <f t="shared" si="8"/>
        <v>277.56479999999999</v>
      </c>
      <c r="Q43" s="204" t="s">
        <v>139</v>
      </c>
      <c r="R43" s="113">
        <f t="shared" si="1"/>
        <v>8</v>
      </c>
      <c r="S43" s="114">
        <f t="shared" si="9"/>
        <v>92.521600000000007</v>
      </c>
      <c r="T43" s="113">
        <f t="shared" si="2"/>
        <v>10</v>
      </c>
      <c r="U43" s="115">
        <f t="shared" si="10"/>
        <v>115.65200000000002</v>
      </c>
      <c r="V43" s="113">
        <f t="shared" si="3"/>
        <v>3</v>
      </c>
      <c r="W43" s="115">
        <f t="shared" si="11"/>
        <v>34.695599999999999</v>
      </c>
      <c r="X43" s="113">
        <f t="shared" si="4"/>
        <v>3</v>
      </c>
      <c r="Y43" s="115">
        <f t="shared" si="12"/>
        <v>34.695599999999999</v>
      </c>
      <c r="Z43" s="116">
        <f t="shared" si="5"/>
        <v>277.56480000000005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6"/>
      <c r="AK43" s="164">
        <f t="shared" si="14"/>
        <v>0</v>
      </c>
      <c r="AL43" s="216">
        <v>8</v>
      </c>
      <c r="AM43" s="164">
        <f t="shared" si="15"/>
        <v>92.521600000000007</v>
      </c>
      <c r="AN43" s="216">
        <v>8</v>
      </c>
      <c r="AO43" s="164">
        <f t="shared" si="16"/>
        <v>92.521600000000007</v>
      </c>
      <c r="AP43" s="216">
        <v>1</v>
      </c>
      <c r="AQ43" s="164">
        <f t="shared" si="17"/>
        <v>11.565200000000001</v>
      </c>
      <c r="AR43" s="216">
        <v>1</v>
      </c>
      <c r="AS43" s="164">
        <f t="shared" si="18"/>
        <v>11.565200000000001</v>
      </c>
      <c r="AT43" s="216">
        <v>1</v>
      </c>
      <c r="AU43" s="164">
        <f t="shared" si="19"/>
        <v>11.565200000000001</v>
      </c>
      <c r="AV43" s="216">
        <v>1</v>
      </c>
      <c r="AW43" s="164">
        <f t="shared" si="20"/>
        <v>11.565200000000001</v>
      </c>
      <c r="AX43" s="216">
        <v>1</v>
      </c>
      <c r="AY43" s="164">
        <f t="shared" si="21"/>
        <v>11.565200000000001</v>
      </c>
      <c r="AZ43" s="216">
        <v>1</v>
      </c>
      <c r="BA43" s="164">
        <f t="shared" si="22"/>
        <v>11.565200000000001</v>
      </c>
      <c r="BB43" s="216">
        <v>1</v>
      </c>
      <c r="BC43" s="164">
        <f t="shared" si="23"/>
        <v>11.565200000000001</v>
      </c>
      <c r="BD43" s="216">
        <v>1</v>
      </c>
      <c r="BE43" s="164">
        <f t="shared" si="24"/>
        <v>11.565200000000001</v>
      </c>
      <c r="BF43" s="253">
        <f t="shared" si="25"/>
        <v>277.56479999999999</v>
      </c>
      <c r="BG43" s="253">
        <f t="shared" si="26"/>
        <v>277.56479999999999</v>
      </c>
      <c r="BH43" s="10" t="b">
        <f t="shared" si="27"/>
        <v>1</v>
      </c>
      <c r="BI43" s="253">
        <f t="shared" si="28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8</v>
      </c>
      <c r="BN43" s="252">
        <f t="shared" si="33"/>
        <v>10</v>
      </c>
      <c r="BO43" s="252">
        <f t="shared" si="34"/>
        <v>3</v>
      </c>
      <c r="BP43" s="252">
        <f t="shared" si="35"/>
        <v>3</v>
      </c>
      <c r="BQ43" s="254">
        <f t="shared" si="36"/>
        <v>9.9700000000000006</v>
      </c>
      <c r="BR43">
        <f t="shared" si="29"/>
        <v>16</v>
      </c>
      <c r="BS43">
        <v>0</v>
      </c>
      <c r="BT43">
        <v>1</v>
      </c>
      <c r="BU43" t="s">
        <v>139</v>
      </c>
      <c r="BV43" t="str">
        <f t="shared" si="49"/>
        <v>0</v>
      </c>
      <c r="BW43" t="str">
        <f t="shared" si="49"/>
        <v>0</v>
      </c>
      <c r="BX43" t="str">
        <f t="shared" si="49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92.521600000000007</v>
      </c>
      <c r="CC43" s="253">
        <f t="shared" si="40"/>
        <v>92.521600000000007</v>
      </c>
      <c r="CD43" s="253">
        <f t="shared" si="41"/>
        <v>11.565200000000001</v>
      </c>
      <c r="CE43" s="253">
        <f t="shared" si="42"/>
        <v>11.565200000000001</v>
      </c>
      <c r="CF43" s="253">
        <f t="shared" si="43"/>
        <v>11.565200000000001</v>
      </c>
      <c r="CG43" s="253">
        <f t="shared" si="44"/>
        <v>11.565200000000001</v>
      </c>
      <c r="CH43" s="253">
        <f t="shared" si="45"/>
        <v>11.565200000000001</v>
      </c>
      <c r="CI43" s="253">
        <f t="shared" si="46"/>
        <v>11.565200000000001</v>
      </c>
      <c r="CJ43" s="253">
        <f t="shared" si="47"/>
        <v>11.565200000000001</v>
      </c>
      <c r="CK43" s="253">
        <f t="shared" si="48"/>
        <v>11.565200000000001</v>
      </c>
    </row>
    <row r="44" spans="1:89" ht="41.4" x14ac:dyDescent="0.3">
      <c r="A44" s="10"/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30"/>
        <v>20.420000000000002</v>
      </c>
      <c r="O44" s="106">
        <v>20.420000000000002</v>
      </c>
      <c r="P44" s="110">
        <f t="shared" si="8"/>
        <v>0</v>
      </c>
      <c r="Q44" s="112" t="s">
        <v>139</v>
      </c>
      <c r="R44" s="113">
        <f t="shared" si="1"/>
        <v>0</v>
      </c>
      <c r="S44" s="114">
        <f t="shared" si="9"/>
        <v>0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0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7">
        <v>0</v>
      </c>
      <c r="AK44" s="164">
        <f t="shared" si="14"/>
        <v>0</v>
      </c>
      <c r="AL44" s="127"/>
      <c r="AM44" s="164">
        <f t="shared" si="15"/>
        <v>0</v>
      </c>
      <c r="AN44" s="127"/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0</v>
      </c>
      <c r="BG44" s="253">
        <f t="shared" si="26"/>
        <v>0</v>
      </c>
      <c r="BH44" s="10" t="b">
        <f t="shared" si="27"/>
        <v>1</v>
      </c>
      <c r="BI44" s="253">
        <f t="shared" si="28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0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9"/>
        <v>16</v>
      </c>
      <c r="BS44">
        <v>0</v>
      </c>
      <c r="BT44">
        <v>1</v>
      </c>
      <c r="BU44" t="s">
        <v>139</v>
      </c>
      <c r="BV44" t="str">
        <f t="shared" si="49"/>
        <v>0</v>
      </c>
      <c r="BW44" t="str">
        <f t="shared" si="49"/>
        <v>0</v>
      </c>
      <c r="BX44" t="str">
        <f t="shared" si="49"/>
        <v>1</v>
      </c>
      <c r="BY44" t="s">
        <v>23</v>
      </c>
      <c r="BZ44" s="253">
        <f t="shared" si="37"/>
        <v>0</v>
      </c>
      <c r="CA44" s="253">
        <f t="shared" si="38"/>
        <v>0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1:89" ht="41.4" x14ac:dyDescent="0.3">
      <c r="A45" s="211"/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18</v>
      </c>
      <c r="L45" s="201" t="s">
        <v>20</v>
      </c>
      <c r="M45" s="104">
        <v>16</v>
      </c>
      <c r="N45" s="262">
        <f t="shared" si="30"/>
        <v>19.37</v>
      </c>
      <c r="O45" s="202">
        <v>19.37</v>
      </c>
      <c r="P45" s="110">
        <f t="shared" si="8"/>
        <v>404.44560000000001</v>
      </c>
      <c r="Q45" s="204" t="s">
        <v>139</v>
      </c>
      <c r="R45" s="113">
        <f t="shared" si="1"/>
        <v>5</v>
      </c>
      <c r="S45" s="114">
        <f t="shared" si="9"/>
        <v>112.346</v>
      </c>
      <c r="T45" s="113">
        <f t="shared" si="2"/>
        <v>7</v>
      </c>
      <c r="U45" s="115">
        <f t="shared" si="10"/>
        <v>157.28440000000001</v>
      </c>
      <c r="V45" s="113">
        <f t="shared" si="3"/>
        <v>3</v>
      </c>
      <c r="W45" s="115">
        <f t="shared" si="11"/>
        <v>67.407600000000002</v>
      </c>
      <c r="X45" s="113">
        <f t="shared" si="4"/>
        <v>3</v>
      </c>
      <c r="Y45" s="115">
        <f t="shared" si="12"/>
        <v>67.407600000000002</v>
      </c>
      <c r="Z45" s="116">
        <f t="shared" si="5"/>
        <v>404.44560000000001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6"/>
      <c r="AK45" s="164">
        <f t="shared" si="14"/>
        <v>0</v>
      </c>
      <c r="AL45" s="216">
        <v>5</v>
      </c>
      <c r="AM45" s="164">
        <f t="shared" si="15"/>
        <v>112.346</v>
      </c>
      <c r="AN45" s="216">
        <v>5</v>
      </c>
      <c r="AO45" s="164">
        <f t="shared" si="16"/>
        <v>112.346</v>
      </c>
      <c r="AP45" s="216">
        <v>1</v>
      </c>
      <c r="AQ45" s="164">
        <f t="shared" si="17"/>
        <v>22.469200000000001</v>
      </c>
      <c r="AR45" s="216">
        <v>1</v>
      </c>
      <c r="AS45" s="164">
        <f t="shared" si="18"/>
        <v>22.469200000000001</v>
      </c>
      <c r="AT45" s="216">
        <v>1</v>
      </c>
      <c r="AU45" s="164">
        <f t="shared" si="19"/>
        <v>22.469200000000001</v>
      </c>
      <c r="AV45" s="216">
        <v>1</v>
      </c>
      <c r="AW45" s="164">
        <f t="shared" si="20"/>
        <v>22.469200000000001</v>
      </c>
      <c r="AX45" s="216">
        <v>1</v>
      </c>
      <c r="AY45" s="164">
        <f t="shared" si="21"/>
        <v>22.469200000000001</v>
      </c>
      <c r="AZ45" s="216">
        <v>1</v>
      </c>
      <c r="BA45" s="164">
        <f t="shared" si="22"/>
        <v>22.469200000000001</v>
      </c>
      <c r="BB45" s="216">
        <v>1</v>
      </c>
      <c r="BC45" s="164">
        <f t="shared" si="23"/>
        <v>22.469200000000001</v>
      </c>
      <c r="BD45" s="216">
        <v>1</v>
      </c>
      <c r="BE45" s="164">
        <f t="shared" si="24"/>
        <v>22.469200000000001</v>
      </c>
      <c r="BF45" s="253">
        <f t="shared" si="25"/>
        <v>404.44560000000001</v>
      </c>
      <c r="BG45" s="253">
        <f t="shared" si="26"/>
        <v>404.44560000000001</v>
      </c>
      <c r="BH45" s="10" t="b">
        <f t="shared" si="27"/>
        <v>1</v>
      </c>
      <c r="BI45" s="253">
        <f t="shared" si="28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5</v>
      </c>
      <c r="BN45" s="252">
        <f t="shared" si="33"/>
        <v>7</v>
      </c>
      <c r="BO45" s="252">
        <f t="shared" si="34"/>
        <v>3</v>
      </c>
      <c r="BP45" s="252">
        <f t="shared" si="35"/>
        <v>3</v>
      </c>
      <c r="BQ45" s="254">
        <f t="shared" si="36"/>
        <v>19.37</v>
      </c>
      <c r="BR45">
        <f t="shared" si="29"/>
        <v>16</v>
      </c>
      <c r="BS45">
        <v>0</v>
      </c>
      <c r="BT45">
        <v>1</v>
      </c>
      <c r="BU45" t="s">
        <v>139</v>
      </c>
      <c r="BV45" t="str">
        <f t="shared" si="49"/>
        <v>0</v>
      </c>
      <c r="BW45" t="str">
        <f t="shared" si="49"/>
        <v>0</v>
      </c>
      <c r="BX45" t="str">
        <f t="shared" si="49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112.346</v>
      </c>
      <c r="CC45" s="253">
        <f t="shared" si="40"/>
        <v>112.346</v>
      </c>
      <c r="CD45" s="253">
        <f t="shared" si="41"/>
        <v>22.469200000000001</v>
      </c>
      <c r="CE45" s="253">
        <f t="shared" si="42"/>
        <v>22.469200000000001</v>
      </c>
      <c r="CF45" s="253">
        <f t="shared" si="43"/>
        <v>22.469200000000001</v>
      </c>
      <c r="CG45" s="253">
        <f t="shared" si="44"/>
        <v>22.469200000000001</v>
      </c>
      <c r="CH45" s="253">
        <f t="shared" si="45"/>
        <v>22.469200000000001</v>
      </c>
      <c r="CI45" s="253">
        <f t="shared" si="46"/>
        <v>22.469200000000001</v>
      </c>
      <c r="CJ45" s="253">
        <f t="shared" si="47"/>
        <v>22.469200000000001</v>
      </c>
      <c r="CK45" s="253">
        <f t="shared" si="48"/>
        <v>22.469200000000001</v>
      </c>
    </row>
    <row r="46" spans="1:89" ht="41.4" x14ac:dyDescent="0.3">
      <c r="A46" s="10"/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4</v>
      </c>
      <c r="L46" s="104" t="s">
        <v>20</v>
      </c>
      <c r="M46" s="104">
        <v>16</v>
      </c>
      <c r="N46" s="262">
        <f t="shared" si="30"/>
        <v>109.73</v>
      </c>
      <c r="O46" s="106">
        <v>109.73</v>
      </c>
      <c r="P46" s="110">
        <f t="shared" si="8"/>
        <v>509.1472</v>
      </c>
      <c r="Q46" s="112" t="s">
        <v>139</v>
      </c>
      <c r="R46" s="113">
        <f t="shared" si="1"/>
        <v>4</v>
      </c>
      <c r="S46" s="114">
        <f t="shared" si="9"/>
        <v>509.1472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509.1472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7">
        <v>4</v>
      </c>
      <c r="AK46" s="164">
        <f t="shared" si="14"/>
        <v>509.1472</v>
      </c>
      <c r="AL46" s="127"/>
      <c r="AM46" s="164">
        <f t="shared" si="15"/>
        <v>0</v>
      </c>
      <c r="AN46" s="127"/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509.1472</v>
      </c>
      <c r="BG46" s="253">
        <f t="shared" si="26"/>
        <v>509.1472</v>
      </c>
      <c r="BH46" s="10" t="b">
        <f t="shared" si="27"/>
        <v>1</v>
      </c>
      <c r="BI46" s="253">
        <f t="shared" si="28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4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9"/>
        <v>16</v>
      </c>
      <c r="BS46">
        <v>0</v>
      </c>
      <c r="BT46">
        <v>1</v>
      </c>
      <c r="BU46" t="s">
        <v>139</v>
      </c>
      <c r="BV46" t="str">
        <f t="shared" si="49"/>
        <v>0</v>
      </c>
      <c r="BW46" t="str">
        <f t="shared" si="49"/>
        <v>0</v>
      </c>
      <c r="BX46" t="str">
        <f t="shared" si="49"/>
        <v>1</v>
      </c>
      <c r="BY46" t="s">
        <v>23</v>
      </c>
      <c r="BZ46" s="253">
        <f t="shared" si="37"/>
        <v>0</v>
      </c>
      <c r="CA46" s="253">
        <f t="shared" si="38"/>
        <v>509.1472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1:89" ht="41.4" x14ac:dyDescent="0.3">
      <c r="A47" s="211"/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16</v>
      </c>
      <c r="L47" s="201" t="s">
        <v>20</v>
      </c>
      <c r="M47" s="104">
        <v>16</v>
      </c>
      <c r="N47" s="262">
        <f t="shared" si="30"/>
        <v>78.209999999999994</v>
      </c>
      <c r="O47" s="202">
        <v>78.209999999999994</v>
      </c>
      <c r="P47" s="110">
        <f t="shared" si="8"/>
        <v>1451.5775999999998</v>
      </c>
      <c r="Q47" s="204" t="s">
        <v>139</v>
      </c>
      <c r="R47" s="113">
        <f t="shared" si="1"/>
        <v>4</v>
      </c>
      <c r="S47" s="114">
        <f t="shared" si="9"/>
        <v>362.89439999999996</v>
      </c>
      <c r="T47" s="113">
        <f t="shared" si="2"/>
        <v>6</v>
      </c>
      <c r="U47" s="115">
        <f t="shared" si="10"/>
        <v>544.34159999999997</v>
      </c>
      <c r="V47" s="113">
        <f t="shared" si="3"/>
        <v>3</v>
      </c>
      <c r="W47" s="115">
        <f t="shared" si="11"/>
        <v>272.17079999999999</v>
      </c>
      <c r="X47" s="113">
        <f t="shared" si="4"/>
        <v>3</v>
      </c>
      <c r="Y47" s="115">
        <f t="shared" si="12"/>
        <v>272.17079999999999</v>
      </c>
      <c r="Z47" s="116">
        <f t="shared" si="5"/>
        <v>1451.5775999999996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6"/>
      <c r="AK47" s="164">
        <f t="shared" si="14"/>
        <v>0</v>
      </c>
      <c r="AL47" s="216">
        <v>4</v>
      </c>
      <c r="AM47" s="164">
        <f t="shared" si="15"/>
        <v>362.89439999999996</v>
      </c>
      <c r="AN47" s="216">
        <v>4</v>
      </c>
      <c r="AO47" s="164">
        <f t="shared" si="16"/>
        <v>362.89439999999996</v>
      </c>
      <c r="AP47" s="216">
        <v>1</v>
      </c>
      <c r="AQ47" s="164">
        <f t="shared" si="17"/>
        <v>90.72359999999999</v>
      </c>
      <c r="AR47" s="216">
        <v>1</v>
      </c>
      <c r="AS47" s="164">
        <f t="shared" si="18"/>
        <v>90.72359999999999</v>
      </c>
      <c r="AT47" s="216">
        <v>1</v>
      </c>
      <c r="AU47" s="164">
        <f t="shared" si="19"/>
        <v>90.72359999999999</v>
      </c>
      <c r="AV47" s="216">
        <v>1</v>
      </c>
      <c r="AW47" s="164">
        <f t="shared" si="20"/>
        <v>90.72359999999999</v>
      </c>
      <c r="AX47" s="216">
        <v>1</v>
      </c>
      <c r="AY47" s="164">
        <f t="shared" si="21"/>
        <v>90.72359999999999</v>
      </c>
      <c r="AZ47" s="216">
        <v>1</v>
      </c>
      <c r="BA47" s="164">
        <f t="shared" si="22"/>
        <v>90.72359999999999</v>
      </c>
      <c r="BB47" s="216">
        <v>1</v>
      </c>
      <c r="BC47" s="164">
        <f t="shared" si="23"/>
        <v>90.72359999999999</v>
      </c>
      <c r="BD47" s="216">
        <v>1</v>
      </c>
      <c r="BE47" s="164">
        <f t="shared" si="24"/>
        <v>90.72359999999999</v>
      </c>
      <c r="BF47" s="253">
        <f t="shared" si="25"/>
        <v>1451.5775999999998</v>
      </c>
      <c r="BG47" s="253">
        <f t="shared" si="26"/>
        <v>1451.5775999999998</v>
      </c>
      <c r="BH47" s="10" t="b">
        <f t="shared" si="27"/>
        <v>1</v>
      </c>
      <c r="BI47" s="253">
        <f t="shared" si="28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4</v>
      </c>
      <c r="BN47" s="252">
        <f t="shared" si="33"/>
        <v>6</v>
      </c>
      <c r="BO47" s="252">
        <f t="shared" si="34"/>
        <v>3</v>
      </c>
      <c r="BP47" s="252">
        <f t="shared" si="35"/>
        <v>3</v>
      </c>
      <c r="BQ47" s="254">
        <f t="shared" si="36"/>
        <v>78.209999999999994</v>
      </c>
      <c r="BR47">
        <f t="shared" si="29"/>
        <v>16</v>
      </c>
      <c r="BS47">
        <v>0</v>
      </c>
      <c r="BT47">
        <v>1</v>
      </c>
      <c r="BU47" t="s">
        <v>139</v>
      </c>
      <c r="BV47" t="str">
        <f t="shared" si="49"/>
        <v>0</v>
      </c>
      <c r="BW47" t="str">
        <f t="shared" si="49"/>
        <v>0</v>
      </c>
      <c r="BX47" t="str">
        <f t="shared" si="49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362.89439999999996</v>
      </c>
      <c r="CC47" s="253">
        <f t="shared" si="40"/>
        <v>362.89439999999996</v>
      </c>
      <c r="CD47" s="253">
        <f t="shared" si="41"/>
        <v>90.72359999999999</v>
      </c>
      <c r="CE47" s="253">
        <f t="shared" si="42"/>
        <v>90.72359999999999</v>
      </c>
      <c r="CF47" s="253">
        <f t="shared" si="43"/>
        <v>90.72359999999999</v>
      </c>
      <c r="CG47" s="253">
        <f t="shared" si="44"/>
        <v>90.72359999999999</v>
      </c>
      <c r="CH47" s="253">
        <f t="shared" si="45"/>
        <v>90.72359999999999</v>
      </c>
      <c r="CI47" s="253">
        <f t="shared" si="46"/>
        <v>90.72359999999999</v>
      </c>
      <c r="CJ47" s="253">
        <f t="shared" si="47"/>
        <v>90.72359999999999</v>
      </c>
      <c r="CK47" s="253">
        <f t="shared" si="48"/>
        <v>90.72359999999999</v>
      </c>
    </row>
    <row r="48" spans="1:89" ht="27.6" x14ac:dyDescent="0.3">
      <c r="A48" s="10"/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4</v>
      </c>
      <c r="L48" s="104" t="s">
        <v>138</v>
      </c>
      <c r="M48" s="104">
        <v>16</v>
      </c>
      <c r="N48" s="262">
        <f t="shared" si="30"/>
        <v>24.79</v>
      </c>
      <c r="O48" s="106">
        <v>24.79</v>
      </c>
      <c r="P48" s="110">
        <f t="shared" si="8"/>
        <v>115.02559999999998</v>
      </c>
      <c r="Q48" s="112" t="s">
        <v>139</v>
      </c>
      <c r="R48" s="113">
        <f t="shared" si="1"/>
        <v>4</v>
      </c>
      <c r="S48" s="114">
        <f t="shared" si="9"/>
        <v>115.02559999999998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115.02559999999998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7">
        <v>4</v>
      </c>
      <c r="AK48" s="164">
        <f t="shared" si="14"/>
        <v>115.02559999999998</v>
      </c>
      <c r="AL48" s="127"/>
      <c r="AM48" s="164">
        <f t="shared" si="15"/>
        <v>0</v>
      </c>
      <c r="AN48" s="127"/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115.02559999999998</v>
      </c>
      <c r="BG48" s="253">
        <f t="shared" si="26"/>
        <v>115.02559999999998</v>
      </c>
      <c r="BH48" s="10" t="b">
        <f t="shared" si="27"/>
        <v>1</v>
      </c>
      <c r="BI48" s="253">
        <f t="shared" si="28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4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9"/>
        <v>16</v>
      </c>
      <c r="BS48">
        <v>0</v>
      </c>
      <c r="BT48">
        <v>1</v>
      </c>
      <c r="BU48" t="s">
        <v>139</v>
      </c>
      <c r="BV48" t="str">
        <f t="shared" si="49"/>
        <v>0</v>
      </c>
      <c r="BW48" t="str">
        <f t="shared" si="49"/>
        <v>0</v>
      </c>
      <c r="BX48" t="str">
        <f t="shared" si="49"/>
        <v>1</v>
      </c>
      <c r="BY48" t="s">
        <v>23</v>
      </c>
      <c r="BZ48" s="253">
        <f t="shared" si="37"/>
        <v>0</v>
      </c>
      <c r="CA48" s="253">
        <f t="shared" si="38"/>
        <v>115.02559999999998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1:89" ht="27.6" x14ac:dyDescent="0.3">
      <c r="A49" s="211"/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16</v>
      </c>
      <c r="L49" s="201" t="s">
        <v>138</v>
      </c>
      <c r="M49" s="104">
        <v>16</v>
      </c>
      <c r="N49" s="262">
        <f t="shared" si="30"/>
        <v>21.33</v>
      </c>
      <c r="O49" s="202">
        <v>21.33</v>
      </c>
      <c r="P49" s="110">
        <f t="shared" si="8"/>
        <v>395.88479999999993</v>
      </c>
      <c r="Q49" s="204" t="s">
        <v>139</v>
      </c>
      <c r="R49" s="113">
        <f t="shared" si="1"/>
        <v>4</v>
      </c>
      <c r="S49" s="114">
        <f t="shared" si="9"/>
        <v>98.971199999999982</v>
      </c>
      <c r="T49" s="113">
        <f t="shared" si="2"/>
        <v>6</v>
      </c>
      <c r="U49" s="115">
        <f t="shared" si="10"/>
        <v>148.45679999999999</v>
      </c>
      <c r="V49" s="113">
        <f t="shared" si="3"/>
        <v>3</v>
      </c>
      <c r="W49" s="115">
        <f t="shared" si="11"/>
        <v>74.228399999999993</v>
      </c>
      <c r="X49" s="113">
        <f t="shared" si="4"/>
        <v>3</v>
      </c>
      <c r="Y49" s="115">
        <f t="shared" si="12"/>
        <v>74.228399999999993</v>
      </c>
      <c r="Z49" s="116">
        <f t="shared" si="5"/>
        <v>395.88479999999993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6"/>
      <c r="AK49" s="164">
        <f t="shared" si="14"/>
        <v>0</v>
      </c>
      <c r="AL49" s="216">
        <v>4</v>
      </c>
      <c r="AM49" s="164">
        <f t="shared" si="15"/>
        <v>98.971199999999982</v>
      </c>
      <c r="AN49" s="216">
        <v>4</v>
      </c>
      <c r="AO49" s="164">
        <f t="shared" si="16"/>
        <v>98.971199999999982</v>
      </c>
      <c r="AP49" s="216">
        <v>1</v>
      </c>
      <c r="AQ49" s="164">
        <f t="shared" si="17"/>
        <v>24.742799999999995</v>
      </c>
      <c r="AR49" s="216">
        <v>1</v>
      </c>
      <c r="AS49" s="164">
        <f t="shared" si="18"/>
        <v>24.742799999999995</v>
      </c>
      <c r="AT49" s="216">
        <v>1</v>
      </c>
      <c r="AU49" s="164">
        <f t="shared" si="19"/>
        <v>24.742799999999995</v>
      </c>
      <c r="AV49" s="216">
        <v>1</v>
      </c>
      <c r="AW49" s="164">
        <f t="shared" si="20"/>
        <v>24.742799999999995</v>
      </c>
      <c r="AX49" s="216">
        <v>1</v>
      </c>
      <c r="AY49" s="164">
        <f t="shared" si="21"/>
        <v>24.742799999999995</v>
      </c>
      <c r="AZ49" s="216">
        <v>1</v>
      </c>
      <c r="BA49" s="164">
        <f t="shared" si="22"/>
        <v>24.742799999999995</v>
      </c>
      <c r="BB49" s="216">
        <v>1</v>
      </c>
      <c r="BC49" s="164">
        <f t="shared" si="23"/>
        <v>24.742799999999995</v>
      </c>
      <c r="BD49" s="216">
        <v>1</v>
      </c>
      <c r="BE49" s="164">
        <f t="shared" si="24"/>
        <v>24.742799999999995</v>
      </c>
      <c r="BF49" s="253">
        <f t="shared" si="25"/>
        <v>395.88479999999993</v>
      </c>
      <c r="BG49" s="253">
        <f t="shared" si="26"/>
        <v>395.88479999999993</v>
      </c>
      <c r="BH49" s="10" t="b">
        <f t="shared" si="27"/>
        <v>1</v>
      </c>
      <c r="BI49" s="253">
        <f t="shared" si="28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4</v>
      </c>
      <c r="BN49" s="252">
        <f t="shared" si="33"/>
        <v>6</v>
      </c>
      <c r="BO49" s="252">
        <f t="shared" si="34"/>
        <v>3</v>
      </c>
      <c r="BP49" s="252">
        <f t="shared" si="35"/>
        <v>3</v>
      </c>
      <c r="BQ49" s="254">
        <f t="shared" si="36"/>
        <v>21.33</v>
      </c>
      <c r="BR49">
        <f t="shared" si="29"/>
        <v>16</v>
      </c>
      <c r="BS49">
        <v>0</v>
      </c>
      <c r="BT49">
        <v>1</v>
      </c>
      <c r="BU49" t="s">
        <v>139</v>
      </c>
      <c r="BV49" t="str">
        <f t="shared" si="49"/>
        <v>0</v>
      </c>
      <c r="BW49" t="str">
        <f t="shared" si="49"/>
        <v>0</v>
      </c>
      <c r="BX49" t="str">
        <f t="shared" si="49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98.971199999999982</v>
      </c>
      <c r="CC49" s="253">
        <f t="shared" si="40"/>
        <v>98.971199999999982</v>
      </c>
      <c r="CD49" s="253">
        <f t="shared" si="41"/>
        <v>24.742799999999995</v>
      </c>
      <c r="CE49" s="253">
        <f t="shared" si="42"/>
        <v>24.742799999999995</v>
      </c>
      <c r="CF49" s="253">
        <f t="shared" si="43"/>
        <v>24.742799999999995</v>
      </c>
      <c r="CG49" s="253">
        <f t="shared" si="44"/>
        <v>24.742799999999995</v>
      </c>
      <c r="CH49" s="253">
        <f t="shared" si="45"/>
        <v>24.742799999999995</v>
      </c>
      <c r="CI49" s="253">
        <f t="shared" si="46"/>
        <v>24.742799999999995</v>
      </c>
      <c r="CJ49" s="253">
        <f t="shared" si="47"/>
        <v>24.742799999999995</v>
      </c>
      <c r="CK49" s="253">
        <f t="shared" si="48"/>
        <v>24.742799999999995</v>
      </c>
    </row>
    <row r="50" spans="1:89" ht="20.399999999999999" x14ac:dyDescent="0.3">
      <c r="A50" s="1"/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3</v>
      </c>
      <c r="L50" s="104" t="s">
        <v>138</v>
      </c>
      <c r="M50" s="104">
        <v>16</v>
      </c>
      <c r="N50" s="262">
        <f t="shared" si="30"/>
        <v>183.53</v>
      </c>
      <c r="O50" s="106">
        <v>183.53</v>
      </c>
      <c r="P50" s="110">
        <f t="shared" si="8"/>
        <v>638.68439999999987</v>
      </c>
      <c r="Q50" s="112" t="s">
        <v>139</v>
      </c>
      <c r="R50" s="113">
        <f t="shared" si="1"/>
        <v>3</v>
      </c>
      <c r="S50" s="114">
        <f t="shared" si="9"/>
        <v>638.68439999999987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638.68439999999987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7">
        <v>3</v>
      </c>
      <c r="AK50" s="164">
        <f t="shared" si="14"/>
        <v>638.68439999999987</v>
      </c>
      <c r="AL50" s="127"/>
      <c r="AM50" s="164">
        <f t="shared" si="15"/>
        <v>0</v>
      </c>
      <c r="AN50" s="127"/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638.68439999999987</v>
      </c>
      <c r="BG50" s="253">
        <f t="shared" si="26"/>
        <v>638.68439999999987</v>
      </c>
      <c r="BH50" s="10" t="b">
        <f t="shared" si="27"/>
        <v>1</v>
      </c>
      <c r="BI50" s="253">
        <f t="shared" si="28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3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9"/>
        <v>16</v>
      </c>
      <c r="BS50">
        <v>0</v>
      </c>
      <c r="BT50">
        <v>1</v>
      </c>
      <c r="BU50" t="s">
        <v>139</v>
      </c>
      <c r="BV50" t="str">
        <f t="shared" si="49"/>
        <v>0</v>
      </c>
      <c r="BW50" t="str">
        <f t="shared" si="49"/>
        <v>0</v>
      </c>
      <c r="BX50" t="str">
        <f t="shared" si="49"/>
        <v>1</v>
      </c>
      <c r="BY50" t="s">
        <v>23</v>
      </c>
      <c r="BZ50" s="253">
        <f t="shared" si="37"/>
        <v>0</v>
      </c>
      <c r="CA50" s="253">
        <f t="shared" si="38"/>
        <v>638.68439999999987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1:89" ht="20.399999999999999" x14ac:dyDescent="0.3">
      <c r="A51" s="217"/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14</v>
      </c>
      <c r="L51" s="201" t="s">
        <v>138</v>
      </c>
      <c r="M51" s="104">
        <v>16</v>
      </c>
      <c r="N51" s="262">
        <f t="shared" si="30"/>
        <v>144.65</v>
      </c>
      <c r="O51" s="202">
        <v>144.65</v>
      </c>
      <c r="P51" s="110">
        <f t="shared" si="8"/>
        <v>2349.116</v>
      </c>
      <c r="Q51" s="204" t="s">
        <v>139</v>
      </c>
      <c r="R51" s="113">
        <f t="shared" si="1"/>
        <v>3</v>
      </c>
      <c r="S51" s="114">
        <f t="shared" si="9"/>
        <v>503.38199999999995</v>
      </c>
      <c r="T51" s="113">
        <f t="shared" si="2"/>
        <v>5</v>
      </c>
      <c r="U51" s="115">
        <f t="shared" si="10"/>
        <v>838.96999999999991</v>
      </c>
      <c r="V51" s="113">
        <f t="shared" si="3"/>
        <v>3</v>
      </c>
      <c r="W51" s="115">
        <f t="shared" si="11"/>
        <v>503.38199999999995</v>
      </c>
      <c r="X51" s="113">
        <f t="shared" si="4"/>
        <v>3</v>
      </c>
      <c r="Y51" s="115">
        <f t="shared" si="12"/>
        <v>503.38199999999995</v>
      </c>
      <c r="Z51" s="116">
        <f t="shared" si="5"/>
        <v>2349.116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6"/>
      <c r="AK51" s="164">
        <f t="shared" si="14"/>
        <v>0</v>
      </c>
      <c r="AL51" s="216">
        <v>3</v>
      </c>
      <c r="AM51" s="164">
        <f t="shared" si="15"/>
        <v>503.38199999999995</v>
      </c>
      <c r="AN51" s="216">
        <v>3</v>
      </c>
      <c r="AO51" s="164">
        <f t="shared" si="16"/>
        <v>503.38199999999995</v>
      </c>
      <c r="AP51" s="216">
        <v>1</v>
      </c>
      <c r="AQ51" s="164">
        <f t="shared" si="17"/>
        <v>167.79399999999998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1</v>
      </c>
      <c r="BE51" s="164">
        <f t="shared" si="24"/>
        <v>167.79399999999998</v>
      </c>
      <c r="BF51" s="253">
        <f t="shared" si="25"/>
        <v>2349.116</v>
      </c>
      <c r="BG51" s="253">
        <f t="shared" si="26"/>
        <v>2349.116</v>
      </c>
      <c r="BH51" s="10" t="b">
        <f t="shared" si="27"/>
        <v>1</v>
      </c>
      <c r="BI51" s="253">
        <f t="shared" si="28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3</v>
      </c>
      <c r="BN51" s="252">
        <f t="shared" si="33"/>
        <v>5</v>
      </c>
      <c r="BO51" s="252">
        <f t="shared" si="34"/>
        <v>3</v>
      </c>
      <c r="BP51" s="252">
        <f t="shared" si="35"/>
        <v>3</v>
      </c>
      <c r="BQ51" s="254">
        <f t="shared" si="36"/>
        <v>144.65</v>
      </c>
      <c r="BR51">
        <f t="shared" si="29"/>
        <v>16</v>
      </c>
      <c r="BS51">
        <v>0</v>
      </c>
      <c r="BT51">
        <v>1</v>
      </c>
      <c r="BU51" t="s">
        <v>139</v>
      </c>
      <c r="BV51" t="str">
        <f t="shared" si="49"/>
        <v>0</v>
      </c>
      <c r="BW51" t="str">
        <f t="shared" si="49"/>
        <v>0</v>
      </c>
      <c r="BX51" t="str">
        <f t="shared" si="49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503.38199999999995</v>
      </c>
      <c r="CC51" s="253">
        <f t="shared" si="40"/>
        <v>503.38199999999995</v>
      </c>
      <c r="CD51" s="253">
        <f t="shared" si="41"/>
        <v>167.79399999999998</v>
      </c>
      <c r="CE51" s="253">
        <f t="shared" si="42"/>
        <v>167.79399999999998</v>
      </c>
      <c r="CF51" s="253">
        <f t="shared" si="43"/>
        <v>167.79399999999998</v>
      </c>
      <c r="CG51" s="253">
        <f t="shared" si="44"/>
        <v>167.79399999999998</v>
      </c>
      <c r="CH51" s="253">
        <f t="shared" si="45"/>
        <v>167.79399999999998</v>
      </c>
      <c r="CI51" s="253">
        <f t="shared" si="46"/>
        <v>167.79399999999998</v>
      </c>
      <c r="CJ51" s="253">
        <f t="shared" si="47"/>
        <v>167.79399999999998</v>
      </c>
      <c r="CK51" s="253">
        <f t="shared" si="48"/>
        <v>167.79399999999998</v>
      </c>
    </row>
    <row r="52" spans="1:89" ht="20.399999999999999" x14ac:dyDescent="0.3">
      <c r="A52" s="10"/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2</v>
      </c>
      <c r="L52" s="104" t="s">
        <v>138</v>
      </c>
      <c r="M52" s="104">
        <v>16</v>
      </c>
      <c r="N52" s="262">
        <f t="shared" si="30"/>
        <v>202.52</v>
      </c>
      <c r="O52" s="106">
        <v>202.52</v>
      </c>
      <c r="P52" s="110">
        <f t="shared" si="8"/>
        <v>469.84640000000002</v>
      </c>
      <c r="Q52" s="112" t="s">
        <v>139</v>
      </c>
      <c r="R52" s="113">
        <f t="shared" si="1"/>
        <v>2</v>
      </c>
      <c r="S52" s="114">
        <f t="shared" si="9"/>
        <v>469.84640000000002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469.84640000000002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7">
        <v>2</v>
      </c>
      <c r="AK52" s="164">
        <f t="shared" si="14"/>
        <v>469.84640000000002</v>
      </c>
      <c r="AL52" s="127"/>
      <c r="AM52" s="164">
        <f t="shared" si="15"/>
        <v>0</v>
      </c>
      <c r="AN52" s="127"/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469.84640000000002</v>
      </c>
      <c r="BG52" s="253">
        <f t="shared" si="26"/>
        <v>469.84640000000002</v>
      </c>
      <c r="BH52" s="10" t="b">
        <f t="shared" si="27"/>
        <v>1</v>
      </c>
      <c r="BI52" s="253">
        <f t="shared" si="28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2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9"/>
        <v>16</v>
      </c>
      <c r="BS52">
        <v>0</v>
      </c>
      <c r="BT52">
        <v>1</v>
      </c>
      <c r="BU52" t="s">
        <v>139</v>
      </c>
      <c r="BV52" t="str">
        <f t="shared" si="49"/>
        <v>0</v>
      </c>
      <c r="BW52" t="str">
        <f t="shared" si="49"/>
        <v>0</v>
      </c>
      <c r="BX52" t="str">
        <f t="shared" si="49"/>
        <v>1</v>
      </c>
      <c r="BY52" t="s">
        <v>23</v>
      </c>
      <c r="BZ52" s="253">
        <f t="shared" si="37"/>
        <v>0</v>
      </c>
      <c r="CA52" s="253">
        <f t="shared" si="38"/>
        <v>469.84640000000002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1:89" ht="20.399999999999999" x14ac:dyDescent="0.3">
      <c r="A53" s="211"/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14</v>
      </c>
      <c r="L53" s="201" t="s">
        <v>138</v>
      </c>
      <c r="M53" s="104">
        <v>16</v>
      </c>
      <c r="N53" s="262">
        <f t="shared" si="30"/>
        <v>166.25</v>
      </c>
      <c r="O53" s="202">
        <v>166.25</v>
      </c>
      <c r="P53" s="110">
        <f t="shared" si="8"/>
        <v>2699.9</v>
      </c>
      <c r="Q53" s="204" t="s">
        <v>139</v>
      </c>
      <c r="R53" s="113">
        <f t="shared" si="1"/>
        <v>3</v>
      </c>
      <c r="S53" s="114">
        <f t="shared" si="9"/>
        <v>578.54999999999995</v>
      </c>
      <c r="T53" s="113">
        <f t="shared" si="2"/>
        <v>5</v>
      </c>
      <c r="U53" s="115">
        <f t="shared" si="10"/>
        <v>964.25</v>
      </c>
      <c r="V53" s="113">
        <f t="shared" si="3"/>
        <v>3</v>
      </c>
      <c r="W53" s="115">
        <f t="shared" si="11"/>
        <v>578.54999999999995</v>
      </c>
      <c r="X53" s="113">
        <f t="shared" si="4"/>
        <v>3</v>
      </c>
      <c r="Y53" s="115">
        <f t="shared" si="12"/>
        <v>578.54999999999995</v>
      </c>
      <c r="Z53" s="116">
        <f t="shared" si="5"/>
        <v>2699.8999999999996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6"/>
      <c r="AK53" s="164">
        <f t="shared" si="14"/>
        <v>0</v>
      </c>
      <c r="AL53" s="216">
        <v>3</v>
      </c>
      <c r="AM53" s="164">
        <f t="shared" si="15"/>
        <v>578.54999999999995</v>
      </c>
      <c r="AN53" s="216">
        <v>3</v>
      </c>
      <c r="AO53" s="164">
        <f t="shared" si="16"/>
        <v>578.54999999999995</v>
      </c>
      <c r="AP53" s="216">
        <v>1</v>
      </c>
      <c r="AQ53" s="164">
        <f t="shared" si="17"/>
        <v>192.85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1</v>
      </c>
      <c r="BE53" s="164">
        <f t="shared" si="24"/>
        <v>192.85</v>
      </c>
      <c r="BF53" s="253">
        <f t="shared" si="25"/>
        <v>2699.9</v>
      </c>
      <c r="BG53" s="253">
        <f t="shared" si="26"/>
        <v>2699.8999999999996</v>
      </c>
      <c r="BH53" s="10" t="b">
        <f t="shared" si="27"/>
        <v>1</v>
      </c>
      <c r="BI53" s="253">
        <f t="shared" si="28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3</v>
      </c>
      <c r="BN53" s="252">
        <f t="shared" si="33"/>
        <v>5</v>
      </c>
      <c r="BO53" s="252">
        <f t="shared" si="34"/>
        <v>3</v>
      </c>
      <c r="BP53" s="252">
        <f t="shared" si="35"/>
        <v>3</v>
      </c>
      <c r="BQ53" s="254">
        <f t="shared" si="36"/>
        <v>166.25</v>
      </c>
      <c r="BR53">
        <f t="shared" si="29"/>
        <v>16</v>
      </c>
      <c r="BS53">
        <v>0</v>
      </c>
      <c r="BT53">
        <v>1</v>
      </c>
      <c r="BU53" t="s">
        <v>139</v>
      </c>
      <c r="BV53" t="str">
        <f t="shared" si="49"/>
        <v>0</v>
      </c>
      <c r="BW53" t="str">
        <f t="shared" si="49"/>
        <v>0</v>
      </c>
      <c r="BX53" t="str">
        <f t="shared" si="49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578.54999999999995</v>
      </c>
      <c r="CC53" s="253">
        <f t="shared" si="40"/>
        <v>578.54999999999995</v>
      </c>
      <c r="CD53" s="253">
        <f t="shared" si="41"/>
        <v>192.85</v>
      </c>
      <c r="CE53" s="253">
        <f t="shared" si="42"/>
        <v>192.85</v>
      </c>
      <c r="CF53" s="253">
        <f t="shared" si="43"/>
        <v>192.85</v>
      </c>
      <c r="CG53" s="253">
        <f t="shared" si="44"/>
        <v>192.85</v>
      </c>
      <c r="CH53" s="253">
        <f t="shared" si="45"/>
        <v>192.85</v>
      </c>
      <c r="CI53" s="253">
        <f t="shared" si="46"/>
        <v>192.85</v>
      </c>
      <c r="CJ53" s="253">
        <f t="shared" si="47"/>
        <v>192.85</v>
      </c>
      <c r="CK53" s="253">
        <f t="shared" si="48"/>
        <v>192.85</v>
      </c>
    </row>
    <row r="54" spans="1:89" ht="20.399999999999999" x14ac:dyDescent="0.3">
      <c r="A54" s="10"/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4</v>
      </c>
      <c r="L54" s="104" t="s">
        <v>138</v>
      </c>
      <c r="M54" s="104">
        <v>16</v>
      </c>
      <c r="N54" s="262">
        <f t="shared" si="30"/>
        <v>18.47</v>
      </c>
      <c r="O54" s="106">
        <v>18.47</v>
      </c>
      <c r="P54" s="110">
        <f t="shared" si="8"/>
        <v>85.700799999999987</v>
      </c>
      <c r="Q54" s="112" t="s">
        <v>139</v>
      </c>
      <c r="R54" s="113">
        <f t="shared" si="1"/>
        <v>4</v>
      </c>
      <c r="S54" s="114">
        <f t="shared" si="9"/>
        <v>85.700799999999987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85.700799999999987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7">
        <v>4</v>
      </c>
      <c r="AK54" s="164">
        <f t="shared" si="14"/>
        <v>85.700799999999987</v>
      </c>
      <c r="AL54" s="127"/>
      <c r="AM54" s="164">
        <f t="shared" si="15"/>
        <v>0</v>
      </c>
      <c r="AN54" s="127"/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85.700799999999987</v>
      </c>
      <c r="BG54" s="253">
        <f t="shared" si="26"/>
        <v>85.700799999999987</v>
      </c>
      <c r="BH54" s="10" t="b">
        <f t="shared" si="27"/>
        <v>1</v>
      </c>
      <c r="BI54" s="253">
        <f t="shared" si="28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4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9"/>
        <v>16</v>
      </c>
      <c r="BS54">
        <v>0</v>
      </c>
      <c r="BT54">
        <v>1</v>
      </c>
      <c r="BU54" t="s">
        <v>139</v>
      </c>
      <c r="BV54" t="str">
        <f t="shared" si="49"/>
        <v>0</v>
      </c>
      <c r="BW54" t="str">
        <f t="shared" si="49"/>
        <v>0</v>
      </c>
      <c r="BX54" t="str">
        <f t="shared" si="49"/>
        <v>1</v>
      </c>
      <c r="BY54" t="s">
        <v>23</v>
      </c>
      <c r="BZ54" s="253">
        <f t="shared" si="37"/>
        <v>0</v>
      </c>
      <c r="CA54" s="253">
        <f t="shared" si="38"/>
        <v>85.700799999999987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1:89" ht="20.399999999999999" x14ac:dyDescent="0.3">
      <c r="A55" s="211"/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28</v>
      </c>
      <c r="L55" s="201" t="s">
        <v>138</v>
      </c>
      <c r="M55" s="104">
        <v>16</v>
      </c>
      <c r="N55" s="262">
        <f t="shared" si="30"/>
        <v>18</v>
      </c>
      <c r="O55" s="202">
        <v>18</v>
      </c>
      <c r="P55" s="110">
        <f t="shared" si="8"/>
        <v>584.64</v>
      </c>
      <c r="Q55" s="204" t="s">
        <v>139</v>
      </c>
      <c r="R55" s="113">
        <f t="shared" si="1"/>
        <v>10</v>
      </c>
      <c r="S55" s="114">
        <f t="shared" si="9"/>
        <v>208.79999999999998</v>
      </c>
      <c r="T55" s="113">
        <f t="shared" si="2"/>
        <v>12</v>
      </c>
      <c r="U55" s="115">
        <f t="shared" si="10"/>
        <v>250.56</v>
      </c>
      <c r="V55" s="113">
        <f t="shared" si="3"/>
        <v>3</v>
      </c>
      <c r="W55" s="115">
        <f t="shared" si="11"/>
        <v>62.64</v>
      </c>
      <c r="X55" s="113">
        <f t="shared" si="4"/>
        <v>3</v>
      </c>
      <c r="Y55" s="115">
        <f t="shared" si="12"/>
        <v>62.64</v>
      </c>
      <c r="Z55" s="116">
        <f t="shared" si="5"/>
        <v>584.64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6"/>
      <c r="AK55" s="164">
        <f t="shared" si="14"/>
        <v>0</v>
      </c>
      <c r="AL55" s="216">
        <v>10</v>
      </c>
      <c r="AM55" s="164">
        <f t="shared" si="15"/>
        <v>208.79999999999998</v>
      </c>
      <c r="AN55" s="216">
        <v>10</v>
      </c>
      <c r="AO55" s="164">
        <f t="shared" si="16"/>
        <v>208.79999999999998</v>
      </c>
      <c r="AP55" s="216">
        <v>1</v>
      </c>
      <c r="AQ55" s="164">
        <f t="shared" si="17"/>
        <v>20.88</v>
      </c>
      <c r="AR55" s="216">
        <v>1</v>
      </c>
      <c r="AS55" s="164">
        <f t="shared" si="18"/>
        <v>20.88</v>
      </c>
      <c r="AT55" s="216">
        <v>1</v>
      </c>
      <c r="AU55" s="164">
        <f t="shared" si="19"/>
        <v>20.88</v>
      </c>
      <c r="AV55" s="216">
        <v>1</v>
      </c>
      <c r="AW55" s="164">
        <f t="shared" si="20"/>
        <v>20.88</v>
      </c>
      <c r="AX55" s="216">
        <v>1</v>
      </c>
      <c r="AY55" s="164">
        <f t="shared" si="21"/>
        <v>20.88</v>
      </c>
      <c r="AZ55" s="216">
        <v>1</v>
      </c>
      <c r="BA55" s="164">
        <f t="shared" si="22"/>
        <v>20.88</v>
      </c>
      <c r="BB55" s="216">
        <v>1</v>
      </c>
      <c r="BC55" s="164">
        <f t="shared" si="23"/>
        <v>20.88</v>
      </c>
      <c r="BD55" s="216">
        <v>1</v>
      </c>
      <c r="BE55" s="164">
        <f t="shared" si="24"/>
        <v>20.88</v>
      </c>
      <c r="BF55" s="253">
        <f t="shared" si="25"/>
        <v>584.64</v>
      </c>
      <c r="BG55" s="253">
        <f t="shared" si="26"/>
        <v>584.64</v>
      </c>
      <c r="BH55" s="10" t="b">
        <f t="shared" si="27"/>
        <v>1</v>
      </c>
      <c r="BI55" s="253">
        <f t="shared" si="28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10</v>
      </c>
      <c r="BN55" s="252">
        <f t="shared" si="33"/>
        <v>12</v>
      </c>
      <c r="BO55" s="252">
        <f t="shared" si="34"/>
        <v>3</v>
      </c>
      <c r="BP55" s="252">
        <f t="shared" si="35"/>
        <v>3</v>
      </c>
      <c r="BQ55" s="254">
        <f t="shared" si="36"/>
        <v>18</v>
      </c>
      <c r="BR55">
        <f t="shared" si="29"/>
        <v>16</v>
      </c>
      <c r="BS55">
        <v>0</v>
      </c>
      <c r="BT55">
        <v>1</v>
      </c>
      <c r="BU55" t="s">
        <v>139</v>
      </c>
      <c r="BV55" t="str">
        <f t="shared" si="49"/>
        <v>0</v>
      </c>
      <c r="BW55" t="str">
        <f t="shared" si="49"/>
        <v>0</v>
      </c>
      <c r="BX55" t="str">
        <f t="shared" si="49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208.79999999999998</v>
      </c>
      <c r="CC55" s="253">
        <f t="shared" si="40"/>
        <v>208.79999999999998</v>
      </c>
      <c r="CD55" s="253">
        <f t="shared" si="41"/>
        <v>20.88</v>
      </c>
      <c r="CE55" s="253">
        <f t="shared" si="42"/>
        <v>20.88</v>
      </c>
      <c r="CF55" s="253">
        <f t="shared" si="43"/>
        <v>20.88</v>
      </c>
      <c r="CG55" s="253">
        <f t="shared" si="44"/>
        <v>20.88</v>
      </c>
      <c r="CH55" s="253">
        <f t="shared" si="45"/>
        <v>20.88</v>
      </c>
      <c r="CI55" s="253">
        <f t="shared" si="46"/>
        <v>20.88</v>
      </c>
      <c r="CJ55" s="253">
        <f t="shared" si="47"/>
        <v>20.88</v>
      </c>
      <c r="CK55" s="253">
        <f t="shared" si="48"/>
        <v>20.88</v>
      </c>
    </row>
    <row r="56" spans="1:89" ht="20.399999999999999" x14ac:dyDescent="0.3">
      <c r="A56" s="1"/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71</v>
      </c>
      <c r="L56" s="104" t="s">
        <v>138</v>
      </c>
      <c r="M56" s="104">
        <v>16</v>
      </c>
      <c r="N56" s="262">
        <f t="shared" si="30"/>
        <v>74.72</v>
      </c>
      <c r="O56" s="106">
        <v>74.72</v>
      </c>
      <c r="P56" s="110">
        <f t="shared" si="8"/>
        <v>6153.9391999999989</v>
      </c>
      <c r="Q56" s="112" t="s">
        <v>139</v>
      </c>
      <c r="R56" s="113">
        <f t="shared" si="1"/>
        <v>71</v>
      </c>
      <c r="S56" s="114">
        <f t="shared" si="9"/>
        <v>6153.9391999999989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6153.9391999999989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7">
        <v>71</v>
      </c>
      <c r="AK56" s="164">
        <f t="shared" si="14"/>
        <v>6153.9391999999989</v>
      </c>
      <c r="AL56" s="127"/>
      <c r="AM56" s="164">
        <f t="shared" si="15"/>
        <v>0</v>
      </c>
      <c r="AN56" s="127"/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6153.9391999999989</v>
      </c>
      <c r="BG56" s="253">
        <f t="shared" si="26"/>
        <v>6153.9391999999989</v>
      </c>
      <c r="BH56" s="10" t="b">
        <f t="shared" si="27"/>
        <v>1</v>
      </c>
      <c r="BI56" s="253">
        <f t="shared" si="28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71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9"/>
        <v>16</v>
      </c>
      <c r="BS56">
        <v>0</v>
      </c>
      <c r="BT56">
        <v>1</v>
      </c>
      <c r="BU56" t="s">
        <v>139</v>
      </c>
      <c r="BV56" t="str">
        <f t="shared" si="49"/>
        <v>0</v>
      </c>
      <c r="BW56" t="str">
        <f t="shared" si="49"/>
        <v>0</v>
      </c>
      <c r="BX56" t="str">
        <f t="shared" si="49"/>
        <v>1</v>
      </c>
      <c r="BY56" t="s">
        <v>23</v>
      </c>
      <c r="BZ56" s="253">
        <f t="shared" si="37"/>
        <v>0</v>
      </c>
      <c r="CA56" s="253">
        <f t="shared" si="38"/>
        <v>6153.9391999999989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1:89" ht="20.399999999999999" x14ac:dyDescent="0.3">
      <c r="A57" s="217"/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218</v>
      </c>
      <c r="L57" s="201" t="s">
        <v>138</v>
      </c>
      <c r="M57" s="104">
        <v>16</v>
      </c>
      <c r="N57" s="262">
        <f t="shared" si="30"/>
        <v>68.64</v>
      </c>
      <c r="O57" s="202">
        <v>68.64</v>
      </c>
      <c r="P57" s="110">
        <f t="shared" si="8"/>
        <v>17357.683199999999</v>
      </c>
      <c r="Q57" s="204" t="s">
        <v>139</v>
      </c>
      <c r="R57" s="113">
        <f t="shared" si="1"/>
        <v>30</v>
      </c>
      <c r="S57" s="114">
        <f t="shared" si="9"/>
        <v>2388.672</v>
      </c>
      <c r="T57" s="113">
        <f t="shared" si="2"/>
        <v>70</v>
      </c>
      <c r="U57" s="115">
        <f t="shared" si="10"/>
        <v>5573.5680000000002</v>
      </c>
      <c r="V57" s="113">
        <f t="shared" si="3"/>
        <v>60</v>
      </c>
      <c r="W57" s="115">
        <f t="shared" si="11"/>
        <v>4777.3440000000001</v>
      </c>
      <c r="X57" s="113">
        <f t="shared" si="4"/>
        <v>58</v>
      </c>
      <c r="Y57" s="115">
        <f t="shared" si="12"/>
        <v>4618.0991999999997</v>
      </c>
      <c r="Z57" s="116">
        <f t="shared" si="5"/>
        <v>17357.683199999999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6"/>
      <c r="AK57" s="164">
        <f t="shared" si="14"/>
        <v>0</v>
      </c>
      <c r="AL57" s="216">
        <v>30</v>
      </c>
      <c r="AM57" s="164">
        <f t="shared" si="15"/>
        <v>2388.672</v>
      </c>
      <c r="AN57" s="216">
        <v>30</v>
      </c>
      <c r="AO57" s="164">
        <f t="shared" si="16"/>
        <v>2388.672</v>
      </c>
      <c r="AP57" s="216">
        <v>20</v>
      </c>
      <c r="AQ57" s="164">
        <f t="shared" si="17"/>
        <v>1592.4479999999999</v>
      </c>
      <c r="AR57" s="216">
        <v>20</v>
      </c>
      <c r="AS57" s="164">
        <f t="shared" si="18"/>
        <v>1592.4479999999999</v>
      </c>
      <c r="AT57" s="216">
        <v>20</v>
      </c>
      <c r="AU57" s="164">
        <f t="shared" si="19"/>
        <v>1592.4479999999999</v>
      </c>
      <c r="AV57" s="216">
        <v>20</v>
      </c>
      <c r="AW57" s="164">
        <f t="shared" si="20"/>
        <v>1592.4479999999999</v>
      </c>
      <c r="AX57" s="216">
        <v>20</v>
      </c>
      <c r="AY57" s="164">
        <f t="shared" si="21"/>
        <v>1592.4479999999999</v>
      </c>
      <c r="AZ57" s="216">
        <v>20</v>
      </c>
      <c r="BA57" s="164">
        <f t="shared" si="22"/>
        <v>1592.4479999999999</v>
      </c>
      <c r="BB57" s="216">
        <v>20</v>
      </c>
      <c r="BC57" s="164">
        <f t="shared" si="23"/>
        <v>1592.4479999999999</v>
      </c>
      <c r="BD57" s="216">
        <v>18</v>
      </c>
      <c r="BE57" s="164">
        <f t="shared" si="24"/>
        <v>1433.2031999999999</v>
      </c>
      <c r="BF57" s="253">
        <f t="shared" si="25"/>
        <v>17357.683199999999</v>
      </c>
      <c r="BG57" s="253">
        <f t="shared" si="26"/>
        <v>17357.683199999999</v>
      </c>
      <c r="BH57" s="10" t="b">
        <f t="shared" si="27"/>
        <v>1</v>
      </c>
      <c r="BI57" s="253">
        <f t="shared" si="28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30</v>
      </c>
      <c r="BN57" s="252">
        <f t="shared" si="33"/>
        <v>70</v>
      </c>
      <c r="BO57" s="252">
        <f t="shared" si="34"/>
        <v>60</v>
      </c>
      <c r="BP57" s="252">
        <f t="shared" si="35"/>
        <v>58</v>
      </c>
      <c r="BQ57" s="254">
        <f t="shared" si="36"/>
        <v>68.64</v>
      </c>
      <c r="BR57">
        <f t="shared" si="29"/>
        <v>16</v>
      </c>
      <c r="BS57">
        <v>0</v>
      </c>
      <c r="BT57">
        <v>1</v>
      </c>
      <c r="BU57" t="s">
        <v>139</v>
      </c>
      <c r="BV57" t="str">
        <f t="shared" si="49"/>
        <v>0</v>
      </c>
      <c r="BW57" t="str">
        <f t="shared" si="49"/>
        <v>0</v>
      </c>
      <c r="BX57" t="str">
        <f t="shared" si="49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2388.672</v>
      </c>
      <c r="CC57" s="253">
        <f t="shared" si="40"/>
        <v>2388.672</v>
      </c>
      <c r="CD57" s="253">
        <f t="shared" si="41"/>
        <v>1592.4479999999999</v>
      </c>
      <c r="CE57" s="253">
        <f t="shared" si="42"/>
        <v>1592.4479999999999</v>
      </c>
      <c r="CF57" s="253">
        <f t="shared" si="43"/>
        <v>1592.4479999999999</v>
      </c>
      <c r="CG57" s="253">
        <f t="shared" si="44"/>
        <v>1592.4479999999999</v>
      </c>
      <c r="CH57" s="253">
        <f t="shared" si="45"/>
        <v>1592.4479999999999</v>
      </c>
      <c r="CI57" s="253">
        <f t="shared" si="46"/>
        <v>1592.4479999999999</v>
      </c>
      <c r="CJ57" s="253">
        <f t="shared" si="47"/>
        <v>1592.4479999999999</v>
      </c>
      <c r="CK57" s="253">
        <f t="shared" si="48"/>
        <v>1433.2031999999999</v>
      </c>
    </row>
    <row r="58" spans="1:89" ht="20.399999999999999" x14ac:dyDescent="0.3">
      <c r="A58" s="10"/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11</v>
      </c>
      <c r="L58" s="104" t="s">
        <v>138</v>
      </c>
      <c r="M58" s="104">
        <v>16</v>
      </c>
      <c r="N58" s="262">
        <f t="shared" si="30"/>
        <v>101.08</v>
      </c>
      <c r="O58" s="106">
        <v>101.08</v>
      </c>
      <c r="P58" s="110">
        <f t="shared" si="8"/>
        <v>1289.7808</v>
      </c>
      <c r="Q58" s="112" t="s">
        <v>139</v>
      </c>
      <c r="R58" s="113">
        <f t="shared" si="1"/>
        <v>11</v>
      </c>
      <c r="S58" s="114">
        <f t="shared" si="9"/>
        <v>1289.7808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1289.7808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7">
        <v>11</v>
      </c>
      <c r="AK58" s="164">
        <f t="shared" si="14"/>
        <v>1289.7808</v>
      </c>
      <c r="AL58" s="127"/>
      <c r="AM58" s="164">
        <f t="shared" si="15"/>
        <v>0</v>
      </c>
      <c r="AN58" s="127"/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1289.7808</v>
      </c>
      <c r="BG58" s="253">
        <f t="shared" si="26"/>
        <v>1289.7808</v>
      </c>
      <c r="BH58" s="10" t="b">
        <f t="shared" si="27"/>
        <v>1</v>
      </c>
      <c r="BI58" s="253">
        <f t="shared" si="28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11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9"/>
        <v>16</v>
      </c>
      <c r="BS58">
        <v>0</v>
      </c>
      <c r="BT58">
        <v>1</v>
      </c>
      <c r="BU58" t="s">
        <v>139</v>
      </c>
      <c r="BV58" t="str">
        <f t="shared" si="49"/>
        <v>0</v>
      </c>
      <c r="BW58" t="str">
        <f t="shared" si="49"/>
        <v>0</v>
      </c>
      <c r="BX58" t="str">
        <f t="shared" si="49"/>
        <v>1</v>
      </c>
      <c r="BY58" t="s">
        <v>23</v>
      </c>
      <c r="BZ58" s="253">
        <f t="shared" si="37"/>
        <v>0</v>
      </c>
      <c r="CA58" s="253">
        <f t="shared" si="38"/>
        <v>1289.7808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1:89" ht="20.399999999999999" x14ac:dyDescent="0.3">
      <c r="A59" s="211"/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53</v>
      </c>
      <c r="L59" s="201" t="s">
        <v>138</v>
      </c>
      <c r="M59" s="104">
        <v>16</v>
      </c>
      <c r="N59" s="262">
        <f t="shared" si="30"/>
        <v>90.64</v>
      </c>
      <c r="O59" s="202">
        <v>90.64</v>
      </c>
      <c r="P59" s="110">
        <f t="shared" si="8"/>
        <v>5572.5472</v>
      </c>
      <c r="Q59" s="204" t="s">
        <v>139</v>
      </c>
      <c r="R59" s="113">
        <f t="shared" si="1"/>
        <v>6</v>
      </c>
      <c r="S59" s="114">
        <f t="shared" si="9"/>
        <v>630.85439999999994</v>
      </c>
      <c r="T59" s="113">
        <f t="shared" si="2"/>
        <v>16</v>
      </c>
      <c r="U59" s="115">
        <f t="shared" si="10"/>
        <v>1682.2783999999999</v>
      </c>
      <c r="V59" s="113">
        <f t="shared" si="3"/>
        <v>15</v>
      </c>
      <c r="W59" s="115">
        <f t="shared" si="11"/>
        <v>1577.136</v>
      </c>
      <c r="X59" s="113">
        <f t="shared" si="4"/>
        <v>16</v>
      </c>
      <c r="Y59" s="115">
        <f t="shared" si="12"/>
        <v>1682.2783999999999</v>
      </c>
      <c r="Z59" s="116">
        <f t="shared" si="5"/>
        <v>5572.5472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6"/>
      <c r="AK59" s="164">
        <f t="shared" si="14"/>
        <v>0</v>
      </c>
      <c r="AL59" s="216">
        <v>6</v>
      </c>
      <c r="AM59" s="164">
        <f t="shared" si="15"/>
        <v>630.85439999999994</v>
      </c>
      <c r="AN59" s="216">
        <v>6</v>
      </c>
      <c r="AO59" s="164">
        <f t="shared" si="16"/>
        <v>630.85439999999994</v>
      </c>
      <c r="AP59" s="216">
        <v>5</v>
      </c>
      <c r="AQ59" s="164">
        <f t="shared" si="17"/>
        <v>525.71199999999999</v>
      </c>
      <c r="AR59" s="216">
        <v>5</v>
      </c>
      <c r="AS59" s="164">
        <f t="shared" si="18"/>
        <v>525.71199999999999</v>
      </c>
      <c r="AT59" s="216">
        <v>5</v>
      </c>
      <c r="AU59" s="164">
        <f t="shared" si="19"/>
        <v>525.71199999999999</v>
      </c>
      <c r="AV59" s="216">
        <v>5</v>
      </c>
      <c r="AW59" s="164">
        <f t="shared" si="20"/>
        <v>525.71199999999999</v>
      </c>
      <c r="AX59" s="216">
        <v>5</v>
      </c>
      <c r="AY59" s="164">
        <f t="shared" si="21"/>
        <v>525.71199999999999</v>
      </c>
      <c r="AZ59" s="216">
        <v>5</v>
      </c>
      <c r="BA59" s="164">
        <f t="shared" si="22"/>
        <v>525.71199999999999</v>
      </c>
      <c r="BB59" s="216">
        <v>5</v>
      </c>
      <c r="BC59" s="164">
        <f t="shared" si="23"/>
        <v>525.71199999999999</v>
      </c>
      <c r="BD59" s="216">
        <v>6</v>
      </c>
      <c r="BE59" s="164">
        <f t="shared" si="24"/>
        <v>630.85439999999994</v>
      </c>
      <c r="BF59" s="253">
        <f t="shared" si="25"/>
        <v>5572.5472</v>
      </c>
      <c r="BG59" s="253">
        <f t="shared" si="26"/>
        <v>5572.5472</v>
      </c>
      <c r="BH59" s="10" t="b">
        <f t="shared" si="27"/>
        <v>1</v>
      </c>
      <c r="BI59" s="253">
        <f t="shared" si="28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6</v>
      </c>
      <c r="BN59" s="252">
        <f t="shared" si="33"/>
        <v>16</v>
      </c>
      <c r="BO59" s="252">
        <f t="shared" si="34"/>
        <v>15</v>
      </c>
      <c r="BP59" s="252">
        <f t="shared" si="35"/>
        <v>16</v>
      </c>
      <c r="BQ59" s="254">
        <f t="shared" si="36"/>
        <v>90.64</v>
      </c>
      <c r="BR59">
        <f t="shared" si="29"/>
        <v>16</v>
      </c>
      <c r="BS59">
        <v>0</v>
      </c>
      <c r="BT59">
        <v>1</v>
      </c>
      <c r="BU59" t="s">
        <v>139</v>
      </c>
      <c r="BV59" t="str">
        <f t="shared" si="49"/>
        <v>0</v>
      </c>
      <c r="BW59" t="str">
        <f t="shared" si="49"/>
        <v>0</v>
      </c>
      <c r="BX59" t="str">
        <f t="shared" si="49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630.85439999999994</v>
      </c>
      <c r="CC59" s="253">
        <f t="shared" si="40"/>
        <v>630.85439999999994</v>
      </c>
      <c r="CD59" s="253">
        <f t="shared" si="41"/>
        <v>525.71199999999999</v>
      </c>
      <c r="CE59" s="253">
        <f t="shared" si="42"/>
        <v>525.71199999999999</v>
      </c>
      <c r="CF59" s="253">
        <f t="shared" si="43"/>
        <v>525.71199999999999</v>
      </c>
      <c r="CG59" s="253">
        <f t="shared" si="44"/>
        <v>525.71199999999999</v>
      </c>
      <c r="CH59" s="253">
        <f t="shared" si="45"/>
        <v>525.71199999999999</v>
      </c>
      <c r="CI59" s="253">
        <f t="shared" si="46"/>
        <v>525.71199999999999</v>
      </c>
      <c r="CJ59" s="253">
        <f t="shared" si="47"/>
        <v>525.71199999999999</v>
      </c>
      <c r="CK59" s="253">
        <f t="shared" si="48"/>
        <v>630.85439999999994</v>
      </c>
    </row>
    <row r="60" spans="1:89" ht="27.6" x14ac:dyDescent="0.3">
      <c r="A60" s="1"/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2</v>
      </c>
      <c r="L60" s="104" t="s">
        <v>138</v>
      </c>
      <c r="M60" s="104">
        <v>16</v>
      </c>
      <c r="N60" s="262">
        <f t="shared" si="30"/>
        <v>122.5</v>
      </c>
      <c r="O60" s="106">
        <v>122.5</v>
      </c>
      <c r="P60" s="110">
        <f t="shared" si="8"/>
        <v>284.2</v>
      </c>
      <c r="Q60" s="112" t="s">
        <v>139</v>
      </c>
      <c r="R60" s="113">
        <f t="shared" si="1"/>
        <v>2</v>
      </c>
      <c r="S60" s="114">
        <f t="shared" si="9"/>
        <v>284.2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284.2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7">
        <v>2</v>
      </c>
      <c r="AK60" s="164">
        <f t="shared" si="14"/>
        <v>284.2</v>
      </c>
      <c r="AL60" s="127"/>
      <c r="AM60" s="164">
        <f t="shared" si="15"/>
        <v>0</v>
      </c>
      <c r="AN60" s="127"/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284.2</v>
      </c>
      <c r="BG60" s="253">
        <f t="shared" si="26"/>
        <v>284.2</v>
      </c>
      <c r="BH60" s="10" t="b">
        <f t="shared" si="27"/>
        <v>1</v>
      </c>
      <c r="BI60" s="253">
        <f t="shared" si="28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2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9"/>
        <v>16</v>
      </c>
      <c r="BS60">
        <v>0</v>
      </c>
      <c r="BT60">
        <v>1</v>
      </c>
      <c r="BU60" t="s">
        <v>139</v>
      </c>
      <c r="BV60" t="str">
        <f t="shared" si="49"/>
        <v>0</v>
      </c>
      <c r="BW60" t="str">
        <f t="shared" si="49"/>
        <v>0</v>
      </c>
      <c r="BX60" t="str">
        <f t="shared" si="49"/>
        <v>1</v>
      </c>
      <c r="BY60" t="s">
        <v>23</v>
      </c>
      <c r="BZ60" s="253">
        <f t="shared" si="37"/>
        <v>0</v>
      </c>
      <c r="CA60" s="253">
        <f t="shared" si="38"/>
        <v>284.2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1:89" ht="27.6" x14ac:dyDescent="0.3">
      <c r="A61" s="217"/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12</v>
      </c>
      <c r="L61" s="201" t="s">
        <v>138</v>
      </c>
      <c r="M61" s="104">
        <v>16</v>
      </c>
      <c r="N61" s="262">
        <f t="shared" si="30"/>
        <v>92.6</v>
      </c>
      <c r="O61" s="202">
        <v>92.6</v>
      </c>
      <c r="P61" s="110">
        <f t="shared" si="8"/>
        <v>1288.9919999999997</v>
      </c>
      <c r="Q61" s="204" t="s">
        <v>139</v>
      </c>
      <c r="R61" s="113">
        <f t="shared" si="1"/>
        <v>2</v>
      </c>
      <c r="S61" s="114">
        <f t="shared" si="9"/>
        <v>214.83199999999997</v>
      </c>
      <c r="T61" s="113">
        <f t="shared" si="2"/>
        <v>4</v>
      </c>
      <c r="U61" s="115">
        <f t="shared" si="10"/>
        <v>429.66399999999993</v>
      </c>
      <c r="V61" s="113">
        <f t="shared" si="3"/>
        <v>3</v>
      </c>
      <c r="W61" s="115">
        <f t="shared" si="11"/>
        <v>322.24799999999993</v>
      </c>
      <c r="X61" s="113">
        <f t="shared" si="4"/>
        <v>3</v>
      </c>
      <c r="Y61" s="115">
        <f t="shared" si="12"/>
        <v>322.24799999999993</v>
      </c>
      <c r="Z61" s="116">
        <f t="shared" si="5"/>
        <v>1288.9919999999997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6"/>
      <c r="AK61" s="164">
        <f t="shared" si="14"/>
        <v>0</v>
      </c>
      <c r="AL61" s="216">
        <v>2</v>
      </c>
      <c r="AM61" s="164">
        <f t="shared" si="15"/>
        <v>214.83199999999997</v>
      </c>
      <c r="AN61" s="216">
        <v>2</v>
      </c>
      <c r="AO61" s="164">
        <f t="shared" si="16"/>
        <v>214.83199999999997</v>
      </c>
      <c r="AP61" s="216">
        <v>1</v>
      </c>
      <c r="AQ61" s="164">
        <f t="shared" si="17"/>
        <v>107.41599999999998</v>
      </c>
      <c r="AR61" s="216">
        <v>1</v>
      </c>
      <c r="AS61" s="164">
        <f t="shared" si="18"/>
        <v>107.41599999999998</v>
      </c>
      <c r="AT61" s="216">
        <v>1</v>
      </c>
      <c r="AU61" s="164">
        <f t="shared" si="19"/>
        <v>107.41599999999998</v>
      </c>
      <c r="AV61" s="216">
        <v>1</v>
      </c>
      <c r="AW61" s="164">
        <f t="shared" si="20"/>
        <v>107.41599999999998</v>
      </c>
      <c r="AX61" s="216">
        <v>1</v>
      </c>
      <c r="AY61" s="164">
        <f t="shared" si="21"/>
        <v>107.41599999999998</v>
      </c>
      <c r="AZ61" s="216">
        <v>1</v>
      </c>
      <c r="BA61" s="164">
        <f t="shared" si="22"/>
        <v>107.41599999999998</v>
      </c>
      <c r="BB61" s="216">
        <v>1</v>
      </c>
      <c r="BC61" s="164">
        <f t="shared" si="23"/>
        <v>107.41599999999998</v>
      </c>
      <c r="BD61" s="216">
        <v>1</v>
      </c>
      <c r="BE61" s="164">
        <f t="shared" si="24"/>
        <v>107.41599999999998</v>
      </c>
      <c r="BF61" s="253">
        <f t="shared" si="25"/>
        <v>1288.9919999999997</v>
      </c>
      <c r="BG61" s="253">
        <f t="shared" si="26"/>
        <v>1288.9919999999995</v>
      </c>
      <c r="BH61" s="10" t="b">
        <f t="shared" si="27"/>
        <v>1</v>
      </c>
      <c r="BI61" s="253">
        <f t="shared" si="28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2</v>
      </c>
      <c r="BN61" s="252">
        <f t="shared" si="33"/>
        <v>4</v>
      </c>
      <c r="BO61" s="252">
        <f t="shared" si="34"/>
        <v>3</v>
      </c>
      <c r="BP61" s="252">
        <f t="shared" si="35"/>
        <v>3</v>
      </c>
      <c r="BQ61" s="254">
        <f t="shared" si="36"/>
        <v>92.6</v>
      </c>
      <c r="BR61">
        <f t="shared" si="29"/>
        <v>16</v>
      </c>
      <c r="BS61">
        <v>0</v>
      </c>
      <c r="BT61">
        <v>1</v>
      </c>
      <c r="BU61" t="s">
        <v>139</v>
      </c>
      <c r="BV61" t="str">
        <f t="shared" si="49"/>
        <v>0</v>
      </c>
      <c r="BW61" t="str">
        <f t="shared" si="49"/>
        <v>0</v>
      </c>
      <c r="BX61" t="str">
        <f t="shared" si="49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214.83199999999997</v>
      </c>
      <c r="CC61" s="253">
        <f t="shared" si="40"/>
        <v>214.83199999999997</v>
      </c>
      <c r="CD61" s="253">
        <f t="shared" si="41"/>
        <v>107.41599999999998</v>
      </c>
      <c r="CE61" s="253">
        <f t="shared" si="42"/>
        <v>107.41599999999998</v>
      </c>
      <c r="CF61" s="253">
        <f t="shared" si="43"/>
        <v>107.41599999999998</v>
      </c>
      <c r="CG61" s="253">
        <f t="shared" si="44"/>
        <v>107.41599999999998</v>
      </c>
      <c r="CH61" s="253">
        <f t="shared" si="45"/>
        <v>107.41599999999998</v>
      </c>
      <c r="CI61" s="253">
        <f t="shared" si="46"/>
        <v>107.41599999999998</v>
      </c>
      <c r="CJ61" s="253">
        <f t="shared" si="47"/>
        <v>107.41599999999998</v>
      </c>
      <c r="CK61" s="253">
        <f t="shared" si="48"/>
        <v>107.41599999999998</v>
      </c>
    </row>
    <row r="62" spans="1:89" ht="27.6" x14ac:dyDescent="0.3">
      <c r="A62" s="1"/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19</v>
      </c>
      <c r="L62" s="104" t="s">
        <v>20</v>
      </c>
      <c r="M62" s="104">
        <v>16</v>
      </c>
      <c r="N62" s="262">
        <f t="shared" si="30"/>
        <v>20.62</v>
      </c>
      <c r="O62" s="106">
        <v>20.62</v>
      </c>
      <c r="P62" s="110">
        <f t="shared" si="8"/>
        <v>454.46480000000003</v>
      </c>
      <c r="Q62" s="112" t="s">
        <v>139</v>
      </c>
      <c r="R62" s="113">
        <f t="shared" si="1"/>
        <v>19</v>
      </c>
      <c r="S62" s="114">
        <f t="shared" si="9"/>
        <v>454.46480000000003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454.46480000000003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7">
        <v>19</v>
      </c>
      <c r="AK62" s="164">
        <f t="shared" si="14"/>
        <v>454.46480000000003</v>
      </c>
      <c r="AL62" s="127"/>
      <c r="AM62" s="164">
        <f t="shared" si="15"/>
        <v>0</v>
      </c>
      <c r="AN62" s="127"/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454.46480000000003</v>
      </c>
      <c r="BG62" s="253">
        <f t="shared" si="26"/>
        <v>454.46480000000003</v>
      </c>
      <c r="BH62" s="10" t="b">
        <f t="shared" si="27"/>
        <v>1</v>
      </c>
      <c r="BI62" s="253">
        <f t="shared" si="28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19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9"/>
        <v>16</v>
      </c>
      <c r="BS62">
        <v>0</v>
      </c>
      <c r="BT62">
        <v>1</v>
      </c>
      <c r="BU62" t="s">
        <v>139</v>
      </c>
      <c r="BV62" t="str">
        <f t="shared" si="49"/>
        <v>0</v>
      </c>
      <c r="BW62" t="str">
        <f t="shared" si="49"/>
        <v>0</v>
      </c>
      <c r="BX62" t="str">
        <f t="shared" si="49"/>
        <v>1</v>
      </c>
      <c r="BY62" t="s">
        <v>23</v>
      </c>
      <c r="BZ62" s="253">
        <f t="shared" si="37"/>
        <v>0</v>
      </c>
      <c r="CA62" s="253">
        <f t="shared" si="38"/>
        <v>454.46480000000003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1:89" ht="27.6" x14ac:dyDescent="0.3">
      <c r="A63" s="217"/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48</v>
      </c>
      <c r="L63" s="201" t="s">
        <v>20</v>
      </c>
      <c r="M63" s="104">
        <v>16</v>
      </c>
      <c r="N63" s="262">
        <f t="shared" si="30"/>
        <v>13.62</v>
      </c>
      <c r="O63" s="202">
        <v>13.62</v>
      </c>
      <c r="P63" s="110">
        <f t="shared" si="8"/>
        <v>758.36159999999984</v>
      </c>
      <c r="Q63" s="204" t="s">
        <v>139</v>
      </c>
      <c r="R63" s="113">
        <f t="shared" si="1"/>
        <v>12</v>
      </c>
      <c r="S63" s="114">
        <f t="shared" si="9"/>
        <v>189.59039999999996</v>
      </c>
      <c r="T63" s="113">
        <f t="shared" si="2"/>
        <v>18</v>
      </c>
      <c r="U63" s="115">
        <f t="shared" si="10"/>
        <v>284.38559999999995</v>
      </c>
      <c r="V63" s="113">
        <f t="shared" si="3"/>
        <v>9</v>
      </c>
      <c r="W63" s="115">
        <f t="shared" si="11"/>
        <v>142.19279999999998</v>
      </c>
      <c r="X63" s="113">
        <f t="shared" si="4"/>
        <v>9</v>
      </c>
      <c r="Y63" s="115">
        <f t="shared" si="12"/>
        <v>142.19279999999998</v>
      </c>
      <c r="Z63" s="116">
        <f t="shared" si="5"/>
        <v>758.36159999999995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6"/>
      <c r="AK63" s="164">
        <f t="shared" si="14"/>
        <v>0</v>
      </c>
      <c r="AL63" s="216">
        <v>12</v>
      </c>
      <c r="AM63" s="164">
        <f t="shared" si="15"/>
        <v>189.59039999999996</v>
      </c>
      <c r="AN63" s="216">
        <v>12</v>
      </c>
      <c r="AO63" s="164">
        <f t="shared" si="16"/>
        <v>189.59039999999996</v>
      </c>
      <c r="AP63" s="216">
        <v>3</v>
      </c>
      <c r="AQ63" s="164">
        <f t="shared" si="17"/>
        <v>47.39759999999999</v>
      </c>
      <c r="AR63" s="216">
        <v>3</v>
      </c>
      <c r="AS63" s="164">
        <f t="shared" si="18"/>
        <v>47.39759999999999</v>
      </c>
      <c r="AT63" s="216">
        <v>3</v>
      </c>
      <c r="AU63" s="164">
        <f t="shared" si="19"/>
        <v>47.39759999999999</v>
      </c>
      <c r="AV63" s="216">
        <v>3</v>
      </c>
      <c r="AW63" s="164">
        <f t="shared" si="20"/>
        <v>47.39759999999999</v>
      </c>
      <c r="AX63" s="216">
        <v>3</v>
      </c>
      <c r="AY63" s="164">
        <f t="shared" si="21"/>
        <v>47.39759999999999</v>
      </c>
      <c r="AZ63" s="216">
        <v>3</v>
      </c>
      <c r="BA63" s="164">
        <f t="shared" si="22"/>
        <v>47.39759999999999</v>
      </c>
      <c r="BB63" s="216">
        <v>3</v>
      </c>
      <c r="BC63" s="164">
        <f t="shared" si="23"/>
        <v>47.39759999999999</v>
      </c>
      <c r="BD63" s="216">
        <v>3</v>
      </c>
      <c r="BE63" s="164">
        <f t="shared" si="24"/>
        <v>47.39759999999999</v>
      </c>
      <c r="BF63" s="253">
        <f t="shared" si="25"/>
        <v>758.36159999999984</v>
      </c>
      <c r="BG63" s="253">
        <f t="shared" si="26"/>
        <v>758.36159999999984</v>
      </c>
      <c r="BH63" s="10" t="b">
        <f t="shared" si="27"/>
        <v>1</v>
      </c>
      <c r="BI63" s="253">
        <f t="shared" si="28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12</v>
      </c>
      <c r="BN63" s="252">
        <f t="shared" si="33"/>
        <v>18</v>
      </c>
      <c r="BO63" s="252">
        <f t="shared" si="34"/>
        <v>9</v>
      </c>
      <c r="BP63" s="252">
        <f t="shared" si="35"/>
        <v>9</v>
      </c>
      <c r="BQ63" s="254">
        <f t="shared" si="36"/>
        <v>13.62</v>
      </c>
      <c r="BR63">
        <f t="shared" si="29"/>
        <v>16</v>
      </c>
      <c r="BS63">
        <v>0</v>
      </c>
      <c r="BT63">
        <v>1</v>
      </c>
      <c r="BU63" t="s">
        <v>139</v>
      </c>
      <c r="BV63" t="str">
        <f t="shared" si="49"/>
        <v>0</v>
      </c>
      <c r="BW63" t="str">
        <f t="shared" si="49"/>
        <v>0</v>
      </c>
      <c r="BX63" t="str">
        <f t="shared" si="49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189.59039999999996</v>
      </c>
      <c r="CC63" s="253">
        <f t="shared" si="40"/>
        <v>189.59039999999996</v>
      </c>
      <c r="CD63" s="253">
        <f t="shared" si="41"/>
        <v>47.39759999999999</v>
      </c>
      <c r="CE63" s="253">
        <f t="shared" si="42"/>
        <v>47.39759999999999</v>
      </c>
      <c r="CF63" s="253">
        <f t="shared" si="43"/>
        <v>47.39759999999999</v>
      </c>
      <c r="CG63" s="253">
        <f t="shared" si="44"/>
        <v>47.39759999999999</v>
      </c>
      <c r="CH63" s="253">
        <f t="shared" si="45"/>
        <v>47.39759999999999</v>
      </c>
      <c r="CI63" s="253">
        <f t="shared" si="46"/>
        <v>47.39759999999999</v>
      </c>
      <c r="CJ63" s="253">
        <f t="shared" si="47"/>
        <v>47.39759999999999</v>
      </c>
      <c r="CK63" s="253">
        <f t="shared" si="48"/>
        <v>47.39759999999999</v>
      </c>
    </row>
    <row r="64" spans="1:89" ht="20.399999999999999" x14ac:dyDescent="0.3">
      <c r="A64" s="1"/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8</v>
      </c>
      <c r="L64" s="104" t="s">
        <v>20</v>
      </c>
      <c r="M64" s="104">
        <v>16</v>
      </c>
      <c r="N64" s="262">
        <f t="shared" si="30"/>
        <v>4.29</v>
      </c>
      <c r="O64" s="106">
        <v>4.29</v>
      </c>
      <c r="P64" s="110">
        <f t="shared" si="8"/>
        <v>39.811199999999999</v>
      </c>
      <c r="Q64" s="112" t="s">
        <v>139</v>
      </c>
      <c r="R64" s="113">
        <f t="shared" si="1"/>
        <v>8</v>
      </c>
      <c r="S64" s="114">
        <f t="shared" si="9"/>
        <v>39.811199999999999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39.811199999999999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7">
        <v>8</v>
      </c>
      <c r="AK64" s="164">
        <f t="shared" si="14"/>
        <v>39.811199999999999</v>
      </c>
      <c r="AL64" s="127"/>
      <c r="AM64" s="164">
        <f t="shared" si="15"/>
        <v>0</v>
      </c>
      <c r="AN64" s="127"/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39.811199999999999</v>
      </c>
      <c r="BG64" s="253">
        <f t="shared" si="26"/>
        <v>39.811199999999999</v>
      </c>
      <c r="BH64" s="10" t="b">
        <f t="shared" si="27"/>
        <v>1</v>
      </c>
      <c r="BI64" s="253">
        <f t="shared" si="28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8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9"/>
        <v>16</v>
      </c>
      <c r="BS64">
        <v>0</v>
      </c>
      <c r="BT64">
        <v>1</v>
      </c>
      <c r="BU64" t="s">
        <v>139</v>
      </c>
      <c r="BV64" t="str">
        <f t="shared" si="49"/>
        <v>0</v>
      </c>
      <c r="BW64" t="str">
        <f t="shared" si="49"/>
        <v>0</v>
      </c>
      <c r="BX64" t="str">
        <f t="shared" si="49"/>
        <v>1</v>
      </c>
      <c r="BY64" t="s">
        <v>23</v>
      </c>
      <c r="BZ64" s="253">
        <f t="shared" si="37"/>
        <v>0</v>
      </c>
      <c r="CA64" s="253">
        <f t="shared" si="38"/>
        <v>39.811199999999999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1:89" ht="20.399999999999999" x14ac:dyDescent="0.3">
      <c r="A65" s="217"/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112</v>
      </c>
      <c r="L65" s="201" t="s">
        <v>20</v>
      </c>
      <c r="M65" s="104">
        <v>16</v>
      </c>
      <c r="N65" s="262">
        <f t="shared" si="30"/>
        <v>3.09</v>
      </c>
      <c r="O65" s="202">
        <v>3.09</v>
      </c>
      <c r="P65" s="110">
        <f t="shared" si="8"/>
        <v>401.45279999999997</v>
      </c>
      <c r="Q65" s="204" t="s">
        <v>139</v>
      </c>
      <c r="R65" s="113">
        <f t="shared" si="1"/>
        <v>8</v>
      </c>
      <c r="S65" s="114">
        <f t="shared" si="9"/>
        <v>28.675199999999997</v>
      </c>
      <c r="T65" s="113">
        <f t="shared" si="2"/>
        <v>32</v>
      </c>
      <c r="U65" s="115">
        <f t="shared" si="10"/>
        <v>114.70079999999999</v>
      </c>
      <c r="V65" s="113">
        <f t="shared" si="3"/>
        <v>36</v>
      </c>
      <c r="W65" s="115">
        <f t="shared" si="11"/>
        <v>129.0384</v>
      </c>
      <c r="X65" s="113">
        <f t="shared" si="4"/>
        <v>36</v>
      </c>
      <c r="Y65" s="115">
        <f t="shared" si="12"/>
        <v>129.0384</v>
      </c>
      <c r="Z65" s="116">
        <f t="shared" si="5"/>
        <v>401.45280000000002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6"/>
      <c r="AK65" s="164">
        <f t="shared" si="14"/>
        <v>0</v>
      </c>
      <c r="AL65" s="216">
        <v>8</v>
      </c>
      <c r="AM65" s="164">
        <f t="shared" si="15"/>
        <v>28.675199999999997</v>
      </c>
      <c r="AN65" s="216">
        <v>8</v>
      </c>
      <c r="AO65" s="164">
        <f t="shared" si="16"/>
        <v>28.675199999999997</v>
      </c>
      <c r="AP65" s="216">
        <v>12</v>
      </c>
      <c r="AQ65" s="164">
        <f t="shared" si="17"/>
        <v>43.012799999999999</v>
      </c>
      <c r="AR65" s="216">
        <v>12</v>
      </c>
      <c r="AS65" s="164">
        <f t="shared" si="18"/>
        <v>43.012799999999999</v>
      </c>
      <c r="AT65" s="216">
        <v>12</v>
      </c>
      <c r="AU65" s="164">
        <f t="shared" si="19"/>
        <v>43.012799999999999</v>
      </c>
      <c r="AV65" s="216">
        <v>12</v>
      </c>
      <c r="AW65" s="164">
        <f t="shared" si="20"/>
        <v>43.012799999999999</v>
      </c>
      <c r="AX65" s="216">
        <v>12</v>
      </c>
      <c r="AY65" s="164">
        <f t="shared" si="21"/>
        <v>43.012799999999999</v>
      </c>
      <c r="AZ65" s="216">
        <v>12</v>
      </c>
      <c r="BA65" s="164">
        <f t="shared" si="22"/>
        <v>43.012799999999999</v>
      </c>
      <c r="BB65" s="216">
        <v>12</v>
      </c>
      <c r="BC65" s="164">
        <f t="shared" si="23"/>
        <v>43.012799999999999</v>
      </c>
      <c r="BD65" s="216">
        <v>12</v>
      </c>
      <c r="BE65" s="164">
        <f t="shared" si="24"/>
        <v>43.012799999999999</v>
      </c>
      <c r="BF65" s="253">
        <f t="shared" si="25"/>
        <v>401.45279999999997</v>
      </c>
      <c r="BG65" s="253">
        <f t="shared" si="26"/>
        <v>401.45280000000002</v>
      </c>
      <c r="BH65" s="10" t="b">
        <f t="shared" si="27"/>
        <v>1</v>
      </c>
      <c r="BI65" s="253">
        <f t="shared" si="28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8</v>
      </c>
      <c r="BN65" s="252">
        <f t="shared" si="33"/>
        <v>32</v>
      </c>
      <c r="BO65" s="252">
        <f t="shared" si="34"/>
        <v>36</v>
      </c>
      <c r="BP65" s="252">
        <f t="shared" si="35"/>
        <v>36</v>
      </c>
      <c r="BQ65" s="254">
        <f t="shared" si="36"/>
        <v>3.09</v>
      </c>
      <c r="BR65">
        <f t="shared" si="29"/>
        <v>16</v>
      </c>
      <c r="BS65">
        <v>0</v>
      </c>
      <c r="BT65">
        <v>1</v>
      </c>
      <c r="BU65" t="s">
        <v>139</v>
      </c>
      <c r="BV65" t="str">
        <f t="shared" si="49"/>
        <v>0</v>
      </c>
      <c r="BW65" t="str">
        <f t="shared" si="49"/>
        <v>0</v>
      </c>
      <c r="BX65" t="str">
        <f t="shared" si="49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28.675199999999997</v>
      </c>
      <c r="CC65" s="253">
        <f t="shared" si="40"/>
        <v>28.675199999999997</v>
      </c>
      <c r="CD65" s="253">
        <f t="shared" si="41"/>
        <v>43.012799999999999</v>
      </c>
      <c r="CE65" s="253">
        <f t="shared" si="42"/>
        <v>43.012799999999999</v>
      </c>
      <c r="CF65" s="253">
        <f t="shared" si="43"/>
        <v>43.012799999999999</v>
      </c>
      <c r="CG65" s="253">
        <f t="shared" si="44"/>
        <v>43.012799999999999</v>
      </c>
      <c r="CH65" s="253">
        <f t="shared" si="45"/>
        <v>43.012799999999999</v>
      </c>
      <c r="CI65" s="253">
        <f t="shared" si="46"/>
        <v>43.012799999999999</v>
      </c>
      <c r="CJ65" s="253">
        <f t="shared" si="47"/>
        <v>43.012799999999999</v>
      </c>
      <c r="CK65" s="253">
        <f t="shared" si="48"/>
        <v>43.012799999999999</v>
      </c>
    </row>
    <row r="66" spans="1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49</v>
      </c>
      <c r="L66" s="104" t="s">
        <v>20</v>
      </c>
      <c r="M66" s="104">
        <v>16</v>
      </c>
      <c r="N66" s="262">
        <f t="shared" si="30"/>
        <v>2.0299999999999998</v>
      </c>
      <c r="O66" s="106">
        <v>2.0299999999999998</v>
      </c>
      <c r="P66" s="110">
        <f t="shared" si="8"/>
        <v>115.38519999999998</v>
      </c>
      <c r="Q66" s="112" t="s">
        <v>139</v>
      </c>
      <c r="R66" s="113">
        <f t="shared" si="1"/>
        <v>49</v>
      </c>
      <c r="S66" s="114">
        <f t="shared" si="9"/>
        <v>115.38519999999998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115.38519999999998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7">
        <v>49</v>
      </c>
      <c r="AK66" s="164">
        <f t="shared" si="14"/>
        <v>115.38519999999998</v>
      </c>
      <c r="AL66" s="127"/>
      <c r="AM66" s="164">
        <f t="shared" si="15"/>
        <v>0</v>
      </c>
      <c r="AN66" s="127"/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115.38519999999998</v>
      </c>
      <c r="BG66" s="253">
        <f t="shared" si="26"/>
        <v>115.38519999999998</v>
      </c>
      <c r="BH66" s="10" t="b">
        <f t="shared" si="27"/>
        <v>1</v>
      </c>
      <c r="BI66" s="253">
        <f t="shared" si="28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49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9"/>
        <v>16</v>
      </c>
      <c r="BS66">
        <v>0</v>
      </c>
      <c r="BT66">
        <v>1</v>
      </c>
      <c r="BU66" t="s">
        <v>139</v>
      </c>
      <c r="BV66" t="str">
        <f t="shared" si="49"/>
        <v>0</v>
      </c>
      <c r="BW66" t="str">
        <f t="shared" si="49"/>
        <v>0</v>
      </c>
      <c r="BX66" t="str">
        <f t="shared" si="49"/>
        <v>1</v>
      </c>
      <c r="BY66" t="s">
        <v>23</v>
      </c>
      <c r="BZ66" s="253">
        <f t="shared" si="37"/>
        <v>0</v>
      </c>
      <c r="CA66" s="253">
        <f t="shared" si="38"/>
        <v>115.38519999999998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1:89" ht="27.6" x14ac:dyDescent="0.3">
      <c r="A67" s="218"/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172</v>
      </c>
      <c r="L67" s="201" t="s">
        <v>20</v>
      </c>
      <c r="M67" s="104">
        <v>16</v>
      </c>
      <c r="N67" s="262">
        <f t="shared" si="30"/>
        <v>2</v>
      </c>
      <c r="O67" s="202">
        <v>2</v>
      </c>
      <c r="P67" s="110">
        <f t="shared" si="8"/>
        <v>399.03999999999996</v>
      </c>
      <c r="Q67" s="204" t="s">
        <v>139</v>
      </c>
      <c r="R67" s="113">
        <f t="shared" si="1"/>
        <v>30</v>
      </c>
      <c r="S67" s="114">
        <f t="shared" si="9"/>
        <v>69.599999999999994</v>
      </c>
      <c r="T67" s="113">
        <f t="shared" si="2"/>
        <v>58</v>
      </c>
      <c r="U67" s="115">
        <f t="shared" si="10"/>
        <v>134.56</v>
      </c>
      <c r="V67" s="113">
        <f t="shared" si="3"/>
        <v>42</v>
      </c>
      <c r="W67" s="115">
        <f t="shared" si="11"/>
        <v>97.44</v>
      </c>
      <c r="X67" s="113">
        <f t="shared" si="4"/>
        <v>42</v>
      </c>
      <c r="Y67" s="115">
        <f t="shared" si="12"/>
        <v>97.44</v>
      </c>
      <c r="Z67" s="116">
        <f t="shared" si="5"/>
        <v>399.04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6"/>
      <c r="AK67" s="164">
        <f t="shared" si="14"/>
        <v>0</v>
      </c>
      <c r="AL67" s="216">
        <v>30</v>
      </c>
      <c r="AM67" s="164">
        <f t="shared" si="15"/>
        <v>69.599999999999994</v>
      </c>
      <c r="AN67" s="216">
        <v>30</v>
      </c>
      <c r="AO67" s="164">
        <f t="shared" si="16"/>
        <v>69.599999999999994</v>
      </c>
      <c r="AP67" s="216">
        <v>14</v>
      </c>
      <c r="AQ67" s="164">
        <f t="shared" si="17"/>
        <v>32.479999999999997</v>
      </c>
      <c r="AR67" s="216">
        <v>14</v>
      </c>
      <c r="AS67" s="164">
        <f t="shared" si="18"/>
        <v>32.479999999999997</v>
      </c>
      <c r="AT67" s="216">
        <v>14</v>
      </c>
      <c r="AU67" s="164">
        <f t="shared" si="19"/>
        <v>32.479999999999997</v>
      </c>
      <c r="AV67" s="216">
        <v>14</v>
      </c>
      <c r="AW67" s="164">
        <f t="shared" si="20"/>
        <v>32.479999999999997</v>
      </c>
      <c r="AX67" s="216">
        <v>14</v>
      </c>
      <c r="AY67" s="164">
        <f t="shared" si="21"/>
        <v>32.479999999999997</v>
      </c>
      <c r="AZ67" s="216">
        <v>14</v>
      </c>
      <c r="BA67" s="164">
        <f t="shared" si="22"/>
        <v>32.479999999999997</v>
      </c>
      <c r="BB67" s="216">
        <v>14</v>
      </c>
      <c r="BC67" s="164">
        <f t="shared" si="23"/>
        <v>32.479999999999997</v>
      </c>
      <c r="BD67" s="216">
        <v>14</v>
      </c>
      <c r="BE67" s="164">
        <f t="shared" si="24"/>
        <v>32.479999999999997</v>
      </c>
      <c r="BF67" s="253">
        <f t="shared" si="25"/>
        <v>399.03999999999996</v>
      </c>
      <c r="BG67" s="253">
        <f t="shared" si="26"/>
        <v>399.03999999999996</v>
      </c>
      <c r="BH67" s="10" t="b">
        <f t="shared" si="27"/>
        <v>1</v>
      </c>
      <c r="BI67" s="253">
        <f t="shared" si="28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30</v>
      </c>
      <c r="BN67" s="252">
        <f t="shared" si="33"/>
        <v>58</v>
      </c>
      <c r="BO67" s="252">
        <f t="shared" si="34"/>
        <v>42</v>
      </c>
      <c r="BP67" s="252">
        <f t="shared" si="35"/>
        <v>42</v>
      </c>
      <c r="BQ67" s="254">
        <f t="shared" si="36"/>
        <v>2</v>
      </c>
      <c r="BR67">
        <f t="shared" si="29"/>
        <v>16</v>
      </c>
      <c r="BS67">
        <v>0</v>
      </c>
      <c r="BT67">
        <v>1</v>
      </c>
      <c r="BU67" t="s">
        <v>139</v>
      </c>
      <c r="BV67" t="str">
        <f t="shared" si="49"/>
        <v>0</v>
      </c>
      <c r="BW67" t="str">
        <f t="shared" si="49"/>
        <v>0</v>
      </c>
      <c r="BX67" t="str">
        <f t="shared" si="49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69.599999999999994</v>
      </c>
      <c r="CC67" s="253">
        <f t="shared" si="40"/>
        <v>69.599999999999994</v>
      </c>
      <c r="CD67" s="253">
        <f t="shared" si="41"/>
        <v>32.479999999999997</v>
      </c>
      <c r="CE67" s="253">
        <f t="shared" si="42"/>
        <v>32.479999999999997</v>
      </c>
      <c r="CF67" s="253">
        <f t="shared" si="43"/>
        <v>32.479999999999997</v>
      </c>
      <c r="CG67" s="253">
        <f t="shared" si="44"/>
        <v>32.479999999999997</v>
      </c>
      <c r="CH67" s="253">
        <f t="shared" si="45"/>
        <v>32.479999999999997</v>
      </c>
      <c r="CI67" s="253">
        <f t="shared" si="46"/>
        <v>32.479999999999997</v>
      </c>
      <c r="CJ67" s="253">
        <f t="shared" si="47"/>
        <v>32.479999999999997</v>
      </c>
      <c r="CK67" s="253">
        <f t="shared" si="48"/>
        <v>32.479999999999997</v>
      </c>
    </row>
    <row r="68" spans="1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8</v>
      </c>
      <c r="L68" s="104" t="s">
        <v>20</v>
      </c>
      <c r="M68" s="104">
        <v>16</v>
      </c>
      <c r="N68" s="262">
        <f t="shared" si="30"/>
        <v>14.17</v>
      </c>
      <c r="O68" s="106">
        <v>14.17</v>
      </c>
      <c r="P68" s="110">
        <f t="shared" si="8"/>
        <v>131.49759999999998</v>
      </c>
      <c r="Q68" s="112" t="s">
        <v>139</v>
      </c>
      <c r="R68" s="113">
        <f t="shared" ref="R68:R132" si="50">AH68+AJ68+AL68</f>
        <v>8</v>
      </c>
      <c r="S68" s="114">
        <f t="shared" si="9"/>
        <v>131.49759999999998</v>
      </c>
      <c r="T68" s="113">
        <f t="shared" ref="T68:T132" si="51">AN68+AP68+AR68</f>
        <v>0</v>
      </c>
      <c r="U68" s="115">
        <f t="shared" si="10"/>
        <v>0</v>
      </c>
      <c r="V68" s="113">
        <f t="shared" ref="V68:V132" si="52">AT68+AV68+AX68</f>
        <v>0</v>
      </c>
      <c r="W68" s="115">
        <f t="shared" si="11"/>
        <v>0</v>
      </c>
      <c r="X68" s="113">
        <f t="shared" ref="X68:X132" si="53">AZ68+BB68+BD68</f>
        <v>0</v>
      </c>
      <c r="Y68" s="115">
        <f t="shared" si="12"/>
        <v>0</v>
      </c>
      <c r="Z68" s="116">
        <f t="shared" ref="Z68:Z132" si="54">S68+U68+W68+Y68</f>
        <v>131.49759999999998</v>
      </c>
      <c r="AA68" s="117" t="b">
        <f t="shared" ref="AA68:AA132" si="55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7">
        <v>8</v>
      </c>
      <c r="AK68" s="164">
        <f t="shared" si="14"/>
        <v>131.49759999999998</v>
      </c>
      <c r="AL68" s="127"/>
      <c r="AM68" s="164">
        <f t="shared" si="15"/>
        <v>0</v>
      </c>
      <c r="AN68" s="127"/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131.49759999999998</v>
      </c>
      <c r="BG68" s="253">
        <f t="shared" si="26"/>
        <v>131.49759999999998</v>
      </c>
      <c r="BH68" s="10" t="b">
        <f t="shared" si="27"/>
        <v>1</v>
      </c>
      <c r="BI68" s="253">
        <f t="shared" si="28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8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9"/>
        <v>16</v>
      </c>
      <c r="BS68">
        <v>0</v>
      </c>
      <c r="BT68">
        <v>1</v>
      </c>
      <c r="BU68" t="s">
        <v>139</v>
      </c>
      <c r="BV68" t="str">
        <f t="shared" si="49"/>
        <v>0</v>
      </c>
      <c r="BW68" t="str">
        <f t="shared" si="49"/>
        <v>0</v>
      </c>
      <c r="BX68" t="str">
        <f t="shared" si="49"/>
        <v>1</v>
      </c>
      <c r="BY68" t="s">
        <v>23</v>
      </c>
      <c r="BZ68" s="253">
        <f t="shared" si="37"/>
        <v>0</v>
      </c>
      <c r="CA68" s="253">
        <f t="shared" si="38"/>
        <v>131.49759999999998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1:89" ht="20.399999999999999" x14ac:dyDescent="0.3">
      <c r="A69" s="218"/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64</v>
      </c>
      <c r="L69" s="201" t="s">
        <v>20</v>
      </c>
      <c r="M69" s="104">
        <v>16</v>
      </c>
      <c r="N69" s="262">
        <f t="shared" si="30"/>
        <v>13.64</v>
      </c>
      <c r="O69" s="202">
        <v>13.64</v>
      </c>
      <c r="P69" s="110">
        <f t="shared" ref="P69:P133" si="56">(O69*(M69/100+1))*K69</f>
        <v>1012.6336</v>
      </c>
      <c r="Q69" s="204" t="s">
        <v>139</v>
      </c>
      <c r="R69" s="113">
        <f t="shared" si="50"/>
        <v>20</v>
      </c>
      <c r="S69" s="114">
        <f t="shared" ref="S69:S133" si="57">R69*(O69*(M69/100+1))</f>
        <v>316.44799999999998</v>
      </c>
      <c r="T69" s="113">
        <f t="shared" si="51"/>
        <v>26</v>
      </c>
      <c r="U69" s="115">
        <f t="shared" ref="U69:U133" si="58">T69*(O69*(M69/100+1))</f>
        <v>411.38240000000002</v>
      </c>
      <c r="V69" s="113">
        <f t="shared" si="52"/>
        <v>9</v>
      </c>
      <c r="W69" s="115">
        <f t="shared" ref="W69:W133" si="59">V69*(O69*(M69/100+1))</f>
        <v>142.4016</v>
      </c>
      <c r="X69" s="113">
        <f t="shared" si="53"/>
        <v>9</v>
      </c>
      <c r="Y69" s="115">
        <f t="shared" ref="Y69:Y133" si="60">X69*(O69*(M69/100+1))</f>
        <v>142.4016</v>
      </c>
      <c r="Z69" s="116">
        <f t="shared" si="54"/>
        <v>1012.6336000000001</v>
      </c>
      <c r="AA69" s="117" t="b">
        <f t="shared" si="55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3" si="61">AH69*(O69*(M69/100+1))</f>
        <v>0</v>
      </c>
      <c r="AJ69" s="216"/>
      <c r="AK69" s="164">
        <f t="shared" ref="AK69:AK133" si="62">AJ69*(O69*(M69/100+1))</f>
        <v>0</v>
      </c>
      <c r="AL69" s="216">
        <v>20</v>
      </c>
      <c r="AM69" s="164">
        <f t="shared" ref="AM69:AM133" si="63">AL69*(O69*(M69/100+1))</f>
        <v>316.44799999999998</v>
      </c>
      <c r="AN69" s="216">
        <v>20</v>
      </c>
      <c r="AO69" s="164">
        <f t="shared" ref="AO69:AO133" si="64">AN69*(O69*(M69/100+1))</f>
        <v>316.44799999999998</v>
      </c>
      <c r="AP69" s="216">
        <v>3</v>
      </c>
      <c r="AQ69" s="164">
        <f t="shared" ref="AQ69:AQ133" si="65">AP69*(O69*(M69/100+1))</f>
        <v>47.467199999999998</v>
      </c>
      <c r="AR69" s="216">
        <v>3</v>
      </c>
      <c r="AS69" s="164">
        <f t="shared" ref="AS69:AS133" si="66">AR69*(O69*(M69/100+1))</f>
        <v>47.467199999999998</v>
      </c>
      <c r="AT69" s="216">
        <v>3</v>
      </c>
      <c r="AU69" s="164">
        <f t="shared" ref="AU69:AU133" si="67">AT69*(O69*(M69/100+1))</f>
        <v>47.467199999999998</v>
      </c>
      <c r="AV69" s="216">
        <v>3</v>
      </c>
      <c r="AW69" s="164">
        <f t="shared" ref="AW69:AW133" si="68">AV69*(O69*(M69/100+1))</f>
        <v>47.467199999999998</v>
      </c>
      <c r="AX69" s="216">
        <v>3</v>
      </c>
      <c r="AY69" s="164">
        <f t="shared" ref="AY69:AY133" si="69">AX69*(O69*(M69/100+1))</f>
        <v>47.467199999999998</v>
      </c>
      <c r="AZ69" s="216">
        <v>3</v>
      </c>
      <c r="BA69" s="164">
        <f t="shared" ref="BA69:BA133" si="70">AZ69*(O69*(M69/100+1))</f>
        <v>47.467199999999998</v>
      </c>
      <c r="BB69" s="216">
        <v>3</v>
      </c>
      <c r="BC69" s="164">
        <f t="shared" ref="BC69:BC133" si="71">BB69*(O69*(M69/100+1))</f>
        <v>47.467199999999998</v>
      </c>
      <c r="BD69" s="216">
        <v>3</v>
      </c>
      <c r="BE69" s="164">
        <f t="shared" ref="BE69:BE133" si="72">BD69*(O69*(M69/100+1))</f>
        <v>47.467199999999998</v>
      </c>
      <c r="BF69" s="253">
        <f t="shared" ref="BF69:BF133" si="73">SUM(R69,T69,V69,X69)*(O69*(M69/100+1))</f>
        <v>1012.6336</v>
      </c>
      <c r="BG69" s="253">
        <f t="shared" ref="BG69:BG133" si="74">SUM(BE69,BC69,BA69,AY69,AW69,AU69,AS69,AQ69,AO69,AM69,AK69,AI69)</f>
        <v>1012.6336</v>
      </c>
      <c r="BH69" s="10" t="b">
        <f t="shared" ref="BH69:BH133" si="75">BF69=BG69</f>
        <v>1</v>
      </c>
      <c r="BI69" s="253">
        <f t="shared" ref="BI69:BI133" si="76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20</v>
      </c>
      <c r="BN69" s="252">
        <f t="shared" si="33"/>
        <v>26</v>
      </c>
      <c r="BO69" s="252">
        <f t="shared" si="34"/>
        <v>9</v>
      </c>
      <c r="BP69" s="252">
        <f t="shared" si="35"/>
        <v>9</v>
      </c>
      <c r="BQ69" s="254">
        <f t="shared" si="36"/>
        <v>13.64</v>
      </c>
      <c r="BR69">
        <f t="shared" ref="BR69:BR133" si="77">M69</f>
        <v>16</v>
      </c>
      <c r="BS69">
        <v>0</v>
      </c>
      <c r="BT69">
        <v>1</v>
      </c>
      <c r="BU69" t="s">
        <v>139</v>
      </c>
      <c r="BV69" t="str">
        <f t="shared" si="49"/>
        <v>0</v>
      </c>
      <c r="BW69" t="str">
        <f t="shared" si="49"/>
        <v>0</v>
      </c>
      <c r="BX69" t="str">
        <f t="shared" si="49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316.44799999999998</v>
      </c>
      <c r="CC69" s="253">
        <f t="shared" si="40"/>
        <v>316.44799999999998</v>
      </c>
      <c r="CD69" s="253">
        <f t="shared" si="41"/>
        <v>47.467199999999998</v>
      </c>
      <c r="CE69" s="253">
        <f t="shared" si="42"/>
        <v>47.467199999999998</v>
      </c>
      <c r="CF69" s="253">
        <f t="shared" si="43"/>
        <v>47.467199999999998</v>
      </c>
      <c r="CG69" s="253">
        <f t="shared" si="44"/>
        <v>47.467199999999998</v>
      </c>
      <c r="CH69" s="253">
        <f t="shared" si="45"/>
        <v>47.467199999999998</v>
      </c>
      <c r="CI69" s="253">
        <f t="shared" si="46"/>
        <v>47.467199999999998</v>
      </c>
      <c r="CJ69" s="253">
        <f t="shared" si="47"/>
        <v>47.467199999999998</v>
      </c>
      <c r="CK69" s="253">
        <f t="shared" si="48"/>
        <v>47.467199999999998</v>
      </c>
    </row>
    <row r="70" spans="1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2</v>
      </c>
      <c r="L70" s="104" t="s">
        <v>20</v>
      </c>
      <c r="M70" s="104">
        <v>16</v>
      </c>
      <c r="N70" s="262">
        <f t="shared" ref="N70:N134" si="78">ROUND(O70,2)</f>
        <v>170.56</v>
      </c>
      <c r="O70" s="106">
        <v>170.56</v>
      </c>
      <c r="P70" s="110">
        <f t="shared" si="56"/>
        <v>395.69919999999996</v>
      </c>
      <c r="Q70" s="112" t="s">
        <v>139</v>
      </c>
      <c r="R70" s="113">
        <f t="shared" si="50"/>
        <v>2</v>
      </c>
      <c r="S70" s="114">
        <f t="shared" si="57"/>
        <v>395.69919999999996</v>
      </c>
      <c r="T70" s="113">
        <f t="shared" si="51"/>
        <v>0</v>
      </c>
      <c r="U70" s="115">
        <f t="shared" si="58"/>
        <v>0</v>
      </c>
      <c r="V70" s="113">
        <f t="shared" si="52"/>
        <v>0</v>
      </c>
      <c r="W70" s="115">
        <f t="shared" si="59"/>
        <v>0</v>
      </c>
      <c r="X70" s="113">
        <f t="shared" si="53"/>
        <v>0</v>
      </c>
      <c r="Y70" s="115">
        <f t="shared" si="60"/>
        <v>0</v>
      </c>
      <c r="Z70" s="116">
        <f t="shared" si="54"/>
        <v>395.69919999999996</v>
      </c>
      <c r="AA70" s="117" t="b">
        <f t="shared" si="55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1"/>
        <v>0</v>
      </c>
      <c r="AJ70" s="127">
        <v>2</v>
      </c>
      <c r="AK70" s="164">
        <f t="shared" si="62"/>
        <v>395.69919999999996</v>
      </c>
      <c r="AL70" s="127"/>
      <c r="AM70" s="164">
        <f t="shared" si="63"/>
        <v>0</v>
      </c>
      <c r="AN70" s="127"/>
      <c r="AO70" s="164">
        <f t="shared" si="64"/>
        <v>0</v>
      </c>
      <c r="AP70" s="127"/>
      <c r="AQ70" s="164">
        <f t="shared" si="65"/>
        <v>0</v>
      </c>
      <c r="AR70" s="127"/>
      <c r="AS70" s="164">
        <f t="shared" si="66"/>
        <v>0</v>
      </c>
      <c r="AT70" s="127"/>
      <c r="AU70" s="164">
        <f t="shared" si="67"/>
        <v>0</v>
      </c>
      <c r="AV70" s="127"/>
      <c r="AW70" s="164">
        <f t="shared" si="68"/>
        <v>0</v>
      </c>
      <c r="AX70" s="127"/>
      <c r="AY70" s="164">
        <f t="shared" si="69"/>
        <v>0</v>
      </c>
      <c r="AZ70" s="127"/>
      <c r="BA70" s="164">
        <f t="shared" si="70"/>
        <v>0</v>
      </c>
      <c r="BB70" s="127"/>
      <c r="BC70" s="164">
        <f t="shared" si="71"/>
        <v>0</v>
      </c>
      <c r="BD70" s="127"/>
      <c r="BE70" s="164">
        <f t="shared" si="72"/>
        <v>0</v>
      </c>
      <c r="BF70" s="253">
        <f t="shared" si="73"/>
        <v>395.69919999999996</v>
      </c>
      <c r="BG70" s="253">
        <f t="shared" si="74"/>
        <v>395.69919999999996</v>
      </c>
      <c r="BH70" s="10" t="b">
        <f t="shared" si="75"/>
        <v>1</v>
      </c>
      <c r="BI70" s="253">
        <f t="shared" si="76"/>
        <v>0</v>
      </c>
      <c r="BJ70" s="250">
        <f t="shared" ref="BJ70:BJ134" si="79">D70</f>
        <v>21110133</v>
      </c>
      <c r="BK70" s="251">
        <v>348</v>
      </c>
      <c r="BL70" s="251">
        <v>5</v>
      </c>
      <c r="BM70" s="252">
        <f t="shared" ref="BM70:BM134" si="80">R70</f>
        <v>2</v>
      </c>
      <c r="BN70" s="252">
        <f t="shared" ref="BN70:BN134" si="81">T70</f>
        <v>0</v>
      </c>
      <c r="BO70" s="252">
        <f t="shared" ref="BO70:BO134" si="82">V70</f>
        <v>0</v>
      </c>
      <c r="BP70" s="252">
        <f t="shared" ref="BP70:BP134" si="83">X70</f>
        <v>0</v>
      </c>
      <c r="BQ70" s="254">
        <f t="shared" ref="BQ70:BQ134" si="84">N70</f>
        <v>170.56</v>
      </c>
      <c r="BR70">
        <f t="shared" si="77"/>
        <v>16</v>
      </c>
      <c r="BS70">
        <v>0</v>
      </c>
      <c r="BT70">
        <v>1</v>
      </c>
      <c r="BU70" t="s">
        <v>139</v>
      </c>
      <c r="BV70" t="str">
        <f t="shared" si="49"/>
        <v>0</v>
      </c>
      <c r="BW70" t="str">
        <f t="shared" si="49"/>
        <v>0</v>
      </c>
      <c r="BX70" t="str">
        <f t="shared" si="49"/>
        <v>1</v>
      </c>
      <c r="BY70" t="s">
        <v>23</v>
      </c>
      <c r="BZ70" s="253">
        <f t="shared" ref="BZ70:BZ134" si="85">AI70</f>
        <v>0</v>
      </c>
      <c r="CA70" s="253">
        <f t="shared" ref="CA70:CA134" si="86">AK70</f>
        <v>395.69919999999996</v>
      </c>
      <c r="CB70" s="253">
        <f t="shared" ref="CB70:CB134" si="87">AM70</f>
        <v>0</v>
      </c>
      <c r="CC70" s="253">
        <f t="shared" ref="CC70:CC134" si="88">AO70</f>
        <v>0</v>
      </c>
      <c r="CD70" s="253">
        <f t="shared" ref="CD70:CD134" si="89">AQ70</f>
        <v>0</v>
      </c>
      <c r="CE70" s="253">
        <f t="shared" ref="CE70:CE134" si="90">AS70</f>
        <v>0</v>
      </c>
      <c r="CF70" s="253">
        <f t="shared" ref="CF70:CF134" si="91">AU70</f>
        <v>0</v>
      </c>
      <c r="CG70" s="253">
        <f t="shared" ref="CG70:CG134" si="92">AW70</f>
        <v>0</v>
      </c>
      <c r="CH70" s="253">
        <f t="shared" ref="CH70:CH134" si="93">AY70</f>
        <v>0</v>
      </c>
      <c r="CI70" s="253">
        <f t="shared" ref="CI70:CI134" si="94">BA70</f>
        <v>0</v>
      </c>
      <c r="CJ70" s="253">
        <f t="shared" ref="CJ70:CJ134" si="95">BC70</f>
        <v>0</v>
      </c>
      <c r="CK70" s="253">
        <f t="shared" ref="CK70:CK134" si="96">BE70</f>
        <v>0</v>
      </c>
    </row>
    <row r="71" spans="1:89" ht="27.6" x14ac:dyDescent="0.3">
      <c r="A71" s="218"/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16</v>
      </c>
      <c r="L71" s="201" t="s">
        <v>20</v>
      </c>
      <c r="M71" s="104">
        <v>16</v>
      </c>
      <c r="N71" s="262">
        <f t="shared" si="78"/>
        <v>164.17</v>
      </c>
      <c r="O71" s="202">
        <v>164.17</v>
      </c>
      <c r="P71" s="110">
        <f t="shared" si="56"/>
        <v>3046.9951999999994</v>
      </c>
      <c r="Q71" s="204" t="s">
        <v>139</v>
      </c>
      <c r="R71" s="113">
        <f t="shared" si="50"/>
        <v>4</v>
      </c>
      <c r="S71" s="114">
        <f t="shared" si="57"/>
        <v>761.74879999999985</v>
      </c>
      <c r="T71" s="113">
        <f t="shared" si="51"/>
        <v>6</v>
      </c>
      <c r="U71" s="115">
        <f t="shared" si="58"/>
        <v>1142.6231999999998</v>
      </c>
      <c r="V71" s="113">
        <f t="shared" si="52"/>
        <v>3</v>
      </c>
      <c r="W71" s="115">
        <f t="shared" si="59"/>
        <v>571.31159999999988</v>
      </c>
      <c r="X71" s="113">
        <f t="shared" si="53"/>
        <v>3</v>
      </c>
      <c r="Y71" s="115">
        <f t="shared" si="60"/>
        <v>571.31159999999988</v>
      </c>
      <c r="Z71" s="116">
        <f t="shared" si="54"/>
        <v>3046.9951999999994</v>
      </c>
      <c r="AA71" s="117" t="b">
        <f t="shared" si="55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1"/>
        <v>0</v>
      </c>
      <c r="AJ71" s="216"/>
      <c r="AK71" s="164">
        <f t="shared" si="62"/>
        <v>0</v>
      </c>
      <c r="AL71" s="216">
        <v>4</v>
      </c>
      <c r="AM71" s="164">
        <f t="shared" si="63"/>
        <v>761.74879999999985</v>
      </c>
      <c r="AN71" s="216">
        <v>4</v>
      </c>
      <c r="AO71" s="164">
        <f t="shared" si="64"/>
        <v>761.74879999999985</v>
      </c>
      <c r="AP71" s="216">
        <v>1</v>
      </c>
      <c r="AQ71" s="164">
        <f t="shared" si="65"/>
        <v>190.43719999999996</v>
      </c>
      <c r="AR71" s="216">
        <v>1</v>
      </c>
      <c r="AS71" s="164">
        <f t="shared" si="66"/>
        <v>190.43719999999996</v>
      </c>
      <c r="AT71" s="216">
        <v>1</v>
      </c>
      <c r="AU71" s="164">
        <f t="shared" si="67"/>
        <v>190.43719999999996</v>
      </c>
      <c r="AV71" s="216">
        <v>1</v>
      </c>
      <c r="AW71" s="164">
        <f t="shared" si="68"/>
        <v>190.43719999999996</v>
      </c>
      <c r="AX71" s="216">
        <v>1</v>
      </c>
      <c r="AY71" s="164">
        <f t="shared" si="69"/>
        <v>190.43719999999996</v>
      </c>
      <c r="AZ71" s="216">
        <v>1</v>
      </c>
      <c r="BA71" s="164">
        <f t="shared" si="70"/>
        <v>190.43719999999996</v>
      </c>
      <c r="BB71" s="216">
        <v>1</v>
      </c>
      <c r="BC71" s="164">
        <f t="shared" si="71"/>
        <v>190.43719999999996</v>
      </c>
      <c r="BD71" s="216">
        <v>1</v>
      </c>
      <c r="BE71" s="164">
        <f t="shared" si="72"/>
        <v>190.43719999999996</v>
      </c>
      <c r="BF71" s="253">
        <f t="shared" si="73"/>
        <v>3046.9951999999994</v>
      </c>
      <c r="BG71" s="253">
        <f t="shared" si="74"/>
        <v>3046.9951999999994</v>
      </c>
      <c r="BH71" s="10" t="b">
        <f t="shared" si="75"/>
        <v>1</v>
      </c>
      <c r="BI71" s="253">
        <f t="shared" si="76"/>
        <v>0</v>
      </c>
      <c r="BJ71" s="250">
        <f t="shared" si="79"/>
        <v>21110133</v>
      </c>
      <c r="BK71" s="251">
        <v>348</v>
      </c>
      <c r="BL71" s="251">
        <v>5</v>
      </c>
      <c r="BM71" s="252">
        <f t="shared" si="80"/>
        <v>4</v>
      </c>
      <c r="BN71" s="252">
        <f t="shared" si="81"/>
        <v>6</v>
      </c>
      <c r="BO71" s="252">
        <f t="shared" si="82"/>
        <v>3</v>
      </c>
      <c r="BP71" s="252">
        <f t="shared" si="83"/>
        <v>3</v>
      </c>
      <c r="BQ71" s="254">
        <f t="shared" si="84"/>
        <v>164.17</v>
      </c>
      <c r="BR71">
        <f t="shared" si="77"/>
        <v>16</v>
      </c>
      <c r="BS71">
        <v>0</v>
      </c>
      <c r="BT71">
        <v>1</v>
      </c>
      <c r="BU71" t="s">
        <v>139</v>
      </c>
      <c r="BV71" t="str">
        <f t="shared" si="49"/>
        <v>0</v>
      </c>
      <c r="BW71" t="str">
        <f t="shared" si="49"/>
        <v>0</v>
      </c>
      <c r="BX71" t="str">
        <f t="shared" si="49"/>
        <v>1</v>
      </c>
      <c r="BY71" t="s">
        <v>23</v>
      </c>
      <c r="BZ71" s="253">
        <f t="shared" si="85"/>
        <v>0</v>
      </c>
      <c r="CA71" s="253">
        <f t="shared" si="86"/>
        <v>0</v>
      </c>
      <c r="CB71" s="253">
        <f t="shared" si="87"/>
        <v>761.74879999999985</v>
      </c>
      <c r="CC71" s="253">
        <f t="shared" si="88"/>
        <v>761.74879999999985</v>
      </c>
      <c r="CD71" s="253">
        <f t="shared" si="89"/>
        <v>190.43719999999996</v>
      </c>
      <c r="CE71" s="253">
        <f t="shared" si="90"/>
        <v>190.43719999999996</v>
      </c>
      <c r="CF71" s="253">
        <f t="shared" si="91"/>
        <v>190.43719999999996</v>
      </c>
      <c r="CG71" s="253">
        <f t="shared" si="92"/>
        <v>190.43719999999996</v>
      </c>
      <c r="CH71" s="253">
        <f t="shared" si="93"/>
        <v>190.43719999999996</v>
      </c>
      <c r="CI71" s="253">
        <f t="shared" si="94"/>
        <v>190.43719999999996</v>
      </c>
      <c r="CJ71" s="253">
        <f t="shared" si="95"/>
        <v>190.43719999999996</v>
      </c>
      <c r="CK71" s="253">
        <f t="shared" si="96"/>
        <v>190.43719999999996</v>
      </c>
    </row>
    <row r="72" spans="1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4</v>
      </c>
      <c r="L72" s="104" t="s">
        <v>138</v>
      </c>
      <c r="M72" s="104">
        <v>16</v>
      </c>
      <c r="N72" s="262">
        <f t="shared" si="78"/>
        <v>20.13</v>
      </c>
      <c r="O72" s="106">
        <v>20.13</v>
      </c>
      <c r="P72" s="110">
        <f t="shared" si="56"/>
        <v>93.403199999999984</v>
      </c>
      <c r="Q72" s="112" t="s">
        <v>139</v>
      </c>
      <c r="R72" s="113">
        <f t="shared" si="50"/>
        <v>4</v>
      </c>
      <c r="S72" s="114">
        <f t="shared" si="57"/>
        <v>93.403199999999984</v>
      </c>
      <c r="T72" s="113">
        <f t="shared" si="51"/>
        <v>0</v>
      </c>
      <c r="U72" s="115">
        <f t="shared" si="58"/>
        <v>0</v>
      </c>
      <c r="V72" s="113">
        <f t="shared" si="52"/>
        <v>0</v>
      </c>
      <c r="W72" s="115">
        <f t="shared" si="59"/>
        <v>0</v>
      </c>
      <c r="X72" s="113">
        <f t="shared" si="53"/>
        <v>0</v>
      </c>
      <c r="Y72" s="115">
        <f t="shared" si="60"/>
        <v>0</v>
      </c>
      <c r="Z72" s="116">
        <f t="shared" si="54"/>
        <v>93.403199999999984</v>
      </c>
      <c r="AA72" s="117" t="b">
        <f t="shared" si="55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1"/>
        <v>0</v>
      </c>
      <c r="AJ72" s="127">
        <v>4</v>
      </c>
      <c r="AK72" s="164">
        <f t="shared" si="62"/>
        <v>93.403199999999984</v>
      </c>
      <c r="AL72" s="127"/>
      <c r="AM72" s="164">
        <f t="shared" si="63"/>
        <v>0</v>
      </c>
      <c r="AN72" s="127"/>
      <c r="AO72" s="164">
        <f t="shared" si="64"/>
        <v>0</v>
      </c>
      <c r="AP72" s="127"/>
      <c r="AQ72" s="164">
        <f t="shared" si="65"/>
        <v>0</v>
      </c>
      <c r="AR72" s="127"/>
      <c r="AS72" s="164">
        <f t="shared" si="66"/>
        <v>0</v>
      </c>
      <c r="AT72" s="127"/>
      <c r="AU72" s="164">
        <f t="shared" si="67"/>
        <v>0</v>
      </c>
      <c r="AV72" s="127"/>
      <c r="AW72" s="164">
        <f t="shared" si="68"/>
        <v>0</v>
      </c>
      <c r="AX72" s="127"/>
      <c r="AY72" s="164">
        <f t="shared" si="69"/>
        <v>0</v>
      </c>
      <c r="AZ72" s="127"/>
      <c r="BA72" s="164">
        <f t="shared" si="70"/>
        <v>0</v>
      </c>
      <c r="BB72" s="127"/>
      <c r="BC72" s="164">
        <f t="shared" si="71"/>
        <v>0</v>
      </c>
      <c r="BD72" s="127"/>
      <c r="BE72" s="164">
        <f t="shared" si="72"/>
        <v>0</v>
      </c>
      <c r="BF72" s="253">
        <f t="shared" si="73"/>
        <v>93.403199999999984</v>
      </c>
      <c r="BG72" s="253">
        <f t="shared" si="74"/>
        <v>93.403199999999984</v>
      </c>
      <c r="BH72" s="10" t="b">
        <f t="shared" si="75"/>
        <v>1</v>
      </c>
      <c r="BI72" s="253">
        <f t="shared" si="76"/>
        <v>0</v>
      </c>
      <c r="BJ72" s="250">
        <f t="shared" si="79"/>
        <v>21110140</v>
      </c>
      <c r="BK72" s="251">
        <v>348</v>
      </c>
      <c r="BL72" s="251">
        <v>5</v>
      </c>
      <c r="BM72" s="252">
        <f t="shared" si="80"/>
        <v>4</v>
      </c>
      <c r="BN72" s="252">
        <f t="shared" si="81"/>
        <v>0</v>
      </c>
      <c r="BO72" s="252">
        <f t="shared" si="82"/>
        <v>0</v>
      </c>
      <c r="BP72" s="252">
        <f t="shared" si="83"/>
        <v>0</v>
      </c>
      <c r="BQ72" s="254">
        <f t="shared" si="84"/>
        <v>20.13</v>
      </c>
      <c r="BR72">
        <f t="shared" si="77"/>
        <v>16</v>
      </c>
      <c r="BS72">
        <v>0</v>
      </c>
      <c r="BT72">
        <v>1</v>
      </c>
      <c r="BU72" t="s">
        <v>139</v>
      </c>
      <c r="BV72" t="str">
        <f t="shared" si="49"/>
        <v>0</v>
      </c>
      <c r="BW72" t="str">
        <f t="shared" si="49"/>
        <v>0</v>
      </c>
      <c r="BX72" t="str">
        <f t="shared" si="49"/>
        <v>1</v>
      </c>
      <c r="BY72" t="s">
        <v>23</v>
      </c>
      <c r="BZ72" s="253">
        <f t="shared" si="85"/>
        <v>0</v>
      </c>
      <c r="CA72" s="253">
        <f t="shared" si="86"/>
        <v>93.403199999999984</v>
      </c>
      <c r="CB72" s="253">
        <f t="shared" si="87"/>
        <v>0</v>
      </c>
      <c r="CC72" s="253">
        <f t="shared" si="88"/>
        <v>0</v>
      </c>
      <c r="CD72" s="253">
        <f t="shared" si="89"/>
        <v>0</v>
      </c>
      <c r="CE72" s="253">
        <f t="shared" si="90"/>
        <v>0</v>
      </c>
      <c r="CF72" s="253">
        <f t="shared" si="91"/>
        <v>0</v>
      </c>
      <c r="CG72" s="253">
        <f t="shared" si="92"/>
        <v>0</v>
      </c>
      <c r="CH72" s="253">
        <f t="shared" si="93"/>
        <v>0</v>
      </c>
      <c r="CI72" s="253">
        <f t="shared" si="94"/>
        <v>0</v>
      </c>
      <c r="CJ72" s="253">
        <f t="shared" si="95"/>
        <v>0</v>
      </c>
      <c r="CK72" s="253">
        <f t="shared" si="96"/>
        <v>0</v>
      </c>
    </row>
    <row r="73" spans="1:89" ht="27.6" x14ac:dyDescent="0.3">
      <c r="A73" s="218"/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20</v>
      </c>
      <c r="L73" s="201" t="s">
        <v>138</v>
      </c>
      <c r="M73" s="104">
        <v>16</v>
      </c>
      <c r="N73" s="262">
        <f t="shared" si="78"/>
        <v>18.75</v>
      </c>
      <c r="O73" s="202">
        <v>18.75</v>
      </c>
      <c r="P73" s="110">
        <f t="shared" si="56"/>
        <v>435</v>
      </c>
      <c r="Q73" s="204" t="s">
        <v>139</v>
      </c>
      <c r="R73" s="113">
        <f t="shared" si="50"/>
        <v>6</v>
      </c>
      <c r="S73" s="114">
        <f t="shared" si="57"/>
        <v>130.5</v>
      </c>
      <c r="T73" s="113">
        <f t="shared" si="51"/>
        <v>8</v>
      </c>
      <c r="U73" s="115">
        <f t="shared" si="58"/>
        <v>174</v>
      </c>
      <c r="V73" s="113">
        <f t="shared" si="52"/>
        <v>3</v>
      </c>
      <c r="W73" s="115">
        <f t="shared" si="59"/>
        <v>65.25</v>
      </c>
      <c r="X73" s="113">
        <f t="shared" si="53"/>
        <v>3</v>
      </c>
      <c r="Y73" s="115">
        <f t="shared" si="60"/>
        <v>65.25</v>
      </c>
      <c r="Z73" s="116">
        <f t="shared" si="54"/>
        <v>435</v>
      </c>
      <c r="AA73" s="117" t="b">
        <f t="shared" si="55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1"/>
        <v>0</v>
      </c>
      <c r="AJ73" s="216"/>
      <c r="AK73" s="164">
        <f t="shared" si="62"/>
        <v>0</v>
      </c>
      <c r="AL73" s="216">
        <v>6</v>
      </c>
      <c r="AM73" s="164">
        <f t="shared" si="63"/>
        <v>130.5</v>
      </c>
      <c r="AN73" s="216">
        <v>6</v>
      </c>
      <c r="AO73" s="164">
        <f t="shared" si="64"/>
        <v>130.5</v>
      </c>
      <c r="AP73" s="216">
        <v>1</v>
      </c>
      <c r="AQ73" s="164">
        <f t="shared" si="65"/>
        <v>21.75</v>
      </c>
      <c r="AR73" s="216">
        <v>1</v>
      </c>
      <c r="AS73" s="164">
        <f t="shared" si="66"/>
        <v>21.75</v>
      </c>
      <c r="AT73" s="216">
        <v>1</v>
      </c>
      <c r="AU73" s="164">
        <f t="shared" si="67"/>
        <v>21.75</v>
      </c>
      <c r="AV73" s="216">
        <v>1</v>
      </c>
      <c r="AW73" s="164">
        <f t="shared" si="68"/>
        <v>21.75</v>
      </c>
      <c r="AX73" s="216">
        <v>1</v>
      </c>
      <c r="AY73" s="164">
        <f t="shared" si="69"/>
        <v>21.75</v>
      </c>
      <c r="AZ73" s="216">
        <v>1</v>
      </c>
      <c r="BA73" s="164">
        <f t="shared" si="70"/>
        <v>21.75</v>
      </c>
      <c r="BB73" s="216">
        <v>1</v>
      </c>
      <c r="BC73" s="164">
        <f t="shared" si="71"/>
        <v>21.75</v>
      </c>
      <c r="BD73" s="216">
        <v>1</v>
      </c>
      <c r="BE73" s="164">
        <f t="shared" si="72"/>
        <v>21.75</v>
      </c>
      <c r="BF73" s="253">
        <f t="shared" si="73"/>
        <v>435</v>
      </c>
      <c r="BG73" s="253">
        <f t="shared" si="74"/>
        <v>435</v>
      </c>
      <c r="BH73" s="10" t="b">
        <f t="shared" si="75"/>
        <v>1</v>
      </c>
      <c r="BI73" s="253">
        <f t="shared" si="76"/>
        <v>0</v>
      </c>
      <c r="BJ73" s="250">
        <f t="shared" si="79"/>
        <v>21110140</v>
      </c>
      <c r="BK73" s="251">
        <v>348</v>
      </c>
      <c r="BL73" s="251">
        <v>5</v>
      </c>
      <c r="BM73" s="252">
        <f t="shared" si="80"/>
        <v>6</v>
      </c>
      <c r="BN73" s="252">
        <f t="shared" si="81"/>
        <v>8</v>
      </c>
      <c r="BO73" s="252">
        <f t="shared" si="82"/>
        <v>3</v>
      </c>
      <c r="BP73" s="252">
        <f t="shared" si="83"/>
        <v>3</v>
      </c>
      <c r="BQ73" s="254">
        <f t="shared" si="84"/>
        <v>18.75</v>
      </c>
      <c r="BR73">
        <f t="shared" si="77"/>
        <v>16</v>
      </c>
      <c r="BS73">
        <v>0</v>
      </c>
      <c r="BT73">
        <v>1</v>
      </c>
      <c r="BU73" t="s">
        <v>139</v>
      </c>
      <c r="BV73" t="str">
        <f t="shared" si="49"/>
        <v>0</v>
      </c>
      <c r="BW73" t="str">
        <f t="shared" si="49"/>
        <v>0</v>
      </c>
      <c r="BX73" t="str">
        <f t="shared" si="49"/>
        <v>1</v>
      </c>
      <c r="BY73" t="s">
        <v>23</v>
      </c>
      <c r="BZ73" s="253">
        <f t="shared" si="85"/>
        <v>0</v>
      </c>
      <c r="CA73" s="253">
        <f t="shared" si="86"/>
        <v>0</v>
      </c>
      <c r="CB73" s="253">
        <f t="shared" si="87"/>
        <v>130.5</v>
      </c>
      <c r="CC73" s="253">
        <f t="shared" si="88"/>
        <v>130.5</v>
      </c>
      <c r="CD73" s="253">
        <f t="shared" si="89"/>
        <v>21.75</v>
      </c>
      <c r="CE73" s="253">
        <f t="shared" si="90"/>
        <v>21.75</v>
      </c>
      <c r="CF73" s="253">
        <f t="shared" si="91"/>
        <v>21.75</v>
      </c>
      <c r="CG73" s="253">
        <f t="shared" si="92"/>
        <v>21.75</v>
      </c>
      <c r="CH73" s="253">
        <f t="shared" si="93"/>
        <v>21.75</v>
      </c>
      <c r="CI73" s="253">
        <f t="shared" si="94"/>
        <v>21.75</v>
      </c>
      <c r="CJ73" s="253">
        <f t="shared" si="95"/>
        <v>21.75</v>
      </c>
      <c r="CK73" s="253">
        <f t="shared" si="96"/>
        <v>21.75</v>
      </c>
    </row>
    <row r="74" spans="1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17</v>
      </c>
      <c r="L74" s="104" t="s">
        <v>20</v>
      </c>
      <c r="M74" s="104">
        <v>16</v>
      </c>
      <c r="N74" s="262">
        <f t="shared" si="78"/>
        <v>6.15</v>
      </c>
      <c r="O74" s="106">
        <v>6.15</v>
      </c>
      <c r="P74" s="110">
        <f t="shared" si="56"/>
        <v>121.27800000000001</v>
      </c>
      <c r="Q74" s="112" t="s">
        <v>139</v>
      </c>
      <c r="R74" s="113">
        <f t="shared" si="50"/>
        <v>17</v>
      </c>
      <c r="S74" s="114">
        <f t="shared" si="57"/>
        <v>121.27800000000001</v>
      </c>
      <c r="T74" s="113">
        <f t="shared" si="51"/>
        <v>0</v>
      </c>
      <c r="U74" s="115">
        <f t="shared" si="58"/>
        <v>0</v>
      </c>
      <c r="V74" s="113">
        <f t="shared" si="52"/>
        <v>0</v>
      </c>
      <c r="W74" s="115">
        <f t="shared" si="59"/>
        <v>0</v>
      </c>
      <c r="X74" s="113">
        <f t="shared" si="53"/>
        <v>0</v>
      </c>
      <c r="Y74" s="115">
        <f t="shared" si="60"/>
        <v>0</v>
      </c>
      <c r="Z74" s="116">
        <f t="shared" si="54"/>
        <v>121.27800000000001</v>
      </c>
      <c r="AA74" s="117" t="b">
        <f t="shared" si="55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1"/>
        <v>0</v>
      </c>
      <c r="AJ74" s="127">
        <v>17</v>
      </c>
      <c r="AK74" s="164">
        <f t="shared" si="62"/>
        <v>121.27800000000001</v>
      </c>
      <c r="AL74" s="127"/>
      <c r="AM74" s="164">
        <f t="shared" si="63"/>
        <v>0</v>
      </c>
      <c r="AN74" s="127"/>
      <c r="AO74" s="164">
        <f t="shared" si="64"/>
        <v>0</v>
      </c>
      <c r="AP74" s="127"/>
      <c r="AQ74" s="164">
        <f t="shared" si="65"/>
        <v>0</v>
      </c>
      <c r="AR74" s="127"/>
      <c r="AS74" s="164">
        <f t="shared" si="66"/>
        <v>0</v>
      </c>
      <c r="AT74" s="127"/>
      <c r="AU74" s="164">
        <f t="shared" si="67"/>
        <v>0</v>
      </c>
      <c r="AV74" s="127"/>
      <c r="AW74" s="164">
        <f t="shared" si="68"/>
        <v>0</v>
      </c>
      <c r="AX74" s="127"/>
      <c r="AY74" s="164">
        <f t="shared" si="69"/>
        <v>0</v>
      </c>
      <c r="AZ74" s="127"/>
      <c r="BA74" s="164">
        <f t="shared" si="70"/>
        <v>0</v>
      </c>
      <c r="BB74" s="127"/>
      <c r="BC74" s="164">
        <f t="shared" si="71"/>
        <v>0</v>
      </c>
      <c r="BD74" s="127"/>
      <c r="BE74" s="164">
        <f t="shared" si="72"/>
        <v>0</v>
      </c>
      <c r="BF74" s="253">
        <f t="shared" si="73"/>
        <v>121.27800000000001</v>
      </c>
      <c r="BG74" s="253">
        <f t="shared" si="74"/>
        <v>121.27800000000001</v>
      </c>
      <c r="BH74" s="10" t="b">
        <f t="shared" si="75"/>
        <v>1</v>
      </c>
      <c r="BI74" s="253">
        <f t="shared" si="76"/>
        <v>0</v>
      </c>
      <c r="BJ74" s="250">
        <f t="shared" si="79"/>
        <v>21110142</v>
      </c>
      <c r="BK74" s="251">
        <v>348</v>
      </c>
      <c r="BL74" s="251">
        <v>5</v>
      </c>
      <c r="BM74" s="252">
        <f t="shared" si="80"/>
        <v>17</v>
      </c>
      <c r="BN74" s="252">
        <f t="shared" si="81"/>
        <v>0</v>
      </c>
      <c r="BO74" s="252">
        <f t="shared" si="82"/>
        <v>0</v>
      </c>
      <c r="BP74" s="252">
        <f t="shared" si="83"/>
        <v>0</v>
      </c>
      <c r="BQ74" s="254">
        <f t="shared" si="84"/>
        <v>6.15</v>
      </c>
      <c r="BR74">
        <f t="shared" si="77"/>
        <v>16</v>
      </c>
      <c r="BS74">
        <v>0</v>
      </c>
      <c r="BT74">
        <v>1</v>
      </c>
      <c r="BU74" t="s">
        <v>139</v>
      </c>
      <c r="BV74" t="str">
        <f t="shared" si="49"/>
        <v>0</v>
      </c>
      <c r="BW74" t="str">
        <f t="shared" si="49"/>
        <v>0</v>
      </c>
      <c r="BX74" t="str">
        <f t="shared" si="49"/>
        <v>1</v>
      </c>
      <c r="BY74" t="s">
        <v>23</v>
      </c>
      <c r="BZ74" s="253">
        <f t="shared" si="85"/>
        <v>0</v>
      </c>
      <c r="CA74" s="253">
        <f t="shared" si="86"/>
        <v>121.27800000000001</v>
      </c>
      <c r="CB74" s="253">
        <f t="shared" si="87"/>
        <v>0</v>
      </c>
      <c r="CC74" s="253">
        <f t="shared" si="88"/>
        <v>0</v>
      </c>
      <c r="CD74" s="253">
        <f t="shared" si="89"/>
        <v>0</v>
      </c>
      <c r="CE74" s="253">
        <f t="shared" si="90"/>
        <v>0</v>
      </c>
      <c r="CF74" s="253">
        <f t="shared" si="91"/>
        <v>0</v>
      </c>
      <c r="CG74" s="253">
        <f t="shared" si="92"/>
        <v>0</v>
      </c>
      <c r="CH74" s="253">
        <f t="shared" si="93"/>
        <v>0</v>
      </c>
      <c r="CI74" s="253">
        <f t="shared" si="94"/>
        <v>0</v>
      </c>
      <c r="CJ74" s="253">
        <f t="shared" si="95"/>
        <v>0</v>
      </c>
      <c r="CK74" s="253">
        <f t="shared" si="96"/>
        <v>0</v>
      </c>
    </row>
    <row r="75" spans="1:89" ht="27.6" x14ac:dyDescent="0.3">
      <c r="A75" s="218"/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52</v>
      </c>
      <c r="L75" s="201" t="s">
        <v>20</v>
      </c>
      <c r="M75" s="104">
        <v>16</v>
      </c>
      <c r="N75" s="262">
        <f t="shared" si="78"/>
        <v>6.13</v>
      </c>
      <c r="O75" s="202">
        <v>6.13</v>
      </c>
      <c r="P75" s="110">
        <f t="shared" si="56"/>
        <v>369.76159999999999</v>
      </c>
      <c r="Q75" s="204" t="s">
        <v>139</v>
      </c>
      <c r="R75" s="113">
        <f t="shared" si="50"/>
        <v>6</v>
      </c>
      <c r="S75" s="114">
        <f t="shared" si="57"/>
        <v>42.6648</v>
      </c>
      <c r="T75" s="113">
        <f t="shared" si="51"/>
        <v>16</v>
      </c>
      <c r="U75" s="115">
        <f t="shared" si="58"/>
        <v>113.77279999999999</v>
      </c>
      <c r="V75" s="113">
        <f t="shared" si="52"/>
        <v>15</v>
      </c>
      <c r="W75" s="115">
        <f t="shared" si="59"/>
        <v>106.66199999999999</v>
      </c>
      <c r="X75" s="113">
        <f t="shared" si="53"/>
        <v>15</v>
      </c>
      <c r="Y75" s="115">
        <f t="shared" si="60"/>
        <v>106.66199999999999</v>
      </c>
      <c r="Z75" s="116">
        <f t="shared" si="54"/>
        <v>369.76159999999993</v>
      </c>
      <c r="AA75" s="117" t="b">
        <f t="shared" si="55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1"/>
        <v>0</v>
      </c>
      <c r="AJ75" s="216"/>
      <c r="AK75" s="164">
        <f t="shared" si="62"/>
        <v>0</v>
      </c>
      <c r="AL75" s="216">
        <v>6</v>
      </c>
      <c r="AM75" s="164">
        <f t="shared" si="63"/>
        <v>42.6648</v>
      </c>
      <c r="AN75" s="216">
        <v>6</v>
      </c>
      <c r="AO75" s="164">
        <f t="shared" si="64"/>
        <v>42.6648</v>
      </c>
      <c r="AP75" s="216">
        <v>5</v>
      </c>
      <c r="AQ75" s="164">
        <f t="shared" si="65"/>
        <v>35.553999999999995</v>
      </c>
      <c r="AR75" s="216">
        <v>5</v>
      </c>
      <c r="AS75" s="164">
        <f t="shared" si="66"/>
        <v>35.553999999999995</v>
      </c>
      <c r="AT75" s="216">
        <v>5</v>
      </c>
      <c r="AU75" s="164">
        <f t="shared" si="67"/>
        <v>35.553999999999995</v>
      </c>
      <c r="AV75" s="216">
        <v>5</v>
      </c>
      <c r="AW75" s="164">
        <f t="shared" si="68"/>
        <v>35.553999999999995</v>
      </c>
      <c r="AX75" s="216">
        <v>5</v>
      </c>
      <c r="AY75" s="164">
        <f t="shared" si="69"/>
        <v>35.553999999999995</v>
      </c>
      <c r="AZ75" s="216">
        <v>5</v>
      </c>
      <c r="BA75" s="164">
        <f t="shared" si="70"/>
        <v>35.553999999999995</v>
      </c>
      <c r="BB75" s="216">
        <v>5</v>
      </c>
      <c r="BC75" s="164">
        <f t="shared" si="71"/>
        <v>35.553999999999995</v>
      </c>
      <c r="BD75" s="216">
        <v>5</v>
      </c>
      <c r="BE75" s="164">
        <f t="shared" si="72"/>
        <v>35.553999999999995</v>
      </c>
      <c r="BF75" s="253">
        <f t="shared" si="73"/>
        <v>369.76159999999999</v>
      </c>
      <c r="BG75" s="253">
        <f t="shared" si="74"/>
        <v>369.76159999999999</v>
      </c>
      <c r="BH75" s="10" t="b">
        <f t="shared" si="75"/>
        <v>1</v>
      </c>
      <c r="BI75" s="253">
        <f t="shared" si="76"/>
        <v>0</v>
      </c>
      <c r="BJ75" s="250">
        <f t="shared" si="79"/>
        <v>21110142</v>
      </c>
      <c r="BK75" s="251">
        <v>348</v>
      </c>
      <c r="BL75" s="251">
        <v>5</v>
      </c>
      <c r="BM75" s="252">
        <f t="shared" si="80"/>
        <v>6</v>
      </c>
      <c r="BN75" s="252">
        <f t="shared" si="81"/>
        <v>16</v>
      </c>
      <c r="BO75" s="252">
        <f t="shared" si="82"/>
        <v>15</v>
      </c>
      <c r="BP75" s="252">
        <f t="shared" si="83"/>
        <v>15</v>
      </c>
      <c r="BQ75" s="254">
        <f t="shared" si="84"/>
        <v>6.13</v>
      </c>
      <c r="BR75">
        <f t="shared" si="77"/>
        <v>16</v>
      </c>
      <c r="BS75">
        <v>0</v>
      </c>
      <c r="BT75">
        <v>1</v>
      </c>
      <c r="BU75" t="s">
        <v>139</v>
      </c>
      <c r="BV75" t="str">
        <f t="shared" si="49"/>
        <v>0</v>
      </c>
      <c r="BW75" t="str">
        <f t="shared" si="49"/>
        <v>0</v>
      </c>
      <c r="BX75" t="str">
        <f t="shared" si="49"/>
        <v>1</v>
      </c>
      <c r="BY75" t="s">
        <v>23</v>
      </c>
      <c r="BZ75" s="253">
        <f t="shared" si="85"/>
        <v>0</v>
      </c>
      <c r="CA75" s="253">
        <f t="shared" si="86"/>
        <v>0</v>
      </c>
      <c r="CB75" s="253">
        <f t="shared" si="87"/>
        <v>42.6648</v>
      </c>
      <c r="CC75" s="253">
        <f t="shared" si="88"/>
        <v>42.6648</v>
      </c>
      <c r="CD75" s="253">
        <f t="shared" si="89"/>
        <v>35.553999999999995</v>
      </c>
      <c r="CE75" s="253">
        <f t="shared" si="90"/>
        <v>35.553999999999995</v>
      </c>
      <c r="CF75" s="253">
        <f t="shared" si="91"/>
        <v>35.553999999999995</v>
      </c>
      <c r="CG75" s="253">
        <f t="shared" si="92"/>
        <v>35.553999999999995</v>
      </c>
      <c r="CH75" s="253">
        <f t="shared" si="93"/>
        <v>35.553999999999995</v>
      </c>
      <c r="CI75" s="253">
        <f t="shared" si="94"/>
        <v>35.553999999999995</v>
      </c>
      <c r="CJ75" s="253">
        <f t="shared" si="95"/>
        <v>35.553999999999995</v>
      </c>
      <c r="CK75" s="253">
        <f t="shared" si="96"/>
        <v>35.553999999999995</v>
      </c>
    </row>
    <row r="76" spans="1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78"/>
        <v>7.25</v>
      </c>
      <c r="O76" s="106">
        <v>7.25</v>
      </c>
      <c r="P76" s="110">
        <f t="shared" si="56"/>
        <v>0</v>
      </c>
      <c r="Q76" s="112" t="s">
        <v>139</v>
      </c>
      <c r="R76" s="113">
        <f t="shared" si="50"/>
        <v>0</v>
      </c>
      <c r="S76" s="114">
        <f t="shared" si="57"/>
        <v>0</v>
      </c>
      <c r="T76" s="113">
        <f t="shared" si="51"/>
        <v>0</v>
      </c>
      <c r="U76" s="115">
        <f t="shared" si="58"/>
        <v>0</v>
      </c>
      <c r="V76" s="113">
        <f t="shared" si="52"/>
        <v>0</v>
      </c>
      <c r="W76" s="115">
        <f t="shared" si="59"/>
        <v>0</v>
      </c>
      <c r="X76" s="113">
        <f t="shared" si="53"/>
        <v>0</v>
      </c>
      <c r="Y76" s="115">
        <f t="shared" si="60"/>
        <v>0</v>
      </c>
      <c r="Z76" s="116">
        <f t="shared" si="54"/>
        <v>0</v>
      </c>
      <c r="AA76" s="117" t="b">
        <f t="shared" si="55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1"/>
        <v>0</v>
      </c>
      <c r="AJ76" s="127">
        <v>0</v>
      </c>
      <c r="AK76" s="164">
        <f t="shared" si="62"/>
        <v>0</v>
      </c>
      <c r="AL76" s="127"/>
      <c r="AM76" s="164">
        <f t="shared" si="63"/>
        <v>0</v>
      </c>
      <c r="AN76" s="127"/>
      <c r="AO76" s="164">
        <f t="shared" si="64"/>
        <v>0</v>
      </c>
      <c r="AP76" s="127"/>
      <c r="AQ76" s="164">
        <f t="shared" si="65"/>
        <v>0</v>
      </c>
      <c r="AR76" s="127"/>
      <c r="AS76" s="164">
        <f t="shared" si="66"/>
        <v>0</v>
      </c>
      <c r="AT76" s="127"/>
      <c r="AU76" s="164">
        <f t="shared" si="67"/>
        <v>0</v>
      </c>
      <c r="AV76" s="127"/>
      <c r="AW76" s="164">
        <f t="shared" si="68"/>
        <v>0</v>
      </c>
      <c r="AX76" s="127"/>
      <c r="AY76" s="164">
        <f t="shared" si="69"/>
        <v>0</v>
      </c>
      <c r="AZ76" s="127"/>
      <c r="BA76" s="164">
        <f t="shared" si="70"/>
        <v>0</v>
      </c>
      <c r="BB76" s="127"/>
      <c r="BC76" s="164">
        <f t="shared" si="71"/>
        <v>0</v>
      </c>
      <c r="BD76" s="127"/>
      <c r="BE76" s="164">
        <f t="shared" si="72"/>
        <v>0</v>
      </c>
      <c r="BF76" s="253">
        <f t="shared" si="73"/>
        <v>0</v>
      </c>
      <c r="BG76" s="253">
        <f t="shared" si="74"/>
        <v>0</v>
      </c>
      <c r="BH76" s="10" t="b">
        <f t="shared" si="75"/>
        <v>1</v>
      </c>
      <c r="BI76" s="253">
        <f t="shared" si="76"/>
        <v>0</v>
      </c>
      <c r="BJ76" s="250">
        <f t="shared" si="79"/>
        <v>21110147</v>
      </c>
      <c r="BK76" s="251">
        <v>348</v>
      </c>
      <c r="BL76" s="251">
        <v>5</v>
      </c>
      <c r="BM76" s="252">
        <f t="shared" si="80"/>
        <v>0</v>
      </c>
      <c r="BN76" s="252">
        <f t="shared" si="81"/>
        <v>0</v>
      </c>
      <c r="BO76" s="252">
        <f t="shared" si="82"/>
        <v>0</v>
      </c>
      <c r="BP76" s="252">
        <f t="shared" si="83"/>
        <v>0</v>
      </c>
      <c r="BQ76" s="254">
        <f t="shared" si="84"/>
        <v>7.25</v>
      </c>
      <c r="BR76">
        <f t="shared" si="77"/>
        <v>16</v>
      </c>
      <c r="BS76">
        <v>0</v>
      </c>
      <c r="BT76">
        <v>1</v>
      </c>
      <c r="BU76" t="s">
        <v>139</v>
      </c>
      <c r="BV76" t="str">
        <f t="shared" si="49"/>
        <v>0</v>
      </c>
      <c r="BW76" t="str">
        <f t="shared" si="49"/>
        <v>0</v>
      </c>
      <c r="BX76" t="str">
        <f t="shared" si="49"/>
        <v>1</v>
      </c>
      <c r="BY76" t="s">
        <v>23</v>
      </c>
      <c r="BZ76" s="253">
        <f t="shared" si="85"/>
        <v>0</v>
      </c>
      <c r="CA76" s="253">
        <f t="shared" si="86"/>
        <v>0</v>
      </c>
      <c r="CB76" s="253">
        <f t="shared" si="87"/>
        <v>0</v>
      </c>
      <c r="CC76" s="253">
        <f t="shared" si="88"/>
        <v>0</v>
      </c>
      <c r="CD76" s="253">
        <f t="shared" si="89"/>
        <v>0</v>
      </c>
      <c r="CE76" s="253">
        <f t="shared" si="90"/>
        <v>0</v>
      </c>
      <c r="CF76" s="253">
        <f t="shared" si="91"/>
        <v>0</v>
      </c>
      <c r="CG76" s="253">
        <f t="shared" si="92"/>
        <v>0</v>
      </c>
      <c r="CH76" s="253">
        <f t="shared" si="93"/>
        <v>0</v>
      </c>
      <c r="CI76" s="253">
        <f t="shared" si="94"/>
        <v>0</v>
      </c>
      <c r="CJ76" s="253">
        <f t="shared" si="95"/>
        <v>0</v>
      </c>
      <c r="CK76" s="253">
        <f t="shared" si="96"/>
        <v>0</v>
      </c>
    </row>
    <row r="77" spans="1:89" ht="27.6" x14ac:dyDescent="0.3">
      <c r="A77" s="218"/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160</v>
      </c>
      <c r="L77" s="201" t="s">
        <v>20</v>
      </c>
      <c r="M77" s="104">
        <v>16</v>
      </c>
      <c r="N77" s="262">
        <f t="shared" si="78"/>
        <v>6.73</v>
      </c>
      <c r="O77" s="202">
        <v>6.73</v>
      </c>
      <c r="P77" s="110">
        <f t="shared" si="56"/>
        <v>1249.088</v>
      </c>
      <c r="Q77" s="204" t="s">
        <v>139</v>
      </c>
      <c r="R77" s="113">
        <f t="shared" si="50"/>
        <v>60</v>
      </c>
      <c r="S77" s="114">
        <f t="shared" si="57"/>
        <v>468.40800000000002</v>
      </c>
      <c r="T77" s="113">
        <f t="shared" si="51"/>
        <v>70</v>
      </c>
      <c r="U77" s="115">
        <f t="shared" si="58"/>
        <v>546.476</v>
      </c>
      <c r="V77" s="113">
        <f t="shared" si="52"/>
        <v>15</v>
      </c>
      <c r="W77" s="115">
        <f t="shared" si="59"/>
        <v>117.102</v>
      </c>
      <c r="X77" s="113">
        <f t="shared" si="53"/>
        <v>15</v>
      </c>
      <c r="Y77" s="115">
        <f t="shared" si="60"/>
        <v>117.102</v>
      </c>
      <c r="Z77" s="116">
        <f t="shared" si="54"/>
        <v>1249.0880000000002</v>
      </c>
      <c r="AA77" s="117" t="b">
        <f t="shared" si="55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1"/>
        <v>0</v>
      </c>
      <c r="AJ77" s="216"/>
      <c r="AK77" s="164">
        <f t="shared" si="62"/>
        <v>0</v>
      </c>
      <c r="AL77" s="216">
        <v>60</v>
      </c>
      <c r="AM77" s="164">
        <f t="shared" si="63"/>
        <v>468.40800000000002</v>
      </c>
      <c r="AN77" s="216">
        <v>60</v>
      </c>
      <c r="AO77" s="164">
        <f t="shared" si="64"/>
        <v>468.40800000000002</v>
      </c>
      <c r="AP77" s="216">
        <v>5</v>
      </c>
      <c r="AQ77" s="164">
        <f t="shared" si="65"/>
        <v>39.033999999999999</v>
      </c>
      <c r="AR77" s="216">
        <v>5</v>
      </c>
      <c r="AS77" s="164">
        <f t="shared" si="66"/>
        <v>39.033999999999999</v>
      </c>
      <c r="AT77" s="216">
        <v>5</v>
      </c>
      <c r="AU77" s="164">
        <f t="shared" si="67"/>
        <v>39.033999999999999</v>
      </c>
      <c r="AV77" s="216">
        <v>5</v>
      </c>
      <c r="AW77" s="164">
        <f t="shared" si="68"/>
        <v>39.033999999999999</v>
      </c>
      <c r="AX77" s="216">
        <v>5</v>
      </c>
      <c r="AY77" s="164">
        <f t="shared" si="69"/>
        <v>39.033999999999999</v>
      </c>
      <c r="AZ77" s="216">
        <v>5</v>
      </c>
      <c r="BA77" s="164">
        <f t="shared" si="70"/>
        <v>39.033999999999999</v>
      </c>
      <c r="BB77" s="216">
        <v>5</v>
      </c>
      <c r="BC77" s="164">
        <f t="shared" si="71"/>
        <v>39.033999999999999</v>
      </c>
      <c r="BD77" s="216">
        <v>5</v>
      </c>
      <c r="BE77" s="164">
        <f t="shared" si="72"/>
        <v>39.033999999999999</v>
      </c>
      <c r="BF77" s="253">
        <f t="shared" si="73"/>
        <v>1249.088</v>
      </c>
      <c r="BG77" s="253">
        <f t="shared" si="74"/>
        <v>1249.0880000000002</v>
      </c>
      <c r="BH77" s="10" t="b">
        <f t="shared" si="75"/>
        <v>1</v>
      </c>
      <c r="BI77" s="253">
        <f t="shared" si="76"/>
        <v>0</v>
      </c>
      <c r="BJ77" s="250">
        <f t="shared" si="79"/>
        <v>21110147</v>
      </c>
      <c r="BK77" s="251">
        <v>348</v>
      </c>
      <c r="BL77" s="251">
        <v>5</v>
      </c>
      <c r="BM77" s="252">
        <f t="shared" si="80"/>
        <v>60</v>
      </c>
      <c r="BN77" s="252">
        <f t="shared" si="81"/>
        <v>70</v>
      </c>
      <c r="BO77" s="252">
        <f t="shared" si="82"/>
        <v>15</v>
      </c>
      <c r="BP77" s="252">
        <f t="shared" si="83"/>
        <v>15</v>
      </c>
      <c r="BQ77" s="254">
        <f t="shared" si="84"/>
        <v>6.73</v>
      </c>
      <c r="BR77">
        <f t="shared" si="77"/>
        <v>16</v>
      </c>
      <c r="BS77">
        <v>0</v>
      </c>
      <c r="BT77">
        <v>1</v>
      </c>
      <c r="BU77" t="s">
        <v>139</v>
      </c>
      <c r="BV77" t="str">
        <f t="shared" si="49"/>
        <v>0</v>
      </c>
      <c r="BW77" t="str">
        <f t="shared" si="49"/>
        <v>0</v>
      </c>
      <c r="BX77" t="str">
        <f t="shared" si="49"/>
        <v>1</v>
      </c>
      <c r="BY77" t="s">
        <v>23</v>
      </c>
      <c r="BZ77" s="253">
        <f t="shared" si="85"/>
        <v>0</v>
      </c>
      <c r="CA77" s="253">
        <f t="shared" si="86"/>
        <v>0</v>
      </c>
      <c r="CB77" s="253">
        <f t="shared" si="87"/>
        <v>468.40800000000002</v>
      </c>
      <c r="CC77" s="253">
        <f t="shared" si="88"/>
        <v>468.40800000000002</v>
      </c>
      <c r="CD77" s="253">
        <f t="shared" si="89"/>
        <v>39.033999999999999</v>
      </c>
      <c r="CE77" s="253">
        <f t="shared" si="90"/>
        <v>39.033999999999999</v>
      </c>
      <c r="CF77" s="253">
        <f t="shared" si="91"/>
        <v>39.033999999999999</v>
      </c>
      <c r="CG77" s="253">
        <f t="shared" si="92"/>
        <v>39.033999999999999</v>
      </c>
      <c r="CH77" s="253">
        <f t="shared" si="93"/>
        <v>39.033999999999999</v>
      </c>
      <c r="CI77" s="253">
        <f t="shared" si="94"/>
        <v>39.033999999999999</v>
      </c>
      <c r="CJ77" s="253">
        <f t="shared" si="95"/>
        <v>39.033999999999999</v>
      </c>
      <c r="CK77" s="253">
        <f t="shared" si="96"/>
        <v>39.033999999999999</v>
      </c>
    </row>
    <row r="78" spans="1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8"/>
        <v>6</v>
      </c>
      <c r="O78" s="106">
        <v>6</v>
      </c>
      <c r="P78" s="110">
        <f t="shared" si="56"/>
        <v>0</v>
      </c>
      <c r="Q78" s="112" t="s">
        <v>139</v>
      </c>
      <c r="R78" s="113">
        <f t="shared" si="50"/>
        <v>0</v>
      </c>
      <c r="S78" s="114">
        <f t="shared" si="57"/>
        <v>0</v>
      </c>
      <c r="T78" s="113">
        <f t="shared" si="51"/>
        <v>0</v>
      </c>
      <c r="U78" s="115">
        <f t="shared" si="58"/>
        <v>0</v>
      </c>
      <c r="V78" s="113">
        <f t="shared" si="52"/>
        <v>0</v>
      </c>
      <c r="W78" s="115">
        <f t="shared" si="59"/>
        <v>0</v>
      </c>
      <c r="X78" s="113">
        <f t="shared" si="53"/>
        <v>0</v>
      </c>
      <c r="Y78" s="115">
        <f t="shared" si="60"/>
        <v>0</v>
      </c>
      <c r="Z78" s="116">
        <f t="shared" si="54"/>
        <v>0</v>
      </c>
      <c r="AA78" s="117" t="b">
        <f t="shared" si="55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1"/>
        <v>0</v>
      </c>
      <c r="AJ78" s="127">
        <v>0</v>
      </c>
      <c r="AK78" s="164">
        <f t="shared" si="62"/>
        <v>0</v>
      </c>
      <c r="AL78" s="127"/>
      <c r="AM78" s="164">
        <f t="shared" si="63"/>
        <v>0</v>
      </c>
      <c r="AN78" s="127"/>
      <c r="AO78" s="164">
        <f t="shared" si="64"/>
        <v>0</v>
      </c>
      <c r="AP78" s="127"/>
      <c r="AQ78" s="164">
        <f t="shared" si="65"/>
        <v>0</v>
      </c>
      <c r="AR78" s="127"/>
      <c r="AS78" s="164">
        <f t="shared" si="66"/>
        <v>0</v>
      </c>
      <c r="AT78" s="127"/>
      <c r="AU78" s="164">
        <f t="shared" si="67"/>
        <v>0</v>
      </c>
      <c r="AV78" s="127"/>
      <c r="AW78" s="164">
        <f t="shared" si="68"/>
        <v>0</v>
      </c>
      <c r="AX78" s="127"/>
      <c r="AY78" s="164">
        <f t="shared" si="69"/>
        <v>0</v>
      </c>
      <c r="AZ78" s="127"/>
      <c r="BA78" s="164">
        <f t="shared" si="70"/>
        <v>0</v>
      </c>
      <c r="BB78" s="127"/>
      <c r="BC78" s="164">
        <f t="shared" si="71"/>
        <v>0</v>
      </c>
      <c r="BD78" s="127"/>
      <c r="BE78" s="164">
        <f t="shared" si="72"/>
        <v>0</v>
      </c>
      <c r="BF78" s="253">
        <f t="shared" si="73"/>
        <v>0</v>
      </c>
      <c r="BG78" s="253">
        <f t="shared" si="74"/>
        <v>0</v>
      </c>
      <c r="BH78" s="10" t="b">
        <f t="shared" si="75"/>
        <v>1</v>
      </c>
      <c r="BI78" s="253">
        <f t="shared" si="76"/>
        <v>0</v>
      </c>
      <c r="BJ78" s="250">
        <f t="shared" si="79"/>
        <v>21110149</v>
      </c>
      <c r="BK78" s="251">
        <v>348</v>
      </c>
      <c r="BL78" s="251">
        <v>5</v>
      </c>
      <c r="BM78" s="252">
        <f t="shared" si="80"/>
        <v>0</v>
      </c>
      <c r="BN78" s="252">
        <f t="shared" si="81"/>
        <v>0</v>
      </c>
      <c r="BO78" s="252">
        <f t="shared" si="82"/>
        <v>0</v>
      </c>
      <c r="BP78" s="252">
        <f t="shared" si="83"/>
        <v>0</v>
      </c>
      <c r="BQ78" s="254">
        <f t="shared" si="84"/>
        <v>6</v>
      </c>
      <c r="BR78">
        <f t="shared" si="77"/>
        <v>16</v>
      </c>
      <c r="BS78">
        <v>0</v>
      </c>
      <c r="BT78">
        <v>1</v>
      </c>
      <c r="BU78" t="s">
        <v>139</v>
      </c>
      <c r="BV78" t="str">
        <f t="shared" si="49"/>
        <v>0</v>
      </c>
      <c r="BW78" t="str">
        <f t="shared" si="49"/>
        <v>0</v>
      </c>
      <c r="BX78" t="str">
        <f t="shared" si="49"/>
        <v>1</v>
      </c>
      <c r="BY78" t="s">
        <v>23</v>
      </c>
      <c r="BZ78" s="253">
        <f t="shared" si="85"/>
        <v>0</v>
      </c>
      <c r="CA78" s="253">
        <f t="shared" si="86"/>
        <v>0</v>
      </c>
      <c r="CB78" s="253">
        <f t="shared" si="87"/>
        <v>0</v>
      </c>
      <c r="CC78" s="253">
        <f t="shared" si="88"/>
        <v>0</v>
      </c>
      <c r="CD78" s="253">
        <f t="shared" si="89"/>
        <v>0</v>
      </c>
      <c r="CE78" s="253">
        <f t="shared" si="90"/>
        <v>0</v>
      </c>
      <c r="CF78" s="253">
        <f t="shared" si="91"/>
        <v>0</v>
      </c>
      <c r="CG78" s="253">
        <f t="shared" si="92"/>
        <v>0</v>
      </c>
      <c r="CH78" s="253">
        <f t="shared" si="93"/>
        <v>0</v>
      </c>
      <c r="CI78" s="253">
        <f t="shared" si="94"/>
        <v>0</v>
      </c>
      <c r="CJ78" s="253">
        <f t="shared" si="95"/>
        <v>0</v>
      </c>
      <c r="CK78" s="253">
        <f t="shared" si="96"/>
        <v>0</v>
      </c>
    </row>
    <row r="79" spans="1:89" ht="41.4" x14ac:dyDescent="0.3">
      <c r="A79" s="218"/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104</v>
      </c>
      <c r="L79" s="201" t="s">
        <v>20</v>
      </c>
      <c r="M79" s="104">
        <v>16</v>
      </c>
      <c r="N79" s="262">
        <f t="shared" si="78"/>
        <v>5.53</v>
      </c>
      <c r="O79" s="202">
        <v>5.53</v>
      </c>
      <c r="P79" s="110">
        <f t="shared" si="56"/>
        <v>667.13919999999996</v>
      </c>
      <c r="Q79" s="204" t="s">
        <v>139</v>
      </c>
      <c r="R79" s="113">
        <f t="shared" si="50"/>
        <v>12</v>
      </c>
      <c r="S79" s="114">
        <f t="shared" si="57"/>
        <v>76.977599999999995</v>
      </c>
      <c r="T79" s="113">
        <f t="shared" si="51"/>
        <v>32</v>
      </c>
      <c r="U79" s="115">
        <f t="shared" si="58"/>
        <v>205.27359999999999</v>
      </c>
      <c r="V79" s="113">
        <f t="shared" si="52"/>
        <v>30</v>
      </c>
      <c r="W79" s="115">
        <f t="shared" si="59"/>
        <v>192.44399999999999</v>
      </c>
      <c r="X79" s="113">
        <f t="shared" si="53"/>
        <v>30</v>
      </c>
      <c r="Y79" s="115">
        <f t="shared" si="60"/>
        <v>192.44399999999999</v>
      </c>
      <c r="Z79" s="116">
        <f t="shared" si="54"/>
        <v>667.13919999999996</v>
      </c>
      <c r="AA79" s="117" t="b">
        <f t="shared" si="55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1"/>
        <v>0</v>
      </c>
      <c r="AJ79" s="216"/>
      <c r="AK79" s="164">
        <f t="shared" si="62"/>
        <v>0</v>
      </c>
      <c r="AL79" s="216">
        <v>12</v>
      </c>
      <c r="AM79" s="164">
        <f t="shared" si="63"/>
        <v>76.977599999999995</v>
      </c>
      <c r="AN79" s="216">
        <v>12</v>
      </c>
      <c r="AO79" s="164">
        <f t="shared" si="64"/>
        <v>76.977599999999995</v>
      </c>
      <c r="AP79" s="216">
        <v>10</v>
      </c>
      <c r="AQ79" s="164">
        <f t="shared" si="65"/>
        <v>64.147999999999996</v>
      </c>
      <c r="AR79" s="216">
        <v>10</v>
      </c>
      <c r="AS79" s="164">
        <f t="shared" si="66"/>
        <v>64.147999999999996</v>
      </c>
      <c r="AT79" s="216">
        <v>10</v>
      </c>
      <c r="AU79" s="164">
        <f t="shared" si="67"/>
        <v>64.147999999999996</v>
      </c>
      <c r="AV79" s="216">
        <v>10</v>
      </c>
      <c r="AW79" s="164">
        <f t="shared" si="68"/>
        <v>64.147999999999996</v>
      </c>
      <c r="AX79" s="216">
        <v>10</v>
      </c>
      <c r="AY79" s="164">
        <f t="shared" si="69"/>
        <v>64.147999999999996</v>
      </c>
      <c r="AZ79" s="216">
        <v>10</v>
      </c>
      <c r="BA79" s="164">
        <f t="shared" si="70"/>
        <v>64.147999999999996</v>
      </c>
      <c r="BB79" s="216">
        <v>10</v>
      </c>
      <c r="BC79" s="164">
        <f t="shared" si="71"/>
        <v>64.147999999999996</v>
      </c>
      <c r="BD79" s="216">
        <v>10</v>
      </c>
      <c r="BE79" s="164">
        <f t="shared" si="72"/>
        <v>64.147999999999996</v>
      </c>
      <c r="BF79" s="253">
        <f t="shared" si="73"/>
        <v>667.13919999999996</v>
      </c>
      <c r="BG79" s="253">
        <f t="shared" si="74"/>
        <v>667.13920000000007</v>
      </c>
      <c r="BH79" s="10" t="b">
        <f t="shared" si="75"/>
        <v>1</v>
      </c>
      <c r="BI79" s="253">
        <f t="shared" si="76"/>
        <v>0</v>
      </c>
      <c r="BJ79" s="250">
        <f t="shared" si="79"/>
        <v>21110149</v>
      </c>
      <c r="BK79" s="251">
        <v>348</v>
      </c>
      <c r="BL79" s="251">
        <v>5</v>
      </c>
      <c r="BM79" s="252">
        <f t="shared" si="80"/>
        <v>12</v>
      </c>
      <c r="BN79" s="252">
        <f t="shared" si="81"/>
        <v>32</v>
      </c>
      <c r="BO79" s="252">
        <f t="shared" si="82"/>
        <v>30</v>
      </c>
      <c r="BP79" s="252">
        <f t="shared" si="83"/>
        <v>30</v>
      </c>
      <c r="BQ79" s="254">
        <f t="shared" si="84"/>
        <v>5.53</v>
      </c>
      <c r="BR79">
        <f t="shared" si="77"/>
        <v>16</v>
      </c>
      <c r="BS79">
        <v>0</v>
      </c>
      <c r="BT79">
        <v>1</v>
      </c>
      <c r="BU79" t="s">
        <v>139</v>
      </c>
      <c r="BV79" t="str">
        <f t="shared" si="49"/>
        <v>0</v>
      </c>
      <c r="BW79" t="str">
        <f t="shared" si="49"/>
        <v>0</v>
      </c>
      <c r="BX79" t="str">
        <f t="shared" si="49"/>
        <v>1</v>
      </c>
      <c r="BY79" t="s">
        <v>23</v>
      </c>
      <c r="BZ79" s="253">
        <f t="shared" si="85"/>
        <v>0</v>
      </c>
      <c r="CA79" s="253">
        <f t="shared" si="86"/>
        <v>0</v>
      </c>
      <c r="CB79" s="253">
        <f t="shared" si="87"/>
        <v>76.977599999999995</v>
      </c>
      <c r="CC79" s="253">
        <f t="shared" si="88"/>
        <v>76.977599999999995</v>
      </c>
      <c r="CD79" s="253">
        <f t="shared" si="89"/>
        <v>64.147999999999996</v>
      </c>
      <c r="CE79" s="253">
        <f t="shared" si="90"/>
        <v>64.147999999999996</v>
      </c>
      <c r="CF79" s="253">
        <f t="shared" si="91"/>
        <v>64.147999999999996</v>
      </c>
      <c r="CG79" s="253">
        <f t="shared" si="92"/>
        <v>64.147999999999996</v>
      </c>
      <c r="CH79" s="253">
        <f t="shared" si="93"/>
        <v>64.147999999999996</v>
      </c>
      <c r="CI79" s="253">
        <f t="shared" si="94"/>
        <v>64.147999999999996</v>
      </c>
      <c r="CJ79" s="253">
        <f t="shared" si="95"/>
        <v>64.147999999999996</v>
      </c>
      <c r="CK79" s="253">
        <f t="shared" si="96"/>
        <v>64.147999999999996</v>
      </c>
    </row>
    <row r="80" spans="1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8"/>
        <v>145.88999999999999</v>
      </c>
      <c r="O80" s="106">
        <v>145.88999999999999</v>
      </c>
      <c r="P80" s="110">
        <f t="shared" si="56"/>
        <v>0</v>
      </c>
      <c r="Q80" s="112" t="s">
        <v>139</v>
      </c>
      <c r="R80" s="113">
        <f t="shared" si="50"/>
        <v>0</v>
      </c>
      <c r="S80" s="114">
        <f t="shared" si="57"/>
        <v>0</v>
      </c>
      <c r="T80" s="113">
        <f t="shared" si="51"/>
        <v>0</v>
      </c>
      <c r="U80" s="115">
        <f t="shared" si="58"/>
        <v>0</v>
      </c>
      <c r="V80" s="113">
        <f t="shared" si="52"/>
        <v>0</v>
      </c>
      <c r="W80" s="115">
        <f t="shared" si="59"/>
        <v>0</v>
      </c>
      <c r="X80" s="113">
        <f t="shared" si="53"/>
        <v>0</v>
      </c>
      <c r="Y80" s="115">
        <f t="shared" si="60"/>
        <v>0</v>
      </c>
      <c r="Z80" s="116">
        <f t="shared" si="54"/>
        <v>0</v>
      </c>
      <c r="AA80" s="117" t="b">
        <f t="shared" si="55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1"/>
        <v>0</v>
      </c>
      <c r="AJ80" s="127">
        <v>0</v>
      </c>
      <c r="AK80" s="164">
        <f t="shared" si="62"/>
        <v>0</v>
      </c>
      <c r="AL80" s="127"/>
      <c r="AM80" s="164">
        <f t="shared" si="63"/>
        <v>0</v>
      </c>
      <c r="AN80" s="127"/>
      <c r="AO80" s="164">
        <f t="shared" si="64"/>
        <v>0</v>
      </c>
      <c r="AP80" s="127"/>
      <c r="AQ80" s="164">
        <f t="shared" si="65"/>
        <v>0</v>
      </c>
      <c r="AR80" s="127"/>
      <c r="AS80" s="164">
        <f t="shared" si="66"/>
        <v>0</v>
      </c>
      <c r="AT80" s="127"/>
      <c r="AU80" s="164">
        <f t="shared" si="67"/>
        <v>0</v>
      </c>
      <c r="AV80" s="127"/>
      <c r="AW80" s="164">
        <f t="shared" si="68"/>
        <v>0</v>
      </c>
      <c r="AX80" s="127"/>
      <c r="AY80" s="164">
        <f t="shared" si="69"/>
        <v>0</v>
      </c>
      <c r="AZ80" s="127"/>
      <c r="BA80" s="164">
        <f t="shared" si="70"/>
        <v>0</v>
      </c>
      <c r="BB80" s="127"/>
      <c r="BC80" s="164">
        <f t="shared" si="71"/>
        <v>0</v>
      </c>
      <c r="BD80" s="127"/>
      <c r="BE80" s="164">
        <f t="shared" si="72"/>
        <v>0</v>
      </c>
      <c r="BF80" s="253">
        <f t="shared" si="73"/>
        <v>0</v>
      </c>
      <c r="BG80" s="253">
        <f t="shared" si="74"/>
        <v>0</v>
      </c>
      <c r="BH80" s="10" t="b">
        <f t="shared" si="75"/>
        <v>1</v>
      </c>
      <c r="BI80" s="253">
        <f t="shared" si="76"/>
        <v>0</v>
      </c>
      <c r="BJ80" s="250">
        <f t="shared" si="79"/>
        <v>21110151</v>
      </c>
      <c r="BK80" s="251">
        <v>348</v>
      </c>
      <c r="BL80" s="251">
        <v>5</v>
      </c>
      <c r="BM80" s="252">
        <f t="shared" si="80"/>
        <v>0</v>
      </c>
      <c r="BN80" s="252">
        <f t="shared" si="81"/>
        <v>0</v>
      </c>
      <c r="BO80" s="252">
        <f t="shared" si="82"/>
        <v>0</v>
      </c>
      <c r="BP80" s="252">
        <f t="shared" si="83"/>
        <v>0</v>
      </c>
      <c r="BQ80" s="254">
        <f t="shared" si="84"/>
        <v>145.88999999999999</v>
      </c>
      <c r="BR80">
        <f t="shared" si="77"/>
        <v>16</v>
      </c>
      <c r="BS80">
        <v>0</v>
      </c>
      <c r="BT80">
        <v>1</v>
      </c>
      <c r="BU80" t="s">
        <v>139</v>
      </c>
      <c r="BV80" t="str">
        <f t="shared" si="49"/>
        <v>0</v>
      </c>
      <c r="BW80" t="str">
        <f t="shared" si="49"/>
        <v>0</v>
      </c>
      <c r="BX80" t="str">
        <f t="shared" si="49"/>
        <v>1</v>
      </c>
      <c r="BY80" t="s">
        <v>23</v>
      </c>
      <c r="BZ80" s="253">
        <f t="shared" si="85"/>
        <v>0</v>
      </c>
      <c r="CA80" s="253">
        <f t="shared" si="86"/>
        <v>0</v>
      </c>
      <c r="CB80" s="253">
        <f t="shared" si="87"/>
        <v>0</v>
      </c>
      <c r="CC80" s="253">
        <f t="shared" si="88"/>
        <v>0</v>
      </c>
      <c r="CD80" s="253">
        <f t="shared" si="89"/>
        <v>0</v>
      </c>
      <c r="CE80" s="253">
        <f t="shared" si="90"/>
        <v>0</v>
      </c>
      <c r="CF80" s="253">
        <f t="shared" si="91"/>
        <v>0</v>
      </c>
      <c r="CG80" s="253">
        <f t="shared" si="92"/>
        <v>0</v>
      </c>
      <c r="CH80" s="253">
        <f t="shared" si="93"/>
        <v>0</v>
      </c>
      <c r="CI80" s="253">
        <f t="shared" si="94"/>
        <v>0</v>
      </c>
      <c r="CJ80" s="253">
        <f t="shared" si="95"/>
        <v>0</v>
      </c>
      <c r="CK80" s="253">
        <f t="shared" si="96"/>
        <v>0</v>
      </c>
    </row>
    <row r="81" spans="1:89" ht="27.6" x14ac:dyDescent="0.3">
      <c r="A81" s="218"/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8</v>
      </c>
      <c r="L81" s="201" t="s">
        <v>138</v>
      </c>
      <c r="M81" s="104">
        <v>16</v>
      </c>
      <c r="N81" s="262">
        <f t="shared" si="78"/>
        <v>130.38999999999999</v>
      </c>
      <c r="O81" s="202">
        <v>130.38999999999999</v>
      </c>
      <c r="P81" s="110">
        <f t="shared" si="56"/>
        <v>1210.0191999999997</v>
      </c>
      <c r="Q81" s="204" t="s">
        <v>139</v>
      </c>
      <c r="R81" s="113">
        <f t="shared" si="50"/>
        <v>0</v>
      </c>
      <c r="S81" s="114">
        <f t="shared" si="57"/>
        <v>0</v>
      </c>
      <c r="T81" s="113">
        <f t="shared" si="51"/>
        <v>2</v>
      </c>
      <c r="U81" s="115">
        <f t="shared" si="58"/>
        <v>302.50479999999993</v>
      </c>
      <c r="V81" s="113">
        <f t="shared" si="52"/>
        <v>3</v>
      </c>
      <c r="W81" s="115">
        <f t="shared" si="59"/>
        <v>453.7571999999999</v>
      </c>
      <c r="X81" s="113">
        <f t="shared" si="53"/>
        <v>3</v>
      </c>
      <c r="Y81" s="115">
        <f t="shared" si="60"/>
        <v>453.7571999999999</v>
      </c>
      <c r="Z81" s="116">
        <f t="shared" si="54"/>
        <v>1210.0191999999997</v>
      </c>
      <c r="AA81" s="117" t="b">
        <f t="shared" si="55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1"/>
        <v>0</v>
      </c>
      <c r="AJ81" s="216"/>
      <c r="AK81" s="164">
        <f t="shared" si="62"/>
        <v>0</v>
      </c>
      <c r="AL81" s="216">
        <v>0</v>
      </c>
      <c r="AM81" s="164">
        <f t="shared" si="63"/>
        <v>0</v>
      </c>
      <c r="AN81" s="216">
        <v>0</v>
      </c>
      <c r="AO81" s="164">
        <f t="shared" si="64"/>
        <v>0</v>
      </c>
      <c r="AP81" s="216">
        <v>1</v>
      </c>
      <c r="AQ81" s="164">
        <f t="shared" si="65"/>
        <v>151.25239999999997</v>
      </c>
      <c r="AR81" s="216">
        <v>1</v>
      </c>
      <c r="AS81" s="164">
        <f t="shared" si="66"/>
        <v>151.25239999999997</v>
      </c>
      <c r="AT81" s="216">
        <v>1</v>
      </c>
      <c r="AU81" s="164">
        <f t="shared" si="67"/>
        <v>151.25239999999997</v>
      </c>
      <c r="AV81" s="216">
        <v>1</v>
      </c>
      <c r="AW81" s="164">
        <f t="shared" si="68"/>
        <v>151.25239999999997</v>
      </c>
      <c r="AX81" s="216">
        <v>1</v>
      </c>
      <c r="AY81" s="164">
        <f t="shared" si="69"/>
        <v>151.25239999999997</v>
      </c>
      <c r="AZ81" s="216">
        <v>1</v>
      </c>
      <c r="BA81" s="164">
        <f t="shared" si="70"/>
        <v>151.25239999999997</v>
      </c>
      <c r="BB81" s="216">
        <v>1</v>
      </c>
      <c r="BC81" s="164">
        <f t="shared" si="71"/>
        <v>151.25239999999997</v>
      </c>
      <c r="BD81" s="216">
        <v>1</v>
      </c>
      <c r="BE81" s="164">
        <f t="shared" si="72"/>
        <v>151.25239999999997</v>
      </c>
      <c r="BF81" s="253">
        <f t="shared" si="73"/>
        <v>1210.0191999999997</v>
      </c>
      <c r="BG81" s="253">
        <f t="shared" si="74"/>
        <v>1210.0191999999997</v>
      </c>
      <c r="BH81" s="10" t="b">
        <f t="shared" si="75"/>
        <v>1</v>
      </c>
      <c r="BI81" s="253">
        <f t="shared" si="76"/>
        <v>0</v>
      </c>
      <c r="BJ81" s="250">
        <f t="shared" si="79"/>
        <v>21110151</v>
      </c>
      <c r="BK81" s="251">
        <v>348</v>
      </c>
      <c r="BL81" s="251">
        <v>5</v>
      </c>
      <c r="BM81" s="252">
        <f t="shared" si="80"/>
        <v>0</v>
      </c>
      <c r="BN81" s="252">
        <f t="shared" si="81"/>
        <v>2</v>
      </c>
      <c r="BO81" s="252">
        <f t="shared" si="82"/>
        <v>3</v>
      </c>
      <c r="BP81" s="252">
        <f t="shared" si="83"/>
        <v>3</v>
      </c>
      <c r="BQ81" s="254">
        <f t="shared" si="84"/>
        <v>130.38999999999999</v>
      </c>
      <c r="BR81">
        <f t="shared" si="77"/>
        <v>16</v>
      </c>
      <c r="BS81">
        <v>0</v>
      </c>
      <c r="BT81">
        <v>1</v>
      </c>
      <c r="BU81" t="s">
        <v>139</v>
      </c>
      <c r="BV81" t="str">
        <f t="shared" si="49"/>
        <v>0</v>
      </c>
      <c r="BW81" t="str">
        <f t="shared" si="49"/>
        <v>0</v>
      </c>
      <c r="BX81" t="str">
        <f t="shared" si="49"/>
        <v>1</v>
      </c>
      <c r="BY81" t="s">
        <v>23</v>
      </c>
      <c r="BZ81" s="253">
        <f t="shared" si="85"/>
        <v>0</v>
      </c>
      <c r="CA81" s="253">
        <f t="shared" si="86"/>
        <v>0</v>
      </c>
      <c r="CB81" s="253">
        <f t="shared" si="87"/>
        <v>0</v>
      </c>
      <c r="CC81" s="253">
        <f t="shared" si="88"/>
        <v>0</v>
      </c>
      <c r="CD81" s="253">
        <f t="shared" si="89"/>
        <v>151.25239999999997</v>
      </c>
      <c r="CE81" s="253">
        <f t="shared" si="90"/>
        <v>151.25239999999997</v>
      </c>
      <c r="CF81" s="253">
        <f t="shared" si="91"/>
        <v>151.25239999999997</v>
      </c>
      <c r="CG81" s="253">
        <f t="shared" si="92"/>
        <v>151.25239999999997</v>
      </c>
      <c r="CH81" s="253">
        <f t="shared" si="93"/>
        <v>151.25239999999997</v>
      </c>
      <c r="CI81" s="253">
        <f t="shared" si="94"/>
        <v>151.25239999999997</v>
      </c>
      <c r="CJ81" s="253">
        <f t="shared" si="95"/>
        <v>151.25239999999997</v>
      </c>
      <c r="CK81" s="253">
        <f t="shared" si="96"/>
        <v>151.25239999999997</v>
      </c>
    </row>
    <row r="82" spans="1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8"/>
        <v>88</v>
      </c>
      <c r="O82" s="106">
        <v>88</v>
      </c>
      <c r="P82" s="110">
        <f t="shared" si="56"/>
        <v>0</v>
      </c>
      <c r="Q82" s="112" t="s">
        <v>139</v>
      </c>
      <c r="R82" s="113">
        <f t="shared" si="50"/>
        <v>0</v>
      </c>
      <c r="S82" s="114">
        <f t="shared" si="57"/>
        <v>0</v>
      </c>
      <c r="T82" s="113">
        <f t="shared" si="51"/>
        <v>0</v>
      </c>
      <c r="U82" s="115">
        <f t="shared" si="58"/>
        <v>0</v>
      </c>
      <c r="V82" s="113">
        <f t="shared" si="52"/>
        <v>0</v>
      </c>
      <c r="W82" s="115">
        <f t="shared" si="59"/>
        <v>0</v>
      </c>
      <c r="X82" s="113">
        <f t="shared" si="53"/>
        <v>0</v>
      </c>
      <c r="Y82" s="115">
        <f t="shared" si="60"/>
        <v>0</v>
      </c>
      <c r="Z82" s="116">
        <f t="shared" si="54"/>
        <v>0</v>
      </c>
      <c r="AA82" s="117" t="b">
        <f t="shared" si="55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1"/>
        <v>0</v>
      </c>
      <c r="AJ82" s="127">
        <v>0</v>
      </c>
      <c r="AK82" s="164">
        <f t="shared" si="62"/>
        <v>0</v>
      </c>
      <c r="AL82" s="127"/>
      <c r="AM82" s="164">
        <f t="shared" si="63"/>
        <v>0</v>
      </c>
      <c r="AN82" s="127"/>
      <c r="AO82" s="164">
        <f t="shared" si="64"/>
        <v>0</v>
      </c>
      <c r="AP82" s="127"/>
      <c r="AQ82" s="164">
        <f t="shared" si="65"/>
        <v>0</v>
      </c>
      <c r="AR82" s="127"/>
      <c r="AS82" s="164">
        <f t="shared" si="66"/>
        <v>0</v>
      </c>
      <c r="AT82" s="127"/>
      <c r="AU82" s="164">
        <f t="shared" si="67"/>
        <v>0</v>
      </c>
      <c r="AV82" s="127"/>
      <c r="AW82" s="164">
        <f t="shared" si="68"/>
        <v>0</v>
      </c>
      <c r="AX82" s="127"/>
      <c r="AY82" s="164">
        <f t="shared" si="69"/>
        <v>0</v>
      </c>
      <c r="AZ82" s="127"/>
      <c r="BA82" s="164">
        <f t="shared" si="70"/>
        <v>0</v>
      </c>
      <c r="BB82" s="127"/>
      <c r="BC82" s="164">
        <f t="shared" si="71"/>
        <v>0</v>
      </c>
      <c r="BD82" s="127"/>
      <c r="BE82" s="164">
        <f t="shared" si="72"/>
        <v>0</v>
      </c>
      <c r="BF82" s="253">
        <f t="shared" si="73"/>
        <v>0</v>
      </c>
      <c r="BG82" s="253">
        <f t="shared" si="74"/>
        <v>0</v>
      </c>
      <c r="BH82" s="10" t="b">
        <f t="shared" si="75"/>
        <v>1</v>
      </c>
      <c r="BI82" s="253">
        <f t="shared" si="76"/>
        <v>0</v>
      </c>
      <c r="BJ82" s="250">
        <f t="shared" si="79"/>
        <v>21110164</v>
      </c>
      <c r="BK82" s="251">
        <v>348</v>
      </c>
      <c r="BL82" s="251">
        <v>5</v>
      </c>
      <c r="BM82" s="252">
        <f t="shared" si="80"/>
        <v>0</v>
      </c>
      <c r="BN82" s="252">
        <f t="shared" si="81"/>
        <v>0</v>
      </c>
      <c r="BO82" s="252">
        <f t="shared" si="82"/>
        <v>0</v>
      </c>
      <c r="BP82" s="252">
        <f t="shared" si="83"/>
        <v>0</v>
      </c>
      <c r="BQ82" s="254">
        <f t="shared" si="84"/>
        <v>88</v>
      </c>
      <c r="BR82">
        <f t="shared" si="77"/>
        <v>16</v>
      </c>
      <c r="BS82">
        <v>0</v>
      </c>
      <c r="BT82">
        <v>1</v>
      </c>
      <c r="BU82" t="s">
        <v>139</v>
      </c>
      <c r="BV82" t="str">
        <f t="shared" si="49"/>
        <v>0</v>
      </c>
      <c r="BW82" t="str">
        <f t="shared" si="49"/>
        <v>0</v>
      </c>
      <c r="BX82" t="str">
        <f t="shared" si="49"/>
        <v>1</v>
      </c>
      <c r="BY82" t="s">
        <v>23</v>
      </c>
      <c r="BZ82" s="253">
        <f t="shared" si="85"/>
        <v>0</v>
      </c>
      <c r="CA82" s="253">
        <f t="shared" si="86"/>
        <v>0</v>
      </c>
      <c r="CB82" s="253">
        <f t="shared" si="87"/>
        <v>0</v>
      </c>
      <c r="CC82" s="253">
        <f t="shared" si="88"/>
        <v>0</v>
      </c>
      <c r="CD82" s="253">
        <f t="shared" si="89"/>
        <v>0</v>
      </c>
      <c r="CE82" s="253">
        <f t="shared" si="90"/>
        <v>0</v>
      </c>
      <c r="CF82" s="253">
        <f t="shared" si="91"/>
        <v>0</v>
      </c>
      <c r="CG82" s="253">
        <f t="shared" si="92"/>
        <v>0</v>
      </c>
      <c r="CH82" s="253">
        <f t="shared" si="93"/>
        <v>0</v>
      </c>
      <c r="CI82" s="253">
        <f t="shared" si="94"/>
        <v>0</v>
      </c>
      <c r="CJ82" s="253">
        <f t="shared" si="95"/>
        <v>0</v>
      </c>
      <c r="CK82" s="253">
        <f t="shared" si="96"/>
        <v>0</v>
      </c>
    </row>
    <row r="83" spans="1:89" ht="27.6" x14ac:dyDescent="0.3">
      <c r="A83" s="218"/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16</v>
      </c>
      <c r="L83" s="201" t="s">
        <v>138</v>
      </c>
      <c r="M83" s="104">
        <v>16</v>
      </c>
      <c r="N83" s="262">
        <f t="shared" si="78"/>
        <v>88</v>
      </c>
      <c r="O83" s="202">
        <v>88</v>
      </c>
      <c r="P83" s="110">
        <f t="shared" si="56"/>
        <v>1633.28</v>
      </c>
      <c r="Q83" s="204" t="s">
        <v>139</v>
      </c>
      <c r="R83" s="113">
        <f t="shared" si="50"/>
        <v>4</v>
      </c>
      <c r="S83" s="114">
        <f t="shared" si="57"/>
        <v>408.32</v>
      </c>
      <c r="T83" s="113">
        <f t="shared" si="51"/>
        <v>6</v>
      </c>
      <c r="U83" s="115">
        <f t="shared" si="58"/>
        <v>612.48</v>
      </c>
      <c r="V83" s="113">
        <f t="shared" si="52"/>
        <v>3</v>
      </c>
      <c r="W83" s="115">
        <f t="shared" si="59"/>
        <v>306.24</v>
      </c>
      <c r="X83" s="113">
        <f t="shared" si="53"/>
        <v>3</v>
      </c>
      <c r="Y83" s="115">
        <f t="shared" si="60"/>
        <v>306.24</v>
      </c>
      <c r="Z83" s="116">
        <f t="shared" si="54"/>
        <v>1633.28</v>
      </c>
      <c r="AA83" s="117" t="b">
        <f t="shared" si="55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1"/>
        <v>0</v>
      </c>
      <c r="AJ83" s="216"/>
      <c r="AK83" s="164">
        <f t="shared" si="62"/>
        <v>0</v>
      </c>
      <c r="AL83" s="216">
        <v>4</v>
      </c>
      <c r="AM83" s="164">
        <f t="shared" si="63"/>
        <v>408.32</v>
      </c>
      <c r="AN83" s="216">
        <v>4</v>
      </c>
      <c r="AO83" s="164">
        <f t="shared" si="64"/>
        <v>408.32</v>
      </c>
      <c r="AP83" s="216">
        <v>1</v>
      </c>
      <c r="AQ83" s="164">
        <f t="shared" si="65"/>
        <v>102.08</v>
      </c>
      <c r="AR83" s="216">
        <v>1</v>
      </c>
      <c r="AS83" s="164">
        <f t="shared" si="66"/>
        <v>102.08</v>
      </c>
      <c r="AT83" s="216">
        <v>1</v>
      </c>
      <c r="AU83" s="164">
        <f t="shared" si="67"/>
        <v>102.08</v>
      </c>
      <c r="AV83" s="216">
        <v>1</v>
      </c>
      <c r="AW83" s="164">
        <f t="shared" si="68"/>
        <v>102.08</v>
      </c>
      <c r="AX83" s="216">
        <v>1</v>
      </c>
      <c r="AY83" s="164">
        <f t="shared" si="69"/>
        <v>102.08</v>
      </c>
      <c r="AZ83" s="216">
        <v>1</v>
      </c>
      <c r="BA83" s="164">
        <f t="shared" si="70"/>
        <v>102.08</v>
      </c>
      <c r="BB83" s="216">
        <v>1</v>
      </c>
      <c r="BC83" s="164">
        <f t="shared" si="71"/>
        <v>102.08</v>
      </c>
      <c r="BD83" s="216">
        <v>1</v>
      </c>
      <c r="BE83" s="164">
        <f t="shared" si="72"/>
        <v>102.08</v>
      </c>
      <c r="BF83" s="253">
        <f t="shared" si="73"/>
        <v>1633.28</v>
      </c>
      <c r="BG83" s="253">
        <f t="shared" si="74"/>
        <v>1633.28</v>
      </c>
      <c r="BH83" s="10" t="b">
        <f t="shared" si="75"/>
        <v>1</v>
      </c>
      <c r="BI83" s="253">
        <f t="shared" si="76"/>
        <v>0</v>
      </c>
      <c r="BJ83" s="250">
        <f t="shared" si="79"/>
        <v>21110164</v>
      </c>
      <c r="BK83" s="251">
        <v>348</v>
      </c>
      <c r="BL83" s="251">
        <v>5</v>
      </c>
      <c r="BM83" s="252">
        <f t="shared" si="80"/>
        <v>4</v>
      </c>
      <c r="BN83" s="252">
        <f t="shared" si="81"/>
        <v>6</v>
      </c>
      <c r="BO83" s="252">
        <f t="shared" si="82"/>
        <v>3</v>
      </c>
      <c r="BP83" s="252">
        <f t="shared" si="83"/>
        <v>3</v>
      </c>
      <c r="BQ83" s="254">
        <f t="shared" si="84"/>
        <v>88</v>
      </c>
      <c r="BR83">
        <f t="shared" si="77"/>
        <v>16</v>
      </c>
      <c r="BS83">
        <v>0</v>
      </c>
      <c r="BT83">
        <v>1</v>
      </c>
      <c r="BU83" t="s">
        <v>139</v>
      </c>
      <c r="BV83" t="str">
        <f t="shared" si="49"/>
        <v>0</v>
      </c>
      <c r="BW83" t="str">
        <f t="shared" si="49"/>
        <v>0</v>
      </c>
      <c r="BX83" t="str">
        <f t="shared" si="49"/>
        <v>1</v>
      </c>
      <c r="BY83" t="s">
        <v>23</v>
      </c>
      <c r="BZ83" s="253">
        <f t="shared" si="85"/>
        <v>0</v>
      </c>
      <c r="CA83" s="253">
        <f t="shared" si="86"/>
        <v>0</v>
      </c>
      <c r="CB83" s="253">
        <f t="shared" si="87"/>
        <v>408.32</v>
      </c>
      <c r="CC83" s="253">
        <f t="shared" si="88"/>
        <v>408.32</v>
      </c>
      <c r="CD83" s="253">
        <f t="shared" si="89"/>
        <v>102.08</v>
      </c>
      <c r="CE83" s="253">
        <f t="shared" si="90"/>
        <v>102.08</v>
      </c>
      <c r="CF83" s="253">
        <f t="shared" si="91"/>
        <v>102.08</v>
      </c>
      <c r="CG83" s="253">
        <f t="shared" si="92"/>
        <v>102.08</v>
      </c>
      <c r="CH83" s="253">
        <f t="shared" si="93"/>
        <v>102.08</v>
      </c>
      <c r="CI83" s="253">
        <f t="shared" si="94"/>
        <v>102.08</v>
      </c>
      <c r="CJ83" s="253">
        <f t="shared" si="95"/>
        <v>102.08</v>
      </c>
      <c r="CK83" s="253">
        <f t="shared" si="96"/>
        <v>102.08</v>
      </c>
    </row>
    <row r="84" spans="1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1</v>
      </c>
      <c r="L84" s="104" t="s">
        <v>20</v>
      </c>
      <c r="M84" s="104">
        <v>16</v>
      </c>
      <c r="N84" s="262">
        <f t="shared" si="78"/>
        <v>609.74</v>
      </c>
      <c r="O84" s="106">
        <v>609.74</v>
      </c>
      <c r="P84" s="110">
        <f t="shared" si="56"/>
        <v>707.29840000000002</v>
      </c>
      <c r="Q84" s="112" t="s">
        <v>139</v>
      </c>
      <c r="R84" s="113">
        <f t="shared" si="50"/>
        <v>1</v>
      </c>
      <c r="S84" s="114">
        <f t="shared" si="57"/>
        <v>707.29840000000002</v>
      </c>
      <c r="T84" s="113">
        <f t="shared" si="51"/>
        <v>0</v>
      </c>
      <c r="U84" s="115">
        <f t="shared" si="58"/>
        <v>0</v>
      </c>
      <c r="V84" s="113">
        <f t="shared" si="52"/>
        <v>0</v>
      </c>
      <c r="W84" s="115">
        <f t="shared" si="59"/>
        <v>0</v>
      </c>
      <c r="X84" s="113">
        <f t="shared" si="53"/>
        <v>0</v>
      </c>
      <c r="Y84" s="115">
        <f t="shared" si="60"/>
        <v>0</v>
      </c>
      <c r="Z84" s="116">
        <f t="shared" si="54"/>
        <v>707.29840000000002</v>
      </c>
      <c r="AA84" s="117" t="b">
        <f t="shared" si="55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1"/>
        <v>0</v>
      </c>
      <c r="AJ84" s="127">
        <v>1</v>
      </c>
      <c r="AK84" s="164">
        <f t="shared" si="62"/>
        <v>707.29840000000002</v>
      </c>
      <c r="AL84" s="127"/>
      <c r="AM84" s="164">
        <f t="shared" si="63"/>
        <v>0</v>
      </c>
      <c r="AN84" s="127"/>
      <c r="AO84" s="164">
        <f t="shared" si="64"/>
        <v>0</v>
      </c>
      <c r="AP84" s="127"/>
      <c r="AQ84" s="164">
        <f t="shared" si="65"/>
        <v>0</v>
      </c>
      <c r="AR84" s="127"/>
      <c r="AS84" s="164">
        <f t="shared" si="66"/>
        <v>0</v>
      </c>
      <c r="AT84" s="127"/>
      <c r="AU84" s="164">
        <f t="shared" si="67"/>
        <v>0</v>
      </c>
      <c r="AV84" s="127"/>
      <c r="AW84" s="164">
        <f t="shared" si="68"/>
        <v>0</v>
      </c>
      <c r="AX84" s="127"/>
      <c r="AY84" s="164">
        <f t="shared" si="69"/>
        <v>0</v>
      </c>
      <c r="AZ84" s="127"/>
      <c r="BA84" s="164">
        <f t="shared" si="70"/>
        <v>0</v>
      </c>
      <c r="BB84" s="127"/>
      <c r="BC84" s="164">
        <f t="shared" si="71"/>
        <v>0</v>
      </c>
      <c r="BD84" s="127"/>
      <c r="BE84" s="164">
        <f t="shared" si="72"/>
        <v>0</v>
      </c>
      <c r="BF84" s="253">
        <f t="shared" si="73"/>
        <v>707.29840000000002</v>
      </c>
      <c r="BG84" s="253">
        <f t="shared" si="74"/>
        <v>707.29840000000002</v>
      </c>
      <c r="BH84" s="10" t="b">
        <f t="shared" si="75"/>
        <v>1</v>
      </c>
      <c r="BI84" s="253">
        <f t="shared" si="76"/>
        <v>0</v>
      </c>
      <c r="BJ84" s="250">
        <f t="shared" si="79"/>
        <v>21110172</v>
      </c>
      <c r="BK84" s="251">
        <v>348</v>
      </c>
      <c r="BL84" s="251">
        <v>5</v>
      </c>
      <c r="BM84" s="252">
        <f t="shared" si="80"/>
        <v>1</v>
      </c>
      <c r="BN84" s="252">
        <f t="shared" si="81"/>
        <v>0</v>
      </c>
      <c r="BO84" s="252">
        <f t="shared" si="82"/>
        <v>0</v>
      </c>
      <c r="BP84" s="252">
        <f t="shared" si="83"/>
        <v>0</v>
      </c>
      <c r="BQ84" s="254">
        <f t="shared" si="84"/>
        <v>609.74</v>
      </c>
      <c r="BR84">
        <f t="shared" si="77"/>
        <v>16</v>
      </c>
      <c r="BS84">
        <v>0</v>
      </c>
      <c r="BT84">
        <v>1</v>
      </c>
      <c r="BU84" t="s">
        <v>139</v>
      </c>
      <c r="BV84" t="str">
        <f t="shared" ref="BV84:BX149" si="97">IF(AB84 = "X", "1", "0")</f>
        <v>0</v>
      </c>
      <c r="BW84" t="str">
        <f t="shared" si="97"/>
        <v>0</v>
      </c>
      <c r="BX84" t="str">
        <f t="shared" si="97"/>
        <v>1</v>
      </c>
      <c r="BY84" t="s">
        <v>23</v>
      </c>
      <c r="BZ84" s="253">
        <f t="shared" si="85"/>
        <v>0</v>
      </c>
      <c r="CA84" s="253">
        <f t="shared" si="86"/>
        <v>707.29840000000002</v>
      </c>
      <c r="CB84" s="253">
        <f t="shared" si="87"/>
        <v>0</v>
      </c>
      <c r="CC84" s="253">
        <f t="shared" si="88"/>
        <v>0</v>
      </c>
      <c r="CD84" s="253">
        <f t="shared" si="89"/>
        <v>0</v>
      </c>
      <c r="CE84" s="253">
        <f t="shared" si="90"/>
        <v>0</v>
      </c>
      <c r="CF84" s="253">
        <f t="shared" si="91"/>
        <v>0</v>
      </c>
      <c r="CG84" s="253">
        <f t="shared" si="92"/>
        <v>0</v>
      </c>
      <c r="CH84" s="253">
        <f t="shared" si="93"/>
        <v>0</v>
      </c>
      <c r="CI84" s="253">
        <f t="shared" si="94"/>
        <v>0</v>
      </c>
      <c r="CJ84" s="253">
        <f t="shared" si="95"/>
        <v>0</v>
      </c>
      <c r="CK84" s="253">
        <f t="shared" si="96"/>
        <v>0</v>
      </c>
    </row>
    <row r="85" spans="1:89" ht="27.6" x14ac:dyDescent="0.3">
      <c r="A85" s="218"/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14</v>
      </c>
      <c r="L85" s="201" t="s">
        <v>20</v>
      </c>
      <c r="M85" s="104">
        <v>16</v>
      </c>
      <c r="N85" s="262">
        <f t="shared" si="78"/>
        <v>666.72</v>
      </c>
      <c r="O85" s="202">
        <v>666.72</v>
      </c>
      <c r="P85" s="110">
        <f t="shared" si="56"/>
        <v>10827.532799999999</v>
      </c>
      <c r="Q85" s="204" t="s">
        <v>139</v>
      </c>
      <c r="R85" s="113">
        <f t="shared" si="50"/>
        <v>3</v>
      </c>
      <c r="S85" s="114">
        <f t="shared" si="57"/>
        <v>2320.1855999999998</v>
      </c>
      <c r="T85" s="113">
        <f t="shared" si="51"/>
        <v>5</v>
      </c>
      <c r="U85" s="115">
        <f t="shared" si="58"/>
        <v>3866.9759999999997</v>
      </c>
      <c r="V85" s="113">
        <f t="shared" si="52"/>
        <v>3</v>
      </c>
      <c r="W85" s="115">
        <f t="shared" si="59"/>
        <v>2320.1855999999998</v>
      </c>
      <c r="X85" s="113">
        <f t="shared" si="53"/>
        <v>3</v>
      </c>
      <c r="Y85" s="115">
        <f t="shared" si="60"/>
        <v>2320.1855999999998</v>
      </c>
      <c r="Z85" s="116">
        <f t="shared" si="54"/>
        <v>10827.532800000001</v>
      </c>
      <c r="AA85" s="117" t="b">
        <f t="shared" si="55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1"/>
        <v>0</v>
      </c>
      <c r="AJ85" s="216"/>
      <c r="AK85" s="164">
        <f t="shared" si="62"/>
        <v>0</v>
      </c>
      <c r="AL85" s="216">
        <v>3</v>
      </c>
      <c r="AM85" s="164">
        <f t="shared" si="63"/>
        <v>2320.1855999999998</v>
      </c>
      <c r="AN85" s="216">
        <v>3</v>
      </c>
      <c r="AO85" s="164">
        <f t="shared" si="64"/>
        <v>2320.1855999999998</v>
      </c>
      <c r="AP85" s="216">
        <v>1</v>
      </c>
      <c r="AQ85" s="164">
        <f t="shared" si="65"/>
        <v>773.39519999999993</v>
      </c>
      <c r="AR85" s="216">
        <v>1</v>
      </c>
      <c r="AS85" s="164">
        <f t="shared" si="66"/>
        <v>773.39519999999993</v>
      </c>
      <c r="AT85" s="216">
        <v>1</v>
      </c>
      <c r="AU85" s="164">
        <f t="shared" si="67"/>
        <v>773.39519999999993</v>
      </c>
      <c r="AV85" s="216">
        <v>1</v>
      </c>
      <c r="AW85" s="164">
        <f t="shared" si="68"/>
        <v>773.39519999999993</v>
      </c>
      <c r="AX85" s="216">
        <v>1</v>
      </c>
      <c r="AY85" s="164">
        <f t="shared" si="69"/>
        <v>773.39519999999993</v>
      </c>
      <c r="AZ85" s="216">
        <v>1</v>
      </c>
      <c r="BA85" s="164">
        <f t="shared" si="70"/>
        <v>773.39519999999993</v>
      </c>
      <c r="BB85" s="216">
        <v>1</v>
      </c>
      <c r="BC85" s="164">
        <f t="shared" si="71"/>
        <v>773.39519999999993</v>
      </c>
      <c r="BD85" s="216">
        <v>1</v>
      </c>
      <c r="BE85" s="164">
        <f t="shared" si="72"/>
        <v>773.39519999999993</v>
      </c>
      <c r="BF85" s="253">
        <f t="shared" si="73"/>
        <v>10827.532799999999</v>
      </c>
      <c r="BG85" s="253">
        <f t="shared" si="74"/>
        <v>10827.532800000001</v>
      </c>
      <c r="BH85" s="10" t="b">
        <f t="shared" si="75"/>
        <v>1</v>
      </c>
      <c r="BI85" s="253">
        <f t="shared" si="76"/>
        <v>0</v>
      </c>
      <c r="BJ85" s="250">
        <f t="shared" si="79"/>
        <v>21110172</v>
      </c>
      <c r="BK85" s="251">
        <v>348</v>
      </c>
      <c r="BL85" s="251">
        <v>5</v>
      </c>
      <c r="BM85" s="252">
        <f t="shared" si="80"/>
        <v>3</v>
      </c>
      <c r="BN85" s="252">
        <f t="shared" si="81"/>
        <v>5</v>
      </c>
      <c r="BO85" s="252">
        <f t="shared" si="82"/>
        <v>3</v>
      </c>
      <c r="BP85" s="252">
        <f t="shared" si="83"/>
        <v>3</v>
      </c>
      <c r="BQ85" s="254">
        <f t="shared" si="84"/>
        <v>666.72</v>
      </c>
      <c r="BR85">
        <f t="shared" si="77"/>
        <v>16</v>
      </c>
      <c r="BS85">
        <v>0</v>
      </c>
      <c r="BT85">
        <v>1</v>
      </c>
      <c r="BU85" t="s">
        <v>139</v>
      </c>
      <c r="BV85" t="str">
        <f t="shared" si="97"/>
        <v>0</v>
      </c>
      <c r="BW85" t="str">
        <f t="shared" si="97"/>
        <v>0</v>
      </c>
      <c r="BX85" t="str">
        <f t="shared" si="97"/>
        <v>1</v>
      </c>
      <c r="BY85" t="s">
        <v>23</v>
      </c>
      <c r="BZ85" s="253">
        <f t="shared" si="85"/>
        <v>0</v>
      </c>
      <c r="CA85" s="253">
        <f t="shared" si="86"/>
        <v>0</v>
      </c>
      <c r="CB85" s="253">
        <f t="shared" si="87"/>
        <v>2320.1855999999998</v>
      </c>
      <c r="CC85" s="253">
        <f t="shared" si="88"/>
        <v>2320.1855999999998</v>
      </c>
      <c r="CD85" s="253">
        <f t="shared" si="89"/>
        <v>773.39519999999993</v>
      </c>
      <c r="CE85" s="253">
        <f t="shared" si="90"/>
        <v>773.39519999999993</v>
      </c>
      <c r="CF85" s="253">
        <f t="shared" si="91"/>
        <v>773.39519999999993</v>
      </c>
      <c r="CG85" s="253">
        <f t="shared" si="92"/>
        <v>773.39519999999993</v>
      </c>
      <c r="CH85" s="253">
        <f t="shared" si="93"/>
        <v>773.39519999999993</v>
      </c>
      <c r="CI85" s="253">
        <f t="shared" si="94"/>
        <v>773.39519999999993</v>
      </c>
      <c r="CJ85" s="253">
        <f t="shared" si="95"/>
        <v>773.39519999999993</v>
      </c>
      <c r="CK85" s="253">
        <f t="shared" si="96"/>
        <v>773.39519999999993</v>
      </c>
    </row>
    <row r="86" spans="1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8"/>
        <v>156.32</v>
      </c>
      <c r="O86" s="106">
        <v>156.32</v>
      </c>
      <c r="P86" s="110">
        <f t="shared" si="56"/>
        <v>0</v>
      </c>
      <c r="Q86" s="112" t="s">
        <v>139</v>
      </c>
      <c r="R86" s="113">
        <f t="shared" si="50"/>
        <v>0</v>
      </c>
      <c r="S86" s="114">
        <f t="shared" si="57"/>
        <v>0</v>
      </c>
      <c r="T86" s="113">
        <f t="shared" si="51"/>
        <v>0</v>
      </c>
      <c r="U86" s="115">
        <f t="shared" si="58"/>
        <v>0</v>
      </c>
      <c r="V86" s="113">
        <f t="shared" si="52"/>
        <v>0</v>
      </c>
      <c r="W86" s="115">
        <f t="shared" si="59"/>
        <v>0</v>
      </c>
      <c r="X86" s="113">
        <f t="shared" si="53"/>
        <v>0</v>
      </c>
      <c r="Y86" s="115">
        <f t="shared" si="60"/>
        <v>0</v>
      </c>
      <c r="Z86" s="116">
        <f t="shared" si="54"/>
        <v>0</v>
      </c>
      <c r="AA86" s="117" t="b">
        <f t="shared" si="55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1"/>
        <v>0</v>
      </c>
      <c r="AJ86" s="127">
        <v>0</v>
      </c>
      <c r="AK86" s="164">
        <f t="shared" si="62"/>
        <v>0</v>
      </c>
      <c r="AL86" s="127"/>
      <c r="AM86" s="164">
        <f t="shared" si="63"/>
        <v>0</v>
      </c>
      <c r="AN86" s="127"/>
      <c r="AO86" s="164">
        <f t="shared" si="64"/>
        <v>0</v>
      </c>
      <c r="AP86" s="127"/>
      <c r="AQ86" s="164">
        <f t="shared" si="65"/>
        <v>0</v>
      </c>
      <c r="AR86" s="127"/>
      <c r="AS86" s="164">
        <f t="shared" si="66"/>
        <v>0</v>
      </c>
      <c r="AT86" s="127"/>
      <c r="AU86" s="164">
        <f t="shared" si="67"/>
        <v>0</v>
      </c>
      <c r="AV86" s="127"/>
      <c r="AW86" s="164">
        <f t="shared" si="68"/>
        <v>0</v>
      </c>
      <c r="AX86" s="127"/>
      <c r="AY86" s="164">
        <f t="shared" si="69"/>
        <v>0</v>
      </c>
      <c r="AZ86" s="127"/>
      <c r="BA86" s="164">
        <f t="shared" si="70"/>
        <v>0</v>
      </c>
      <c r="BB86" s="127"/>
      <c r="BC86" s="164">
        <f t="shared" si="71"/>
        <v>0</v>
      </c>
      <c r="BD86" s="127"/>
      <c r="BE86" s="164">
        <f t="shared" si="72"/>
        <v>0</v>
      </c>
      <c r="BF86" s="253">
        <f t="shared" si="73"/>
        <v>0</v>
      </c>
      <c r="BG86" s="253">
        <f t="shared" si="74"/>
        <v>0</v>
      </c>
      <c r="BH86" s="10" t="b">
        <f t="shared" si="75"/>
        <v>1</v>
      </c>
      <c r="BI86" s="253">
        <f t="shared" si="76"/>
        <v>0</v>
      </c>
      <c r="BJ86" s="250">
        <f t="shared" si="79"/>
        <v>21110173</v>
      </c>
      <c r="BK86" s="251">
        <v>348</v>
      </c>
      <c r="BL86" s="251">
        <v>5</v>
      </c>
      <c r="BM86" s="252">
        <f t="shared" si="80"/>
        <v>0</v>
      </c>
      <c r="BN86" s="252">
        <f t="shared" si="81"/>
        <v>0</v>
      </c>
      <c r="BO86" s="252">
        <f t="shared" si="82"/>
        <v>0</v>
      </c>
      <c r="BP86" s="252">
        <f t="shared" si="83"/>
        <v>0</v>
      </c>
      <c r="BQ86" s="254">
        <f t="shared" si="84"/>
        <v>156.32</v>
      </c>
      <c r="BR86">
        <f t="shared" si="77"/>
        <v>16</v>
      </c>
      <c r="BS86">
        <v>0</v>
      </c>
      <c r="BT86">
        <v>1</v>
      </c>
      <c r="BU86" t="s">
        <v>139</v>
      </c>
      <c r="BV86" t="str">
        <f t="shared" si="97"/>
        <v>0</v>
      </c>
      <c r="BW86" t="str">
        <f t="shared" si="97"/>
        <v>0</v>
      </c>
      <c r="BX86" t="str">
        <f t="shared" si="97"/>
        <v>1</v>
      </c>
      <c r="BY86" t="s">
        <v>23</v>
      </c>
      <c r="BZ86" s="253">
        <f t="shared" si="85"/>
        <v>0</v>
      </c>
      <c r="CA86" s="253">
        <f t="shared" si="86"/>
        <v>0</v>
      </c>
      <c r="CB86" s="253">
        <f t="shared" si="87"/>
        <v>0</v>
      </c>
      <c r="CC86" s="253">
        <f t="shared" si="88"/>
        <v>0</v>
      </c>
      <c r="CD86" s="253">
        <f t="shared" si="89"/>
        <v>0</v>
      </c>
      <c r="CE86" s="253">
        <f t="shared" si="90"/>
        <v>0</v>
      </c>
      <c r="CF86" s="253">
        <f t="shared" si="91"/>
        <v>0</v>
      </c>
      <c r="CG86" s="253">
        <f t="shared" si="92"/>
        <v>0</v>
      </c>
      <c r="CH86" s="253">
        <f t="shared" si="93"/>
        <v>0</v>
      </c>
      <c r="CI86" s="253">
        <f t="shared" si="94"/>
        <v>0</v>
      </c>
      <c r="CJ86" s="253">
        <f t="shared" si="95"/>
        <v>0</v>
      </c>
      <c r="CK86" s="253">
        <f t="shared" si="96"/>
        <v>0</v>
      </c>
    </row>
    <row r="87" spans="1:89" ht="27.6" x14ac:dyDescent="0.3">
      <c r="A87" s="218"/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7</v>
      </c>
      <c r="L87" s="201" t="s">
        <v>20</v>
      </c>
      <c r="M87" s="104">
        <v>16</v>
      </c>
      <c r="N87" s="262">
        <f t="shared" si="78"/>
        <v>133</v>
      </c>
      <c r="O87" s="202">
        <v>133</v>
      </c>
      <c r="P87" s="110">
        <f t="shared" si="56"/>
        <v>1079.96</v>
      </c>
      <c r="Q87" s="204" t="s">
        <v>139</v>
      </c>
      <c r="R87" s="113">
        <f t="shared" si="50"/>
        <v>0</v>
      </c>
      <c r="S87" s="114">
        <f t="shared" si="57"/>
        <v>0</v>
      </c>
      <c r="T87" s="113">
        <f t="shared" si="51"/>
        <v>2</v>
      </c>
      <c r="U87" s="115">
        <f t="shared" si="58"/>
        <v>308.56</v>
      </c>
      <c r="V87" s="113">
        <f t="shared" si="52"/>
        <v>3</v>
      </c>
      <c r="W87" s="115">
        <f t="shared" si="59"/>
        <v>462.84000000000003</v>
      </c>
      <c r="X87" s="113">
        <f t="shared" si="53"/>
        <v>2</v>
      </c>
      <c r="Y87" s="115">
        <f t="shared" si="60"/>
        <v>308.56</v>
      </c>
      <c r="Z87" s="116">
        <f t="shared" si="54"/>
        <v>1079.96</v>
      </c>
      <c r="AA87" s="117" t="b">
        <f t="shared" si="55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1"/>
        <v>0</v>
      </c>
      <c r="AJ87" s="216"/>
      <c r="AK87" s="164">
        <f t="shared" si="62"/>
        <v>0</v>
      </c>
      <c r="AL87" s="216">
        <v>0</v>
      </c>
      <c r="AM87" s="164">
        <f t="shared" si="63"/>
        <v>0</v>
      </c>
      <c r="AN87" s="216">
        <v>0</v>
      </c>
      <c r="AO87" s="164">
        <f t="shared" si="64"/>
        <v>0</v>
      </c>
      <c r="AP87" s="216">
        <v>1</v>
      </c>
      <c r="AQ87" s="164">
        <f t="shared" si="65"/>
        <v>154.28</v>
      </c>
      <c r="AR87" s="216">
        <v>1</v>
      </c>
      <c r="AS87" s="164">
        <f t="shared" si="66"/>
        <v>154.28</v>
      </c>
      <c r="AT87" s="216">
        <v>1</v>
      </c>
      <c r="AU87" s="164">
        <f t="shared" si="67"/>
        <v>154.28</v>
      </c>
      <c r="AV87" s="216">
        <v>1</v>
      </c>
      <c r="AW87" s="164">
        <f t="shared" si="68"/>
        <v>154.28</v>
      </c>
      <c r="AX87" s="216">
        <v>1</v>
      </c>
      <c r="AY87" s="164">
        <f t="shared" si="69"/>
        <v>154.28</v>
      </c>
      <c r="AZ87" s="216">
        <v>1</v>
      </c>
      <c r="BA87" s="164">
        <f t="shared" si="70"/>
        <v>154.28</v>
      </c>
      <c r="BB87" s="216">
        <v>1</v>
      </c>
      <c r="BC87" s="164">
        <f t="shared" si="71"/>
        <v>154.28</v>
      </c>
      <c r="BD87" s="216">
        <v>0</v>
      </c>
      <c r="BE87" s="164">
        <f t="shared" si="72"/>
        <v>0</v>
      </c>
      <c r="BF87" s="253">
        <f t="shared" si="73"/>
        <v>1079.96</v>
      </c>
      <c r="BG87" s="253">
        <f t="shared" si="74"/>
        <v>1079.96</v>
      </c>
      <c r="BH87" s="10" t="b">
        <f t="shared" si="75"/>
        <v>1</v>
      </c>
      <c r="BI87" s="253">
        <f t="shared" si="76"/>
        <v>0</v>
      </c>
      <c r="BJ87" s="250">
        <f t="shared" si="79"/>
        <v>21110173</v>
      </c>
      <c r="BK87" s="251">
        <v>348</v>
      </c>
      <c r="BL87" s="251">
        <v>5</v>
      </c>
      <c r="BM87" s="252">
        <f t="shared" si="80"/>
        <v>0</v>
      </c>
      <c r="BN87" s="252">
        <f t="shared" si="81"/>
        <v>2</v>
      </c>
      <c r="BO87" s="252">
        <f t="shared" si="82"/>
        <v>3</v>
      </c>
      <c r="BP87" s="252">
        <f t="shared" si="83"/>
        <v>2</v>
      </c>
      <c r="BQ87" s="254">
        <f t="shared" si="84"/>
        <v>133</v>
      </c>
      <c r="BR87">
        <f t="shared" si="77"/>
        <v>16</v>
      </c>
      <c r="BS87">
        <v>0</v>
      </c>
      <c r="BT87">
        <v>1</v>
      </c>
      <c r="BU87" t="s">
        <v>139</v>
      </c>
      <c r="BV87" t="str">
        <f t="shared" si="97"/>
        <v>0</v>
      </c>
      <c r="BW87" t="str">
        <f t="shared" si="97"/>
        <v>0</v>
      </c>
      <c r="BX87" t="str">
        <f t="shared" si="97"/>
        <v>1</v>
      </c>
      <c r="BY87" t="s">
        <v>23</v>
      </c>
      <c r="BZ87" s="253">
        <f t="shared" si="85"/>
        <v>0</v>
      </c>
      <c r="CA87" s="253">
        <f t="shared" si="86"/>
        <v>0</v>
      </c>
      <c r="CB87" s="253">
        <f t="shared" si="87"/>
        <v>0</v>
      </c>
      <c r="CC87" s="253">
        <f t="shared" si="88"/>
        <v>0</v>
      </c>
      <c r="CD87" s="253">
        <f t="shared" si="89"/>
        <v>154.28</v>
      </c>
      <c r="CE87" s="253">
        <f t="shared" si="90"/>
        <v>154.28</v>
      </c>
      <c r="CF87" s="253">
        <f t="shared" si="91"/>
        <v>154.28</v>
      </c>
      <c r="CG87" s="253">
        <f t="shared" si="92"/>
        <v>154.28</v>
      </c>
      <c r="CH87" s="253">
        <f t="shared" si="93"/>
        <v>154.28</v>
      </c>
      <c r="CI87" s="253">
        <f t="shared" si="94"/>
        <v>154.28</v>
      </c>
      <c r="CJ87" s="253">
        <f t="shared" si="95"/>
        <v>154.28</v>
      </c>
      <c r="CK87" s="253">
        <f t="shared" si="96"/>
        <v>0</v>
      </c>
    </row>
    <row r="88" spans="1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16</v>
      </c>
      <c r="L88" s="105" t="s">
        <v>20</v>
      </c>
      <c r="M88" s="104">
        <v>16</v>
      </c>
      <c r="N88" s="262">
        <f t="shared" si="78"/>
        <v>41.78</v>
      </c>
      <c r="O88" s="106">
        <v>41.78</v>
      </c>
      <c r="P88" s="110">
        <f t="shared" si="56"/>
        <v>775.43679999999995</v>
      </c>
      <c r="Q88" s="112" t="s">
        <v>139</v>
      </c>
      <c r="R88" s="113">
        <f t="shared" si="50"/>
        <v>16</v>
      </c>
      <c r="S88" s="114">
        <f t="shared" si="57"/>
        <v>775.43679999999995</v>
      </c>
      <c r="T88" s="113">
        <f t="shared" si="51"/>
        <v>0</v>
      </c>
      <c r="U88" s="115">
        <f t="shared" si="58"/>
        <v>0</v>
      </c>
      <c r="V88" s="113">
        <f t="shared" si="52"/>
        <v>0</v>
      </c>
      <c r="W88" s="115">
        <f t="shared" si="59"/>
        <v>0</v>
      </c>
      <c r="X88" s="113">
        <f t="shared" si="53"/>
        <v>0</v>
      </c>
      <c r="Y88" s="115">
        <f t="shared" si="60"/>
        <v>0</v>
      </c>
      <c r="Z88" s="116">
        <f t="shared" si="54"/>
        <v>775.43679999999995</v>
      </c>
      <c r="AA88" s="117" t="b">
        <f t="shared" si="55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1"/>
        <v>0</v>
      </c>
      <c r="AJ88" s="127">
        <v>16</v>
      </c>
      <c r="AK88" s="164">
        <f t="shared" si="62"/>
        <v>775.43679999999995</v>
      </c>
      <c r="AL88" s="127"/>
      <c r="AM88" s="164">
        <f t="shared" si="63"/>
        <v>0</v>
      </c>
      <c r="AN88" s="127"/>
      <c r="AO88" s="164">
        <f t="shared" si="64"/>
        <v>0</v>
      </c>
      <c r="AP88" s="127"/>
      <c r="AQ88" s="164">
        <f t="shared" si="65"/>
        <v>0</v>
      </c>
      <c r="AR88" s="127"/>
      <c r="AS88" s="164">
        <f t="shared" si="66"/>
        <v>0</v>
      </c>
      <c r="AT88" s="127"/>
      <c r="AU88" s="164">
        <f t="shared" si="67"/>
        <v>0</v>
      </c>
      <c r="AV88" s="127"/>
      <c r="AW88" s="164">
        <f t="shared" si="68"/>
        <v>0</v>
      </c>
      <c r="AX88" s="127"/>
      <c r="AY88" s="164">
        <f t="shared" si="69"/>
        <v>0</v>
      </c>
      <c r="AZ88" s="127"/>
      <c r="BA88" s="164">
        <f t="shared" si="70"/>
        <v>0</v>
      </c>
      <c r="BB88" s="127"/>
      <c r="BC88" s="164">
        <f t="shared" si="71"/>
        <v>0</v>
      </c>
      <c r="BD88" s="127"/>
      <c r="BE88" s="164">
        <f t="shared" si="72"/>
        <v>0</v>
      </c>
      <c r="BF88" s="253">
        <f t="shared" si="73"/>
        <v>775.43679999999995</v>
      </c>
      <c r="BG88" s="253">
        <f t="shared" si="74"/>
        <v>775.43679999999995</v>
      </c>
      <c r="BH88" s="10" t="b">
        <f t="shared" si="75"/>
        <v>1</v>
      </c>
      <c r="BI88" s="253">
        <f t="shared" si="76"/>
        <v>0</v>
      </c>
      <c r="BJ88" s="250">
        <f t="shared" si="79"/>
        <v>21110189</v>
      </c>
      <c r="BK88" s="251">
        <v>348</v>
      </c>
      <c r="BL88" s="251">
        <v>5</v>
      </c>
      <c r="BM88" s="252">
        <f t="shared" si="80"/>
        <v>16</v>
      </c>
      <c r="BN88" s="252">
        <f t="shared" si="81"/>
        <v>0</v>
      </c>
      <c r="BO88" s="252">
        <f t="shared" si="82"/>
        <v>0</v>
      </c>
      <c r="BP88" s="252">
        <f t="shared" si="83"/>
        <v>0</v>
      </c>
      <c r="BQ88" s="254">
        <f t="shared" si="84"/>
        <v>41.78</v>
      </c>
      <c r="BR88">
        <f t="shared" si="77"/>
        <v>16</v>
      </c>
      <c r="BS88">
        <v>0</v>
      </c>
      <c r="BT88">
        <v>1</v>
      </c>
      <c r="BU88" t="s">
        <v>139</v>
      </c>
      <c r="BV88" t="str">
        <f t="shared" si="97"/>
        <v>0</v>
      </c>
      <c r="BW88" t="str">
        <f t="shared" si="97"/>
        <v>0</v>
      </c>
      <c r="BX88" t="str">
        <f t="shared" si="97"/>
        <v>1</v>
      </c>
      <c r="BY88" t="s">
        <v>23</v>
      </c>
      <c r="BZ88" s="253">
        <f t="shared" si="85"/>
        <v>0</v>
      </c>
      <c r="CA88" s="253">
        <f t="shared" si="86"/>
        <v>775.43679999999995</v>
      </c>
      <c r="CB88" s="253">
        <f t="shared" si="87"/>
        <v>0</v>
      </c>
      <c r="CC88" s="253">
        <f t="shared" si="88"/>
        <v>0</v>
      </c>
      <c r="CD88" s="253">
        <f t="shared" si="89"/>
        <v>0</v>
      </c>
      <c r="CE88" s="253">
        <f t="shared" si="90"/>
        <v>0</v>
      </c>
      <c r="CF88" s="253">
        <f t="shared" si="91"/>
        <v>0</v>
      </c>
      <c r="CG88" s="253">
        <f t="shared" si="92"/>
        <v>0</v>
      </c>
      <c r="CH88" s="253">
        <f t="shared" si="93"/>
        <v>0</v>
      </c>
      <c r="CI88" s="253">
        <f t="shared" si="94"/>
        <v>0</v>
      </c>
      <c r="CJ88" s="253">
        <f t="shared" si="95"/>
        <v>0</v>
      </c>
      <c r="CK88" s="253">
        <f t="shared" si="96"/>
        <v>0</v>
      </c>
    </row>
    <row r="89" spans="1:89" ht="27.6" x14ac:dyDescent="0.3">
      <c r="A89" s="218"/>
      <c r="B89" s="194">
        <v>43</v>
      </c>
      <c r="C89" s="195">
        <v>211011</v>
      </c>
      <c r="D89" s="189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344</v>
      </c>
      <c r="L89" s="201" t="s">
        <v>20</v>
      </c>
      <c r="M89" s="104">
        <v>16</v>
      </c>
      <c r="N89" s="262">
        <f t="shared" si="78"/>
        <v>37.950000000000003</v>
      </c>
      <c r="O89" s="202">
        <v>37.950000000000003</v>
      </c>
      <c r="P89" s="110">
        <f t="shared" si="56"/>
        <v>15143.567999999999</v>
      </c>
      <c r="Q89" s="204" t="s">
        <v>139</v>
      </c>
      <c r="R89" s="113">
        <f t="shared" si="50"/>
        <v>20</v>
      </c>
      <c r="S89" s="114">
        <f t="shared" si="57"/>
        <v>880.43999999999994</v>
      </c>
      <c r="T89" s="113">
        <f t="shared" si="51"/>
        <v>96</v>
      </c>
      <c r="U89" s="115">
        <f t="shared" si="58"/>
        <v>4226.1120000000001</v>
      </c>
      <c r="V89" s="113">
        <f t="shared" si="52"/>
        <v>114</v>
      </c>
      <c r="W89" s="115">
        <f t="shared" si="59"/>
        <v>5018.5079999999998</v>
      </c>
      <c r="X89" s="113">
        <f t="shared" si="53"/>
        <v>114</v>
      </c>
      <c r="Y89" s="115">
        <f t="shared" si="60"/>
        <v>5018.5079999999998</v>
      </c>
      <c r="Z89" s="116">
        <f t="shared" si="54"/>
        <v>15143.567999999999</v>
      </c>
      <c r="AA89" s="117" t="b">
        <f t="shared" si="55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1"/>
        <v>0</v>
      </c>
      <c r="AJ89" s="216"/>
      <c r="AK89" s="164">
        <f t="shared" si="62"/>
        <v>0</v>
      </c>
      <c r="AL89" s="216">
        <v>20</v>
      </c>
      <c r="AM89" s="164">
        <f t="shared" si="63"/>
        <v>880.43999999999994</v>
      </c>
      <c r="AN89" s="216">
        <v>20</v>
      </c>
      <c r="AO89" s="164">
        <f t="shared" si="64"/>
        <v>880.43999999999994</v>
      </c>
      <c r="AP89" s="216">
        <v>38</v>
      </c>
      <c r="AQ89" s="164">
        <f t="shared" si="65"/>
        <v>1672.836</v>
      </c>
      <c r="AR89" s="216">
        <v>38</v>
      </c>
      <c r="AS89" s="164">
        <f t="shared" si="66"/>
        <v>1672.836</v>
      </c>
      <c r="AT89" s="216">
        <v>38</v>
      </c>
      <c r="AU89" s="164">
        <f t="shared" si="67"/>
        <v>1672.836</v>
      </c>
      <c r="AV89" s="216">
        <v>38</v>
      </c>
      <c r="AW89" s="164">
        <f t="shared" si="68"/>
        <v>1672.836</v>
      </c>
      <c r="AX89" s="216">
        <v>38</v>
      </c>
      <c r="AY89" s="164">
        <f t="shared" si="69"/>
        <v>1672.836</v>
      </c>
      <c r="AZ89" s="216">
        <v>38</v>
      </c>
      <c r="BA89" s="164">
        <f t="shared" si="70"/>
        <v>1672.836</v>
      </c>
      <c r="BB89" s="216">
        <v>38</v>
      </c>
      <c r="BC89" s="164">
        <f t="shared" si="71"/>
        <v>1672.836</v>
      </c>
      <c r="BD89" s="216">
        <v>38</v>
      </c>
      <c r="BE89" s="164">
        <f t="shared" si="72"/>
        <v>1672.836</v>
      </c>
      <c r="BF89" s="253">
        <f t="shared" si="73"/>
        <v>15143.567999999999</v>
      </c>
      <c r="BG89" s="253">
        <f t="shared" si="74"/>
        <v>15143.567999999999</v>
      </c>
      <c r="BH89" s="10" t="b">
        <f t="shared" si="75"/>
        <v>1</v>
      </c>
      <c r="BI89" s="253">
        <f t="shared" si="76"/>
        <v>0</v>
      </c>
      <c r="BJ89" s="250">
        <f t="shared" si="79"/>
        <v>21110189</v>
      </c>
      <c r="BK89" s="251">
        <v>348</v>
      </c>
      <c r="BL89" s="251">
        <v>5</v>
      </c>
      <c r="BM89" s="252">
        <f t="shared" si="80"/>
        <v>20</v>
      </c>
      <c r="BN89" s="252">
        <f t="shared" si="81"/>
        <v>96</v>
      </c>
      <c r="BO89" s="252">
        <f t="shared" si="82"/>
        <v>114</v>
      </c>
      <c r="BP89" s="252">
        <f t="shared" si="83"/>
        <v>114</v>
      </c>
      <c r="BQ89" s="254">
        <f t="shared" si="84"/>
        <v>37.950000000000003</v>
      </c>
      <c r="BR89">
        <f t="shared" si="77"/>
        <v>16</v>
      </c>
      <c r="BS89">
        <v>0</v>
      </c>
      <c r="BT89">
        <v>1</v>
      </c>
      <c r="BU89" t="s">
        <v>139</v>
      </c>
      <c r="BV89" t="str">
        <f t="shared" si="97"/>
        <v>0</v>
      </c>
      <c r="BW89" t="str">
        <f t="shared" si="97"/>
        <v>0</v>
      </c>
      <c r="BX89" t="str">
        <f t="shared" si="97"/>
        <v>1</v>
      </c>
      <c r="BY89" t="s">
        <v>23</v>
      </c>
      <c r="BZ89" s="253">
        <f t="shared" si="85"/>
        <v>0</v>
      </c>
      <c r="CA89" s="253">
        <f t="shared" si="86"/>
        <v>0</v>
      </c>
      <c r="CB89" s="253">
        <f t="shared" si="87"/>
        <v>880.43999999999994</v>
      </c>
      <c r="CC89" s="253">
        <f t="shared" si="88"/>
        <v>880.43999999999994</v>
      </c>
      <c r="CD89" s="253">
        <f t="shared" si="89"/>
        <v>1672.836</v>
      </c>
      <c r="CE89" s="253">
        <f t="shared" si="90"/>
        <v>1672.836</v>
      </c>
      <c r="CF89" s="253">
        <f t="shared" si="91"/>
        <v>1672.836</v>
      </c>
      <c r="CG89" s="253">
        <f t="shared" si="92"/>
        <v>1672.836</v>
      </c>
      <c r="CH89" s="253">
        <f t="shared" si="93"/>
        <v>1672.836</v>
      </c>
      <c r="CI89" s="253">
        <f t="shared" si="94"/>
        <v>1672.836</v>
      </c>
      <c r="CJ89" s="253">
        <f t="shared" si="95"/>
        <v>1672.836</v>
      </c>
      <c r="CK89" s="253">
        <f t="shared" si="96"/>
        <v>1672.836</v>
      </c>
    </row>
    <row r="90" spans="1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6</v>
      </c>
      <c r="L90" s="104" t="s">
        <v>20</v>
      </c>
      <c r="M90" s="104">
        <v>16</v>
      </c>
      <c r="N90" s="262">
        <f t="shared" si="78"/>
        <v>18.75</v>
      </c>
      <c r="O90" s="106">
        <v>18.75</v>
      </c>
      <c r="P90" s="110">
        <f t="shared" si="56"/>
        <v>130.5</v>
      </c>
      <c r="Q90" s="112" t="s">
        <v>139</v>
      </c>
      <c r="R90" s="113">
        <f t="shared" si="50"/>
        <v>6</v>
      </c>
      <c r="S90" s="114">
        <f t="shared" si="57"/>
        <v>130.5</v>
      </c>
      <c r="T90" s="113">
        <f t="shared" si="51"/>
        <v>0</v>
      </c>
      <c r="U90" s="115">
        <f t="shared" si="58"/>
        <v>0</v>
      </c>
      <c r="V90" s="113">
        <f t="shared" si="52"/>
        <v>0</v>
      </c>
      <c r="W90" s="115">
        <f t="shared" si="59"/>
        <v>0</v>
      </c>
      <c r="X90" s="113">
        <f t="shared" si="53"/>
        <v>0</v>
      </c>
      <c r="Y90" s="115">
        <f t="shared" si="60"/>
        <v>0</v>
      </c>
      <c r="Z90" s="116">
        <f t="shared" si="54"/>
        <v>130.5</v>
      </c>
      <c r="AA90" s="117" t="b">
        <f t="shared" si="55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1"/>
        <v>0</v>
      </c>
      <c r="AJ90" s="127">
        <v>6</v>
      </c>
      <c r="AK90" s="164">
        <f t="shared" si="62"/>
        <v>130.5</v>
      </c>
      <c r="AL90" s="127"/>
      <c r="AM90" s="164">
        <f t="shared" si="63"/>
        <v>0</v>
      </c>
      <c r="AN90" s="127"/>
      <c r="AO90" s="164">
        <f t="shared" si="64"/>
        <v>0</v>
      </c>
      <c r="AP90" s="127"/>
      <c r="AQ90" s="164">
        <f t="shared" si="65"/>
        <v>0</v>
      </c>
      <c r="AR90" s="127"/>
      <c r="AS90" s="164">
        <f t="shared" si="66"/>
        <v>0</v>
      </c>
      <c r="AT90" s="127"/>
      <c r="AU90" s="164">
        <f t="shared" si="67"/>
        <v>0</v>
      </c>
      <c r="AV90" s="127"/>
      <c r="AW90" s="164">
        <f t="shared" si="68"/>
        <v>0</v>
      </c>
      <c r="AX90" s="127"/>
      <c r="AY90" s="164">
        <f t="shared" si="69"/>
        <v>0</v>
      </c>
      <c r="AZ90" s="127"/>
      <c r="BA90" s="164">
        <f t="shared" si="70"/>
        <v>0</v>
      </c>
      <c r="BB90" s="127"/>
      <c r="BC90" s="164">
        <f t="shared" si="71"/>
        <v>0</v>
      </c>
      <c r="BD90" s="127"/>
      <c r="BE90" s="164">
        <f t="shared" si="72"/>
        <v>0</v>
      </c>
      <c r="BF90" s="253">
        <f t="shared" si="73"/>
        <v>130.5</v>
      </c>
      <c r="BG90" s="253">
        <f t="shared" si="74"/>
        <v>130.5</v>
      </c>
      <c r="BH90" s="10" t="b">
        <f t="shared" si="75"/>
        <v>1</v>
      </c>
      <c r="BI90" s="253">
        <f t="shared" si="76"/>
        <v>0</v>
      </c>
      <c r="BJ90" s="250">
        <f t="shared" si="79"/>
        <v>21110202</v>
      </c>
      <c r="BK90" s="251">
        <v>348</v>
      </c>
      <c r="BL90" s="251">
        <v>5</v>
      </c>
      <c r="BM90" s="252">
        <f t="shared" si="80"/>
        <v>6</v>
      </c>
      <c r="BN90" s="252">
        <f t="shared" si="81"/>
        <v>0</v>
      </c>
      <c r="BO90" s="252">
        <f t="shared" si="82"/>
        <v>0</v>
      </c>
      <c r="BP90" s="252">
        <f t="shared" si="83"/>
        <v>0</v>
      </c>
      <c r="BQ90" s="254">
        <f t="shared" si="84"/>
        <v>18.75</v>
      </c>
      <c r="BR90">
        <f t="shared" si="77"/>
        <v>16</v>
      </c>
      <c r="BS90">
        <v>0</v>
      </c>
      <c r="BT90">
        <v>1</v>
      </c>
      <c r="BU90" t="s">
        <v>139</v>
      </c>
      <c r="BV90" t="str">
        <f t="shared" si="97"/>
        <v>0</v>
      </c>
      <c r="BW90" t="str">
        <f t="shared" si="97"/>
        <v>0</v>
      </c>
      <c r="BX90" t="str">
        <f t="shared" si="97"/>
        <v>1</v>
      </c>
      <c r="BY90" t="s">
        <v>23</v>
      </c>
      <c r="BZ90" s="253">
        <f t="shared" si="85"/>
        <v>0</v>
      </c>
      <c r="CA90" s="253">
        <f t="shared" si="86"/>
        <v>130.5</v>
      </c>
      <c r="CB90" s="253">
        <f t="shared" si="87"/>
        <v>0</v>
      </c>
      <c r="CC90" s="253">
        <f t="shared" si="88"/>
        <v>0</v>
      </c>
      <c r="CD90" s="253">
        <f t="shared" si="89"/>
        <v>0</v>
      </c>
      <c r="CE90" s="253">
        <f t="shared" si="90"/>
        <v>0</v>
      </c>
      <c r="CF90" s="253">
        <f t="shared" si="91"/>
        <v>0</v>
      </c>
      <c r="CG90" s="253">
        <f t="shared" si="92"/>
        <v>0</v>
      </c>
      <c r="CH90" s="253">
        <f t="shared" si="93"/>
        <v>0</v>
      </c>
      <c r="CI90" s="253">
        <f t="shared" si="94"/>
        <v>0</v>
      </c>
      <c r="CJ90" s="253">
        <f t="shared" si="95"/>
        <v>0</v>
      </c>
      <c r="CK90" s="253">
        <f t="shared" si="96"/>
        <v>0</v>
      </c>
    </row>
    <row r="91" spans="1:89" ht="20.399999999999999" x14ac:dyDescent="0.3">
      <c r="A91" s="218"/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100</v>
      </c>
      <c r="L91" s="201" t="s">
        <v>20</v>
      </c>
      <c r="M91" s="104">
        <v>16</v>
      </c>
      <c r="N91" s="262">
        <f t="shared" si="78"/>
        <v>15</v>
      </c>
      <c r="O91" s="202">
        <v>15</v>
      </c>
      <c r="P91" s="110">
        <f t="shared" si="56"/>
        <v>1739.9999999999998</v>
      </c>
      <c r="Q91" s="204" t="s">
        <v>139</v>
      </c>
      <c r="R91" s="113">
        <f t="shared" si="50"/>
        <v>10</v>
      </c>
      <c r="S91" s="114">
        <f t="shared" si="57"/>
        <v>174</v>
      </c>
      <c r="T91" s="113">
        <f t="shared" si="51"/>
        <v>30</v>
      </c>
      <c r="U91" s="115">
        <f t="shared" si="58"/>
        <v>522</v>
      </c>
      <c r="V91" s="113">
        <f t="shared" si="52"/>
        <v>30</v>
      </c>
      <c r="W91" s="115">
        <f t="shared" si="59"/>
        <v>522</v>
      </c>
      <c r="X91" s="113">
        <f t="shared" si="53"/>
        <v>30</v>
      </c>
      <c r="Y91" s="115">
        <f t="shared" si="60"/>
        <v>522</v>
      </c>
      <c r="Z91" s="116">
        <f t="shared" si="54"/>
        <v>1740</v>
      </c>
      <c r="AA91" s="117" t="b">
        <f t="shared" si="55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1"/>
        <v>0</v>
      </c>
      <c r="AJ91" s="216"/>
      <c r="AK91" s="164">
        <f t="shared" si="62"/>
        <v>0</v>
      </c>
      <c r="AL91" s="216">
        <v>10</v>
      </c>
      <c r="AM91" s="164">
        <f t="shared" si="63"/>
        <v>174</v>
      </c>
      <c r="AN91" s="216">
        <v>10</v>
      </c>
      <c r="AO91" s="164">
        <f t="shared" si="64"/>
        <v>174</v>
      </c>
      <c r="AP91" s="216">
        <v>10</v>
      </c>
      <c r="AQ91" s="164">
        <f t="shared" si="65"/>
        <v>174</v>
      </c>
      <c r="AR91" s="216">
        <v>10</v>
      </c>
      <c r="AS91" s="164">
        <f t="shared" si="66"/>
        <v>174</v>
      </c>
      <c r="AT91" s="216">
        <v>10</v>
      </c>
      <c r="AU91" s="164">
        <f t="shared" si="67"/>
        <v>174</v>
      </c>
      <c r="AV91" s="216">
        <v>10</v>
      </c>
      <c r="AW91" s="164">
        <f t="shared" si="68"/>
        <v>174</v>
      </c>
      <c r="AX91" s="216">
        <v>10</v>
      </c>
      <c r="AY91" s="164">
        <f t="shared" si="69"/>
        <v>174</v>
      </c>
      <c r="AZ91" s="216">
        <v>10</v>
      </c>
      <c r="BA91" s="164">
        <f t="shared" si="70"/>
        <v>174</v>
      </c>
      <c r="BB91" s="216">
        <v>10</v>
      </c>
      <c r="BC91" s="164">
        <f t="shared" si="71"/>
        <v>174</v>
      </c>
      <c r="BD91" s="216">
        <v>10</v>
      </c>
      <c r="BE91" s="164">
        <f t="shared" si="72"/>
        <v>174</v>
      </c>
      <c r="BF91" s="253">
        <f t="shared" si="73"/>
        <v>1739.9999999999998</v>
      </c>
      <c r="BG91" s="253">
        <f t="shared" si="74"/>
        <v>1740</v>
      </c>
      <c r="BH91" s="10" t="b">
        <f t="shared" si="75"/>
        <v>1</v>
      </c>
      <c r="BI91" s="253">
        <f t="shared" si="76"/>
        <v>0</v>
      </c>
      <c r="BJ91" s="250">
        <f t="shared" si="79"/>
        <v>21110202</v>
      </c>
      <c r="BK91" s="251">
        <v>348</v>
      </c>
      <c r="BL91" s="251">
        <v>5</v>
      </c>
      <c r="BM91" s="252">
        <f t="shared" si="80"/>
        <v>10</v>
      </c>
      <c r="BN91" s="252">
        <f t="shared" si="81"/>
        <v>30</v>
      </c>
      <c r="BO91" s="252">
        <f t="shared" si="82"/>
        <v>30</v>
      </c>
      <c r="BP91" s="252">
        <f t="shared" si="83"/>
        <v>30</v>
      </c>
      <c r="BQ91" s="254">
        <f t="shared" si="84"/>
        <v>15</v>
      </c>
      <c r="BR91">
        <f t="shared" si="77"/>
        <v>16</v>
      </c>
      <c r="BS91">
        <v>0</v>
      </c>
      <c r="BT91">
        <v>1</v>
      </c>
      <c r="BU91" t="s">
        <v>139</v>
      </c>
      <c r="BV91" t="str">
        <f t="shared" si="97"/>
        <v>0</v>
      </c>
      <c r="BW91" t="str">
        <f t="shared" si="97"/>
        <v>0</v>
      </c>
      <c r="BX91" t="str">
        <f t="shared" si="97"/>
        <v>1</v>
      </c>
      <c r="BY91" t="s">
        <v>23</v>
      </c>
      <c r="BZ91" s="253">
        <f t="shared" si="85"/>
        <v>0</v>
      </c>
      <c r="CA91" s="253">
        <f t="shared" si="86"/>
        <v>0</v>
      </c>
      <c r="CB91" s="253">
        <f t="shared" si="87"/>
        <v>174</v>
      </c>
      <c r="CC91" s="253">
        <f t="shared" si="88"/>
        <v>174</v>
      </c>
      <c r="CD91" s="253">
        <f t="shared" si="89"/>
        <v>174</v>
      </c>
      <c r="CE91" s="253">
        <f t="shared" si="90"/>
        <v>174</v>
      </c>
      <c r="CF91" s="253">
        <f t="shared" si="91"/>
        <v>174</v>
      </c>
      <c r="CG91" s="253">
        <f t="shared" si="92"/>
        <v>174</v>
      </c>
      <c r="CH91" s="253">
        <f t="shared" si="93"/>
        <v>174</v>
      </c>
      <c r="CI91" s="253">
        <f t="shared" si="94"/>
        <v>174</v>
      </c>
      <c r="CJ91" s="253">
        <f t="shared" si="95"/>
        <v>174</v>
      </c>
      <c r="CK91" s="253">
        <f t="shared" si="96"/>
        <v>174</v>
      </c>
    </row>
    <row r="92" spans="1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9</v>
      </c>
      <c r="L92" s="104" t="s">
        <v>20</v>
      </c>
      <c r="M92" s="104">
        <v>16</v>
      </c>
      <c r="N92" s="262">
        <f t="shared" si="78"/>
        <v>12.4</v>
      </c>
      <c r="O92" s="106">
        <v>12.4</v>
      </c>
      <c r="P92" s="110">
        <f t="shared" si="56"/>
        <v>129.45599999999999</v>
      </c>
      <c r="Q92" s="112" t="s">
        <v>139</v>
      </c>
      <c r="R92" s="113">
        <f t="shared" si="50"/>
        <v>9</v>
      </c>
      <c r="S92" s="114">
        <f t="shared" si="57"/>
        <v>129.45599999999999</v>
      </c>
      <c r="T92" s="113">
        <f t="shared" si="51"/>
        <v>0</v>
      </c>
      <c r="U92" s="115">
        <f t="shared" si="58"/>
        <v>0</v>
      </c>
      <c r="V92" s="113">
        <f t="shared" si="52"/>
        <v>0</v>
      </c>
      <c r="W92" s="115">
        <f t="shared" si="59"/>
        <v>0</v>
      </c>
      <c r="X92" s="113">
        <f t="shared" si="53"/>
        <v>0</v>
      </c>
      <c r="Y92" s="115">
        <f t="shared" si="60"/>
        <v>0</v>
      </c>
      <c r="Z92" s="116">
        <f t="shared" si="54"/>
        <v>129.45599999999999</v>
      </c>
      <c r="AA92" s="117" t="b">
        <f t="shared" si="55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1"/>
        <v>0</v>
      </c>
      <c r="AJ92" s="127">
        <v>9</v>
      </c>
      <c r="AK92" s="164">
        <f t="shared" si="62"/>
        <v>129.45599999999999</v>
      </c>
      <c r="AL92" s="127"/>
      <c r="AM92" s="164">
        <f t="shared" si="63"/>
        <v>0</v>
      </c>
      <c r="AN92" s="127"/>
      <c r="AO92" s="164">
        <f t="shared" si="64"/>
        <v>0</v>
      </c>
      <c r="AP92" s="127"/>
      <c r="AQ92" s="164">
        <f t="shared" si="65"/>
        <v>0</v>
      </c>
      <c r="AR92" s="127"/>
      <c r="AS92" s="164">
        <f t="shared" si="66"/>
        <v>0</v>
      </c>
      <c r="AT92" s="127"/>
      <c r="AU92" s="164">
        <f t="shared" si="67"/>
        <v>0</v>
      </c>
      <c r="AV92" s="127"/>
      <c r="AW92" s="164">
        <f t="shared" si="68"/>
        <v>0</v>
      </c>
      <c r="AX92" s="127"/>
      <c r="AY92" s="164">
        <f t="shared" si="69"/>
        <v>0</v>
      </c>
      <c r="AZ92" s="127"/>
      <c r="BA92" s="164">
        <f t="shared" si="70"/>
        <v>0</v>
      </c>
      <c r="BB92" s="127"/>
      <c r="BC92" s="164">
        <f t="shared" si="71"/>
        <v>0</v>
      </c>
      <c r="BD92" s="127"/>
      <c r="BE92" s="164">
        <f t="shared" si="72"/>
        <v>0</v>
      </c>
      <c r="BF92" s="253">
        <f t="shared" si="73"/>
        <v>129.45599999999999</v>
      </c>
      <c r="BG92" s="253">
        <f t="shared" si="74"/>
        <v>129.45599999999999</v>
      </c>
      <c r="BH92" s="10" t="b">
        <f t="shared" si="75"/>
        <v>1</v>
      </c>
      <c r="BI92" s="253">
        <f t="shared" si="76"/>
        <v>0</v>
      </c>
      <c r="BJ92" s="250">
        <f t="shared" si="79"/>
        <v>21110208</v>
      </c>
      <c r="BK92" s="251">
        <v>348</v>
      </c>
      <c r="BL92" s="251">
        <v>5</v>
      </c>
      <c r="BM92" s="252">
        <f t="shared" si="80"/>
        <v>9</v>
      </c>
      <c r="BN92" s="252">
        <f t="shared" si="81"/>
        <v>0</v>
      </c>
      <c r="BO92" s="252">
        <f t="shared" si="82"/>
        <v>0</v>
      </c>
      <c r="BP92" s="252">
        <f t="shared" si="83"/>
        <v>0</v>
      </c>
      <c r="BQ92" s="254">
        <f t="shared" si="84"/>
        <v>12.4</v>
      </c>
      <c r="BR92">
        <f t="shared" si="77"/>
        <v>16</v>
      </c>
      <c r="BS92">
        <v>0</v>
      </c>
      <c r="BT92">
        <v>1</v>
      </c>
      <c r="BU92" t="s">
        <v>139</v>
      </c>
      <c r="BV92" t="str">
        <f t="shared" si="97"/>
        <v>0</v>
      </c>
      <c r="BW92" t="str">
        <f t="shared" si="97"/>
        <v>0</v>
      </c>
      <c r="BX92" t="str">
        <f t="shared" si="97"/>
        <v>1</v>
      </c>
      <c r="BY92" t="s">
        <v>23</v>
      </c>
      <c r="BZ92" s="253">
        <f t="shared" si="85"/>
        <v>0</v>
      </c>
      <c r="CA92" s="253">
        <f t="shared" si="86"/>
        <v>129.45599999999999</v>
      </c>
      <c r="CB92" s="253">
        <f t="shared" si="87"/>
        <v>0</v>
      </c>
      <c r="CC92" s="253">
        <f t="shared" si="88"/>
        <v>0</v>
      </c>
      <c r="CD92" s="253">
        <f t="shared" si="89"/>
        <v>0</v>
      </c>
      <c r="CE92" s="253">
        <f t="shared" si="90"/>
        <v>0</v>
      </c>
      <c r="CF92" s="253">
        <f t="shared" si="91"/>
        <v>0</v>
      </c>
      <c r="CG92" s="253">
        <f t="shared" si="92"/>
        <v>0</v>
      </c>
      <c r="CH92" s="253">
        <f t="shared" si="93"/>
        <v>0</v>
      </c>
      <c r="CI92" s="253">
        <f t="shared" si="94"/>
        <v>0</v>
      </c>
      <c r="CJ92" s="253">
        <f t="shared" si="95"/>
        <v>0</v>
      </c>
      <c r="CK92" s="253">
        <f t="shared" si="96"/>
        <v>0</v>
      </c>
    </row>
    <row r="93" spans="1:89" ht="20.399999999999999" x14ac:dyDescent="0.3">
      <c r="A93" s="218"/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105</v>
      </c>
      <c r="L93" s="201" t="s">
        <v>20</v>
      </c>
      <c r="M93" s="104">
        <v>16</v>
      </c>
      <c r="N93" s="262">
        <f t="shared" si="78"/>
        <v>9.6</v>
      </c>
      <c r="O93" s="202">
        <v>9.6</v>
      </c>
      <c r="P93" s="110">
        <f t="shared" si="56"/>
        <v>1169.28</v>
      </c>
      <c r="Q93" s="204" t="s">
        <v>139</v>
      </c>
      <c r="R93" s="113">
        <f t="shared" si="50"/>
        <v>10</v>
      </c>
      <c r="S93" s="114">
        <f t="shared" si="57"/>
        <v>111.35999999999999</v>
      </c>
      <c r="T93" s="113">
        <f t="shared" si="51"/>
        <v>30</v>
      </c>
      <c r="U93" s="115">
        <f t="shared" si="58"/>
        <v>334.08</v>
      </c>
      <c r="V93" s="113">
        <f t="shared" si="52"/>
        <v>30</v>
      </c>
      <c r="W93" s="115">
        <f t="shared" si="59"/>
        <v>334.08</v>
      </c>
      <c r="X93" s="113">
        <f t="shared" si="53"/>
        <v>35</v>
      </c>
      <c r="Y93" s="115">
        <f t="shared" si="60"/>
        <v>389.76</v>
      </c>
      <c r="Z93" s="116">
        <f t="shared" si="54"/>
        <v>1169.28</v>
      </c>
      <c r="AA93" s="117" t="b">
        <f t="shared" si="55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1"/>
        <v>0</v>
      </c>
      <c r="AJ93" s="216"/>
      <c r="AK93" s="164">
        <f t="shared" si="62"/>
        <v>0</v>
      </c>
      <c r="AL93" s="216">
        <v>10</v>
      </c>
      <c r="AM93" s="164">
        <f t="shared" si="63"/>
        <v>111.35999999999999</v>
      </c>
      <c r="AN93" s="216">
        <v>10</v>
      </c>
      <c r="AO93" s="164">
        <f t="shared" si="64"/>
        <v>111.35999999999999</v>
      </c>
      <c r="AP93" s="216">
        <v>10</v>
      </c>
      <c r="AQ93" s="164">
        <f t="shared" si="65"/>
        <v>111.35999999999999</v>
      </c>
      <c r="AR93" s="216">
        <v>10</v>
      </c>
      <c r="AS93" s="164">
        <f t="shared" si="66"/>
        <v>111.35999999999999</v>
      </c>
      <c r="AT93" s="216">
        <v>10</v>
      </c>
      <c r="AU93" s="164">
        <f t="shared" si="67"/>
        <v>111.35999999999999</v>
      </c>
      <c r="AV93" s="216">
        <v>10</v>
      </c>
      <c r="AW93" s="164">
        <f t="shared" si="68"/>
        <v>111.35999999999999</v>
      </c>
      <c r="AX93" s="216">
        <v>10</v>
      </c>
      <c r="AY93" s="164">
        <f t="shared" si="69"/>
        <v>111.35999999999999</v>
      </c>
      <c r="AZ93" s="216">
        <v>10</v>
      </c>
      <c r="BA93" s="164">
        <f t="shared" si="70"/>
        <v>111.35999999999999</v>
      </c>
      <c r="BB93" s="216">
        <v>10</v>
      </c>
      <c r="BC93" s="164">
        <f t="shared" si="71"/>
        <v>111.35999999999999</v>
      </c>
      <c r="BD93" s="216">
        <v>15</v>
      </c>
      <c r="BE93" s="164">
        <f t="shared" si="72"/>
        <v>167.04</v>
      </c>
      <c r="BF93" s="253">
        <f t="shared" si="73"/>
        <v>1169.28</v>
      </c>
      <c r="BG93" s="253">
        <f t="shared" si="74"/>
        <v>1169.28</v>
      </c>
      <c r="BH93" s="10" t="b">
        <f t="shared" si="75"/>
        <v>1</v>
      </c>
      <c r="BI93" s="253">
        <f t="shared" si="76"/>
        <v>0</v>
      </c>
      <c r="BJ93" s="250">
        <f t="shared" si="79"/>
        <v>21110208</v>
      </c>
      <c r="BK93" s="251">
        <v>348</v>
      </c>
      <c r="BL93" s="251">
        <v>5</v>
      </c>
      <c r="BM93" s="252">
        <f t="shared" si="80"/>
        <v>10</v>
      </c>
      <c r="BN93" s="252">
        <f t="shared" si="81"/>
        <v>30</v>
      </c>
      <c r="BO93" s="252">
        <f t="shared" si="82"/>
        <v>30</v>
      </c>
      <c r="BP93" s="252">
        <f t="shared" si="83"/>
        <v>35</v>
      </c>
      <c r="BQ93" s="254">
        <f t="shared" si="84"/>
        <v>9.6</v>
      </c>
      <c r="BR93">
        <f t="shared" si="77"/>
        <v>16</v>
      </c>
      <c r="BS93">
        <v>0</v>
      </c>
      <c r="BT93">
        <v>1</v>
      </c>
      <c r="BU93" t="s">
        <v>139</v>
      </c>
      <c r="BV93" t="str">
        <f t="shared" si="97"/>
        <v>0</v>
      </c>
      <c r="BW93" t="str">
        <f t="shared" si="97"/>
        <v>0</v>
      </c>
      <c r="BX93" t="str">
        <f t="shared" si="97"/>
        <v>1</v>
      </c>
      <c r="BY93" t="s">
        <v>23</v>
      </c>
      <c r="BZ93" s="253">
        <f t="shared" si="85"/>
        <v>0</v>
      </c>
      <c r="CA93" s="253">
        <f t="shared" si="86"/>
        <v>0</v>
      </c>
      <c r="CB93" s="253">
        <f t="shared" si="87"/>
        <v>111.35999999999999</v>
      </c>
      <c r="CC93" s="253">
        <f t="shared" si="88"/>
        <v>111.35999999999999</v>
      </c>
      <c r="CD93" s="253">
        <f t="shared" si="89"/>
        <v>111.35999999999999</v>
      </c>
      <c r="CE93" s="253">
        <f t="shared" si="90"/>
        <v>111.35999999999999</v>
      </c>
      <c r="CF93" s="253">
        <f t="shared" si="91"/>
        <v>111.35999999999999</v>
      </c>
      <c r="CG93" s="253">
        <f t="shared" si="92"/>
        <v>111.35999999999999</v>
      </c>
      <c r="CH93" s="253">
        <f t="shared" si="93"/>
        <v>111.35999999999999</v>
      </c>
      <c r="CI93" s="253">
        <f t="shared" si="94"/>
        <v>111.35999999999999</v>
      </c>
      <c r="CJ93" s="253">
        <f t="shared" si="95"/>
        <v>111.35999999999999</v>
      </c>
      <c r="CK93" s="253">
        <f t="shared" si="96"/>
        <v>167.04</v>
      </c>
    </row>
    <row r="94" spans="1:89" ht="27.6" x14ac:dyDescent="0.3">
      <c r="B94" s="129">
        <v>46</v>
      </c>
      <c r="C94" s="192">
        <v>211011</v>
      </c>
      <c r="D94" s="196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8"/>
        <v>4.3499999999999996</v>
      </c>
      <c r="O94" s="106">
        <v>4.3499999999999996</v>
      </c>
      <c r="P94" s="110">
        <f t="shared" si="56"/>
        <v>0</v>
      </c>
      <c r="Q94" s="112" t="s">
        <v>139</v>
      </c>
      <c r="R94" s="113">
        <f t="shared" si="50"/>
        <v>0</v>
      </c>
      <c r="S94" s="114">
        <f t="shared" si="57"/>
        <v>0</v>
      </c>
      <c r="T94" s="113">
        <f t="shared" si="51"/>
        <v>0</v>
      </c>
      <c r="U94" s="115">
        <f t="shared" si="58"/>
        <v>0</v>
      </c>
      <c r="V94" s="113">
        <f t="shared" si="52"/>
        <v>0</v>
      </c>
      <c r="W94" s="115">
        <f t="shared" si="59"/>
        <v>0</v>
      </c>
      <c r="X94" s="113">
        <f t="shared" si="53"/>
        <v>0</v>
      </c>
      <c r="Y94" s="115">
        <f t="shared" si="60"/>
        <v>0</v>
      </c>
      <c r="Z94" s="116">
        <f t="shared" si="54"/>
        <v>0</v>
      </c>
      <c r="AA94" s="117" t="b">
        <f t="shared" si="55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1"/>
        <v>0</v>
      </c>
      <c r="AJ94" s="127">
        <v>0</v>
      </c>
      <c r="AK94" s="164">
        <f t="shared" si="62"/>
        <v>0</v>
      </c>
      <c r="AL94" s="127"/>
      <c r="AM94" s="164">
        <f t="shared" si="63"/>
        <v>0</v>
      </c>
      <c r="AN94" s="127"/>
      <c r="AO94" s="164">
        <f t="shared" si="64"/>
        <v>0</v>
      </c>
      <c r="AP94" s="127"/>
      <c r="AQ94" s="164">
        <f t="shared" si="65"/>
        <v>0</v>
      </c>
      <c r="AR94" s="127"/>
      <c r="AS94" s="164">
        <f t="shared" si="66"/>
        <v>0</v>
      </c>
      <c r="AT94" s="127"/>
      <c r="AU94" s="164">
        <f t="shared" si="67"/>
        <v>0</v>
      </c>
      <c r="AV94" s="127"/>
      <c r="AW94" s="164">
        <f t="shared" si="68"/>
        <v>0</v>
      </c>
      <c r="AX94" s="127"/>
      <c r="AY94" s="164">
        <f t="shared" si="69"/>
        <v>0</v>
      </c>
      <c r="AZ94" s="127"/>
      <c r="BA94" s="164">
        <f t="shared" si="70"/>
        <v>0</v>
      </c>
      <c r="BB94" s="127"/>
      <c r="BC94" s="164">
        <f t="shared" si="71"/>
        <v>0</v>
      </c>
      <c r="BD94" s="127"/>
      <c r="BE94" s="164">
        <f t="shared" si="72"/>
        <v>0</v>
      </c>
      <c r="BF94" s="253">
        <f t="shared" si="73"/>
        <v>0</v>
      </c>
      <c r="BG94" s="253">
        <f t="shared" si="74"/>
        <v>0</v>
      </c>
      <c r="BH94" s="10" t="b">
        <f t="shared" si="75"/>
        <v>1</v>
      </c>
      <c r="BI94" s="253">
        <f t="shared" si="76"/>
        <v>0</v>
      </c>
      <c r="BJ94" s="250">
        <f t="shared" si="79"/>
        <v>21110211</v>
      </c>
      <c r="BK94" s="251">
        <v>348</v>
      </c>
      <c r="BL94" s="251">
        <v>5</v>
      </c>
      <c r="BM94" s="252">
        <f t="shared" si="80"/>
        <v>0</v>
      </c>
      <c r="BN94" s="252">
        <f t="shared" si="81"/>
        <v>0</v>
      </c>
      <c r="BO94" s="252">
        <f t="shared" si="82"/>
        <v>0</v>
      </c>
      <c r="BP94" s="252">
        <f t="shared" si="83"/>
        <v>0</v>
      </c>
      <c r="BQ94" s="254">
        <f t="shared" si="84"/>
        <v>4.3499999999999996</v>
      </c>
      <c r="BR94">
        <f t="shared" si="77"/>
        <v>16</v>
      </c>
      <c r="BS94">
        <v>0</v>
      </c>
      <c r="BT94">
        <v>1</v>
      </c>
      <c r="BU94" t="s">
        <v>139</v>
      </c>
      <c r="BV94" t="str">
        <f t="shared" si="97"/>
        <v>0</v>
      </c>
      <c r="BW94" t="str">
        <f t="shared" si="97"/>
        <v>0</v>
      </c>
      <c r="BX94" t="str">
        <f t="shared" si="97"/>
        <v>1</v>
      </c>
      <c r="BY94" t="s">
        <v>23</v>
      </c>
      <c r="BZ94" s="253">
        <f t="shared" si="85"/>
        <v>0</v>
      </c>
      <c r="CA94" s="253">
        <f t="shared" si="86"/>
        <v>0</v>
      </c>
      <c r="CB94" s="253">
        <f t="shared" si="87"/>
        <v>0</v>
      </c>
      <c r="CC94" s="253">
        <f t="shared" si="88"/>
        <v>0</v>
      </c>
      <c r="CD94" s="253">
        <f t="shared" si="89"/>
        <v>0</v>
      </c>
      <c r="CE94" s="253">
        <f t="shared" si="90"/>
        <v>0</v>
      </c>
      <c r="CF94" s="253">
        <f t="shared" si="91"/>
        <v>0</v>
      </c>
      <c r="CG94" s="253">
        <f t="shared" si="92"/>
        <v>0</v>
      </c>
      <c r="CH94" s="253">
        <f t="shared" si="93"/>
        <v>0</v>
      </c>
      <c r="CI94" s="253">
        <f t="shared" si="94"/>
        <v>0</v>
      </c>
      <c r="CJ94" s="253">
        <f t="shared" si="95"/>
        <v>0</v>
      </c>
      <c r="CK94" s="253">
        <f t="shared" si="96"/>
        <v>0</v>
      </c>
    </row>
    <row r="95" spans="1:89" ht="27.6" x14ac:dyDescent="0.3">
      <c r="A95" s="218"/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100</v>
      </c>
      <c r="L95" s="201" t="s">
        <v>20</v>
      </c>
      <c r="M95" s="104">
        <v>16</v>
      </c>
      <c r="N95" s="262">
        <f t="shared" si="78"/>
        <v>4.5999999999999996</v>
      </c>
      <c r="O95" s="202">
        <v>4.5999999999999996</v>
      </c>
      <c r="P95" s="110">
        <f t="shared" si="56"/>
        <v>533.59999999999991</v>
      </c>
      <c r="Q95" s="204" t="s">
        <v>139</v>
      </c>
      <c r="R95" s="113">
        <f t="shared" si="50"/>
        <v>10</v>
      </c>
      <c r="S95" s="114">
        <f t="shared" si="57"/>
        <v>53.359999999999992</v>
      </c>
      <c r="T95" s="113">
        <f t="shared" si="51"/>
        <v>30</v>
      </c>
      <c r="U95" s="115">
        <f t="shared" si="58"/>
        <v>160.07999999999998</v>
      </c>
      <c r="V95" s="113">
        <f t="shared" si="52"/>
        <v>30</v>
      </c>
      <c r="W95" s="115">
        <f t="shared" si="59"/>
        <v>160.07999999999998</v>
      </c>
      <c r="X95" s="113">
        <f t="shared" si="53"/>
        <v>30</v>
      </c>
      <c r="Y95" s="115">
        <f t="shared" si="60"/>
        <v>160.07999999999998</v>
      </c>
      <c r="Z95" s="116">
        <f t="shared" si="54"/>
        <v>533.59999999999991</v>
      </c>
      <c r="AA95" s="117" t="b">
        <f t="shared" si="55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1"/>
        <v>0</v>
      </c>
      <c r="AJ95" s="216"/>
      <c r="AK95" s="164">
        <f t="shared" si="62"/>
        <v>0</v>
      </c>
      <c r="AL95" s="216">
        <v>10</v>
      </c>
      <c r="AM95" s="164">
        <f t="shared" si="63"/>
        <v>53.359999999999992</v>
      </c>
      <c r="AN95" s="216">
        <v>10</v>
      </c>
      <c r="AO95" s="164">
        <f t="shared" si="64"/>
        <v>53.359999999999992</v>
      </c>
      <c r="AP95" s="216">
        <v>10</v>
      </c>
      <c r="AQ95" s="164">
        <f t="shared" si="65"/>
        <v>53.359999999999992</v>
      </c>
      <c r="AR95" s="216">
        <v>10</v>
      </c>
      <c r="AS95" s="164">
        <f t="shared" si="66"/>
        <v>53.359999999999992</v>
      </c>
      <c r="AT95" s="216">
        <v>10</v>
      </c>
      <c r="AU95" s="164">
        <f t="shared" si="67"/>
        <v>53.359999999999992</v>
      </c>
      <c r="AV95" s="216">
        <v>10</v>
      </c>
      <c r="AW95" s="164">
        <f t="shared" si="68"/>
        <v>53.359999999999992</v>
      </c>
      <c r="AX95" s="216">
        <v>10</v>
      </c>
      <c r="AY95" s="164">
        <f t="shared" si="69"/>
        <v>53.359999999999992</v>
      </c>
      <c r="AZ95" s="216">
        <v>10</v>
      </c>
      <c r="BA95" s="164">
        <f t="shared" si="70"/>
        <v>53.359999999999992</v>
      </c>
      <c r="BB95" s="216">
        <v>10</v>
      </c>
      <c r="BC95" s="164">
        <f t="shared" si="71"/>
        <v>53.359999999999992</v>
      </c>
      <c r="BD95" s="216">
        <v>10</v>
      </c>
      <c r="BE95" s="164">
        <f t="shared" si="72"/>
        <v>53.359999999999992</v>
      </c>
      <c r="BF95" s="253">
        <f t="shared" si="73"/>
        <v>533.59999999999991</v>
      </c>
      <c r="BG95" s="253">
        <f t="shared" si="74"/>
        <v>533.6</v>
      </c>
      <c r="BH95" s="10" t="b">
        <f t="shared" si="75"/>
        <v>1</v>
      </c>
      <c r="BI95" s="253">
        <f t="shared" si="76"/>
        <v>0</v>
      </c>
      <c r="BJ95" s="250">
        <f t="shared" si="79"/>
        <v>21110211</v>
      </c>
      <c r="BK95" s="251">
        <v>348</v>
      </c>
      <c r="BL95" s="251">
        <v>5</v>
      </c>
      <c r="BM95" s="252">
        <f t="shared" si="80"/>
        <v>10</v>
      </c>
      <c r="BN95" s="252">
        <f t="shared" si="81"/>
        <v>30</v>
      </c>
      <c r="BO95" s="252">
        <f t="shared" si="82"/>
        <v>30</v>
      </c>
      <c r="BP95" s="252">
        <f t="shared" si="83"/>
        <v>30</v>
      </c>
      <c r="BQ95" s="254">
        <f t="shared" si="84"/>
        <v>4.5999999999999996</v>
      </c>
      <c r="BR95">
        <f t="shared" si="77"/>
        <v>16</v>
      </c>
      <c r="BS95">
        <v>0</v>
      </c>
      <c r="BT95">
        <v>1</v>
      </c>
      <c r="BU95" t="s">
        <v>139</v>
      </c>
      <c r="BV95" t="str">
        <f t="shared" si="97"/>
        <v>0</v>
      </c>
      <c r="BW95" t="str">
        <f t="shared" si="97"/>
        <v>0</v>
      </c>
      <c r="BX95" t="str">
        <f t="shared" si="97"/>
        <v>1</v>
      </c>
      <c r="BY95" t="s">
        <v>23</v>
      </c>
      <c r="BZ95" s="253">
        <f t="shared" si="85"/>
        <v>0</v>
      </c>
      <c r="CA95" s="253">
        <f t="shared" si="86"/>
        <v>0</v>
      </c>
      <c r="CB95" s="253">
        <f t="shared" si="87"/>
        <v>53.359999999999992</v>
      </c>
      <c r="CC95" s="253">
        <f t="shared" si="88"/>
        <v>53.359999999999992</v>
      </c>
      <c r="CD95" s="253">
        <f t="shared" si="89"/>
        <v>53.359999999999992</v>
      </c>
      <c r="CE95" s="253">
        <f t="shared" si="90"/>
        <v>53.359999999999992</v>
      </c>
      <c r="CF95" s="253">
        <f t="shared" si="91"/>
        <v>53.359999999999992</v>
      </c>
      <c r="CG95" s="253">
        <f t="shared" si="92"/>
        <v>53.359999999999992</v>
      </c>
      <c r="CH95" s="253">
        <f t="shared" si="93"/>
        <v>53.359999999999992</v>
      </c>
      <c r="CI95" s="253">
        <f t="shared" si="94"/>
        <v>53.359999999999992</v>
      </c>
      <c r="CJ95" s="253">
        <f t="shared" si="95"/>
        <v>53.359999999999992</v>
      </c>
      <c r="CK95" s="253">
        <f t="shared" si="96"/>
        <v>53.359999999999992</v>
      </c>
    </row>
    <row r="96" spans="1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78"/>
        <v>15.61</v>
      </c>
      <c r="O96" s="106">
        <v>15.61</v>
      </c>
      <c r="P96" s="110">
        <f t="shared" si="56"/>
        <v>0</v>
      </c>
      <c r="Q96" s="112" t="s">
        <v>139</v>
      </c>
      <c r="R96" s="113">
        <f t="shared" si="50"/>
        <v>0</v>
      </c>
      <c r="S96" s="114">
        <f t="shared" si="57"/>
        <v>0</v>
      </c>
      <c r="T96" s="113">
        <f t="shared" si="51"/>
        <v>0</v>
      </c>
      <c r="U96" s="115">
        <f t="shared" si="58"/>
        <v>0</v>
      </c>
      <c r="V96" s="113">
        <f t="shared" si="52"/>
        <v>0</v>
      </c>
      <c r="W96" s="115">
        <f t="shared" si="59"/>
        <v>0</v>
      </c>
      <c r="X96" s="113">
        <f t="shared" si="53"/>
        <v>0</v>
      </c>
      <c r="Y96" s="115">
        <f t="shared" si="60"/>
        <v>0</v>
      </c>
      <c r="Z96" s="116">
        <f t="shared" si="54"/>
        <v>0</v>
      </c>
      <c r="AA96" s="117" t="b">
        <f t="shared" si="55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1"/>
        <v>0</v>
      </c>
      <c r="AJ96" s="127">
        <v>0</v>
      </c>
      <c r="AK96" s="164">
        <f t="shared" si="62"/>
        <v>0</v>
      </c>
      <c r="AL96" s="127"/>
      <c r="AM96" s="164">
        <f t="shared" si="63"/>
        <v>0</v>
      </c>
      <c r="AN96" s="127"/>
      <c r="AO96" s="164">
        <f t="shared" si="64"/>
        <v>0</v>
      </c>
      <c r="AP96" s="127"/>
      <c r="AQ96" s="164">
        <f t="shared" si="65"/>
        <v>0</v>
      </c>
      <c r="AR96" s="127"/>
      <c r="AS96" s="164">
        <f t="shared" si="66"/>
        <v>0</v>
      </c>
      <c r="AT96" s="127"/>
      <c r="AU96" s="164">
        <f t="shared" si="67"/>
        <v>0</v>
      </c>
      <c r="AV96" s="127"/>
      <c r="AW96" s="164">
        <f t="shared" si="68"/>
        <v>0</v>
      </c>
      <c r="AX96" s="127"/>
      <c r="AY96" s="164">
        <f t="shared" si="69"/>
        <v>0</v>
      </c>
      <c r="AZ96" s="127"/>
      <c r="BA96" s="164">
        <f t="shared" si="70"/>
        <v>0</v>
      </c>
      <c r="BB96" s="127"/>
      <c r="BC96" s="164">
        <f t="shared" si="71"/>
        <v>0</v>
      </c>
      <c r="BD96" s="127"/>
      <c r="BE96" s="164">
        <f t="shared" si="72"/>
        <v>0</v>
      </c>
      <c r="BF96" s="253">
        <f t="shared" si="73"/>
        <v>0</v>
      </c>
      <c r="BG96" s="253">
        <f t="shared" si="74"/>
        <v>0</v>
      </c>
      <c r="BH96" s="10" t="b">
        <f t="shared" si="75"/>
        <v>1</v>
      </c>
      <c r="BI96" s="253">
        <f t="shared" si="76"/>
        <v>0</v>
      </c>
      <c r="BJ96" s="250">
        <f t="shared" si="79"/>
        <v>21110219</v>
      </c>
      <c r="BK96" s="251">
        <v>348</v>
      </c>
      <c r="BL96" s="251">
        <v>5</v>
      </c>
      <c r="BM96" s="252">
        <f t="shared" si="80"/>
        <v>0</v>
      </c>
      <c r="BN96" s="252">
        <f t="shared" si="81"/>
        <v>0</v>
      </c>
      <c r="BO96" s="252">
        <f t="shared" si="82"/>
        <v>0</v>
      </c>
      <c r="BP96" s="252">
        <f t="shared" si="83"/>
        <v>0</v>
      </c>
      <c r="BQ96" s="254">
        <f t="shared" si="84"/>
        <v>15.61</v>
      </c>
      <c r="BR96">
        <f t="shared" si="77"/>
        <v>16</v>
      </c>
      <c r="BS96">
        <v>0</v>
      </c>
      <c r="BT96">
        <v>1</v>
      </c>
      <c r="BU96" t="s">
        <v>139</v>
      </c>
      <c r="BV96" t="str">
        <f t="shared" si="97"/>
        <v>0</v>
      </c>
      <c r="BW96" t="str">
        <f t="shared" si="97"/>
        <v>0</v>
      </c>
      <c r="BX96" t="str">
        <f t="shared" si="97"/>
        <v>1</v>
      </c>
      <c r="BY96" t="s">
        <v>23</v>
      </c>
      <c r="BZ96" s="253">
        <f t="shared" si="85"/>
        <v>0</v>
      </c>
      <c r="CA96" s="253">
        <f t="shared" si="86"/>
        <v>0</v>
      </c>
      <c r="CB96" s="253">
        <f t="shared" si="87"/>
        <v>0</v>
      </c>
      <c r="CC96" s="253">
        <f t="shared" si="88"/>
        <v>0</v>
      </c>
      <c r="CD96" s="253">
        <f t="shared" si="89"/>
        <v>0</v>
      </c>
      <c r="CE96" s="253">
        <f t="shared" si="90"/>
        <v>0</v>
      </c>
      <c r="CF96" s="253">
        <f t="shared" si="91"/>
        <v>0</v>
      </c>
      <c r="CG96" s="253">
        <f t="shared" si="92"/>
        <v>0</v>
      </c>
      <c r="CH96" s="253">
        <f t="shared" si="93"/>
        <v>0</v>
      </c>
      <c r="CI96" s="253">
        <f t="shared" si="94"/>
        <v>0</v>
      </c>
      <c r="CJ96" s="253">
        <f t="shared" si="95"/>
        <v>0</v>
      </c>
      <c r="CK96" s="253">
        <f t="shared" si="96"/>
        <v>0</v>
      </c>
    </row>
    <row r="97" spans="1:89" ht="27.6" x14ac:dyDescent="0.3">
      <c r="A97" s="218"/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16</v>
      </c>
      <c r="L97" s="201" t="s">
        <v>138</v>
      </c>
      <c r="M97" s="104">
        <v>16</v>
      </c>
      <c r="N97" s="262">
        <f t="shared" si="78"/>
        <v>24.57</v>
      </c>
      <c r="O97" s="202">
        <v>24.57</v>
      </c>
      <c r="P97" s="110">
        <f t="shared" si="56"/>
        <v>456.01919999999996</v>
      </c>
      <c r="Q97" s="204" t="s">
        <v>139</v>
      </c>
      <c r="R97" s="113">
        <f t="shared" si="50"/>
        <v>0</v>
      </c>
      <c r="S97" s="114">
        <f t="shared" si="57"/>
        <v>0</v>
      </c>
      <c r="T97" s="113">
        <f t="shared" si="51"/>
        <v>4</v>
      </c>
      <c r="U97" s="115">
        <f t="shared" si="58"/>
        <v>114.00479999999999</v>
      </c>
      <c r="V97" s="113">
        <f t="shared" si="52"/>
        <v>6</v>
      </c>
      <c r="W97" s="115">
        <f t="shared" si="59"/>
        <v>171.00719999999998</v>
      </c>
      <c r="X97" s="113">
        <f t="shared" si="53"/>
        <v>6</v>
      </c>
      <c r="Y97" s="115">
        <f t="shared" si="60"/>
        <v>171.00719999999998</v>
      </c>
      <c r="Z97" s="116">
        <f t="shared" si="54"/>
        <v>456.01919999999996</v>
      </c>
      <c r="AA97" s="117" t="b">
        <f t="shared" si="55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1"/>
        <v>0</v>
      </c>
      <c r="AJ97" s="216"/>
      <c r="AK97" s="164">
        <f t="shared" si="62"/>
        <v>0</v>
      </c>
      <c r="AL97" s="216">
        <v>0</v>
      </c>
      <c r="AM97" s="164">
        <f t="shared" si="63"/>
        <v>0</v>
      </c>
      <c r="AN97" s="216">
        <v>0</v>
      </c>
      <c r="AO97" s="164">
        <f t="shared" si="64"/>
        <v>0</v>
      </c>
      <c r="AP97" s="216">
        <v>2</v>
      </c>
      <c r="AQ97" s="164">
        <f t="shared" si="65"/>
        <v>57.002399999999994</v>
      </c>
      <c r="AR97" s="216">
        <v>2</v>
      </c>
      <c r="AS97" s="164">
        <f t="shared" si="66"/>
        <v>57.002399999999994</v>
      </c>
      <c r="AT97" s="216">
        <v>2</v>
      </c>
      <c r="AU97" s="164">
        <f t="shared" si="67"/>
        <v>57.002399999999994</v>
      </c>
      <c r="AV97" s="216">
        <v>2</v>
      </c>
      <c r="AW97" s="164">
        <f t="shared" si="68"/>
        <v>57.002399999999994</v>
      </c>
      <c r="AX97" s="216">
        <v>2</v>
      </c>
      <c r="AY97" s="164">
        <f t="shared" si="69"/>
        <v>57.002399999999994</v>
      </c>
      <c r="AZ97" s="216">
        <v>2</v>
      </c>
      <c r="BA97" s="164">
        <f t="shared" si="70"/>
        <v>57.002399999999994</v>
      </c>
      <c r="BB97" s="216">
        <v>2</v>
      </c>
      <c r="BC97" s="164">
        <f t="shared" si="71"/>
        <v>57.002399999999994</v>
      </c>
      <c r="BD97" s="216">
        <v>2</v>
      </c>
      <c r="BE97" s="164">
        <f t="shared" si="72"/>
        <v>57.002399999999994</v>
      </c>
      <c r="BF97" s="253">
        <f t="shared" si="73"/>
        <v>456.01919999999996</v>
      </c>
      <c r="BG97" s="253">
        <f t="shared" si="74"/>
        <v>456.01919999999984</v>
      </c>
      <c r="BH97" s="10" t="b">
        <f t="shared" si="75"/>
        <v>1</v>
      </c>
      <c r="BI97" s="253">
        <f t="shared" si="76"/>
        <v>0</v>
      </c>
      <c r="BJ97" s="250">
        <f t="shared" si="79"/>
        <v>21110219</v>
      </c>
      <c r="BK97" s="251">
        <v>348</v>
      </c>
      <c r="BL97" s="251">
        <v>5</v>
      </c>
      <c r="BM97" s="252">
        <f t="shared" si="80"/>
        <v>0</v>
      </c>
      <c r="BN97" s="252">
        <f t="shared" si="81"/>
        <v>4</v>
      </c>
      <c r="BO97" s="252">
        <f t="shared" si="82"/>
        <v>6</v>
      </c>
      <c r="BP97" s="252">
        <f t="shared" si="83"/>
        <v>6</v>
      </c>
      <c r="BQ97" s="254">
        <f t="shared" si="84"/>
        <v>24.57</v>
      </c>
      <c r="BR97">
        <f t="shared" si="77"/>
        <v>16</v>
      </c>
      <c r="BS97">
        <v>0</v>
      </c>
      <c r="BT97">
        <v>1</v>
      </c>
      <c r="BU97" t="s">
        <v>139</v>
      </c>
      <c r="BV97" t="str">
        <f t="shared" si="97"/>
        <v>0</v>
      </c>
      <c r="BW97" t="str">
        <f t="shared" si="97"/>
        <v>0</v>
      </c>
      <c r="BX97" t="str">
        <f t="shared" si="97"/>
        <v>1</v>
      </c>
      <c r="BY97" t="s">
        <v>23</v>
      </c>
      <c r="BZ97" s="253">
        <f t="shared" si="85"/>
        <v>0</v>
      </c>
      <c r="CA97" s="253">
        <f t="shared" si="86"/>
        <v>0</v>
      </c>
      <c r="CB97" s="253">
        <f t="shared" si="87"/>
        <v>0</v>
      </c>
      <c r="CC97" s="253">
        <f t="shared" si="88"/>
        <v>0</v>
      </c>
      <c r="CD97" s="253">
        <f t="shared" si="89"/>
        <v>57.002399999999994</v>
      </c>
      <c r="CE97" s="253">
        <f t="shared" si="90"/>
        <v>57.002399999999994</v>
      </c>
      <c r="CF97" s="253">
        <f t="shared" si="91"/>
        <v>57.002399999999994</v>
      </c>
      <c r="CG97" s="253">
        <f t="shared" si="92"/>
        <v>57.002399999999994</v>
      </c>
      <c r="CH97" s="253">
        <f t="shared" si="93"/>
        <v>57.002399999999994</v>
      </c>
      <c r="CI97" s="253">
        <f t="shared" si="94"/>
        <v>57.002399999999994</v>
      </c>
      <c r="CJ97" s="253">
        <f t="shared" si="95"/>
        <v>57.002399999999994</v>
      </c>
      <c r="CK97" s="253">
        <f t="shared" si="96"/>
        <v>57.002399999999994</v>
      </c>
    </row>
    <row r="98" spans="1:89" ht="27.6" x14ac:dyDescent="0.3">
      <c r="A98" s="218"/>
      <c r="B98" s="194">
        <v>50</v>
      </c>
      <c r="C98" s="195">
        <v>211011</v>
      </c>
      <c r="D98" s="189">
        <v>21110214</v>
      </c>
      <c r="E98" s="197" t="s">
        <v>472</v>
      </c>
      <c r="F98" s="198" t="s">
        <v>344</v>
      </c>
      <c r="G98" s="198" t="s">
        <v>345</v>
      </c>
      <c r="H98" s="199" t="s">
        <v>18</v>
      </c>
      <c r="I98" s="194"/>
      <c r="J98" s="199" t="s">
        <v>19</v>
      </c>
      <c r="K98" s="200">
        <f t="shared" ref="K98" si="98">R98+T98+V98+X98</f>
        <v>20</v>
      </c>
      <c r="L98" s="201" t="s">
        <v>138</v>
      </c>
      <c r="M98" s="104">
        <v>0</v>
      </c>
      <c r="N98" s="262">
        <f t="shared" ref="N98" si="99">ROUND(O98,2)</f>
        <v>24.57</v>
      </c>
      <c r="O98" s="202">
        <v>24.57</v>
      </c>
      <c r="P98" s="110">
        <f t="shared" ref="P98" si="100">(O98*(M98/100+1))*K98</f>
        <v>491.4</v>
      </c>
      <c r="Q98" s="204" t="s">
        <v>139</v>
      </c>
      <c r="R98" s="113">
        <f t="shared" ref="R98" si="101">AH98+AJ98+AL98</f>
        <v>6</v>
      </c>
      <c r="S98" s="114">
        <f t="shared" ref="S98" si="102">R98*(O98*(M98/100+1))</f>
        <v>147.42000000000002</v>
      </c>
      <c r="T98" s="113">
        <f t="shared" ref="T98" si="103">AN98+AP98+AR98</f>
        <v>8</v>
      </c>
      <c r="U98" s="115">
        <f t="shared" ref="U98" si="104">T98*(O98*(M98/100+1))</f>
        <v>196.56</v>
      </c>
      <c r="V98" s="113">
        <f t="shared" ref="V98" si="105">AT98+AV98+AX98</f>
        <v>3</v>
      </c>
      <c r="W98" s="115">
        <f t="shared" ref="W98" si="106">V98*(O98*(M98/100+1))</f>
        <v>73.710000000000008</v>
      </c>
      <c r="X98" s="113">
        <f t="shared" ref="X98" si="107">AZ98+BB98+BD98</f>
        <v>3</v>
      </c>
      <c r="Y98" s="115">
        <f t="shared" ref="Y98" si="108">X98*(O98*(M98/100+1))</f>
        <v>73.710000000000008</v>
      </c>
      <c r="Z98" s="116">
        <f t="shared" ref="Z98" si="109">S98+U98+W98+Y98</f>
        <v>491.40000000000009</v>
      </c>
      <c r="AA98" s="117" t="b">
        <f t="shared" ref="AA98" si="110">K98=(SUM(X98,V98,T98,R98))</f>
        <v>1</v>
      </c>
      <c r="AB98" s="194"/>
      <c r="AC98" s="213"/>
      <c r="AD98" s="109" t="s">
        <v>22</v>
      </c>
      <c r="AE98" s="108" t="s">
        <v>23</v>
      </c>
      <c r="AF98" s="214"/>
      <c r="AG98" s="215"/>
      <c r="AH98" s="210"/>
      <c r="AI98" s="164">
        <f t="shared" ref="AI98" si="111">AH98*(O98*(M98/100+1))</f>
        <v>0</v>
      </c>
      <c r="AJ98" s="216"/>
      <c r="AK98" s="164">
        <f t="shared" ref="AK98" si="112">AJ98*(O98*(M98/100+1))</f>
        <v>0</v>
      </c>
      <c r="AL98" s="216">
        <v>6</v>
      </c>
      <c r="AM98" s="164">
        <f t="shared" ref="AM98" si="113">AL98*(O98*(M98/100+1))</f>
        <v>147.42000000000002</v>
      </c>
      <c r="AN98" s="216">
        <v>6</v>
      </c>
      <c r="AO98" s="164">
        <f t="shared" ref="AO98" si="114">AN98*(O98*(M98/100+1))</f>
        <v>147.42000000000002</v>
      </c>
      <c r="AP98" s="216">
        <v>1</v>
      </c>
      <c r="AQ98" s="164">
        <f t="shared" ref="AQ98" si="115">AP98*(O98*(M98/100+1))</f>
        <v>24.57</v>
      </c>
      <c r="AR98" s="216">
        <v>1</v>
      </c>
      <c r="AS98" s="164">
        <f t="shared" ref="AS98" si="116">AR98*(O98*(M98/100+1))</f>
        <v>24.57</v>
      </c>
      <c r="AT98" s="216">
        <v>1</v>
      </c>
      <c r="AU98" s="164">
        <f t="shared" ref="AU98" si="117">AT98*(O98*(M98/100+1))</f>
        <v>24.57</v>
      </c>
      <c r="AV98" s="216">
        <v>1</v>
      </c>
      <c r="AW98" s="164">
        <f t="shared" ref="AW98" si="118">AV98*(O98*(M98/100+1))</f>
        <v>24.57</v>
      </c>
      <c r="AX98" s="216">
        <v>1</v>
      </c>
      <c r="AY98" s="164">
        <f t="shared" ref="AY98" si="119">AX98*(O98*(M98/100+1))</f>
        <v>24.57</v>
      </c>
      <c r="AZ98" s="216">
        <v>1</v>
      </c>
      <c r="BA98" s="164">
        <f t="shared" ref="BA98" si="120">AZ98*(O98*(M98/100+1))</f>
        <v>24.57</v>
      </c>
      <c r="BB98" s="216">
        <v>1</v>
      </c>
      <c r="BC98" s="164">
        <f t="shared" ref="BC98" si="121">BB98*(O98*(M98/100+1))</f>
        <v>24.57</v>
      </c>
      <c r="BD98" s="216">
        <v>1</v>
      </c>
      <c r="BE98" s="164">
        <f t="shared" ref="BE98" si="122">BD98*(O98*(M98/100+1))</f>
        <v>24.57</v>
      </c>
      <c r="BF98" s="253">
        <f t="shared" ref="BF98" si="123">SUM(R98,T98,V98,X98)*(O98*(M98/100+1))</f>
        <v>491.4</v>
      </c>
      <c r="BG98" s="253">
        <f t="shared" ref="BG98" si="124">SUM(BE98,BC98,BA98,AY98,AW98,AU98,AS98,AQ98,AO98,AM98,AK98,AI98)</f>
        <v>491.40000000000003</v>
      </c>
      <c r="BH98" s="10" t="b">
        <f t="shared" ref="BH98" si="125">BF98=BG98</f>
        <v>1</v>
      </c>
      <c r="BI98" s="253">
        <f t="shared" ref="BI98" si="126">BF98-BG98</f>
        <v>0</v>
      </c>
      <c r="BJ98" s="250">
        <f t="shared" ref="BJ98" si="127">D98</f>
        <v>21110214</v>
      </c>
      <c r="BK98" s="251">
        <v>348</v>
      </c>
      <c r="BL98" s="251">
        <v>5</v>
      </c>
      <c r="BM98" s="252">
        <f t="shared" ref="BM98" si="128">R98</f>
        <v>6</v>
      </c>
      <c r="BN98" s="252">
        <f t="shared" ref="BN98" si="129">T98</f>
        <v>8</v>
      </c>
      <c r="BO98" s="252">
        <f t="shared" ref="BO98" si="130">V98</f>
        <v>3</v>
      </c>
      <c r="BP98" s="252">
        <f t="shared" ref="BP98" si="131">X98</f>
        <v>3</v>
      </c>
      <c r="BQ98" s="254">
        <f t="shared" ref="BQ98" si="132">N98</f>
        <v>24.57</v>
      </c>
      <c r="BR98">
        <f t="shared" ref="BR98" si="133">M98</f>
        <v>0</v>
      </c>
      <c r="BS98">
        <v>0</v>
      </c>
      <c r="BT98">
        <v>1</v>
      </c>
      <c r="BU98" t="s">
        <v>139</v>
      </c>
      <c r="BV98" t="str">
        <f t="shared" ref="BV98" si="134">IF(AB98 = "X", "1", "0")</f>
        <v>0</v>
      </c>
      <c r="BW98" t="str">
        <f t="shared" ref="BW98" si="135">IF(AC98 = "X", "1", "0")</f>
        <v>0</v>
      </c>
      <c r="BX98" t="str">
        <f t="shared" ref="BX98" si="136">IF(AD98 = "X", "1", "0")</f>
        <v>1</v>
      </c>
      <c r="BY98" t="s">
        <v>23</v>
      </c>
      <c r="BZ98" s="253">
        <f t="shared" ref="BZ98" si="137">AI98</f>
        <v>0</v>
      </c>
      <c r="CA98" s="253">
        <f t="shared" ref="CA98" si="138">AK98</f>
        <v>0</v>
      </c>
      <c r="CB98" s="253">
        <f t="shared" ref="CB98" si="139">AM98</f>
        <v>147.42000000000002</v>
      </c>
      <c r="CC98" s="253">
        <f t="shared" ref="CC98" si="140">AO98</f>
        <v>147.42000000000002</v>
      </c>
      <c r="CD98" s="253">
        <f t="shared" ref="CD98" si="141">AQ98</f>
        <v>24.57</v>
      </c>
      <c r="CE98" s="253">
        <f t="shared" ref="CE98" si="142">AS98</f>
        <v>24.57</v>
      </c>
      <c r="CF98" s="253">
        <f t="shared" ref="CF98" si="143">AU98</f>
        <v>24.57</v>
      </c>
      <c r="CG98" s="253">
        <f t="shared" ref="CG98" si="144">AW98</f>
        <v>24.57</v>
      </c>
      <c r="CH98" s="253">
        <f t="shared" ref="CH98" si="145">AY98</f>
        <v>24.57</v>
      </c>
      <c r="CI98" s="253">
        <f t="shared" ref="CI98" si="146">BA98</f>
        <v>24.57</v>
      </c>
      <c r="CJ98" s="253">
        <f t="shared" ref="CJ98" si="147">BC98</f>
        <v>24.57</v>
      </c>
      <c r="CK98" s="253">
        <f t="shared" ref="CK98" si="148">BE98</f>
        <v>24.57</v>
      </c>
    </row>
    <row r="99" spans="1:89" ht="27.6" x14ac:dyDescent="0.3">
      <c r="B99" s="129">
        <v>50</v>
      </c>
      <c r="C99" s="192">
        <v>211011</v>
      </c>
      <c r="D99" s="189">
        <v>21110214</v>
      </c>
      <c r="E99" s="103" t="s">
        <v>133</v>
      </c>
      <c r="F99" s="108" t="s">
        <v>344</v>
      </c>
      <c r="G99" s="108" t="s">
        <v>345</v>
      </c>
      <c r="H99" s="109" t="s">
        <v>18</v>
      </c>
      <c r="I99" s="123"/>
      <c r="J99" s="109" t="s">
        <v>19</v>
      </c>
      <c r="K99" s="200">
        <f t="shared" si="0"/>
        <v>0</v>
      </c>
      <c r="L99" s="104" t="s">
        <v>138</v>
      </c>
      <c r="M99" s="104">
        <v>16</v>
      </c>
      <c r="N99" s="262">
        <f t="shared" si="78"/>
        <v>24.65</v>
      </c>
      <c r="O99" s="106">
        <v>24.65</v>
      </c>
      <c r="P99" s="110">
        <f t="shared" si="56"/>
        <v>0</v>
      </c>
      <c r="Q99" s="112" t="s">
        <v>139</v>
      </c>
      <c r="R99" s="113">
        <f t="shared" si="50"/>
        <v>0</v>
      </c>
      <c r="S99" s="114">
        <f t="shared" si="57"/>
        <v>0</v>
      </c>
      <c r="T99" s="113">
        <f t="shared" si="51"/>
        <v>0</v>
      </c>
      <c r="U99" s="115">
        <f t="shared" si="58"/>
        <v>0</v>
      </c>
      <c r="V99" s="113">
        <f t="shared" si="52"/>
        <v>0</v>
      </c>
      <c r="W99" s="115">
        <f t="shared" si="59"/>
        <v>0</v>
      </c>
      <c r="X99" s="113">
        <f t="shared" si="53"/>
        <v>0</v>
      </c>
      <c r="Y99" s="115">
        <f t="shared" si="60"/>
        <v>0</v>
      </c>
      <c r="Z99" s="116">
        <f t="shared" si="54"/>
        <v>0</v>
      </c>
      <c r="AA99" s="117" t="b">
        <f t="shared" si="55"/>
        <v>1</v>
      </c>
      <c r="AB99" s="123"/>
      <c r="AC99" s="124"/>
      <c r="AD99" s="109" t="s">
        <v>22</v>
      </c>
      <c r="AE99" s="108" t="s">
        <v>23</v>
      </c>
      <c r="AF99" s="125"/>
      <c r="AG99" s="126"/>
      <c r="AH99" s="121">
        <v>0</v>
      </c>
      <c r="AI99" s="164">
        <f t="shared" si="61"/>
        <v>0</v>
      </c>
      <c r="AJ99" s="127">
        <v>0</v>
      </c>
      <c r="AK99" s="164">
        <f t="shared" si="62"/>
        <v>0</v>
      </c>
      <c r="AL99" s="127">
        <v>0</v>
      </c>
      <c r="AM99" s="164">
        <f t="shared" si="63"/>
        <v>0</v>
      </c>
      <c r="AN99" s="127"/>
      <c r="AO99" s="164">
        <f t="shared" si="64"/>
        <v>0</v>
      </c>
      <c r="AP99" s="127"/>
      <c r="AQ99" s="164">
        <f t="shared" si="65"/>
        <v>0</v>
      </c>
      <c r="AR99" s="127"/>
      <c r="AS99" s="164">
        <f t="shared" si="66"/>
        <v>0</v>
      </c>
      <c r="AT99" s="127"/>
      <c r="AU99" s="164">
        <f t="shared" si="67"/>
        <v>0</v>
      </c>
      <c r="AV99" s="127"/>
      <c r="AW99" s="164">
        <f t="shared" si="68"/>
        <v>0</v>
      </c>
      <c r="AX99" s="127"/>
      <c r="AY99" s="164">
        <f t="shared" si="69"/>
        <v>0</v>
      </c>
      <c r="AZ99" s="127"/>
      <c r="BA99" s="164">
        <f t="shared" si="70"/>
        <v>0</v>
      </c>
      <c r="BB99" s="127"/>
      <c r="BC99" s="164">
        <f t="shared" si="71"/>
        <v>0</v>
      </c>
      <c r="BD99" s="127"/>
      <c r="BE99" s="164">
        <f t="shared" si="72"/>
        <v>0</v>
      </c>
      <c r="BF99" s="253">
        <f t="shared" si="73"/>
        <v>0</v>
      </c>
      <c r="BG99" s="253">
        <f t="shared" si="74"/>
        <v>0</v>
      </c>
      <c r="BH99" s="10" t="b">
        <f t="shared" si="75"/>
        <v>1</v>
      </c>
      <c r="BI99" s="253">
        <f t="shared" si="76"/>
        <v>0</v>
      </c>
      <c r="BJ99" s="250">
        <f t="shared" si="79"/>
        <v>21110214</v>
      </c>
      <c r="BK99" s="251">
        <v>348</v>
      </c>
      <c r="BL99" s="251">
        <v>5</v>
      </c>
      <c r="BM99" s="252">
        <f t="shared" si="80"/>
        <v>0</v>
      </c>
      <c r="BN99" s="252">
        <f t="shared" si="81"/>
        <v>0</v>
      </c>
      <c r="BO99" s="252">
        <f t="shared" si="82"/>
        <v>0</v>
      </c>
      <c r="BP99" s="252">
        <f t="shared" si="83"/>
        <v>0</v>
      </c>
      <c r="BQ99" s="254">
        <f t="shared" si="84"/>
        <v>24.65</v>
      </c>
      <c r="BR99">
        <f t="shared" si="77"/>
        <v>16</v>
      </c>
      <c r="BS99">
        <v>0</v>
      </c>
      <c r="BT99">
        <v>1</v>
      </c>
      <c r="BU99" t="s">
        <v>139</v>
      </c>
      <c r="BV99" t="str">
        <f t="shared" si="97"/>
        <v>0</v>
      </c>
      <c r="BW99" t="str">
        <f t="shared" si="97"/>
        <v>0</v>
      </c>
      <c r="BX99" t="str">
        <f t="shared" si="97"/>
        <v>1</v>
      </c>
      <c r="BY99" t="s">
        <v>23</v>
      </c>
      <c r="BZ99" s="253">
        <f t="shared" si="85"/>
        <v>0</v>
      </c>
      <c r="CA99" s="253">
        <f t="shared" si="86"/>
        <v>0</v>
      </c>
      <c r="CB99" s="253">
        <f t="shared" si="87"/>
        <v>0</v>
      </c>
      <c r="CC99" s="253">
        <f t="shared" si="88"/>
        <v>0</v>
      </c>
      <c r="CD99" s="253">
        <f t="shared" si="89"/>
        <v>0</v>
      </c>
      <c r="CE99" s="253">
        <f t="shared" si="90"/>
        <v>0</v>
      </c>
      <c r="CF99" s="253">
        <f t="shared" si="91"/>
        <v>0</v>
      </c>
      <c r="CG99" s="253">
        <f t="shared" si="92"/>
        <v>0</v>
      </c>
      <c r="CH99" s="253">
        <f t="shared" si="93"/>
        <v>0</v>
      </c>
      <c r="CI99" s="253">
        <f t="shared" si="94"/>
        <v>0</v>
      </c>
      <c r="CJ99" s="253">
        <f t="shared" si="95"/>
        <v>0</v>
      </c>
      <c r="CK99" s="253">
        <f t="shared" si="96"/>
        <v>0</v>
      </c>
    </row>
    <row r="100" spans="1:89" ht="27.6" x14ac:dyDescent="0.3">
      <c r="A100" s="218"/>
      <c r="B100" s="194">
        <v>50</v>
      </c>
      <c r="C100" s="195">
        <v>211011</v>
      </c>
      <c r="D100" s="189">
        <v>21110214</v>
      </c>
      <c r="E100" s="197" t="s">
        <v>133</v>
      </c>
      <c r="F100" s="198" t="s">
        <v>344</v>
      </c>
      <c r="G100" s="198" t="s">
        <v>345</v>
      </c>
      <c r="H100" s="199" t="s">
        <v>18</v>
      </c>
      <c r="I100" s="194"/>
      <c r="J100" s="199" t="s">
        <v>19</v>
      </c>
      <c r="K100" s="200">
        <f t="shared" si="0"/>
        <v>20</v>
      </c>
      <c r="L100" s="201" t="s">
        <v>138</v>
      </c>
      <c r="M100" s="104">
        <v>0</v>
      </c>
      <c r="N100" s="262">
        <f t="shared" si="78"/>
        <v>28.59</v>
      </c>
      <c r="O100" s="202">
        <v>28.59</v>
      </c>
      <c r="P100" s="110">
        <f t="shared" si="56"/>
        <v>571.79999999999995</v>
      </c>
      <c r="Q100" s="204" t="s">
        <v>139</v>
      </c>
      <c r="R100" s="113">
        <f t="shared" si="50"/>
        <v>6</v>
      </c>
      <c r="S100" s="114">
        <f t="shared" si="57"/>
        <v>171.54</v>
      </c>
      <c r="T100" s="113">
        <f t="shared" si="51"/>
        <v>8</v>
      </c>
      <c r="U100" s="115">
        <f t="shared" si="58"/>
        <v>228.72</v>
      </c>
      <c r="V100" s="113">
        <f t="shared" si="52"/>
        <v>3</v>
      </c>
      <c r="W100" s="115">
        <f t="shared" si="59"/>
        <v>85.77</v>
      </c>
      <c r="X100" s="113">
        <f t="shared" si="53"/>
        <v>3</v>
      </c>
      <c r="Y100" s="115">
        <f t="shared" si="60"/>
        <v>85.77</v>
      </c>
      <c r="Z100" s="116">
        <f t="shared" si="54"/>
        <v>571.79999999999995</v>
      </c>
      <c r="AA100" s="117" t="b">
        <f t="shared" si="55"/>
        <v>1</v>
      </c>
      <c r="AB100" s="194"/>
      <c r="AC100" s="213"/>
      <c r="AD100" s="109" t="s">
        <v>22</v>
      </c>
      <c r="AE100" s="108" t="s">
        <v>23</v>
      </c>
      <c r="AF100" s="214"/>
      <c r="AG100" s="215"/>
      <c r="AH100" s="210"/>
      <c r="AI100" s="164">
        <f t="shared" si="61"/>
        <v>0</v>
      </c>
      <c r="AJ100" s="216"/>
      <c r="AK100" s="164">
        <f t="shared" si="62"/>
        <v>0</v>
      </c>
      <c r="AL100" s="216">
        <v>6</v>
      </c>
      <c r="AM100" s="164">
        <f t="shared" si="63"/>
        <v>171.54</v>
      </c>
      <c r="AN100" s="216">
        <v>6</v>
      </c>
      <c r="AO100" s="164">
        <f t="shared" si="64"/>
        <v>171.54</v>
      </c>
      <c r="AP100" s="216">
        <v>1</v>
      </c>
      <c r="AQ100" s="164">
        <f t="shared" si="65"/>
        <v>28.59</v>
      </c>
      <c r="AR100" s="216">
        <v>1</v>
      </c>
      <c r="AS100" s="164">
        <f t="shared" si="66"/>
        <v>28.59</v>
      </c>
      <c r="AT100" s="216">
        <v>1</v>
      </c>
      <c r="AU100" s="164">
        <f t="shared" si="67"/>
        <v>28.59</v>
      </c>
      <c r="AV100" s="216">
        <v>1</v>
      </c>
      <c r="AW100" s="164">
        <f t="shared" si="68"/>
        <v>28.59</v>
      </c>
      <c r="AX100" s="216">
        <v>1</v>
      </c>
      <c r="AY100" s="164">
        <f t="shared" si="69"/>
        <v>28.59</v>
      </c>
      <c r="AZ100" s="216">
        <v>1</v>
      </c>
      <c r="BA100" s="164">
        <f t="shared" si="70"/>
        <v>28.59</v>
      </c>
      <c r="BB100" s="216">
        <v>1</v>
      </c>
      <c r="BC100" s="164">
        <f t="shared" si="71"/>
        <v>28.59</v>
      </c>
      <c r="BD100" s="216">
        <v>1</v>
      </c>
      <c r="BE100" s="164">
        <f t="shared" si="72"/>
        <v>28.59</v>
      </c>
      <c r="BF100" s="253">
        <f t="shared" si="73"/>
        <v>571.79999999999995</v>
      </c>
      <c r="BG100" s="253">
        <f t="shared" si="74"/>
        <v>571.79999999999995</v>
      </c>
      <c r="BH100" s="10" t="b">
        <f t="shared" si="75"/>
        <v>1</v>
      </c>
      <c r="BI100" s="253">
        <f t="shared" si="76"/>
        <v>0</v>
      </c>
      <c r="BJ100" s="250">
        <f t="shared" si="79"/>
        <v>21110214</v>
      </c>
      <c r="BK100" s="251">
        <v>348</v>
      </c>
      <c r="BL100" s="251">
        <v>5</v>
      </c>
      <c r="BM100" s="252">
        <f t="shared" si="80"/>
        <v>6</v>
      </c>
      <c r="BN100" s="252">
        <f t="shared" si="81"/>
        <v>8</v>
      </c>
      <c r="BO100" s="252">
        <f t="shared" si="82"/>
        <v>3</v>
      </c>
      <c r="BP100" s="252">
        <f t="shared" si="83"/>
        <v>3</v>
      </c>
      <c r="BQ100" s="254">
        <f t="shared" si="84"/>
        <v>28.59</v>
      </c>
      <c r="BR100">
        <f t="shared" si="77"/>
        <v>0</v>
      </c>
      <c r="BS100">
        <v>0</v>
      </c>
      <c r="BT100">
        <v>1</v>
      </c>
      <c r="BU100" t="s">
        <v>139</v>
      </c>
      <c r="BV100" t="str">
        <f t="shared" si="97"/>
        <v>0</v>
      </c>
      <c r="BW100" t="str">
        <f t="shared" si="97"/>
        <v>0</v>
      </c>
      <c r="BX100" t="str">
        <f t="shared" si="97"/>
        <v>1</v>
      </c>
      <c r="BY100" t="s">
        <v>23</v>
      </c>
      <c r="BZ100" s="253">
        <f t="shared" si="85"/>
        <v>0</v>
      </c>
      <c r="CA100" s="253">
        <f t="shared" si="86"/>
        <v>0</v>
      </c>
      <c r="CB100" s="253">
        <f t="shared" si="87"/>
        <v>171.54</v>
      </c>
      <c r="CC100" s="253">
        <f t="shared" si="88"/>
        <v>171.54</v>
      </c>
      <c r="CD100" s="253">
        <f t="shared" si="89"/>
        <v>28.59</v>
      </c>
      <c r="CE100" s="253">
        <f t="shared" si="90"/>
        <v>28.59</v>
      </c>
      <c r="CF100" s="253">
        <f t="shared" si="91"/>
        <v>28.59</v>
      </c>
      <c r="CG100" s="253">
        <f t="shared" si="92"/>
        <v>28.59</v>
      </c>
      <c r="CH100" s="253">
        <f t="shared" si="93"/>
        <v>28.59</v>
      </c>
      <c r="CI100" s="253">
        <f t="shared" si="94"/>
        <v>28.59</v>
      </c>
      <c r="CJ100" s="253">
        <f t="shared" si="95"/>
        <v>28.59</v>
      </c>
      <c r="CK100" s="253">
        <f t="shared" si="96"/>
        <v>28.59</v>
      </c>
    </row>
    <row r="101" spans="1:89" ht="27.6" x14ac:dyDescent="0.3">
      <c r="B101" s="129">
        <v>51</v>
      </c>
      <c r="C101" s="192">
        <v>211011</v>
      </c>
      <c r="D101" s="265">
        <v>21110223</v>
      </c>
      <c r="E101" s="102" t="s">
        <v>166</v>
      </c>
      <c r="F101" s="108" t="s">
        <v>344</v>
      </c>
      <c r="G101" s="108" t="s">
        <v>345</v>
      </c>
      <c r="H101" s="109" t="s">
        <v>18</v>
      </c>
      <c r="I101" s="123"/>
      <c r="J101" s="109" t="s">
        <v>19</v>
      </c>
      <c r="K101" s="111">
        <f t="shared" si="0"/>
        <v>0</v>
      </c>
      <c r="L101" s="104" t="s">
        <v>20</v>
      </c>
      <c r="M101" s="104">
        <v>16</v>
      </c>
      <c r="N101" s="262">
        <f t="shared" si="78"/>
        <v>0.66</v>
      </c>
      <c r="O101" s="106">
        <v>0.66</v>
      </c>
      <c r="P101" s="110">
        <f t="shared" si="56"/>
        <v>0</v>
      </c>
      <c r="Q101" s="112" t="s">
        <v>139</v>
      </c>
      <c r="R101" s="113">
        <f t="shared" si="50"/>
        <v>0</v>
      </c>
      <c r="S101" s="114">
        <f t="shared" si="57"/>
        <v>0</v>
      </c>
      <c r="T101" s="113">
        <f t="shared" si="51"/>
        <v>0</v>
      </c>
      <c r="U101" s="115">
        <f t="shared" si="58"/>
        <v>0</v>
      </c>
      <c r="V101" s="113">
        <f t="shared" si="52"/>
        <v>0</v>
      </c>
      <c r="W101" s="115">
        <f t="shared" si="59"/>
        <v>0</v>
      </c>
      <c r="X101" s="113">
        <f t="shared" si="53"/>
        <v>0</v>
      </c>
      <c r="Y101" s="115">
        <f t="shared" si="60"/>
        <v>0</v>
      </c>
      <c r="Z101" s="116">
        <f t="shared" si="54"/>
        <v>0</v>
      </c>
      <c r="AA101" s="117" t="b">
        <f t="shared" si="55"/>
        <v>1</v>
      </c>
      <c r="AB101" s="123"/>
      <c r="AC101" s="124"/>
      <c r="AD101" s="109" t="s">
        <v>22</v>
      </c>
      <c r="AE101" s="108" t="s">
        <v>23</v>
      </c>
      <c r="AF101" s="125"/>
      <c r="AG101" s="126"/>
      <c r="AH101" s="121">
        <v>0</v>
      </c>
      <c r="AI101" s="164">
        <f t="shared" si="61"/>
        <v>0</v>
      </c>
      <c r="AJ101" s="127">
        <v>0</v>
      </c>
      <c r="AK101" s="164">
        <f t="shared" si="62"/>
        <v>0</v>
      </c>
      <c r="AL101" s="127"/>
      <c r="AM101" s="164">
        <f t="shared" si="63"/>
        <v>0</v>
      </c>
      <c r="AN101" s="127"/>
      <c r="AO101" s="164">
        <f t="shared" si="64"/>
        <v>0</v>
      </c>
      <c r="AP101" s="127"/>
      <c r="AQ101" s="164">
        <f t="shared" si="65"/>
        <v>0</v>
      </c>
      <c r="AR101" s="127"/>
      <c r="AS101" s="164">
        <f t="shared" si="66"/>
        <v>0</v>
      </c>
      <c r="AT101" s="127"/>
      <c r="AU101" s="164">
        <f t="shared" si="67"/>
        <v>0</v>
      </c>
      <c r="AV101" s="127"/>
      <c r="AW101" s="164">
        <f t="shared" si="68"/>
        <v>0</v>
      </c>
      <c r="AX101" s="127"/>
      <c r="AY101" s="164">
        <f t="shared" si="69"/>
        <v>0</v>
      </c>
      <c r="AZ101" s="127"/>
      <c r="BA101" s="164">
        <f t="shared" si="70"/>
        <v>0</v>
      </c>
      <c r="BB101" s="127"/>
      <c r="BC101" s="164">
        <f t="shared" si="71"/>
        <v>0</v>
      </c>
      <c r="BD101" s="127"/>
      <c r="BE101" s="164">
        <f t="shared" si="72"/>
        <v>0</v>
      </c>
      <c r="BF101" s="253">
        <f t="shared" si="73"/>
        <v>0</v>
      </c>
      <c r="BG101" s="253">
        <f t="shared" si="74"/>
        <v>0</v>
      </c>
      <c r="BH101" s="10" t="b">
        <f t="shared" si="75"/>
        <v>1</v>
      </c>
      <c r="BI101" s="253">
        <f t="shared" si="76"/>
        <v>0</v>
      </c>
      <c r="BJ101" s="250">
        <f t="shared" si="79"/>
        <v>21110223</v>
      </c>
      <c r="BK101" s="251">
        <v>348</v>
      </c>
      <c r="BL101" s="251">
        <v>5</v>
      </c>
      <c r="BM101" s="252">
        <f t="shared" si="80"/>
        <v>0</v>
      </c>
      <c r="BN101" s="252">
        <f t="shared" si="81"/>
        <v>0</v>
      </c>
      <c r="BO101" s="252">
        <f t="shared" si="82"/>
        <v>0</v>
      </c>
      <c r="BP101" s="252">
        <f t="shared" si="83"/>
        <v>0</v>
      </c>
      <c r="BQ101" s="254">
        <f t="shared" si="84"/>
        <v>0.66</v>
      </c>
      <c r="BR101">
        <f t="shared" si="77"/>
        <v>16</v>
      </c>
      <c r="BS101">
        <v>0</v>
      </c>
      <c r="BT101">
        <v>1</v>
      </c>
      <c r="BU101" t="s">
        <v>139</v>
      </c>
      <c r="BV101" t="str">
        <f t="shared" si="97"/>
        <v>0</v>
      </c>
      <c r="BW101" t="str">
        <f t="shared" si="97"/>
        <v>0</v>
      </c>
      <c r="BX101" t="str">
        <f t="shared" si="97"/>
        <v>1</v>
      </c>
      <c r="BY101" t="s">
        <v>23</v>
      </c>
      <c r="BZ101" s="253">
        <f t="shared" si="85"/>
        <v>0</v>
      </c>
      <c r="CA101" s="253">
        <f t="shared" si="86"/>
        <v>0</v>
      </c>
      <c r="CB101" s="253">
        <f t="shared" si="87"/>
        <v>0</v>
      </c>
      <c r="CC101" s="253">
        <f t="shared" si="88"/>
        <v>0</v>
      </c>
      <c r="CD101" s="253">
        <f t="shared" si="89"/>
        <v>0</v>
      </c>
      <c r="CE101" s="253">
        <f t="shared" si="90"/>
        <v>0</v>
      </c>
      <c r="CF101" s="253">
        <f t="shared" si="91"/>
        <v>0</v>
      </c>
      <c r="CG101" s="253">
        <f t="shared" si="92"/>
        <v>0</v>
      </c>
      <c r="CH101" s="253">
        <f t="shared" si="93"/>
        <v>0</v>
      </c>
      <c r="CI101" s="253">
        <f t="shared" si="94"/>
        <v>0</v>
      </c>
      <c r="CJ101" s="253">
        <f t="shared" si="95"/>
        <v>0</v>
      </c>
      <c r="CK101" s="253">
        <f t="shared" si="96"/>
        <v>0</v>
      </c>
    </row>
    <row r="102" spans="1:89" ht="27.6" x14ac:dyDescent="0.3">
      <c r="A102" s="218"/>
      <c r="B102" s="194">
        <v>51</v>
      </c>
      <c r="C102" s="195">
        <v>211011</v>
      </c>
      <c r="D102" s="265">
        <v>21110223</v>
      </c>
      <c r="E102" s="197" t="s">
        <v>166</v>
      </c>
      <c r="F102" s="198" t="s">
        <v>344</v>
      </c>
      <c r="G102" s="198" t="s">
        <v>345</v>
      </c>
      <c r="H102" s="199" t="s">
        <v>18</v>
      </c>
      <c r="I102" s="194"/>
      <c r="J102" s="199" t="s">
        <v>19</v>
      </c>
      <c r="K102" s="200">
        <f t="shared" si="0"/>
        <v>1200</v>
      </c>
      <c r="L102" s="201" t="s">
        <v>20</v>
      </c>
      <c r="M102" s="104">
        <v>16</v>
      </c>
      <c r="N102" s="262">
        <f t="shared" si="78"/>
        <v>0.75</v>
      </c>
      <c r="O102" s="202">
        <v>0.75</v>
      </c>
      <c r="P102" s="110">
        <f t="shared" si="56"/>
        <v>1043.9999999999998</v>
      </c>
      <c r="Q102" s="204" t="s">
        <v>139</v>
      </c>
      <c r="R102" s="113">
        <f t="shared" si="50"/>
        <v>200</v>
      </c>
      <c r="S102" s="114">
        <f t="shared" si="57"/>
        <v>173.99999999999997</v>
      </c>
      <c r="T102" s="113">
        <f t="shared" si="51"/>
        <v>400</v>
      </c>
      <c r="U102" s="115">
        <f t="shared" si="58"/>
        <v>347.99999999999994</v>
      </c>
      <c r="V102" s="113">
        <f t="shared" si="52"/>
        <v>300</v>
      </c>
      <c r="W102" s="115">
        <f t="shared" si="59"/>
        <v>260.99999999999994</v>
      </c>
      <c r="X102" s="113">
        <f t="shared" si="53"/>
        <v>300</v>
      </c>
      <c r="Y102" s="115">
        <f t="shared" si="60"/>
        <v>260.99999999999994</v>
      </c>
      <c r="Z102" s="116">
        <f t="shared" si="54"/>
        <v>1043.9999999999998</v>
      </c>
      <c r="AA102" s="117" t="b">
        <f t="shared" si="55"/>
        <v>1</v>
      </c>
      <c r="AB102" s="194"/>
      <c r="AC102" s="213"/>
      <c r="AD102" s="109" t="s">
        <v>22</v>
      </c>
      <c r="AE102" s="108" t="s">
        <v>23</v>
      </c>
      <c r="AF102" s="214"/>
      <c r="AG102" s="215"/>
      <c r="AH102" s="210"/>
      <c r="AI102" s="164">
        <f t="shared" si="61"/>
        <v>0</v>
      </c>
      <c r="AJ102" s="216"/>
      <c r="AK102" s="164">
        <f t="shared" si="62"/>
        <v>0</v>
      </c>
      <c r="AL102" s="216">
        <v>200</v>
      </c>
      <c r="AM102" s="164">
        <f t="shared" si="63"/>
        <v>173.99999999999997</v>
      </c>
      <c r="AN102" s="216">
        <v>200</v>
      </c>
      <c r="AO102" s="164">
        <f t="shared" si="64"/>
        <v>173.99999999999997</v>
      </c>
      <c r="AP102" s="216">
        <v>100</v>
      </c>
      <c r="AQ102" s="164">
        <f t="shared" si="65"/>
        <v>86.999999999999986</v>
      </c>
      <c r="AR102" s="216">
        <v>100</v>
      </c>
      <c r="AS102" s="164">
        <f t="shared" si="66"/>
        <v>86.999999999999986</v>
      </c>
      <c r="AT102" s="216">
        <v>100</v>
      </c>
      <c r="AU102" s="164">
        <f t="shared" si="67"/>
        <v>86.999999999999986</v>
      </c>
      <c r="AV102" s="216">
        <v>100</v>
      </c>
      <c r="AW102" s="164">
        <f t="shared" si="68"/>
        <v>86.999999999999986</v>
      </c>
      <c r="AX102" s="216">
        <v>100</v>
      </c>
      <c r="AY102" s="164">
        <f t="shared" si="69"/>
        <v>86.999999999999986</v>
      </c>
      <c r="AZ102" s="216">
        <v>100</v>
      </c>
      <c r="BA102" s="164">
        <f t="shared" si="70"/>
        <v>86.999999999999986</v>
      </c>
      <c r="BB102" s="216">
        <v>100</v>
      </c>
      <c r="BC102" s="164">
        <f t="shared" si="71"/>
        <v>86.999999999999986</v>
      </c>
      <c r="BD102" s="216">
        <v>100</v>
      </c>
      <c r="BE102" s="164">
        <f t="shared" si="72"/>
        <v>86.999999999999986</v>
      </c>
      <c r="BF102" s="253">
        <f t="shared" si="73"/>
        <v>1043.9999999999998</v>
      </c>
      <c r="BG102" s="253">
        <f t="shared" si="74"/>
        <v>1043.9999999999998</v>
      </c>
      <c r="BH102" s="10" t="b">
        <f t="shared" si="75"/>
        <v>1</v>
      </c>
      <c r="BI102" s="253">
        <f t="shared" si="76"/>
        <v>0</v>
      </c>
      <c r="BJ102" s="250">
        <f t="shared" si="79"/>
        <v>21110223</v>
      </c>
      <c r="BK102" s="251">
        <v>348</v>
      </c>
      <c r="BL102" s="251">
        <v>5</v>
      </c>
      <c r="BM102" s="252">
        <f t="shared" si="80"/>
        <v>200</v>
      </c>
      <c r="BN102" s="252">
        <f t="shared" si="81"/>
        <v>400</v>
      </c>
      <c r="BO102" s="252">
        <f t="shared" si="82"/>
        <v>300</v>
      </c>
      <c r="BP102" s="252">
        <f t="shared" si="83"/>
        <v>300</v>
      </c>
      <c r="BQ102" s="254">
        <f t="shared" si="84"/>
        <v>0.75</v>
      </c>
      <c r="BR102">
        <f t="shared" si="77"/>
        <v>16</v>
      </c>
      <c r="BS102">
        <v>0</v>
      </c>
      <c r="BT102">
        <v>1</v>
      </c>
      <c r="BU102" t="s">
        <v>139</v>
      </c>
      <c r="BV102" t="str">
        <f t="shared" si="97"/>
        <v>0</v>
      </c>
      <c r="BW102" t="str">
        <f t="shared" si="97"/>
        <v>0</v>
      </c>
      <c r="BX102" t="str">
        <f t="shared" si="97"/>
        <v>1</v>
      </c>
      <c r="BY102" t="s">
        <v>23</v>
      </c>
      <c r="BZ102" s="253">
        <f t="shared" si="85"/>
        <v>0</v>
      </c>
      <c r="CA102" s="253">
        <f t="shared" si="86"/>
        <v>0</v>
      </c>
      <c r="CB102" s="253">
        <f t="shared" si="87"/>
        <v>173.99999999999997</v>
      </c>
      <c r="CC102" s="253">
        <f t="shared" si="88"/>
        <v>173.99999999999997</v>
      </c>
      <c r="CD102" s="253">
        <f t="shared" si="89"/>
        <v>86.999999999999986</v>
      </c>
      <c r="CE102" s="253">
        <f t="shared" si="90"/>
        <v>86.999999999999986</v>
      </c>
      <c r="CF102" s="253">
        <f t="shared" si="91"/>
        <v>86.999999999999986</v>
      </c>
      <c r="CG102" s="253">
        <f t="shared" si="92"/>
        <v>86.999999999999986</v>
      </c>
      <c r="CH102" s="253">
        <f t="shared" si="93"/>
        <v>86.999999999999986</v>
      </c>
      <c r="CI102" s="253">
        <f t="shared" si="94"/>
        <v>86.999999999999986</v>
      </c>
      <c r="CJ102" s="253">
        <f t="shared" si="95"/>
        <v>86.999999999999986</v>
      </c>
      <c r="CK102" s="253">
        <f t="shared" si="96"/>
        <v>86.999999999999986</v>
      </c>
    </row>
    <row r="103" spans="1:89" ht="27.6" x14ac:dyDescent="0.3">
      <c r="B103" s="129">
        <v>52</v>
      </c>
      <c r="C103" s="192">
        <v>211011</v>
      </c>
      <c r="D103" s="265">
        <v>21110228</v>
      </c>
      <c r="E103" s="102" t="s">
        <v>167</v>
      </c>
      <c r="F103" s="108" t="s">
        <v>344</v>
      </c>
      <c r="G103" s="108" t="s">
        <v>345</v>
      </c>
      <c r="H103" s="109" t="s">
        <v>18</v>
      </c>
      <c r="I103" s="123"/>
      <c r="J103" s="109" t="s">
        <v>19</v>
      </c>
      <c r="K103" s="111">
        <f t="shared" si="0"/>
        <v>100</v>
      </c>
      <c r="L103" s="104" t="s">
        <v>20</v>
      </c>
      <c r="M103" s="104">
        <v>16</v>
      </c>
      <c r="N103" s="262">
        <f t="shared" si="78"/>
        <v>5.84</v>
      </c>
      <c r="O103" s="106">
        <v>5.84</v>
      </c>
      <c r="P103" s="110">
        <f t="shared" si="56"/>
        <v>677.43999999999994</v>
      </c>
      <c r="Q103" s="112" t="s">
        <v>139</v>
      </c>
      <c r="R103" s="113">
        <f t="shared" si="50"/>
        <v>100</v>
      </c>
      <c r="S103" s="114">
        <f t="shared" si="57"/>
        <v>677.43999999999994</v>
      </c>
      <c r="T103" s="113">
        <f t="shared" si="51"/>
        <v>0</v>
      </c>
      <c r="U103" s="115">
        <f t="shared" si="58"/>
        <v>0</v>
      </c>
      <c r="V103" s="113">
        <f t="shared" si="52"/>
        <v>0</v>
      </c>
      <c r="W103" s="115">
        <f t="shared" si="59"/>
        <v>0</v>
      </c>
      <c r="X103" s="113">
        <f t="shared" si="53"/>
        <v>0</v>
      </c>
      <c r="Y103" s="115">
        <f t="shared" si="60"/>
        <v>0</v>
      </c>
      <c r="Z103" s="116">
        <f t="shared" si="54"/>
        <v>677.43999999999994</v>
      </c>
      <c r="AA103" s="117" t="b">
        <f t="shared" si="55"/>
        <v>1</v>
      </c>
      <c r="AB103" s="123"/>
      <c r="AC103" s="124"/>
      <c r="AD103" s="109" t="s">
        <v>22</v>
      </c>
      <c r="AE103" s="108" t="s">
        <v>23</v>
      </c>
      <c r="AF103" s="125"/>
      <c r="AG103" s="126"/>
      <c r="AH103" s="121">
        <v>0</v>
      </c>
      <c r="AI103" s="164">
        <f t="shared" si="61"/>
        <v>0</v>
      </c>
      <c r="AJ103" s="127">
        <v>100</v>
      </c>
      <c r="AK103" s="164">
        <f t="shared" si="62"/>
        <v>677.43999999999994</v>
      </c>
      <c r="AL103" s="127"/>
      <c r="AM103" s="164">
        <f t="shared" si="63"/>
        <v>0</v>
      </c>
      <c r="AN103" s="127"/>
      <c r="AO103" s="164">
        <f t="shared" si="64"/>
        <v>0</v>
      </c>
      <c r="AP103" s="127"/>
      <c r="AQ103" s="164">
        <f t="shared" si="65"/>
        <v>0</v>
      </c>
      <c r="AR103" s="127"/>
      <c r="AS103" s="164">
        <f t="shared" si="66"/>
        <v>0</v>
      </c>
      <c r="AT103" s="127"/>
      <c r="AU103" s="164">
        <f t="shared" si="67"/>
        <v>0</v>
      </c>
      <c r="AV103" s="127"/>
      <c r="AW103" s="164">
        <f t="shared" si="68"/>
        <v>0</v>
      </c>
      <c r="AX103" s="127"/>
      <c r="AY103" s="164">
        <f t="shared" si="69"/>
        <v>0</v>
      </c>
      <c r="AZ103" s="127"/>
      <c r="BA103" s="164">
        <f t="shared" si="70"/>
        <v>0</v>
      </c>
      <c r="BB103" s="127"/>
      <c r="BC103" s="164">
        <f t="shared" si="71"/>
        <v>0</v>
      </c>
      <c r="BD103" s="127"/>
      <c r="BE103" s="164">
        <f t="shared" si="72"/>
        <v>0</v>
      </c>
      <c r="BF103" s="253">
        <f t="shared" si="73"/>
        <v>677.43999999999994</v>
      </c>
      <c r="BG103" s="253">
        <f t="shared" si="74"/>
        <v>677.43999999999994</v>
      </c>
      <c r="BH103" s="10" t="b">
        <f t="shared" si="75"/>
        <v>1</v>
      </c>
      <c r="BI103" s="253">
        <f t="shared" si="76"/>
        <v>0</v>
      </c>
      <c r="BJ103" s="250">
        <f t="shared" si="79"/>
        <v>21110228</v>
      </c>
      <c r="BK103" s="251">
        <v>348</v>
      </c>
      <c r="BL103" s="251">
        <v>5</v>
      </c>
      <c r="BM103" s="252">
        <f t="shared" si="80"/>
        <v>100</v>
      </c>
      <c r="BN103" s="252">
        <f t="shared" si="81"/>
        <v>0</v>
      </c>
      <c r="BO103" s="252">
        <f t="shared" si="82"/>
        <v>0</v>
      </c>
      <c r="BP103" s="252">
        <f t="shared" si="83"/>
        <v>0</v>
      </c>
      <c r="BQ103" s="254">
        <f t="shared" si="84"/>
        <v>5.84</v>
      </c>
      <c r="BR103">
        <f t="shared" si="77"/>
        <v>16</v>
      </c>
      <c r="BS103">
        <v>0</v>
      </c>
      <c r="BT103">
        <v>1</v>
      </c>
      <c r="BU103" t="s">
        <v>139</v>
      </c>
      <c r="BV103" t="str">
        <f t="shared" si="97"/>
        <v>0</v>
      </c>
      <c r="BW103" t="str">
        <f t="shared" si="97"/>
        <v>0</v>
      </c>
      <c r="BX103" t="str">
        <f t="shared" si="97"/>
        <v>1</v>
      </c>
      <c r="BY103" t="s">
        <v>23</v>
      </c>
      <c r="BZ103" s="253">
        <f t="shared" si="85"/>
        <v>0</v>
      </c>
      <c r="CA103" s="253">
        <f t="shared" si="86"/>
        <v>677.43999999999994</v>
      </c>
      <c r="CB103" s="253">
        <f t="shared" si="87"/>
        <v>0</v>
      </c>
      <c r="CC103" s="253">
        <f t="shared" si="88"/>
        <v>0</v>
      </c>
      <c r="CD103" s="253">
        <f t="shared" si="89"/>
        <v>0</v>
      </c>
      <c r="CE103" s="253">
        <f t="shared" si="90"/>
        <v>0</v>
      </c>
      <c r="CF103" s="253">
        <f t="shared" si="91"/>
        <v>0</v>
      </c>
      <c r="CG103" s="253">
        <f t="shared" si="92"/>
        <v>0</v>
      </c>
      <c r="CH103" s="253">
        <f t="shared" si="93"/>
        <v>0</v>
      </c>
      <c r="CI103" s="253">
        <f t="shared" si="94"/>
        <v>0</v>
      </c>
      <c r="CJ103" s="253">
        <f t="shared" si="95"/>
        <v>0</v>
      </c>
      <c r="CK103" s="253">
        <f t="shared" si="96"/>
        <v>0</v>
      </c>
    </row>
    <row r="104" spans="1:89" ht="27.6" x14ac:dyDescent="0.3">
      <c r="A104" s="218"/>
      <c r="B104" s="194">
        <v>52</v>
      </c>
      <c r="C104" s="195">
        <v>211011</v>
      </c>
      <c r="D104" s="265">
        <v>21110228</v>
      </c>
      <c r="E104" s="197" t="s">
        <v>167</v>
      </c>
      <c r="F104" s="198" t="s">
        <v>344</v>
      </c>
      <c r="G104" s="198" t="s">
        <v>345</v>
      </c>
      <c r="H104" s="199" t="s">
        <v>18</v>
      </c>
      <c r="I104" s="194"/>
      <c r="J104" s="199" t="s">
        <v>19</v>
      </c>
      <c r="K104" s="200">
        <f t="shared" si="0"/>
        <v>260</v>
      </c>
      <c r="L104" s="201" t="s">
        <v>20</v>
      </c>
      <c r="M104" s="104">
        <v>16</v>
      </c>
      <c r="N104" s="262">
        <f t="shared" si="78"/>
        <v>6.4</v>
      </c>
      <c r="O104" s="202">
        <v>6.4</v>
      </c>
      <c r="P104" s="110">
        <f t="shared" si="56"/>
        <v>1930.2399999999998</v>
      </c>
      <c r="Q104" s="204" t="s">
        <v>139</v>
      </c>
      <c r="R104" s="113">
        <f t="shared" si="50"/>
        <v>50</v>
      </c>
      <c r="S104" s="114">
        <f t="shared" si="57"/>
        <v>371.2</v>
      </c>
      <c r="T104" s="113">
        <f t="shared" si="51"/>
        <v>90</v>
      </c>
      <c r="U104" s="115">
        <f t="shared" si="58"/>
        <v>668.16</v>
      </c>
      <c r="V104" s="113">
        <f t="shared" si="52"/>
        <v>60</v>
      </c>
      <c r="W104" s="115">
        <f t="shared" si="59"/>
        <v>445.43999999999994</v>
      </c>
      <c r="X104" s="113">
        <f t="shared" si="53"/>
        <v>60</v>
      </c>
      <c r="Y104" s="115">
        <f t="shared" si="60"/>
        <v>445.43999999999994</v>
      </c>
      <c r="Z104" s="116">
        <f t="shared" si="54"/>
        <v>1930.2399999999998</v>
      </c>
      <c r="AA104" s="117" t="b">
        <f t="shared" si="55"/>
        <v>1</v>
      </c>
      <c r="AB104" s="194"/>
      <c r="AC104" s="213"/>
      <c r="AD104" s="109" t="s">
        <v>22</v>
      </c>
      <c r="AE104" s="108" t="s">
        <v>23</v>
      </c>
      <c r="AF104" s="214"/>
      <c r="AG104" s="215"/>
      <c r="AH104" s="210"/>
      <c r="AI104" s="164">
        <f t="shared" si="61"/>
        <v>0</v>
      </c>
      <c r="AJ104" s="216"/>
      <c r="AK104" s="164">
        <f t="shared" si="62"/>
        <v>0</v>
      </c>
      <c r="AL104" s="216">
        <v>50</v>
      </c>
      <c r="AM104" s="164">
        <f t="shared" si="63"/>
        <v>371.2</v>
      </c>
      <c r="AN104" s="216">
        <v>50</v>
      </c>
      <c r="AO104" s="164">
        <f t="shared" si="64"/>
        <v>371.2</v>
      </c>
      <c r="AP104" s="216">
        <v>20</v>
      </c>
      <c r="AQ104" s="164">
        <f t="shared" si="65"/>
        <v>148.47999999999999</v>
      </c>
      <c r="AR104" s="216">
        <v>20</v>
      </c>
      <c r="AS104" s="164">
        <f t="shared" si="66"/>
        <v>148.47999999999999</v>
      </c>
      <c r="AT104" s="216">
        <v>20</v>
      </c>
      <c r="AU104" s="164">
        <f t="shared" si="67"/>
        <v>148.47999999999999</v>
      </c>
      <c r="AV104" s="216">
        <v>20</v>
      </c>
      <c r="AW104" s="164">
        <f t="shared" si="68"/>
        <v>148.47999999999999</v>
      </c>
      <c r="AX104" s="216">
        <v>20</v>
      </c>
      <c r="AY104" s="164">
        <f t="shared" si="69"/>
        <v>148.47999999999999</v>
      </c>
      <c r="AZ104" s="216">
        <v>20</v>
      </c>
      <c r="BA104" s="164">
        <f t="shared" si="70"/>
        <v>148.47999999999999</v>
      </c>
      <c r="BB104" s="216">
        <v>20</v>
      </c>
      <c r="BC104" s="164">
        <f t="shared" si="71"/>
        <v>148.47999999999999</v>
      </c>
      <c r="BD104" s="216">
        <v>20</v>
      </c>
      <c r="BE104" s="164">
        <f t="shared" si="72"/>
        <v>148.47999999999999</v>
      </c>
      <c r="BF104" s="253">
        <f t="shared" si="73"/>
        <v>1930.2399999999998</v>
      </c>
      <c r="BG104" s="253">
        <f t="shared" si="74"/>
        <v>1930.24</v>
      </c>
      <c r="BH104" s="10" t="b">
        <f t="shared" si="75"/>
        <v>1</v>
      </c>
      <c r="BI104" s="253">
        <f t="shared" si="76"/>
        <v>0</v>
      </c>
      <c r="BJ104" s="250">
        <f t="shared" si="79"/>
        <v>21110228</v>
      </c>
      <c r="BK104" s="251">
        <v>348</v>
      </c>
      <c r="BL104" s="251">
        <v>5</v>
      </c>
      <c r="BM104" s="252">
        <f t="shared" si="80"/>
        <v>50</v>
      </c>
      <c r="BN104" s="252">
        <f t="shared" si="81"/>
        <v>90</v>
      </c>
      <c r="BO104" s="252">
        <f t="shared" si="82"/>
        <v>60</v>
      </c>
      <c r="BP104" s="252">
        <f t="shared" si="83"/>
        <v>60</v>
      </c>
      <c r="BQ104" s="254">
        <f t="shared" si="84"/>
        <v>6.4</v>
      </c>
      <c r="BR104">
        <f t="shared" si="77"/>
        <v>16</v>
      </c>
      <c r="BS104">
        <v>0</v>
      </c>
      <c r="BT104">
        <v>1</v>
      </c>
      <c r="BU104" t="s">
        <v>139</v>
      </c>
      <c r="BV104" t="str">
        <f t="shared" si="97"/>
        <v>0</v>
      </c>
      <c r="BW104" t="str">
        <f t="shared" si="97"/>
        <v>0</v>
      </c>
      <c r="BX104" t="str">
        <f t="shared" si="97"/>
        <v>1</v>
      </c>
      <c r="BY104" t="s">
        <v>23</v>
      </c>
      <c r="BZ104" s="253">
        <f t="shared" si="85"/>
        <v>0</v>
      </c>
      <c r="CA104" s="253">
        <f t="shared" si="86"/>
        <v>0</v>
      </c>
      <c r="CB104" s="253">
        <f t="shared" si="87"/>
        <v>371.2</v>
      </c>
      <c r="CC104" s="253">
        <f t="shared" si="88"/>
        <v>371.2</v>
      </c>
      <c r="CD104" s="253">
        <f t="shared" si="89"/>
        <v>148.47999999999999</v>
      </c>
      <c r="CE104" s="253">
        <f t="shared" si="90"/>
        <v>148.47999999999999</v>
      </c>
      <c r="CF104" s="253">
        <f t="shared" si="91"/>
        <v>148.47999999999999</v>
      </c>
      <c r="CG104" s="253">
        <f t="shared" si="92"/>
        <v>148.47999999999999</v>
      </c>
      <c r="CH104" s="253">
        <f t="shared" si="93"/>
        <v>148.47999999999999</v>
      </c>
      <c r="CI104" s="253">
        <f t="shared" si="94"/>
        <v>148.47999999999999</v>
      </c>
      <c r="CJ104" s="253">
        <f t="shared" si="95"/>
        <v>148.47999999999999</v>
      </c>
      <c r="CK104" s="253">
        <f t="shared" si="96"/>
        <v>148.47999999999999</v>
      </c>
    </row>
    <row r="105" spans="1:89" ht="20.399999999999999" x14ac:dyDescent="0.3">
      <c r="B105" s="129">
        <v>53</v>
      </c>
      <c r="C105" s="192">
        <v>211011</v>
      </c>
      <c r="D105" s="265">
        <v>21110232</v>
      </c>
      <c r="E105" s="102" t="s">
        <v>168</v>
      </c>
      <c r="F105" s="108" t="s">
        <v>344</v>
      </c>
      <c r="G105" s="108" t="s">
        <v>345</v>
      </c>
      <c r="H105" s="109" t="s">
        <v>18</v>
      </c>
      <c r="I105" s="123"/>
      <c r="J105" s="109" t="s">
        <v>19</v>
      </c>
      <c r="K105" s="111">
        <f t="shared" si="0"/>
        <v>0</v>
      </c>
      <c r="L105" s="104" t="s">
        <v>20</v>
      </c>
      <c r="M105" s="104">
        <v>16</v>
      </c>
      <c r="N105" s="262">
        <f t="shared" si="78"/>
        <v>3.68</v>
      </c>
      <c r="O105" s="106">
        <v>3.68</v>
      </c>
      <c r="P105" s="110">
        <f t="shared" si="56"/>
        <v>0</v>
      </c>
      <c r="Q105" s="112" t="s">
        <v>139</v>
      </c>
      <c r="R105" s="113">
        <f t="shared" si="50"/>
        <v>0</v>
      </c>
      <c r="S105" s="114">
        <f t="shared" si="57"/>
        <v>0</v>
      </c>
      <c r="T105" s="113">
        <f t="shared" si="51"/>
        <v>0</v>
      </c>
      <c r="U105" s="115">
        <f t="shared" si="58"/>
        <v>0</v>
      </c>
      <c r="V105" s="113">
        <f t="shared" si="52"/>
        <v>0</v>
      </c>
      <c r="W105" s="115">
        <f t="shared" si="59"/>
        <v>0</v>
      </c>
      <c r="X105" s="113">
        <f t="shared" si="53"/>
        <v>0</v>
      </c>
      <c r="Y105" s="115">
        <f t="shared" si="60"/>
        <v>0</v>
      </c>
      <c r="Z105" s="116">
        <f t="shared" si="54"/>
        <v>0</v>
      </c>
      <c r="AA105" s="117" t="b">
        <f t="shared" si="55"/>
        <v>1</v>
      </c>
      <c r="AB105" s="123"/>
      <c r="AC105" s="124"/>
      <c r="AD105" s="109" t="s">
        <v>22</v>
      </c>
      <c r="AE105" s="108" t="s">
        <v>23</v>
      </c>
      <c r="AF105" s="125"/>
      <c r="AG105" s="126"/>
      <c r="AH105" s="121">
        <v>0</v>
      </c>
      <c r="AI105" s="164">
        <f t="shared" si="61"/>
        <v>0</v>
      </c>
      <c r="AJ105" s="127">
        <v>0</v>
      </c>
      <c r="AK105" s="164">
        <f t="shared" si="62"/>
        <v>0</v>
      </c>
      <c r="AL105" s="127"/>
      <c r="AM105" s="164">
        <f t="shared" si="63"/>
        <v>0</v>
      </c>
      <c r="AN105" s="127"/>
      <c r="AO105" s="164">
        <f t="shared" si="64"/>
        <v>0</v>
      </c>
      <c r="AP105" s="127"/>
      <c r="AQ105" s="164">
        <f t="shared" si="65"/>
        <v>0</v>
      </c>
      <c r="AR105" s="127"/>
      <c r="AS105" s="164">
        <f t="shared" si="66"/>
        <v>0</v>
      </c>
      <c r="AT105" s="127"/>
      <c r="AU105" s="164">
        <f t="shared" si="67"/>
        <v>0</v>
      </c>
      <c r="AV105" s="127"/>
      <c r="AW105" s="164">
        <f t="shared" si="68"/>
        <v>0</v>
      </c>
      <c r="AX105" s="127"/>
      <c r="AY105" s="164">
        <f t="shared" si="69"/>
        <v>0</v>
      </c>
      <c r="AZ105" s="127"/>
      <c r="BA105" s="164">
        <f t="shared" si="70"/>
        <v>0</v>
      </c>
      <c r="BB105" s="127"/>
      <c r="BC105" s="164">
        <f t="shared" si="71"/>
        <v>0</v>
      </c>
      <c r="BD105" s="127"/>
      <c r="BE105" s="164">
        <f t="shared" si="72"/>
        <v>0</v>
      </c>
      <c r="BF105" s="253">
        <f t="shared" si="73"/>
        <v>0</v>
      </c>
      <c r="BG105" s="253">
        <f t="shared" si="74"/>
        <v>0</v>
      </c>
      <c r="BH105" s="10" t="b">
        <f t="shared" si="75"/>
        <v>1</v>
      </c>
      <c r="BI105" s="253">
        <f t="shared" si="76"/>
        <v>0</v>
      </c>
      <c r="BJ105" s="250">
        <f t="shared" si="79"/>
        <v>21110232</v>
      </c>
      <c r="BK105" s="251">
        <v>348</v>
      </c>
      <c r="BL105" s="251">
        <v>5</v>
      </c>
      <c r="BM105" s="252">
        <f t="shared" si="80"/>
        <v>0</v>
      </c>
      <c r="BN105" s="252">
        <f t="shared" si="81"/>
        <v>0</v>
      </c>
      <c r="BO105" s="252">
        <f t="shared" si="82"/>
        <v>0</v>
      </c>
      <c r="BP105" s="252">
        <f t="shared" si="83"/>
        <v>0</v>
      </c>
      <c r="BQ105" s="254">
        <f t="shared" si="84"/>
        <v>3.68</v>
      </c>
      <c r="BR105">
        <f t="shared" si="77"/>
        <v>16</v>
      </c>
      <c r="BS105">
        <v>0</v>
      </c>
      <c r="BT105">
        <v>1</v>
      </c>
      <c r="BU105" t="s">
        <v>139</v>
      </c>
      <c r="BV105" t="str">
        <f t="shared" si="97"/>
        <v>0</v>
      </c>
      <c r="BW105" t="str">
        <f t="shared" si="97"/>
        <v>0</v>
      </c>
      <c r="BX105" t="str">
        <f t="shared" si="97"/>
        <v>1</v>
      </c>
      <c r="BY105" t="s">
        <v>23</v>
      </c>
      <c r="BZ105" s="253">
        <f t="shared" si="85"/>
        <v>0</v>
      </c>
      <c r="CA105" s="253">
        <f t="shared" si="86"/>
        <v>0</v>
      </c>
      <c r="CB105" s="253">
        <f t="shared" si="87"/>
        <v>0</v>
      </c>
      <c r="CC105" s="253">
        <f t="shared" si="88"/>
        <v>0</v>
      </c>
      <c r="CD105" s="253">
        <f t="shared" si="89"/>
        <v>0</v>
      </c>
      <c r="CE105" s="253">
        <f t="shared" si="90"/>
        <v>0</v>
      </c>
      <c r="CF105" s="253">
        <f t="shared" si="91"/>
        <v>0</v>
      </c>
      <c r="CG105" s="253">
        <f t="shared" si="92"/>
        <v>0</v>
      </c>
      <c r="CH105" s="253">
        <f t="shared" si="93"/>
        <v>0</v>
      </c>
      <c r="CI105" s="253">
        <f t="shared" si="94"/>
        <v>0</v>
      </c>
      <c r="CJ105" s="253">
        <f t="shared" si="95"/>
        <v>0</v>
      </c>
      <c r="CK105" s="253">
        <f t="shared" si="96"/>
        <v>0</v>
      </c>
    </row>
    <row r="106" spans="1:89" ht="20.399999999999999" x14ac:dyDescent="0.3">
      <c r="A106" s="218"/>
      <c r="B106" s="194">
        <v>53</v>
      </c>
      <c r="C106" s="195">
        <v>211011</v>
      </c>
      <c r="D106" s="265">
        <v>21110232</v>
      </c>
      <c r="E106" s="197" t="s">
        <v>168</v>
      </c>
      <c r="F106" s="198" t="s">
        <v>344</v>
      </c>
      <c r="G106" s="198" t="s">
        <v>345</v>
      </c>
      <c r="H106" s="199" t="s">
        <v>18</v>
      </c>
      <c r="I106" s="194"/>
      <c r="J106" s="199" t="s">
        <v>19</v>
      </c>
      <c r="K106" s="200">
        <f t="shared" si="0"/>
        <v>1000</v>
      </c>
      <c r="L106" s="201" t="s">
        <v>20</v>
      </c>
      <c r="M106" s="104">
        <v>16</v>
      </c>
      <c r="N106" s="262">
        <f t="shared" si="78"/>
        <v>3.1</v>
      </c>
      <c r="O106" s="202">
        <v>3.1</v>
      </c>
      <c r="P106" s="110">
        <f t="shared" si="56"/>
        <v>3595.9999999999995</v>
      </c>
      <c r="Q106" s="204" t="s">
        <v>139</v>
      </c>
      <c r="R106" s="113">
        <f t="shared" si="50"/>
        <v>100</v>
      </c>
      <c r="S106" s="114">
        <f t="shared" si="57"/>
        <v>359.59999999999997</v>
      </c>
      <c r="T106" s="113">
        <f t="shared" si="51"/>
        <v>300</v>
      </c>
      <c r="U106" s="115">
        <f t="shared" si="58"/>
        <v>1078.8</v>
      </c>
      <c r="V106" s="113">
        <f t="shared" si="52"/>
        <v>300</v>
      </c>
      <c r="W106" s="115">
        <f t="shared" si="59"/>
        <v>1078.8</v>
      </c>
      <c r="X106" s="113">
        <f t="shared" si="53"/>
        <v>300</v>
      </c>
      <c r="Y106" s="115">
        <f t="shared" si="60"/>
        <v>1078.8</v>
      </c>
      <c r="Z106" s="116">
        <f t="shared" si="54"/>
        <v>3596</v>
      </c>
      <c r="AA106" s="117" t="b">
        <f t="shared" si="55"/>
        <v>1</v>
      </c>
      <c r="AB106" s="194"/>
      <c r="AC106" s="213"/>
      <c r="AD106" s="109" t="s">
        <v>22</v>
      </c>
      <c r="AE106" s="108" t="s">
        <v>23</v>
      </c>
      <c r="AF106" s="214"/>
      <c r="AG106" s="215"/>
      <c r="AH106" s="210"/>
      <c r="AI106" s="164">
        <f t="shared" si="61"/>
        <v>0</v>
      </c>
      <c r="AJ106" s="216"/>
      <c r="AK106" s="164">
        <f t="shared" si="62"/>
        <v>0</v>
      </c>
      <c r="AL106" s="216">
        <v>100</v>
      </c>
      <c r="AM106" s="164">
        <f t="shared" si="63"/>
        <v>359.59999999999997</v>
      </c>
      <c r="AN106" s="216">
        <v>100</v>
      </c>
      <c r="AO106" s="164">
        <f t="shared" si="64"/>
        <v>359.59999999999997</v>
      </c>
      <c r="AP106" s="216">
        <v>100</v>
      </c>
      <c r="AQ106" s="164">
        <f t="shared" si="65"/>
        <v>359.59999999999997</v>
      </c>
      <c r="AR106" s="216">
        <v>100</v>
      </c>
      <c r="AS106" s="164">
        <f t="shared" si="66"/>
        <v>359.59999999999997</v>
      </c>
      <c r="AT106" s="216">
        <v>100</v>
      </c>
      <c r="AU106" s="164">
        <f t="shared" si="67"/>
        <v>359.59999999999997</v>
      </c>
      <c r="AV106" s="216">
        <v>100</v>
      </c>
      <c r="AW106" s="164">
        <f t="shared" si="68"/>
        <v>359.59999999999997</v>
      </c>
      <c r="AX106" s="216">
        <v>100</v>
      </c>
      <c r="AY106" s="164">
        <f t="shared" si="69"/>
        <v>359.59999999999997</v>
      </c>
      <c r="AZ106" s="216">
        <v>100</v>
      </c>
      <c r="BA106" s="164">
        <f t="shared" si="70"/>
        <v>359.59999999999997</v>
      </c>
      <c r="BB106" s="216">
        <v>100</v>
      </c>
      <c r="BC106" s="164">
        <f t="shared" si="71"/>
        <v>359.59999999999997</v>
      </c>
      <c r="BD106" s="216">
        <v>100</v>
      </c>
      <c r="BE106" s="164">
        <f t="shared" si="72"/>
        <v>359.59999999999997</v>
      </c>
      <c r="BF106" s="253">
        <f t="shared" si="73"/>
        <v>3595.9999999999995</v>
      </c>
      <c r="BG106" s="253">
        <f t="shared" si="74"/>
        <v>3595.9999999999995</v>
      </c>
      <c r="BH106" s="10" t="b">
        <f t="shared" si="75"/>
        <v>1</v>
      </c>
      <c r="BI106" s="253">
        <f t="shared" si="76"/>
        <v>0</v>
      </c>
      <c r="BJ106" s="250">
        <f t="shared" si="79"/>
        <v>21110232</v>
      </c>
      <c r="BK106" s="251">
        <v>348</v>
      </c>
      <c r="BL106" s="251">
        <v>5</v>
      </c>
      <c r="BM106" s="252">
        <f t="shared" si="80"/>
        <v>100</v>
      </c>
      <c r="BN106" s="252">
        <f t="shared" si="81"/>
        <v>300</v>
      </c>
      <c r="BO106" s="252">
        <f t="shared" si="82"/>
        <v>300</v>
      </c>
      <c r="BP106" s="252">
        <f t="shared" si="83"/>
        <v>300</v>
      </c>
      <c r="BQ106" s="254">
        <f t="shared" si="84"/>
        <v>3.1</v>
      </c>
      <c r="BR106">
        <f t="shared" si="77"/>
        <v>16</v>
      </c>
      <c r="BS106">
        <v>0</v>
      </c>
      <c r="BT106">
        <v>1</v>
      </c>
      <c r="BU106" t="s">
        <v>139</v>
      </c>
      <c r="BV106" t="str">
        <f t="shared" si="97"/>
        <v>0</v>
      </c>
      <c r="BW106" t="str">
        <f t="shared" si="97"/>
        <v>0</v>
      </c>
      <c r="BX106" t="str">
        <f t="shared" si="97"/>
        <v>1</v>
      </c>
      <c r="BY106" t="s">
        <v>23</v>
      </c>
      <c r="BZ106" s="253">
        <f t="shared" si="85"/>
        <v>0</v>
      </c>
      <c r="CA106" s="253">
        <f t="shared" si="86"/>
        <v>0</v>
      </c>
      <c r="CB106" s="253">
        <f t="shared" si="87"/>
        <v>359.59999999999997</v>
      </c>
      <c r="CC106" s="253">
        <f t="shared" si="88"/>
        <v>359.59999999999997</v>
      </c>
      <c r="CD106" s="253">
        <f t="shared" si="89"/>
        <v>359.59999999999997</v>
      </c>
      <c r="CE106" s="253">
        <f t="shared" si="90"/>
        <v>359.59999999999997</v>
      </c>
      <c r="CF106" s="253">
        <f t="shared" si="91"/>
        <v>359.59999999999997</v>
      </c>
      <c r="CG106" s="253">
        <f t="shared" si="92"/>
        <v>359.59999999999997</v>
      </c>
      <c r="CH106" s="253">
        <f t="shared" si="93"/>
        <v>359.59999999999997</v>
      </c>
      <c r="CI106" s="253">
        <f t="shared" si="94"/>
        <v>359.59999999999997</v>
      </c>
      <c r="CJ106" s="253">
        <f t="shared" si="95"/>
        <v>359.59999999999997</v>
      </c>
      <c r="CK106" s="253">
        <f t="shared" si="96"/>
        <v>359.59999999999997</v>
      </c>
    </row>
    <row r="107" spans="1:89" ht="20.399999999999999" x14ac:dyDescent="0.3">
      <c r="B107" s="129">
        <v>54</v>
      </c>
      <c r="C107" s="192">
        <v>211011</v>
      </c>
      <c r="D107" s="265">
        <v>21110229</v>
      </c>
      <c r="E107" s="102" t="s">
        <v>169</v>
      </c>
      <c r="F107" s="108" t="s">
        <v>344</v>
      </c>
      <c r="G107" s="108" t="s">
        <v>345</v>
      </c>
      <c r="H107" s="109" t="s">
        <v>18</v>
      </c>
      <c r="I107" s="123"/>
      <c r="J107" s="109" t="s">
        <v>19</v>
      </c>
      <c r="K107" s="111">
        <f t="shared" si="0"/>
        <v>0</v>
      </c>
      <c r="L107" s="104" t="s">
        <v>20</v>
      </c>
      <c r="M107" s="104">
        <v>16</v>
      </c>
      <c r="N107" s="262">
        <f t="shared" si="78"/>
        <v>2.81</v>
      </c>
      <c r="O107" s="106">
        <v>2.81</v>
      </c>
      <c r="P107" s="110">
        <f t="shared" si="56"/>
        <v>0</v>
      </c>
      <c r="Q107" s="112" t="s">
        <v>139</v>
      </c>
      <c r="R107" s="113">
        <f t="shared" si="50"/>
        <v>0</v>
      </c>
      <c r="S107" s="114">
        <f t="shared" si="57"/>
        <v>0</v>
      </c>
      <c r="T107" s="113">
        <f t="shared" si="51"/>
        <v>0</v>
      </c>
      <c r="U107" s="115">
        <f t="shared" si="58"/>
        <v>0</v>
      </c>
      <c r="V107" s="113">
        <f t="shared" si="52"/>
        <v>0</v>
      </c>
      <c r="W107" s="115">
        <f t="shared" si="59"/>
        <v>0</v>
      </c>
      <c r="X107" s="113">
        <f t="shared" si="53"/>
        <v>0</v>
      </c>
      <c r="Y107" s="115">
        <f t="shared" si="60"/>
        <v>0</v>
      </c>
      <c r="Z107" s="116">
        <f t="shared" si="54"/>
        <v>0</v>
      </c>
      <c r="AA107" s="117" t="b">
        <f t="shared" si="55"/>
        <v>1</v>
      </c>
      <c r="AB107" s="123"/>
      <c r="AC107" s="124"/>
      <c r="AD107" s="109" t="s">
        <v>22</v>
      </c>
      <c r="AE107" s="108" t="s">
        <v>23</v>
      </c>
      <c r="AF107" s="125"/>
      <c r="AG107" s="126"/>
      <c r="AH107" s="121">
        <v>0</v>
      </c>
      <c r="AI107" s="164">
        <f t="shared" si="61"/>
        <v>0</v>
      </c>
      <c r="AJ107" s="127">
        <v>0</v>
      </c>
      <c r="AK107" s="164">
        <f t="shared" si="62"/>
        <v>0</v>
      </c>
      <c r="AL107" s="127"/>
      <c r="AM107" s="164">
        <f t="shared" si="63"/>
        <v>0</v>
      </c>
      <c r="AN107" s="127"/>
      <c r="AO107" s="164">
        <f t="shared" si="64"/>
        <v>0</v>
      </c>
      <c r="AP107" s="127"/>
      <c r="AQ107" s="164">
        <f t="shared" si="65"/>
        <v>0</v>
      </c>
      <c r="AR107" s="127"/>
      <c r="AS107" s="164">
        <f t="shared" si="66"/>
        <v>0</v>
      </c>
      <c r="AT107" s="127"/>
      <c r="AU107" s="164">
        <f t="shared" si="67"/>
        <v>0</v>
      </c>
      <c r="AV107" s="127"/>
      <c r="AW107" s="164">
        <f t="shared" si="68"/>
        <v>0</v>
      </c>
      <c r="AX107" s="127"/>
      <c r="AY107" s="164">
        <f t="shared" si="69"/>
        <v>0</v>
      </c>
      <c r="AZ107" s="127"/>
      <c r="BA107" s="164">
        <f t="shared" si="70"/>
        <v>0</v>
      </c>
      <c r="BB107" s="127"/>
      <c r="BC107" s="164">
        <f t="shared" si="71"/>
        <v>0</v>
      </c>
      <c r="BD107" s="127"/>
      <c r="BE107" s="164">
        <f t="shared" si="72"/>
        <v>0</v>
      </c>
      <c r="BF107" s="253">
        <f t="shared" si="73"/>
        <v>0</v>
      </c>
      <c r="BG107" s="253">
        <f t="shared" si="74"/>
        <v>0</v>
      </c>
      <c r="BH107" s="10" t="b">
        <f t="shared" si="75"/>
        <v>1</v>
      </c>
      <c r="BI107" s="253">
        <f t="shared" si="76"/>
        <v>0</v>
      </c>
      <c r="BJ107" s="250">
        <f t="shared" si="79"/>
        <v>21110229</v>
      </c>
      <c r="BK107" s="251">
        <v>348</v>
      </c>
      <c r="BL107" s="251">
        <v>5</v>
      </c>
      <c r="BM107" s="252">
        <f t="shared" si="80"/>
        <v>0</v>
      </c>
      <c r="BN107" s="252">
        <f t="shared" si="81"/>
        <v>0</v>
      </c>
      <c r="BO107" s="252">
        <f t="shared" si="82"/>
        <v>0</v>
      </c>
      <c r="BP107" s="252">
        <f t="shared" si="83"/>
        <v>0</v>
      </c>
      <c r="BQ107" s="254">
        <f t="shared" si="84"/>
        <v>2.81</v>
      </c>
      <c r="BR107">
        <f t="shared" si="77"/>
        <v>16</v>
      </c>
      <c r="BS107">
        <v>0</v>
      </c>
      <c r="BT107">
        <v>1</v>
      </c>
      <c r="BU107" t="s">
        <v>139</v>
      </c>
      <c r="BV107" t="str">
        <f t="shared" si="97"/>
        <v>0</v>
      </c>
      <c r="BW107" t="str">
        <f t="shared" si="97"/>
        <v>0</v>
      </c>
      <c r="BX107" t="str">
        <f t="shared" si="97"/>
        <v>1</v>
      </c>
      <c r="BY107" t="s">
        <v>23</v>
      </c>
      <c r="BZ107" s="253">
        <f t="shared" si="85"/>
        <v>0</v>
      </c>
      <c r="CA107" s="253">
        <f t="shared" si="86"/>
        <v>0</v>
      </c>
      <c r="CB107" s="253">
        <f t="shared" si="87"/>
        <v>0</v>
      </c>
      <c r="CC107" s="253">
        <f t="shared" si="88"/>
        <v>0</v>
      </c>
      <c r="CD107" s="253">
        <f t="shared" si="89"/>
        <v>0</v>
      </c>
      <c r="CE107" s="253">
        <f t="shared" si="90"/>
        <v>0</v>
      </c>
      <c r="CF107" s="253">
        <f t="shared" si="91"/>
        <v>0</v>
      </c>
      <c r="CG107" s="253">
        <f t="shared" si="92"/>
        <v>0</v>
      </c>
      <c r="CH107" s="253">
        <f t="shared" si="93"/>
        <v>0</v>
      </c>
      <c r="CI107" s="253">
        <f t="shared" si="94"/>
        <v>0</v>
      </c>
      <c r="CJ107" s="253">
        <f t="shared" si="95"/>
        <v>0</v>
      </c>
      <c r="CK107" s="253">
        <f t="shared" si="96"/>
        <v>0</v>
      </c>
    </row>
    <row r="108" spans="1:89" ht="20.399999999999999" x14ac:dyDescent="0.3">
      <c r="A108" s="218"/>
      <c r="B108" s="194">
        <v>54</v>
      </c>
      <c r="C108" s="195">
        <v>211011</v>
      </c>
      <c r="D108" s="265">
        <v>21110229</v>
      </c>
      <c r="E108" s="197" t="s">
        <v>169</v>
      </c>
      <c r="F108" s="198" t="s">
        <v>344</v>
      </c>
      <c r="G108" s="198" t="s">
        <v>345</v>
      </c>
      <c r="H108" s="199" t="s">
        <v>18</v>
      </c>
      <c r="I108" s="194"/>
      <c r="J108" s="199" t="s">
        <v>19</v>
      </c>
      <c r="K108" s="200">
        <f t="shared" si="0"/>
        <v>1000</v>
      </c>
      <c r="L108" s="201" t="s">
        <v>20</v>
      </c>
      <c r="M108" s="104">
        <v>16</v>
      </c>
      <c r="N108" s="262">
        <f t="shared" si="78"/>
        <v>2.4</v>
      </c>
      <c r="O108" s="202">
        <v>2.4</v>
      </c>
      <c r="P108" s="110">
        <f t="shared" si="56"/>
        <v>2784</v>
      </c>
      <c r="Q108" s="204" t="s">
        <v>139</v>
      </c>
      <c r="R108" s="113">
        <f t="shared" si="50"/>
        <v>100</v>
      </c>
      <c r="S108" s="114">
        <f t="shared" si="57"/>
        <v>278.39999999999998</v>
      </c>
      <c r="T108" s="113">
        <f t="shared" si="51"/>
        <v>300</v>
      </c>
      <c r="U108" s="115">
        <f t="shared" si="58"/>
        <v>835.19999999999993</v>
      </c>
      <c r="V108" s="113">
        <f t="shared" si="52"/>
        <v>300</v>
      </c>
      <c r="W108" s="115">
        <f t="shared" si="59"/>
        <v>835.19999999999993</v>
      </c>
      <c r="X108" s="113">
        <f t="shared" si="53"/>
        <v>300</v>
      </c>
      <c r="Y108" s="115">
        <f t="shared" si="60"/>
        <v>835.19999999999993</v>
      </c>
      <c r="Z108" s="116">
        <f t="shared" si="54"/>
        <v>2783.9999999999995</v>
      </c>
      <c r="AA108" s="117" t="b">
        <f t="shared" si="55"/>
        <v>1</v>
      </c>
      <c r="AB108" s="194"/>
      <c r="AC108" s="213"/>
      <c r="AD108" s="109" t="s">
        <v>22</v>
      </c>
      <c r="AE108" s="108" t="s">
        <v>23</v>
      </c>
      <c r="AF108" s="214"/>
      <c r="AG108" s="215"/>
      <c r="AH108" s="210"/>
      <c r="AI108" s="164">
        <f t="shared" si="61"/>
        <v>0</v>
      </c>
      <c r="AJ108" s="216"/>
      <c r="AK108" s="164">
        <f t="shared" si="62"/>
        <v>0</v>
      </c>
      <c r="AL108" s="216">
        <v>100</v>
      </c>
      <c r="AM108" s="164">
        <f t="shared" si="63"/>
        <v>278.39999999999998</v>
      </c>
      <c r="AN108" s="216">
        <v>100</v>
      </c>
      <c r="AO108" s="164">
        <f t="shared" si="64"/>
        <v>278.39999999999998</v>
      </c>
      <c r="AP108" s="216">
        <v>100</v>
      </c>
      <c r="AQ108" s="164">
        <f t="shared" si="65"/>
        <v>278.39999999999998</v>
      </c>
      <c r="AR108" s="216">
        <v>100</v>
      </c>
      <c r="AS108" s="164">
        <f t="shared" si="66"/>
        <v>278.39999999999998</v>
      </c>
      <c r="AT108" s="216">
        <v>100</v>
      </c>
      <c r="AU108" s="164">
        <f t="shared" si="67"/>
        <v>278.39999999999998</v>
      </c>
      <c r="AV108" s="216">
        <v>100</v>
      </c>
      <c r="AW108" s="164">
        <f t="shared" si="68"/>
        <v>278.39999999999998</v>
      </c>
      <c r="AX108" s="216">
        <v>100</v>
      </c>
      <c r="AY108" s="164">
        <f t="shared" si="69"/>
        <v>278.39999999999998</v>
      </c>
      <c r="AZ108" s="216">
        <v>100</v>
      </c>
      <c r="BA108" s="164">
        <f t="shared" si="70"/>
        <v>278.39999999999998</v>
      </c>
      <c r="BB108" s="216">
        <v>100</v>
      </c>
      <c r="BC108" s="164">
        <f t="shared" si="71"/>
        <v>278.39999999999998</v>
      </c>
      <c r="BD108" s="216">
        <v>100</v>
      </c>
      <c r="BE108" s="164">
        <f t="shared" si="72"/>
        <v>278.39999999999998</v>
      </c>
      <c r="BF108" s="253">
        <f t="shared" si="73"/>
        <v>2784</v>
      </c>
      <c r="BG108" s="253">
        <f t="shared" si="74"/>
        <v>2784.0000000000005</v>
      </c>
      <c r="BH108" s="10" t="b">
        <f t="shared" si="75"/>
        <v>1</v>
      </c>
      <c r="BI108" s="253">
        <f t="shared" si="76"/>
        <v>0</v>
      </c>
      <c r="BJ108" s="250">
        <f t="shared" si="79"/>
        <v>21110229</v>
      </c>
      <c r="BK108" s="251">
        <v>348</v>
      </c>
      <c r="BL108" s="251">
        <v>5</v>
      </c>
      <c r="BM108" s="252">
        <f t="shared" si="80"/>
        <v>100</v>
      </c>
      <c r="BN108" s="252">
        <f t="shared" si="81"/>
        <v>300</v>
      </c>
      <c r="BO108" s="252">
        <f t="shared" si="82"/>
        <v>300</v>
      </c>
      <c r="BP108" s="252">
        <f t="shared" si="83"/>
        <v>300</v>
      </c>
      <c r="BQ108" s="254">
        <f t="shared" si="84"/>
        <v>2.4</v>
      </c>
      <c r="BR108">
        <f t="shared" si="77"/>
        <v>16</v>
      </c>
      <c r="BS108">
        <v>0</v>
      </c>
      <c r="BT108">
        <v>1</v>
      </c>
      <c r="BU108" t="s">
        <v>139</v>
      </c>
      <c r="BV108" t="str">
        <f t="shared" si="97"/>
        <v>0</v>
      </c>
      <c r="BW108" t="str">
        <f t="shared" si="97"/>
        <v>0</v>
      </c>
      <c r="BX108" t="str">
        <f t="shared" si="97"/>
        <v>1</v>
      </c>
      <c r="BY108" t="s">
        <v>23</v>
      </c>
      <c r="BZ108" s="253">
        <f t="shared" si="85"/>
        <v>0</v>
      </c>
      <c r="CA108" s="253">
        <f t="shared" si="86"/>
        <v>0</v>
      </c>
      <c r="CB108" s="253">
        <f t="shared" si="87"/>
        <v>278.39999999999998</v>
      </c>
      <c r="CC108" s="253">
        <f t="shared" si="88"/>
        <v>278.39999999999998</v>
      </c>
      <c r="CD108" s="253">
        <f t="shared" si="89"/>
        <v>278.39999999999998</v>
      </c>
      <c r="CE108" s="253">
        <f t="shared" si="90"/>
        <v>278.39999999999998</v>
      </c>
      <c r="CF108" s="253">
        <f t="shared" si="91"/>
        <v>278.39999999999998</v>
      </c>
      <c r="CG108" s="253">
        <f t="shared" si="92"/>
        <v>278.39999999999998</v>
      </c>
      <c r="CH108" s="253">
        <f t="shared" si="93"/>
        <v>278.39999999999998</v>
      </c>
      <c r="CI108" s="253">
        <f t="shared" si="94"/>
        <v>278.39999999999998</v>
      </c>
      <c r="CJ108" s="253">
        <f t="shared" si="95"/>
        <v>278.39999999999998</v>
      </c>
      <c r="CK108" s="253">
        <f t="shared" si="96"/>
        <v>278.39999999999998</v>
      </c>
    </row>
    <row r="109" spans="1:89" ht="27.6" x14ac:dyDescent="0.3">
      <c r="B109" s="129">
        <v>55</v>
      </c>
      <c r="C109" s="192">
        <v>211011</v>
      </c>
      <c r="D109" s="265">
        <v>21110236</v>
      </c>
      <c r="E109" s="102" t="s">
        <v>170</v>
      </c>
      <c r="F109" s="108" t="s">
        <v>344</v>
      </c>
      <c r="G109" s="108" t="s">
        <v>345</v>
      </c>
      <c r="H109" s="109" t="s">
        <v>18</v>
      </c>
      <c r="I109" s="123"/>
      <c r="J109" s="109" t="s">
        <v>19</v>
      </c>
      <c r="K109" s="111">
        <f t="shared" si="0"/>
        <v>0</v>
      </c>
      <c r="L109" s="104" t="s">
        <v>138</v>
      </c>
      <c r="M109" s="104">
        <v>16</v>
      </c>
      <c r="N109" s="262">
        <f t="shared" si="78"/>
        <v>16.43</v>
      </c>
      <c r="O109" s="106">
        <v>16.43</v>
      </c>
      <c r="P109" s="110">
        <f t="shared" si="56"/>
        <v>0</v>
      </c>
      <c r="Q109" s="112" t="s">
        <v>139</v>
      </c>
      <c r="R109" s="113">
        <f t="shared" si="50"/>
        <v>0</v>
      </c>
      <c r="S109" s="114">
        <f t="shared" si="57"/>
        <v>0</v>
      </c>
      <c r="T109" s="113">
        <f t="shared" si="51"/>
        <v>0</v>
      </c>
      <c r="U109" s="115">
        <f t="shared" si="58"/>
        <v>0</v>
      </c>
      <c r="V109" s="113">
        <f t="shared" si="52"/>
        <v>0</v>
      </c>
      <c r="W109" s="115">
        <f t="shared" si="59"/>
        <v>0</v>
      </c>
      <c r="X109" s="113">
        <f t="shared" si="53"/>
        <v>0</v>
      </c>
      <c r="Y109" s="115">
        <f t="shared" si="60"/>
        <v>0</v>
      </c>
      <c r="Z109" s="116">
        <f t="shared" si="54"/>
        <v>0</v>
      </c>
      <c r="AA109" s="117" t="b">
        <f t="shared" si="55"/>
        <v>1</v>
      </c>
      <c r="AB109" s="123"/>
      <c r="AC109" s="124"/>
      <c r="AD109" s="109" t="s">
        <v>22</v>
      </c>
      <c r="AE109" s="108" t="s">
        <v>23</v>
      </c>
      <c r="AF109" s="125"/>
      <c r="AG109" s="126"/>
      <c r="AH109" s="121">
        <v>0</v>
      </c>
      <c r="AI109" s="164">
        <f t="shared" si="61"/>
        <v>0</v>
      </c>
      <c r="AJ109" s="127">
        <v>0</v>
      </c>
      <c r="AK109" s="164">
        <f t="shared" si="62"/>
        <v>0</v>
      </c>
      <c r="AL109" s="127"/>
      <c r="AM109" s="164">
        <f t="shared" si="63"/>
        <v>0</v>
      </c>
      <c r="AN109" s="127"/>
      <c r="AO109" s="164">
        <f t="shared" si="64"/>
        <v>0</v>
      </c>
      <c r="AP109" s="127"/>
      <c r="AQ109" s="164">
        <f t="shared" si="65"/>
        <v>0</v>
      </c>
      <c r="AR109" s="127"/>
      <c r="AS109" s="164">
        <f t="shared" si="66"/>
        <v>0</v>
      </c>
      <c r="AT109" s="127"/>
      <c r="AU109" s="164">
        <f t="shared" si="67"/>
        <v>0</v>
      </c>
      <c r="AV109" s="127"/>
      <c r="AW109" s="164">
        <f t="shared" si="68"/>
        <v>0</v>
      </c>
      <c r="AX109" s="127"/>
      <c r="AY109" s="164">
        <f t="shared" si="69"/>
        <v>0</v>
      </c>
      <c r="AZ109" s="127"/>
      <c r="BA109" s="164">
        <f t="shared" si="70"/>
        <v>0</v>
      </c>
      <c r="BB109" s="127"/>
      <c r="BC109" s="164">
        <f t="shared" si="71"/>
        <v>0</v>
      </c>
      <c r="BD109" s="127"/>
      <c r="BE109" s="164">
        <f t="shared" si="72"/>
        <v>0</v>
      </c>
      <c r="BF109" s="253">
        <f t="shared" si="73"/>
        <v>0</v>
      </c>
      <c r="BG109" s="253">
        <f t="shared" si="74"/>
        <v>0</v>
      </c>
      <c r="BH109" s="10" t="b">
        <f t="shared" si="75"/>
        <v>1</v>
      </c>
      <c r="BI109" s="253">
        <f t="shared" si="76"/>
        <v>0</v>
      </c>
      <c r="BJ109" s="250">
        <f t="shared" si="79"/>
        <v>21110236</v>
      </c>
      <c r="BK109" s="251">
        <v>348</v>
      </c>
      <c r="BL109" s="251">
        <v>5</v>
      </c>
      <c r="BM109" s="252">
        <f t="shared" si="80"/>
        <v>0</v>
      </c>
      <c r="BN109" s="252">
        <f t="shared" si="81"/>
        <v>0</v>
      </c>
      <c r="BO109" s="252">
        <f t="shared" si="82"/>
        <v>0</v>
      </c>
      <c r="BP109" s="252">
        <f t="shared" si="83"/>
        <v>0</v>
      </c>
      <c r="BQ109" s="254">
        <f t="shared" si="84"/>
        <v>16.43</v>
      </c>
      <c r="BR109">
        <f t="shared" si="77"/>
        <v>16</v>
      </c>
      <c r="BS109">
        <v>0</v>
      </c>
      <c r="BT109">
        <v>1</v>
      </c>
      <c r="BU109" t="s">
        <v>139</v>
      </c>
      <c r="BV109" t="str">
        <f t="shared" si="97"/>
        <v>0</v>
      </c>
      <c r="BW109" t="str">
        <f t="shared" si="97"/>
        <v>0</v>
      </c>
      <c r="BX109" t="str">
        <f t="shared" si="97"/>
        <v>1</v>
      </c>
      <c r="BY109" t="s">
        <v>23</v>
      </c>
      <c r="BZ109" s="253">
        <f t="shared" si="85"/>
        <v>0</v>
      </c>
      <c r="CA109" s="253">
        <f t="shared" si="86"/>
        <v>0</v>
      </c>
      <c r="CB109" s="253">
        <f t="shared" si="87"/>
        <v>0</v>
      </c>
      <c r="CC109" s="253">
        <f t="shared" si="88"/>
        <v>0</v>
      </c>
      <c r="CD109" s="253">
        <f t="shared" si="89"/>
        <v>0</v>
      </c>
      <c r="CE109" s="253">
        <f t="shared" si="90"/>
        <v>0</v>
      </c>
      <c r="CF109" s="253">
        <f t="shared" si="91"/>
        <v>0</v>
      </c>
      <c r="CG109" s="253">
        <f t="shared" si="92"/>
        <v>0</v>
      </c>
      <c r="CH109" s="253">
        <f t="shared" si="93"/>
        <v>0</v>
      </c>
      <c r="CI109" s="253">
        <f t="shared" si="94"/>
        <v>0</v>
      </c>
      <c r="CJ109" s="253">
        <f t="shared" si="95"/>
        <v>0</v>
      </c>
      <c r="CK109" s="253">
        <f t="shared" si="96"/>
        <v>0</v>
      </c>
    </row>
    <row r="110" spans="1:89" ht="27.6" x14ac:dyDescent="0.3">
      <c r="A110" s="218"/>
      <c r="B110" s="194">
        <v>55</v>
      </c>
      <c r="C110" s="195">
        <v>211011</v>
      </c>
      <c r="D110" s="265">
        <v>21110236</v>
      </c>
      <c r="E110" s="197" t="s">
        <v>170</v>
      </c>
      <c r="F110" s="198" t="s">
        <v>344</v>
      </c>
      <c r="G110" s="198" t="s">
        <v>345</v>
      </c>
      <c r="H110" s="199" t="s">
        <v>18</v>
      </c>
      <c r="I110" s="194"/>
      <c r="J110" s="199" t="s">
        <v>19</v>
      </c>
      <c r="K110" s="200">
        <f t="shared" si="0"/>
        <v>26</v>
      </c>
      <c r="L110" s="201" t="s">
        <v>138</v>
      </c>
      <c r="M110" s="104">
        <v>16</v>
      </c>
      <c r="N110" s="262">
        <f t="shared" si="78"/>
        <v>19.809999999999999</v>
      </c>
      <c r="O110" s="202">
        <v>19.809999999999999</v>
      </c>
      <c r="P110" s="110">
        <f t="shared" si="56"/>
        <v>597.4695999999999</v>
      </c>
      <c r="Q110" s="204" t="s">
        <v>139</v>
      </c>
      <c r="R110" s="113">
        <f t="shared" si="50"/>
        <v>5</v>
      </c>
      <c r="S110" s="114">
        <f t="shared" si="57"/>
        <v>114.898</v>
      </c>
      <c r="T110" s="113">
        <f t="shared" si="51"/>
        <v>9</v>
      </c>
      <c r="U110" s="115">
        <f t="shared" si="58"/>
        <v>206.81639999999999</v>
      </c>
      <c r="V110" s="113">
        <f t="shared" si="52"/>
        <v>6</v>
      </c>
      <c r="W110" s="115">
        <f t="shared" si="59"/>
        <v>137.87759999999997</v>
      </c>
      <c r="X110" s="113">
        <f t="shared" si="53"/>
        <v>6</v>
      </c>
      <c r="Y110" s="115">
        <f t="shared" si="60"/>
        <v>137.87759999999997</v>
      </c>
      <c r="Z110" s="116">
        <f t="shared" si="54"/>
        <v>597.4695999999999</v>
      </c>
      <c r="AA110" s="117" t="b">
        <f t="shared" si="55"/>
        <v>1</v>
      </c>
      <c r="AB110" s="194"/>
      <c r="AC110" s="213"/>
      <c r="AD110" s="109" t="s">
        <v>22</v>
      </c>
      <c r="AE110" s="108" t="s">
        <v>23</v>
      </c>
      <c r="AF110" s="214"/>
      <c r="AG110" s="215"/>
      <c r="AH110" s="210"/>
      <c r="AI110" s="164">
        <f t="shared" si="61"/>
        <v>0</v>
      </c>
      <c r="AJ110" s="216"/>
      <c r="AK110" s="164">
        <f t="shared" si="62"/>
        <v>0</v>
      </c>
      <c r="AL110" s="216">
        <v>5</v>
      </c>
      <c r="AM110" s="164">
        <f t="shared" si="63"/>
        <v>114.898</v>
      </c>
      <c r="AN110" s="216">
        <v>5</v>
      </c>
      <c r="AO110" s="164">
        <f t="shared" si="64"/>
        <v>114.898</v>
      </c>
      <c r="AP110" s="216">
        <v>2</v>
      </c>
      <c r="AQ110" s="164">
        <f t="shared" si="65"/>
        <v>45.959199999999996</v>
      </c>
      <c r="AR110" s="216">
        <v>2</v>
      </c>
      <c r="AS110" s="164">
        <f t="shared" si="66"/>
        <v>45.959199999999996</v>
      </c>
      <c r="AT110" s="216">
        <v>2</v>
      </c>
      <c r="AU110" s="164">
        <f t="shared" si="67"/>
        <v>45.959199999999996</v>
      </c>
      <c r="AV110" s="216">
        <v>2</v>
      </c>
      <c r="AW110" s="164">
        <f t="shared" si="68"/>
        <v>45.959199999999996</v>
      </c>
      <c r="AX110" s="216">
        <v>2</v>
      </c>
      <c r="AY110" s="164">
        <f t="shared" si="69"/>
        <v>45.959199999999996</v>
      </c>
      <c r="AZ110" s="216">
        <v>2</v>
      </c>
      <c r="BA110" s="164">
        <f t="shared" si="70"/>
        <v>45.959199999999996</v>
      </c>
      <c r="BB110" s="216">
        <v>2</v>
      </c>
      <c r="BC110" s="164">
        <f t="shared" si="71"/>
        <v>45.959199999999996</v>
      </c>
      <c r="BD110" s="216">
        <v>2</v>
      </c>
      <c r="BE110" s="164">
        <f t="shared" si="72"/>
        <v>45.959199999999996</v>
      </c>
      <c r="BF110" s="253">
        <f t="shared" si="73"/>
        <v>597.4695999999999</v>
      </c>
      <c r="BG110" s="253">
        <f t="shared" si="74"/>
        <v>597.46960000000001</v>
      </c>
      <c r="BH110" s="10" t="b">
        <f t="shared" si="75"/>
        <v>1</v>
      </c>
      <c r="BI110" s="253">
        <f t="shared" si="76"/>
        <v>0</v>
      </c>
      <c r="BJ110" s="250">
        <f t="shared" si="79"/>
        <v>21110236</v>
      </c>
      <c r="BK110" s="251">
        <v>348</v>
      </c>
      <c r="BL110" s="251">
        <v>5</v>
      </c>
      <c r="BM110" s="252">
        <f t="shared" si="80"/>
        <v>5</v>
      </c>
      <c r="BN110" s="252">
        <f t="shared" si="81"/>
        <v>9</v>
      </c>
      <c r="BO110" s="252">
        <f t="shared" si="82"/>
        <v>6</v>
      </c>
      <c r="BP110" s="252">
        <f t="shared" si="83"/>
        <v>6</v>
      </c>
      <c r="BQ110" s="254">
        <f t="shared" si="84"/>
        <v>19.809999999999999</v>
      </c>
      <c r="BR110">
        <f t="shared" si="77"/>
        <v>16</v>
      </c>
      <c r="BS110">
        <v>0</v>
      </c>
      <c r="BT110">
        <v>1</v>
      </c>
      <c r="BU110" t="s">
        <v>139</v>
      </c>
      <c r="BV110" t="str">
        <f t="shared" si="97"/>
        <v>0</v>
      </c>
      <c r="BW110" t="str">
        <f t="shared" si="97"/>
        <v>0</v>
      </c>
      <c r="BX110" t="str">
        <f t="shared" si="97"/>
        <v>1</v>
      </c>
      <c r="BY110" t="s">
        <v>23</v>
      </c>
      <c r="BZ110" s="253">
        <f t="shared" si="85"/>
        <v>0</v>
      </c>
      <c r="CA110" s="253">
        <f t="shared" si="86"/>
        <v>0</v>
      </c>
      <c r="CB110" s="253">
        <f t="shared" si="87"/>
        <v>114.898</v>
      </c>
      <c r="CC110" s="253">
        <f t="shared" si="88"/>
        <v>114.898</v>
      </c>
      <c r="CD110" s="253">
        <f t="shared" si="89"/>
        <v>45.959199999999996</v>
      </c>
      <c r="CE110" s="253">
        <f t="shared" si="90"/>
        <v>45.959199999999996</v>
      </c>
      <c r="CF110" s="253">
        <f t="shared" si="91"/>
        <v>45.959199999999996</v>
      </c>
      <c r="CG110" s="253">
        <f t="shared" si="92"/>
        <v>45.959199999999996</v>
      </c>
      <c r="CH110" s="253">
        <f t="shared" si="93"/>
        <v>45.959199999999996</v>
      </c>
      <c r="CI110" s="253">
        <f t="shared" si="94"/>
        <v>45.959199999999996</v>
      </c>
      <c r="CJ110" s="253">
        <f t="shared" si="95"/>
        <v>45.959199999999996</v>
      </c>
      <c r="CK110" s="253">
        <f t="shared" si="96"/>
        <v>45.959199999999996</v>
      </c>
    </row>
    <row r="111" spans="1:89" ht="27.6" x14ac:dyDescent="0.3">
      <c r="B111" s="129">
        <v>56</v>
      </c>
      <c r="C111" s="192">
        <v>211011</v>
      </c>
      <c r="D111" s="265">
        <v>21110237</v>
      </c>
      <c r="E111" s="102" t="s">
        <v>134</v>
      </c>
      <c r="F111" s="108" t="s">
        <v>344</v>
      </c>
      <c r="G111" s="108" t="s">
        <v>345</v>
      </c>
      <c r="H111" s="109" t="s">
        <v>18</v>
      </c>
      <c r="I111" s="123"/>
      <c r="J111" s="109" t="s">
        <v>19</v>
      </c>
      <c r="K111" s="111">
        <f t="shared" si="0"/>
        <v>0</v>
      </c>
      <c r="L111" s="104" t="s">
        <v>138</v>
      </c>
      <c r="M111" s="104">
        <v>16</v>
      </c>
      <c r="N111" s="262">
        <f t="shared" si="78"/>
        <v>34.880000000000003</v>
      </c>
      <c r="O111" s="106">
        <v>34.880000000000003</v>
      </c>
      <c r="P111" s="110">
        <f t="shared" si="56"/>
        <v>0</v>
      </c>
      <c r="Q111" s="112" t="s">
        <v>139</v>
      </c>
      <c r="R111" s="113">
        <f t="shared" si="50"/>
        <v>0</v>
      </c>
      <c r="S111" s="114">
        <f t="shared" si="57"/>
        <v>0</v>
      </c>
      <c r="T111" s="113">
        <f t="shared" si="51"/>
        <v>0</v>
      </c>
      <c r="U111" s="115">
        <f t="shared" si="58"/>
        <v>0</v>
      </c>
      <c r="V111" s="113">
        <f t="shared" si="52"/>
        <v>0</v>
      </c>
      <c r="W111" s="115">
        <f t="shared" si="59"/>
        <v>0</v>
      </c>
      <c r="X111" s="113">
        <f t="shared" si="53"/>
        <v>0</v>
      </c>
      <c r="Y111" s="115">
        <f t="shared" si="60"/>
        <v>0</v>
      </c>
      <c r="Z111" s="116">
        <f t="shared" si="54"/>
        <v>0</v>
      </c>
      <c r="AA111" s="117" t="b">
        <f t="shared" si="55"/>
        <v>1</v>
      </c>
      <c r="AB111" s="123"/>
      <c r="AC111" s="124"/>
      <c r="AD111" s="109" t="s">
        <v>22</v>
      </c>
      <c r="AE111" s="108" t="s">
        <v>23</v>
      </c>
      <c r="AF111" s="125"/>
      <c r="AG111" s="126"/>
      <c r="AH111" s="121">
        <v>0</v>
      </c>
      <c r="AI111" s="164">
        <f t="shared" si="61"/>
        <v>0</v>
      </c>
      <c r="AJ111" s="127">
        <v>0</v>
      </c>
      <c r="AK111" s="164">
        <f t="shared" si="62"/>
        <v>0</v>
      </c>
      <c r="AL111" s="127"/>
      <c r="AM111" s="164">
        <f t="shared" si="63"/>
        <v>0</v>
      </c>
      <c r="AN111" s="127"/>
      <c r="AO111" s="164">
        <f t="shared" si="64"/>
        <v>0</v>
      </c>
      <c r="AP111" s="127"/>
      <c r="AQ111" s="164">
        <f t="shared" si="65"/>
        <v>0</v>
      </c>
      <c r="AR111" s="127"/>
      <c r="AS111" s="164">
        <f t="shared" si="66"/>
        <v>0</v>
      </c>
      <c r="AT111" s="127"/>
      <c r="AU111" s="164">
        <f t="shared" si="67"/>
        <v>0</v>
      </c>
      <c r="AV111" s="127"/>
      <c r="AW111" s="164">
        <f t="shared" si="68"/>
        <v>0</v>
      </c>
      <c r="AX111" s="127"/>
      <c r="AY111" s="164">
        <f t="shared" si="69"/>
        <v>0</v>
      </c>
      <c r="AZ111" s="127"/>
      <c r="BA111" s="164">
        <f t="shared" si="70"/>
        <v>0</v>
      </c>
      <c r="BB111" s="127"/>
      <c r="BC111" s="164">
        <f t="shared" si="71"/>
        <v>0</v>
      </c>
      <c r="BD111" s="127"/>
      <c r="BE111" s="164">
        <f t="shared" si="72"/>
        <v>0</v>
      </c>
      <c r="BF111" s="253">
        <f t="shared" si="73"/>
        <v>0</v>
      </c>
      <c r="BG111" s="253">
        <f t="shared" si="74"/>
        <v>0</v>
      </c>
      <c r="BH111" s="10" t="b">
        <f t="shared" si="75"/>
        <v>1</v>
      </c>
      <c r="BI111" s="253">
        <f t="shared" si="76"/>
        <v>0</v>
      </c>
      <c r="BJ111" s="250">
        <f t="shared" si="79"/>
        <v>21110237</v>
      </c>
      <c r="BK111" s="251">
        <v>348</v>
      </c>
      <c r="BL111" s="251">
        <v>5</v>
      </c>
      <c r="BM111" s="252">
        <f t="shared" si="80"/>
        <v>0</v>
      </c>
      <c r="BN111" s="252">
        <f t="shared" si="81"/>
        <v>0</v>
      </c>
      <c r="BO111" s="252">
        <f t="shared" si="82"/>
        <v>0</v>
      </c>
      <c r="BP111" s="252">
        <f t="shared" si="83"/>
        <v>0</v>
      </c>
      <c r="BQ111" s="254">
        <f t="shared" si="84"/>
        <v>34.880000000000003</v>
      </c>
      <c r="BR111">
        <f t="shared" si="77"/>
        <v>16</v>
      </c>
      <c r="BS111">
        <v>0</v>
      </c>
      <c r="BT111">
        <v>1</v>
      </c>
      <c r="BU111" t="s">
        <v>139</v>
      </c>
      <c r="BV111" t="str">
        <f t="shared" si="97"/>
        <v>0</v>
      </c>
      <c r="BW111" t="str">
        <f t="shared" si="97"/>
        <v>0</v>
      </c>
      <c r="BX111" t="str">
        <f t="shared" si="97"/>
        <v>1</v>
      </c>
      <c r="BY111" t="s">
        <v>23</v>
      </c>
      <c r="BZ111" s="253">
        <f t="shared" si="85"/>
        <v>0</v>
      </c>
      <c r="CA111" s="253">
        <f t="shared" si="86"/>
        <v>0</v>
      </c>
      <c r="CB111" s="253">
        <f t="shared" si="87"/>
        <v>0</v>
      </c>
      <c r="CC111" s="253">
        <f t="shared" si="88"/>
        <v>0</v>
      </c>
      <c r="CD111" s="253">
        <f t="shared" si="89"/>
        <v>0</v>
      </c>
      <c r="CE111" s="253">
        <f t="shared" si="90"/>
        <v>0</v>
      </c>
      <c r="CF111" s="253">
        <f t="shared" si="91"/>
        <v>0</v>
      </c>
      <c r="CG111" s="253">
        <f t="shared" si="92"/>
        <v>0</v>
      </c>
      <c r="CH111" s="253">
        <f t="shared" si="93"/>
        <v>0</v>
      </c>
      <c r="CI111" s="253">
        <f t="shared" si="94"/>
        <v>0</v>
      </c>
      <c r="CJ111" s="253">
        <f t="shared" si="95"/>
        <v>0</v>
      </c>
      <c r="CK111" s="253">
        <f t="shared" si="96"/>
        <v>0</v>
      </c>
    </row>
    <row r="112" spans="1:89" ht="27.6" x14ac:dyDescent="0.3">
      <c r="A112" s="218"/>
      <c r="B112" s="194">
        <v>56</v>
      </c>
      <c r="C112" s="195">
        <v>211011</v>
      </c>
      <c r="D112" s="265">
        <v>21110237</v>
      </c>
      <c r="E112" s="197" t="s">
        <v>134</v>
      </c>
      <c r="F112" s="198" t="s">
        <v>344</v>
      </c>
      <c r="G112" s="198" t="s">
        <v>345</v>
      </c>
      <c r="H112" s="199" t="s">
        <v>18</v>
      </c>
      <c r="I112" s="194"/>
      <c r="J112" s="199" t="s">
        <v>19</v>
      </c>
      <c r="K112" s="200">
        <f t="shared" si="0"/>
        <v>26</v>
      </c>
      <c r="L112" s="201" t="s">
        <v>138</v>
      </c>
      <c r="M112" s="104">
        <v>16</v>
      </c>
      <c r="N112" s="262">
        <f t="shared" si="78"/>
        <v>41.67</v>
      </c>
      <c r="O112" s="202">
        <v>41.67</v>
      </c>
      <c r="P112" s="110">
        <f t="shared" si="56"/>
        <v>1256.7671999999998</v>
      </c>
      <c r="Q112" s="204" t="s">
        <v>139</v>
      </c>
      <c r="R112" s="113">
        <f t="shared" si="50"/>
        <v>5</v>
      </c>
      <c r="S112" s="114">
        <f t="shared" si="57"/>
        <v>241.68599999999998</v>
      </c>
      <c r="T112" s="113">
        <f t="shared" si="51"/>
        <v>9</v>
      </c>
      <c r="U112" s="115">
        <f t="shared" si="58"/>
        <v>435.03479999999996</v>
      </c>
      <c r="V112" s="113">
        <f t="shared" si="52"/>
        <v>6</v>
      </c>
      <c r="W112" s="115">
        <f t="shared" si="59"/>
        <v>290.02319999999997</v>
      </c>
      <c r="X112" s="113">
        <f t="shared" si="53"/>
        <v>6</v>
      </c>
      <c r="Y112" s="115">
        <f t="shared" si="60"/>
        <v>290.02319999999997</v>
      </c>
      <c r="Z112" s="116">
        <f t="shared" si="54"/>
        <v>1256.7671999999998</v>
      </c>
      <c r="AA112" s="117" t="b">
        <f t="shared" si="55"/>
        <v>1</v>
      </c>
      <c r="AB112" s="194"/>
      <c r="AC112" s="213"/>
      <c r="AD112" s="109" t="s">
        <v>22</v>
      </c>
      <c r="AE112" s="108" t="s">
        <v>23</v>
      </c>
      <c r="AF112" s="214"/>
      <c r="AG112" s="215"/>
      <c r="AH112" s="210"/>
      <c r="AI112" s="164">
        <f t="shared" si="61"/>
        <v>0</v>
      </c>
      <c r="AJ112" s="216"/>
      <c r="AK112" s="164">
        <f t="shared" si="62"/>
        <v>0</v>
      </c>
      <c r="AL112" s="216">
        <v>5</v>
      </c>
      <c r="AM112" s="164">
        <f t="shared" si="63"/>
        <v>241.68599999999998</v>
      </c>
      <c r="AN112" s="216">
        <v>5</v>
      </c>
      <c r="AO112" s="164">
        <f t="shared" si="64"/>
        <v>241.68599999999998</v>
      </c>
      <c r="AP112" s="216">
        <v>2</v>
      </c>
      <c r="AQ112" s="164">
        <f t="shared" si="65"/>
        <v>96.674399999999991</v>
      </c>
      <c r="AR112" s="216">
        <v>2</v>
      </c>
      <c r="AS112" s="164">
        <f t="shared" si="66"/>
        <v>96.674399999999991</v>
      </c>
      <c r="AT112" s="216">
        <v>2</v>
      </c>
      <c r="AU112" s="164">
        <f t="shared" si="67"/>
        <v>96.674399999999991</v>
      </c>
      <c r="AV112" s="216">
        <v>2</v>
      </c>
      <c r="AW112" s="164">
        <f t="shared" si="68"/>
        <v>96.674399999999991</v>
      </c>
      <c r="AX112" s="216">
        <v>2</v>
      </c>
      <c r="AY112" s="164">
        <f t="shared" si="69"/>
        <v>96.674399999999991</v>
      </c>
      <c r="AZ112" s="216">
        <v>2</v>
      </c>
      <c r="BA112" s="164">
        <f t="shared" si="70"/>
        <v>96.674399999999991</v>
      </c>
      <c r="BB112" s="216">
        <v>2</v>
      </c>
      <c r="BC112" s="164">
        <f t="shared" si="71"/>
        <v>96.674399999999991</v>
      </c>
      <c r="BD112" s="216">
        <v>2</v>
      </c>
      <c r="BE112" s="164">
        <f t="shared" si="72"/>
        <v>96.674399999999991</v>
      </c>
      <c r="BF112" s="253">
        <f t="shared" si="73"/>
        <v>1256.7671999999998</v>
      </c>
      <c r="BG112" s="253">
        <f t="shared" si="74"/>
        <v>1256.7671999999998</v>
      </c>
      <c r="BH112" s="10" t="b">
        <f t="shared" si="75"/>
        <v>1</v>
      </c>
      <c r="BI112" s="253">
        <f t="shared" si="76"/>
        <v>0</v>
      </c>
      <c r="BJ112" s="250">
        <f t="shared" si="79"/>
        <v>21110237</v>
      </c>
      <c r="BK112" s="251">
        <v>348</v>
      </c>
      <c r="BL112" s="251">
        <v>5</v>
      </c>
      <c r="BM112" s="252">
        <f t="shared" si="80"/>
        <v>5</v>
      </c>
      <c r="BN112" s="252">
        <f t="shared" si="81"/>
        <v>9</v>
      </c>
      <c r="BO112" s="252">
        <f t="shared" si="82"/>
        <v>6</v>
      </c>
      <c r="BP112" s="252">
        <f t="shared" si="83"/>
        <v>6</v>
      </c>
      <c r="BQ112" s="254">
        <f t="shared" si="84"/>
        <v>41.67</v>
      </c>
      <c r="BR112">
        <f t="shared" si="77"/>
        <v>16</v>
      </c>
      <c r="BS112">
        <v>0</v>
      </c>
      <c r="BT112">
        <v>1</v>
      </c>
      <c r="BU112" t="s">
        <v>139</v>
      </c>
      <c r="BV112" t="str">
        <f t="shared" si="97"/>
        <v>0</v>
      </c>
      <c r="BW112" t="str">
        <f t="shared" si="97"/>
        <v>0</v>
      </c>
      <c r="BX112" t="str">
        <f t="shared" si="97"/>
        <v>1</v>
      </c>
      <c r="BY112" t="s">
        <v>23</v>
      </c>
      <c r="BZ112" s="253">
        <f t="shared" si="85"/>
        <v>0</v>
      </c>
      <c r="CA112" s="253">
        <f t="shared" si="86"/>
        <v>0</v>
      </c>
      <c r="CB112" s="253">
        <f t="shared" si="87"/>
        <v>241.68599999999998</v>
      </c>
      <c r="CC112" s="253">
        <f t="shared" si="88"/>
        <v>241.68599999999998</v>
      </c>
      <c r="CD112" s="253">
        <f t="shared" si="89"/>
        <v>96.674399999999991</v>
      </c>
      <c r="CE112" s="253">
        <f t="shared" si="90"/>
        <v>96.674399999999991</v>
      </c>
      <c r="CF112" s="253">
        <f t="shared" si="91"/>
        <v>96.674399999999991</v>
      </c>
      <c r="CG112" s="253">
        <f t="shared" si="92"/>
        <v>96.674399999999991</v>
      </c>
      <c r="CH112" s="253">
        <f t="shared" si="93"/>
        <v>96.674399999999991</v>
      </c>
      <c r="CI112" s="253">
        <f t="shared" si="94"/>
        <v>96.674399999999991</v>
      </c>
      <c r="CJ112" s="253">
        <f t="shared" si="95"/>
        <v>96.674399999999991</v>
      </c>
      <c r="CK112" s="253">
        <f t="shared" si="96"/>
        <v>96.674399999999991</v>
      </c>
    </row>
    <row r="113" spans="1:89" ht="41.4" x14ac:dyDescent="0.3">
      <c r="B113" s="129">
        <v>57</v>
      </c>
      <c r="C113" s="192">
        <v>211011</v>
      </c>
      <c r="D113" s="265">
        <v>21110239</v>
      </c>
      <c r="E113" s="102" t="s">
        <v>135</v>
      </c>
      <c r="F113" s="108" t="s">
        <v>344</v>
      </c>
      <c r="G113" s="108" t="s">
        <v>345</v>
      </c>
      <c r="H113" s="109" t="s">
        <v>18</v>
      </c>
      <c r="I113" s="123"/>
      <c r="J113" s="109" t="s">
        <v>19</v>
      </c>
      <c r="K113" s="111">
        <f t="shared" si="0"/>
        <v>0</v>
      </c>
      <c r="L113" s="104" t="s">
        <v>20</v>
      </c>
      <c r="M113" s="104">
        <v>16</v>
      </c>
      <c r="N113" s="262">
        <f t="shared" si="78"/>
        <v>23.85</v>
      </c>
      <c r="O113" s="106">
        <v>23.85</v>
      </c>
      <c r="P113" s="110">
        <f t="shared" si="56"/>
        <v>0</v>
      </c>
      <c r="Q113" s="112" t="s">
        <v>139</v>
      </c>
      <c r="R113" s="113">
        <f t="shared" si="50"/>
        <v>0</v>
      </c>
      <c r="S113" s="114">
        <f t="shared" si="57"/>
        <v>0</v>
      </c>
      <c r="T113" s="113">
        <f t="shared" si="51"/>
        <v>0</v>
      </c>
      <c r="U113" s="115">
        <f t="shared" si="58"/>
        <v>0</v>
      </c>
      <c r="V113" s="113">
        <f t="shared" si="52"/>
        <v>0</v>
      </c>
      <c r="W113" s="115">
        <f t="shared" si="59"/>
        <v>0</v>
      </c>
      <c r="X113" s="113">
        <f t="shared" si="53"/>
        <v>0</v>
      </c>
      <c r="Y113" s="115">
        <f t="shared" si="60"/>
        <v>0</v>
      </c>
      <c r="Z113" s="116">
        <f t="shared" si="54"/>
        <v>0</v>
      </c>
      <c r="AA113" s="117" t="b">
        <f t="shared" si="55"/>
        <v>1</v>
      </c>
      <c r="AB113" s="123"/>
      <c r="AC113" s="124"/>
      <c r="AD113" s="109" t="s">
        <v>22</v>
      </c>
      <c r="AE113" s="108" t="s">
        <v>23</v>
      </c>
      <c r="AF113" s="125"/>
      <c r="AG113" s="126"/>
      <c r="AH113" s="121">
        <v>0</v>
      </c>
      <c r="AI113" s="164">
        <f t="shared" si="61"/>
        <v>0</v>
      </c>
      <c r="AJ113" s="127">
        <v>0</v>
      </c>
      <c r="AK113" s="164">
        <f t="shared" si="62"/>
        <v>0</v>
      </c>
      <c r="AL113" s="127"/>
      <c r="AM113" s="164">
        <f t="shared" si="63"/>
        <v>0</v>
      </c>
      <c r="AN113" s="127"/>
      <c r="AO113" s="164">
        <f t="shared" si="64"/>
        <v>0</v>
      </c>
      <c r="AP113" s="127"/>
      <c r="AQ113" s="164">
        <f t="shared" si="65"/>
        <v>0</v>
      </c>
      <c r="AR113" s="127"/>
      <c r="AS113" s="164">
        <f t="shared" si="66"/>
        <v>0</v>
      </c>
      <c r="AT113" s="127"/>
      <c r="AU113" s="164">
        <f t="shared" si="67"/>
        <v>0</v>
      </c>
      <c r="AV113" s="127"/>
      <c r="AW113" s="164">
        <f t="shared" si="68"/>
        <v>0</v>
      </c>
      <c r="AX113" s="127"/>
      <c r="AY113" s="164">
        <f t="shared" si="69"/>
        <v>0</v>
      </c>
      <c r="AZ113" s="127"/>
      <c r="BA113" s="164">
        <f t="shared" si="70"/>
        <v>0</v>
      </c>
      <c r="BB113" s="127"/>
      <c r="BC113" s="164">
        <f t="shared" si="71"/>
        <v>0</v>
      </c>
      <c r="BD113" s="127"/>
      <c r="BE113" s="164">
        <f t="shared" si="72"/>
        <v>0</v>
      </c>
      <c r="BF113" s="253">
        <f t="shared" si="73"/>
        <v>0</v>
      </c>
      <c r="BG113" s="253">
        <f t="shared" si="74"/>
        <v>0</v>
      </c>
      <c r="BH113" s="10" t="b">
        <f t="shared" si="75"/>
        <v>1</v>
      </c>
      <c r="BI113" s="253">
        <f t="shared" si="76"/>
        <v>0</v>
      </c>
      <c r="BJ113" s="250">
        <f t="shared" si="79"/>
        <v>21110239</v>
      </c>
      <c r="BK113" s="251">
        <v>348</v>
      </c>
      <c r="BL113" s="251">
        <v>5</v>
      </c>
      <c r="BM113" s="252">
        <f t="shared" si="80"/>
        <v>0</v>
      </c>
      <c r="BN113" s="252">
        <f t="shared" si="81"/>
        <v>0</v>
      </c>
      <c r="BO113" s="252">
        <f t="shared" si="82"/>
        <v>0</v>
      </c>
      <c r="BP113" s="252">
        <f t="shared" si="83"/>
        <v>0</v>
      </c>
      <c r="BQ113" s="254">
        <f t="shared" si="84"/>
        <v>23.85</v>
      </c>
      <c r="BR113">
        <f t="shared" si="77"/>
        <v>16</v>
      </c>
      <c r="BS113">
        <v>0</v>
      </c>
      <c r="BT113">
        <v>1</v>
      </c>
      <c r="BU113" t="s">
        <v>139</v>
      </c>
      <c r="BV113" t="str">
        <f t="shared" si="97"/>
        <v>0</v>
      </c>
      <c r="BW113" t="str">
        <f t="shared" si="97"/>
        <v>0</v>
      </c>
      <c r="BX113" t="str">
        <f t="shared" si="97"/>
        <v>1</v>
      </c>
      <c r="BY113" t="s">
        <v>23</v>
      </c>
      <c r="BZ113" s="253">
        <f t="shared" si="85"/>
        <v>0</v>
      </c>
      <c r="CA113" s="253">
        <f t="shared" si="86"/>
        <v>0</v>
      </c>
      <c r="CB113" s="253">
        <f t="shared" si="87"/>
        <v>0</v>
      </c>
      <c r="CC113" s="253">
        <f t="shared" si="88"/>
        <v>0</v>
      </c>
      <c r="CD113" s="253">
        <f t="shared" si="89"/>
        <v>0</v>
      </c>
      <c r="CE113" s="253">
        <f t="shared" si="90"/>
        <v>0</v>
      </c>
      <c r="CF113" s="253">
        <f t="shared" si="91"/>
        <v>0</v>
      </c>
      <c r="CG113" s="253">
        <f t="shared" si="92"/>
        <v>0</v>
      </c>
      <c r="CH113" s="253">
        <f t="shared" si="93"/>
        <v>0</v>
      </c>
      <c r="CI113" s="253">
        <f t="shared" si="94"/>
        <v>0</v>
      </c>
      <c r="CJ113" s="253">
        <f t="shared" si="95"/>
        <v>0</v>
      </c>
      <c r="CK113" s="253">
        <f t="shared" si="96"/>
        <v>0</v>
      </c>
    </row>
    <row r="114" spans="1:89" ht="41.4" x14ac:dyDescent="0.3">
      <c r="A114" s="218"/>
      <c r="B114" s="194">
        <v>57</v>
      </c>
      <c r="C114" s="195">
        <v>211011</v>
      </c>
      <c r="D114" s="265">
        <v>21110239</v>
      </c>
      <c r="E114" s="197" t="s">
        <v>135</v>
      </c>
      <c r="F114" s="198" t="s">
        <v>344</v>
      </c>
      <c r="G114" s="198" t="s">
        <v>345</v>
      </c>
      <c r="H114" s="199" t="s">
        <v>18</v>
      </c>
      <c r="I114" s="194"/>
      <c r="J114" s="199" t="s">
        <v>19</v>
      </c>
      <c r="K114" s="200">
        <f t="shared" si="0"/>
        <v>28</v>
      </c>
      <c r="L114" s="201" t="s">
        <v>20</v>
      </c>
      <c r="M114" s="104">
        <v>16</v>
      </c>
      <c r="N114" s="262">
        <f t="shared" si="78"/>
        <v>23.48</v>
      </c>
      <c r="O114" s="202">
        <v>23.48</v>
      </c>
      <c r="P114" s="110">
        <f t="shared" si="56"/>
        <v>762.63040000000001</v>
      </c>
      <c r="Q114" s="204" t="s">
        <v>139</v>
      </c>
      <c r="R114" s="113">
        <f t="shared" si="50"/>
        <v>6</v>
      </c>
      <c r="S114" s="114">
        <f t="shared" si="57"/>
        <v>163.42079999999999</v>
      </c>
      <c r="T114" s="113">
        <f t="shared" si="51"/>
        <v>10</v>
      </c>
      <c r="U114" s="115">
        <f t="shared" si="58"/>
        <v>272.36799999999999</v>
      </c>
      <c r="V114" s="113">
        <f t="shared" si="52"/>
        <v>6</v>
      </c>
      <c r="W114" s="115">
        <f t="shared" si="59"/>
        <v>163.42079999999999</v>
      </c>
      <c r="X114" s="113">
        <f t="shared" si="53"/>
        <v>6</v>
      </c>
      <c r="Y114" s="115">
        <f t="shared" si="60"/>
        <v>163.42079999999999</v>
      </c>
      <c r="Z114" s="116">
        <f t="shared" si="54"/>
        <v>762.6303999999999</v>
      </c>
      <c r="AA114" s="117" t="b">
        <f t="shared" si="55"/>
        <v>1</v>
      </c>
      <c r="AB114" s="194"/>
      <c r="AC114" s="213"/>
      <c r="AD114" s="109" t="s">
        <v>22</v>
      </c>
      <c r="AE114" s="108" t="s">
        <v>23</v>
      </c>
      <c r="AF114" s="214"/>
      <c r="AG114" s="215"/>
      <c r="AH114" s="210"/>
      <c r="AI114" s="164">
        <f t="shared" si="61"/>
        <v>0</v>
      </c>
      <c r="AJ114" s="216"/>
      <c r="AK114" s="164">
        <f t="shared" si="62"/>
        <v>0</v>
      </c>
      <c r="AL114" s="216">
        <v>6</v>
      </c>
      <c r="AM114" s="164">
        <f t="shared" si="63"/>
        <v>163.42079999999999</v>
      </c>
      <c r="AN114" s="216">
        <v>6</v>
      </c>
      <c r="AO114" s="164">
        <f t="shared" si="64"/>
        <v>163.42079999999999</v>
      </c>
      <c r="AP114" s="216">
        <v>2</v>
      </c>
      <c r="AQ114" s="164">
        <f t="shared" si="65"/>
        <v>54.473599999999998</v>
      </c>
      <c r="AR114" s="216">
        <v>2</v>
      </c>
      <c r="AS114" s="164">
        <f t="shared" si="66"/>
        <v>54.473599999999998</v>
      </c>
      <c r="AT114" s="216">
        <v>2</v>
      </c>
      <c r="AU114" s="164">
        <f t="shared" si="67"/>
        <v>54.473599999999998</v>
      </c>
      <c r="AV114" s="216">
        <v>2</v>
      </c>
      <c r="AW114" s="164">
        <f t="shared" si="68"/>
        <v>54.473599999999998</v>
      </c>
      <c r="AX114" s="216">
        <v>2</v>
      </c>
      <c r="AY114" s="164">
        <f t="shared" si="69"/>
        <v>54.473599999999998</v>
      </c>
      <c r="AZ114" s="216">
        <v>2</v>
      </c>
      <c r="BA114" s="164">
        <f t="shared" si="70"/>
        <v>54.473599999999998</v>
      </c>
      <c r="BB114" s="216">
        <v>2</v>
      </c>
      <c r="BC114" s="164">
        <f t="shared" si="71"/>
        <v>54.473599999999998</v>
      </c>
      <c r="BD114" s="216">
        <v>2</v>
      </c>
      <c r="BE114" s="164">
        <f t="shared" si="72"/>
        <v>54.473599999999998</v>
      </c>
      <c r="BF114" s="253">
        <f t="shared" si="73"/>
        <v>762.63040000000001</v>
      </c>
      <c r="BG114" s="253">
        <f t="shared" si="74"/>
        <v>762.6303999999999</v>
      </c>
      <c r="BH114" s="10" t="b">
        <f t="shared" si="75"/>
        <v>1</v>
      </c>
      <c r="BI114" s="253">
        <f t="shared" si="76"/>
        <v>0</v>
      </c>
      <c r="BJ114" s="250">
        <f t="shared" si="79"/>
        <v>21110239</v>
      </c>
      <c r="BK114" s="251">
        <v>348</v>
      </c>
      <c r="BL114" s="251">
        <v>5</v>
      </c>
      <c r="BM114" s="252">
        <f t="shared" si="80"/>
        <v>6</v>
      </c>
      <c r="BN114" s="252">
        <f t="shared" si="81"/>
        <v>10</v>
      </c>
      <c r="BO114" s="252">
        <f t="shared" si="82"/>
        <v>6</v>
      </c>
      <c r="BP114" s="252">
        <f t="shared" si="83"/>
        <v>6</v>
      </c>
      <c r="BQ114" s="254">
        <f t="shared" si="84"/>
        <v>23.48</v>
      </c>
      <c r="BR114">
        <f t="shared" si="77"/>
        <v>16</v>
      </c>
      <c r="BS114">
        <v>0</v>
      </c>
      <c r="BT114">
        <v>1</v>
      </c>
      <c r="BU114" t="s">
        <v>139</v>
      </c>
      <c r="BV114" t="str">
        <f t="shared" si="97"/>
        <v>0</v>
      </c>
      <c r="BW114" t="str">
        <f t="shared" si="97"/>
        <v>0</v>
      </c>
      <c r="BX114" t="str">
        <f t="shared" si="97"/>
        <v>1</v>
      </c>
      <c r="BY114" t="s">
        <v>23</v>
      </c>
      <c r="BZ114" s="253">
        <f t="shared" si="85"/>
        <v>0</v>
      </c>
      <c r="CA114" s="253">
        <f t="shared" si="86"/>
        <v>0</v>
      </c>
      <c r="CB114" s="253">
        <f t="shared" si="87"/>
        <v>163.42079999999999</v>
      </c>
      <c r="CC114" s="253">
        <f t="shared" si="88"/>
        <v>163.42079999999999</v>
      </c>
      <c r="CD114" s="253">
        <f t="shared" si="89"/>
        <v>54.473599999999998</v>
      </c>
      <c r="CE114" s="253">
        <f t="shared" si="90"/>
        <v>54.473599999999998</v>
      </c>
      <c r="CF114" s="253">
        <f t="shared" si="91"/>
        <v>54.473599999999998</v>
      </c>
      <c r="CG114" s="253">
        <f t="shared" si="92"/>
        <v>54.473599999999998</v>
      </c>
      <c r="CH114" s="253">
        <f t="shared" si="93"/>
        <v>54.473599999999998</v>
      </c>
      <c r="CI114" s="253">
        <f t="shared" si="94"/>
        <v>54.473599999999998</v>
      </c>
      <c r="CJ114" s="253">
        <f t="shared" si="95"/>
        <v>54.473599999999998</v>
      </c>
      <c r="CK114" s="253">
        <f t="shared" si="96"/>
        <v>54.473599999999998</v>
      </c>
    </row>
    <row r="115" spans="1:89" ht="27.6" x14ac:dyDescent="0.3">
      <c r="B115" s="129">
        <v>58</v>
      </c>
      <c r="C115" s="192">
        <v>211011</v>
      </c>
      <c r="D115" s="265">
        <v>21110241</v>
      </c>
      <c r="E115" s="102" t="s">
        <v>136</v>
      </c>
      <c r="F115" s="108" t="s">
        <v>344</v>
      </c>
      <c r="G115" s="108" t="s">
        <v>345</v>
      </c>
      <c r="H115" s="109" t="s">
        <v>18</v>
      </c>
      <c r="I115" s="123"/>
      <c r="J115" s="109" t="s">
        <v>19</v>
      </c>
      <c r="K115" s="111">
        <f t="shared" si="0"/>
        <v>6</v>
      </c>
      <c r="L115" s="104" t="s">
        <v>20</v>
      </c>
      <c r="M115" s="104">
        <v>16</v>
      </c>
      <c r="N115" s="262">
        <f t="shared" si="78"/>
        <v>27.5</v>
      </c>
      <c r="O115" s="106">
        <v>27.5</v>
      </c>
      <c r="P115" s="110">
        <f t="shared" si="56"/>
        <v>191.39999999999998</v>
      </c>
      <c r="Q115" s="112" t="s">
        <v>139</v>
      </c>
      <c r="R115" s="113">
        <f t="shared" si="50"/>
        <v>6</v>
      </c>
      <c r="S115" s="114">
        <f t="shared" si="57"/>
        <v>191.39999999999998</v>
      </c>
      <c r="T115" s="113">
        <f t="shared" si="51"/>
        <v>0</v>
      </c>
      <c r="U115" s="115">
        <f t="shared" si="58"/>
        <v>0</v>
      </c>
      <c r="V115" s="113">
        <f t="shared" si="52"/>
        <v>0</v>
      </c>
      <c r="W115" s="115">
        <f t="shared" si="59"/>
        <v>0</v>
      </c>
      <c r="X115" s="113">
        <f t="shared" si="53"/>
        <v>0</v>
      </c>
      <c r="Y115" s="115">
        <f t="shared" si="60"/>
        <v>0</v>
      </c>
      <c r="Z115" s="116">
        <f t="shared" si="54"/>
        <v>191.39999999999998</v>
      </c>
      <c r="AA115" s="117" t="b">
        <f t="shared" si="55"/>
        <v>1</v>
      </c>
      <c r="AB115" s="123"/>
      <c r="AC115" s="124"/>
      <c r="AD115" s="109" t="s">
        <v>22</v>
      </c>
      <c r="AE115" s="108" t="s">
        <v>23</v>
      </c>
      <c r="AF115" s="125"/>
      <c r="AG115" s="126"/>
      <c r="AH115" s="121">
        <v>0</v>
      </c>
      <c r="AI115" s="164">
        <f t="shared" si="61"/>
        <v>0</v>
      </c>
      <c r="AJ115" s="127">
        <v>6</v>
      </c>
      <c r="AK115" s="164">
        <f t="shared" si="62"/>
        <v>191.39999999999998</v>
      </c>
      <c r="AL115" s="127"/>
      <c r="AM115" s="164">
        <f t="shared" si="63"/>
        <v>0</v>
      </c>
      <c r="AN115" s="127"/>
      <c r="AO115" s="164">
        <f t="shared" si="64"/>
        <v>0</v>
      </c>
      <c r="AP115" s="127"/>
      <c r="AQ115" s="164">
        <f t="shared" si="65"/>
        <v>0</v>
      </c>
      <c r="AR115" s="127"/>
      <c r="AS115" s="164">
        <f t="shared" si="66"/>
        <v>0</v>
      </c>
      <c r="AT115" s="127"/>
      <c r="AU115" s="164">
        <f t="shared" si="67"/>
        <v>0</v>
      </c>
      <c r="AV115" s="127"/>
      <c r="AW115" s="164">
        <f t="shared" si="68"/>
        <v>0</v>
      </c>
      <c r="AX115" s="127"/>
      <c r="AY115" s="164">
        <f t="shared" si="69"/>
        <v>0</v>
      </c>
      <c r="AZ115" s="127"/>
      <c r="BA115" s="164">
        <f t="shared" si="70"/>
        <v>0</v>
      </c>
      <c r="BB115" s="127"/>
      <c r="BC115" s="164">
        <f t="shared" si="71"/>
        <v>0</v>
      </c>
      <c r="BD115" s="127"/>
      <c r="BE115" s="164">
        <f t="shared" si="72"/>
        <v>0</v>
      </c>
      <c r="BF115" s="253">
        <f t="shared" si="73"/>
        <v>191.39999999999998</v>
      </c>
      <c r="BG115" s="253">
        <f t="shared" si="74"/>
        <v>191.39999999999998</v>
      </c>
      <c r="BH115" s="10" t="b">
        <f t="shared" si="75"/>
        <v>1</v>
      </c>
      <c r="BI115" s="253">
        <f t="shared" si="76"/>
        <v>0</v>
      </c>
      <c r="BJ115" s="250">
        <f t="shared" si="79"/>
        <v>21110241</v>
      </c>
      <c r="BK115" s="251">
        <v>348</v>
      </c>
      <c r="BL115" s="251">
        <v>5</v>
      </c>
      <c r="BM115" s="252">
        <f t="shared" si="80"/>
        <v>6</v>
      </c>
      <c r="BN115" s="252">
        <f t="shared" si="81"/>
        <v>0</v>
      </c>
      <c r="BO115" s="252">
        <f t="shared" si="82"/>
        <v>0</v>
      </c>
      <c r="BP115" s="252">
        <f t="shared" si="83"/>
        <v>0</v>
      </c>
      <c r="BQ115" s="254">
        <f t="shared" si="84"/>
        <v>27.5</v>
      </c>
      <c r="BR115">
        <f t="shared" si="77"/>
        <v>16</v>
      </c>
      <c r="BS115">
        <v>0</v>
      </c>
      <c r="BT115">
        <v>1</v>
      </c>
      <c r="BU115" t="s">
        <v>139</v>
      </c>
      <c r="BV115" t="str">
        <f t="shared" si="97"/>
        <v>0</v>
      </c>
      <c r="BW115" t="str">
        <f t="shared" si="97"/>
        <v>0</v>
      </c>
      <c r="BX115" t="str">
        <f t="shared" si="97"/>
        <v>1</v>
      </c>
      <c r="BY115" t="s">
        <v>23</v>
      </c>
      <c r="BZ115" s="253">
        <f t="shared" si="85"/>
        <v>0</v>
      </c>
      <c r="CA115" s="253">
        <f t="shared" si="86"/>
        <v>191.39999999999998</v>
      </c>
      <c r="CB115" s="253">
        <f t="shared" si="87"/>
        <v>0</v>
      </c>
      <c r="CC115" s="253">
        <f t="shared" si="88"/>
        <v>0</v>
      </c>
      <c r="CD115" s="253">
        <f t="shared" si="89"/>
        <v>0</v>
      </c>
      <c r="CE115" s="253">
        <f t="shared" si="90"/>
        <v>0</v>
      </c>
      <c r="CF115" s="253">
        <f t="shared" si="91"/>
        <v>0</v>
      </c>
      <c r="CG115" s="253">
        <f t="shared" si="92"/>
        <v>0</v>
      </c>
      <c r="CH115" s="253">
        <f t="shared" si="93"/>
        <v>0</v>
      </c>
      <c r="CI115" s="253">
        <f t="shared" si="94"/>
        <v>0</v>
      </c>
      <c r="CJ115" s="253">
        <f t="shared" si="95"/>
        <v>0</v>
      </c>
      <c r="CK115" s="253">
        <f t="shared" si="96"/>
        <v>0</v>
      </c>
    </row>
    <row r="116" spans="1:89" ht="27.6" x14ac:dyDescent="0.3">
      <c r="A116" s="218"/>
      <c r="B116" s="194">
        <v>58</v>
      </c>
      <c r="C116" s="195">
        <v>211011</v>
      </c>
      <c r="D116" s="265">
        <v>21110241</v>
      </c>
      <c r="E116" s="197" t="s">
        <v>136</v>
      </c>
      <c r="F116" s="198" t="s">
        <v>344</v>
      </c>
      <c r="G116" s="198" t="s">
        <v>345</v>
      </c>
      <c r="H116" s="199" t="s">
        <v>18</v>
      </c>
      <c r="I116" s="194"/>
      <c r="J116" s="199" t="s">
        <v>19</v>
      </c>
      <c r="K116" s="200">
        <f t="shared" si="0"/>
        <v>44</v>
      </c>
      <c r="L116" s="201" t="s">
        <v>20</v>
      </c>
      <c r="M116" s="104">
        <v>16</v>
      </c>
      <c r="N116" s="262">
        <f t="shared" si="78"/>
        <v>23.57</v>
      </c>
      <c r="O116" s="202">
        <v>23.57</v>
      </c>
      <c r="P116" s="110">
        <f t="shared" si="56"/>
        <v>1203.0128</v>
      </c>
      <c r="Q116" s="204" t="s">
        <v>139</v>
      </c>
      <c r="R116" s="113">
        <f t="shared" si="50"/>
        <v>10</v>
      </c>
      <c r="S116" s="114">
        <f t="shared" si="57"/>
        <v>273.41199999999998</v>
      </c>
      <c r="T116" s="113">
        <f t="shared" si="51"/>
        <v>16</v>
      </c>
      <c r="U116" s="115">
        <f t="shared" si="58"/>
        <v>437.45919999999995</v>
      </c>
      <c r="V116" s="113">
        <f t="shared" si="52"/>
        <v>9</v>
      </c>
      <c r="W116" s="115">
        <f t="shared" si="59"/>
        <v>246.07079999999996</v>
      </c>
      <c r="X116" s="113">
        <f t="shared" si="53"/>
        <v>9</v>
      </c>
      <c r="Y116" s="115">
        <f t="shared" si="60"/>
        <v>246.07079999999996</v>
      </c>
      <c r="Z116" s="116">
        <f t="shared" si="54"/>
        <v>1203.0128</v>
      </c>
      <c r="AA116" s="117" t="b">
        <f t="shared" si="55"/>
        <v>1</v>
      </c>
      <c r="AB116" s="194"/>
      <c r="AC116" s="213"/>
      <c r="AD116" s="109" t="s">
        <v>22</v>
      </c>
      <c r="AE116" s="108" t="s">
        <v>23</v>
      </c>
      <c r="AF116" s="214"/>
      <c r="AG116" s="215"/>
      <c r="AH116" s="210"/>
      <c r="AI116" s="164">
        <f t="shared" si="61"/>
        <v>0</v>
      </c>
      <c r="AJ116" s="216"/>
      <c r="AK116" s="164">
        <f t="shared" si="62"/>
        <v>0</v>
      </c>
      <c r="AL116" s="216">
        <v>10</v>
      </c>
      <c r="AM116" s="164">
        <f t="shared" si="63"/>
        <v>273.41199999999998</v>
      </c>
      <c r="AN116" s="216">
        <v>10</v>
      </c>
      <c r="AO116" s="164">
        <f t="shared" si="64"/>
        <v>273.41199999999998</v>
      </c>
      <c r="AP116" s="216">
        <v>3</v>
      </c>
      <c r="AQ116" s="164">
        <f t="shared" si="65"/>
        <v>82.023599999999988</v>
      </c>
      <c r="AR116" s="216">
        <v>3</v>
      </c>
      <c r="AS116" s="164">
        <f t="shared" si="66"/>
        <v>82.023599999999988</v>
      </c>
      <c r="AT116" s="216">
        <v>3</v>
      </c>
      <c r="AU116" s="164">
        <f t="shared" si="67"/>
        <v>82.023599999999988</v>
      </c>
      <c r="AV116" s="216">
        <v>3</v>
      </c>
      <c r="AW116" s="164">
        <f t="shared" si="68"/>
        <v>82.023599999999988</v>
      </c>
      <c r="AX116" s="216">
        <v>3</v>
      </c>
      <c r="AY116" s="164">
        <f t="shared" si="69"/>
        <v>82.023599999999988</v>
      </c>
      <c r="AZ116" s="216">
        <v>3</v>
      </c>
      <c r="BA116" s="164">
        <f t="shared" si="70"/>
        <v>82.023599999999988</v>
      </c>
      <c r="BB116" s="216">
        <v>3</v>
      </c>
      <c r="BC116" s="164">
        <f t="shared" si="71"/>
        <v>82.023599999999988</v>
      </c>
      <c r="BD116" s="216">
        <v>3</v>
      </c>
      <c r="BE116" s="164">
        <f t="shared" si="72"/>
        <v>82.023599999999988</v>
      </c>
      <c r="BF116" s="253">
        <f t="shared" si="73"/>
        <v>1203.0128</v>
      </c>
      <c r="BG116" s="253">
        <f t="shared" si="74"/>
        <v>1203.0128</v>
      </c>
      <c r="BH116" s="10" t="b">
        <f t="shared" si="75"/>
        <v>1</v>
      </c>
      <c r="BI116" s="253">
        <f t="shared" si="76"/>
        <v>0</v>
      </c>
      <c r="BJ116" s="250">
        <f t="shared" si="79"/>
        <v>21110241</v>
      </c>
      <c r="BK116" s="251">
        <v>348</v>
      </c>
      <c r="BL116" s="251">
        <v>5</v>
      </c>
      <c r="BM116" s="252">
        <f t="shared" si="80"/>
        <v>10</v>
      </c>
      <c r="BN116" s="252">
        <f t="shared" si="81"/>
        <v>16</v>
      </c>
      <c r="BO116" s="252">
        <f t="shared" si="82"/>
        <v>9</v>
      </c>
      <c r="BP116" s="252">
        <f t="shared" si="83"/>
        <v>9</v>
      </c>
      <c r="BQ116" s="254">
        <f t="shared" si="84"/>
        <v>23.57</v>
      </c>
      <c r="BR116">
        <f t="shared" si="77"/>
        <v>16</v>
      </c>
      <c r="BS116">
        <v>0</v>
      </c>
      <c r="BT116">
        <v>1</v>
      </c>
      <c r="BU116" t="s">
        <v>139</v>
      </c>
      <c r="BV116" t="str">
        <f t="shared" si="97"/>
        <v>0</v>
      </c>
      <c r="BW116" t="str">
        <f t="shared" si="97"/>
        <v>0</v>
      </c>
      <c r="BX116" t="str">
        <f t="shared" si="97"/>
        <v>1</v>
      </c>
      <c r="BY116" t="s">
        <v>23</v>
      </c>
      <c r="BZ116" s="253">
        <f t="shared" si="85"/>
        <v>0</v>
      </c>
      <c r="CA116" s="253">
        <f t="shared" si="86"/>
        <v>0</v>
      </c>
      <c r="CB116" s="253">
        <f t="shared" si="87"/>
        <v>273.41199999999998</v>
      </c>
      <c r="CC116" s="253">
        <f t="shared" si="88"/>
        <v>273.41199999999998</v>
      </c>
      <c r="CD116" s="253">
        <f t="shared" si="89"/>
        <v>82.023599999999988</v>
      </c>
      <c r="CE116" s="253">
        <f t="shared" si="90"/>
        <v>82.023599999999988</v>
      </c>
      <c r="CF116" s="253">
        <f t="shared" si="91"/>
        <v>82.023599999999988</v>
      </c>
      <c r="CG116" s="253">
        <f t="shared" si="92"/>
        <v>82.023599999999988</v>
      </c>
      <c r="CH116" s="253">
        <f t="shared" si="93"/>
        <v>82.023599999999988</v>
      </c>
      <c r="CI116" s="253">
        <f t="shared" si="94"/>
        <v>82.023599999999988</v>
      </c>
      <c r="CJ116" s="253">
        <f t="shared" si="95"/>
        <v>82.023599999999988</v>
      </c>
      <c r="CK116" s="253">
        <f t="shared" si="96"/>
        <v>82.023599999999988</v>
      </c>
    </row>
    <row r="117" spans="1:89" ht="20.399999999999999" x14ac:dyDescent="0.3">
      <c r="B117" s="129">
        <v>59</v>
      </c>
      <c r="C117" s="192">
        <v>211011</v>
      </c>
      <c r="D117" s="265">
        <v>21110240</v>
      </c>
      <c r="E117" s="102" t="s">
        <v>137</v>
      </c>
      <c r="F117" s="108" t="s">
        <v>344</v>
      </c>
      <c r="G117" s="108" t="s">
        <v>345</v>
      </c>
      <c r="H117" s="109" t="s">
        <v>18</v>
      </c>
      <c r="I117" s="123"/>
      <c r="J117" s="109" t="s">
        <v>19</v>
      </c>
      <c r="K117" s="111">
        <f t="shared" si="0"/>
        <v>0</v>
      </c>
      <c r="L117" s="104" t="s">
        <v>20</v>
      </c>
      <c r="M117" s="104">
        <v>16</v>
      </c>
      <c r="N117" s="262">
        <f t="shared" si="78"/>
        <v>80</v>
      </c>
      <c r="O117" s="106">
        <v>80</v>
      </c>
      <c r="P117" s="110">
        <f t="shared" si="56"/>
        <v>0</v>
      </c>
      <c r="Q117" s="112" t="s">
        <v>139</v>
      </c>
      <c r="R117" s="113">
        <f t="shared" si="50"/>
        <v>0</v>
      </c>
      <c r="S117" s="114">
        <f t="shared" si="57"/>
        <v>0</v>
      </c>
      <c r="T117" s="113">
        <f t="shared" si="51"/>
        <v>0</v>
      </c>
      <c r="U117" s="115">
        <f t="shared" si="58"/>
        <v>0</v>
      </c>
      <c r="V117" s="113">
        <f t="shared" si="52"/>
        <v>0</v>
      </c>
      <c r="W117" s="115">
        <f t="shared" si="59"/>
        <v>0</v>
      </c>
      <c r="X117" s="113">
        <f t="shared" si="53"/>
        <v>0</v>
      </c>
      <c r="Y117" s="115">
        <f t="shared" si="60"/>
        <v>0</v>
      </c>
      <c r="Z117" s="116">
        <f t="shared" si="54"/>
        <v>0</v>
      </c>
      <c r="AA117" s="117" t="b">
        <f t="shared" si="55"/>
        <v>1</v>
      </c>
      <c r="AB117" s="123"/>
      <c r="AC117" s="124"/>
      <c r="AD117" s="109" t="s">
        <v>22</v>
      </c>
      <c r="AE117" s="108" t="s">
        <v>23</v>
      </c>
      <c r="AF117" s="125"/>
      <c r="AG117" s="126"/>
      <c r="AH117" s="121">
        <v>0</v>
      </c>
      <c r="AI117" s="164">
        <f t="shared" si="61"/>
        <v>0</v>
      </c>
      <c r="AJ117" s="127">
        <v>0</v>
      </c>
      <c r="AK117" s="164">
        <f t="shared" si="62"/>
        <v>0</v>
      </c>
      <c r="AL117" s="127"/>
      <c r="AM117" s="164">
        <f t="shared" si="63"/>
        <v>0</v>
      </c>
      <c r="AN117" s="127"/>
      <c r="AO117" s="164">
        <f t="shared" si="64"/>
        <v>0</v>
      </c>
      <c r="AP117" s="127"/>
      <c r="AQ117" s="164">
        <f t="shared" si="65"/>
        <v>0</v>
      </c>
      <c r="AR117" s="127"/>
      <c r="AS117" s="164">
        <f t="shared" si="66"/>
        <v>0</v>
      </c>
      <c r="AT117" s="127"/>
      <c r="AU117" s="164">
        <f t="shared" si="67"/>
        <v>0</v>
      </c>
      <c r="AV117" s="127"/>
      <c r="AW117" s="164">
        <f t="shared" si="68"/>
        <v>0</v>
      </c>
      <c r="AX117" s="127"/>
      <c r="AY117" s="164">
        <f t="shared" si="69"/>
        <v>0</v>
      </c>
      <c r="AZ117" s="127"/>
      <c r="BA117" s="164">
        <f t="shared" si="70"/>
        <v>0</v>
      </c>
      <c r="BB117" s="127"/>
      <c r="BC117" s="164">
        <f t="shared" si="71"/>
        <v>0</v>
      </c>
      <c r="BD117" s="127"/>
      <c r="BE117" s="164">
        <f t="shared" si="72"/>
        <v>0</v>
      </c>
      <c r="BF117" s="253">
        <f t="shared" si="73"/>
        <v>0</v>
      </c>
      <c r="BG117" s="253">
        <f t="shared" si="74"/>
        <v>0</v>
      </c>
      <c r="BH117" s="10" t="b">
        <f t="shared" si="75"/>
        <v>1</v>
      </c>
      <c r="BI117" s="253">
        <f t="shared" si="76"/>
        <v>0</v>
      </c>
      <c r="BJ117" s="250">
        <f t="shared" si="79"/>
        <v>21110240</v>
      </c>
      <c r="BK117" s="251">
        <v>348</v>
      </c>
      <c r="BL117" s="251">
        <v>5</v>
      </c>
      <c r="BM117" s="252">
        <f t="shared" si="80"/>
        <v>0</v>
      </c>
      <c r="BN117" s="252">
        <f t="shared" si="81"/>
        <v>0</v>
      </c>
      <c r="BO117" s="252">
        <f t="shared" si="82"/>
        <v>0</v>
      </c>
      <c r="BP117" s="252">
        <f t="shared" si="83"/>
        <v>0</v>
      </c>
      <c r="BQ117" s="254">
        <f t="shared" si="84"/>
        <v>80</v>
      </c>
      <c r="BR117">
        <f t="shared" si="77"/>
        <v>16</v>
      </c>
      <c r="BS117">
        <v>0</v>
      </c>
      <c r="BT117">
        <v>1</v>
      </c>
      <c r="BU117" t="s">
        <v>139</v>
      </c>
      <c r="BV117" t="str">
        <f t="shared" si="97"/>
        <v>0</v>
      </c>
      <c r="BW117" t="str">
        <f t="shared" si="97"/>
        <v>0</v>
      </c>
      <c r="BX117" t="str">
        <f t="shared" si="97"/>
        <v>1</v>
      </c>
      <c r="BY117" t="s">
        <v>23</v>
      </c>
      <c r="BZ117" s="253">
        <f t="shared" si="85"/>
        <v>0</v>
      </c>
      <c r="CA117" s="253">
        <f t="shared" si="86"/>
        <v>0</v>
      </c>
      <c r="CB117" s="253">
        <f t="shared" si="87"/>
        <v>0</v>
      </c>
      <c r="CC117" s="253">
        <f t="shared" si="88"/>
        <v>0</v>
      </c>
      <c r="CD117" s="253">
        <f t="shared" si="89"/>
        <v>0</v>
      </c>
      <c r="CE117" s="253">
        <f t="shared" si="90"/>
        <v>0</v>
      </c>
      <c r="CF117" s="253">
        <f t="shared" si="91"/>
        <v>0</v>
      </c>
      <c r="CG117" s="253">
        <f t="shared" si="92"/>
        <v>0</v>
      </c>
      <c r="CH117" s="253">
        <f t="shared" si="93"/>
        <v>0</v>
      </c>
      <c r="CI117" s="253">
        <f t="shared" si="94"/>
        <v>0</v>
      </c>
      <c r="CJ117" s="253">
        <f t="shared" si="95"/>
        <v>0</v>
      </c>
      <c r="CK117" s="253">
        <f t="shared" si="96"/>
        <v>0</v>
      </c>
    </row>
    <row r="118" spans="1:89" ht="20.399999999999999" x14ac:dyDescent="0.3">
      <c r="A118" s="218"/>
      <c r="B118" s="194">
        <v>59</v>
      </c>
      <c r="C118" s="195">
        <v>211011</v>
      </c>
      <c r="D118" s="265">
        <v>21110240</v>
      </c>
      <c r="E118" s="197" t="s">
        <v>137</v>
      </c>
      <c r="F118" s="198" t="s">
        <v>344</v>
      </c>
      <c r="G118" s="198" t="s">
        <v>345</v>
      </c>
      <c r="H118" s="199" t="s">
        <v>18</v>
      </c>
      <c r="I118" s="194"/>
      <c r="J118" s="199" t="s">
        <v>19</v>
      </c>
      <c r="K118" s="200">
        <f t="shared" ref="K118:K182" si="149">R118+T118+V118+X118</f>
        <v>24</v>
      </c>
      <c r="L118" s="201" t="s">
        <v>20</v>
      </c>
      <c r="M118" s="104">
        <v>16</v>
      </c>
      <c r="N118" s="262">
        <f t="shared" si="78"/>
        <v>80.87</v>
      </c>
      <c r="O118" s="202">
        <v>80.87</v>
      </c>
      <c r="P118" s="110">
        <f t="shared" si="56"/>
        <v>2251.4207999999999</v>
      </c>
      <c r="Q118" s="204" t="s">
        <v>139</v>
      </c>
      <c r="R118" s="113">
        <f t="shared" si="50"/>
        <v>4</v>
      </c>
      <c r="S118" s="114">
        <f t="shared" si="57"/>
        <v>375.23680000000002</v>
      </c>
      <c r="T118" s="113">
        <f t="shared" si="51"/>
        <v>8</v>
      </c>
      <c r="U118" s="115">
        <f t="shared" si="58"/>
        <v>750.47360000000003</v>
      </c>
      <c r="V118" s="113">
        <f t="shared" si="52"/>
        <v>6</v>
      </c>
      <c r="W118" s="115">
        <f t="shared" si="59"/>
        <v>562.85519999999997</v>
      </c>
      <c r="X118" s="113">
        <f t="shared" si="53"/>
        <v>6</v>
      </c>
      <c r="Y118" s="115">
        <f t="shared" si="60"/>
        <v>562.85519999999997</v>
      </c>
      <c r="Z118" s="116">
        <f t="shared" si="54"/>
        <v>2251.4207999999999</v>
      </c>
      <c r="AA118" s="117" t="b">
        <f t="shared" si="55"/>
        <v>1</v>
      </c>
      <c r="AB118" s="194"/>
      <c r="AC118" s="213"/>
      <c r="AD118" s="109" t="s">
        <v>22</v>
      </c>
      <c r="AE118" s="108" t="s">
        <v>23</v>
      </c>
      <c r="AF118" s="214"/>
      <c r="AG118" s="215"/>
      <c r="AH118" s="210"/>
      <c r="AI118" s="164">
        <f t="shared" si="61"/>
        <v>0</v>
      </c>
      <c r="AJ118" s="216"/>
      <c r="AK118" s="164">
        <f t="shared" si="62"/>
        <v>0</v>
      </c>
      <c r="AL118" s="216">
        <v>4</v>
      </c>
      <c r="AM118" s="164">
        <f t="shared" si="63"/>
        <v>375.23680000000002</v>
      </c>
      <c r="AN118" s="216">
        <v>4</v>
      </c>
      <c r="AO118" s="164">
        <f t="shared" si="64"/>
        <v>375.23680000000002</v>
      </c>
      <c r="AP118" s="216">
        <v>2</v>
      </c>
      <c r="AQ118" s="164">
        <f t="shared" si="65"/>
        <v>187.61840000000001</v>
      </c>
      <c r="AR118" s="216">
        <v>2</v>
      </c>
      <c r="AS118" s="164">
        <f t="shared" si="66"/>
        <v>187.61840000000001</v>
      </c>
      <c r="AT118" s="216">
        <v>2</v>
      </c>
      <c r="AU118" s="164">
        <f t="shared" si="67"/>
        <v>187.61840000000001</v>
      </c>
      <c r="AV118" s="216">
        <v>2</v>
      </c>
      <c r="AW118" s="164">
        <f t="shared" si="68"/>
        <v>187.61840000000001</v>
      </c>
      <c r="AX118" s="216">
        <v>2</v>
      </c>
      <c r="AY118" s="164">
        <f t="shared" si="69"/>
        <v>187.61840000000001</v>
      </c>
      <c r="AZ118" s="216">
        <v>2</v>
      </c>
      <c r="BA118" s="164">
        <f t="shared" si="70"/>
        <v>187.61840000000001</v>
      </c>
      <c r="BB118" s="216">
        <v>2</v>
      </c>
      <c r="BC118" s="164">
        <f t="shared" si="71"/>
        <v>187.61840000000001</v>
      </c>
      <c r="BD118" s="216">
        <v>2</v>
      </c>
      <c r="BE118" s="164">
        <f t="shared" si="72"/>
        <v>187.61840000000001</v>
      </c>
      <c r="BF118" s="253">
        <f t="shared" si="73"/>
        <v>2251.4207999999999</v>
      </c>
      <c r="BG118" s="253">
        <f t="shared" si="74"/>
        <v>2251.4208000000003</v>
      </c>
      <c r="BH118" s="10" t="b">
        <f t="shared" si="75"/>
        <v>1</v>
      </c>
      <c r="BI118" s="253">
        <f t="shared" si="76"/>
        <v>0</v>
      </c>
      <c r="BJ118" s="250">
        <f t="shared" si="79"/>
        <v>21110240</v>
      </c>
      <c r="BK118" s="251">
        <v>348</v>
      </c>
      <c r="BL118" s="251">
        <v>5</v>
      </c>
      <c r="BM118" s="252">
        <f t="shared" si="80"/>
        <v>4</v>
      </c>
      <c r="BN118" s="252">
        <f t="shared" si="81"/>
        <v>8</v>
      </c>
      <c r="BO118" s="252">
        <f t="shared" si="82"/>
        <v>6</v>
      </c>
      <c r="BP118" s="252">
        <f t="shared" si="83"/>
        <v>6</v>
      </c>
      <c r="BQ118" s="254">
        <f t="shared" si="84"/>
        <v>80.87</v>
      </c>
      <c r="BR118">
        <f t="shared" si="77"/>
        <v>16</v>
      </c>
      <c r="BS118">
        <v>0</v>
      </c>
      <c r="BT118">
        <v>1</v>
      </c>
      <c r="BU118" t="s">
        <v>139</v>
      </c>
      <c r="BV118" t="str">
        <f t="shared" si="97"/>
        <v>0</v>
      </c>
      <c r="BW118" t="str">
        <f t="shared" si="97"/>
        <v>0</v>
      </c>
      <c r="BX118" t="str">
        <f t="shared" si="97"/>
        <v>1</v>
      </c>
      <c r="BY118" t="s">
        <v>23</v>
      </c>
      <c r="BZ118" s="253">
        <f t="shared" si="85"/>
        <v>0</v>
      </c>
      <c r="CA118" s="253">
        <f t="shared" si="86"/>
        <v>0</v>
      </c>
      <c r="CB118" s="253">
        <f t="shared" si="87"/>
        <v>375.23680000000002</v>
      </c>
      <c r="CC118" s="253">
        <f t="shared" si="88"/>
        <v>375.23680000000002</v>
      </c>
      <c r="CD118" s="253">
        <f t="shared" si="89"/>
        <v>187.61840000000001</v>
      </c>
      <c r="CE118" s="253">
        <f t="shared" si="90"/>
        <v>187.61840000000001</v>
      </c>
      <c r="CF118" s="253">
        <f t="shared" si="91"/>
        <v>187.61840000000001</v>
      </c>
      <c r="CG118" s="253">
        <f t="shared" si="92"/>
        <v>187.61840000000001</v>
      </c>
      <c r="CH118" s="253">
        <f t="shared" si="93"/>
        <v>187.61840000000001</v>
      </c>
      <c r="CI118" s="253">
        <f t="shared" si="94"/>
        <v>187.61840000000001</v>
      </c>
      <c r="CJ118" s="253">
        <f t="shared" si="95"/>
        <v>187.61840000000001</v>
      </c>
      <c r="CK118" s="253">
        <f t="shared" si="96"/>
        <v>187.61840000000001</v>
      </c>
    </row>
    <row r="119" spans="1:89" ht="27.6" x14ac:dyDescent="0.3">
      <c r="B119" s="129">
        <v>60</v>
      </c>
      <c r="C119" s="192">
        <v>214011</v>
      </c>
      <c r="D119" s="265">
        <v>21410598</v>
      </c>
      <c r="E119" s="128" t="s">
        <v>171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49"/>
        <v>3</v>
      </c>
      <c r="L119" s="166" t="s">
        <v>20</v>
      </c>
      <c r="M119" s="104">
        <v>0</v>
      </c>
      <c r="N119" s="262">
        <f t="shared" si="78"/>
        <v>106.02</v>
      </c>
      <c r="O119" s="106">
        <v>106.02</v>
      </c>
      <c r="P119" s="110">
        <f t="shared" si="56"/>
        <v>318.06</v>
      </c>
      <c r="Q119" s="112" t="s">
        <v>139</v>
      </c>
      <c r="R119" s="113">
        <f t="shared" si="50"/>
        <v>0</v>
      </c>
      <c r="S119" s="114">
        <f t="shared" si="57"/>
        <v>0</v>
      </c>
      <c r="T119" s="113">
        <f t="shared" si="51"/>
        <v>1</v>
      </c>
      <c r="U119" s="115">
        <f t="shared" si="58"/>
        <v>106.02</v>
      </c>
      <c r="V119" s="113">
        <f t="shared" si="52"/>
        <v>1</v>
      </c>
      <c r="W119" s="115">
        <f t="shared" si="59"/>
        <v>106.02</v>
      </c>
      <c r="X119" s="113">
        <f t="shared" si="53"/>
        <v>1</v>
      </c>
      <c r="Y119" s="115">
        <f t="shared" si="60"/>
        <v>106.02</v>
      </c>
      <c r="Z119" s="116">
        <f t="shared" si="54"/>
        <v>318.06</v>
      </c>
      <c r="AA119" s="117" t="b">
        <f t="shared" si="55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1"/>
        <v>0</v>
      </c>
      <c r="AJ119" s="21">
        <v>0</v>
      </c>
      <c r="AK119" s="164">
        <f t="shared" si="62"/>
        <v>0</v>
      </c>
      <c r="AL119" s="21">
        <v>0</v>
      </c>
      <c r="AM119" s="164">
        <f t="shared" si="63"/>
        <v>0</v>
      </c>
      <c r="AN119" s="21">
        <v>0</v>
      </c>
      <c r="AO119" s="164">
        <f t="shared" si="64"/>
        <v>0</v>
      </c>
      <c r="AP119" s="21">
        <v>1</v>
      </c>
      <c r="AQ119" s="164">
        <f t="shared" si="65"/>
        <v>106.02</v>
      </c>
      <c r="AR119" s="21">
        <v>0</v>
      </c>
      <c r="AS119" s="164">
        <f t="shared" si="66"/>
        <v>0</v>
      </c>
      <c r="AT119" s="21">
        <v>0</v>
      </c>
      <c r="AU119" s="164">
        <f t="shared" si="67"/>
        <v>0</v>
      </c>
      <c r="AV119" s="21">
        <v>1</v>
      </c>
      <c r="AW119" s="164">
        <f t="shared" si="68"/>
        <v>106.02</v>
      </c>
      <c r="AX119" s="21">
        <v>0</v>
      </c>
      <c r="AY119" s="164">
        <f t="shared" si="69"/>
        <v>0</v>
      </c>
      <c r="AZ119" s="21">
        <v>1</v>
      </c>
      <c r="BA119" s="164">
        <f t="shared" si="70"/>
        <v>106.02</v>
      </c>
      <c r="BB119" s="21">
        <v>0</v>
      </c>
      <c r="BC119" s="164">
        <f t="shared" si="71"/>
        <v>0</v>
      </c>
      <c r="BD119" s="21">
        <v>0</v>
      </c>
      <c r="BE119" s="164">
        <f t="shared" si="72"/>
        <v>0</v>
      </c>
      <c r="BF119" s="253">
        <f t="shared" si="73"/>
        <v>318.06</v>
      </c>
      <c r="BG119" s="253">
        <f t="shared" si="74"/>
        <v>318.06</v>
      </c>
      <c r="BH119" s="10" t="b">
        <f t="shared" si="75"/>
        <v>1</v>
      </c>
      <c r="BI119" s="253">
        <f t="shared" si="76"/>
        <v>0</v>
      </c>
      <c r="BJ119" s="250">
        <f t="shared" si="79"/>
        <v>21410598</v>
      </c>
      <c r="BK119" s="251">
        <v>348</v>
      </c>
      <c r="BL119" s="251">
        <v>5</v>
      </c>
      <c r="BM119" s="252">
        <f t="shared" si="80"/>
        <v>0</v>
      </c>
      <c r="BN119" s="252">
        <f t="shared" si="81"/>
        <v>1</v>
      </c>
      <c r="BO119" s="252">
        <f t="shared" si="82"/>
        <v>1</v>
      </c>
      <c r="BP119" s="252">
        <f t="shared" si="83"/>
        <v>1</v>
      </c>
      <c r="BQ119" s="254">
        <f t="shared" si="84"/>
        <v>106.02</v>
      </c>
      <c r="BR119">
        <f t="shared" si="77"/>
        <v>0</v>
      </c>
      <c r="BS119">
        <v>0</v>
      </c>
      <c r="BT119">
        <v>1</v>
      </c>
      <c r="BU119" t="s">
        <v>139</v>
      </c>
      <c r="BV119" t="str">
        <f t="shared" si="97"/>
        <v>0</v>
      </c>
      <c r="BW119" t="str">
        <f t="shared" si="97"/>
        <v>0</v>
      </c>
      <c r="BX119" t="str">
        <f t="shared" si="97"/>
        <v>1</v>
      </c>
      <c r="BY119" t="s">
        <v>23</v>
      </c>
      <c r="BZ119" s="253">
        <f t="shared" si="85"/>
        <v>0</v>
      </c>
      <c r="CA119" s="253">
        <f t="shared" si="86"/>
        <v>0</v>
      </c>
      <c r="CB119" s="253">
        <f t="shared" si="87"/>
        <v>0</v>
      </c>
      <c r="CC119" s="253">
        <f t="shared" si="88"/>
        <v>0</v>
      </c>
      <c r="CD119" s="253">
        <f t="shared" si="89"/>
        <v>106.02</v>
      </c>
      <c r="CE119" s="253">
        <f t="shared" si="90"/>
        <v>0</v>
      </c>
      <c r="CF119" s="253">
        <f t="shared" si="91"/>
        <v>0</v>
      </c>
      <c r="CG119" s="253">
        <f t="shared" si="92"/>
        <v>106.02</v>
      </c>
      <c r="CH119" s="253">
        <f t="shared" si="93"/>
        <v>0</v>
      </c>
      <c r="CI119" s="253">
        <f t="shared" si="94"/>
        <v>106.02</v>
      </c>
      <c r="CJ119" s="253">
        <f t="shared" si="95"/>
        <v>0</v>
      </c>
      <c r="CK119" s="253">
        <f t="shared" si="96"/>
        <v>0</v>
      </c>
    </row>
    <row r="120" spans="1:89" ht="27.6" x14ac:dyDescent="0.3">
      <c r="B120" s="129">
        <v>61</v>
      </c>
      <c r="C120" s="192">
        <v>214011</v>
      </c>
      <c r="D120" s="265">
        <v>21410030</v>
      </c>
      <c r="E120" s="128" t="s">
        <v>346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49"/>
        <v>3</v>
      </c>
      <c r="L120" s="166" t="s">
        <v>20</v>
      </c>
      <c r="M120" s="201">
        <v>0</v>
      </c>
      <c r="N120" s="262">
        <f t="shared" si="78"/>
        <v>516.17999999999995</v>
      </c>
      <c r="O120" s="106">
        <v>516.17999999999995</v>
      </c>
      <c r="P120" s="110">
        <f t="shared" si="56"/>
        <v>1548.54</v>
      </c>
      <c r="Q120" s="112" t="s">
        <v>139</v>
      </c>
      <c r="R120" s="113">
        <f t="shared" si="50"/>
        <v>0</v>
      </c>
      <c r="S120" s="114">
        <f t="shared" si="57"/>
        <v>0</v>
      </c>
      <c r="T120" s="113">
        <f t="shared" si="51"/>
        <v>1</v>
      </c>
      <c r="U120" s="115">
        <f t="shared" si="58"/>
        <v>516.17999999999995</v>
      </c>
      <c r="V120" s="113">
        <f t="shared" si="52"/>
        <v>1</v>
      </c>
      <c r="W120" s="115">
        <f t="shared" si="59"/>
        <v>516.17999999999995</v>
      </c>
      <c r="X120" s="113">
        <f t="shared" si="53"/>
        <v>1</v>
      </c>
      <c r="Y120" s="115">
        <f t="shared" si="60"/>
        <v>516.17999999999995</v>
      </c>
      <c r="Z120" s="116">
        <f t="shared" si="54"/>
        <v>1548.54</v>
      </c>
      <c r="AA120" s="117" t="b">
        <f t="shared" si="55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1"/>
        <v>0</v>
      </c>
      <c r="AJ120" s="21">
        <v>0</v>
      </c>
      <c r="AK120" s="164">
        <f t="shared" si="62"/>
        <v>0</v>
      </c>
      <c r="AL120" s="21">
        <v>0</v>
      </c>
      <c r="AM120" s="164">
        <f t="shared" si="63"/>
        <v>0</v>
      </c>
      <c r="AN120" s="21">
        <v>0</v>
      </c>
      <c r="AO120" s="164">
        <f t="shared" si="64"/>
        <v>0</v>
      </c>
      <c r="AP120" s="21">
        <v>0</v>
      </c>
      <c r="AQ120" s="164">
        <f t="shared" si="65"/>
        <v>0</v>
      </c>
      <c r="AR120" s="21">
        <v>1</v>
      </c>
      <c r="AS120" s="164">
        <f t="shared" si="66"/>
        <v>516.17999999999995</v>
      </c>
      <c r="AT120" s="21">
        <v>0</v>
      </c>
      <c r="AU120" s="164">
        <f t="shared" si="67"/>
        <v>0</v>
      </c>
      <c r="AV120" s="21">
        <v>0</v>
      </c>
      <c r="AW120" s="164">
        <f t="shared" si="68"/>
        <v>0</v>
      </c>
      <c r="AX120" s="21">
        <v>1</v>
      </c>
      <c r="AY120" s="164">
        <f t="shared" si="69"/>
        <v>516.17999999999995</v>
      </c>
      <c r="AZ120" s="21">
        <v>0</v>
      </c>
      <c r="BA120" s="164">
        <f t="shared" si="70"/>
        <v>0</v>
      </c>
      <c r="BB120" s="21">
        <v>1</v>
      </c>
      <c r="BC120" s="164">
        <f t="shared" si="71"/>
        <v>516.17999999999995</v>
      </c>
      <c r="BD120" s="21">
        <v>0</v>
      </c>
      <c r="BE120" s="164">
        <f t="shared" si="72"/>
        <v>0</v>
      </c>
      <c r="BF120" s="253">
        <f t="shared" si="73"/>
        <v>1548.54</v>
      </c>
      <c r="BG120" s="253">
        <f t="shared" si="74"/>
        <v>1548.54</v>
      </c>
      <c r="BH120" s="10" t="b">
        <f t="shared" si="75"/>
        <v>1</v>
      </c>
      <c r="BI120" s="253">
        <f t="shared" si="76"/>
        <v>0</v>
      </c>
      <c r="BJ120" s="250">
        <f t="shared" si="79"/>
        <v>21410030</v>
      </c>
      <c r="BK120" s="251">
        <v>348</v>
      </c>
      <c r="BL120" s="251">
        <v>5</v>
      </c>
      <c r="BM120" s="252">
        <f t="shared" si="80"/>
        <v>0</v>
      </c>
      <c r="BN120" s="252">
        <f t="shared" si="81"/>
        <v>1</v>
      </c>
      <c r="BO120" s="252">
        <f t="shared" si="82"/>
        <v>1</v>
      </c>
      <c r="BP120" s="252">
        <f t="shared" si="83"/>
        <v>1</v>
      </c>
      <c r="BQ120" s="254">
        <f t="shared" si="84"/>
        <v>516.17999999999995</v>
      </c>
      <c r="BR120">
        <f t="shared" si="77"/>
        <v>0</v>
      </c>
      <c r="BS120">
        <v>0</v>
      </c>
      <c r="BT120">
        <v>1</v>
      </c>
      <c r="BU120" t="s">
        <v>139</v>
      </c>
      <c r="BV120" t="str">
        <f t="shared" si="97"/>
        <v>0</v>
      </c>
      <c r="BW120" t="str">
        <f t="shared" si="97"/>
        <v>0</v>
      </c>
      <c r="BX120" t="str">
        <f t="shared" si="97"/>
        <v>1</v>
      </c>
      <c r="BY120" t="s">
        <v>23</v>
      </c>
      <c r="BZ120" s="253">
        <f t="shared" si="85"/>
        <v>0</v>
      </c>
      <c r="CA120" s="253">
        <f t="shared" si="86"/>
        <v>0</v>
      </c>
      <c r="CB120" s="253">
        <f t="shared" si="87"/>
        <v>0</v>
      </c>
      <c r="CC120" s="253">
        <f t="shared" si="88"/>
        <v>0</v>
      </c>
      <c r="CD120" s="253">
        <f t="shared" si="89"/>
        <v>0</v>
      </c>
      <c r="CE120" s="253">
        <f t="shared" si="90"/>
        <v>516.17999999999995</v>
      </c>
      <c r="CF120" s="253">
        <f t="shared" si="91"/>
        <v>0</v>
      </c>
      <c r="CG120" s="253">
        <f t="shared" si="92"/>
        <v>0</v>
      </c>
      <c r="CH120" s="253">
        <f t="shared" si="93"/>
        <v>516.17999999999995</v>
      </c>
      <c r="CI120" s="253">
        <f t="shared" si="94"/>
        <v>0</v>
      </c>
      <c r="CJ120" s="253">
        <f t="shared" si="95"/>
        <v>516.17999999999995</v>
      </c>
      <c r="CK120" s="253">
        <f t="shared" si="96"/>
        <v>0</v>
      </c>
    </row>
    <row r="121" spans="1:89" ht="27.6" x14ac:dyDescent="0.3">
      <c r="B121" s="129">
        <v>62</v>
      </c>
      <c r="C121" s="192">
        <v>214011</v>
      </c>
      <c r="D121" s="265">
        <v>21410031</v>
      </c>
      <c r="E121" s="128" t="s">
        <v>347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49"/>
        <v>3</v>
      </c>
      <c r="L121" s="166" t="s">
        <v>20</v>
      </c>
      <c r="M121" s="104">
        <v>0</v>
      </c>
      <c r="N121" s="262">
        <f t="shared" si="78"/>
        <v>554.42999999999995</v>
      </c>
      <c r="O121" s="106">
        <v>554.42999999999995</v>
      </c>
      <c r="P121" s="110">
        <f t="shared" si="56"/>
        <v>1663.29</v>
      </c>
      <c r="Q121" s="112" t="s">
        <v>139</v>
      </c>
      <c r="R121" s="113">
        <f t="shared" si="50"/>
        <v>0</v>
      </c>
      <c r="S121" s="114">
        <f t="shared" si="57"/>
        <v>0</v>
      </c>
      <c r="T121" s="113">
        <f t="shared" si="51"/>
        <v>1</v>
      </c>
      <c r="U121" s="115">
        <f t="shared" si="58"/>
        <v>554.42999999999995</v>
      </c>
      <c r="V121" s="113">
        <f t="shared" si="52"/>
        <v>1</v>
      </c>
      <c r="W121" s="115">
        <f t="shared" si="59"/>
        <v>554.42999999999995</v>
      </c>
      <c r="X121" s="113">
        <f t="shared" si="53"/>
        <v>1</v>
      </c>
      <c r="Y121" s="115">
        <f t="shared" si="60"/>
        <v>554.42999999999995</v>
      </c>
      <c r="Z121" s="116">
        <f t="shared" si="54"/>
        <v>1663.29</v>
      </c>
      <c r="AA121" s="117" t="b">
        <f t="shared" si="55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1"/>
        <v>0</v>
      </c>
      <c r="AJ121" s="21">
        <v>0</v>
      </c>
      <c r="AK121" s="164">
        <f t="shared" si="62"/>
        <v>0</v>
      </c>
      <c r="AL121" s="21">
        <v>0</v>
      </c>
      <c r="AM121" s="164">
        <f t="shared" si="63"/>
        <v>0</v>
      </c>
      <c r="AN121" s="21">
        <v>0</v>
      </c>
      <c r="AO121" s="164">
        <f t="shared" si="64"/>
        <v>0</v>
      </c>
      <c r="AP121" s="21">
        <v>0</v>
      </c>
      <c r="AQ121" s="164">
        <f t="shared" si="65"/>
        <v>0</v>
      </c>
      <c r="AR121" s="21">
        <v>1</v>
      </c>
      <c r="AS121" s="164">
        <f t="shared" si="66"/>
        <v>554.42999999999995</v>
      </c>
      <c r="AT121" s="21">
        <v>0</v>
      </c>
      <c r="AU121" s="164">
        <f t="shared" si="67"/>
        <v>0</v>
      </c>
      <c r="AV121" s="21">
        <v>0</v>
      </c>
      <c r="AW121" s="164">
        <f t="shared" si="68"/>
        <v>0</v>
      </c>
      <c r="AX121" s="21">
        <v>1</v>
      </c>
      <c r="AY121" s="164">
        <f t="shared" si="69"/>
        <v>554.42999999999995</v>
      </c>
      <c r="AZ121" s="21">
        <v>0</v>
      </c>
      <c r="BA121" s="164">
        <f t="shared" si="70"/>
        <v>0</v>
      </c>
      <c r="BB121" s="21">
        <v>1</v>
      </c>
      <c r="BC121" s="164">
        <f t="shared" si="71"/>
        <v>554.42999999999995</v>
      </c>
      <c r="BD121" s="21">
        <v>0</v>
      </c>
      <c r="BE121" s="164">
        <f t="shared" si="72"/>
        <v>0</v>
      </c>
      <c r="BF121" s="253">
        <f t="shared" si="73"/>
        <v>1663.29</v>
      </c>
      <c r="BG121" s="253">
        <f t="shared" si="74"/>
        <v>1663.29</v>
      </c>
      <c r="BH121" s="10" t="b">
        <f t="shared" si="75"/>
        <v>1</v>
      </c>
      <c r="BI121" s="253">
        <f t="shared" si="76"/>
        <v>0</v>
      </c>
      <c r="BJ121" s="250">
        <f t="shared" si="79"/>
        <v>21410031</v>
      </c>
      <c r="BK121" s="251">
        <v>348</v>
      </c>
      <c r="BL121" s="251">
        <v>5</v>
      </c>
      <c r="BM121" s="252">
        <f t="shared" si="80"/>
        <v>0</v>
      </c>
      <c r="BN121" s="252">
        <f t="shared" si="81"/>
        <v>1</v>
      </c>
      <c r="BO121" s="252">
        <f t="shared" si="82"/>
        <v>1</v>
      </c>
      <c r="BP121" s="252">
        <f t="shared" si="83"/>
        <v>1</v>
      </c>
      <c r="BQ121" s="254">
        <f t="shared" si="84"/>
        <v>554.42999999999995</v>
      </c>
      <c r="BR121">
        <f t="shared" si="77"/>
        <v>0</v>
      </c>
      <c r="BS121">
        <v>0</v>
      </c>
      <c r="BT121">
        <v>1</v>
      </c>
      <c r="BU121" t="s">
        <v>139</v>
      </c>
      <c r="BV121" t="str">
        <f t="shared" si="97"/>
        <v>0</v>
      </c>
      <c r="BW121" t="str">
        <f t="shared" si="97"/>
        <v>0</v>
      </c>
      <c r="BX121" t="str">
        <f t="shared" si="97"/>
        <v>1</v>
      </c>
      <c r="BY121" t="s">
        <v>23</v>
      </c>
      <c r="BZ121" s="253">
        <f t="shared" si="85"/>
        <v>0</v>
      </c>
      <c r="CA121" s="253">
        <f t="shared" si="86"/>
        <v>0</v>
      </c>
      <c r="CB121" s="253">
        <f t="shared" si="87"/>
        <v>0</v>
      </c>
      <c r="CC121" s="253">
        <f t="shared" si="88"/>
        <v>0</v>
      </c>
      <c r="CD121" s="253">
        <f t="shared" si="89"/>
        <v>0</v>
      </c>
      <c r="CE121" s="253">
        <f t="shared" si="90"/>
        <v>554.42999999999995</v>
      </c>
      <c r="CF121" s="253">
        <f t="shared" si="91"/>
        <v>0</v>
      </c>
      <c r="CG121" s="253">
        <f t="shared" si="92"/>
        <v>0</v>
      </c>
      <c r="CH121" s="253">
        <f t="shared" si="93"/>
        <v>554.42999999999995</v>
      </c>
      <c r="CI121" s="253">
        <f t="shared" si="94"/>
        <v>0</v>
      </c>
      <c r="CJ121" s="253">
        <f t="shared" si="95"/>
        <v>554.42999999999995</v>
      </c>
      <c r="CK121" s="253">
        <f t="shared" si="96"/>
        <v>0</v>
      </c>
    </row>
    <row r="122" spans="1:89" ht="27.6" x14ac:dyDescent="0.3">
      <c r="B122" s="129">
        <v>63</v>
      </c>
      <c r="C122" s="192">
        <v>214011</v>
      </c>
      <c r="D122" s="265">
        <v>21410555</v>
      </c>
      <c r="E122" s="128" t="s">
        <v>172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49"/>
        <v>0</v>
      </c>
      <c r="L122" s="166" t="s">
        <v>20</v>
      </c>
      <c r="M122" s="201">
        <v>0</v>
      </c>
      <c r="N122" s="262">
        <f t="shared" si="78"/>
        <v>1046.55</v>
      </c>
      <c r="O122" s="106">
        <v>1046.55</v>
      </c>
      <c r="P122" s="110">
        <f t="shared" si="56"/>
        <v>0</v>
      </c>
      <c r="Q122" s="112" t="s">
        <v>139</v>
      </c>
      <c r="R122" s="113">
        <f t="shared" si="50"/>
        <v>0</v>
      </c>
      <c r="S122" s="114">
        <f t="shared" si="57"/>
        <v>0</v>
      </c>
      <c r="T122" s="113">
        <f t="shared" si="51"/>
        <v>0</v>
      </c>
      <c r="U122" s="115">
        <f t="shared" si="58"/>
        <v>0</v>
      </c>
      <c r="V122" s="113">
        <f t="shared" si="52"/>
        <v>0</v>
      </c>
      <c r="W122" s="115">
        <f t="shared" si="59"/>
        <v>0</v>
      </c>
      <c r="X122" s="113">
        <f t="shared" si="53"/>
        <v>0</v>
      </c>
      <c r="Y122" s="115">
        <f t="shared" si="60"/>
        <v>0</v>
      </c>
      <c r="Z122" s="116">
        <f t="shared" si="54"/>
        <v>0</v>
      </c>
      <c r="AA122" s="117" t="b">
        <f t="shared" si="55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1"/>
        <v>0</v>
      </c>
      <c r="AJ122" s="21">
        <v>0</v>
      </c>
      <c r="AK122" s="164">
        <f t="shared" si="62"/>
        <v>0</v>
      </c>
      <c r="AL122" s="21">
        <v>0</v>
      </c>
      <c r="AM122" s="164">
        <f t="shared" si="63"/>
        <v>0</v>
      </c>
      <c r="AN122" s="21">
        <v>0</v>
      </c>
      <c r="AO122" s="164">
        <f t="shared" si="64"/>
        <v>0</v>
      </c>
      <c r="AP122" s="21">
        <v>0</v>
      </c>
      <c r="AQ122" s="164">
        <f t="shared" si="65"/>
        <v>0</v>
      </c>
      <c r="AR122" s="21">
        <v>0</v>
      </c>
      <c r="AS122" s="164">
        <f t="shared" si="66"/>
        <v>0</v>
      </c>
      <c r="AT122" s="21">
        <v>0</v>
      </c>
      <c r="AU122" s="164">
        <f t="shared" si="67"/>
        <v>0</v>
      </c>
      <c r="AV122" s="21">
        <v>0</v>
      </c>
      <c r="AW122" s="164">
        <f t="shared" si="68"/>
        <v>0</v>
      </c>
      <c r="AX122" s="21">
        <v>0</v>
      </c>
      <c r="AY122" s="164">
        <f t="shared" si="69"/>
        <v>0</v>
      </c>
      <c r="AZ122" s="21">
        <v>0</v>
      </c>
      <c r="BA122" s="164">
        <f t="shared" si="70"/>
        <v>0</v>
      </c>
      <c r="BB122" s="21">
        <v>0</v>
      </c>
      <c r="BC122" s="164">
        <f t="shared" si="71"/>
        <v>0</v>
      </c>
      <c r="BD122" s="21">
        <v>0</v>
      </c>
      <c r="BE122" s="164">
        <f t="shared" si="72"/>
        <v>0</v>
      </c>
      <c r="BF122" s="253">
        <f t="shared" si="73"/>
        <v>0</v>
      </c>
      <c r="BG122" s="253">
        <f t="shared" si="74"/>
        <v>0</v>
      </c>
      <c r="BH122" s="10" t="b">
        <f t="shared" si="75"/>
        <v>1</v>
      </c>
      <c r="BI122" s="253">
        <f t="shared" si="76"/>
        <v>0</v>
      </c>
      <c r="BJ122" s="250">
        <f t="shared" si="79"/>
        <v>21410555</v>
      </c>
      <c r="BK122" s="251">
        <v>348</v>
      </c>
      <c r="BL122" s="251">
        <v>5</v>
      </c>
      <c r="BM122" s="252">
        <f t="shared" si="80"/>
        <v>0</v>
      </c>
      <c r="BN122" s="252">
        <f t="shared" si="81"/>
        <v>0</v>
      </c>
      <c r="BO122" s="252">
        <f t="shared" si="82"/>
        <v>0</v>
      </c>
      <c r="BP122" s="252">
        <f t="shared" si="83"/>
        <v>0</v>
      </c>
      <c r="BQ122" s="254">
        <f t="shared" si="84"/>
        <v>1046.55</v>
      </c>
      <c r="BR122">
        <f t="shared" si="77"/>
        <v>0</v>
      </c>
      <c r="BS122">
        <v>0</v>
      </c>
      <c r="BT122">
        <v>1</v>
      </c>
      <c r="BU122" t="s">
        <v>139</v>
      </c>
      <c r="BV122" t="str">
        <f t="shared" si="97"/>
        <v>0</v>
      </c>
      <c r="BW122" t="str">
        <f t="shared" si="97"/>
        <v>0</v>
      </c>
      <c r="BX122" t="str">
        <f t="shared" si="97"/>
        <v>1</v>
      </c>
      <c r="BY122" t="s">
        <v>23</v>
      </c>
      <c r="BZ122" s="253">
        <f t="shared" si="85"/>
        <v>0</v>
      </c>
      <c r="CA122" s="253">
        <f t="shared" si="86"/>
        <v>0</v>
      </c>
      <c r="CB122" s="253">
        <f t="shared" si="87"/>
        <v>0</v>
      </c>
      <c r="CC122" s="253">
        <f t="shared" si="88"/>
        <v>0</v>
      </c>
      <c r="CD122" s="253">
        <f t="shared" si="89"/>
        <v>0</v>
      </c>
      <c r="CE122" s="253">
        <f t="shared" si="90"/>
        <v>0</v>
      </c>
      <c r="CF122" s="253">
        <f t="shared" si="91"/>
        <v>0</v>
      </c>
      <c r="CG122" s="253">
        <f t="shared" si="92"/>
        <v>0</v>
      </c>
      <c r="CH122" s="253">
        <f t="shared" si="93"/>
        <v>0</v>
      </c>
      <c r="CI122" s="253">
        <f t="shared" si="94"/>
        <v>0</v>
      </c>
      <c r="CJ122" s="253">
        <f t="shared" si="95"/>
        <v>0</v>
      </c>
      <c r="CK122" s="253">
        <f t="shared" si="96"/>
        <v>0</v>
      </c>
    </row>
    <row r="123" spans="1:89" ht="27.6" x14ac:dyDescent="0.3">
      <c r="B123" s="129">
        <v>64</v>
      </c>
      <c r="C123" s="192">
        <v>214011</v>
      </c>
      <c r="D123" s="265">
        <v>21410556</v>
      </c>
      <c r="E123" s="128" t="s">
        <v>173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149"/>
        <v>0</v>
      </c>
      <c r="L123" s="166" t="s">
        <v>20</v>
      </c>
      <c r="M123" s="104">
        <v>0</v>
      </c>
      <c r="N123" s="262">
        <f t="shared" si="78"/>
        <v>730.92</v>
      </c>
      <c r="O123" s="106">
        <v>730.92</v>
      </c>
      <c r="P123" s="110">
        <f t="shared" si="56"/>
        <v>0</v>
      </c>
      <c r="Q123" s="112" t="s">
        <v>139</v>
      </c>
      <c r="R123" s="113">
        <f t="shared" si="50"/>
        <v>0</v>
      </c>
      <c r="S123" s="114">
        <f t="shared" si="57"/>
        <v>0</v>
      </c>
      <c r="T123" s="113">
        <f t="shared" si="51"/>
        <v>0</v>
      </c>
      <c r="U123" s="115">
        <f t="shared" si="58"/>
        <v>0</v>
      </c>
      <c r="V123" s="113">
        <f t="shared" si="52"/>
        <v>0</v>
      </c>
      <c r="W123" s="115">
        <f t="shared" si="59"/>
        <v>0</v>
      </c>
      <c r="X123" s="113">
        <f t="shared" si="53"/>
        <v>0</v>
      </c>
      <c r="Y123" s="115">
        <f t="shared" si="60"/>
        <v>0</v>
      </c>
      <c r="Z123" s="116">
        <f t="shared" si="54"/>
        <v>0</v>
      </c>
      <c r="AA123" s="117" t="b">
        <f t="shared" si="55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1"/>
        <v>0</v>
      </c>
      <c r="AJ123" s="21">
        <v>0</v>
      </c>
      <c r="AK123" s="164">
        <f t="shared" si="62"/>
        <v>0</v>
      </c>
      <c r="AL123" s="21">
        <v>0</v>
      </c>
      <c r="AM123" s="164">
        <f t="shared" si="63"/>
        <v>0</v>
      </c>
      <c r="AN123" s="21">
        <v>0</v>
      </c>
      <c r="AO123" s="164">
        <f t="shared" si="64"/>
        <v>0</v>
      </c>
      <c r="AP123" s="21">
        <v>0</v>
      </c>
      <c r="AQ123" s="164">
        <f t="shared" si="65"/>
        <v>0</v>
      </c>
      <c r="AR123" s="21">
        <v>0</v>
      </c>
      <c r="AS123" s="164">
        <f t="shared" si="66"/>
        <v>0</v>
      </c>
      <c r="AT123" s="21">
        <v>0</v>
      </c>
      <c r="AU123" s="164">
        <f t="shared" si="67"/>
        <v>0</v>
      </c>
      <c r="AV123" s="21">
        <v>0</v>
      </c>
      <c r="AW123" s="164">
        <f t="shared" si="68"/>
        <v>0</v>
      </c>
      <c r="AX123" s="21">
        <v>0</v>
      </c>
      <c r="AY123" s="164">
        <f t="shared" si="69"/>
        <v>0</v>
      </c>
      <c r="AZ123" s="21">
        <v>0</v>
      </c>
      <c r="BA123" s="164">
        <f t="shared" si="70"/>
        <v>0</v>
      </c>
      <c r="BB123" s="21">
        <v>0</v>
      </c>
      <c r="BC123" s="164">
        <f t="shared" si="71"/>
        <v>0</v>
      </c>
      <c r="BD123" s="21">
        <v>0</v>
      </c>
      <c r="BE123" s="164">
        <f t="shared" si="72"/>
        <v>0</v>
      </c>
      <c r="BF123" s="253">
        <f t="shared" si="73"/>
        <v>0</v>
      </c>
      <c r="BG123" s="253">
        <f t="shared" si="74"/>
        <v>0</v>
      </c>
      <c r="BH123" s="10" t="b">
        <f t="shared" si="75"/>
        <v>1</v>
      </c>
      <c r="BI123" s="253">
        <f t="shared" si="76"/>
        <v>0</v>
      </c>
      <c r="BJ123" s="250">
        <f t="shared" si="79"/>
        <v>21410556</v>
      </c>
      <c r="BK123" s="251">
        <v>348</v>
      </c>
      <c r="BL123" s="251">
        <v>5</v>
      </c>
      <c r="BM123" s="252">
        <f t="shared" si="80"/>
        <v>0</v>
      </c>
      <c r="BN123" s="252">
        <f t="shared" si="81"/>
        <v>0</v>
      </c>
      <c r="BO123" s="252">
        <f t="shared" si="82"/>
        <v>0</v>
      </c>
      <c r="BP123" s="252">
        <f t="shared" si="83"/>
        <v>0</v>
      </c>
      <c r="BQ123" s="254">
        <f t="shared" si="84"/>
        <v>730.92</v>
      </c>
      <c r="BR123">
        <f t="shared" si="77"/>
        <v>0</v>
      </c>
      <c r="BS123">
        <v>0</v>
      </c>
      <c r="BT123">
        <v>1</v>
      </c>
      <c r="BU123" t="s">
        <v>139</v>
      </c>
      <c r="BV123" t="str">
        <f t="shared" si="97"/>
        <v>0</v>
      </c>
      <c r="BW123" t="str">
        <f t="shared" si="97"/>
        <v>0</v>
      </c>
      <c r="BX123" t="str">
        <f t="shared" si="97"/>
        <v>1</v>
      </c>
      <c r="BY123" t="s">
        <v>23</v>
      </c>
      <c r="BZ123" s="253">
        <f t="shared" si="85"/>
        <v>0</v>
      </c>
      <c r="CA123" s="253">
        <f t="shared" si="86"/>
        <v>0</v>
      </c>
      <c r="CB123" s="253">
        <f t="shared" si="87"/>
        <v>0</v>
      </c>
      <c r="CC123" s="253">
        <f t="shared" si="88"/>
        <v>0</v>
      </c>
      <c r="CD123" s="253">
        <f t="shared" si="89"/>
        <v>0</v>
      </c>
      <c r="CE123" s="253">
        <f t="shared" si="90"/>
        <v>0</v>
      </c>
      <c r="CF123" s="253">
        <f t="shared" si="91"/>
        <v>0</v>
      </c>
      <c r="CG123" s="253">
        <f t="shared" si="92"/>
        <v>0</v>
      </c>
      <c r="CH123" s="253">
        <f t="shared" si="93"/>
        <v>0</v>
      </c>
      <c r="CI123" s="253">
        <f t="shared" si="94"/>
        <v>0</v>
      </c>
      <c r="CJ123" s="253">
        <f t="shared" si="95"/>
        <v>0</v>
      </c>
      <c r="CK123" s="253">
        <f t="shared" si="96"/>
        <v>0</v>
      </c>
    </row>
    <row r="124" spans="1:89" ht="27.6" x14ac:dyDescent="0.3">
      <c r="B124" s="129">
        <v>65</v>
      </c>
      <c r="C124" s="192">
        <v>214011</v>
      </c>
      <c r="D124" s="274">
        <v>21410557</v>
      </c>
      <c r="E124" s="128" t="s">
        <v>174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49"/>
        <v>0</v>
      </c>
      <c r="L124" s="166" t="s">
        <v>20</v>
      </c>
      <c r="M124" s="201">
        <v>0</v>
      </c>
      <c r="N124" s="262">
        <f t="shared" si="78"/>
        <v>730.92</v>
      </c>
      <c r="O124" s="106">
        <v>730.92</v>
      </c>
      <c r="P124" s="110">
        <f t="shared" si="56"/>
        <v>0</v>
      </c>
      <c r="Q124" s="112" t="s">
        <v>139</v>
      </c>
      <c r="R124" s="113">
        <f t="shared" si="50"/>
        <v>0</v>
      </c>
      <c r="S124" s="114">
        <f t="shared" si="57"/>
        <v>0</v>
      </c>
      <c r="T124" s="113">
        <f t="shared" si="51"/>
        <v>0</v>
      </c>
      <c r="U124" s="115">
        <f t="shared" si="58"/>
        <v>0</v>
      </c>
      <c r="V124" s="113">
        <f t="shared" si="52"/>
        <v>0</v>
      </c>
      <c r="W124" s="115">
        <f t="shared" si="59"/>
        <v>0</v>
      </c>
      <c r="X124" s="113">
        <f t="shared" si="53"/>
        <v>0</v>
      </c>
      <c r="Y124" s="115">
        <f t="shared" si="60"/>
        <v>0</v>
      </c>
      <c r="Z124" s="116">
        <f t="shared" si="54"/>
        <v>0</v>
      </c>
      <c r="AA124" s="117" t="b">
        <f t="shared" si="55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1"/>
        <v>0</v>
      </c>
      <c r="AJ124" s="21">
        <v>0</v>
      </c>
      <c r="AK124" s="164">
        <f t="shared" si="62"/>
        <v>0</v>
      </c>
      <c r="AL124" s="21">
        <v>0</v>
      </c>
      <c r="AM124" s="164">
        <f t="shared" si="63"/>
        <v>0</v>
      </c>
      <c r="AN124" s="21">
        <v>0</v>
      </c>
      <c r="AO124" s="164">
        <f t="shared" si="64"/>
        <v>0</v>
      </c>
      <c r="AP124" s="21">
        <v>0</v>
      </c>
      <c r="AQ124" s="164">
        <f t="shared" si="65"/>
        <v>0</v>
      </c>
      <c r="AR124" s="21">
        <v>0</v>
      </c>
      <c r="AS124" s="164">
        <f t="shared" si="66"/>
        <v>0</v>
      </c>
      <c r="AT124" s="21">
        <v>0</v>
      </c>
      <c r="AU124" s="164">
        <f t="shared" si="67"/>
        <v>0</v>
      </c>
      <c r="AV124" s="21">
        <v>0</v>
      </c>
      <c r="AW124" s="164">
        <f t="shared" si="68"/>
        <v>0</v>
      </c>
      <c r="AX124" s="21">
        <v>0</v>
      </c>
      <c r="AY124" s="164">
        <f t="shared" si="69"/>
        <v>0</v>
      </c>
      <c r="AZ124" s="21">
        <v>0</v>
      </c>
      <c r="BA124" s="164">
        <f t="shared" si="70"/>
        <v>0</v>
      </c>
      <c r="BB124" s="21">
        <v>0</v>
      </c>
      <c r="BC124" s="164">
        <f t="shared" si="71"/>
        <v>0</v>
      </c>
      <c r="BD124" s="21">
        <v>0</v>
      </c>
      <c r="BE124" s="164">
        <f t="shared" si="72"/>
        <v>0</v>
      </c>
      <c r="BF124" s="253">
        <f t="shared" si="73"/>
        <v>0</v>
      </c>
      <c r="BG124" s="253">
        <f t="shared" si="74"/>
        <v>0</v>
      </c>
      <c r="BH124" s="10" t="b">
        <f t="shared" si="75"/>
        <v>1</v>
      </c>
      <c r="BI124" s="253">
        <f t="shared" si="76"/>
        <v>0</v>
      </c>
      <c r="BJ124" s="250">
        <f t="shared" si="79"/>
        <v>21410557</v>
      </c>
      <c r="BK124" s="251">
        <v>348</v>
      </c>
      <c r="BL124" s="251">
        <v>5</v>
      </c>
      <c r="BM124" s="252">
        <f t="shared" si="80"/>
        <v>0</v>
      </c>
      <c r="BN124" s="252">
        <f t="shared" si="81"/>
        <v>0</v>
      </c>
      <c r="BO124" s="252">
        <f t="shared" si="82"/>
        <v>0</v>
      </c>
      <c r="BP124" s="252">
        <f t="shared" si="83"/>
        <v>0</v>
      </c>
      <c r="BQ124" s="254">
        <f t="shared" si="84"/>
        <v>730.92</v>
      </c>
      <c r="BR124">
        <f t="shared" si="77"/>
        <v>0</v>
      </c>
      <c r="BS124">
        <v>0</v>
      </c>
      <c r="BT124">
        <v>1</v>
      </c>
      <c r="BU124" t="s">
        <v>139</v>
      </c>
      <c r="BV124" t="str">
        <f t="shared" si="97"/>
        <v>0</v>
      </c>
      <c r="BW124" t="str">
        <f t="shared" si="97"/>
        <v>0</v>
      </c>
      <c r="BX124" t="str">
        <f t="shared" si="97"/>
        <v>1</v>
      </c>
      <c r="BY124" t="s">
        <v>23</v>
      </c>
      <c r="BZ124" s="253">
        <f t="shared" si="85"/>
        <v>0</v>
      </c>
      <c r="CA124" s="253">
        <f t="shared" si="86"/>
        <v>0</v>
      </c>
      <c r="CB124" s="253">
        <f t="shared" si="87"/>
        <v>0</v>
      </c>
      <c r="CC124" s="253">
        <f t="shared" si="88"/>
        <v>0</v>
      </c>
      <c r="CD124" s="253">
        <f t="shared" si="89"/>
        <v>0</v>
      </c>
      <c r="CE124" s="253">
        <f t="shared" si="90"/>
        <v>0</v>
      </c>
      <c r="CF124" s="253">
        <f t="shared" si="91"/>
        <v>0</v>
      </c>
      <c r="CG124" s="253">
        <f t="shared" si="92"/>
        <v>0</v>
      </c>
      <c r="CH124" s="253">
        <f t="shared" si="93"/>
        <v>0</v>
      </c>
      <c r="CI124" s="253">
        <f t="shared" si="94"/>
        <v>0</v>
      </c>
      <c r="CJ124" s="253">
        <f t="shared" si="95"/>
        <v>0</v>
      </c>
      <c r="CK124" s="253">
        <f t="shared" si="96"/>
        <v>0</v>
      </c>
    </row>
    <row r="125" spans="1:89" ht="27.6" x14ac:dyDescent="0.3">
      <c r="B125" s="129">
        <v>66</v>
      </c>
      <c r="C125" s="192">
        <v>214011</v>
      </c>
      <c r="D125" s="274">
        <v>21410558</v>
      </c>
      <c r="E125" s="128" t="s">
        <v>175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49"/>
        <v>0</v>
      </c>
      <c r="L125" s="166" t="s">
        <v>20</v>
      </c>
      <c r="M125" s="104">
        <v>0</v>
      </c>
      <c r="N125" s="262">
        <f t="shared" si="78"/>
        <v>730.92</v>
      </c>
      <c r="O125" s="106">
        <v>730.92</v>
      </c>
      <c r="P125" s="110">
        <f t="shared" si="56"/>
        <v>0</v>
      </c>
      <c r="Q125" s="112" t="s">
        <v>139</v>
      </c>
      <c r="R125" s="113">
        <f t="shared" si="50"/>
        <v>0</v>
      </c>
      <c r="S125" s="114">
        <f t="shared" si="57"/>
        <v>0</v>
      </c>
      <c r="T125" s="113">
        <f t="shared" si="51"/>
        <v>0</v>
      </c>
      <c r="U125" s="115">
        <f t="shared" si="58"/>
        <v>0</v>
      </c>
      <c r="V125" s="113">
        <f t="shared" si="52"/>
        <v>0</v>
      </c>
      <c r="W125" s="115">
        <f t="shared" si="59"/>
        <v>0</v>
      </c>
      <c r="X125" s="113">
        <f t="shared" si="53"/>
        <v>0</v>
      </c>
      <c r="Y125" s="115">
        <f t="shared" si="60"/>
        <v>0</v>
      </c>
      <c r="Z125" s="116">
        <f t="shared" si="54"/>
        <v>0</v>
      </c>
      <c r="AA125" s="117" t="b">
        <f t="shared" si="55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1"/>
        <v>0</v>
      </c>
      <c r="AJ125" s="21">
        <v>0</v>
      </c>
      <c r="AK125" s="164">
        <f t="shared" si="62"/>
        <v>0</v>
      </c>
      <c r="AL125" s="21">
        <v>0</v>
      </c>
      <c r="AM125" s="164">
        <f t="shared" si="63"/>
        <v>0</v>
      </c>
      <c r="AN125" s="21">
        <v>0</v>
      </c>
      <c r="AO125" s="164">
        <f t="shared" si="64"/>
        <v>0</v>
      </c>
      <c r="AP125" s="21">
        <v>0</v>
      </c>
      <c r="AQ125" s="164">
        <f t="shared" si="65"/>
        <v>0</v>
      </c>
      <c r="AR125" s="21">
        <v>0</v>
      </c>
      <c r="AS125" s="164">
        <f t="shared" si="66"/>
        <v>0</v>
      </c>
      <c r="AT125" s="21">
        <v>0</v>
      </c>
      <c r="AU125" s="164">
        <f t="shared" si="67"/>
        <v>0</v>
      </c>
      <c r="AV125" s="21">
        <v>0</v>
      </c>
      <c r="AW125" s="164">
        <f t="shared" si="68"/>
        <v>0</v>
      </c>
      <c r="AX125" s="21">
        <v>0</v>
      </c>
      <c r="AY125" s="164">
        <f t="shared" si="69"/>
        <v>0</v>
      </c>
      <c r="AZ125" s="21">
        <v>0</v>
      </c>
      <c r="BA125" s="164">
        <f t="shared" si="70"/>
        <v>0</v>
      </c>
      <c r="BB125" s="21">
        <v>0</v>
      </c>
      <c r="BC125" s="164">
        <f t="shared" si="71"/>
        <v>0</v>
      </c>
      <c r="BD125" s="21">
        <v>0</v>
      </c>
      <c r="BE125" s="164">
        <f t="shared" si="72"/>
        <v>0</v>
      </c>
      <c r="BF125" s="253">
        <f t="shared" si="73"/>
        <v>0</v>
      </c>
      <c r="BG125" s="253">
        <f t="shared" si="74"/>
        <v>0</v>
      </c>
      <c r="BH125" s="10" t="b">
        <f t="shared" si="75"/>
        <v>1</v>
      </c>
      <c r="BI125" s="253">
        <f t="shared" si="76"/>
        <v>0</v>
      </c>
      <c r="BJ125" s="250">
        <f t="shared" si="79"/>
        <v>21410558</v>
      </c>
      <c r="BK125" s="251">
        <v>348</v>
      </c>
      <c r="BL125" s="251">
        <v>5</v>
      </c>
      <c r="BM125" s="252">
        <f t="shared" si="80"/>
        <v>0</v>
      </c>
      <c r="BN125" s="252">
        <f t="shared" si="81"/>
        <v>0</v>
      </c>
      <c r="BO125" s="252">
        <f t="shared" si="82"/>
        <v>0</v>
      </c>
      <c r="BP125" s="252">
        <f t="shared" si="83"/>
        <v>0</v>
      </c>
      <c r="BQ125" s="254">
        <f t="shared" si="84"/>
        <v>730.92</v>
      </c>
      <c r="BR125">
        <f t="shared" si="77"/>
        <v>0</v>
      </c>
      <c r="BS125">
        <v>0</v>
      </c>
      <c r="BT125">
        <v>1</v>
      </c>
      <c r="BU125" t="s">
        <v>139</v>
      </c>
      <c r="BV125" t="str">
        <f t="shared" si="97"/>
        <v>0</v>
      </c>
      <c r="BW125" t="str">
        <f t="shared" si="97"/>
        <v>0</v>
      </c>
      <c r="BX125" t="str">
        <f t="shared" si="97"/>
        <v>1</v>
      </c>
      <c r="BY125" t="s">
        <v>23</v>
      </c>
      <c r="BZ125" s="253">
        <f t="shared" si="85"/>
        <v>0</v>
      </c>
      <c r="CA125" s="253">
        <f t="shared" si="86"/>
        <v>0</v>
      </c>
      <c r="CB125" s="253">
        <f t="shared" si="87"/>
        <v>0</v>
      </c>
      <c r="CC125" s="253">
        <f t="shared" si="88"/>
        <v>0</v>
      </c>
      <c r="CD125" s="253">
        <f t="shared" si="89"/>
        <v>0</v>
      </c>
      <c r="CE125" s="253">
        <f t="shared" si="90"/>
        <v>0</v>
      </c>
      <c r="CF125" s="253">
        <f t="shared" si="91"/>
        <v>0</v>
      </c>
      <c r="CG125" s="253">
        <f t="shared" si="92"/>
        <v>0</v>
      </c>
      <c r="CH125" s="253">
        <f t="shared" si="93"/>
        <v>0</v>
      </c>
      <c r="CI125" s="253">
        <f t="shared" si="94"/>
        <v>0</v>
      </c>
      <c r="CJ125" s="253">
        <f t="shared" si="95"/>
        <v>0</v>
      </c>
      <c r="CK125" s="253">
        <f t="shared" si="96"/>
        <v>0</v>
      </c>
    </row>
    <row r="126" spans="1:89" ht="27.6" x14ac:dyDescent="0.3">
      <c r="B126" s="129">
        <v>67</v>
      </c>
      <c r="C126" s="192">
        <v>214011</v>
      </c>
      <c r="D126" s="189">
        <v>21410750</v>
      </c>
      <c r="E126" s="128" t="s">
        <v>176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49"/>
        <v>34</v>
      </c>
      <c r="L126" s="166" t="s">
        <v>187</v>
      </c>
      <c r="M126" s="201">
        <v>0</v>
      </c>
      <c r="N126" s="262">
        <f t="shared" si="78"/>
        <v>511.44</v>
      </c>
      <c r="O126" s="106">
        <v>511.44</v>
      </c>
      <c r="P126" s="110">
        <f t="shared" si="56"/>
        <v>17388.96</v>
      </c>
      <c r="Q126" s="112" t="s">
        <v>139</v>
      </c>
      <c r="R126" s="113">
        <f t="shared" si="50"/>
        <v>4</v>
      </c>
      <c r="S126" s="114">
        <f t="shared" si="57"/>
        <v>2045.76</v>
      </c>
      <c r="T126" s="113">
        <f t="shared" si="51"/>
        <v>10</v>
      </c>
      <c r="U126" s="115">
        <f t="shared" si="58"/>
        <v>5114.3999999999996</v>
      </c>
      <c r="V126" s="113">
        <f t="shared" si="52"/>
        <v>10</v>
      </c>
      <c r="W126" s="115">
        <f t="shared" si="59"/>
        <v>5114.3999999999996</v>
      </c>
      <c r="X126" s="113">
        <f t="shared" si="53"/>
        <v>10</v>
      </c>
      <c r="Y126" s="115">
        <f t="shared" si="60"/>
        <v>5114.3999999999996</v>
      </c>
      <c r="Z126" s="116">
        <f t="shared" si="54"/>
        <v>17388.96</v>
      </c>
      <c r="AA126" s="117" t="b">
        <f t="shared" si="55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1"/>
        <v>0</v>
      </c>
      <c r="AJ126" s="21">
        <v>2</v>
      </c>
      <c r="AK126" s="164">
        <f t="shared" si="62"/>
        <v>1022.88</v>
      </c>
      <c r="AL126" s="21">
        <v>2</v>
      </c>
      <c r="AM126" s="164">
        <f t="shared" si="63"/>
        <v>1022.88</v>
      </c>
      <c r="AN126" s="21">
        <v>2</v>
      </c>
      <c r="AO126" s="164">
        <f t="shared" si="64"/>
        <v>1022.88</v>
      </c>
      <c r="AP126" s="21">
        <v>4</v>
      </c>
      <c r="AQ126" s="164">
        <f t="shared" si="65"/>
        <v>2045.76</v>
      </c>
      <c r="AR126" s="21">
        <v>4</v>
      </c>
      <c r="AS126" s="164">
        <f t="shared" si="66"/>
        <v>2045.76</v>
      </c>
      <c r="AT126" s="21">
        <v>2</v>
      </c>
      <c r="AU126" s="164">
        <f t="shared" si="67"/>
        <v>1022.88</v>
      </c>
      <c r="AV126" s="21">
        <v>4</v>
      </c>
      <c r="AW126" s="164">
        <f t="shared" si="68"/>
        <v>2045.76</v>
      </c>
      <c r="AX126" s="21">
        <v>4</v>
      </c>
      <c r="AY126" s="164">
        <f t="shared" si="69"/>
        <v>2045.76</v>
      </c>
      <c r="AZ126" s="21">
        <v>4</v>
      </c>
      <c r="BA126" s="164">
        <f t="shared" si="70"/>
        <v>2045.76</v>
      </c>
      <c r="BB126" s="21">
        <v>4</v>
      </c>
      <c r="BC126" s="164">
        <f t="shared" si="71"/>
        <v>2045.76</v>
      </c>
      <c r="BD126" s="21">
        <v>2</v>
      </c>
      <c r="BE126" s="164">
        <f t="shared" si="72"/>
        <v>1022.88</v>
      </c>
      <c r="BF126" s="253">
        <f t="shared" si="73"/>
        <v>17388.96</v>
      </c>
      <c r="BG126" s="253">
        <f t="shared" si="74"/>
        <v>17388.96</v>
      </c>
      <c r="BH126" s="10" t="b">
        <f t="shared" si="75"/>
        <v>1</v>
      </c>
      <c r="BI126" s="253">
        <f t="shared" si="76"/>
        <v>0</v>
      </c>
      <c r="BJ126" s="250">
        <f t="shared" si="79"/>
        <v>21410750</v>
      </c>
      <c r="BK126" s="251">
        <v>348</v>
      </c>
      <c r="BL126" s="251">
        <v>5</v>
      </c>
      <c r="BM126" s="252">
        <f t="shared" si="80"/>
        <v>4</v>
      </c>
      <c r="BN126" s="252">
        <f t="shared" si="81"/>
        <v>10</v>
      </c>
      <c r="BO126" s="252">
        <f t="shared" si="82"/>
        <v>10</v>
      </c>
      <c r="BP126" s="252">
        <f t="shared" si="83"/>
        <v>10</v>
      </c>
      <c r="BQ126" s="254">
        <f t="shared" si="84"/>
        <v>511.44</v>
      </c>
      <c r="BR126">
        <f t="shared" si="77"/>
        <v>0</v>
      </c>
      <c r="BS126">
        <v>0</v>
      </c>
      <c r="BT126">
        <v>1</v>
      </c>
      <c r="BU126" t="s">
        <v>139</v>
      </c>
      <c r="BV126" t="str">
        <f t="shared" si="97"/>
        <v>0</v>
      </c>
      <c r="BW126" t="str">
        <f t="shared" si="97"/>
        <v>0</v>
      </c>
      <c r="BX126" t="str">
        <f t="shared" si="97"/>
        <v>1</v>
      </c>
      <c r="BY126" t="s">
        <v>23</v>
      </c>
      <c r="BZ126" s="253">
        <f t="shared" si="85"/>
        <v>0</v>
      </c>
      <c r="CA126" s="253">
        <f t="shared" si="86"/>
        <v>1022.88</v>
      </c>
      <c r="CB126" s="253">
        <f t="shared" si="87"/>
        <v>1022.88</v>
      </c>
      <c r="CC126" s="253">
        <f t="shared" si="88"/>
        <v>1022.88</v>
      </c>
      <c r="CD126" s="253">
        <f t="shared" si="89"/>
        <v>2045.76</v>
      </c>
      <c r="CE126" s="253">
        <f t="shared" si="90"/>
        <v>2045.76</v>
      </c>
      <c r="CF126" s="253">
        <f t="shared" si="91"/>
        <v>1022.88</v>
      </c>
      <c r="CG126" s="253">
        <f t="shared" si="92"/>
        <v>2045.76</v>
      </c>
      <c r="CH126" s="253">
        <f t="shared" si="93"/>
        <v>2045.76</v>
      </c>
      <c r="CI126" s="253">
        <f t="shared" si="94"/>
        <v>2045.76</v>
      </c>
      <c r="CJ126" s="253">
        <f t="shared" si="95"/>
        <v>2045.76</v>
      </c>
      <c r="CK126" s="253">
        <f t="shared" si="96"/>
        <v>1022.88</v>
      </c>
    </row>
    <row r="127" spans="1:89" ht="27.6" x14ac:dyDescent="0.3">
      <c r="B127" s="129">
        <v>68</v>
      </c>
      <c r="C127" s="192">
        <v>214011</v>
      </c>
      <c r="D127" s="189">
        <v>21410751</v>
      </c>
      <c r="E127" s="128" t="s">
        <v>177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49"/>
        <v>20</v>
      </c>
      <c r="L127" s="166" t="s">
        <v>187</v>
      </c>
      <c r="M127" s="104">
        <v>0</v>
      </c>
      <c r="N127" s="262">
        <f t="shared" si="78"/>
        <v>586.26</v>
      </c>
      <c r="O127" s="106">
        <v>586.26</v>
      </c>
      <c r="P127" s="110">
        <f t="shared" si="56"/>
        <v>11725.2</v>
      </c>
      <c r="Q127" s="112" t="s">
        <v>139</v>
      </c>
      <c r="R127" s="113">
        <f t="shared" si="50"/>
        <v>4</v>
      </c>
      <c r="S127" s="114">
        <f t="shared" si="57"/>
        <v>2345.04</v>
      </c>
      <c r="T127" s="113">
        <f t="shared" si="51"/>
        <v>6</v>
      </c>
      <c r="U127" s="115">
        <f t="shared" si="58"/>
        <v>3517.56</v>
      </c>
      <c r="V127" s="113">
        <f t="shared" si="52"/>
        <v>5</v>
      </c>
      <c r="W127" s="115">
        <f t="shared" si="59"/>
        <v>2931.3</v>
      </c>
      <c r="X127" s="113">
        <f t="shared" si="53"/>
        <v>5</v>
      </c>
      <c r="Y127" s="115">
        <f t="shared" si="60"/>
        <v>2931.3</v>
      </c>
      <c r="Z127" s="116">
        <f t="shared" si="54"/>
        <v>11725.2</v>
      </c>
      <c r="AA127" s="117" t="b">
        <f t="shared" si="55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1"/>
        <v>0</v>
      </c>
      <c r="AJ127" s="21">
        <v>2</v>
      </c>
      <c r="AK127" s="164">
        <f t="shared" si="62"/>
        <v>1172.52</v>
      </c>
      <c r="AL127" s="21">
        <v>2</v>
      </c>
      <c r="AM127" s="164">
        <f t="shared" si="63"/>
        <v>1172.52</v>
      </c>
      <c r="AN127" s="21">
        <v>2</v>
      </c>
      <c r="AO127" s="164">
        <f t="shared" si="64"/>
        <v>1172.52</v>
      </c>
      <c r="AP127" s="21">
        <v>2</v>
      </c>
      <c r="AQ127" s="164">
        <f t="shared" si="65"/>
        <v>1172.52</v>
      </c>
      <c r="AR127" s="21">
        <v>2</v>
      </c>
      <c r="AS127" s="164">
        <f t="shared" si="66"/>
        <v>1172.52</v>
      </c>
      <c r="AT127" s="21">
        <v>1</v>
      </c>
      <c r="AU127" s="164">
        <f t="shared" si="67"/>
        <v>586.26</v>
      </c>
      <c r="AV127" s="21">
        <v>2</v>
      </c>
      <c r="AW127" s="164">
        <f t="shared" si="68"/>
        <v>1172.52</v>
      </c>
      <c r="AX127" s="21">
        <v>2</v>
      </c>
      <c r="AY127" s="164">
        <f t="shared" si="69"/>
        <v>1172.52</v>
      </c>
      <c r="AZ127" s="21">
        <v>2</v>
      </c>
      <c r="BA127" s="164">
        <f t="shared" si="70"/>
        <v>1172.52</v>
      </c>
      <c r="BB127" s="21">
        <v>2</v>
      </c>
      <c r="BC127" s="164">
        <f t="shared" si="71"/>
        <v>1172.52</v>
      </c>
      <c r="BD127" s="21">
        <v>1</v>
      </c>
      <c r="BE127" s="164">
        <f t="shared" si="72"/>
        <v>586.26</v>
      </c>
      <c r="BF127" s="253">
        <f t="shared" si="73"/>
        <v>11725.2</v>
      </c>
      <c r="BG127" s="253">
        <f t="shared" si="74"/>
        <v>11725.200000000003</v>
      </c>
      <c r="BH127" s="10" t="b">
        <f t="shared" si="75"/>
        <v>1</v>
      </c>
      <c r="BI127" s="253">
        <f t="shared" si="76"/>
        <v>0</v>
      </c>
      <c r="BJ127" s="250">
        <f t="shared" si="79"/>
        <v>21410751</v>
      </c>
      <c r="BK127" s="251">
        <v>348</v>
      </c>
      <c r="BL127" s="251">
        <v>5</v>
      </c>
      <c r="BM127" s="252">
        <f t="shared" si="80"/>
        <v>4</v>
      </c>
      <c r="BN127" s="252">
        <f t="shared" si="81"/>
        <v>6</v>
      </c>
      <c r="BO127" s="252">
        <f t="shared" si="82"/>
        <v>5</v>
      </c>
      <c r="BP127" s="252">
        <f t="shared" si="83"/>
        <v>5</v>
      </c>
      <c r="BQ127" s="254">
        <f t="shared" si="84"/>
        <v>586.26</v>
      </c>
      <c r="BR127">
        <f t="shared" si="77"/>
        <v>0</v>
      </c>
      <c r="BS127">
        <v>0</v>
      </c>
      <c r="BT127">
        <v>1</v>
      </c>
      <c r="BU127" t="s">
        <v>139</v>
      </c>
      <c r="BV127" t="str">
        <f t="shared" si="97"/>
        <v>0</v>
      </c>
      <c r="BW127" t="str">
        <f t="shared" si="97"/>
        <v>0</v>
      </c>
      <c r="BX127" t="str">
        <f t="shared" si="97"/>
        <v>1</v>
      </c>
      <c r="BY127" t="s">
        <v>23</v>
      </c>
      <c r="BZ127" s="253">
        <f t="shared" si="85"/>
        <v>0</v>
      </c>
      <c r="CA127" s="253">
        <f t="shared" si="86"/>
        <v>1172.52</v>
      </c>
      <c r="CB127" s="253">
        <f t="shared" si="87"/>
        <v>1172.52</v>
      </c>
      <c r="CC127" s="253">
        <f t="shared" si="88"/>
        <v>1172.52</v>
      </c>
      <c r="CD127" s="253">
        <f t="shared" si="89"/>
        <v>1172.52</v>
      </c>
      <c r="CE127" s="253">
        <f t="shared" si="90"/>
        <v>1172.52</v>
      </c>
      <c r="CF127" s="253">
        <f t="shared" si="91"/>
        <v>586.26</v>
      </c>
      <c r="CG127" s="253">
        <f t="shared" si="92"/>
        <v>1172.52</v>
      </c>
      <c r="CH127" s="253">
        <f t="shared" si="93"/>
        <v>1172.52</v>
      </c>
      <c r="CI127" s="253">
        <f t="shared" si="94"/>
        <v>1172.52</v>
      </c>
      <c r="CJ127" s="253">
        <f t="shared" si="95"/>
        <v>1172.52</v>
      </c>
      <c r="CK127" s="253">
        <f t="shared" si="96"/>
        <v>586.26</v>
      </c>
    </row>
    <row r="128" spans="1:89" ht="27.6" x14ac:dyDescent="0.3">
      <c r="B128" s="129">
        <v>69</v>
      </c>
      <c r="C128" s="192">
        <v>214011</v>
      </c>
      <c r="D128" s="189">
        <v>21410578</v>
      </c>
      <c r="E128" s="128" t="s">
        <v>178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49"/>
        <v>0</v>
      </c>
      <c r="L128" s="166" t="s">
        <v>187</v>
      </c>
      <c r="M128" s="201">
        <v>0</v>
      </c>
      <c r="N128" s="262">
        <f t="shared" si="78"/>
        <v>2735.4</v>
      </c>
      <c r="O128" s="106">
        <v>2735.4</v>
      </c>
      <c r="P128" s="110">
        <f t="shared" si="56"/>
        <v>0</v>
      </c>
      <c r="Q128" s="112" t="s">
        <v>139</v>
      </c>
      <c r="R128" s="113">
        <f t="shared" si="50"/>
        <v>0</v>
      </c>
      <c r="S128" s="114">
        <f t="shared" si="57"/>
        <v>0</v>
      </c>
      <c r="T128" s="113">
        <f t="shared" si="51"/>
        <v>0</v>
      </c>
      <c r="U128" s="115">
        <f t="shared" si="58"/>
        <v>0</v>
      </c>
      <c r="V128" s="113">
        <f t="shared" si="52"/>
        <v>0</v>
      </c>
      <c r="W128" s="115">
        <f t="shared" si="59"/>
        <v>0</v>
      </c>
      <c r="X128" s="113">
        <f t="shared" si="53"/>
        <v>0</v>
      </c>
      <c r="Y128" s="115">
        <f t="shared" si="60"/>
        <v>0</v>
      </c>
      <c r="Z128" s="116">
        <f t="shared" si="54"/>
        <v>0</v>
      </c>
      <c r="AA128" s="117" t="b">
        <f t="shared" si="55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1"/>
        <v>0</v>
      </c>
      <c r="AJ128" s="21">
        <v>0</v>
      </c>
      <c r="AK128" s="164">
        <f t="shared" si="62"/>
        <v>0</v>
      </c>
      <c r="AL128" s="21">
        <v>0</v>
      </c>
      <c r="AM128" s="164">
        <f t="shared" si="63"/>
        <v>0</v>
      </c>
      <c r="AN128" s="21">
        <v>0</v>
      </c>
      <c r="AO128" s="164">
        <f t="shared" si="64"/>
        <v>0</v>
      </c>
      <c r="AP128" s="21">
        <v>0</v>
      </c>
      <c r="AQ128" s="164">
        <f t="shared" si="65"/>
        <v>0</v>
      </c>
      <c r="AR128" s="21">
        <v>0</v>
      </c>
      <c r="AS128" s="164">
        <f t="shared" si="66"/>
        <v>0</v>
      </c>
      <c r="AT128" s="21">
        <v>0</v>
      </c>
      <c r="AU128" s="164">
        <f t="shared" si="67"/>
        <v>0</v>
      </c>
      <c r="AV128" s="21">
        <v>0</v>
      </c>
      <c r="AW128" s="164">
        <f t="shared" si="68"/>
        <v>0</v>
      </c>
      <c r="AX128" s="21">
        <v>0</v>
      </c>
      <c r="AY128" s="164">
        <f t="shared" si="69"/>
        <v>0</v>
      </c>
      <c r="AZ128" s="21">
        <v>0</v>
      </c>
      <c r="BA128" s="164">
        <f t="shared" si="70"/>
        <v>0</v>
      </c>
      <c r="BB128" s="21">
        <v>0</v>
      </c>
      <c r="BC128" s="164">
        <f t="shared" si="71"/>
        <v>0</v>
      </c>
      <c r="BD128" s="21">
        <v>0</v>
      </c>
      <c r="BE128" s="164">
        <f t="shared" si="72"/>
        <v>0</v>
      </c>
      <c r="BF128" s="253">
        <f t="shared" si="73"/>
        <v>0</v>
      </c>
      <c r="BG128" s="253">
        <f t="shared" si="74"/>
        <v>0</v>
      </c>
      <c r="BH128" s="10" t="b">
        <f t="shared" si="75"/>
        <v>1</v>
      </c>
      <c r="BI128" s="253">
        <f t="shared" si="76"/>
        <v>0</v>
      </c>
      <c r="BJ128" s="250">
        <f t="shared" si="79"/>
        <v>21410578</v>
      </c>
      <c r="BK128" s="251">
        <v>348</v>
      </c>
      <c r="BL128" s="251">
        <v>5</v>
      </c>
      <c r="BM128" s="252">
        <f t="shared" si="80"/>
        <v>0</v>
      </c>
      <c r="BN128" s="252">
        <f t="shared" si="81"/>
        <v>0</v>
      </c>
      <c r="BO128" s="252">
        <f t="shared" si="82"/>
        <v>0</v>
      </c>
      <c r="BP128" s="252">
        <f t="shared" si="83"/>
        <v>0</v>
      </c>
      <c r="BQ128" s="254">
        <f t="shared" si="84"/>
        <v>2735.4</v>
      </c>
      <c r="BR128">
        <f t="shared" si="77"/>
        <v>0</v>
      </c>
      <c r="BS128">
        <v>0</v>
      </c>
      <c r="BT128">
        <v>1</v>
      </c>
      <c r="BU128" t="s">
        <v>139</v>
      </c>
      <c r="BV128" t="str">
        <f t="shared" si="97"/>
        <v>0</v>
      </c>
      <c r="BW128" t="str">
        <f t="shared" si="97"/>
        <v>0</v>
      </c>
      <c r="BX128" t="str">
        <f t="shared" si="97"/>
        <v>1</v>
      </c>
      <c r="BY128" t="s">
        <v>23</v>
      </c>
      <c r="BZ128" s="253">
        <f t="shared" si="85"/>
        <v>0</v>
      </c>
      <c r="CA128" s="253">
        <f t="shared" si="86"/>
        <v>0</v>
      </c>
      <c r="CB128" s="253">
        <f t="shared" si="87"/>
        <v>0</v>
      </c>
      <c r="CC128" s="253">
        <f t="shared" si="88"/>
        <v>0</v>
      </c>
      <c r="CD128" s="253">
        <f t="shared" si="89"/>
        <v>0</v>
      </c>
      <c r="CE128" s="253">
        <f t="shared" si="90"/>
        <v>0</v>
      </c>
      <c r="CF128" s="253">
        <f t="shared" si="91"/>
        <v>0</v>
      </c>
      <c r="CG128" s="253">
        <f t="shared" si="92"/>
        <v>0</v>
      </c>
      <c r="CH128" s="253">
        <f t="shared" si="93"/>
        <v>0</v>
      </c>
      <c r="CI128" s="253">
        <f t="shared" si="94"/>
        <v>0</v>
      </c>
      <c r="CJ128" s="253">
        <f t="shared" si="95"/>
        <v>0</v>
      </c>
      <c r="CK128" s="253">
        <f t="shared" si="96"/>
        <v>0</v>
      </c>
    </row>
    <row r="129" spans="2:89" ht="27.6" x14ac:dyDescent="0.3">
      <c r="B129" s="129">
        <v>70</v>
      </c>
      <c r="C129" s="192">
        <v>214011</v>
      </c>
      <c r="D129" s="189">
        <v>21411165</v>
      </c>
      <c r="E129" s="128" t="s">
        <v>348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49"/>
        <v>14</v>
      </c>
      <c r="L129" s="166" t="s">
        <v>187</v>
      </c>
      <c r="M129" s="104">
        <v>0</v>
      </c>
      <c r="N129" s="262">
        <f t="shared" si="78"/>
        <v>598.67999999999995</v>
      </c>
      <c r="O129" s="106">
        <v>598.67999999999995</v>
      </c>
      <c r="P129" s="110">
        <f t="shared" si="56"/>
        <v>8381.5199999999986</v>
      </c>
      <c r="Q129" s="112" t="s">
        <v>139</v>
      </c>
      <c r="R129" s="113">
        <f t="shared" si="50"/>
        <v>2</v>
      </c>
      <c r="S129" s="114">
        <f t="shared" si="57"/>
        <v>1197.3599999999999</v>
      </c>
      <c r="T129" s="113">
        <f t="shared" si="51"/>
        <v>4</v>
      </c>
      <c r="U129" s="115">
        <f t="shared" si="58"/>
        <v>2394.7199999999998</v>
      </c>
      <c r="V129" s="113">
        <f t="shared" si="52"/>
        <v>4</v>
      </c>
      <c r="W129" s="115">
        <f t="shared" si="59"/>
        <v>2394.7199999999998</v>
      </c>
      <c r="X129" s="113">
        <f t="shared" si="53"/>
        <v>4</v>
      </c>
      <c r="Y129" s="115">
        <f t="shared" si="60"/>
        <v>2394.7199999999998</v>
      </c>
      <c r="Z129" s="116">
        <f t="shared" si="54"/>
        <v>8381.5199999999986</v>
      </c>
      <c r="AA129" s="117" t="b">
        <f t="shared" si="55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1"/>
        <v>0</v>
      </c>
      <c r="AJ129" s="21">
        <v>1</v>
      </c>
      <c r="AK129" s="164">
        <f t="shared" si="62"/>
        <v>598.67999999999995</v>
      </c>
      <c r="AL129" s="21">
        <v>1</v>
      </c>
      <c r="AM129" s="164">
        <f t="shared" si="63"/>
        <v>598.67999999999995</v>
      </c>
      <c r="AN129" s="21">
        <v>1</v>
      </c>
      <c r="AO129" s="164">
        <f t="shared" si="64"/>
        <v>598.67999999999995</v>
      </c>
      <c r="AP129" s="21">
        <v>1</v>
      </c>
      <c r="AQ129" s="164">
        <f t="shared" si="65"/>
        <v>598.67999999999995</v>
      </c>
      <c r="AR129" s="21">
        <v>2</v>
      </c>
      <c r="AS129" s="164">
        <f t="shared" si="66"/>
        <v>1197.3599999999999</v>
      </c>
      <c r="AT129" s="21">
        <v>1</v>
      </c>
      <c r="AU129" s="164">
        <f t="shared" si="67"/>
        <v>598.67999999999995</v>
      </c>
      <c r="AV129" s="21">
        <v>1</v>
      </c>
      <c r="AW129" s="164">
        <f t="shared" si="68"/>
        <v>598.67999999999995</v>
      </c>
      <c r="AX129" s="21">
        <v>2</v>
      </c>
      <c r="AY129" s="164">
        <f t="shared" si="69"/>
        <v>1197.3599999999999</v>
      </c>
      <c r="AZ129" s="21">
        <v>1</v>
      </c>
      <c r="BA129" s="164">
        <f t="shared" si="70"/>
        <v>598.67999999999995</v>
      </c>
      <c r="BB129" s="21">
        <v>2</v>
      </c>
      <c r="BC129" s="164">
        <f t="shared" si="71"/>
        <v>1197.3599999999999</v>
      </c>
      <c r="BD129" s="21">
        <v>1</v>
      </c>
      <c r="BE129" s="164">
        <f t="shared" si="72"/>
        <v>598.67999999999995</v>
      </c>
      <c r="BF129" s="253">
        <f t="shared" si="73"/>
        <v>8381.5199999999986</v>
      </c>
      <c r="BG129" s="253">
        <f t="shared" si="74"/>
        <v>8381.52</v>
      </c>
      <c r="BH129" s="10" t="b">
        <f t="shared" si="75"/>
        <v>1</v>
      </c>
      <c r="BI129" s="253">
        <f t="shared" si="76"/>
        <v>0</v>
      </c>
      <c r="BJ129" s="250">
        <f t="shared" si="79"/>
        <v>21411165</v>
      </c>
      <c r="BK129" s="251">
        <v>348</v>
      </c>
      <c r="BL129" s="251">
        <v>5</v>
      </c>
      <c r="BM129" s="252">
        <f t="shared" si="80"/>
        <v>2</v>
      </c>
      <c r="BN129" s="252">
        <f t="shared" si="81"/>
        <v>4</v>
      </c>
      <c r="BO129" s="252">
        <f t="shared" si="82"/>
        <v>4</v>
      </c>
      <c r="BP129" s="252">
        <f t="shared" si="83"/>
        <v>4</v>
      </c>
      <c r="BQ129" s="254">
        <f t="shared" si="84"/>
        <v>598.67999999999995</v>
      </c>
      <c r="BR129">
        <f t="shared" si="77"/>
        <v>0</v>
      </c>
      <c r="BS129">
        <v>0</v>
      </c>
      <c r="BT129">
        <v>1</v>
      </c>
      <c r="BU129" t="s">
        <v>139</v>
      </c>
      <c r="BV129" t="str">
        <f t="shared" si="97"/>
        <v>0</v>
      </c>
      <c r="BW129" t="str">
        <f t="shared" si="97"/>
        <v>0</v>
      </c>
      <c r="BX129" t="str">
        <f t="shared" si="97"/>
        <v>1</v>
      </c>
      <c r="BY129" t="s">
        <v>23</v>
      </c>
      <c r="BZ129" s="253">
        <f t="shared" si="85"/>
        <v>0</v>
      </c>
      <c r="CA129" s="253">
        <f t="shared" si="86"/>
        <v>598.67999999999995</v>
      </c>
      <c r="CB129" s="253">
        <f t="shared" si="87"/>
        <v>598.67999999999995</v>
      </c>
      <c r="CC129" s="253">
        <f t="shared" si="88"/>
        <v>598.67999999999995</v>
      </c>
      <c r="CD129" s="253">
        <f t="shared" si="89"/>
        <v>598.67999999999995</v>
      </c>
      <c r="CE129" s="253">
        <f t="shared" si="90"/>
        <v>1197.3599999999999</v>
      </c>
      <c r="CF129" s="253">
        <f t="shared" si="91"/>
        <v>598.67999999999995</v>
      </c>
      <c r="CG129" s="253">
        <f t="shared" si="92"/>
        <v>598.67999999999995</v>
      </c>
      <c r="CH129" s="253">
        <f t="shared" si="93"/>
        <v>1197.3599999999999</v>
      </c>
      <c r="CI129" s="253">
        <f t="shared" si="94"/>
        <v>598.67999999999995</v>
      </c>
      <c r="CJ129" s="253">
        <f t="shared" si="95"/>
        <v>1197.3599999999999</v>
      </c>
      <c r="CK129" s="253">
        <f t="shared" si="96"/>
        <v>598.67999999999995</v>
      </c>
    </row>
    <row r="130" spans="2:89" ht="27.6" x14ac:dyDescent="0.3">
      <c r="B130" s="129">
        <v>71</v>
      </c>
      <c r="C130" s="192">
        <v>214011</v>
      </c>
      <c r="D130" s="189">
        <v>21411166</v>
      </c>
      <c r="E130" s="128" t="s">
        <v>349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49"/>
        <v>6</v>
      </c>
      <c r="L130" s="166" t="s">
        <v>187</v>
      </c>
      <c r="M130" s="201">
        <v>0</v>
      </c>
      <c r="N130" s="262">
        <f t="shared" si="78"/>
        <v>584.99</v>
      </c>
      <c r="O130" s="106">
        <v>584.99</v>
      </c>
      <c r="P130" s="110">
        <f t="shared" si="56"/>
        <v>3509.94</v>
      </c>
      <c r="Q130" s="112" t="s">
        <v>139</v>
      </c>
      <c r="R130" s="113">
        <f t="shared" si="50"/>
        <v>0</v>
      </c>
      <c r="S130" s="114">
        <f t="shared" si="57"/>
        <v>0</v>
      </c>
      <c r="T130" s="113">
        <f t="shared" si="51"/>
        <v>2</v>
      </c>
      <c r="U130" s="115">
        <f t="shared" si="58"/>
        <v>1169.98</v>
      </c>
      <c r="V130" s="113">
        <f t="shared" si="52"/>
        <v>2</v>
      </c>
      <c r="W130" s="115">
        <f t="shared" si="59"/>
        <v>1169.98</v>
      </c>
      <c r="X130" s="113">
        <f t="shared" si="53"/>
        <v>2</v>
      </c>
      <c r="Y130" s="115">
        <f t="shared" si="60"/>
        <v>1169.98</v>
      </c>
      <c r="Z130" s="116">
        <f t="shared" si="54"/>
        <v>3509.94</v>
      </c>
      <c r="AA130" s="117" t="b">
        <f t="shared" si="55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1"/>
        <v>0</v>
      </c>
      <c r="AJ130" s="21">
        <v>0</v>
      </c>
      <c r="AK130" s="164">
        <f t="shared" si="62"/>
        <v>0</v>
      </c>
      <c r="AL130" s="21">
        <v>0</v>
      </c>
      <c r="AM130" s="164">
        <f t="shared" si="63"/>
        <v>0</v>
      </c>
      <c r="AN130" s="21">
        <v>0</v>
      </c>
      <c r="AO130" s="164">
        <f t="shared" si="64"/>
        <v>0</v>
      </c>
      <c r="AP130" s="21">
        <v>1</v>
      </c>
      <c r="AQ130" s="164">
        <f t="shared" si="65"/>
        <v>584.99</v>
      </c>
      <c r="AR130" s="21">
        <v>1</v>
      </c>
      <c r="AS130" s="164">
        <f t="shared" si="66"/>
        <v>584.99</v>
      </c>
      <c r="AT130" s="21">
        <v>0</v>
      </c>
      <c r="AU130" s="164">
        <f t="shared" si="67"/>
        <v>0</v>
      </c>
      <c r="AV130" s="21">
        <v>1</v>
      </c>
      <c r="AW130" s="164">
        <f t="shared" si="68"/>
        <v>584.99</v>
      </c>
      <c r="AX130" s="21">
        <v>1</v>
      </c>
      <c r="AY130" s="164">
        <f t="shared" si="69"/>
        <v>584.99</v>
      </c>
      <c r="AZ130" s="21">
        <v>1</v>
      </c>
      <c r="BA130" s="164">
        <f t="shared" si="70"/>
        <v>584.99</v>
      </c>
      <c r="BB130" s="21">
        <v>1</v>
      </c>
      <c r="BC130" s="164">
        <f t="shared" si="71"/>
        <v>584.99</v>
      </c>
      <c r="BD130" s="21">
        <v>0</v>
      </c>
      <c r="BE130" s="164">
        <f t="shared" si="72"/>
        <v>0</v>
      </c>
      <c r="BF130" s="253">
        <f t="shared" si="73"/>
        <v>3509.94</v>
      </c>
      <c r="BG130" s="253">
        <f t="shared" si="74"/>
        <v>3509.9399999999996</v>
      </c>
      <c r="BH130" s="10" t="b">
        <f t="shared" si="75"/>
        <v>1</v>
      </c>
      <c r="BI130" s="253">
        <f t="shared" si="76"/>
        <v>0</v>
      </c>
      <c r="BJ130" s="250">
        <f t="shared" si="79"/>
        <v>21411166</v>
      </c>
      <c r="BK130" s="251">
        <v>348</v>
      </c>
      <c r="BL130" s="251">
        <v>5</v>
      </c>
      <c r="BM130" s="252">
        <f t="shared" si="80"/>
        <v>0</v>
      </c>
      <c r="BN130" s="252">
        <f t="shared" si="81"/>
        <v>2</v>
      </c>
      <c r="BO130" s="252">
        <f t="shared" si="82"/>
        <v>2</v>
      </c>
      <c r="BP130" s="252">
        <f t="shared" si="83"/>
        <v>2</v>
      </c>
      <c r="BQ130" s="254">
        <f t="shared" si="84"/>
        <v>584.99</v>
      </c>
      <c r="BR130">
        <f t="shared" si="77"/>
        <v>0</v>
      </c>
      <c r="BS130">
        <v>0</v>
      </c>
      <c r="BT130">
        <v>1</v>
      </c>
      <c r="BU130" t="s">
        <v>139</v>
      </c>
      <c r="BV130" t="str">
        <f t="shared" si="97"/>
        <v>0</v>
      </c>
      <c r="BW130" t="str">
        <f t="shared" si="97"/>
        <v>0</v>
      </c>
      <c r="BX130" t="str">
        <f t="shared" si="97"/>
        <v>1</v>
      </c>
      <c r="BY130" t="s">
        <v>23</v>
      </c>
      <c r="BZ130" s="253">
        <f t="shared" si="85"/>
        <v>0</v>
      </c>
      <c r="CA130" s="253">
        <f t="shared" si="86"/>
        <v>0</v>
      </c>
      <c r="CB130" s="253">
        <f t="shared" si="87"/>
        <v>0</v>
      </c>
      <c r="CC130" s="253">
        <f t="shared" si="88"/>
        <v>0</v>
      </c>
      <c r="CD130" s="253">
        <f t="shared" si="89"/>
        <v>584.99</v>
      </c>
      <c r="CE130" s="253">
        <f t="shared" si="90"/>
        <v>584.99</v>
      </c>
      <c r="CF130" s="253">
        <f t="shared" si="91"/>
        <v>0</v>
      </c>
      <c r="CG130" s="253">
        <f t="shared" si="92"/>
        <v>584.99</v>
      </c>
      <c r="CH130" s="253">
        <f t="shared" si="93"/>
        <v>584.99</v>
      </c>
      <c r="CI130" s="253">
        <f t="shared" si="94"/>
        <v>584.99</v>
      </c>
      <c r="CJ130" s="253">
        <f t="shared" si="95"/>
        <v>584.99</v>
      </c>
      <c r="CK130" s="253">
        <f t="shared" si="96"/>
        <v>0</v>
      </c>
    </row>
    <row r="131" spans="2:89" ht="27.6" x14ac:dyDescent="0.3">
      <c r="B131" s="129">
        <v>72</v>
      </c>
      <c r="C131" s="192">
        <v>214011</v>
      </c>
      <c r="D131" s="189">
        <v>21410915</v>
      </c>
      <c r="E131" s="128" t="s">
        <v>350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49"/>
        <v>30</v>
      </c>
      <c r="L131" s="166" t="s">
        <v>187</v>
      </c>
      <c r="M131" s="104">
        <v>0</v>
      </c>
      <c r="N131" s="262">
        <f t="shared" si="78"/>
        <v>14.38</v>
      </c>
      <c r="O131" s="106">
        <v>14.38</v>
      </c>
      <c r="P131" s="110">
        <f t="shared" si="56"/>
        <v>431.40000000000003</v>
      </c>
      <c r="Q131" s="112" t="s">
        <v>139</v>
      </c>
      <c r="R131" s="113">
        <f t="shared" si="50"/>
        <v>8</v>
      </c>
      <c r="S131" s="114">
        <f t="shared" si="57"/>
        <v>115.04</v>
      </c>
      <c r="T131" s="113">
        <f t="shared" si="51"/>
        <v>10</v>
      </c>
      <c r="U131" s="115">
        <f t="shared" si="58"/>
        <v>143.80000000000001</v>
      </c>
      <c r="V131" s="113">
        <f t="shared" si="52"/>
        <v>6</v>
      </c>
      <c r="W131" s="115">
        <f t="shared" si="59"/>
        <v>86.28</v>
      </c>
      <c r="X131" s="113">
        <f t="shared" si="53"/>
        <v>6</v>
      </c>
      <c r="Y131" s="115">
        <f t="shared" si="60"/>
        <v>86.28</v>
      </c>
      <c r="Z131" s="116">
        <f t="shared" si="54"/>
        <v>431.4</v>
      </c>
      <c r="AA131" s="117" t="b">
        <f t="shared" si="55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1"/>
        <v>0</v>
      </c>
      <c r="AJ131" s="21">
        <v>4</v>
      </c>
      <c r="AK131" s="164">
        <f t="shared" si="62"/>
        <v>57.52</v>
      </c>
      <c r="AL131" s="21">
        <v>4</v>
      </c>
      <c r="AM131" s="164">
        <f t="shared" si="63"/>
        <v>57.52</v>
      </c>
      <c r="AN131" s="21">
        <v>4</v>
      </c>
      <c r="AO131" s="164">
        <f t="shared" si="64"/>
        <v>57.52</v>
      </c>
      <c r="AP131" s="21">
        <v>4</v>
      </c>
      <c r="AQ131" s="164">
        <f t="shared" si="65"/>
        <v>57.52</v>
      </c>
      <c r="AR131" s="21">
        <v>2</v>
      </c>
      <c r="AS131" s="164">
        <f t="shared" si="66"/>
        <v>28.76</v>
      </c>
      <c r="AT131" s="21">
        <v>0</v>
      </c>
      <c r="AU131" s="164">
        <f t="shared" si="67"/>
        <v>0</v>
      </c>
      <c r="AV131" s="21">
        <v>4</v>
      </c>
      <c r="AW131" s="164">
        <f t="shared" si="68"/>
        <v>57.52</v>
      </c>
      <c r="AX131" s="21">
        <v>2</v>
      </c>
      <c r="AY131" s="164">
        <f t="shared" si="69"/>
        <v>28.76</v>
      </c>
      <c r="AZ131" s="21">
        <v>4</v>
      </c>
      <c r="BA131" s="164">
        <f t="shared" si="70"/>
        <v>57.52</v>
      </c>
      <c r="BB131" s="21">
        <v>2</v>
      </c>
      <c r="BC131" s="164">
        <f t="shared" si="71"/>
        <v>28.76</v>
      </c>
      <c r="BD131" s="21">
        <v>0</v>
      </c>
      <c r="BE131" s="164">
        <f t="shared" si="72"/>
        <v>0</v>
      </c>
      <c r="BF131" s="253">
        <f t="shared" si="73"/>
        <v>431.40000000000003</v>
      </c>
      <c r="BG131" s="253">
        <f t="shared" si="74"/>
        <v>431.39999999999992</v>
      </c>
      <c r="BH131" s="10" t="b">
        <f t="shared" si="75"/>
        <v>1</v>
      </c>
      <c r="BI131" s="253">
        <f t="shared" si="76"/>
        <v>0</v>
      </c>
      <c r="BJ131" s="250">
        <f t="shared" si="79"/>
        <v>21410915</v>
      </c>
      <c r="BK131" s="251">
        <v>348</v>
      </c>
      <c r="BL131" s="251">
        <v>5</v>
      </c>
      <c r="BM131" s="252">
        <f t="shared" si="80"/>
        <v>8</v>
      </c>
      <c r="BN131" s="252">
        <f t="shared" si="81"/>
        <v>10</v>
      </c>
      <c r="BO131" s="252">
        <f t="shared" si="82"/>
        <v>6</v>
      </c>
      <c r="BP131" s="252">
        <f t="shared" si="83"/>
        <v>6</v>
      </c>
      <c r="BQ131" s="254">
        <f t="shared" si="84"/>
        <v>14.38</v>
      </c>
      <c r="BR131">
        <f t="shared" si="77"/>
        <v>0</v>
      </c>
      <c r="BS131">
        <v>0</v>
      </c>
      <c r="BT131">
        <v>1</v>
      </c>
      <c r="BU131" t="s">
        <v>139</v>
      </c>
      <c r="BV131" t="str">
        <f t="shared" si="97"/>
        <v>0</v>
      </c>
      <c r="BW131" t="str">
        <f t="shared" si="97"/>
        <v>0</v>
      </c>
      <c r="BX131" t="str">
        <f t="shared" si="97"/>
        <v>1</v>
      </c>
      <c r="BY131" t="s">
        <v>23</v>
      </c>
      <c r="BZ131" s="253">
        <f t="shared" si="85"/>
        <v>0</v>
      </c>
      <c r="CA131" s="253">
        <f t="shared" si="86"/>
        <v>57.52</v>
      </c>
      <c r="CB131" s="253">
        <f t="shared" si="87"/>
        <v>57.52</v>
      </c>
      <c r="CC131" s="253">
        <f t="shared" si="88"/>
        <v>57.52</v>
      </c>
      <c r="CD131" s="253">
        <f t="shared" si="89"/>
        <v>57.52</v>
      </c>
      <c r="CE131" s="253">
        <f t="shared" si="90"/>
        <v>28.76</v>
      </c>
      <c r="CF131" s="253">
        <f t="shared" si="91"/>
        <v>0</v>
      </c>
      <c r="CG131" s="253">
        <f t="shared" si="92"/>
        <v>57.52</v>
      </c>
      <c r="CH131" s="253">
        <f t="shared" si="93"/>
        <v>28.76</v>
      </c>
      <c r="CI131" s="253">
        <f t="shared" si="94"/>
        <v>57.52</v>
      </c>
      <c r="CJ131" s="253">
        <f t="shared" si="95"/>
        <v>28.76</v>
      </c>
      <c r="CK131" s="253">
        <f t="shared" si="96"/>
        <v>0</v>
      </c>
    </row>
    <row r="132" spans="2:89" ht="20.399999999999999" x14ac:dyDescent="0.3">
      <c r="B132" s="129">
        <v>73</v>
      </c>
      <c r="C132" s="192">
        <v>214011</v>
      </c>
      <c r="D132" s="189">
        <v>21410433</v>
      </c>
      <c r="E132" s="128" t="s">
        <v>351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49"/>
        <v>0</v>
      </c>
      <c r="L132" s="166" t="s">
        <v>187</v>
      </c>
      <c r="M132" s="201">
        <v>0</v>
      </c>
      <c r="N132" s="262">
        <f t="shared" si="78"/>
        <v>1970.72</v>
      </c>
      <c r="O132" s="106">
        <v>1970.72</v>
      </c>
      <c r="P132" s="110">
        <f t="shared" si="56"/>
        <v>0</v>
      </c>
      <c r="Q132" s="112" t="s">
        <v>139</v>
      </c>
      <c r="R132" s="113">
        <f t="shared" si="50"/>
        <v>0</v>
      </c>
      <c r="S132" s="114">
        <f t="shared" si="57"/>
        <v>0</v>
      </c>
      <c r="T132" s="113">
        <f t="shared" si="51"/>
        <v>0</v>
      </c>
      <c r="U132" s="115">
        <f t="shared" si="58"/>
        <v>0</v>
      </c>
      <c r="V132" s="113">
        <f t="shared" si="52"/>
        <v>0</v>
      </c>
      <c r="W132" s="115">
        <f t="shared" si="59"/>
        <v>0</v>
      </c>
      <c r="X132" s="113">
        <f t="shared" si="53"/>
        <v>0</v>
      </c>
      <c r="Y132" s="115">
        <f t="shared" si="60"/>
        <v>0</v>
      </c>
      <c r="Z132" s="116">
        <f t="shared" si="54"/>
        <v>0</v>
      </c>
      <c r="AA132" s="117" t="b">
        <f t="shared" si="55"/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1"/>
        <v>0</v>
      </c>
      <c r="AJ132" s="21">
        <v>0</v>
      </c>
      <c r="AK132" s="164">
        <f t="shared" si="62"/>
        <v>0</v>
      </c>
      <c r="AL132" s="21">
        <v>0</v>
      </c>
      <c r="AM132" s="164">
        <f t="shared" si="63"/>
        <v>0</v>
      </c>
      <c r="AN132" s="21">
        <v>0</v>
      </c>
      <c r="AO132" s="164">
        <f t="shared" si="64"/>
        <v>0</v>
      </c>
      <c r="AP132" s="21">
        <v>0</v>
      </c>
      <c r="AQ132" s="164">
        <f t="shared" si="65"/>
        <v>0</v>
      </c>
      <c r="AR132" s="21">
        <v>0</v>
      </c>
      <c r="AS132" s="164">
        <f t="shared" si="66"/>
        <v>0</v>
      </c>
      <c r="AT132" s="21">
        <v>0</v>
      </c>
      <c r="AU132" s="164">
        <f t="shared" si="67"/>
        <v>0</v>
      </c>
      <c r="AV132" s="21">
        <v>0</v>
      </c>
      <c r="AW132" s="164">
        <f t="shared" si="68"/>
        <v>0</v>
      </c>
      <c r="AX132" s="21">
        <v>0</v>
      </c>
      <c r="AY132" s="164">
        <f t="shared" si="69"/>
        <v>0</v>
      </c>
      <c r="AZ132" s="21">
        <v>0</v>
      </c>
      <c r="BA132" s="164">
        <f t="shared" si="70"/>
        <v>0</v>
      </c>
      <c r="BB132" s="21">
        <v>0</v>
      </c>
      <c r="BC132" s="164">
        <f t="shared" si="71"/>
        <v>0</v>
      </c>
      <c r="BD132" s="21">
        <v>0</v>
      </c>
      <c r="BE132" s="164">
        <f t="shared" si="72"/>
        <v>0</v>
      </c>
      <c r="BF132" s="253">
        <f t="shared" si="73"/>
        <v>0</v>
      </c>
      <c r="BG132" s="253">
        <f t="shared" si="74"/>
        <v>0</v>
      </c>
      <c r="BH132" s="10" t="b">
        <f t="shared" si="75"/>
        <v>1</v>
      </c>
      <c r="BI132" s="253">
        <f t="shared" si="76"/>
        <v>0</v>
      </c>
      <c r="BJ132" s="250">
        <f t="shared" si="79"/>
        <v>21410433</v>
      </c>
      <c r="BK132" s="251">
        <v>348</v>
      </c>
      <c r="BL132" s="251">
        <v>5</v>
      </c>
      <c r="BM132" s="252">
        <f t="shared" si="80"/>
        <v>0</v>
      </c>
      <c r="BN132" s="252">
        <f t="shared" si="81"/>
        <v>0</v>
      </c>
      <c r="BO132" s="252">
        <f t="shared" si="82"/>
        <v>0</v>
      </c>
      <c r="BP132" s="252">
        <f t="shared" si="83"/>
        <v>0</v>
      </c>
      <c r="BQ132" s="254">
        <f t="shared" si="84"/>
        <v>1970.72</v>
      </c>
      <c r="BR132">
        <f t="shared" si="77"/>
        <v>0</v>
      </c>
      <c r="BS132">
        <v>0</v>
      </c>
      <c r="BT132">
        <v>1</v>
      </c>
      <c r="BU132" t="s">
        <v>139</v>
      </c>
      <c r="BV132" t="str">
        <f t="shared" si="97"/>
        <v>0</v>
      </c>
      <c r="BW132" t="str">
        <f t="shared" si="97"/>
        <v>0</v>
      </c>
      <c r="BX132" t="str">
        <f t="shared" si="97"/>
        <v>1</v>
      </c>
      <c r="BY132" t="s">
        <v>23</v>
      </c>
      <c r="BZ132" s="253">
        <f t="shared" si="85"/>
        <v>0</v>
      </c>
      <c r="CA132" s="253">
        <f t="shared" si="86"/>
        <v>0</v>
      </c>
      <c r="CB132" s="253">
        <f t="shared" si="87"/>
        <v>0</v>
      </c>
      <c r="CC132" s="253">
        <f t="shared" si="88"/>
        <v>0</v>
      </c>
      <c r="CD132" s="253">
        <f t="shared" si="89"/>
        <v>0</v>
      </c>
      <c r="CE132" s="253">
        <f t="shared" si="90"/>
        <v>0</v>
      </c>
      <c r="CF132" s="253">
        <f t="shared" si="91"/>
        <v>0</v>
      </c>
      <c r="CG132" s="253">
        <f t="shared" si="92"/>
        <v>0</v>
      </c>
      <c r="CH132" s="253">
        <f t="shared" si="93"/>
        <v>0</v>
      </c>
      <c r="CI132" s="253">
        <f t="shared" si="94"/>
        <v>0</v>
      </c>
      <c r="CJ132" s="253">
        <f t="shared" si="95"/>
        <v>0</v>
      </c>
      <c r="CK132" s="253">
        <f t="shared" si="96"/>
        <v>0</v>
      </c>
    </row>
    <row r="133" spans="2:89" ht="20.399999999999999" x14ac:dyDescent="0.3">
      <c r="B133" s="129">
        <v>74</v>
      </c>
      <c r="C133" s="192">
        <v>214011</v>
      </c>
      <c r="D133" s="189">
        <v>21410294</v>
      </c>
      <c r="E133" s="128" t="s">
        <v>352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49"/>
        <v>3</v>
      </c>
      <c r="L133" s="166" t="s">
        <v>187</v>
      </c>
      <c r="M133" s="104">
        <v>0</v>
      </c>
      <c r="N133" s="262">
        <f t="shared" si="78"/>
        <v>1721.32</v>
      </c>
      <c r="O133" s="106">
        <v>1721.32</v>
      </c>
      <c r="P133" s="110">
        <f t="shared" si="56"/>
        <v>5163.96</v>
      </c>
      <c r="Q133" s="112" t="s">
        <v>139</v>
      </c>
      <c r="R133" s="113">
        <f t="shared" ref="R133:R197" si="150">AH133+AJ133+AL133</f>
        <v>0</v>
      </c>
      <c r="S133" s="114">
        <f t="shared" si="57"/>
        <v>0</v>
      </c>
      <c r="T133" s="113">
        <f t="shared" ref="T133:T197" si="151">AN133+AP133+AR133</f>
        <v>1</v>
      </c>
      <c r="U133" s="115">
        <f t="shared" si="58"/>
        <v>1721.32</v>
      </c>
      <c r="V133" s="113">
        <f t="shared" ref="V133:V197" si="152">AT133+AV133+AX133</f>
        <v>1</v>
      </c>
      <c r="W133" s="115">
        <f t="shared" si="59"/>
        <v>1721.32</v>
      </c>
      <c r="X133" s="113">
        <f t="shared" ref="X133:X197" si="153">AZ133+BB133+BD133</f>
        <v>1</v>
      </c>
      <c r="Y133" s="115">
        <f t="shared" si="60"/>
        <v>1721.32</v>
      </c>
      <c r="Z133" s="116">
        <f t="shared" ref="Z133:Z197" si="154">S133+U133+W133+Y133</f>
        <v>5163.96</v>
      </c>
      <c r="AA133" s="117" t="b">
        <f t="shared" ref="AA133:AA197" si="155">K133=(SUM(X133,V133,T133,R133))</f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si="61"/>
        <v>0</v>
      </c>
      <c r="AJ133" s="21">
        <v>0</v>
      </c>
      <c r="AK133" s="164">
        <f t="shared" si="62"/>
        <v>0</v>
      </c>
      <c r="AL133" s="21">
        <v>0</v>
      </c>
      <c r="AM133" s="164">
        <f t="shared" si="63"/>
        <v>0</v>
      </c>
      <c r="AN133" s="21">
        <v>0</v>
      </c>
      <c r="AO133" s="164">
        <f t="shared" si="64"/>
        <v>0</v>
      </c>
      <c r="AP133" s="21">
        <v>0</v>
      </c>
      <c r="AQ133" s="164">
        <f t="shared" si="65"/>
        <v>0</v>
      </c>
      <c r="AR133" s="21">
        <v>1</v>
      </c>
      <c r="AS133" s="164">
        <f t="shared" si="66"/>
        <v>1721.32</v>
      </c>
      <c r="AT133" s="21">
        <v>0</v>
      </c>
      <c r="AU133" s="164">
        <f t="shared" si="67"/>
        <v>0</v>
      </c>
      <c r="AV133" s="21">
        <v>0</v>
      </c>
      <c r="AW133" s="164">
        <f t="shared" si="68"/>
        <v>0</v>
      </c>
      <c r="AX133" s="21">
        <v>1</v>
      </c>
      <c r="AY133" s="164">
        <f t="shared" si="69"/>
        <v>1721.32</v>
      </c>
      <c r="AZ133" s="21">
        <v>0</v>
      </c>
      <c r="BA133" s="164">
        <f t="shared" si="70"/>
        <v>0</v>
      </c>
      <c r="BB133" s="21">
        <v>1</v>
      </c>
      <c r="BC133" s="164">
        <f t="shared" si="71"/>
        <v>1721.32</v>
      </c>
      <c r="BD133" s="21">
        <v>0</v>
      </c>
      <c r="BE133" s="164">
        <f t="shared" si="72"/>
        <v>0</v>
      </c>
      <c r="BF133" s="253">
        <f t="shared" si="73"/>
        <v>5163.96</v>
      </c>
      <c r="BG133" s="253">
        <f t="shared" si="74"/>
        <v>5163.96</v>
      </c>
      <c r="BH133" s="10" t="b">
        <f t="shared" si="75"/>
        <v>1</v>
      </c>
      <c r="BI133" s="253">
        <f t="shared" si="76"/>
        <v>0</v>
      </c>
      <c r="BJ133" s="250">
        <f t="shared" si="79"/>
        <v>21410294</v>
      </c>
      <c r="BK133" s="251">
        <v>348</v>
      </c>
      <c r="BL133" s="251">
        <v>5</v>
      </c>
      <c r="BM133" s="252">
        <f t="shared" si="80"/>
        <v>0</v>
      </c>
      <c r="BN133" s="252">
        <f t="shared" si="81"/>
        <v>1</v>
      </c>
      <c r="BO133" s="252">
        <f t="shared" si="82"/>
        <v>1</v>
      </c>
      <c r="BP133" s="252">
        <f t="shared" si="83"/>
        <v>1</v>
      </c>
      <c r="BQ133" s="254">
        <f t="shared" si="84"/>
        <v>1721.32</v>
      </c>
      <c r="BR133">
        <f t="shared" si="77"/>
        <v>0</v>
      </c>
      <c r="BS133">
        <v>0</v>
      </c>
      <c r="BT133">
        <v>1</v>
      </c>
      <c r="BU133" t="s">
        <v>139</v>
      </c>
      <c r="BV133" t="str">
        <f t="shared" si="97"/>
        <v>0</v>
      </c>
      <c r="BW133" t="str">
        <f t="shared" si="97"/>
        <v>0</v>
      </c>
      <c r="BX133" t="str">
        <f t="shared" si="97"/>
        <v>1</v>
      </c>
      <c r="BY133" t="s">
        <v>23</v>
      </c>
      <c r="BZ133" s="253">
        <f t="shared" si="85"/>
        <v>0</v>
      </c>
      <c r="CA133" s="253">
        <f t="shared" si="86"/>
        <v>0</v>
      </c>
      <c r="CB133" s="253">
        <f t="shared" si="87"/>
        <v>0</v>
      </c>
      <c r="CC133" s="253">
        <f t="shared" si="88"/>
        <v>0</v>
      </c>
      <c r="CD133" s="253">
        <f t="shared" si="89"/>
        <v>0</v>
      </c>
      <c r="CE133" s="253">
        <f t="shared" si="90"/>
        <v>1721.32</v>
      </c>
      <c r="CF133" s="253">
        <f t="shared" si="91"/>
        <v>0</v>
      </c>
      <c r="CG133" s="253">
        <f t="shared" si="92"/>
        <v>0</v>
      </c>
      <c r="CH133" s="253">
        <f t="shared" si="93"/>
        <v>1721.32</v>
      </c>
      <c r="CI133" s="253">
        <f t="shared" si="94"/>
        <v>0</v>
      </c>
      <c r="CJ133" s="253">
        <f t="shared" si="95"/>
        <v>1721.32</v>
      </c>
      <c r="CK133" s="253">
        <f t="shared" si="96"/>
        <v>0</v>
      </c>
    </row>
    <row r="134" spans="2:89" ht="20.399999999999999" x14ac:dyDescent="0.3">
      <c r="B134" s="129">
        <v>75</v>
      </c>
      <c r="C134" s="192">
        <v>214011</v>
      </c>
      <c r="D134" s="189">
        <v>21410914</v>
      </c>
      <c r="E134" s="128" t="s">
        <v>179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49"/>
        <v>3</v>
      </c>
      <c r="L134" s="166" t="s">
        <v>187</v>
      </c>
      <c r="M134" s="201">
        <v>0</v>
      </c>
      <c r="N134" s="262">
        <f t="shared" si="78"/>
        <v>5363.49</v>
      </c>
      <c r="O134" s="106">
        <v>5363.49</v>
      </c>
      <c r="P134" s="110">
        <f t="shared" ref="P134:P198" si="156">(O134*(M134/100+1))*K134</f>
        <v>16090.47</v>
      </c>
      <c r="Q134" s="112" t="s">
        <v>139</v>
      </c>
      <c r="R134" s="113">
        <f t="shared" si="150"/>
        <v>0</v>
      </c>
      <c r="S134" s="114">
        <f t="shared" ref="S134:S198" si="157">R134*(O134*(M134/100+1))</f>
        <v>0</v>
      </c>
      <c r="T134" s="113">
        <f t="shared" si="151"/>
        <v>1</v>
      </c>
      <c r="U134" s="115">
        <f t="shared" ref="U134:U198" si="158">T134*(O134*(M134/100+1))</f>
        <v>5363.49</v>
      </c>
      <c r="V134" s="113">
        <f t="shared" si="152"/>
        <v>1</v>
      </c>
      <c r="W134" s="115">
        <f t="shared" ref="W134:W198" si="159">V134*(O134*(M134/100+1))</f>
        <v>5363.49</v>
      </c>
      <c r="X134" s="113">
        <f t="shared" si="153"/>
        <v>1</v>
      </c>
      <c r="Y134" s="115">
        <f t="shared" ref="Y134:Y198" si="160">X134*(O134*(M134/100+1))</f>
        <v>5363.49</v>
      </c>
      <c r="Z134" s="116">
        <f t="shared" si="154"/>
        <v>16090.47</v>
      </c>
      <c r="AA134" s="117" t="b">
        <f t="shared" si="155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ref="AI134:AI198" si="161">AH134*(O134*(M134/100+1))</f>
        <v>0</v>
      </c>
      <c r="AJ134" s="21">
        <v>0</v>
      </c>
      <c r="AK134" s="164">
        <f t="shared" ref="AK134:AK198" si="162">AJ134*(O134*(M134/100+1))</f>
        <v>0</v>
      </c>
      <c r="AL134" s="21">
        <v>0</v>
      </c>
      <c r="AM134" s="164">
        <f t="shared" ref="AM134:AM198" si="163">AL134*(O134*(M134/100+1))</f>
        <v>0</v>
      </c>
      <c r="AN134" s="21">
        <v>0</v>
      </c>
      <c r="AO134" s="164">
        <f t="shared" ref="AO134:AO198" si="164">AN134*(O134*(M134/100+1))</f>
        <v>0</v>
      </c>
      <c r="AP134" s="21">
        <v>1</v>
      </c>
      <c r="AQ134" s="164">
        <f t="shared" ref="AQ134:AQ198" si="165">AP134*(O134*(M134/100+1))</f>
        <v>5363.49</v>
      </c>
      <c r="AR134" s="21">
        <v>0</v>
      </c>
      <c r="AS134" s="164">
        <f t="shared" ref="AS134:AS198" si="166">AR134*(O134*(M134/100+1))</f>
        <v>0</v>
      </c>
      <c r="AT134" s="21">
        <v>0</v>
      </c>
      <c r="AU134" s="164">
        <f t="shared" ref="AU134:AU198" si="167">AT134*(O134*(M134/100+1))</f>
        <v>0</v>
      </c>
      <c r="AV134" s="21">
        <v>1</v>
      </c>
      <c r="AW134" s="164">
        <f t="shared" ref="AW134:AW198" si="168">AV134*(O134*(M134/100+1))</f>
        <v>5363.49</v>
      </c>
      <c r="AX134" s="21">
        <v>0</v>
      </c>
      <c r="AY134" s="164">
        <f t="shared" ref="AY134:AY198" si="169">AX134*(O134*(M134/100+1))</f>
        <v>0</v>
      </c>
      <c r="AZ134" s="21">
        <v>1</v>
      </c>
      <c r="BA134" s="164">
        <f t="shared" ref="BA134:BA198" si="170">AZ134*(O134*(M134/100+1))</f>
        <v>5363.49</v>
      </c>
      <c r="BB134" s="21">
        <v>0</v>
      </c>
      <c r="BC134" s="164">
        <f t="shared" ref="BC134:BC198" si="171">BB134*(O134*(M134/100+1))</f>
        <v>0</v>
      </c>
      <c r="BD134" s="21">
        <v>0</v>
      </c>
      <c r="BE134" s="164">
        <f t="shared" ref="BE134:BE198" si="172">BD134*(O134*(M134/100+1))</f>
        <v>0</v>
      </c>
      <c r="BF134" s="253">
        <f t="shared" ref="BF134:BF198" si="173">SUM(R134,T134,V134,X134)*(O134*(M134/100+1))</f>
        <v>16090.47</v>
      </c>
      <c r="BG134" s="253">
        <f t="shared" ref="BG134:BG198" si="174">SUM(BE134,BC134,BA134,AY134,AW134,AU134,AS134,AQ134,AO134,AM134,AK134,AI134)</f>
        <v>16090.47</v>
      </c>
      <c r="BH134" s="10" t="b">
        <f t="shared" ref="BH134:BH198" si="175">BF134=BG134</f>
        <v>1</v>
      </c>
      <c r="BI134" s="253">
        <f t="shared" ref="BI134:BI198" si="176">BF134-BG134</f>
        <v>0</v>
      </c>
      <c r="BJ134" s="250">
        <f t="shared" si="79"/>
        <v>21410914</v>
      </c>
      <c r="BK134" s="251">
        <v>348</v>
      </c>
      <c r="BL134" s="251">
        <v>5</v>
      </c>
      <c r="BM134" s="252">
        <f t="shared" si="80"/>
        <v>0</v>
      </c>
      <c r="BN134" s="252">
        <f t="shared" si="81"/>
        <v>1</v>
      </c>
      <c r="BO134" s="252">
        <f t="shared" si="82"/>
        <v>1</v>
      </c>
      <c r="BP134" s="252">
        <f t="shared" si="83"/>
        <v>1</v>
      </c>
      <c r="BQ134" s="254">
        <f t="shared" si="84"/>
        <v>5363.49</v>
      </c>
      <c r="BR134">
        <f t="shared" ref="BR134:BR198" si="177">M134</f>
        <v>0</v>
      </c>
      <c r="BS134">
        <v>0</v>
      </c>
      <c r="BT134">
        <v>1</v>
      </c>
      <c r="BU134" t="s">
        <v>139</v>
      </c>
      <c r="BV134" t="str">
        <f t="shared" si="97"/>
        <v>0</v>
      </c>
      <c r="BW134" t="str">
        <f t="shared" si="97"/>
        <v>0</v>
      </c>
      <c r="BX134" t="str">
        <f t="shared" si="97"/>
        <v>1</v>
      </c>
      <c r="BY134" t="s">
        <v>23</v>
      </c>
      <c r="BZ134" s="253">
        <f t="shared" si="85"/>
        <v>0</v>
      </c>
      <c r="CA134" s="253">
        <f t="shared" si="86"/>
        <v>0</v>
      </c>
      <c r="CB134" s="253">
        <f t="shared" si="87"/>
        <v>0</v>
      </c>
      <c r="CC134" s="253">
        <f t="shared" si="88"/>
        <v>0</v>
      </c>
      <c r="CD134" s="253">
        <f t="shared" si="89"/>
        <v>5363.49</v>
      </c>
      <c r="CE134" s="253">
        <f t="shared" si="90"/>
        <v>0</v>
      </c>
      <c r="CF134" s="253">
        <f t="shared" si="91"/>
        <v>0</v>
      </c>
      <c r="CG134" s="253">
        <f t="shared" si="92"/>
        <v>5363.49</v>
      </c>
      <c r="CH134" s="253">
        <f t="shared" si="93"/>
        <v>0</v>
      </c>
      <c r="CI134" s="253">
        <f t="shared" si="94"/>
        <v>5363.49</v>
      </c>
      <c r="CJ134" s="253">
        <f t="shared" si="95"/>
        <v>0</v>
      </c>
      <c r="CK134" s="253">
        <f t="shared" si="96"/>
        <v>0</v>
      </c>
    </row>
    <row r="135" spans="2:89" ht="27.6" x14ac:dyDescent="0.3">
      <c r="B135" s="129">
        <v>76</v>
      </c>
      <c r="C135" s="192">
        <v>214011</v>
      </c>
      <c r="D135" s="189">
        <v>21410579</v>
      </c>
      <c r="E135" s="128" t="s">
        <v>180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49"/>
        <v>0</v>
      </c>
      <c r="L135" s="166" t="s">
        <v>187</v>
      </c>
      <c r="M135" s="104">
        <v>0</v>
      </c>
      <c r="N135" s="262">
        <f t="shared" ref="N135:N199" si="178">ROUND(O135,2)</f>
        <v>4340.6000000000004</v>
      </c>
      <c r="O135" s="106">
        <v>4340.6000000000004</v>
      </c>
      <c r="P135" s="110">
        <f t="shared" si="156"/>
        <v>0</v>
      </c>
      <c r="Q135" s="112" t="s">
        <v>139</v>
      </c>
      <c r="R135" s="113">
        <f t="shared" si="150"/>
        <v>0</v>
      </c>
      <c r="S135" s="114">
        <f t="shared" si="157"/>
        <v>0</v>
      </c>
      <c r="T135" s="113">
        <f t="shared" si="151"/>
        <v>0</v>
      </c>
      <c r="U135" s="115">
        <f t="shared" si="158"/>
        <v>0</v>
      </c>
      <c r="V135" s="113">
        <f t="shared" si="152"/>
        <v>0</v>
      </c>
      <c r="W135" s="115">
        <f t="shared" si="159"/>
        <v>0</v>
      </c>
      <c r="X135" s="113">
        <f t="shared" si="153"/>
        <v>0</v>
      </c>
      <c r="Y135" s="115">
        <f t="shared" si="160"/>
        <v>0</v>
      </c>
      <c r="Z135" s="116">
        <f t="shared" si="154"/>
        <v>0</v>
      </c>
      <c r="AA135" s="117" t="b">
        <f t="shared" si="155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61"/>
        <v>0</v>
      </c>
      <c r="AJ135" s="21">
        <v>0</v>
      </c>
      <c r="AK135" s="164">
        <f t="shared" si="162"/>
        <v>0</v>
      </c>
      <c r="AL135" s="21">
        <v>0</v>
      </c>
      <c r="AM135" s="164">
        <f t="shared" si="163"/>
        <v>0</v>
      </c>
      <c r="AN135" s="21">
        <v>0</v>
      </c>
      <c r="AO135" s="164">
        <f t="shared" si="164"/>
        <v>0</v>
      </c>
      <c r="AP135" s="21">
        <v>0</v>
      </c>
      <c r="AQ135" s="164">
        <f t="shared" si="165"/>
        <v>0</v>
      </c>
      <c r="AR135" s="21">
        <v>0</v>
      </c>
      <c r="AS135" s="164">
        <f t="shared" si="166"/>
        <v>0</v>
      </c>
      <c r="AT135" s="21">
        <v>0</v>
      </c>
      <c r="AU135" s="164">
        <f t="shared" si="167"/>
        <v>0</v>
      </c>
      <c r="AV135" s="21">
        <v>0</v>
      </c>
      <c r="AW135" s="164">
        <f t="shared" si="168"/>
        <v>0</v>
      </c>
      <c r="AX135" s="21">
        <v>0</v>
      </c>
      <c r="AY135" s="164">
        <f t="shared" si="169"/>
        <v>0</v>
      </c>
      <c r="AZ135" s="21">
        <v>0</v>
      </c>
      <c r="BA135" s="164">
        <f t="shared" si="170"/>
        <v>0</v>
      </c>
      <c r="BB135" s="21">
        <v>0</v>
      </c>
      <c r="BC135" s="164">
        <f t="shared" si="171"/>
        <v>0</v>
      </c>
      <c r="BD135" s="21">
        <v>0</v>
      </c>
      <c r="BE135" s="164">
        <f t="shared" si="172"/>
        <v>0</v>
      </c>
      <c r="BF135" s="253">
        <f t="shared" si="173"/>
        <v>0</v>
      </c>
      <c r="BG135" s="253">
        <f t="shared" si="174"/>
        <v>0</v>
      </c>
      <c r="BH135" s="10" t="b">
        <f t="shared" si="175"/>
        <v>1</v>
      </c>
      <c r="BI135" s="253">
        <f t="shared" si="176"/>
        <v>0</v>
      </c>
      <c r="BJ135" s="250">
        <f t="shared" ref="BJ135:BJ199" si="179">D135</f>
        <v>21410579</v>
      </c>
      <c r="BK135" s="251">
        <v>348</v>
      </c>
      <c r="BL135" s="251">
        <v>5</v>
      </c>
      <c r="BM135" s="252">
        <f t="shared" ref="BM135:BM199" si="180">R135</f>
        <v>0</v>
      </c>
      <c r="BN135" s="252">
        <f t="shared" ref="BN135:BN199" si="181">T135</f>
        <v>0</v>
      </c>
      <c r="BO135" s="252">
        <f t="shared" ref="BO135:BO199" si="182">V135</f>
        <v>0</v>
      </c>
      <c r="BP135" s="252">
        <f t="shared" ref="BP135:BP199" si="183">X135</f>
        <v>0</v>
      </c>
      <c r="BQ135" s="254">
        <f t="shared" ref="BQ135:BQ199" si="184">N135</f>
        <v>4340.6000000000004</v>
      </c>
      <c r="BR135">
        <f t="shared" si="177"/>
        <v>0</v>
      </c>
      <c r="BS135">
        <v>0</v>
      </c>
      <c r="BT135">
        <v>1</v>
      </c>
      <c r="BU135" t="s">
        <v>139</v>
      </c>
      <c r="BV135" t="str">
        <f t="shared" si="97"/>
        <v>0</v>
      </c>
      <c r="BW135" t="str">
        <f t="shared" si="97"/>
        <v>0</v>
      </c>
      <c r="BX135" t="str">
        <f t="shared" si="97"/>
        <v>1</v>
      </c>
      <c r="BY135" t="s">
        <v>23</v>
      </c>
      <c r="BZ135" s="253">
        <f t="shared" ref="BZ135:BZ199" si="185">AI135</f>
        <v>0</v>
      </c>
      <c r="CA135" s="253">
        <f t="shared" ref="CA135:CA199" si="186">AK135</f>
        <v>0</v>
      </c>
      <c r="CB135" s="253">
        <f t="shared" ref="CB135:CB199" si="187">AM135</f>
        <v>0</v>
      </c>
      <c r="CC135" s="253">
        <f t="shared" ref="CC135:CC199" si="188">AO135</f>
        <v>0</v>
      </c>
      <c r="CD135" s="253">
        <f t="shared" ref="CD135:CD199" si="189">AQ135</f>
        <v>0</v>
      </c>
      <c r="CE135" s="253">
        <f t="shared" ref="CE135:CE199" si="190">AS135</f>
        <v>0</v>
      </c>
      <c r="CF135" s="253">
        <f t="shared" ref="CF135:CF199" si="191">AU135</f>
        <v>0</v>
      </c>
      <c r="CG135" s="253">
        <f t="shared" ref="CG135:CG199" si="192">AW135</f>
        <v>0</v>
      </c>
      <c r="CH135" s="253">
        <f t="shared" ref="CH135:CH199" si="193">AY135</f>
        <v>0</v>
      </c>
      <c r="CI135" s="253">
        <f t="shared" ref="CI135:CI199" si="194">BA135</f>
        <v>0</v>
      </c>
      <c r="CJ135" s="253">
        <f t="shared" ref="CJ135:CJ199" si="195">BC135</f>
        <v>0</v>
      </c>
      <c r="CK135" s="253">
        <f t="shared" ref="CK135:CK199" si="196">BE135</f>
        <v>0</v>
      </c>
    </row>
    <row r="136" spans="2:89" ht="20.399999999999999" x14ac:dyDescent="0.3">
      <c r="B136" s="129">
        <v>77</v>
      </c>
      <c r="C136" s="192">
        <v>214011</v>
      </c>
      <c r="D136" s="189">
        <v>21410862</v>
      </c>
      <c r="E136" s="128" t="s">
        <v>353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49"/>
        <v>8</v>
      </c>
      <c r="L136" s="166" t="s">
        <v>187</v>
      </c>
      <c r="M136" s="201">
        <v>0</v>
      </c>
      <c r="N136" s="262">
        <f t="shared" si="178"/>
        <v>1621.56</v>
      </c>
      <c r="O136" s="106">
        <v>1621.56</v>
      </c>
      <c r="P136" s="110">
        <f t="shared" si="156"/>
        <v>12972.48</v>
      </c>
      <c r="Q136" s="112" t="s">
        <v>139</v>
      </c>
      <c r="R136" s="113">
        <f t="shared" si="150"/>
        <v>4</v>
      </c>
      <c r="S136" s="114">
        <f t="shared" si="157"/>
        <v>6486.24</v>
      </c>
      <c r="T136" s="113">
        <f t="shared" si="151"/>
        <v>2</v>
      </c>
      <c r="U136" s="115">
        <f t="shared" si="158"/>
        <v>3243.12</v>
      </c>
      <c r="V136" s="113">
        <f t="shared" si="152"/>
        <v>1</v>
      </c>
      <c r="W136" s="115">
        <f t="shared" si="159"/>
        <v>1621.56</v>
      </c>
      <c r="X136" s="113">
        <f t="shared" si="153"/>
        <v>1</v>
      </c>
      <c r="Y136" s="115">
        <f t="shared" si="160"/>
        <v>1621.56</v>
      </c>
      <c r="Z136" s="116">
        <f t="shared" si="154"/>
        <v>12972.48</v>
      </c>
      <c r="AA136" s="117" t="b">
        <f t="shared" si="155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61"/>
        <v>0</v>
      </c>
      <c r="AJ136" s="21">
        <v>2</v>
      </c>
      <c r="AK136" s="164">
        <f t="shared" si="162"/>
        <v>3243.12</v>
      </c>
      <c r="AL136" s="21">
        <v>2</v>
      </c>
      <c r="AM136" s="164">
        <f t="shared" si="163"/>
        <v>3243.12</v>
      </c>
      <c r="AN136" s="21">
        <v>2</v>
      </c>
      <c r="AO136" s="164">
        <f t="shared" si="164"/>
        <v>3243.12</v>
      </c>
      <c r="AP136" s="21">
        <v>0</v>
      </c>
      <c r="AQ136" s="164">
        <f t="shared" si="165"/>
        <v>0</v>
      </c>
      <c r="AR136" s="21">
        <v>0</v>
      </c>
      <c r="AS136" s="164">
        <f t="shared" si="166"/>
        <v>0</v>
      </c>
      <c r="AT136" s="21">
        <v>1</v>
      </c>
      <c r="AU136" s="164">
        <f t="shared" si="167"/>
        <v>1621.56</v>
      </c>
      <c r="AV136" s="21">
        <v>0</v>
      </c>
      <c r="AW136" s="164">
        <f t="shared" si="168"/>
        <v>0</v>
      </c>
      <c r="AX136" s="21">
        <v>0</v>
      </c>
      <c r="AY136" s="164">
        <f t="shared" si="169"/>
        <v>0</v>
      </c>
      <c r="AZ136" s="21">
        <v>0</v>
      </c>
      <c r="BA136" s="164">
        <f t="shared" si="170"/>
        <v>0</v>
      </c>
      <c r="BB136" s="21">
        <v>0</v>
      </c>
      <c r="BC136" s="164">
        <f t="shared" si="171"/>
        <v>0</v>
      </c>
      <c r="BD136" s="21">
        <v>1</v>
      </c>
      <c r="BE136" s="164">
        <f t="shared" si="172"/>
        <v>1621.56</v>
      </c>
      <c r="BF136" s="253">
        <f t="shared" si="173"/>
        <v>12972.48</v>
      </c>
      <c r="BG136" s="253">
        <f t="shared" si="174"/>
        <v>12972.48</v>
      </c>
      <c r="BH136" s="10" t="b">
        <f t="shared" si="175"/>
        <v>1</v>
      </c>
      <c r="BI136" s="253">
        <f t="shared" si="176"/>
        <v>0</v>
      </c>
      <c r="BJ136" s="250">
        <f t="shared" si="179"/>
        <v>21410862</v>
      </c>
      <c r="BK136" s="251">
        <v>348</v>
      </c>
      <c r="BL136" s="251">
        <v>5</v>
      </c>
      <c r="BM136" s="252">
        <f t="shared" si="180"/>
        <v>4</v>
      </c>
      <c r="BN136" s="252">
        <f t="shared" si="181"/>
        <v>2</v>
      </c>
      <c r="BO136" s="252">
        <f t="shared" si="182"/>
        <v>1</v>
      </c>
      <c r="BP136" s="252">
        <f t="shared" si="183"/>
        <v>1</v>
      </c>
      <c r="BQ136" s="254">
        <f t="shared" si="184"/>
        <v>1621.56</v>
      </c>
      <c r="BR136">
        <f t="shared" si="177"/>
        <v>0</v>
      </c>
      <c r="BS136">
        <v>0</v>
      </c>
      <c r="BT136">
        <v>1</v>
      </c>
      <c r="BU136" t="s">
        <v>139</v>
      </c>
      <c r="BV136" t="str">
        <f t="shared" si="97"/>
        <v>0</v>
      </c>
      <c r="BW136" t="str">
        <f t="shared" si="97"/>
        <v>0</v>
      </c>
      <c r="BX136" t="str">
        <f t="shared" si="97"/>
        <v>1</v>
      </c>
      <c r="BY136" t="s">
        <v>23</v>
      </c>
      <c r="BZ136" s="253">
        <f t="shared" si="185"/>
        <v>0</v>
      </c>
      <c r="CA136" s="253">
        <f t="shared" si="186"/>
        <v>3243.12</v>
      </c>
      <c r="CB136" s="253">
        <f t="shared" si="187"/>
        <v>3243.12</v>
      </c>
      <c r="CC136" s="253">
        <f t="shared" si="188"/>
        <v>3243.12</v>
      </c>
      <c r="CD136" s="253">
        <f t="shared" si="189"/>
        <v>0</v>
      </c>
      <c r="CE136" s="253">
        <f t="shared" si="190"/>
        <v>0</v>
      </c>
      <c r="CF136" s="253">
        <f t="shared" si="191"/>
        <v>1621.56</v>
      </c>
      <c r="CG136" s="253">
        <f t="shared" si="192"/>
        <v>0</v>
      </c>
      <c r="CH136" s="253">
        <f t="shared" si="193"/>
        <v>0</v>
      </c>
      <c r="CI136" s="253">
        <f t="shared" si="194"/>
        <v>0</v>
      </c>
      <c r="CJ136" s="253">
        <f t="shared" si="195"/>
        <v>0</v>
      </c>
      <c r="CK136" s="253">
        <f t="shared" si="196"/>
        <v>1621.56</v>
      </c>
    </row>
    <row r="137" spans="2:89" ht="20.399999999999999" x14ac:dyDescent="0.3">
      <c r="B137" s="129">
        <v>78</v>
      </c>
      <c r="C137" s="192">
        <v>214011</v>
      </c>
      <c r="D137" s="189">
        <v>21410174</v>
      </c>
      <c r="E137" s="128" t="s">
        <v>354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49"/>
        <v>2</v>
      </c>
      <c r="L137" s="166" t="s">
        <v>187</v>
      </c>
      <c r="M137" s="104">
        <v>0</v>
      </c>
      <c r="N137" s="262">
        <f t="shared" si="178"/>
        <v>2538.31</v>
      </c>
      <c r="O137" s="106">
        <v>2538.31</v>
      </c>
      <c r="P137" s="110">
        <f t="shared" si="156"/>
        <v>5076.62</v>
      </c>
      <c r="Q137" s="112" t="s">
        <v>139</v>
      </c>
      <c r="R137" s="113">
        <f t="shared" si="150"/>
        <v>0</v>
      </c>
      <c r="S137" s="114">
        <f t="shared" si="157"/>
        <v>0</v>
      </c>
      <c r="T137" s="113">
        <f t="shared" si="151"/>
        <v>0</v>
      </c>
      <c r="U137" s="115">
        <f t="shared" si="158"/>
        <v>0</v>
      </c>
      <c r="V137" s="113">
        <f t="shared" si="152"/>
        <v>1</v>
      </c>
      <c r="W137" s="115">
        <f t="shared" si="159"/>
        <v>2538.31</v>
      </c>
      <c r="X137" s="113">
        <f t="shared" si="153"/>
        <v>1</v>
      </c>
      <c r="Y137" s="115">
        <f t="shared" si="160"/>
        <v>2538.31</v>
      </c>
      <c r="Z137" s="116">
        <f t="shared" si="154"/>
        <v>5076.62</v>
      </c>
      <c r="AA137" s="117" t="b">
        <f t="shared" si="155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61"/>
        <v>0</v>
      </c>
      <c r="AJ137" s="21">
        <v>0</v>
      </c>
      <c r="AK137" s="164">
        <f t="shared" si="162"/>
        <v>0</v>
      </c>
      <c r="AL137" s="21">
        <v>0</v>
      </c>
      <c r="AM137" s="164">
        <f t="shared" si="163"/>
        <v>0</v>
      </c>
      <c r="AN137" s="21">
        <v>0</v>
      </c>
      <c r="AO137" s="164">
        <f t="shared" si="164"/>
        <v>0</v>
      </c>
      <c r="AP137" s="21">
        <v>0</v>
      </c>
      <c r="AQ137" s="164">
        <f t="shared" si="165"/>
        <v>0</v>
      </c>
      <c r="AR137" s="21">
        <v>0</v>
      </c>
      <c r="AS137" s="164">
        <f t="shared" si="166"/>
        <v>0</v>
      </c>
      <c r="AT137" s="21">
        <v>1</v>
      </c>
      <c r="AU137" s="164">
        <f t="shared" si="167"/>
        <v>2538.31</v>
      </c>
      <c r="AV137" s="21">
        <v>0</v>
      </c>
      <c r="AW137" s="164">
        <f t="shared" si="168"/>
        <v>0</v>
      </c>
      <c r="AX137" s="21">
        <v>0</v>
      </c>
      <c r="AY137" s="164">
        <f t="shared" si="169"/>
        <v>0</v>
      </c>
      <c r="AZ137" s="21">
        <v>0</v>
      </c>
      <c r="BA137" s="164">
        <f t="shared" si="170"/>
        <v>0</v>
      </c>
      <c r="BB137" s="21">
        <v>0</v>
      </c>
      <c r="BC137" s="164">
        <f t="shared" si="171"/>
        <v>0</v>
      </c>
      <c r="BD137" s="21">
        <v>1</v>
      </c>
      <c r="BE137" s="164">
        <f t="shared" si="172"/>
        <v>2538.31</v>
      </c>
      <c r="BF137" s="253">
        <f t="shared" si="173"/>
        <v>5076.62</v>
      </c>
      <c r="BG137" s="253">
        <f t="shared" si="174"/>
        <v>5076.62</v>
      </c>
      <c r="BH137" s="10" t="b">
        <f t="shared" si="175"/>
        <v>1</v>
      </c>
      <c r="BI137" s="253">
        <f t="shared" si="176"/>
        <v>0</v>
      </c>
      <c r="BJ137" s="250">
        <f t="shared" si="179"/>
        <v>21410174</v>
      </c>
      <c r="BK137" s="251">
        <v>348</v>
      </c>
      <c r="BL137" s="251">
        <v>5</v>
      </c>
      <c r="BM137" s="252">
        <f t="shared" si="180"/>
        <v>0</v>
      </c>
      <c r="BN137" s="252">
        <f t="shared" si="181"/>
        <v>0</v>
      </c>
      <c r="BO137" s="252">
        <f t="shared" si="182"/>
        <v>1</v>
      </c>
      <c r="BP137" s="252">
        <f t="shared" si="183"/>
        <v>1</v>
      </c>
      <c r="BQ137" s="254">
        <f t="shared" si="184"/>
        <v>2538.31</v>
      </c>
      <c r="BR137">
        <f t="shared" si="177"/>
        <v>0</v>
      </c>
      <c r="BS137">
        <v>0</v>
      </c>
      <c r="BT137">
        <v>1</v>
      </c>
      <c r="BU137" t="s">
        <v>139</v>
      </c>
      <c r="BV137" t="str">
        <f t="shared" si="97"/>
        <v>0</v>
      </c>
      <c r="BW137" t="str">
        <f t="shared" si="97"/>
        <v>0</v>
      </c>
      <c r="BX137" t="str">
        <f t="shared" si="97"/>
        <v>1</v>
      </c>
      <c r="BY137" t="s">
        <v>23</v>
      </c>
      <c r="BZ137" s="253">
        <f t="shared" si="185"/>
        <v>0</v>
      </c>
      <c r="CA137" s="253">
        <f t="shared" si="186"/>
        <v>0</v>
      </c>
      <c r="CB137" s="253">
        <f t="shared" si="187"/>
        <v>0</v>
      </c>
      <c r="CC137" s="253">
        <f t="shared" si="188"/>
        <v>0</v>
      </c>
      <c r="CD137" s="253">
        <f t="shared" si="189"/>
        <v>0</v>
      </c>
      <c r="CE137" s="253">
        <f t="shared" si="190"/>
        <v>0</v>
      </c>
      <c r="CF137" s="253">
        <f t="shared" si="191"/>
        <v>2538.31</v>
      </c>
      <c r="CG137" s="253">
        <f t="shared" si="192"/>
        <v>0</v>
      </c>
      <c r="CH137" s="253">
        <f t="shared" si="193"/>
        <v>0</v>
      </c>
      <c r="CI137" s="253">
        <f t="shared" si="194"/>
        <v>0</v>
      </c>
      <c r="CJ137" s="253">
        <f t="shared" si="195"/>
        <v>0</v>
      </c>
      <c r="CK137" s="253">
        <f t="shared" si="196"/>
        <v>2538.31</v>
      </c>
    </row>
    <row r="138" spans="2:89" ht="27.6" x14ac:dyDescent="0.3">
      <c r="B138" s="129">
        <v>79</v>
      </c>
      <c r="C138" s="192">
        <v>214011</v>
      </c>
      <c r="D138" s="189">
        <v>21410431</v>
      </c>
      <c r="E138" s="128" t="s">
        <v>181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49"/>
        <v>0</v>
      </c>
      <c r="L138" s="166" t="s">
        <v>187</v>
      </c>
      <c r="M138" s="201">
        <v>0</v>
      </c>
      <c r="N138" s="262">
        <f t="shared" si="178"/>
        <v>4340.6000000000004</v>
      </c>
      <c r="O138" s="106">
        <v>4340.6000000000004</v>
      </c>
      <c r="P138" s="110">
        <f t="shared" si="156"/>
        <v>0</v>
      </c>
      <c r="Q138" s="112" t="s">
        <v>139</v>
      </c>
      <c r="R138" s="113">
        <f t="shared" si="150"/>
        <v>0</v>
      </c>
      <c r="S138" s="114">
        <f t="shared" si="157"/>
        <v>0</v>
      </c>
      <c r="T138" s="113">
        <f t="shared" si="151"/>
        <v>0</v>
      </c>
      <c r="U138" s="115">
        <f t="shared" si="158"/>
        <v>0</v>
      </c>
      <c r="V138" s="113">
        <f t="shared" si="152"/>
        <v>0</v>
      </c>
      <c r="W138" s="115">
        <f t="shared" si="159"/>
        <v>0</v>
      </c>
      <c r="X138" s="113">
        <f t="shared" si="153"/>
        <v>0</v>
      </c>
      <c r="Y138" s="115">
        <f t="shared" si="160"/>
        <v>0</v>
      </c>
      <c r="Z138" s="116">
        <f t="shared" si="154"/>
        <v>0</v>
      </c>
      <c r="AA138" s="117" t="b">
        <f t="shared" si="155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61"/>
        <v>0</v>
      </c>
      <c r="AJ138" s="21">
        <v>0</v>
      </c>
      <c r="AK138" s="164">
        <f t="shared" si="162"/>
        <v>0</v>
      </c>
      <c r="AL138" s="21">
        <v>0</v>
      </c>
      <c r="AM138" s="164">
        <f t="shared" si="163"/>
        <v>0</v>
      </c>
      <c r="AN138" s="21">
        <v>0</v>
      </c>
      <c r="AO138" s="164">
        <f t="shared" si="164"/>
        <v>0</v>
      </c>
      <c r="AP138" s="21">
        <v>0</v>
      </c>
      <c r="AQ138" s="164">
        <f t="shared" si="165"/>
        <v>0</v>
      </c>
      <c r="AR138" s="21">
        <v>0</v>
      </c>
      <c r="AS138" s="164">
        <f t="shared" si="166"/>
        <v>0</v>
      </c>
      <c r="AT138" s="21"/>
      <c r="AU138" s="164">
        <f t="shared" si="167"/>
        <v>0</v>
      </c>
      <c r="AV138" s="21">
        <v>0</v>
      </c>
      <c r="AW138" s="164">
        <f t="shared" si="168"/>
        <v>0</v>
      </c>
      <c r="AX138" s="21">
        <v>0</v>
      </c>
      <c r="AY138" s="164">
        <f t="shared" si="169"/>
        <v>0</v>
      </c>
      <c r="AZ138" s="21">
        <v>0</v>
      </c>
      <c r="BA138" s="164">
        <f t="shared" si="170"/>
        <v>0</v>
      </c>
      <c r="BB138" s="21">
        <v>0</v>
      </c>
      <c r="BC138" s="164">
        <f t="shared" si="171"/>
        <v>0</v>
      </c>
      <c r="BD138" s="21"/>
      <c r="BE138" s="164">
        <f t="shared" si="172"/>
        <v>0</v>
      </c>
      <c r="BF138" s="253">
        <f t="shared" si="173"/>
        <v>0</v>
      </c>
      <c r="BG138" s="253">
        <f t="shared" si="174"/>
        <v>0</v>
      </c>
      <c r="BH138" s="10" t="b">
        <f t="shared" si="175"/>
        <v>1</v>
      </c>
      <c r="BI138" s="253">
        <f t="shared" si="176"/>
        <v>0</v>
      </c>
      <c r="BJ138" s="250">
        <f t="shared" si="179"/>
        <v>21410431</v>
      </c>
      <c r="BK138" s="251">
        <v>348</v>
      </c>
      <c r="BL138" s="251">
        <v>5</v>
      </c>
      <c r="BM138" s="252">
        <f t="shared" si="180"/>
        <v>0</v>
      </c>
      <c r="BN138" s="252">
        <f t="shared" si="181"/>
        <v>0</v>
      </c>
      <c r="BO138" s="252">
        <f t="shared" si="182"/>
        <v>0</v>
      </c>
      <c r="BP138" s="252">
        <f t="shared" si="183"/>
        <v>0</v>
      </c>
      <c r="BQ138" s="254">
        <f t="shared" si="184"/>
        <v>4340.6000000000004</v>
      </c>
      <c r="BR138">
        <f t="shared" si="177"/>
        <v>0</v>
      </c>
      <c r="BS138">
        <v>0</v>
      </c>
      <c r="BT138">
        <v>1</v>
      </c>
      <c r="BU138" t="s">
        <v>139</v>
      </c>
      <c r="BV138" t="str">
        <f t="shared" si="97"/>
        <v>0</v>
      </c>
      <c r="BW138" t="str">
        <f t="shared" si="97"/>
        <v>0</v>
      </c>
      <c r="BX138" t="str">
        <f t="shared" si="97"/>
        <v>1</v>
      </c>
      <c r="BY138" t="s">
        <v>23</v>
      </c>
      <c r="BZ138" s="253">
        <f t="shared" si="185"/>
        <v>0</v>
      </c>
      <c r="CA138" s="253">
        <f t="shared" si="186"/>
        <v>0</v>
      </c>
      <c r="CB138" s="253">
        <f t="shared" si="187"/>
        <v>0</v>
      </c>
      <c r="CC138" s="253">
        <f t="shared" si="188"/>
        <v>0</v>
      </c>
      <c r="CD138" s="253">
        <f t="shared" si="189"/>
        <v>0</v>
      </c>
      <c r="CE138" s="253">
        <f t="shared" si="190"/>
        <v>0</v>
      </c>
      <c r="CF138" s="253">
        <f t="shared" si="191"/>
        <v>0</v>
      </c>
      <c r="CG138" s="253">
        <f t="shared" si="192"/>
        <v>0</v>
      </c>
      <c r="CH138" s="253">
        <f t="shared" si="193"/>
        <v>0</v>
      </c>
      <c r="CI138" s="253">
        <f t="shared" si="194"/>
        <v>0</v>
      </c>
      <c r="CJ138" s="253">
        <f t="shared" si="195"/>
        <v>0</v>
      </c>
      <c r="CK138" s="253">
        <f t="shared" si="196"/>
        <v>0</v>
      </c>
    </row>
    <row r="139" spans="2:89" ht="20.399999999999999" x14ac:dyDescent="0.3">
      <c r="B139" s="129">
        <v>80</v>
      </c>
      <c r="C139" s="192">
        <v>214011</v>
      </c>
      <c r="D139" s="189">
        <v>21410018</v>
      </c>
      <c r="E139" s="128" t="s">
        <v>276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49"/>
        <v>0</v>
      </c>
      <c r="L139" s="166" t="s">
        <v>187</v>
      </c>
      <c r="M139" s="104">
        <v>0</v>
      </c>
      <c r="N139" s="262">
        <f t="shared" si="178"/>
        <v>300</v>
      </c>
      <c r="O139" s="106">
        <v>300</v>
      </c>
      <c r="P139" s="110">
        <f t="shared" si="156"/>
        <v>0</v>
      </c>
      <c r="Q139" s="112" t="s">
        <v>139</v>
      </c>
      <c r="R139" s="113">
        <f t="shared" si="150"/>
        <v>0</v>
      </c>
      <c r="S139" s="114">
        <f t="shared" si="157"/>
        <v>0</v>
      </c>
      <c r="T139" s="113">
        <f t="shared" si="151"/>
        <v>0</v>
      </c>
      <c r="U139" s="115">
        <f t="shared" si="158"/>
        <v>0</v>
      </c>
      <c r="V139" s="113">
        <f t="shared" si="152"/>
        <v>0</v>
      </c>
      <c r="W139" s="115">
        <f t="shared" si="159"/>
        <v>0</v>
      </c>
      <c r="X139" s="113">
        <f t="shared" si="153"/>
        <v>0</v>
      </c>
      <c r="Y139" s="115">
        <f t="shared" si="160"/>
        <v>0</v>
      </c>
      <c r="Z139" s="116">
        <f t="shared" si="154"/>
        <v>0</v>
      </c>
      <c r="AA139" s="117" t="b">
        <f t="shared" si="155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61"/>
        <v>0</v>
      </c>
      <c r="AJ139" s="21">
        <v>0</v>
      </c>
      <c r="AK139" s="164">
        <f t="shared" si="162"/>
        <v>0</v>
      </c>
      <c r="AL139" s="21">
        <v>0</v>
      </c>
      <c r="AM139" s="164">
        <f t="shared" si="163"/>
        <v>0</v>
      </c>
      <c r="AN139" s="21">
        <v>0</v>
      </c>
      <c r="AO139" s="164">
        <f t="shared" si="164"/>
        <v>0</v>
      </c>
      <c r="AP139" s="21">
        <v>0</v>
      </c>
      <c r="AQ139" s="164">
        <f t="shared" si="165"/>
        <v>0</v>
      </c>
      <c r="AR139" s="21">
        <v>0</v>
      </c>
      <c r="AS139" s="164">
        <f t="shared" si="166"/>
        <v>0</v>
      </c>
      <c r="AT139" s="21">
        <v>0</v>
      </c>
      <c r="AU139" s="164">
        <f t="shared" si="167"/>
        <v>0</v>
      </c>
      <c r="AV139" s="21">
        <v>0</v>
      </c>
      <c r="AW139" s="164">
        <f t="shared" si="168"/>
        <v>0</v>
      </c>
      <c r="AX139" s="21">
        <v>0</v>
      </c>
      <c r="AY139" s="164">
        <f t="shared" si="169"/>
        <v>0</v>
      </c>
      <c r="AZ139" s="21">
        <v>0</v>
      </c>
      <c r="BA139" s="164">
        <f t="shared" si="170"/>
        <v>0</v>
      </c>
      <c r="BB139" s="21">
        <v>0</v>
      </c>
      <c r="BC139" s="164">
        <f t="shared" si="171"/>
        <v>0</v>
      </c>
      <c r="BD139" s="21">
        <v>0</v>
      </c>
      <c r="BE139" s="164">
        <f t="shared" si="172"/>
        <v>0</v>
      </c>
      <c r="BF139" s="253">
        <f t="shared" si="173"/>
        <v>0</v>
      </c>
      <c r="BG139" s="253">
        <f t="shared" si="174"/>
        <v>0</v>
      </c>
      <c r="BH139" s="10" t="b">
        <f t="shared" si="175"/>
        <v>1</v>
      </c>
      <c r="BI139" s="253">
        <f t="shared" si="176"/>
        <v>0</v>
      </c>
      <c r="BJ139" s="250">
        <f t="shared" si="179"/>
        <v>21410018</v>
      </c>
      <c r="BK139" s="251">
        <v>348</v>
      </c>
      <c r="BL139" s="251">
        <v>5</v>
      </c>
      <c r="BM139" s="252">
        <f t="shared" si="180"/>
        <v>0</v>
      </c>
      <c r="BN139" s="252">
        <f t="shared" si="181"/>
        <v>0</v>
      </c>
      <c r="BO139" s="252">
        <f t="shared" si="182"/>
        <v>0</v>
      </c>
      <c r="BP139" s="252">
        <f t="shared" si="183"/>
        <v>0</v>
      </c>
      <c r="BQ139" s="254">
        <f t="shared" si="184"/>
        <v>300</v>
      </c>
      <c r="BR139">
        <f t="shared" si="177"/>
        <v>0</v>
      </c>
      <c r="BS139">
        <v>0</v>
      </c>
      <c r="BT139">
        <v>1</v>
      </c>
      <c r="BU139" t="s">
        <v>139</v>
      </c>
      <c r="BV139" t="str">
        <f t="shared" si="97"/>
        <v>0</v>
      </c>
      <c r="BW139" t="str">
        <f t="shared" si="97"/>
        <v>0</v>
      </c>
      <c r="BX139" t="str">
        <f t="shared" si="97"/>
        <v>1</v>
      </c>
      <c r="BY139" t="s">
        <v>23</v>
      </c>
      <c r="BZ139" s="253">
        <f t="shared" si="185"/>
        <v>0</v>
      </c>
      <c r="CA139" s="253">
        <f t="shared" si="186"/>
        <v>0</v>
      </c>
      <c r="CB139" s="253">
        <f t="shared" si="187"/>
        <v>0</v>
      </c>
      <c r="CC139" s="253">
        <f t="shared" si="188"/>
        <v>0</v>
      </c>
      <c r="CD139" s="253">
        <f t="shared" si="189"/>
        <v>0</v>
      </c>
      <c r="CE139" s="253">
        <f t="shared" si="190"/>
        <v>0</v>
      </c>
      <c r="CF139" s="253">
        <f t="shared" si="191"/>
        <v>0</v>
      </c>
      <c r="CG139" s="253">
        <f t="shared" si="192"/>
        <v>0</v>
      </c>
      <c r="CH139" s="253">
        <f t="shared" si="193"/>
        <v>0</v>
      </c>
      <c r="CI139" s="253">
        <f t="shared" si="194"/>
        <v>0</v>
      </c>
      <c r="CJ139" s="253">
        <f t="shared" si="195"/>
        <v>0</v>
      </c>
      <c r="CK139" s="253">
        <f t="shared" si="196"/>
        <v>0</v>
      </c>
    </row>
    <row r="140" spans="2:89" ht="27.6" x14ac:dyDescent="0.3">
      <c r="B140" s="129">
        <v>81</v>
      </c>
      <c r="C140" s="192">
        <v>214011</v>
      </c>
      <c r="D140" s="189">
        <v>21419282</v>
      </c>
      <c r="E140" s="128" t="s">
        <v>277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49"/>
        <v>0</v>
      </c>
      <c r="L140" s="166" t="s">
        <v>187</v>
      </c>
      <c r="M140" s="201">
        <v>0</v>
      </c>
      <c r="N140" s="262">
        <f t="shared" si="178"/>
        <v>182.7</v>
      </c>
      <c r="O140" s="106">
        <v>182.7</v>
      </c>
      <c r="P140" s="110">
        <f t="shared" si="156"/>
        <v>0</v>
      </c>
      <c r="Q140" s="112" t="s">
        <v>139</v>
      </c>
      <c r="R140" s="113">
        <f t="shared" si="150"/>
        <v>0</v>
      </c>
      <c r="S140" s="114">
        <f t="shared" si="157"/>
        <v>0</v>
      </c>
      <c r="T140" s="113">
        <f t="shared" si="151"/>
        <v>0</v>
      </c>
      <c r="U140" s="115">
        <f t="shared" si="158"/>
        <v>0</v>
      </c>
      <c r="V140" s="113">
        <f t="shared" si="152"/>
        <v>0</v>
      </c>
      <c r="W140" s="115">
        <f t="shared" si="159"/>
        <v>0</v>
      </c>
      <c r="X140" s="113">
        <f t="shared" si="153"/>
        <v>0</v>
      </c>
      <c r="Y140" s="115">
        <f t="shared" si="160"/>
        <v>0</v>
      </c>
      <c r="Z140" s="116">
        <f t="shared" si="154"/>
        <v>0</v>
      </c>
      <c r="AA140" s="117" t="b">
        <f t="shared" si="155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61"/>
        <v>0</v>
      </c>
      <c r="AJ140" s="21">
        <v>0</v>
      </c>
      <c r="AK140" s="164">
        <f t="shared" si="162"/>
        <v>0</v>
      </c>
      <c r="AL140" s="21">
        <v>0</v>
      </c>
      <c r="AM140" s="164">
        <f t="shared" si="163"/>
        <v>0</v>
      </c>
      <c r="AN140" s="21">
        <v>0</v>
      </c>
      <c r="AO140" s="164">
        <f t="shared" si="164"/>
        <v>0</v>
      </c>
      <c r="AP140" s="21">
        <v>0</v>
      </c>
      <c r="AQ140" s="164">
        <f t="shared" si="165"/>
        <v>0</v>
      </c>
      <c r="AR140" s="21">
        <v>0</v>
      </c>
      <c r="AS140" s="164">
        <f t="shared" si="166"/>
        <v>0</v>
      </c>
      <c r="AT140" s="21">
        <v>0</v>
      </c>
      <c r="AU140" s="164">
        <f t="shared" si="167"/>
        <v>0</v>
      </c>
      <c r="AV140" s="21">
        <v>0</v>
      </c>
      <c r="AW140" s="164">
        <f t="shared" si="168"/>
        <v>0</v>
      </c>
      <c r="AX140" s="21">
        <v>0</v>
      </c>
      <c r="AY140" s="164">
        <f t="shared" si="169"/>
        <v>0</v>
      </c>
      <c r="AZ140" s="21">
        <v>0</v>
      </c>
      <c r="BA140" s="164">
        <f t="shared" si="170"/>
        <v>0</v>
      </c>
      <c r="BB140" s="21">
        <v>0</v>
      </c>
      <c r="BC140" s="164">
        <f t="shared" si="171"/>
        <v>0</v>
      </c>
      <c r="BD140" s="21">
        <v>0</v>
      </c>
      <c r="BE140" s="164">
        <f t="shared" si="172"/>
        <v>0</v>
      </c>
      <c r="BF140" s="253">
        <f t="shared" si="173"/>
        <v>0</v>
      </c>
      <c r="BG140" s="253">
        <f t="shared" si="174"/>
        <v>0</v>
      </c>
      <c r="BH140" s="10" t="b">
        <f t="shared" si="175"/>
        <v>1</v>
      </c>
      <c r="BI140" s="253">
        <f t="shared" si="176"/>
        <v>0</v>
      </c>
      <c r="BJ140" s="250">
        <f t="shared" si="179"/>
        <v>21419282</v>
      </c>
      <c r="BK140" s="251">
        <v>348</v>
      </c>
      <c r="BL140" s="251">
        <v>5</v>
      </c>
      <c r="BM140" s="252">
        <f t="shared" si="180"/>
        <v>0</v>
      </c>
      <c r="BN140" s="252">
        <f t="shared" si="181"/>
        <v>0</v>
      </c>
      <c r="BO140" s="252">
        <f t="shared" si="182"/>
        <v>0</v>
      </c>
      <c r="BP140" s="252">
        <f t="shared" si="183"/>
        <v>0</v>
      </c>
      <c r="BQ140" s="254">
        <f t="shared" si="184"/>
        <v>182.7</v>
      </c>
      <c r="BR140">
        <f t="shared" si="177"/>
        <v>0</v>
      </c>
      <c r="BS140">
        <v>0</v>
      </c>
      <c r="BT140">
        <v>1</v>
      </c>
      <c r="BU140" t="s">
        <v>139</v>
      </c>
      <c r="BV140" t="str">
        <f t="shared" si="97"/>
        <v>0</v>
      </c>
      <c r="BW140" t="str">
        <f t="shared" si="97"/>
        <v>0</v>
      </c>
      <c r="BX140" t="str">
        <f t="shared" si="97"/>
        <v>1</v>
      </c>
      <c r="BY140" t="s">
        <v>23</v>
      </c>
      <c r="BZ140" s="253">
        <f t="shared" si="185"/>
        <v>0</v>
      </c>
      <c r="CA140" s="253">
        <f t="shared" si="186"/>
        <v>0</v>
      </c>
      <c r="CB140" s="253">
        <f t="shared" si="187"/>
        <v>0</v>
      </c>
      <c r="CC140" s="253">
        <f t="shared" si="188"/>
        <v>0</v>
      </c>
      <c r="CD140" s="253">
        <f t="shared" si="189"/>
        <v>0</v>
      </c>
      <c r="CE140" s="253">
        <f t="shared" si="190"/>
        <v>0</v>
      </c>
      <c r="CF140" s="253">
        <f t="shared" si="191"/>
        <v>0</v>
      </c>
      <c r="CG140" s="253">
        <f t="shared" si="192"/>
        <v>0</v>
      </c>
      <c r="CH140" s="253">
        <f t="shared" si="193"/>
        <v>0</v>
      </c>
      <c r="CI140" s="253">
        <f t="shared" si="194"/>
        <v>0</v>
      </c>
      <c r="CJ140" s="253">
        <f t="shared" si="195"/>
        <v>0</v>
      </c>
      <c r="CK140" s="253">
        <f t="shared" si="196"/>
        <v>0</v>
      </c>
    </row>
    <row r="141" spans="2:89" ht="27.6" x14ac:dyDescent="0.3">
      <c r="B141" s="129">
        <v>82</v>
      </c>
      <c r="C141" s="192">
        <v>214011</v>
      </c>
      <c r="D141" s="189">
        <v>21419283</v>
      </c>
      <c r="E141" s="128" t="s">
        <v>278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49"/>
        <v>0</v>
      </c>
      <c r="L141" s="166" t="s">
        <v>187</v>
      </c>
      <c r="M141" s="104">
        <v>0</v>
      </c>
      <c r="N141" s="262">
        <f t="shared" si="178"/>
        <v>182.7</v>
      </c>
      <c r="O141" s="106">
        <v>182.7</v>
      </c>
      <c r="P141" s="110">
        <f t="shared" si="156"/>
        <v>0</v>
      </c>
      <c r="Q141" s="112" t="s">
        <v>139</v>
      </c>
      <c r="R141" s="113">
        <f t="shared" si="150"/>
        <v>0</v>
      </c>
      <c r="S141" s="114">
        <f t="shared" si="157"/>
        <v>0</v>
      </c>
      <c r="T141" s="113">
        <f t="shared" si="151"/>
        <v>0</v>
      </c>
      <c r="U141" s="115">
        <f t="shared" si="158"/>
        <v>0</v>
      </c>
      <c r="V141" s="113">
        <f t="shared" si="152"/>
        <v>0</v>
      </c>
      <c r="W141" s="115">
        <f t="shared" si="159"/>
        <v>0</v>
      </c>
      <c r="X141" s="113">
        <f t="shared" si="153"/>
        <v>0</v>
      </c>
      <c r="Y141" s="115">
        <f t="shared" si="160"/>
        <v>0</v>
      </c>
      <c r="Z141" s="116">
        <f t="shared" si="154"/>
        <v>0</v>
      </c>
      <c r="AA141" s="117" t="b">
        <f t="shared" si="155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61"/>
        <v>0</v>
      </c>
      <c r="AJ141" s="21">
        <v>0</v>
      </c>
      <c r="AK141" s="164">
        <f t="shared" si="162"/>
        <v>0</v>
      </c>
      <c r="AL141" s="21">
        <v>0</v>
      </c>
      <c r="AM141" s="164">
        <f t="shared" si="163"/>
        <v>0</v>
      </c>
      <c r="AN141" s="21">
        <v>0</v>
      </c>
      <c r="AO141" s="164">
        <f t="shared" si="164"/>
        <v>0</v>
      </c>
      <c r="AP141" s="21">
        <v>0</v>
      </c>
      <c r="AQ141" s="164">
        <f t="shared" si="165"/>
        <v>0</v>
      </c>
      <c r="AR141" s="21">
        <v>0</v>
      </c>
      <c r="AS141" s="164">
        <f t="shared" si="166"/>
        <v>0</v>
      </c>
      <c r="AT141" s="21">
        <v>0</v>
      </c>
      <c r="AU141" s="164">
        <f t="shared" si="167"/>
        <v>0</v>
      </c>
      <c r="AV141" s="21">
        <v>0</v>
      </c>
      <c r="AW141" s="164">
        <f t="shared" si="168"/>
        <v>0</v>
      </c>
      <c r="AX141" s="21">
        <v>0</v>
      </c>
      <c r="AY141" s="164">
        <f t="shared" si="169"/>
        <v>0</v>
      </c>
      <c r="AZ141" s="21">
        <v>0</v>
      </c>
      <c r="BA141" s="164">
        <f t="shared" si="170"/>
        <v>0</v>
      </c>
      <c r="BB141" s="21">
        <v>0</v>
      </c>
      <c r="BC141" s="164">
        <f t="shared" si="171"/>
        <v>0</v>
      </c>
      <c r="BD141" s="21">
        <v>0</v>
      </c>
      <c r="BE141" s="164">
        <f t="shared" si="172"/>
        <v>0</v>
      </c>
      <c r="BF141" s="253">
        <f t="shared" si="173"/>
        <v>0</v>
      </c>
      <c r="BG141" s="253">
        <f t="shared" si="174"/>
        <v>0</v>
      </c>
      <c r="BH141" s="10" t="b">
        <f t="shared" si="175"/>
        <v>1</v>
      </c>
      <c r="BI141" s="253">
        <f t="shared" si="176"/>
        <v>0</v>
      </c>
      <c r="BJ141" s="250">
        <f t="shared" si="179"/>
        <v>21419283</v>
      </c>
      <c r="BK141" s="251">
        <v>348</v>
      </c>
      <c r="BL141" s="251">
        <v>5</v>
      </c>
      <c r="BM141" s="252">
        <f t="shared" si="180"/>
        <v>0</v>
      </c>
      <c r="BN141" s="252">
        <f t="shared" si="181"/>
        <v>0</v>
      </c>
      <c r="BO141" s="252">
        <f t="shared" si="182"/>
        <v>0</v>
      </c>
      <c r="BP141" s="252">
        <f t="shared" si="183"/>
        <v>0</v>
      </c>
      <c r="BQ141" s="254">
        <f t="shared" si="184"/>
        <v>182.7</v>
      </c>
      <c r="BR141">
        <f t="shared" si="177"/>
        <v>0</v>
      </c>
      <c r="BS141">
        <v>0</v>
      </c>
      <c r="BT141">
        <v>1</v>
      </c>
      <c r="BU141" t="s">
        <v>139</v>
      </c>
      <c r="BV141" t="str">
        <f t="shared" si="97"/>
        <v>0</v>
      </c>
      <c r="BW141" t="str">
        <f t="shared" si="97"/>
        <v>0</v>
      </c>
      <c r="BX141" t="str">
        <f t="shared" si="97"/>
        <v>1</v>
      </c>
      <c r="BY141" t="s">
        <v>23</v>
      </c>
      <c r="BZ141" s="253">
        <f t="shared" si="185"/>
        <v>0</v>
      </c>
      <c r="CA141" s="253">
        <f t="shared" si="186"/>
        <v>0</v>
      </c>
      <c r="CB141" s="253">
        <f t="shared" si="187"/>
        <v>0</v>
      </c>
      <c r="CC141" s="253">
        <f t="shared" si="188"/>
        <v>0</v>
      </c>
      <c r="CD141" s="253">
        <f t="shared" si="189"/>
        <v>0</v>
      </c>
      <c r="CE141" s="253">
        <f t="shared" si="190"/>
        <v>0</v>
      </c>
      <c r="CF141" s="253">
        <f t="shared" si="191"/>
        <v>0</v>
      </c>
      <c r="CG141" s="253">
        <f t="shared" si="192"/>
        <v>0</v>
      </c>
      <c r="CH141" s="253">
        <f t="shared" si="193"/>
        <v>0</v>
      </c>
      <c r="CI141" s="253">
        <f t="shared" si="194"/>
        <v>0</v>
      </c>
      <c r="CJ141" s="253">
        <f t="shared" si="195"/>
        <v>0</v>
      </c>
      <c r="CK141" s="253">
        <f t="shared" si="196"/>
        <v>0</v>
      </c>
    </row>
    <row r="142" spans="2:89" ht="27.6" x14ac:dyDescent="0.3">
      <c r="B142" s="129">
        <v>83</v>
      </c>
      <c r="C142" s="192">
        <v>214011</v>
      </c>
      <c r="D142" s="189">
        <v>21419284</v>
      </c>
      <c r="E142" s="128" t="s">
        <v>279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49"/>
        <v>0</v>
      </c>
      <c r="L142" s="166" t="s">
        <v>187</v>
      </c>
      <c r="M142" s="201">
        <v>0</v>
      </c>
      <c r="N142" s="262">
        <f t="shared" si="178"/>
        <v>182.7</v>
      </c>
      <c r="O142" s="106">
        <v>182.7</v>
      </c>
      <c r="P142" s="110">
        <f t="shared" si="156"/>
        <v>0</v>
      </c>
      <c r="Q142" s="112" t="s">
        <v>139</v>
      </c>
      <c r="R142" s="113">
        <f t="shared" si="150"/>
        <v>0</v>
      </c>
      <c r="S142" s="114">
        <f t="shared" si="157"/>
        <v>0</v>
      </c>
      <c r="T142" s="113">
        <f t="shared" si="151"/>
        <v>0</v>
      </c>
      <c r="U142" s="115">
        <f t="shared" si="158"/>
        <v>0</v>
      </c>
      <c r="V142" s="113">
        <f t="shared" si="152"/>
        <v>0</v>
      </c>
      <c r="W142" s="115">
        <f t="shared" si="159"/>
        <v>0</v>
      </c>
      <c r="X142" s="113">
        <f t="shared" si="153"/>
        <v>0</v>
      </c>
      <c r="Y142" s="115">
        <f t="shared" si="160"/>
        <v>0</v>
      </c>
      <c r="Z142" s="116">
        <f t="shared" si="154"/>
        <v>0</v>
      </c>
      <c r="AA142" s="117" t="b">
        <f t="shared" si="155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61"/>
        <v>0</v>
      </c>
      <c r="AJ142" s="21">
        <v>0</v>
      </c>
      <c r="AK142" s="164">
        <f t="shared" si="162"/>
        <v>0</v>
      </c>
      <c r="AL142" s="21">
        <v>0</v>
      </c>
      <c r="AM142" s="164">
        <f t="shared" si="163"/>
        <v>0</v>
      </c>
      <c r="AN142" s="21">
        <v>0</v>
      </c>
      <c r="AO142" s="164">
        <f t="shared" si="164"/>
        <v>0</v>
      </c>
      <c r="AP142" s="21">
        <v>0</v>
      </c>
      <c r="AQ142" s="164">
        <f t="shared" si="165"/>
        <v>0</v>
      </c>
      <c r="AR142" s="21">
        <v>0</v>
      </c>
      <c r="AS142" s="164">
        <f t="shared" si="166"/>
        <v>0</v>
      </c>
      <c r="AT142" s="21">
        <v>0</v>
      </c>
      <c r="AU142" s="164">
        <f t="shared" si="167"/>
        <v>0</v>
      </c>
      <c r="AV142" s="21">
        <v>0</v>
      </c>
      <c r="AW142" s="164">
        <f t="shared" si="168"/>
        <v>0</v>
      </c>
      <c r="AX142" s="21">
        <v>0</v>
      </c>
      <c r="AY142" s="164">
        <f t="shared" si="169"/>
        <v>0</v>
      </c>
      <c r="AZ142" s="21">
        <v>0</v>
      </c>
      <c r="BA142" s="164">
        <f t="shared" si="170"/>
        <v>0</v>
      </c>
      <c r="BB142" s="21">
        <v>0</v>
      </c>
      <c r="BC142" s="164">
        <f t="shared" si="171"/>
        <v>0</v>
      </c>
      <c r="BD142" s="21">
        <v>0</v>
      </c>
      <c r="BE142" s="164">
        <f t="shared" si="172"/>
        <v>0</v>
      </c>
      <c r="BF142" s="253">
        <f t="shared" si="173"/>
        <v>0</v>
      </c>
      <c r="BG142" s="253">
        <f t="shared" si="174"/>
        <v>0</v>
      </c>
      <c r="BH142" s="10" t="b">
        <f t="shared" si="175"/>
        <v>1</v>
      </c>
      <c r="BI142" s="253">
        <f t="shared" si="176"/>
        <v>0</v>
      </c>
      <c r="BJ142" s="250">
        <f t="shared" si="179"/>
        <v>21419284</v>
      </c>
      <c r="BK142" s="251">
        <v>348</v>
      </c>
      <c r="BL142" s="251">
        <v>5</v>
      </c>
      <c r="BM142" s="252">
        <f t="shared" si="180"/>
        <v>0</v>
      </c>
      <c r="BN142" s="252">
        <f t="shared" si="181"/>
        <v>0</v>
      </c>
      <c r="BO142" s="252">
        <f t="shared" si="182"/>
        <v>0</v>
      </c>
      <c r="BP142" s="252">
        <f t="shared" si="183"/>
        <v>0</v>
      </c>
      <c r="BQ142" s="254">
        <f t="shared" si="184"/>
        <v>182.7</v>
      </c>
      <c r="BR142">
        <f t="shared" si="177"/>
        <v>0</v>
      </c>
      <c r="BS142">
        <v>0</v>
      </c>
      <c r="BT142">
        <v>1</v>
      </c>
      <c r="BU142" t="s">
        <v>139</v>
      </c>
      <c r="BV142" t="str">
        <f t="shared" si="97"/>
        <v>0</v>
      </c>
      <c r="BW142" t="str">
        <f t="shared" si="97"/>
        <v>0</v>
      </c>
      <c r="BX142" t="str">
        <f t="shared" si="97"/>
        <v>1</v>
      </c>
      <c r="BY142" t="s">
        <v>23</v>
      </c>
      <c r="BZ142" s="253">
        <f t="shared" si="185"/>
        <v>0</v>
      </c>
      <c r="CA142" s="253">
        <f t="shared" si="186"/>
        <v>0</v>
      </c>
      <c r="CB142" s="253">
        <f t="shared" si="187"/>
        <v>0</v>
      </c>
      <c r="CC142" s="253">
        <f t="shared" si="188"/>
        <v>0</v>
      </c>
      <c r="CD142" s="253">
        <f t="shared" si="189"/>
        <v>0</v>
      </c>
      <c r="CE142" s="253">
        <f t="shared" si="190"/>
        <v>0</v>
      </c>
      <c r="CF142" s="253">
        <f t="shared" si="191"/>
        <v>0</v>
      </c>
      <c r="CG142" s="253">
        <f t="shared" si="192"/>
        <v>0</v>
      </c>
      <c r="CH142" s="253">
        <f t="shared" si="193"/>
        <v>0</v>
      </c>
      <c r="CI142" s="253">
        <f t="shared" si="194"/>
        <v>0</v>
      </c>
      <c r="CJ142" s="253">
        <f t="shared" si="195"/>
        <v>0</v>
      </c>
      <c r="CK142" s="253">
        <f t="shared" si="196"/>
        <v>0</v>
      </c>
    </row>
    <row r="143" spans="2:89" ht="27.6" x14ac:dyDescent="0.3">
      <c r="B143" s="129">
        <v>84</v>
      </c>
      <c r="C143" s="192">
        <v>214011</v>
      </c>
      <c r="D143" s="189">
        <v>21411045</v>
      </c>
      <c r="E143" s="128" t="s">
        <v>182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49"/>
        <v>0</v>
      </c>
      <c r="L143" s="166" t="s">
        <v>187</v>
      </c>
      <c r="M143" s="104">
        <v>0</v>
      </c>
      <c r="N143" s="262">
        <f t="shared" si="178"/>
        <v>2232.65</v>
      </c>
      <c r="O143" s="106">
        <v>2232.65</v>
      </c>
      <c r="P143" s="110">
        <f t="shared" si="156"/>
        <v>0</v>
      </c>
      <c r="Q143" s="112" t="s">
        <v>139</v>
      </c>
      <c r="R143" s="113">
        <f t="shared" si="150"/>
        <v>0</v>
      </c>
      <c r="S143" s="114">
        <f t="shared" si="157"/>
        <v>0</v>
      </c>
      <c r="T143" s="113">
        <f t="shared" si="151"/>
        <v>0</v>
      </c>
      <c r="U143" s="115">
        <f t="shared" si="158"/>
        <v>0</v>
      </c>
      <c r="V143" s="113">
        <f t="shared" si="152"/>
        <v>0</v>
      </c>
      <c r="W143" s="115">
        <f t="shared" si="159"/>
        <v>0</v>
      </c>
      <c r="X143" s="113">
        <f t="shared" si="153"/>
        <v>0</v>
      </c>
      <c r="Y143" s="115">
        <f t="shared" si="160"/>
        <v>0</v>
      </c>
      <c r="Z143" s="116">
        <f t="shared" si="154"/>
        <v>0</v>
      </c>
      <c r="AA143" s="117" t="b">
        <f t="shared" si="155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61"/>
        <v>0</v>
      </c>
      <c r="AJ143" s="21">
        <v>0</v>
      </c>
      <c r="AK143" s="164">
        <f t="shared" si="162"/>
        <v>0</v>
      </c>
      <c r="AL143" s="21">
        <v>0</v>
      </c>
      <c r="AM143" s="164">
        <f t="shared" si="163"/>
        <v>0</v>
      </c>
      <c r="AN143" s="21">
        <v>0</v>
      </c>
      <c r="AO143" s="164">
        <f t="shared" si="164"/>
        <v>0</v>
      </c>
      <c r="AP143" s="21">
        <v>0</v>
      </c>
      <c r="AQ143" s="164">
        <f t="shared" si="165"/>
        <v>0</v>
      </c>
      <c r="AR143" s="21">
        <v>0</v>
      </c>
      <c r="AS143" s="164">
        <f t="shared" si="166"/>
        <v>0</v>
      </c>
      <c r="AT143" s="21">
        <v>0</v>
      </c>
      <c r="AU143" s="164">
        <f t="shared" si="167"/>
        <v>0</v>
      </c>
      <c r="AV143" s="21">
        <v>0</v>
      </c>
      <c r="AW143" s="164">
        <f t="shared" si="168"/>
        <v>0</v>
      </c>
      <c r="AX143" s="21">
        <v>0</v>
      </c>
      <c r="AY143" s="164">
        <f t="shared" si="169"/>
        <v>0</v>
      </c>
      <c r="AZ143" s="21">
        <v>0</v>
      </c>
      <c r="BA143" s="164">
        <f t="shared" si="170"/>
        <v>0</v>
      </c>
      <c r="BB143" s="21">
        <v>0</v>
      </c>
      <c r="BC143" s="164">
        <f t="shared" si="171"/>
        <v>0</v>
      </c>
      <c r="BD143" s="21">
        <v>0</v>
      </c>
      <c r="BE143" s="164">
        <f t="shared" si="172"/>
        <v>0</v>
      </c>
      <c r="BF143" s="253">
        <f t="shared" si="173"/>
        <v>0</v>
      </c>
      <c r="BG143" s="253">
        <f t="shared" si="174"/>
        <v>0</v>
      </c>
      <c r="BH143" s="10" t="b">
        <f t="shared" si="175"/>
        <v>1</v>
      </c>
      <c r="BI143" s="253">
        <f t="shared" si="176"/>
        <v>0</v>
      </c>
      <c r="BJ143" s="250">
        <f t="shared" si="179"/>
        <v>21411045</v>
      </c>
      <c r="BK143" s="251">
        <v>348</v>
      </c>
      <c r="BL143" s="251">
        <v>5</v>
      </c>
      <c r="BM143" s="252">
        <f t="shared" si="180"/>
        <v>0</v>
      </c>
      <c r="BN143" s="252">
        <f t="shared" si="181"/>
        <v>0</v>
      </c>
      <c r="BO143" s="252">
        <f t="shared" si="182"/>
        <v>0</v>
      </c>
      <c r="BP143" s="252">
        <f t="shared" si="183"/>
        <v>0</v>
      </c>
      <c r="BQ143" s="254">
        <f t="shared" si="184"/>
        <v>2232.65</v>
      </c>
      <c r="BR143">
        <f t="shared" si="177"/>
        <v>0</v>
      </c>
      <c r="BS143">
        <v>0</v>
      </c>
      <c r="BT143">
        <v>1</v>
      </c>
      <c r="BU143" t="s">
        <v>139</v>
      </c>
      <c r="BV143" t="str">
        <f t="shared" si="97"/>
        <v>0</v>
      </c>
      <c r="BW143" t="str">
        <f t="shared" si="97"/>
        <v>0</v>
      </c>
      <c r="BX143" t="str">
        <f t="shared" si="97"/>
        <v>1</v>
      </c>
      <c r="BY143" t="s">
        <v>23</v>
      </c>
      <c r="BZ143" s="253">
        <f t="shared" si="185"/>
        <v>0</v>
      </c>
      <c r="CA143" s="253">
        <f t="shared" si="186"/>
        <v>0</v>
      </c>
      <c r="CB143" s="253">
        <f t="shared" si="187"/>
        <v>0</v>
      </c>
      <c r="CC143" s="253">
        <f t="shared" si="188"/>
        <v>0</v>
      </c>
      <c r="CD143" s="253">
        <f t="shared" si="189"/>
        <v>0</v>
      </c>
      <c r="CE143" s="253">
        <f t="shared" si="190"/>
        <v>0</v>
      </c>
      <c r="CF143" s="253">
        <f t="shared" si="191"/>
        <v>0</v>
      </c>
      <c r="CG143" s="253">
        <f t="shared" si="192"/>
        <v>0</v>
      </c>
      <c r="CH143" s="253">
        <f t="shared" si="193"/>
        <v>0</v>
      </c>
      <c r="CI143" s="253">
        <f t="shared" si="194"/>
        <v>0</v>
      </c>
      <c r="CJ143" s="253">
        <f t="shared" si="195"/>
        <v>0</v>
      </c>
      <c r="CK143" s="253">
        <f t="shared" si="196"/>
        <v>0</v>
      </c>
    </row>
    <row r="144" spans="2:89" ht="27.6" x14ac:dyDescent="0.3">
      <c r="B144" s="129">
        <v>85</v>
      </c>
      <c r="C144" s="192">
        <v>214011</v>
      </c>
      <c r="D144" s="189">
        <v>21410951</v>
      </c>
      <c r="E144" s="128" t="s">
        <v>183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49"/>
        <v>0</v>
      </c>
      <c r="L144" s="166" t="s">
        <v>187</v>
      </c>
      <c r="M144" s="201">
        <v>0</v>
      </c>
      <c r="N144" s="262">
        <f t="shared" si="178"/>
        <v>2868.8</v>
      </c>
      <c r="O144" s="106">
        <v>2868.8</v>
      </c>
      <c r="P144" s="110">
        <f t="shared" si="156"/>
        <v>0</v>
      </c>
      <c r="Q144" s="112" t="s">
        <v>139</v>
      </c>
      <c r="R144" s="113">
        <f t="shared" si="150"/>
        <v>0</v>
      </c>
      <c r="S144" s="114">
        <f t="shared" si="157"/>
        <v>0</v>
      </c>
      <c r="T144" s="113">
        <f t="shared" si="151"/>
        <v>0</v>
      </c>
      <c r="U144" s="115">
        <f t="shared" si="158"/>
        <v>0</v>
      </c>
      <c r="V144" s="113">
        <f t="shared" si="152"/>
        <v>0</v>
      </c>
      <c r="W144" s="115">
        <f t="shared" si="159"/>
        <v>0</v>
      </c>
      <c r="X144" s="113">
        <f t="shared" si="153"/>
        <v>0</v>
      </c>
      <c r="Y144" s="115">
        <f t="shared" si="160"/>
        <v>0</v>
      </c>
      <c r="Z144" s="116">
        <f t="shared" si="154"/>
        <v>0</v>
      </c>
      <c r="AA144" s="117" t="b">
        <f t="shared" si="155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61"/>
        <v>0</v>
      </c>
      <c r="AJ144" s="21">
        <v>0</v>
      </c>
      <c r="AK144" s="164">
        <f t="shared" si="162"/>
        <v>0</v>
      </c>
      <c r="AL144" s="21">
        <v>0</v>
      </c>
      <c r="AM144" s="164">
        <f t="shared" si="163"/>
        <v>0</v>
      </c>
      <c r="AN144" s="21">
        <v>0</v>
      </c>
      <c r="AO144" s="164">
        <f t="shared" si="164"/>
        <v>0</v>
      </c>
      <c r="AP144" s="21">
        <v>0</v>
      </c>
      <c r="AQ144" s="164">
        <f t="shared" si="165"/>
        <v>0</v>
      </c>
      <c r="AR144" s="21">
        <v>0</v>
      </c>
      <c r="AS144" s="164">
        <f t="shared" si="166"/>
        <v>0</v>
      </c>
      <c r="AT144" s="21">
        <v>0</v>
      </c>
      <c r="AU144" s="164">
        <f t="shared" si="167"/>
        <v>0</v>
      </c>
      <c r="AV144" s="21">
        <v>0</v>
      </c>
      <c r="AW144" s="164">
        <f t="shared" si="168"/>
        <v>0</v>
      </c>
      <c r="AX144" s="21">
        <v>0</v>
      </c>
      <c r="AY144" s="164">
        <f t="shared" si="169"/>
        <v>0</v>
      </c>
      <c r="AZ144" s="21">
        <v>0</v>
      </c>
      <c r="BA144" s="164">
        <f t="shared" si="170"/>
        <v>0</v>
      </c>
      <c r="BB144" s="21">
        <v>0</v>
      </c>
      <c r="BC144" s="164">
        <f t="shared" si="171"/>
        <v>0</v>
      </c>
      <c r="BD144" s="21">
        <v>0</v>
      </c>
      <c r="BE144" s="164">
        <f t="shared" si="172"/>
        <v>0</v>
      </c>
      <c r="BF144" s="253">
        <f t="shared" si="173"/>
        <v>0</v>
      </c>
      <c r="BG144" s="253">
        <f t="shared" si="174"/>
        <v>0</v>
      </c>
      <c r="BH144" s="10" t="b">
        <f t="shared" si="175"/>
        <v>1</v>
      </c>
      <c r="BI144" s="253">
        <f t="shared" si="176"/>
        <v>0</v>
      </c>
      <c r="BJ144" s="250">
        <f t="shared" si="179"/>
        <v>21410951</v>
      </c>
      <c r="BK144" s="251">
        <v>348</v>
      </c>
      <c r="BL144" s="251">
        <v>5</v>
      </c>
      <c r="BM144" s="252">
        <f t="shared" si="180"/>
        <v>0</v>
      </c>
      <c r="BN144" s="252">
        <f t="shared" si="181"/>
        <v>0</v>
      </c>
      <c r="BO144" s="252">
        <f t="shared" si="182"/>
        <v>0</v>
      </c>
      <c r="BP144" s="252">
        <f t="shared" si="183"/>
        <v>0</v>
      </c>
      <c r="BQ144" s="254">
        <f t="shared" si="184"/>
        <v>2868.8</v>
      </c>
      <c r="BR144">
        <f t="shared" si="177"/>
        <v>0</v>
      </c>
      <c r="BS144">
        <v>0</v>
      </c>
      <c r="BT144">
        <v>1</v>
      </c>
      <c r="BU144" t="s">
        <v>139</v>
      </c>
      <c r="BV144" t="str">
        <f t="shared" si="97"/>
        <v>0</v>
      </c>
      <c r="BW144" t="str">
        <f t="shared" si="97"/>
        <v>0</v>
      </c>
      <c r="BX144" t="str">
        <f t="shared" si="97"/>
        <v>1</v>
      </c>
      <c r="BY144" t="s">
        <v>23</v>
      </c>
      <c r="BZ144" s="253">
        <f t="shared" si="185"/>
        <v>0</v>
      </c>
      <c r="CA144" s="253">
        <f t="shared" si="186"/>
        <v>0</v>
      </c>
      <c r="CB144" s="253">
        <f t="shared" si="187"/>
        <v>0</v>
      </c>
      <c r="CC144" s="253">
        <f t="shared" si="188"/>
        <v>0</v>
      </c>
      <c r="CD144" s="253">
        <f t="shared" si="189"/>
        <v>0</v>
      </c>
      <c r="CE144" s="253">
        <f t="shared" si="190"/>
        <v>0</v>
      </c>
      <c r="CF144" s="253">
        <f t="shared" si="191"/>
        <v>0</v>
      </c>
      <c r="CG144" s="253">
        <f t="shared" si="192"/>
        <v>0</v>
      </c>
      <c r="CH144" s="253">
        <f t="shared" si="193"/>
        <v>0</v>
      </c>
      <c r="CI144" s="253">
        <f t="shared" si="194"/>
        <v>0</v>
      </c>
      <c r="CJ144" s="253">
        <f t="shared" si="195"/>
        <v>0</v>
      </c>
      <c r="CK144" s="253">
        <f t="shared" si="196"/>
        <v>0</v>
      </c>
    </row>
    <row r="145" spans="1:89" ht="27.6" x14ac:dyDescent="0.3">
      <c r="B145" s="129">
        <v>86</v>
      </c>
      <c r="C145" s="192">
        <v>214011</v>
      </c>
      <c r="D145" s="189">
        <v>21410952</v>
      </c>
      <c r="E145" s="128" t="s">
        <v>184</v>
      </c>
      <c r="F145" s="108" t="s">
        <v>344</v>
      </c>
      <c r="G145" s="108" t="s">
        <v>345</v>
      </c>
      <c r="H145" s="109" t="s">
        <v>18</v>
      </c>
      <c r="I145" s="130"/>
      <c r="J145" s="109" t="s">
        <v>19</v>
      </c>
      <c r="K145" s="111">
        <f t="shared" si="149"/>
        <v>0</v>
      </c>
      <c r="L145" s="166" t="s">
        <v>187</v>
      </c>
      <c r="M145" s="104">
        <v>0</v>
      </c>
      <c r="N145" s="262">
        <f t="shared" si="178"/>
        <v>2868.8</v>
      </c>
      <c r="O145" s="106">
        <v>2868.8</v>
      </c>
      <c r="P145" s="110">
        <f t="shared" si="156"/>
        <v>0</v>
      </c>
      <c r="Q145" s="112" t="s">
        <v>139</v>
      </c>
      <c r="R145" s="113">
        <f t="shared" si="150"/>
        <v>0</v>
      </c>
      <c r="S145" s="114">
        <f t="shared" si="157"/>
        <v>0</v>
      </c>
      <c r="T145" s="113">
        <f t="shared" si="151"/>
        <v>0</v>
      </c>
      <c r="U145" s="115">
        <f t="shared" si="158"/>
        <v>0</v>
      </c>
      <c r="V145" s="113">
        <f t="shared" si="152"/>
        <v>0</v>
      </c>
      <c r="W145" s="115">
        <f t="shared" si="159"/>
        <v>0</v>
      </c>
      <c r="X145" s="113">
        <f t="shared" si="153"/>
        <v>0</v>
      </c>
      <c r="Y145" s="115">
        <f t="shared" si="160"/>
        <v>0</v>
      </c>
      <c r="Z145" s="116">
        <f t="shared" si="154"/>
        <v>0</v>
      </c>
      <c r="AA145" s="117" t="b">
        <f t="shared" si="155"/>
        <v>1</v>
      </c>
      <c r="AB145" s="130"/>
      <c r="AC145" s="132"/>
      <c r="AD145" s="109" t="s">
        <v>22</v>
      </c>
      <c r="AE145" s="108" t="s">
        <v>23</v>
      </c>
      <c r="AF145" s="133"/>
      <c r="AG145" s="134"/>
      <c r="AH145" s="121">
        <v>0</v>
      </c>
      <c r="AI145" s="164">
        <f t="shared" si="161"/>
        <v>0</v>
      </c>
      <c r="AJ145" s="21">
        <v>0</v>
      </c>
      <c r="AK145" s="164">
        <f t="shared" si="162"/>
        <v>0</v>
      </c>
      <c r="AL145" s="21">
        <v>0</v>
      </c>
      <c r="AM145" s="164">
        <f t="shared" si="163"/>
        <v>0</v>
      </c>
      <c r="AN145" s="21">
        <v>0</v>
      </c>
      <c r="AO145" s="164">
        <f t="shared" si="164"/>
        <v>0</v>
      </c>
      <c r="AP145" s="21">
        <v>0</v>
      </c>
      <c r="AQ145" s="164">
        <f t="shared" si="165"/>
        <v>0</v>
      </c>
      <c r="AR145" s="21">
        <v>0</v>
      </c>
      <c r="AS145" s="164">
        <f t="shared" si="166"/>
        <v>0</v>
      </c>
      <c r="AT145" s="21">
        <v>0</v>
      </c>
      <c r="AU145" s="164">
        <f t="shared" si="167"/>
        <v>0</v>
      </c>
      <c r="AV145" s="21">
        <v>0</v>
      </c>
      <c r="AW145" s="164">
        <f t="shared" si="168"/>
        <v>0</v>
      </c>
      <c r="AX145" s="21">
        <v>0</v>
      </c>
      <c r="AY145" s="164">
        <f t="shared" si="169"/>
        <v>0</v>
      </c>
      <c r="AZ145" s="21">
        <v>0</v>
      </c>
      <c r="BA145" s="164">
        <f t="shared" si="170"/>
        <v>0</v>
      </c>
      <c r="BB145" s="21">
        <v>0</v>
      </c>
      <c r="BC145" s="164">
        <f t="shared" si="171"/>
        <v>0</v>
      </c>
      <c r="BD145" s="21">
        <v>0</v>
      </c>
      <c r="BE145" s="164">
        <f t="shared" si="172"/>
        <v>0</v>
      </c>
      <c r="BF145" s="253">
        <f t="shared" si="173"/>
        <v>0</v>
      </c>
      <c r="BG145" s="253">
        <f t="shared" si="174"/>
        <v>0</v>
      </c>
      <c r="BH145" s="10" t="b">
        <f t="shared" si="175"/>
        <v>1</v>
      </c>
      <c r="BI145" s="253">
        <f t="shared" si="176"/>
        <v>0</v>
      </c>
      <c r="BJ145" s="250">
        <f t="shared" si="179"/>
        <v>21410952</v>
      </c>
      <c r="BK145" s="251">
        <v>348</v>
      </c>
      <c r="BL145" s="251">
        <v>5</v>
      </c>
      <c r="BM145" s="252">
        <f t="shared" si="180"/>
        <v>0</v>
      </c>
      <c r="BN145" s="252">
        <f t="shared" si="181"/>
        <v>0</v>
      </c>
      <c r="BO145" s="252">
        <f t="shared" si="182"/>
        <v>0</v>
      </c>
      <c r="BP145" s="252">
        <f t="shared" si="183"/>
        <v>0</v>
      </c>
      <c r="BQ145" s="254">
        <f t="shared" si="184"/>
        <v>2868.8</v>
      </c>
      <c r="BR145">
        <f t="shared" si="177"/>
        <v>0</v>
      </c>
      <c r="BS145">
        <v>0</v>
      </c>
      <c r="BT145">
        <v>1</v>
      </c>
      <c r="BU145" t="s">
        <v>139</v>
      </c>
      <c r="BV145" t="str">
        <f t="shared" si="97"/>
        <v>0</v>
      </c>
      <c r="BW145" t="str">
        <f t="shared" si="97"/>
        <v>0</v>
      </c>
      <c r="BX145" t="str">
        <f t="shared" si="97"/>
        <v>1</v>
      </c>
      <c r="BY145" t="s">
        <v>23</v>
      </c>
      <c r="BZ145" s="253">
        <f t="shared" si="185"/>
        <v>0</v>
      </c>
      <c r="CA145" s="253">
        <f t="shared" si="186"/>
        <v>0</v>
      </c>
      <c r="CB145" s="253">
        <f t="shared" si="187"/>
        <v>0</v>
      </c>
      <c r="CC145" s="253">
        <f t="shared" si="188"/>
        <v>0</v>
      </c>
      <c r="CD145" s="253">
        <f t="shared" si="189"/>
        <v>0</v>
      </c>
      <c r="CE145" s="253">
        <f t="shared" si="190"/>
        <v>0</v>
      </c>
      <c r="CF145" s="253">
        <f t="shared" si="191"/>
        <v>0</v>
      </c>
      <c r="CG145" s="253">
        <f t="shared" si="192"/>
        <v>0</v>
      </c>
      <c r="CH145" s="253">
        <f t="shared" si="193"/>
        <v>0</v>
      </c>
      <c r="CI145" s="253">
        <f t="shared" si="194"/>
        <v>0</v>
      </c>
      <c r="CJ145" s="253">
        <f t="shared" si="195"/>
        <v>0</v>
      </c>
      <c r="CK145" s="253">
        <f t="shared" si="196"/>
        <v>0</v>
      </c>
    </row>
    <row r="146" spans="1:89" s="228" customFormat="1" ht="20.399999999999999" x14ac:dyDescent="0.3">
      <c r="B146" s="227">
        <v>88</v>
      </c>
      <c r="C146" s="193">
        <v>214011</v>
      </c>
      <c r="D146" s="391">
        <v>21411262</v>
      </c>
      <c r="E146" s="378" t="s">
        <v>186</v>
      </c>
      <c r="F146" s="229" t="s">
        <v>344</v>
      </c>
      <c r="G146" s="229" t="s">
        <v>345</v>
      </c>
      <c r="H146" s="230" t="s">
        <v>18</v>
      </c>
      <c r="I146" s="234"/>
      <c r="J146" s="230" t="s">
        <v>19</v>
      </c>
      <c r="K146" s="232">
        <f t="shared" si="149"/>
        <v>12</v>
      </c>
      <c r="L146" s="379" t="s">
        <v>187</v>
      </c>
      <c r="M146" s="105">
        <v>0</v>
      </c>
      <c r="N146" s="370">
        <f t="shared" si="178"/>
        <v>1445.59</v>
      </c>
      <c r="O146" s="233">
        <v>1445.59</v>
      </c>
      <c r="P146" s="234">
        <f t="shared" si="156"/>
        <v>17347.079999999998</v>
      </c>
      <c r="Q146" s="160" t="s">
        <v>139</v>
      </c>
      <c r="R146" s="235">
        <f t="shared" si="150"/>
        <v>0</v>
      </c>
      <c r="S146" s="234">
        <f t="shared" si="157"/>
        <v>0</v>
      </c>
      <c r="T146" s="235">
        <f t="shared" si="151"/>
        <v>6</v>
      </c>
      <c r="U146" s="234">
        <f t="shared" si="158"/>
        <v>8673.5399999999991</v>
      </c>
      <c r="V146" s="235">
        <f t="shared" si="152"/>
        <v>2</v>
      </c>
      <c r="W146" s="234">
        <f t="shared" si="159"/>
        <v>2891.18</v>
      </c>
      <c r="X146" s="235">
        <f t="shared" si="153"/>
        <v>4</v>
      </c>
      <c r="Y146" s="234">
        <f t="shared" si="160"/>
        <v>5782.36</v>
      </c>
      <c r="Z146" s="234">
        <f t="shared" si="154"/>
        <v>17347.079999999998</v>
      </c>
      <c r="AA146" s="236" t="b">
        <f t="shared" si="155"/>
        <v>1</v>
      </c>
      <c r="AB146" s="230"/>
      <c r="AC146" s="243"/>
      <c r="AD146" s="230" t="s">
        <v>22</v>
      </c>
      <c r="AE146" s="229" t="s">
        <v>23</v>
      </c>
      <c r="AF146" s="244"/>
      <c r="AG146" s="245"/>
      <c r="AH146" s="372">
        <v>0</v>
      </c>
      <c r="AI146" s="373">
        <f t="shared" si="161"/>
        <v>0</v>
      </c>
      <c r="AJ146" s="240">
        <v>0</v>
      </c>
      <c r="AK146" s="373">
        <f t="shared" si="162"/>
        <v>0</v>
      </c>
      <c r="AL146" s="240">
        <v>0</v>
      </c>
      <c r="AM146" s="373">
        <f t="shared" si="163"/>
        <v>0</v>
      </c>
      <c r="AN146" s="240">
        <v>2</v>
      </c>
      <c r="AO146" s="373">
        <f t="shared" si="164"/>
        <v>2891.18</v>
      </c>
      <c r="AP146" s="240">
        <v>1</v>
      </c>
      <c r="AQ146" s="373">
        <f t="shared" si="165"/>
        <v>1445.59</v>
      </c>
      <c r="AR146" s="240">
        <v>3</v>
      </c>
      <c r="AS146" s="373">
        <f t="shared" si="166"/>
        <v>4336.7699999999995</v>
      </c>
      <c r="AT146" s="240">
        <v>0</v>
      </c>
      <c r="AU146" s="373">
        <f t="shared" si="167"/>
        <v>0</v>
      </c>
      <c r="AV146" s="240">
        <v>1</v>
      </c>
      <c r="AW146" s="373">
        <f t="shared" si="168"/>
        <v>1445.59</v>
      </c>
      <c r="AX146" s="240">
        <v>1</v>
      </c>
      <c r="AY146" s="373">
        <f t="shared" si="169"/>
        <v>1445.59</v>
      </c>
      <c r="AZ146" s="240">
        <v>1</v>
      </c>
      <c r="BA146" s="373">
        <f t="shared" si="170"/>
        <v>1445.59</v>
      </c>
      <c r="BB146" s="240">
        <v>3</v>
      </c>
      <c r="BC146" s="373">
        <f t="shared" si="171"/>
        <v>4336.7699999999995</v>
      </c>
      <c r="BD146" s="240">
        <v>0</v>
      </c>
      <c r="BE146" s="373">
        <f t="shared" si="172"/>
        <v>0</v>
      </c>
      <c r="BF146" s="387">
        <f t="shared" si="173"/>
        <v>17347.079999999998</v>
      </c>
      <c r="BG146" s="387">
        <f t="shared" si="174"/>
        <v>17347.079999999998</v>
      </c>
      <c r="BH146" s="390" t="b">
        <f t="shared" si="175"/>
        <v>1</v>
      </c>
      <c r="BI146" s="387">
        <f t="shared" si="176"/>
        <v>0</v>
      </c>
      <c r="BJ146" s="376">
        <f t="shared" si="179"/>
        <v>21411262</v>
      </c>
      <c r="BK146" s="384">
        <v>348</v>
      </c>
      <c r="BL146" s="384">
        <v>5</v>
      </c>
      <c r="BM146" s="385">
        <f t="shared" si="180"/>
        <v>0</v>
      </c>
      <c r="BN146" s="385">
        <f t="shared" si="181"/>
        <v>6</v>
      </c>
      <c r="BO146" s="385">
        <f t="shared" si="182"/>
        <v>2</v>
      </c>
      <c r="BP146" s="385">
        <f t="shared" si="183"/>
        <v>4</v>
      </c>
      <c r="BQ146" s="386">
        <f t="shared" si="184"/>
        <v>1445.59</v>
      </c>
      <c r="BR146" s="228">
        <f t="shared" si="177"/>
        <v>0</v>
      </c>
      <c r="BS146" s="228">
        <v>0</v>
      </c>
      <c r="BT146" s="228">
        <v>1</v>
      </c>
      <c r="BU146" s="228" t="s">
        <v>139</v>
      </c>
      <c r="BV146" s="228" t="str">
        <f t="shared" si="97"/>
        <v>0</v>
      </c>
      <c r="BW146" s="228" t="str">
        <f t="shared" si="97"/>
        <v>0</v>
      </c>
      <c r="BX146" s="228" t="str">
        <f t="shared" si="97"/>
        <v>1</v>
      </c>
      <c r="BY146" s="228" t="s">
        <v>23</v>
      </c>
      <c r="BZ146" s="387">
        <f t="shared" si="185"/>
        <v>0</v>
      </c>
      <c r="CA146" s="387">
        <f t="shared" si="186"/>
        <v>0</v>
      </c>
      <c r="CB146" s="387">
        <f t="shared" si="187"/>
        <v>0</v>
      </c>
      <c r="CC146" s="387">
        <f t="shared" si="188"/>
        <v>2891.18</v>
      </c>
      <c r="CD146" s="387">
        <f t="shared" si="189"/>
        <v>1445.59</v>
      </c>
      <c r="CE146" s="387">
        <f t="shared" si="190"/>
        <v>4336.7699999999995</v>
      </c>
      <c r="CF146" s="387">
        <f t="shared" si="191"/>
        <v>0</v>
      </c>
      <c r="CG146" s="387">
        <f t="shared" si="192"/>
        <v>1445.59</v>
      </c>
      <c r="CH146" s="387">
        <f t="shared" si="193"/>
        <v>1445.59</v>
      </c>
      <c r="CI146" s="387">
        <f t="shared" si="194"/>
        <v>1445.59</v>
      </c>
      <c r="CJ146" s="387">
        <f t="shared" si="195"/>
        <v>4336.7699999999995</v>
      </c>
      <c r="CK146" s="387">
        <f t="shared" si="196"/>
        <v>0</v>
      </c>
    </row>
    <row r="147" spans="1:89" ht="27.6" x14ac:dyDescent="0.3">
      <c r="B147" s="129">
        <v>87</v>
      </c>
      <c r="C147" s="192">
        <v>214011</v>
      </c>
      <c r="D147" s="189">
        <v>21410953</v>
      </c>
      <c r="E147" s="128" t="s">
        <v>185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49"/>
        <v>0</v>
      </c>
      <c r="L147" s="166" t="s">
        <v>187</v>
      </c>
      <c r="M147" s="201">
        <v>0</v>
      </c>
      <c r="N147" s="262">
        <f t="shared" si="178"/>
        <v>2868.8</v>
      </c>
      <c r="O147" s="106">
        <v>2868.8</v>
      </c>
      <c r="P147" s="110">
        <f t="shared" si="156"/>
        <v>0</v>
      </c>
      <c r="Q147" s="112" t="s">
        <v>139</v>
      </c>
      <c r="R147" s="113">
        <f t="shared" si="150"/>
        <v>0</v>
      </c>
      <c r="S147" s="114">
        <f t="shared" si="157"/>
        <v>0</v>
      </c>
      <c r="T147" s="113">
        <f t="shared" si="151"/>
        <v>0</v>
      </c>
      <c r="U147" s="115">
        <f t="shared" si="158"/>
        <v>0</v>
      </c>
      <c r="V147" s="113">
        <f t="shared" si="152"/>
        <v>0</v>
      </c>
      <c r="W147" s="115">
        <f t="shared" si="159"/>
        <v>0</v>
      </c>
      <c r="X147" s="113">
        <f t="shared" si="153"/>
        <v>0</v>
      </c>
      <c r="Y147" s="115">
        <f t="shared" si="160"/>
        <v>0</v>
      </c>
      <c r="Z147" s="116">
        <f t="shared" si="154"/>
        <v>0</v>
      </c>
      <c r="AA147" s="117" t="b">
        <f t="shared" si="155"/>
        <v>1</v>
      </c>
      <c r="AB147" s="130"/>
      <c r="AC147" s="13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61"/>
        <v>0</v>
      </c>
      <c r="AJ147" s="21">
        <v>0</v>
      </c>
      <c r="AK147" s="164">
        <f t="shared" si="162"/>
        <v>0</v>
      </c>
      <c r="AL147" s="21">
        <v>0</v>
      </c>
      <c r="AM147" s="164">
        <f t="shared" si="163"/>
        <v>0</v>
      </c>
      <c r="AN147" s="21">
        <v>0</v>
      </c>
      <c r="AO147" s="164">
        <f t="shared" si="164"/>
        <v>0</v>
      </c>
      <c r="AP147" s="21">
        <v>0</v>
      </c>
      <c r="AQ147" s="164">
        <f t="shared" si="165"/>
        <v>0</v>
      </c>
      <c r="AR147" s="21">
        <v>0</v>
      </c>
      <c r="AS147" s="164">
        <f t="shared" si="166"/>
        <v>0</v>
      </c>
      <c r="AT147" s="21">
        <v>0</v>
      </c>
      <c r="AU147" s="164">
        <f t="shared" si="167"/>
        <v>0</v>
      </c>
      <c r="AV147" s="21">
        <v>0</v>
      </c>
      <c r="AW147" s="164">
        <f t="shared" si="168"/>
        <v>0</v>
      </c>
      <c r="AX147" s="21">
        <v>0</v>
      </c>
      <c r="AY147" s="164">
        <f t="shared" si="169"/>
        <v>0</v>
      </c>
      <c r="AZ147" s="21">
        <v>0</v>
      </c>
      <c r="BA147" s="164">
        <f t="shared" si="170"/>
        <v>0</v>
      </c>
      <c r="BB147" s="21">
        <v>0</v>
      </c>
      <c r="BC147" s="164">
        <f t="shared" si="171"/>
        <v>0</v>
      </c>
      <c r="BD147" s="21">
        <v>0</v>
      </c>
      <c r="BE147" s="164">
        <f t="shared" si="172"/>
        <v>0</v>
      </c>
      <c r="BF147" s="253">
        <f t="shared" si="173"/>
        <v>0</v>
      </c>
      <c r="BG147" s="253">
        <f t="shared" si="174"/>
        <v>0</v>
      </c>
      <c r="BH147" s="10" t="b">
        <f t="shared" si="175"/>
        <v>1</v>
      </c>
      <c r="BI147" s="253">
        <f t="shared" si="176"/>
        <v>0</v>
      </c>
      <c r="BJ147" s="250">
        <f t="shared" si="179"/>
        <v>21410953</v>
      </c>
      <c r="BK147" s="251">
        <v>348</v>
      </c>
      <c r="BL147" s="251">
        <v>5</v>
      </c>
      <c r="BM147" s="252">
        <f t="shared" si="180"/>
        <v>0</v>
      </c>
      <c r="BN147" s="252">
        <f t="shared" si="181"/>
        <v>0</v>
      </c>
      <c r="BO147" s="252">
        <f t="shared" si="182"/>
        <v>0</v>
      </c>
      <c r="BP147" s="252">
        <f t="shared" si="183"/>
        <v>0</v>
      </c>
      <c r="BQ147" s="254">
        <f t="shared" si="184"/>
        <v>2868.8</v>
      </c>
      <c r="BR147">
        <f t="shared" si="177"/>
        <v>0</v>
      </c>
      <c r="BS147">
        <v>0</v>
      </c>
      <c r="BT147">
        <v>1</v>
      </c>
      <c r="BU147" t="s">
        <v>139</v>
      </c>
      <c r="BV147" t="str">
        <f t="shared" si="97"/>
        <v>0</v>
      </c>
      <c r="BW147" t="str">
        <f t="shared" si="97"/>
        <v>0</v>
      </c>
      <c r="BX147" t="str">
        <f t="shared" si="97"/>
        <v>1</v>
      </c>
      <c r="BY147" t="s">
        <v>23</v>
      </c>
      <c r="BZ147" s="253">
        <f t="shared" si="185"/>
        <v>0</v>
      </c>
      <c r="CA147" s="253">
        <f t="shared" si="186"/>
        <v>0</v>
      </c>
      <c r="CB147" s="253">
        <f t="shared" si="187"/>
        <v>0</v>
      </c>
      <c r="CC147" s="253">
        <f t="shared" si="188"/>
        <v>0</v>
      </c>
      <c r="CD147" s="253">
        <f t="shared" si="189"/>
        <v>0</v>
      </c>
      <c r="CE147" s="253">
        <f t="shared" si="190"/>
        <v>0</v>
      </c>
      <c r="CF147" s="253">
        <f t="shared" si="191"/>
        <v>0</v>
      </c>
      <c r="CG147" s="253">
        <f t="shared" si="192"/>
        <v>0</v>
      </c>
      <c r="CH147" s="253">
        <f t="shared" si="193"/>
        <v>0</v>
      </c>
      <c r="CI147" s="253">
        <f t="shared" si="194"/>
        <v>0</v>
      </c>
      <c r="CJ147" s="253">
        <f t="shared" si="195"/>
        <v>0</v>
      </c>
      <c r="CK147" s="253">
        <f t="shared" si="196"/>
        <v>0</v>
      </c>
    </row>
    <row r="148" spans="1:89" ht="51" x14ac:dyDescent="0.3">
      <c r="B148" s="129">
        <v>91</v>
      </c>
      <c r="C148" s="192">
        <v>215021</v>
      </c>
      <c r="D148" s="190">
        <v>21520001</v>
      </c>
      <c r="E148" s="167" t="s">
        <v>357</v>
      </c>
      <c r="F148" s="108" t="s">
        <v>344</v>
      </c>
      <c r="G148" s="108" t="s">
        <v>345</v>
      </c>
      <c r="H148" s="109" t="s">
        <v>18</v>
      </c>
      <c r="I148" s="110"/>
      <c r="J148" s="109" t="s">
        <v>19</v>
      </c>
      <c r="K148" s="111">
        <f t="shared" si="149"/>
        <v>0</v>
      </c>
      <c r="L148" s="166" t="s">
        <v>187</v>
      </c>
      <c r="M148" s="104">
        <v>0</v>
      </c>
      <c r="N148" s="262">
        <f t="shared" si="178"/>
        <v>5.38</v>
      </c>
      <c r="O148" s="137">
        <v>5.38</v>
      </c>
      <c r="P148" s="110">
        <f t="shared" si="156"/>
        <v>0</v>
      </c>
      <c r="Q148" s="112" t="s">
        <v>139</v>
      </c>
      <c r="R148" s="113">
        <f t="shared" si="150"/>
        <v>0</v>
      </c>
      <c r="S148" s="114">
        <f t="shared" si="157"/>
        <v>0</v>
      </c>
      <c r="T148" s="113">
        <f t="shared" si="151"/>
        <v>0</v>
      </c>
      <c r="U148" s="115">
        <f t="shared" si="158"/>
        <v>0</v>
      </c>
      <c r="V148" s="113">
        <f t="shared" si="152"/>
        <v>0</v>
      </c>
      <c r="W148" s="115">
        <f t="shared" si="159"/>
        <v>0</v>
      </c>
      <c r="X148" s="113">
        <f t="shared" si="153"/>
        <v>0</v>
      </c>
      <c r="Y148" s="115">
        <f t="shared" si="160"/>
        <v>0</v>
      </c>
      <c r="Z148" s="116">
        <f t="shared" si="154"/>
        <v>0</v>
      </c>
      <c r="AA148" s="117" t="b">
        <f t="shared" si="155"/>
        <v>1</v>
      </c>
      <c r="AB148" s="109"/>
      <c r="AC148" s="122"/>
      <c r="AD148" s="109" t="s">
        <v>22</v>
      </c>
      <c r="AE148" s="108" t="s">
        <v>23</v>
      </c>
      <c r="AF148" s="119"/>
      <c r="AG148" s="120"/>
      <c r="AH148" s="121">
        <v>0</v>
      </c>
      <c r="AI148" s="164">
        <f t="shared" si="161"/>
        <v>0</v>
      </c>
      <c r="AJ148" s="21">
        <v>0</v>
      </c>
      <c r="AK148" s="164">
        <f t="shared" si="162"/>
        <v>0</v>
      </c>
      <c r="AL148" s="21">
        <v>0</v>
      </c>
      <c r="AM148" s="164">
        <f t="shared" si="163"/>
        <v>0</v>
      </c>
      <c r="AN148" s="21">
        <v>0</v>
      </c>
      <c r="AO148" s="164">
        <f t="shared" si="164"/>
        <v>0</v>
      </c>
      <c r="AP148" s="21">
        <v>0</v>
      </c>
      <c r="AQ148" s="164">
        <f t="shared" si="165"/>
        <v>0</v>
      </c>
      <c r="AR148" s="21">
        <v>0</v>
      </c>
      <c r="AS148" s="164">
        <f t="shared" si="166"/>
        <v>0</v>
      </c>
      <c r="AT148" s="21">
        <v>0</v>
      </c>
      <c r="AU148" s="164">
        <f t="shared" si="167"/>
        <v>0</v>
      </c>
      <c r="AV148" s="21">
        <v>0</v>
      </c>
      <c r="AW148" s="164">
        <f t="shared" si="168"/>
        <v>0</v>
      </c>
      <c r="AX148" s="21">
        <v>0</v>
      </c>
      <c r="AY148" s="164">
        <f t="shared" si="169"/>
        <v>0</v>
      </c>
      <c r="AZ148" s="21">
        <v>0</v>
      </c>
      <c r="BA148" s="164">
        <f t="shared" si="170"/>
        <v>0</v>
      </c>
      <c r="BB148" s="21">
        <v>0</v>
      </c>
      <c r="BC148" s="164">
        <f t="shared" si="171"/>
        <v>0</v>
      </c>
      <c r="BD148" s="21">
        <v>0</v>
      </c>
      <c r="BE148" s="164">
        <f t="shared" si="172"/>
        <v>0</v>
      </c>
      <c r="BF148" s="253">
        <f t="shared" si="173"/>
        <v>0</v>
      </c>
      <c r="BG148" s="253">
        <f t="shared" si="174"/>
        <v>0</v>
      </c>
      <c r="BH148" s="10" t="b">
        <f t="shared" si="175"/>
        <v>1</v>
      </c>
      <c r="BI148" s="253">
        <f t="shared" si="176"/>
        <v>0</v>
      </c>
      <c r="BJ148" s="250">
        <f t="shared" si="179"/>
        <v>21520001</v>
      </c>
      <c r="BK148" s="251">
        <v>348</v>
      </c>
      <c r="BL148" s="251">
        <v>5</v>
      </c>
      <c r="BM148" s="252">
        <f t="shared" si="180"/>
        <v>0</v>
      </c>
      <c r="BN148" s="252">
        <f t="shared" si="181"/>
        <v>0</v>
      </c>
      <c r="BO148" s="252">
        <f t="shared" si="182"/>
        <v>0</v>
      </c>
      <c r="BP148" s="252">
        <f t="shared" si="183"/>
        <v>0</v>
      </c>
      <c r="BQ148" s="254">
        <f t="shared" si="184"/>
        <v>5.38</v>
      </c>
      <c r="BR148">
        <f t="shared" si="177"/>
        <v>0</v>
      </c>
      <c r="BS148">
        <v>0</v>
      </c>
      <c r="BT148">
        <v>1</v>
      </c>
      <c r="BU148" t="s">
        <v>139</v>
      </c>
      <c r="BV148" t="str">
        <f t="shared" si="97"/>
        <v>0</v>
      </c>
      <c r="BW148" t="str">
        <f t="shared" si="97"/>
        <v>0</v>
      </c>
      <c r="BX148" t="str">
        <f t="shared" si="97"/>
        <v>1</v>
      </c>
      <c r="BY148" t="s">
        <v>23</v>
      </c>
      <c r="BZ148" s="253">
        <f t="shared" si="185"/>
        <v>0</v>
      </c>
      <c r="CA148" s="253">
        <f t="shared" si="186"/>
        <v>0</v>
      </c>
      <c r="CB148" s="253">
        <f t="shared" si="187"/>
        <v>0</v>
      </c>
      <c r="CC148" s="253">
        <f t="shared" si="188"/>
        <v>0</v>
      </c>
      <c r="CD148" s="253">
        <f t="shared" si="189"/>
        <v>0</v>
      </c>
      <c r="CE148" s="253">
        <f t="shared" si="190"/>
        <v>0</v>
      </c>
      <c r="CF148" s="253">
        <f t="shared" si="191"/>
        <v>0</v>
      </c>
      <c r="CG148" s="253">
        <f t="shared" si="192"/>
        <v>0</v>
      </c>
      <c r="CH148" s="253">
        <f t="shared" si="193"/>
        <v>0</v>
      </c>
      <c r="CI148" s="253">
        <f t="shared" si="194"/>
        <v>0</v>
      </c>
      <c r="CJ148" s="253">
        <f t="shared" si="195"/>
        <v>0</v>
      </c>
      <c r="CK148" s="253">
        <f t="shared" si="196"/>
        <v>0</v>
      </c>
    </row>
    <row r="149" spans="1:89" ht="20.399999999999999" x14ac:dyDescent="0.3">
      <c r="B149" s="129">
        <v>92</v>
      </c>
      <c r="C149" s="191">
        <v>216011</v>
      </c>
      <c r="D149" s="191">
        <v>21610002</v>
      </c>
      <c r="E149" s="139" t="s">
        <v>217</v>
      </c>
      <c r="F149" s="108" t="s">
        <v>344</v>
      </c>
      <c r="G149" s="108" t="s">
        <v>345</v>
      </c>
      <c r="H149" s="109" t="s">
        <v>18</v>
      </c>
      <c r="I149" s="123"/>
      <c r="J149" s="109" t="s">
        <v>19</v>
      </c>
      <c r="K149" s="111">
        <f t="shared" si="149"/>
        <v>0</v>
      </c>
      <c r="L149" s="140" t="s">
        <v>208</v>
      </c>
      <c r="M149" s="201">
        <v>16</v>
      </c>
      <c r="N149" s="262">
        <f t="shared" si="178"/>
        <v>188</v>
      </c>
      <c r="O149" s="141">
        <v>188</v>
      </c>
      <c r="P149" s="110">
        <f t="shared" si="156"/>
        <v>0</v>
      </c>
      <c r="Q149" s="112" t="s">
        <v>139</v>
      </c>
      <c r="R149" s="113">
        <f t="shared" si="150"/>
        <v>0</v>
      </c>
      <c r="S149" s="114">
        <f t="shared" si="157"/>
        <v>0</v>
      </c>
      <c r="T149" s="113">
        <f t="shared" si="151"/>
        <v>0</v>
      </c>
      <c r="U149" s="115">
        <f t="shared" si="158"/>
        <v>0</v>
      </c>
      <c r="V149" s="113">
        <f t="shared" si="152"/>
        <v>0</v>
      </c>
      <c r="W149" s="115">
        <f t="shared" si="159"/>
        <v>0</v>
      </c>
      <c r="X149" s="113">
        <f t="shared" si="153"/>
        <v>0</v>
      </c>
      <c r="Y149" s="115">
        <f t="shared" si="160"/>
        <v>0</v>
      </c>
      <c r="Z149" s="116">
        <f t="shared" si="154"/>
        <v>0</v>
      </c>
      <c r="AA149" s="117" t="b">
        <f t="shared" si="155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>
        <v>0</v>
      </c>
      <c r="AI149" s="164">
        <f t="shared" si="161"/>
        <v>0</v>
      </c>
      <c r="AJ149" s="22">
        <v>0</v>
      </c>
      <c r="AK149" s="164">
        <f t="shared" si="162"/>
        <v>0</v>
      </c>
      <c r="AL149" s="22"/>
      <c r="AM149" s="164">
        <f t="shared" si="163"/>
        <v>0</v>
      </c>
      <c r="AN149" s="22"/>
      <c r="AO149" s="164">
        <f t="shared" si="164"/>
        <v>0</v>
      </c>
      <c r="AP149" s="22"/>
      <c r="AQ149" s="164">
        <f t="shared" si="165"/>
        <v>0</v>
      </c>
      <c r="AR149" s="22"/>
      <c r="AS149" s="164">
        <f t="shared" si="166"/>
        <v>0</v>
      </c>
      <c r="AT149" s="22"/>
      <c r="AU149" s="164">
        <f t="shared" si="167"/>
        <v>0</v>
      </c>
      <c r="AV149" s="22"/>
      <c r="AW149" s="164">
        <f t="shared" si="168"/>
        <v>0</v>
      </c>
      <c r="AX149" s="22"/>
      <c r="AY149" s="164">
        <f t="shared" si="169"/>
        <v>0</v>
      </c>
      <c r="AZ149" s="22"/>
      <c r="BA149" s="164">
        <f t="shared" si="170"/>
        <v>0</v>
      </c>
      <c r="BB149" s="22"/>
      <c r="BC149" s="164">
        <f t="shared" si="171"/>
        <v>0</v>
      </c>
      <c r="BD149" s="22"/>
      <c r="BE149" s="164">
        <f t="shared" si="172"/>
        <v>0</v>
      </c>
      <c r="BF149" s="253">
        <f t="shared" si="173"/>
        <v>0</v>
      </c>
      <c r="BG149" s="253">
        <f t="shared" si="174"/>
        <v>0</v>
      </c>
      <c r="BH149" s="10" t="b">
        <f t="shared" si="175"/>
        <v>1</v>
      </c>
      <c r="BI149" s="253">
        <f t="shared" si="176"/>
        <v>0</v>
      </c>
      <c r="BJ149" s="250">
        <f t="shared" si="179"/>
        <v>21610002</v>
      </c>
      <c r="BK149" s="251">
        <v>348</v>
      </c>
      <c r="BL149" s="251">
        <v>5</v>
      </c>
      <c r="BM149" s="252">
        <f t="shared" si="180"/>
        <v>0</v>
      </c>
      <c r="BN149" s="252">
        <f t="shared" si="181"/>
        <v>0</v>
      </c>
      <c r="BO149" s="252">
        <f t="shared" si="182"/>
        <v>0</v>
      </c>
      <c r="BP149" s="252">
        <f t="shared" si="183"/>
        <v>0</v>
      </c>
      <c r="BQ149" s="254">
        <f t="shared" si="184"/>
        <v>188</v>
      </c>
      <c r="BR149">
        <f t="shared" si="177"/>
        <v>16</v>
      </c>
      <c r="BS149">
        <v>0</v>
      </c>
      <c r="BT149">
        <v>1</v>
      </c>
      <c r="BU149" t="s">
        <v>139</v>
      </c>
      <c r="BV149" t="str">
        <f t="shared" si="97"/>
        <v>0</v>
      </c>
      <c r="BW149" t="str">
        <f t="shared" si="97"/>
        <v>0</v>
      </c>
      <c r="BX149" t="str">
        <f t="shared" si="97"/>
        <v>1</v>
      </c>
      <c r="BY149" t="s">
        <v>23</v>
      </c>
      <c r="BZ149" s="253">
        <f t="shared" si="185"/>
        <v>0</v>
      </c>
      <c r="CA149" s="253">
        <f t="shared" si="186"/>
        <v>0</v>
      </c>
      <c r="CB149" s="253">
        <f t="shared" si="187"/>
        <v>0</v>
      </c>
      <c r="CC149" s="253">
        <f t="shared" si="188"/>
        <v>0</v>
      </c>
      <c r="CD149" s="253">
        <f t="shared" si="189"/>
        <v>0</v>
      </c>
      <c r="CE149" s="253">
        <f t="shared" si="190"/>
        <v>0</v>
      </c>
      <c r="CF149" s="253">
        <f t="shared" si="191"/>
        <v>0</v>
      </c>
      <c r="CG149" s="253">
        <f t="shared" si="192"/>
        <v>0</v>
      </c>
      <c r="CH149" s="253">
        <f t="shared" si="193"/>
        <v>0</v>
      </c>
      <c r="CI149" s="253">
        <f t="shared" si="194"/>
        <v>0</v>
      </c>
      <c r="CJ149" s="253">
        <f t="shared" si="195"/>
        <v>0</v>
      </c>
      <c r="CK149" s="253">
        <f t="shared" si="196"/>
        <v>0</v>
      </c>
    </row>
    <row r="150" spans="1:89" ht="20.399999999999999" x14ac:dyDescent="0.3">
      <c r="A150" s="218"/>
      <c r="B150" s="194">
        <v>92</v>
      </c>
      <c r="C150" s="219">
        <v>216011</v>
      </c>
      <c r="D150" s="219">
        <v>21610002</v>
      </c>
      <c r="E150" s="220" t="s">
        <v>217</v>
      </c>
      <c r="F150" s="198" t="s">
        <v>344</v>
      </c>
      <c r="G150" s="198" t="s">
        <v>345</v>
      </c>
      <c r="H150" s="199" t="s">
        <v>18</v>
      </c>
      <c r="I150" s="194"/>
      <c r="J150" s="199" t="s">
        <v>19</v>
      </c>
      <c r="K150" s="200">
        <f t="shared" si="149"/>
        <v>0</v>
      </c>
      <c r="L150" s="221" t="s">
        <v>208</v>
      </c>
      <c r="M150" s="201">
        <v>16</v>
      </c>
      <c r="N150" s="262">
        <f t="shared" si="178"/>
        <v>188</v>
      </c>
      <c r="O150" s="222">
        <v>188</v>
      </c>
      <c r="P150" s="110">
        <f t="shared" si="156"/>
        <v>0</v>
      </c>
      <c r="Q150" s="204" t="s">
        <v>139</v>
      </c>
      <c r="R150" s="113">
        <f t="shared" si="150"/>
        <v>0</v>
      </c>
      <c r="S150" s="114">
        <f t="shared" si="157"/>
        <v>0</v>
      </c>
      <c r="T150" s="113">
        <f t="shared" si="151"/>
        <v>0</v>
      </c>
      <c r="U150" s="115">
        <f t="shared" si="158"/>
        <v>0</v>
      </c>
      <c r="V150" s="113">
        <f t="shared" si="152"/>
        <v>0</v>
      </c>
      <c r="W150" s="115">
        <f t="shared" si="159"/>
        <v>0</v>
      </c>
      <c r="X150" s="113">
        <f t="shared" si="153"/>
        <v>0</v>
      </c>
      <c r="Y150" s="115">
        <f t="shared" si="160"/>
        <v>0</v>
      </c>
      <c r="Z150" s="116">
        <f t="shared" si="154"/>
        <v>0</v>
      </c>
      <c r="AA150" s="117" t="b">
        <f t="shared" si="155"/>
        <v>1</v>
      </c>
      <c r="AB150" s="194"/>
      <c r="AC150" s="213"/>
      <c r="AD150" s="109" t="s">
        <v>22</v>
      </c>
      <c r="AE150" s="108" t="s">
        <v>23</v>
      </c>
      <c r="AF150" s="214"/>
      <c r="AG150" s="215"/>
      <c r="AH150" s="210"/>
      <c r="AI150" s="164">
        <f t="shared" si="161"/>
        <v>0</v>
      </c>
      <c r="AJ150" s="223"/>
      <c r="AK150" s="164">
        <f t="shared" si="162"/>
        <v>0</v>
      </c>
      <c r="AL150" s="223">
        <v>0</v>
      </c>
      <c r="AM150" s="164">
        <f t="shared" si="163"/>
        <v>0</v>
      </c>
      <c r="AN150" s="223">
        <v>0</v>
      </c>
      <c r="AO150" s="164">
        <f t="shared" si="164"/>
        <v>0</v>
      </c>
      <c r="AP150" s="223">
        <v>0</v>
      </c>
      <c r="AQ150" s="164">
        <f t="shared" si="165"/>
        <v>0</v>
      </c>
      <c r="AR150" s="223">
        <v>0</v>
      </c>
      <c r="AS150" s="164">
        <f t="shared" si="166"/>
        <v>0</v>
      </c>
      <c r="AT150" s="223">
        <v>0</v>
      </c>
      <c r="AU150" s="164">
        <f t="shared" si="167"/>
        <v>0</v>
      </c>
      <c r="AV150" s="223">
        <v>0</v>
      </c>
      <c r="AW150" s="164">
        <f t="shared" si="168"/>
        <v>0</v>
      </c>
      <c r="AX150" s="223">
        <v>0</v>
      </c>
      <c r="AY150" s="164">
        <f t="shared" si="169"/>
        <v>0</v>
      </c>
      <c r="AZ150" s="223">
        <v>0</v>
      </c>
      <c r="BA150" s="164">
        <f t="shared" si="170"/>
        <v>0</v>
      </c>
      <c r="BB150" s="223">
        <v>0</v>
      </c>
      <c r="BC150" s="164">
        <f t="shared" si="171"/>
        <v>0</v>
      </c>
      <c r="BD150" s="223">
        <v>0</v>
      </c>
      <c r="BE150" s="164">
        <f t="shared" si="172"/>
        <v>0</v>
      </c>
      <c r="BF150" s="253">
        <f t="shared" si="173"/>
        <v>0</v>
      </c>
      <c r="BG150" s="253">
        <f t="shared" si="174"/>
        <v>0</v>
      </c>
      <c r="BH150" s="10" t="b">
        <f t="shared" si="175"/>
        <v>1</v>
      </c>
      <c r="BI150" s="253">
        <f t="shared" si="176"/>
        <v>0</v>
      </c>
      <c r="BJ150" s="250">
        <f t="shared" si="179"/>
        <v>21610002</v>
      </c>
      <c r="BK150" s="251">
        <v>348</v>
      </c>
      <c r="BL150" s="251">
        <v>5</v>
      </c>
      <c r="BM150" s="252">
        <f t="shared" si="180"/>
        <v>0</v>
      </c>
      <c r="BN150" s="252">
        <f t="shared" si="181"/>
        <v>0</v>
      </c>
      <c r="BO150" s="252">
        <f t="shared" si="182"/>
        <v>0</v>
      </c>
      <c r="BP150" s="252">
        <f t="shared" si="183"/>
        <v>0</v>
      </c>
      <c r="BQ150" s="254">
        <f t="shared" si="184"/>
        <v>188</v>
      </c>
      <c r="BR150">
        <f t="shared" si="177"/>
        <v>16</v>
      </c>
      <c r="BS150">
        <v>0</v>
      </c>
      <c r="BT150">
        <v>1</v>
      </c>
      <c r="BU150" t="s">
        <v>139</v>
      </c>
      <c r="BV150" t="str">
        <f t="shared" ref="BV150:BX214" si="197">IF(AB150 = "X", "1", "0")</f>
        <v>0</v>
      </c>
      <c r="BW150" t="str">
        <f t="shared" si="197"/>
        <v>0</v>
      </c>
      <c r="BX150" t="str">
        <f t="shared" si="197"/>
        <v>1</v>
      </c>
      <c r="BY150" t="s">
        <v>23</v>
      </c>
      <c r="BZ150" s="253">
        <f t="shared" si="185"/>
        <v>0</v>
      </c>
      <c r="CA150" s="253">
        <f t="shared" si="186"/>
        <v>0</v>
      </c>
      <c r="CB150" s="253">
        <f t="shared" si="187"/>
        <v>0</v>
      </c>
      <c r="CC150" s="253">
        <f t="shared" si="188"/>
        <v>0</v>
      </c>
      <c r="CD150" s="253">
        <f t="shared" si="189"/>
        <v>0</v>
      </c>
      <c r="CE150" s="253">
        <f t="shared" si="190"/>
        <v>0</v>
      </c>
      <c r="CF150" s="253">
        <f t="shared" si="191"/>
        <v>0</v>
      </c>
      <c r="CG150" s="253">
        <f t="shared" si="192"/>
        <v>0</v>
      </c>
      <c r="CH150" s="253">
        <f t="shared" si="193"/>
        <v>0</v>
      </c>
      <c r="CI150" s="253">
        <f t="shared" si="194"/>
        <v>0</v>
      </c>
      <c r="CJ150" s="253">
        <f t="shared" si="195"/>
        <v>0</v>
      </c>
      <c r="CK150" s="253">
        <f t="shared" si="196"/>
        <v>0</v>
      </c>
    </row>
    <row r="151" spans="1:89" ht="20.399999999999999" x14ac:dyDescent="0.3">
      <c r="B151" s="129">
        <v>93</v>
      </c>
      <c r="C151" s="191">
        <v>216011</v>
      </c>
      <c r="D151" s="191">
        <v>21610006</v>
      </c>
      <c r="E151" s="139" t="s">
        <v>188</v>
      </c>
      <c r="F151" s="108" t="s">
        <v>344</v>
      </c>
      <c r="G151" s="108" t="s">
        <v>345</v>
      </c>
      <c r="H151" s="109" t="s">
        <v>18</v>
      </c>
      <c r="I151" s="123"/>
      <c r="J151" s="109" t="s">
        <v>19</v>
      </c>
      <c r="K151" s="111">
        <f t="shared" si="149"/>
        <v>5</v>
      </c>
      <c r="L151" s="142" t="s">
        <v>206</v>
      </c>
      <c r="M151" s="201">
        <v>16</v>
      </c>
      <c r="N151" s="262">
        <f t="shared" si="178"/>
        <v>19</v>
      </c>
      <c r="O151" s="141">
        <v>19</v>
      </c>
      <c r="P151" s="110">
        <f t="shared" si="156"/>
        <v>110.19999999999999</v>
      </c>
      <c r="Q151" s="112" t="s">
        <v>139</v>
      </c>
      <c r="R151" s="113">
        <f t="shared" si="150"/>
        <v>5</v>
      </c>
      <c r="S151" s="114">
        <f t="shared" si="157"/>
        <v>110.19999999999999</v>
      </c>
      <c r="T151" s="113">
        <f t="shared" si="151"/>
        <v>0</v>
      </c>
      <c r="U151" s="115">
        <f t="shared" si="158"/>
        <v>0</v>
      </c>
      <c r="V151" s="113">
        <f t="shared" si="152"/>
        <v>0</v>
      </c>
      <c r="W151" s="115">
        <f t="shared" si="159"/>
        <v>0</v>
      </c>
      <c r="X151" s="113">
        <f t="shared" si="153"/>
        <v>0</v>
      </c>
      <c r="Y151" s="115">
        <f t="shared" si="160"/>
        <v>0</v>
      </c>
      <c r="Z151" s="116">
        <f t="shared" si="154"/>
        <v>110.19999999999999</v>
      </c>
      <c r="AA151" s="117" t="b">
        <f t="shared" si="155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>
        <v>0</v>
      </c>
      <c r="AI151" s="164">
        <f t="shared" si="161"/>
        <v>0</v>
      </c>
      <c r="AJ151" s="22">
        <v>5</v>
      </c>
      <c r="AK151" s="164">
        <f t="shared" si="162"/>
        <v>110.19999999999999</v>
      </c>
      <c r="AL151" s="22"/>
      <c r="AM151" s="164">
        <f t="shared" si="163"/>
        <v>0</v>
      </c>
      <c r="AN151" s="22"/>
      <c r="AO151" s="164">
        <f t="shared" si="164"/>
        <v>0</v>
      </c>
      <c r="AP151" s="22"/>
      <c r="AQ151" s="164">
        <f t="shared" si="165"/>
        <v>0</v>
      </c>
      <c r="AR151" s="22"/>
      <c r="AS151" s="164">
        <f t="shared" si="166"/>
        <v>0</v>
      </c>
      <c r="AT151" s="22"/>
      <c r="AU151" s="164">
        <f t="shared" si="167"/>
        <v>0</v>
      </c>
      <c r="AV151" s="22"/>
      <c r="AW151" s="164">
        <f t="shared" si="168"/>
        <v>0</v>
      </c>
      <c r="AX151" s="22"/>
      <c r="AY151" s="164">
        <f t="shared" si="169"/>
        <v>0</v>
      </c>
      <c r="AZ151" s="22"/>
      <c r="BA151" s="164">
        <f t="shared" si="170"/>
        <v>0</v>
      </c>
      <c r="BB151" s="22"/>
      <c r="BC151" s="164">
        <f t="shared" si="171"/>
        <v>0</v>
      </c>
      <c r="BD151" s="22"/>
      <c r="BE151" s="164">
        <f t="shared" si="172"/>
        <v>0</v>
      </c>
      <c r="BF151" s="253">
        <f t="shared" si="173"/>
        <v>110.19999999999999</v>
      </c>
      <c r="BG151" s="253">
        <f t="shared" si="174"/>
        <v>110.19999999999999</v>
      </c>
      <c r="BH151" s="10" t="b">
        <f t="shared" si="175"/>
        <v>1</v>
      </c>
      <c r="BI151" s="253">
        <f t="shared" si="176"/>
        <v>0</v>
      </c>
      <c r="BJ151" s="250">
        <f t="shared" si="179"/>
        <v>21610006</v>
      </c>
      <c r="BK151" s="251">
        <v>348</v>
      </c>
      <c r="BL151" s="251">
        <v>5</v>
      </c>
      <c r="BM151" s="252">
        <f t="shared" si="180"/>
        <v>5</v>
      </c>
      <c r="BN151" s="252">
        <f t="shared" si="181"/>
        <v>0</v>
      </c>
      <c r="BO151" s="252">
        <f t="shared" si="182"/>
        <v>0</v>
      </c>
      <c r="BP151" s="252">
        <f t="shared" si="183"/>
        <v>0</v>
      </c>
      <c r="BQ151" s="254">
        <f t="shared" si="184"/>
        <v>19</v>
      </c>
      <c r="BR151">
        <f t="shared" si="177"/>
        <v>16</v>
      </c>
      <c r="BS151">
        <v>0</v>
      </c>
      <c r="BT151">
        <v>1</v>
      </c>
      <c r="BU151" t="s">
        <v>139</v>
      </c>
      <c r="BV151" t="str">
        <f t="shared" si="197"/>
        <v>0</v>
      </c>
      <c r="BW151" t="str">
        <f t="shared" si="197"/>
        <v>0</v>
      </c>
      <c r="BX151" t="str">
        <f t="shared" si="197"/>
        <v>1</v>
      </c>
      <c r="BY151" t="s">
        <v>23</v>
      </c>
      <c r="BZ151" s="253">
        <f t="shared" si="185"/>
        <v>0</v>
      </c>
      <c r="CA151" s="253">
        <f t="shared" si="186"/>
        <v>110.19999999999999</v>
      </c>
      <c r="CB151" s="253">
        <f t="shared" si="187"/>
        <v>0</v>
      </c>
      <c r="CC151" s="253">
        <f t="shared" si="188"/>
        <v>0</v>
      </c>
      <c r="CD151" s="253">
        <f t="shared" si="189"/>
        <v>0</v>
      </c>
      <c r="CE151" s="253">
        <f t="shared" si="190"/>
        <v>0</v>
      </c>
      <c r="CF151" s="253">
        <f t="shared" si="191"/>
        <v>0</v>
      </c>
      <c r="CG151" s="253">
        <f t="shared" si="192"/>
        <v>0</v>
      </c>
      <c r="CH151" s="253">
        <f t="shared" si="193"/>
        <v>0</v>
      </c>
      <c r="CI151" s="253">
        <f t="shared" si="194"/>
        <v>0</v>
      </c>
      <c r="CJ151" s="253">
        <f t="shared" si="195"/>
        <v>0</v>
      </c>
      <c r="CK151" s="253">
        <f t="shared" si="196"/>
        <v>0</v>
      </c>
    </row>
    <row r="152" spans="1:89" ht="20.399999999999999" x14ac:dyDescent="0.3">
      <c r="A152" s="218"/>
      <c r="B152" s="194">
        <v>93</v>
      </c>
      <c r="C152" s="219">
        <v>216011</v>
      </c>
      <c r="D152" s="219">
        <v>21610006</v>
      </c>
      <c r="E152" s="220" t="s">
        <v>188</v>
      </c>
      <c r="F152" s="198" t="s">
        <v>344</v>
      </c>
      <c r="G152" s="198" t="s">
        <v>345</v>
      </c>
      <c r="H152" s="199" t="s">
        <v>18</v>
      </c>
      <c r="I152" s="194"/>
      <c r="J152" s="199" t="s">
        <v>19</v>
      </c>
      <c r="K152" s="200">
        <f t="shared" si="149"/>
        <v>22</v>
      </c>
      <c r="L152" s="224" t="s">
        <v>206</v>
      </c>
      <c r="M152" s="201">
        <v>16</v>
      </c>
      <c r="N152" s="262">
        <f t="shared" si="178"/>
        <v>19</v>
      </c>
      <c r="O152" s="222">
        <v>19</v>
      </c>
      <c r="P152" s="110">
        <f t="shared" si="156"/>
        <v>484.88</v>
      </c>
      <c r="Q152" s="204" t="s">
        <v>139</v>
      </c>
      <c r="R152" s="113">
        <f t="shared" si="150"/>
        <v>5</v>
      </c>
      <c r="S152" s="114">
        <f t="shared" si="157"/>
        <v>110.19999999999999</v>
      </c>
      <c r="T152" s="113">
        <f t="shared" si="151"/>
        <v>9</v>
      </c>
      <c r="U152" s="115">
        <f t="shared" si="158"/>
        <v>198.35999999999999</v>
      </c>
      <c r="V152" s="113">
        <f t="shared" si="152"/>
        <v>4</v>
      </c>
      <c r="W152" s="115">
        <f t="shared" si="159"/>
        <v>88.16</v>
      </c>
      <c r="X152" s="113">
        <f t="shared" si="153"/>
        <v>4</v>
      </c>
      <c r="Y152" s="115">
        <f t="shared" si="160"/>
        <v>88.16</v>
      </c>
      <c r="Z152" s="116">
        <f t="shared" si="154"/>
        <v>484.87999999999988</v>
      </c>
      <c r="AA152" s="117" t="b">
        <f t="shared" si="155"/>
        <v>1</v>
      </c>
      <c r="AB152" s="194"/>
      <c r="AC152" s="213"/>
      <c r="AD152" s="109" t="s">
        <v>22</v>
      </c>
      <c r="AE152" s="108" t="s">
        <v>23</v>
      </c>
      <c r="AF152" s="214"/>
      <c r="AG152" s="215"/>
      <c r="AH152" s="210"/>
      <c r="AI152" s="164">
        <f t="shared" si="161"/>
        <v>0</v>
      </c>
      <c r="AJ152" s="223"/>
      <c r="AK152" s="164">
        <f t="shared" si="162"/>
        <v>0</v>
      </c>
      <c r="AL152" s="223">
        <v>5</v>
      </c>
      <c r="AM152" s="164">
        <f t="shared" si="163"/>
        <v>110.19999999999999</v>
      </c>
      <c r="AN152" s="223">
        <v>5</v>
      </c>
      <c r="AO152" s="164">
        <f t="shared" si="164"/>
        <v>110.19999999999999</v>
      </c>
      <c r="AP152" s="223">
        <v>2</v>
      </c>
      <c r="AQ152" s="164">
        <f t="shared" si="165"/>
        <v>44.08</v>
      </c>
      <c r="AR152" s="223">
        <v>2</v>
      </c>
      <c r="AS152" s="164">
        <f t="shared" si="166"/>
        <v>44.08</v>
      </c>
      <c r="AT152" s="223">
        <v>0</v>
      </c>
      <c r="AU152" s="164">
        <f t="shared" si="167"/>
        <v>0</v>
      </c>
      <c r="AV152" s="223">
        <v>2</v>
      </c>
      <c r="AW152" s="164">
        <f t="shared" si="168"/>
        <v>44.08</v>
      </c>
      <c r="AX152" s="223">
        <v>2</v>
      </c>
      <c r="AY152" s="164">
        <f t="shared" si="169"/>
        <v>44.08</v>
      </c>
      <c r="AZ152" s="223">
        <v>2</v>
      </c>
      <c r="BA152" s="164">
        <f t="shared" si="170"/>
        <v>44.08</v>
      </c>
      <c r="BB152" s="223">
        <v>2</v>
      </c>
      <c r="BC152" s="164">
        <f t="shared" si="171"/>
        <v>44.08</v>
      </c>
      <c r="BD152" s="223">
        <v>0</v>
      </c>
      <c r="BE152" s="164">
        <f t="shared" si="172"/>
        <v>0</v>
      </c>
      <c r="BF152" s="253">
        <f t="shared" si="173"/>
        <v>484.88</v>
      </c>
      <c r="BG152" s="253">
        <f t="shared" si="174"/>
        <v>484.87999999999994</v>
      </c>
      <c r="BH152" s="10" t="b">
        <f t="shared" si="175"/>
        <v>1</v>
      </c>
      <c r="BI152" s="253">
        <f t="shared" si="176"/>
        <v>0</v>
      </c>
      <c r="BJ152" s="250">
        <f t="shared" si="179"/>
        <v>21610006</v>
      </c>
      <c r="BK152" s="251">
        <v>348</v>
      </c>
      <c r="BL152" s="251">
        <v>5</v>
      </c>
      <c r="BM152" s="252">
        <f t="shared" si="180"/>
        <v>5</v>
      </c>
      <c r="BN152" s="252">
        <f t="shared" si="181"/>
        <v>9</v>
      </c>
      <c r="BO152" s="252">
        <f t="shared" si="182"/>
        <v>4</v>
      </c>
      <c r="BP152" s="252">
        <f t="shared" si="183"/>
        <v>4</v>
      </c>
      <c r="BQ152" s="254">
        <f t="shared" si="184"/>
        <v>19</v>
      </c>
      <c r="BR152">
        <f t="shared" si="177"/>
        <v>16</v>
      </c>
      <c r="BS152">
        <v>0</v>
      </c>
      <c r="BT152">
        <v>1</v>
      </c>
      <c r="BU152" t="s">
        <v>139</v>
      </c>
      <c r="BV152" t="str">
        <f t="shared" si="197"/>
        <v>0</v>
      </c>
      <c r="BW152" t="str">
        <f t="shared" si="197"/>
        <v>0</v>
      </c>
      <c r="BX152" t="str">
        <f t="shared" si="197"/>
        <v>1</v>
      </c>
      <c r="BY152" t="s">
        <v>23</v>
      </c>
      <c r="BZ152" s="253">
        <f t="shared" si="185"/>
        <v>0</v>
      </c>
      <c r="CA152" s="253">
        <f t="shared" si="186"/>
        <v>0</v>
      </c>
      <c r="CB152" s="253">
        <f t="shared" si="187"/>
        <v>110.19999999999999</v>
      </c>
      <c r="CC152" s="253">
        <f t="shared" si="188"/>
        <v>110.19999999999999</v>
      </c>
      <c r="CD152" s="253">
        <f t="shared" si="189"/>
        <v>44.08</v>
      </c>
      <c r="CE152" s="253">
        <f t="shared" si="190"/>
        <v>44.08</v>
      </c>
      <c r="CF152" s="253">
        <f t="shared" si="191"/>
        <v>0</v>
      </c>
      <c r="CG152" s="253">
        <f t="shared" si="192"/>
        <v>44.08</v>
      </c>
      <c r="CH152" s="253">
        <f t="shared" si="193"/>
        <v>44.08</v>
      </c>
      <c r="CI152" s="253">
        <f t="shared" si="194"/>
        <v>44.08</v>
      </c>
      <c r="CJ152" s="253">
        <f t="shared" si="195"/>
        <v>44.08</v>
      </c>
      <c r="CK152" s="253">
        <f t="shared" si="196"/>
        <v>0</v>
      </c>
    </row>
    <row r="153" spans="1:89" ht="20.399999999999999" x14ac:dyDescent="0.3">
      <c r="B153" s="129">
        <v>94</v>
      </c>
      <c r="C153" s="191">
        <v>216011</v>
      </c>
      <c r="D153" s="191">
        <v>21610013</v>
      </c>
      <c r="E153" s="143" t="s">
        <v>189</v>
      </c>
      <c r="F153" s="108" t="s">
        <v>344</v>
      </c>
      <c r="G153" s="108" t="s">
        <v>345</v>
      </c>
      <c r="H153" s="109" t="s">
        <v>18</v>
      </c>
      <c r="I153" s="123"/>
      <c r="J153" s="109" t="s">
        <v>19</v>
      </c>
      <c r="K153" s="111">
        <f t="shared" si="149"/>
        <v>3</v>
      </c>
      <c r="L153" s="142" t="s">
        <v>20</v>
      </c>
      <c r="M153" s="201">
        <v>16</v>
      </c>
      <c r="N153" s="262">
        <f t="shared" si="178"/>
        <v>28.5</v>
      </c>
      <c r="O153" s="141">
        <v>28.5</v>
      </c>
      <c r="P153" s="110">
        <f t="shared" si="156"/>
        <v>99.179999999999978</v>
      </c>
      <c r="Q153" s="112" t="s">
        <v>139</v>
      </c>
      <c r="R153" s="113">
        <f t="shared" si="150"/>
        <v>3</v>
      </c>
      <c r="S153" s="114">
        <f t="shared" si="157"/>
        <v>99.179999999999978</v>
      </c>
      <c r="T153" s="113">
        <f t="shared" si="151"/>
        <v>0</v>
      </c>
      <c r="U153" s="115">
        <f t="shared" si="158"/>
        <v>0</v>
      </c>
      <c r="V153" s="113">
        <f t="shared" si="152"/>
        <v>0</v>
      </c>
      <c r="W153" s="115">
        <f t="shared" si="159"/>
        <v>0</v>
      </c>
      <c r="X153" s="113">
        <f t="shared" si="153"/>
        <v>0</v>
      </c>
      <c r="Y153" s="115">
        <f t="shared" si="160"/>
        <v>0</v>
      </c>
      <c r="Z153" s="116">
        <f t="shared" si="154"/>
        <v>99.179999999999978</v>
      </c>
      <c r="AA153" s="117" t="b">
        <f t="shared" si="155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>
        <v>0</v>
      </c>
      <c r="AI153" s="164">
        <f t="shared" si="161"/>
        <v>0</v>
      </c>
      <c r="AJ153" s="22">
        <v>3</v>
      </c>
      <c r="AK153" s="164">
        <f t="shared" si="162"/>
        <v>99.179999999999978</v>
      </c>
      <c r="AL153" s="22"/>
      <c r="AM153" s="164">
        <f t="shared" si="163"/>
        <v>0</v>
      </c>
      <c r="AN153" s="22"/>
      <c r="AO153" s="164">
        <f t="shared" si="164"/>
        <v>0</v>
      </c>
      <c r="AP153" s="22"/>
      <c r="AQ153" s="164">
        <f t="shared" si="165"/>
        <v>0</v>
      </c>
      <c r="AR153" s="22"/>
      <c r="AS153" s="164">
        <f t="shared" si="166"/>
        <v>0</v>
      </c>
      <c r="AT153" s="22"/>
      <c r="AU153" s="164">
        <f t="shared" si="167"/>
        <v>0</v>
      </c>
      <c r="AV153" s="22"/>
      <c r="AW153" s="164">
        <f t="shared" si="168"/>
        <v>0</v>
      </c>
      <c r="AX153" s="22"/>
      <c r="AY153" s="164">
        <f t="shared" si="169"/>
        <v>0</v>
      </c>
      <c r="AZ153" s="22"/>
      <c r="BA153" s="164">
        <f t="shared" si="170"/>
        <v>0</v>
      </c>
      <c r="BB153" s="22"/>
      <c r="BC153" s="164">
        <f t="shared" si="171"/>
        <v>0</v>
      </c>
      <c r="BD153" s="22"/>
      <c r="BE153" s="164">
        <f t="shared" si="172"/>
        <v>0</v>
      </c>
      <c r="BF153" s="253">
        <f t="shared" si="173"/>
        <v>99.179999999999978</v>
      </c>
      <c r="BG153" s="253">
        <f t="shared" si="174"/>
        <v>99.179999999999978</v>
      </c>
      <c r="BH153" s="10" t="b">
        <f t="shared" si="175"/>
        <v>1</v>
      </c>
      <c r="BI153" s="253">
        <f t="shared" si="176"/>
        <v>0</v>
      </c>
      <c r="BJ153" s="250">
        <f t="shared" si="179"/>
        <v>21610013</v>
      </c>
      <c r="BK153" s="251">
        <v>348</v>
      </c>
      <c r="BL153" s="251">
        <v>5</v>
      </c>
      <c r="BM153" s="252">
        <f t="shared" si="180"/>
        <v>3</v>
      </c>
      <c r="BN153" s="252">
        <f t="shared" si="181"/>
        <v>0</v>
      </c>
      <c r="BO153" s="252">
        <f t="shared" si="182"/>
        <v>0</v>
      </c>
      <c r="BP153" s="252">
        <f t="shared" si="183"/>
        <v>0</v>
      </c>
      <c r="BQ153" s="254">
        <f t="shared" si="184"/>
        <v>28.5</v>
      </c>
      <c r="BR153">
        <f t="shared" si="177"/>
        <v>16</v>
      </c>
      <c r="BS153">
        <v>0</v>
      </c>
      <c r="BT153">
        <v>1</v>
      </c>
      <c r="BU153" t="s">
        <v>139</v>
      </c>
      <c r="BV153" t="str">
        <f t="shared" si="197"/>
        <v>0</v>
      </c>
      <c r="BW153" t="str">
        <f t="shared" si="197"/>
        <v>0</v>
      </c>
      <c r="BX153" t="str">
        <f t="shared" si="197"/>
        <v>1</v>
      </c>
      <c r="BY153" t="s">
        <v>23</v>
      </c>
      <c r="BZ153" s="253">
        <f t="shared" si="185"/>
        <v>0</v>
      </c>
      <c r="CA153" s="253">
        <f t="shared" si="186"/>
        <v>99.179999999999978</v>
      </c>
      <c r="CB153" s="253">
        <f t="shared" si="187"/>
        <v>0</v>
      </c>
      <c r="CC153" s="253">
        <f t="shared" si="188"/>
        <v>0</v>
      </c>
      <c r="CD153" s="253">
        <f t="shared" si="189"/>
        <v>0</v>
      </c>
      <c r="CE153" s="253">
        <f t="shared" si="190"/>
        <v>0</v>
      </c>
      <c r="CF153" s="253">
        <f t="shared" si="191"/>
        <v>0</v>
      </c>
      <c r="CG153" s="253">
        <f t="shared" si="192"/>
        <v>0</v>
      </c>
      <c r="CH153" s="253">
        <f t="shared" si="193"/>
        <v>0</v>
      </c>
      <c r="CI153" s="253">
        <f t="shared" si="194"/>
        <v>0</v>
      </c>
      <c r="CJ153" s="253">
        <f t="shared" si="195"/>
        <v>0</v>
      </c>
      <c r="CK153" s="253">
        <f t="shared" si="196"/>
        <v>0</v>
      </c>
    </row>
    <row r="154" spans="1:89" ht="20.399999999999999" x14ac:dyDescent="0.3">
      <c r="A154" s="218"/>
      <c r="B154" s="194">
        <v>94</v>
      </c>
      <c r="C154" s="219">
        <v>216011</v>
      </c>
      <c r="D154" s="219">
        <v>21610013</v>
      </c>
      <c r="E154" s="225" t="s">
        <v>189</v>
      </c>
      <c r="F154" s="198" t="s">
        <v>344</v>
      </c>
      <c r="G154" s="198" t="s">
        <v>345</v>
      </c>
      <c r="H154" s="199" t="s">
        <v>18</v>
      </c>
      <c r="I154" s="194"/>
      <c r="J154" s="199" t="s">
        <v>19</v>
      </c>
      <c r="K154" s="200">
        <f t="shared" si="149"/>
        <v>12</v>
      </c>
      <c r="L154" s="224" t="s">
        <v>20</v>
      </c>
      <c r="M154" s="201">
        <v>16</v>
      </c>
      <c r="N154" s="262">
        <f t="shared" si="178"/>
        <v>28</v>
      </c>
      <c r="O154" s="222">
        <v>28</v>
      </c>
      <c r="P154" s="110">
        <f t="shared" si="156"/>
        <v>389.76</v>
      </c>
      <c r="Q154" s="204" t="s">
        <v>139</v>
      </c>
      <c r="R154" s="113">
        <f t="shared" si="150"/>
        <v>3</v>
      </c>
      <c r="S154" s="114">
        <f t="shared" si="157"/>
        <v>97.44</v>
      </c>
      <c r="T154" s="113">
        <f t="shared" si="151"/>
        <v>5</v>
      </c>
      <c r="U154" s="115">
        <f t="shared" si="158"/>
        <v>162.39999999999998</v>
      </c>
      <c r="V154" s="113">
        <f t="shared" si="152"/>
        <v>2</v>
      </c>
      <c r="W154" s="115">
        <f t="shared" si="159"/>
        <v>64.959999999999994</v>
      </c>
      <c r="X154" s="113">
        <f t="shared" si="153"/>
        <v>2</v>
      </c>
      <c r="Y154" s="115">
        <f t="shared" si="160"/>
        <v>64.959999999999994</v>
      </c>
      <c r="Z154" s="116">
        <f t="shared" si="154"/>
        <v>389.75999999999993</v>
      </c>
      <c r="AA154" s="117" t="b">
        <f t="shared" si="155"/>
        <v>1</v>
      </c>
      <c r="AB154" s="194"/>
      <c r="AC154" s="213"/>
      <c r="AD154" s="109" t="s">
        <v>22</v>
      </c>
      <c r="AE154" s="108" t="s">
        <v>23</v>
      </c>
      <c r="AF154" s="214"/>
      <c r="AG154" s="215"/>
      <c r="AH154" s="210"/>
      <c r="AI154" s="164">
        <f t="shared" si="161"/>
        <v>0</v>
      </c>
      <c r="AJ154" s="223"/>
      <c r="AK154" s="164">
        <f t="shared" si="162"/>
        <v>0</v>
      </c>
      <c r="AL154" s="223">
        <v>3</v>
      </c>
      <c r="AM154" s="164">
        <f t="shared" si="163"/>
        <v>97.44</v>
      </c>
      <c r="AN154" s="223">
        <v>3</v>
      </c>
      <c r="AO154" s="164">
        <f t="shared" si="164"/>
        <v>97.44</v>
      </c>
      <c r="AP154" s="223">
        <v>1</v>
      </c>
      <c r="AQ154" s="164">
        <f t="shared" si="165"/>
        <v>32.479999999999997</v>
      </c>
      <c r="AR154" s="223">
        <v>1</v>
      </c>
      <c r="AS154" s="164">
        <f t="shared" si="166"/>
        <v>32.479999999999997</v>
      </c>
      <c r="AT154" s="223">
        <v>0</v>
      </c>
      <c r="AU154" s="164">
        <f t="shared" si="167"/>
        <v>0</v>
      </c>
      <c r="AV154" s="223">
        <v>1</v>
      </c>
      <c r="AW154" s="164">
        <f t="shared" si="168"/>
        <v>32.479999999999997</v>
      </c>
      <c r="AX154" s="223">
        <v>1</v>
      </c>
      <c r="AY154" s="164">
        <f t="shared" si="169"/>
        <v>32.479999999999997</v>
      </c>
      <c r="AZ154" s="223">
        <v>1</v>
      </c>
      <c r="BA154" s="164">
        <f t="shared" si="170"/>
        <v>32.479999999999997</v>
      </c>
      <c r="BB154" s="223">
        <v>1</v>
      </c>
      <c r="BC154" s="164">
        <f t="shared" si="171"/>
        <v>32.479999999999997</v>
      </c>
      <c r="BD154" s="223">
        <v>0</v>
      </c>
      <c r="BE154" s="164">
        <f t="shared" si="172"/>
        <v>0</v>
      </c>
      <c r="BF154" s="253">
        <f t="shared" si="173"/>
        <v>389.76</v>
      </c>
      <c r="BG154" s="253">
        <f t="shared" si="174"/>
        <v>389.75999999999993</v>
      </c>
      <c r="BH154" s="10" t="b">
        <f t="shared" si="175"/>
        <v>1</v>
      </c>
      <c r="BI154" s="253">
        <f t="shared" si="176"/>
        <v>0</v>
      </c>
      <c r="BJ154" s="250">
        <f t="shared" si="179"/>
        <v>21610013</v>
      </c>
      <c r="BK154" s="251">
        <v>348</v>
      </c>
      <c r="BL154" s="251">
        <v>5</v>
      </c>
      <c r="BM154" s="252">
        <f t="shared" si="180"/>
        <v>3</v>
      </c>
      <c r="BN154" s="252">
        <f t="shared" si="181"/>
        <v>5</v>
      </c>
      <c r="BO154" s="252">
        <f t="shared" si="182"/>
        <v>2</v>
      </c>
      <c r="BP154" s="252">
        <f t="shared" si="183"/>
        <v>2</v>
      </c>
      <c r="BQ154" s="254">
        <f t="shared" si="184"/>
        <v>28</v>
      </c>
      <c r="BR154">
        <f t="shared" si="177"/>
        <v>16</v>
      </c>
      <c r="BS154">
        <v>0</v>
      </c>
      <c r="BT154">
        <v>1</v>
      </c>
      <c r="BU154" t="s">
        <v>139</v>
      </c>
      <c r="BV154" t="str">
        <f t="shared" si="197"/>
        <v>0</v>
      </c>
      <c r="BW154" t="str">
        <f t="shared" si="197"/>
        <v>0</v>
      </c>
      <c r="BX154" t="str">
        <f t="shared" si="197"/>
        <v>1</v>
      </c>
      <c r="BY154" t="s">
        <v>23</v>
      </c>
      <c r="BZ154" s="253">
        <f t="shared" si="185"/>
        <v>0</v>
      </c>
      <c r="CA154" s="253">
        <f t="shared" si="186"/>
        <v>0</v>
      </c>
      <c r="CB154" s="253">
        <f t="shared" si="187"/>
        <v>97.44</v>
      </c>
      <c r="CC154" s="253">
        <f t="shared" si="188"/>
        <v>97.44</v>
      </c>
      <c r="CD154" s="253">
        <f t="shared" si="189"/>
        <v>32.479999999999997</v>
      </c>
      <c r="CE154" s="253">
        <f t="shared" si="190"/>
        <v>32.479999999999997</v>
      </c>
      <c r="CF154" s="253">
        <f t="shared" si="191"/>
        <v>0</v>
      </c>
      <c r="CG154" s="253">
        <f t="shared" si="192"/>
        <v>32.479999999999997</v>
      </c>
      <c r="CH154" s="253">
        <f t="shared" si="193"/>
        <v>32.479999999999997</v>
      </c>
      <c r="CI154" s="253">
        <f t="shared" si="194"/>
        <v>32.479999999999997</v>
      </c>
      <c r="CJ154" s="253">
        <f t="shared" si="195"/>
        <v>32.479999999999997</v>
      </c>
      <c r="CK154" s="253">
        <f t="shared" si="196"/>
        <v>0</v>
      </c>
    </row>
    <row r="155" spans="1:89" ht="30.6" x14ac:dyDescent="0.3">
      <c r="B155" s="129">
        <v>95</v>
      </c>
      <c r="C155" s="191">
        <v>216011</v>
      </c>
      <c r="D155" s="191">
        <v>21610033</v>
      </c>
      <c r="E155" s="139" t="s">
        <v>210</v>
      </c>
      <c r="F155" s="108" t="s">
        <v>344</v>
      </c>
      <c r="G155" s="108" t="s">
        <v>345</v>
      </c>
      <c r="H155" s="109" t="s">
        <v>18</v>
      </c>
      <c r="I155" s="123"/>
      <c r="J155" s="109" t="s">
        <v>19</v>
      </c>
      <c r="K155" s="111">
        <f t="shared" si="149"/>
        <v>10</v>
      </c>
      <c r="L155" s="144" t="s">
        <v>207</v>
      </c>
      <c r="M155" s="201">
        <v>16</v>
      </c>
      <c r="N155" s="262">
        <f t="shared" si="178"/>
        <v>37</v>
      </c>
      <c r="O155" s="141">
        <v>37</v>
      </c>
      <c r="P155" s="110">
        <f t="shared" si="156"/>
        <v>429.19999999999993</v>
      </c>
      <c r="Q155" s="112" t="s">
        <v>139</v>
      </c>
      <c r="R155" s="113">
        <f t="shared" si="150"/>
        <v>10</v>
      </c>
      <c r="S155" s="114">
        <f t="shared" si="157"/>
        <v>429.19999999999993</v>
      </c>
      <c r="T155" s="113">
        <f t="shared" si="151"/>
        <v>0</v>
      </c>
      <c r="U155" s="115">
        <f t="shared" si="158"/>
        <v>0</v>
      </c>
      <c r="V155" s="113">
        <f t="shared" si="152"/>
        <v>0</v>
      </c>
      <c r="W155" s="115">
        <f t="shared" si="159"/>
        <v>0</v>
      </c>
      <c r="X155" s="113">
        <f t="shared" si="153"/>
        <v>0</v>
      </c>
      <c r="Y155" s="115">
        <f t="shared" si="160"/>
        <v>0</v>
      </c>
      <c r="Z155" s="116">
        <f t="shared" si="154"/>
        <v>429.19999999999993</v>
      </c>
      <c r="AA155" s="117" t="b">
        <f t="shared" si="155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>
        <v>0</v>
      </c>
      <c r="AI155" s="164">
        <f t="shared" si="161"/>
        <v>0</v>
      </c>
      <c r="AJ155" s="22">
        <v>10</v>
      </c>
      <c r="AK155" s="164">
        <f t="shared" si="162"/>
        <v>429.19999999999993</v>
      </c>
      <c r="AL155" s="22"/>
      <c r="AM155" s="164">
        <f t="shared" si="163"/>
        <v>0</v>
      </c>
      <c r="AN155" s="22"/>
      <c r="AO155" s="164">
        <f t="shared" si="164"/>
        <v>0</v>
      </c>
      <c r="AP155" s="22"/>
      <c r="AQ155" s="164">
        <f t="shared" si="165"/>
        <v>0</v>
      </c>
      <c r="AR155" s="22"/>
      <c r="AS155" s="164">
        <f t="shared" si="166"/>
        <v>0</v>
      </c>
      <c r="AT155" s="22"/>
      <c r="AU155" s="164">
        <f t="shared" si="167"/>
        <v>0</v>
      </c>
      <c r="AV155" s="22"/>
      <c r="AW155" s="164">
        <f t="shared" si="168"/>
        <v>0</v>
      </c>
      <c r="AX155" s="22"/>
      <c r="AY155" s="164">
        <f t="shared" si="169"/>
        <v>0</v>
      </c>
      <c r="AZ155" s="22"/>
      <c r="BA155" s="164">
        <f t="shared" si="170"/>
        <v>0</v>
      </c>
      <c r="BB155" s="22"/>
      <c r="BC155" s="164">
        <f t="shared" si="171"/>
        <v>0</v>
      </c>
      <c r="BD155" s="22"/>
      <c r="BE155" s="164">
        <f t="shared" si="172"/>
        <v>0</v>
      </c>
      <c r="BF155" s="253">
        <f t="shared" si="173"/>
        <v>429.19999999999993</v>
      </c>
      <c r="BG155" s="253">
        <f t="shared" si="174"/>
        <v>429.19999999999993</v>
      </c>
      <c r="BH155" s="10" t="b">
        <f t="shared" si="175"/>
        <v>1</v>
      </c>
      <c r="BI155" s="253">
        <f t="shared" si="176"/>
        <v>0</v>
      </c>
      <c r="BJ155" s="250">
        <f t="shared" si="179"/>
        <v>21610033</v>
      </c>
      <c r="BK155" s="251">
        <v>348</v>
      </c>
      <c r="BL155" s="251">
        <v>5</v>
      </c>
      <c r="BM155" s="252">
        <f t="shared" si="180"/>
        <v>10</v>
      </c>
      <c r="BN155" s="252">
        <f t="shared" si="181"/>
        <v>0</v>
      </c>
      <c r="BO155" s="252">
        <f t="shared" si="182"/>
        <v>0</v>
      </c>
      <c r="BP155" s="252">
        <f t="shared" si="183"/>
        <v>0</v>
      </c>
      <c r="BQ155" s="254">
        <f t="shared" si="184"/>
        <v>37</v>
      </c>
      <c r="BR155">
        <f t="shared" si="177"/>
        <v>16</v>
      </c>
      <c r="BS155">
        <v>0</v>
      </c>
      <c r="BT155">
        <v>1</v>
      </c>
      <c r="BU155" t="s">
        <v>139</v>
      </c>
      <c r="BV155" t="str">
        <f t="shared" si="197"/>
        <v>0</v>
      </c>
      <c r="BW155" t="str">
        <f t="shared" si="197"/>
        <v>0</v>
      </c>
      <c r="BX155" t="str">
        <f t="shared" si="197"/>
        <v>1</v>
      </c>
      <c r="BY155" t="s">
        <v>23</v>
      </c>
      <c r="BZ155" s="253">
        <f t="shared" si="185"/>
        <v>0</v>
      </c>
      <c r="CA155" s="253">
        <f t="shared" si="186"/>
        <v>429.19999999999993</v>
      </c>
      <c r="CB155" s="253">
        <f t="shared" si="187"/>
        <v>0</v>
      </c>
      <c r="CC155" s="253">
        <f t="shared" si="188"/>
        <v>0</v>
      </c>
      <c r="CD155" s="253">
        <f t="shared" si="189"/>
        <v>0</v>
      </c>
      <c r="CE155" s="253">
        <f t="shared" si="190"/>
        <v>0</v>
      </c>
      <c r="CF155" s="253">
        <f t="shared" si="191"/>
        <v>0</v>
      </c>
      <c r="CG155" s="253">
        <f t="shared" si="192"/>
        <v>0</v>
      </c>
      <c r="CH155" s="253">
        <f t="shared" si="193"/>
        <v>0</v>
      </c>
      <c r="CI155" s="253">
        <f t="shared" si="194"/>
        <v>0</v>
      </c>
      <c r="CJ155" s="253">
        <f t="shared" si="195"/>
        <v>0</v>
      </c>
      <c r="CK155" s="253">
        <f t="shared" si="196"/>
        <v>0</v>
      </c>
    </row>
    <row r="156" spans="1:89" ht="30.6" x14ac:dyDescent="0.3">
      <c r="A156" s="218"/>
      <c r="B156" s="194">
        <v>95</v>
      </c>
      <c r="C156" s="219">
        <v>216011</v>
      </c>
      <c r="D156" s="219">
        <v>21610033</v>
      </c>
      <c r="E156" s="220" t="s">
        <v>210</v>
      </c>
      <c r="F156" s="198" t="s">
        <v>344</v>
      </c>
      <c r="G156" s="198" t="s">
        <v>345</v>
      </c>
      <c r="H156" s="199" t="s">
        <v>18</v>
      </c>
      <c r="I156" s="194"/>
      <c r="J156" s="199" t="s">
        <v>19</v>
      </c>
      <c r="K156" s="200">
        <f t="shared" si="149"/>
        <v>80</v>
      </c>
      <c r="L156" s="226" t="s">
        <v>207</v>
      </c>
      <c r="M156" s="201">
        <v>16</v>
      </c>
      <c r="N156" s="262">
        <f t="shared" si="178"/>
        <v>35</v>
      </c>
      <c r="O156" s="222">
        <v>35</v>
      </c>
      <c r="P156" s="110">
        <f t="shared" si="156"/>
        <v>3247.9999999999995</v>
      </c>
      <c r="Q156" s="204" t="s">
        <v>139</v>
      </c>
      <c r="R156" s="113">
        <f t="shared" si="150"/>
        <v>10</v>
      </c>
      <c r="S156" s="114">
        <f t="shared" si="157"/>
        <v>405.99999999999994</v>
      </c>
      <c r="T156" s="113">
        <f t="shared" si="151"/>
        <v>30</v>
      </c>
      <c r="U156" s="115">
        <f t="shared" si="158"/>
        <v>1217.9999999999998</v>
      </c>
      <c r="V156" s="113">
        <f t="shared" si="152"/>
        <v>20</v>
      </c>
      <c r="W156" s="115">
        <f t="shared" si="159"/>
        <v>811.99999999999989</v>
      </c>
      <c r="X156" s="113">
        <f t="shared" si="153"/>
        <v>20</v>
      </c>
      <c r="Y156" s="115">
        <f t="shared" si="160"/>
        <v>811.99999999999989</v>
      </c>
      <c r="Z156" s="116">
        <f t="shared" si="154"/>
        <v>3247.9999999999995</v>
      </c>
      <c r="AA156" s="117" t="b">
        <f t="shared" si="155"/>
        <v>1</v>
      </c>
      <c r="AB156" s="194"/>
      <c r="AC156" s="213"/>
      <c r="AD156" s="109" t="s">
        <v>22</v>
      </c>
      <c r="AE156" s="108" t="s">
        <v>23</v>
      </c>
      <c r="AF156" s="214"/>
      <c r="AG156" s="215"/>
      <c r="AH156" s="210"/>
      <c r="AI156" s="164">
        <f t="shared" si="161"/>
        <v>0</v>
      </c>
      <c r="AJ156" s="223"/>
      <c r="AK156" s="164">
        <f t="shared" si="162"/>
        <v>0</v>
      </c>
      <c r="AL156" s="223">
        <v>10</v>
      </c>
      <c r="AM156" s="164">
        <f t="shared" si="163"/>
        <v>405.99999999999994</v>
      </c>
      <c r="AN156" s="223">
        <v>10</v>
      </c>
      <c r="AO156" s="164">
        <f t="shared" si="164"/>
        <v>405.99999999999994</v>
      </c>
      <c r="AP156" s="223">
        <v>10</v>
      </c>
      <c r="AQ156" s="164">
        <f t="shared" si="165"/>
        <v>405.99999999999994</v>
      </c>
      <c r="AR156" s="223">
        <v>10</v>
      </c>
      <c r="AS156" s="164">
        <f t="shared" si="166"/>
        <v>405.99999999999994</v>
      </c>
      <c r="AT156" s="223">
        <v>0</v>
      </c>
      <c r="AU156" s="164">
        <f t="shared" si="167"/>
        <v>0</v>
      </c>
      <c r="AV156" s="223">
        <v>10</v>
      </c>
      <c r="AW156" s="164">
        <f t="shared" si="168"/>
        <v>405.99999999999994</v>
      </c>
      <c r="AX156" s="223">
        <v>10</v>
      </c>
      <c r="AY156" s="164">
        <f t="shared" si="169"/>
        <v>405.99999999999994</v>
      </c>
      <c r="AZ156" s="223">
        <v>10</v>
      </c>
      <c r="BA156" s="164">
        <f t="shared" si="170"/>
        <v>405.99999999999994</v>
      </c>
      <c r="BB156" s="223">
        <v>10</v>
      </c>
      <c r="BC156" s="164">
        <f t="shared" si="171"/>
        <v>405.99999999999994</v>
      </c>
      <c r="BD156" s="223">
        <v>0</v>
      </c>
      <c r="BE156" s="164">
        <f t="shared" si="172"/>
        <v>0</v>
      </c>
      <c r="BF156" s="253">
        <f t="shared" si="173"/>
        <v>3247.9999999999995</v>
      </c>
      <c r="BG156" s="253">
        <f t="shared" si="174"/>
        <v>3247.9999999999995</v>
      </c>
      <c r="BH156" s="10" t="b">
        <f t="shared" si="175"/>
        <v>1</v>
      </c>
      <c r="BI156" s="253">
        <f t="shared" si="176"/>
        <v>0</v>
      </c>
      <c r="BJ156" s="250">
        <f t="shared" si="179"/>
        <v>21610033</v>
      </c>
      <c r="BK156" s="251">
        <v>348</v>
      </c>
      <c r="BL156" s="251">
        <v>5</v>
      </c>
      <c r="BM156" s="252">
        <f t="shared" si="180"/>
        <v>10</v>
      </c>
      <c r="BN156" s="252">
        <f t="shared" si="181"/>
        <v>30</v>
      </c>
      <c r="BO156" s="252">
        <f t="shared" si="182"/>
        <v>20</v>
      </c>
      <c r="BP156" s="252">
        <f t="shared" si="183"/>
        <v>20</v>
      </c>
      <c r="BQ156" s="254">
        <f t="shared" si="184"/>
        <v>35</v>
      </c>
      <c r="BR156">
        <f t="shared" si="177"/>
        <v>16</v>
      </c>
      <c r="BS156">
        <v>0</v>
      </c>
      <c r="BT156">
        <v>1</v>
      </c>
      <c r="BU156" t="s">
        <v>139</v>
      </c>
      <c r="BV156" t="str">
        <f t="shared" si="197"/>
        <v>0</v>
      </c>
      <c r="BW156" t="str">
        <f t="shared" si="197"/>
        <v>0</v>
      </c>
      <c r="BX156" t="str">
        <f t="shared" si="197"/>
        <v>1</v>
      </c>
      <c r="BY156" t="s">
        <v>23</v>
      </c>
      <c r="BZ156" s="253">
        <f t="shared" si="185"/>
        <v>0</v>
      </c>
      <c r="CA156" s="253">
        <f t="shared" si="186"/>
        <v>0</v>
      </c>
      <c r="CB156" s="253">
        <f t="shared" si="187"/>
        <v>405.99999999999994</v>
      </c>
      <c r="CC156" s="253">
        <f t="shared" si="188"/>
        <v>405.99999999999994</v>
      </c>
      <c r="CD156" s="253">
        <f t="shared" si="189"/>
        <v>405.99999999999994</v>
      </c>
      <c r="CE156" s="253">
        <f t="shared" si="190"/>
        <v>405.99999999999994</v>
      </c>
      <c r="CF156" s="253">
        <f t="shared" si="191"/>
        <v>0</v>
      </c>
      <c r="CG156" s="253">
        <f t="shared" si="192"/>
        <v>405.99999999999994</v>
      </c>
      <c r="CH156" s="253">
        <f t="shared" si="193"/>
        <v>405.99999999999994</v>
      </c>
      <c r="CI156" s="253">
        <f t="shared" si="194"/>
        <v>405.99999999999994</v>
      </c>
      <c r="CJ156" s="253">
        <f t="shared" si="195"/>
        <v>405.99999999999994</v>
      </c>
      <c r="CK156" s="253">
        <f t="shared" si="196"/>
        <v>0</v>
      </c>
    </row>
    <row r="157" spans="1:89" ht="20.399999999999999" x14ac:dyDescent="0.3">
      <c r="B157" s="129">
        <v>96</v>
      </c>
      <c r="C157" s="191">
        <v>216011</v>
      </c>
      <c r="D157" s="191">
        <v>21610032</v>
      </c>
      <c r="E157" s="139" t="s">
        <v>211</v>
      </c>
      <c r="F157" s="108" t="s">
        <v>344</v>
      </c>
      <c r="G157" s="108" t="s">
        <v>345</v>
      </c>
      <c r="H157" s="109" t="s">
        <v>18</v>
      </c>
      <c r="I157" s="123"/>
      <c r="J157" s="109" t="s">
        <v>19</v>
      </c>
      <c r="K157" s="111">
        <f t="shared" si="149"/>
        <v>20</v>
      </c>
      <c r="L157" s="144" t="s">
        <v>207</v>
      </c>
      <c r="M157" s="201">
        <v>16</v>
      </c>
      <c r="N157" s="262">
        <f t="shared" si="178"/>
        <v>14.9</v>
      </c>
      <c r="O157" s="141">
        <v>14.9</v>
      </c>
      <c r="P157" s="110">
        <f t="shared" si="156"/>
        <v>345.67999999999995</v>
      </c>
      <c r="Q157" s="112" t="s">
        <v>139</v>
      </c>
      <c r="R157" s="113">
        <f t="shared" si="150"/>
        <v>20</v>
      </c>
      <c r="S157" s="114">
        <f t="shared" si="157"/>
        <v>345.67999999999995</v>
      </c>
      <c r="T157" s="113">
        <f t="shared" si="151"/>
        <v>0</v>
      </c>
      <c r="U157" s="115">
        <f t="shared" si="158"/>
        <v>0</v>
      </c>
      <c r="V157" s="113">
        <f t="shared" si="152"/>
        <v>0</v>
      </c>
      <c r="W157" s="115">
        <f t="shared" si="159"/>
        <v>0</v>
      </c>
      <c r="X157" s="113">
        <f t="shared" si="153"/>
        <v>0</v>
      </c>
      <c r="Y157" s="115">
        <f t="shared" si="160"/>
        <v>0</v>
      </c>
      <c r="Z157" s="116">
        <f t="shared" si="154"/>
        <v>345.67999999999995</v>
      </c>
      <c r="AA157" s="117" t="b">
        <f t="shared" si="155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>
        <v>0</v>
      </c>
      <c r="AI157" s="164">
        <f t="shared" si="161"/>
        <v>0</v>
      </c>
      <c r="AJ157" s="22">
        <v>20</v>
      </c>
      <c r="AK157" s="164">
        <f t="shared" si="162"/>
        <v>345.67999999999995</v>
      </c>
      <c r="AL157" s="22"/>
      <c r="AM157" s="164">
        <f t="shared" si="163"/>
        <v>0</v>
      </c>
      <c r="AN157" s="22"/>
      <c r="AO157" s="164">
        <f t="shared" si="164"/>
        <v>0</v>
      </c>
      <c r="AP157" s="22"/>
      <c r="AQ157" s="164">
        <f t="shared" si="165"/>
        <v>0</v>
      </c>
      <c r="AR157" s="22"/>
      <c r="AS157" s="164">
        <f t="shared" si="166"/>
        <v>0</v>
      </c>
      <c r="AT157" s="22"/>
      <c r="AU157" s="164">
        <f t="shared" si="167"/>
        <v>0</v>
      </c>
      <c r="AV157" s="22"/>
      <c r="AW157" s="164">
        <f t="shared" si="168"/>
        <v>0</v>
      </c>
      <c r="AX157" s="22"/>
      <c r="AY157" s="164">
        <f t="shared" si="169"/>
        <v>0</v>
      </c>
      <c r="AZ157" s="22"/>
      <c r="BA157" s="164">
        <f t="shared" si="170"/>
        <v>0</v>
      </c>
      <c r="BB157" s="22"/>
      <c r="BC157" s="164">
        <f t="shared" si="171"/>
        <v>0</v>
      </c>
      <c r="BD157" s="22"/>
      <c r="BE157" s="164">
        <f t="shared" si="172"/>
        <v>0</v>
      </c>
      <c r="BF157" s="253">
        <f t="shared" si="173"/>
        <v>345.67999999999995</v>
      </c>
      <c r="BG157" s="253">
        <f t="shared" si="174"/>
        <v>345.67999999999995</v>
      </c>
      <c r="BH157" s="10" t="b">
        <f t="shared" si="175"/>
        <v>1</v>
      </c>
      <c r="BI157" s="253">
        <f t="shared" si="176"/>
        <v>0</v>
      </c>
      <c r="BJ157" s="250">
        <f t="shared" si="179"/>
        <v>21610032</v>
      </c>
      <c r="BK157" s="251">
        <v>348</v>
      </c>
      <c r="BL157" s="251">
        <v>5</v>
      </c>
      <c r="BM157" s="252">
        <f t="shared" si="180"/>
        <v>20</v>
      </c>
      <c r="BN157" s="252">
        <f t="shared" si="181"/>
        <v>0</v>
      </c>
      <c r="BO157" s="252">
        <f t="shared" si="182"/>
        <v>0</v>
      </c>
      <c r="BP157" s="252">
        <f t="shared" si="183"/>
        <v>0</v>
      </c>
      <c r="BQ157" s="254">
        <f t="shared" si="184"/>
        <v>14.9</v>
      </c>
      <c r="BR157">
        <f t="shared" si="177"/>
        <v>16</v>
      </c>
      <c r="BS157">
        <v>0</v>
      </c>
      <c r="BT157">
        <v>1</v>
      </c>
      <c r="BU157" t="s">
        <v>139</v>
      </c>
      <c r="BV157" t="str">
        <f t="shared" si="197"/>
        <v>0</v>
      </c>
      <c r="BW157" t="str">
        <f t="shared" si="197"/>
        <v>0</v>
      </c>
      <c r="BX157" t="str">
        <f t="shared" si="197"/>
        <v>1</v>
      </c>
      <c r="BY157" t="s">
        <v>23</v>
      </c>
      <c r="BZ157" s="253">
        <f t="shared" si="185"/>
        <v>0</v>
      </c>
      <c r="CA157" s="253">
        <f t="shared" si="186"/>
        <v>345.67999999999995</v>
      </c>
      <c r="CB157" s="253">
        <f t="shared" si="187"/>
        <v>0</v>
      </c>
      <c r="CC157" s="253">
        <f t="shared" si="188"/>
        <v>0</v>
      </c>
      <c r="CD157" s="253">
        <f t="shared" si="189"/>
        <v>0</v>
      </c>
      <c r="CE157" s="253">
        <f t="shared" si="190"/>
        <v>0</v>
      </c>
      <c r="CF157" s="253">
        <f t="shared" si="191"/>
        <v>0</v>
      </c>
      <c r="CG157" s="253">
        <f t="shared" si="192"/>
        <v>0</v>
      </c>
      <c r="CH157" s="253">
        <f t="shared" si="193"/>
        <v>0</v>
      </c>
      <c r="CI157" s="253">
        <f t="shared" si="194"/>
        <v>0</v>
      </c>
      <c r="CJ157" s="253">
        <f t="shared" si="195"/>
        <v>0</v>
      </c>
      <c r="CK157" s="253">
        <f t="shared" si="196"/>
        <v>0</v>
      </c>
    </row>
    <row r="158" spans="1:89" ht="20.399999999999999" x14ac:dyDescent="0.3">
      <c r="A158" s="218"/>
      <c r="B158" s="194">
        <v>96</v>
      </c>
      <c r="C158" s="219">
        <v>216011</v>
      </c>
      <c r="D158" s="219">
        <v>21610032</v>
      </c>
      <c r="E158" s="220" t="s">
        <v>211</v>
      </c>
      <c r="F158" s="198" t="s">
        <v>344</v>
      </c>
      <c r="G158" s="198" t="s">
        <v>345</v>
      </c>
      <c r="H158" s="199" t="s">
        <v>18</v>
      </c>
      <c r="I158" s="194"/>
      <c r="J158" s="199" t="s">
        <v>19</v>
      </c>
      <c r="K158" s="200">
        <f t="shared" si="149"/>
        <v>102</v>
      </c>
      <c r="L158" s="226" t="s">
        <v>207</v>
      </c>
      <c r="M158" s="201">
        <v>0</v>
      </c>
      <c r="N158" s="262">
        <f t="shared" si="178"/>
        <v>17.28</v>
      </c>
      <c r="O158" s="222">
        <v>17.28</v>
      </c>
      <c r="P158" s="110">
        <f t="shared" si="156"/>
        <v>1762.5600000000002</v>
      </c>
      <c r="Q158" s="204" t="s">
        <v>139</v>
      </c>
      <c r="R158" s="113">
        <f t="shared" si="150"/>
        <v>20</v>
      </c>
      <c r="S158" s="114">
        <f t="shared" si="157"/>
        <v>345.6</v>
      </c>
      <c r="T158" s="113">
        <f t="shared" si="151"/>
        <v>40</v>
      </c>
      <c r="U158" s="115">
        <f t="shared" si="158"/>
        <v>691.2</v>
      </c>
      <c r="V158" s="113">
        <f t="shared" si="152"/>
        <v>21</v>
      </c>
      <c r="W158" s="115">
        <f t="shared" si="159"/>
        <v>362.88</v>
      </c>
      <c r="X158" s="113">
        <f t="shared" si="153"/>
        <v>21</v>
      </c>
      <c r="Y158" s="115">
        <f t="shared" si="160"/>
        <v>362.88</v>
      </c>
      <c r="Z158" s="116">
        <f t="shared" si="154"/>
        <v>1762.5600000000004</v>
      </c>
      <c r="AA158" s="117" t="b">
        <f t="shared" si="155"/>
        <v>1</v>
      </c>
      <c r="AB158" s="194"/>
      <c r="AC158" s="213"/>
      <c r="AD158" s="109" t="s">
        <v>22</v>
      </c>
      <c r="AE158" s="108" t="s">
        <v>23</v>
      </c>
      <c r="AF158" s="214"/>
      <c r="AG158" s="215"/>
      <c r="AH158" s="210"/>
      <c r="AI158" s="164">
        <f t="shared" si="161"/>
        <v>0</v>
      </c>
      <c r="AJ158" s="223"/>
      <c r="AK158" s="164">
        <f t="shared" si="162"/>
        <v>0</v>
      </c>
      <c r="AL158" s="223">
        <v>20</v>
      </c>
      <c r="AM158" s="164">
        <f t="shared" si="163"/>
        <v>345.6</v>
      </c>
      <c r="AN158" s="223">
        <v>20</v>
      </c>
      <c r="AO158" s="164">
        <f t="shared" si="164"/>
        <v>345.6</v>
      </c>
      <c r="AP158" s="223">
        <v>10</v>
      </c>
      <c r="AQ158" s="164">
        <f t="shared" si="165"/>
        <v>172.8</v>
      </c>
      <c r="AR158" s="223">
        <v>10</v>
      </c>
      <c r="AS158" s="164">
        <f t="shared" si="166"/>
        <v>172.8</v>
      </c>
      <c r="AT158" s="223">
        <v>1</v>
      </c>
      <c r="AU158" s="164">
        <f t="shared" si="167"/>
        <v>17.28</v>
      </c>
      <c r="AV158" s="223">
        <v>10</v>
      </c>
      <c r="AW158" s="164">
        <f t="shared" si="168"/>
        <v>172.8</v>
      </c>
      <c r="AX158" s="223">
        <v>10</v>
      </c>
      <c r="AY158" s="164">
        <f t="shared" si="169"/>
        <v>172.8</v>
      </c>
      <c r="AZ158" s="223">
        <v>10</v>
      </c>
      <c r="BA158" s="164">
        <f t="shared" si="170"/>
        <v>172.8</v>
      </c>
      <c r="BB158" s="223">
        <v>10</v>
      </c>
      <c r="BC158" s="164">
        <f t="shared" si="171"/>
        <v>172.8</v>
      </c>
      <c r="BD158" s="223">
        <v>1</v>
      </c>
      <c r="BE158" s="164">
        <f t="shared" si="172"/>
        <v>17.28</v>
      </c>
      <c r="BF158" s="253">
        <f t="shared" si="173"/>
        <v>1762.5600000000002</v>
      </c>
      <c r="BG158" s="253">
        <f t="shared" si="174"/>
        <v>1762.56</v>
      </c>
      <c r="BH158" s="10" t="b">
        <f t="shared" si="175"/>
        <v>1</v>
      </c>
      <c r="BI158" s="253">
        <f t="shared" si="176"/>
        <v>0</v>
      </c>
      <c r="BJ158" s="250">
        <f t="shared" si="179"/>
        <v>21610032</v>
      </c>
      <c r="BK158" s="251">
        <v>348</v>
      </c>
      <c r="BL158" s="251">
        <v>5</v>
      </c>
      <c r="BM158" s="252">
        <f t="shared" si="180"/>
        <v>20</v>
      </c>
      <c r="BN158" s="252">
        <f t="shared" si="181"/>
        <v>40</v>
      </c>
      <c r="BO158" s="252">
        <f t="shared" si="182"/>
        <v>21</v>
      </c>
      <c r="BP158" s="252">
        <f t="shared" si="183"/>
        <v>21</v>
      </c>
      <c r="BQ158" s="254">
        <f t="shared" si="184"/>
        <v>17.28</v>
      </c>
      <c r="BR158">
        <f t="shared" si="177"/>
        <v>0</v>
      </c>
      <c r="BS158">
        <v>0</v>
      </c>
      <c r="BT158">
        <v>1</v>
      </c>
      <c r="BU158" t="s">
        <v>139</v>
      </c>
      <c r="BV158" t="str">
        <f t="shared" si="197"/>
        <v>0</v>
      </c>
      <c r="BW158" t="str">
        <f t="shared" si="197"/>
        <v>0</v>
      </c>
      <c r="BX158" t="str">
        <f t="shared" si="197"/>
        <v>1</v>
      </c>
      <c r="BY158" t="s">
        <v>23</v>
      </c>
      <c r="BZ158" s="253">
        <f t="shared" si="185"/>
        <v>0</v>
      </c>
      <c r="CA158" s="253">
        <f t="shared" si="186"/>
        <v>0</v>
      </c>
      <c r="CB158" s="253">
        <f t="shared" si="187"/>
        <v>345.6</v>
      </c>
      <c r="CC158" s="253">
        <f t="shared" si="188"/>
        <v>345.6</v>
      </c>
      <c r="CD158" s="253">
        <f t="shared" si="189"/>
        <v>172.8</v>
      </c>
      <c r="CE158" s="253">
        <f t="shared" si="190"/>
        <v>172.8</v>
      </c>
      <c r="CF158" s="253">
        <f t="shared" si="191"/>
        <v>17.28</v>
      </c>
      <c r="CG158" s="253">
        <f t="shared" si="192"/>
        <v>172.8</v>
      </c>
      <c r="CH158" s="253">
        <f t="shared" si="193"/>
        <v>172.8</v>
      </c>
      <c r="CI158" s="253">
        <f t="shared" si="194"/>
        <v>172.8</v>
      </c>
      <c r="CJ158" s="253">
        <f t="shared" si="195"/>
        <v>172.8</v>
      </c>
      <c r="CK158" s="253">
        <f t="shared" si="196"/>
        <v>17.28</v>
      </c>
    </row>
    <row r="159" spans="1:89" ht="20.399999999999999" x14ac:dyDescent="0.3">
      <c r="B159" s="129">
        <v>97</v>
      </c>
      <c r="C159" s="191">
        <v>216011</v>
      </c>
      <c r="D159" s="191">
        <v>21610040</v>
      </c>
      <c r="E159" s="139" t="s">
        <v>190</v>
      </c>
      <c r="F159" s="108" t="s">
        <v>344</v>
      </c>
      <c r="G159" s="108" t="s">
        <v>345</v>
      </c>
      <c r="H159" s="109" t="s">
        <v>18</v>
      </c>
      <c r="I159" s="123"/>
      <c r="J159" s="109" t="s">
        <v>19</v>
      </c>
      <c r="K159" s="111">
        <f t="shared" si="149"/>
        <v>5</v>
      </c>
      <c r="L159" s="142" t="s">
        <v>20</v>
      </c>
      <c r="M159" s="201">
        <v>16</v>
      </c>
      <c r="N159" s="262">
        <f t="shared" si="178"/>
        <v>23</v>
      </c>
      <c r="O159" s="141">
        <v>23</v>
      </c>
      <c r="P159" s="110">
        <f t="shared" si="156"/>
        <v>133.4</v>
      </c>
      <c r="Q159" s="112" t="s">
        <v>139</v>
      </c>
      <c r="R159" s="113">
        <f t="shared" si="150"/>
        <v>5</v>
      </c>
      <c r="S159" s="114">
        <f t="shared" si="157"/>
        <v>133.4</v>
      </c>
      <c r="T159" s="113">
        <f t="shared" si="151"/>
        <v>0</v>
      </c>
      <c r="U159" s="115">
        <f t="shared" si="158"/>
        <v>0</v>
      </c>
      <c r="V159" s="113">
        <f t="shared" si="152"/>
        <v>0</v>
      </c>
      <c r="W159" s="115">
        <f t="shared" si="159"/>
        <v>0</v>
      </c>
      <c r="X159" s="113">
        <f t="shared" si="153"/>
        <v>0</v>
      </c>
      <c r="Y159" s="115">
        <f t="shared" si="160"/>
        <v>0</v>
      </c>
      <c r="Z159" s="116">
        <f t="shared" si="154"/>
        <v>133.4</v>
      </c>
      <c r="AA159" s="117" t="b">
        <f t="shared" si="155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>
        <v>0</v>
      </c>
      <c r="AI159" s="164">
        <f t="shared" si="161"/>
        <v>0</v>
      </c>
      <c r="AJ159" s="22">
        <v>5</v>
      </c>
      <c r="AK159" s="164">
        <f t="shared" si="162"/>
        <v>133.4</v>
      </c>
      <c r="AL159" s="22"/>
      <c r="AM159" s="164">
        <f t="shared" si="163"/>
        <v>0</v>
      </c>
      <c r="AN159" s="22"/>
      <c r="AO159" s="164">
        <f t="shared" si="164"/>
        <v>0</v>
      </c>
      <c r="AP159" s="22"/>
      <c r="AQ159" s="164">
        <f t="shared" si="165"/>
        <v>0</v>
      </c>
      <c r="AR159" s="22"/>
      <c r="AS159" s="164">
        <f t="shared" si="166"/>
        <v>0</v>
      </c>
      <c r="AT159" s="22"/>
      <c r="AU159" s="164">
        <f t="shared" si="167"/>
        <v>0</v>
      </c>
      <c r="AV159" s="22"/>
      <c r="AW159" s="164">
        <f t="shared" si="168"/>
        <v>0</v>
      </c>
      <c r="AX159" s="22"/>
      <c r="AY159" s="164">
        <f t="shared" si="169"/>
        <v>0</v>
      </c>
      <c r="AZ159" s="22"/>
      <c r="BA159" s="164">
        <f t="shared" si="170"/>
        <v>0</v>
      </c>
      <c r="BB159" s="22"/>
      <c r="BC159" s="164">
        <f t="shared" si="171"/>
        <v>0</v>
      </c>
      <c r="BD159" s="22"/>
      <c r="BE159" s="164">
        <f t="shared" si="172"/>
        <v>0</v>
      </c>
      <c r="BF159" s="253">
        <f t="shared" si="173"/>
        <v>133.4</v>
      </c>
      <c r="BG159" s="253">
        <f t="shared" si="174"/>
        <v>133.4</v>
      </c>
      <c r="BH159" s="10" t="b">
        <f t="shared" si="175"/>
        <v>1</v>
      </c>
      <c r="BI159" s="253">
        <f t="shared" si="176"/>
        <v>0</v>
      </c>
      <c r="BJ159" s="250">
        <f t="shared" si="179"/>
        <v>21610040</v>
      </c>
      <c r="BK159" s="251">
        <v>348</v>
      </c>
      <c r="BL159" s="251">
        <v>5</v>
      </c>
      <c r="BM159" s="252">
        <f t="shared" si="180"/>
        <v>5</v>
      </c>
      <c r="BN159" s="252">
        <f t="shared" si="181"/>
        <v>0</v>
      </c>
      <c r="BO159" s="252">
        <f t="shared" si="182"/>
        <v>0</v>
      </c>
      <c r="BP159" s="252">
        <f t="shared" si="183"/>
        <v>0</v>
      </c>
      <c r="BQ159" s="254">
        <f t="shared" si="184"/>
        <v>23</v>
      </c>
      <c r="BR159">
        <f t="shared" si="177"/>
        <v>16</v>
      </c>
      <c r="BS159">
        <v>0</v>
      </c>
      <c r="BT159">
        <v>1</v>
      </c>
      <c r="BU159" t="s">
        <v>139</v>
      </c>
      <c r="BV159" t="str">
        <f t="shared" si="197"/>
        <v>0</v>
      </c>
      <c r="BW159" t="str">
        <f t="shared" si="197"/>
        <v>0</v>
      </c>
      <c r="BX159" t="str">
        <f t="shared" si="197"/>
        <v>1</v>
      </c>
      <c r="BY159" t="s">
        <v>23</v>
      </c>
      <c r="BZ159" s="253">
        <f t="shared" si="185"/>
        <v>0</v>
      </c>
      <c r="CA159" s="253">
        <f t="shared" si="186"/>
        <v>133.4</v>
      </c>
      <c r="CB159" s="253">
        <f t="shared" si="187"/>
        <v>0</v>
      </c>
      <c r="CC159" s="253">
        <f t="shared" si="188"/>
        <v>0</v>
      </c>
      <c r="CD159" s="253">
        <f t="shared" si="189"/>
        <v>0</v>
      </c>
      <c r="CE159" s="253">
        <f t="shared" si="190"/>
        <v>0</v>
      </c>
      <c r="CF159" s="253">
        <f t="shared" si="191"/>
        <v>0</v>
      </c>
      <c r="CG159" s="253">
        <f t="shared" si="192"/>
        <v>0</v>
      </c>
      <c r="CH159" s="253">
        <f t="shared" si="193"/>
        <v>0</v>
      </c>
      <c r="CI159" s="253">
        <f t="shared" si="194"/>
        <v>0</v>
      </c>
      <c r="CJ159" s="253">
        <f t="shared" si="195"/>
        <v>0</v>
      </c>
      <c r="CK159" s="253">
        <f t="shared" si="196"/>
        <v>0</v>
      </c>
    </row>
    <row r="160" spans="1:89" ht="20.399999999999999" x14ac:dyDescent="0.3">
      <c r="A160" s="218"/>
      <c r="B160" s="194">
        <v>97</v>
      </c>
      <c r="C160" s="219">
        <v>216011</v>
      </c>
      <c r="D160" s="219">
        <v>21610040</v>
      </c>
      <c r="E160" s="220" t="s">
        <v>190</v>
      </c>
      <c r="F160" s="198" t="s">
        <v>344</v>
      </c>
      <c r="G160" s="198" t="s">
        <v>345</v>
      </c>
      <c r="H160" s="199" t="s">
        <v>18</v>
      </c>
      <c r="I160" s="194"/>
      <c r="J160" s="199" t="s">
        <v>19</v>
      </c>
      <c r="K160" s="200">
        <f t="shared" si="149"/>
        <v>16</v>
      </c>
      <c r="L160" s="224" t="s">
        <v>20</v>
      </c>
      <c r="M160" s="201">
        <v>16</v>
      </c>
      <c r="N160" s="262">
        <f t="shared" si="178"/>
        <v>23</v>
      </c>
      <c r="O160" s="222">
        <v>23</v>
      </c>
      <c r="P160" s="110">
        <f t="shared" si="156"/>
        <v>426.88</v>
      </c>
      <c r="Q160" s="204" t="s">
        <v>139</v>
      </c>
      <c r="R160" s="113">
        <f t="shared" si="150"/>
        <v>5</v>
      </c>
      <c r="S160" s="114">
        <f t="shared" si="157"/>
        <v>133.4</v>
      </c>
      <c r="T160" s="113">
        <f t="shared" si="151"/>
        <v>7</v>
      </c>
      <c r="U160" s="115">
        <f t="shared" si="158"/>
        <v>186.76</v>
      </c>
      <c r="V160" s="113">
        <f t="shared" si="152"/>
        <v>2</v>
      </c>
      <c r="W160" s="115">
        <f t="shared" si="159"/>
        <v>53.36</v>
      </c>
      <c r="X160" s="113">
        <f t="shared" si="153"/>
        <v>2</v>
      </c>
      <c r="Y160" s="115">
        <f t="shared" si="160"/>
        <v>53.36</v>
      </c>
      <c r="Z160" s="116">
        <f t="shared" si="154"/>
        <v>426.88</v>
      </c>
      <c r="AA160" s="117" t="b">
        <f t="shared" si="155"/>
        <v>1</v>
      </c>
      <c r="AB160" s="194"/>
      <c r="AC160" s="213"/>
      <c r="AD160" s="109" t="s">
        <v>22</v>
      </c>
      <c r="AE160" s="108" t="s">
        <v>23</v>
      </c>
      <c r="AF160" s="214"/>
      <c r="AG160" s="215"/>
      <c r="AH160" s="210"/>
      <c r="AI160" s="164">
        <f t="shared" si="161"/>
        <v>0</v>
      </c>
      <c r="AJ160" s="223"/>
      <c r="AK160" s="164">
        <f t="shared" si="162"/>
        <v>0</v>
      </c>
      <c r="AL160" s="223">
        <v>5</v>
      </c>
      <c r="AM160" s="164">
        <f t="shared" si="163"/>
        <v>133.4</v>
      </c>
      <c r="AN160" s="223">
        <v>5</v>
      </c>
      <c r="AO160" s="164">
        <f t="shared" si="164"/>
        <v>133.4</v>
      </c>
      <c r="AP160" s="223">
        <v>1</v>
      </c>
      <c r="AQ160" s="164">
        <f t="shared" si="165"/>
        <v>26.68</v>
      </c>
      <c r="AR160" s="223">
        <v>1</v>
      </c>
      <c r="AS160" s="164">
        <f t="shared" si="166"/>
        <v>26.68</v>
      </c>
      <c r="AT160" s="223">
        <v>0</v>
      </c>
      <c r="AU160" s="164">
        <f t="shared" si="167"/>
        <v>0</v>
      </c>
      <c r="AV160" s="223">
        <v>1</v>
      </c>
      <c r="AW160" s="164">
        <f t="shared" si="168"/>
        <v>26.68</v>
      </c>
      <c r="AX160" s="223">
        <v>1</v>
      </c>
      <c r="AY160" s="164">
        <f t="shared" si="169"/>
        <v>26.68</v>
      </c>
      <c r="AZ160" s="223">
        <v>1</v>
      </c>
      <c r="BA160" s="164">
        <f t="shared" si="170"/>
        <v>26.68</v>
      </c>
      <c r="BB160" s="223">
        <v>1</v>
      </c>
      <c r="BC160" s="164">
        <f t="shared" si="171"/>
        <v>26.68</v>
      </c>
      <c r="BD160" s="223">
        <v>0</v>
      </c>
      <c r="BE160" s="164">
        <f t="shared" si="172"/>
        <v>0</v>
      </c>
      <c r="BF160" s="253">
        <f t="shared" si="173"/>
        <v>426.88</v>
      </c>
      <c r="BG160" s="253">
        <f t="shared" si="174"/>
        <v>426.88</v>
      </c>
      <c r="BH160" s="10" t="b">
        <f t="shared" si="175"/>
        <v>1</v>
      </c>
      <c r="BI160" s="253">
        <f t="shared" si="176"/>
        <v>0</v>
      </c>
      <c r="BJ160" s="250">
        <f t="shared" si="179"/>
        <v>21610040</v>
      </c>
      <c r="BK160" s="251">
        <v>348</v>
      </c>
      <c r="BL160" s="251">
        <v>5</v>
      </c>
      <c r="BM160" s="252">
        <f t="shared" si="180"/>
        <v>5</v>
      </c>
      <c r="BN160" s="252">
        <f t="shared" si="181"/>
        <v>7</v>
      </c>
      <c r="BO160" s="252">
        <f t="shared" si="182"/>
        <v>2</v>
      </c>
      <c r="BP160" s="252">
        <f t="shared" si="183"/>
        <v>2</v>
      </c>
      <c r="BQ160" s="254">
        <f t="shared" si="184"/>
        <v>23</v>
      </c>
      <c r="BR160">
        <f t="shared" si="177"/>
        <v>16</v>
      </c>
      <c r="BS160">
        <v>0</v>
      </c>
      <c r="BT160">
        <v>1</v>
      </c>
      <c r="BU160" t="s">
        <v>139</v>
      </c>
      <c r="BV160" t="str">
        <f t="shared" si="197"/>
        <v>0</v>
      </c>
      <c r="BW160" t="str">
        <f t="shared" si="197"/>
        <v>0</v>
      </c>
      <c r="BX160" t="str">
        <f t="shared" si="197"/>
        <v>1</v>
      </c>
      <c r="BY160" t="s">
        <v>23</v>
      </c>
      <c r="BZ160" s="253">
        <f t="shared" si="185"/>
        <v>0</v>
      </c>
      <c r="CA160" s="253">
        <f t="shared" si="186"/>
        <v>0</v>
      </c>
      <c r="CB160" s="253">
        <f t="shared" si="187"/>
        <v>133.4</v>
      </c>
      <c r="CC160" s="253">
        <f t="shared" si="188"/>
        <v>133.4</v>
      </c>
      <c r="CD160" s="253">
        <f t="shared" si="189"/>
        <v>26.68</v>
      </c>
      <c r="CE160" s="253">
        <f t="shared" si="190"/>
        <v>26.68</v>
      </c>
      <c r="CF160" s="253">
        <f t="shared" si="191"/>
        <v>0</v>
      </c>
      <c r="CG160" s="253">
        <f t="shared" si="192"/>
        <v>26.68</v>
      </c>
      <c r="CH160" s="253">
        <f t="shared" si="193"/>
        <v>26.68</v>
      </c>
      <c r="CI160" s="253">
        <f t="shared" si="194"/>
        <v>26.68</v>
      </c>
      <c r="CJ160" s="253">
        <f t="shared" si="195"/>
        <v>26.68</v>
      </c>
      <c r="CK160" s="253">
        <f t="shared" si="196"/>
        <v>0</v>
      </c>
    </row>
    <row r="161" spans="1:89" ht="20.399999999999999" x14ac:dyDescent="0.3">
      <c r="B161" s="129">
        <v>98</v>
      </c>
      <c r="C161" s="191">
        <v>216011</v>
      </c>
      <c r="D161" s="191">
        <v>21610046</v>
      </c>
      <c r="E161" s="139" t="s">
        <v>191</v>
      </c>
      <c r="F161" s="108" t="s">
        <v>344</v>
      </c>
      <c r="G161" s="108" t="s">
        <v>345</v>
      </c>
      <c r="H161" s="109" t="s">
        <v>18</v>
      </c>
      <c r="I161" s="123"/>
      <c r="J161" s="109" t="s">
        <v>19</v>
      </c>
      <c r="K161" s="111">
        <f t="shared" si="149"/>
        <v>5</v>
      </c>
      <c r="L161" s="142" t="s">
        <v>20</v>
      </c>
      <c r="M161" s="201">
        <v>16</v>
      </c>
      <c r="N161" s="262">
        <f t="shared" si="178"/>
        <v>30</v>
      </c>
      <c r="O161" s="141">
        <v>30</v>
      </c>
      <c r="P161" s="110">
        <f t="shared" si="156"/>
        <v>174</v>
      </c>
      <c r="Q161" s="112" t="s">
        <v>139</v>
      </c>
      <c r="R161" s="113">
        <f t="shared" si="150"/>
        <v>5</v>
      </c>
      <c r="S161" s="114">
        <f t="shared" si="157"/>
        <v>174</v>
      </c>
      <c r="T161" s="113">
        <f t="shared" si="151"/>
        <v>0</v>
      </c>
      <c r="U161" s="115">
        <f t="shared" si="158"/>
        <v>0</v>
      </c>
      <c r="V161" s="113">
        <f t="shared" si="152"/>
        <v>0</v>
      </c>
      <c r="W161" s="115">
        <f t="shared" si="159"/>
        <v>0</v>
      </c>
      <c r="X161" s="113">
        <f t="shared" si="153"/>
        <v>0</v>
      </c>
      <c r="Y161" s="115">
        <f t="shared" si="160"/>
        <v>0</v>
      </c>
      <c r="Z161" s="116">
        <f t="shared" si="154"/>
        <v>174</v>
      </c>
      <c r="AA161" s="117" t="b">
        <f t="shared" si="155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>
        <v>0</v>
      </c>
      <c r="AI161" s="164">
        <f t="shared" si="161"/>
        <v>0</v>
      </c>
      <c r="AJ161" s="22">
        <v>5</v>
      </c>
      <c r="AK161" s="164">
        <f t="shared" si="162"/>
        <v>174</v>
      </c>
      <c r="AL161" s="22"/>
      <c r="AM161" s="164">
        <f t="shared" si="163"/>
        <v>0</v>
      </c>
      <c r="AN161" s="22"/>
      <c r="AO161" s="164">
        <f t="shared" si="164"/>
        <v>0</v>
      </c>
      <c r="AP161" s="22"/>
      <c r="AQ161" s="164">
        <f t="shared" si="165"/>
        <v>0</v>
      </c>
      <c r="AR161" s="22"/>
      <c r="AS161" s="164">
        <f t="shared" si="166"/>
        <v>0</v>
      </c>
      <c r="AT161" s="22"/>
      <c r="AU161" s="164">
        <f t="shared" si="167"/>
        <v>0</v>
      </c>
      <c r="AV161" s="22"/>
      <c r="AW161" s="164">
        <f t="shared" si="168"/>
        <v>0</v>
      </c>
      <c r="AX161" s="22"/>
      <c r="AY161" s="164">
        <f t="shared" si="169"/>
        <v>0</v>
      </c>
      <c r="AZ161" s="22"/>
      <c r="BA161" s="164">
        <f t="shared" si="170"/>
        <v>0</v>
      </c>
      <c r="BB161" s="22"/>
      <c r="BC161" s="164">
        <f t="shared" si="171"/>
        <v>0</v>
      </c>
      <c r="BD161" s="22"/>
      <c r="BE161" s="164">
        <f t="shared" si="172"/>
        <v>0</v>
      </c>
      <c r="BF161" s="253">
        <f t="shared" si="173"/>
        <v>174</v>
      </c>
      <c r="BG161" s="253">
        <f t="shared" si="174"/>
        <v>174</v>
      </c>
      <c r="BH161" s="10" t="b">
        <f t="shared" si="175"/>
        <v>1</v>
      </c>
      <c r="BI161" s="253">
        <f t="shared" si="176"/>
        <v>0</v>
      </c>
      <c r="BJ161" s="250">
        <f t="shared" si="179"/>
        <v>21610046</v>
      </c>
      <c r="BK161" s="251">
        <v>348</v>
      </c>
      <c r="BL161" s="251">
        <v>5</v>
      </c>
      <c r="BM161" s="252">
        <f t="shared" si="180"/>
        <v>5</v>
      </c>
      <c r="BN161" s="252">
        <f t="shared" si="181"/>
        <v>0</v>
      </c>
      <c r="BO161" s="252">
        <f t="shared" si="182"/>
        <v>0</v>
      </c>
      <c r="BP161" s="252">
        <f t="shared" si="183"/>
        <v>0</v>
      </c>
      <c r="BQ161" s="254">
        <f t="shared" si="184"/>
        <v>30</v>
      </c>
      <c r="BR161">
        <f t="shared" si="177"/>
        <v>16</v>
      </c>
      <c r="BS161">
        <v>0</v>
      </c>
      <c r="BT161">
        <v>1</v>
      </c>
      <c r="BU161" t="s">
        <v>139</v>
      </c>
      <c r="BV161" t="str">
        <f t="shared" si="197"/>
        <v>0</v>
      </c>
      <c r="BW161" t="str">
        <f t="shared" si="197"/>
        <v>0</v>
      </c>
      <c r="BX161" t="str">
        <f t="shared" si="197"/>
        <v>1</v>
      </c>
      <c r="BY161" t="s">
        <v>23</v>
      </c>
      <c r="BZ161" s="253">
        <f t="shared" si="185"/>
        <v>0</v>
      </c>
      <c r="CA161" s="253">
        <f t="shared" si="186"/>
        <v>174</v>
      </c>
      <c r="CB161" s="253">
        <f t="shared" si="187"/>
        <v>0</v>
      </c>
      <c r="CC161" s="253">
        <f t="shared" si="188"/>
        <v>0</v>
      </c>
      <c r="CD161" s="253">
        <f t="shared" si="189"/>
        <v>0</v>
      </c>
      <c r="CE161" s="253">
        <f t="shared" si="190"/>
        <v>0</v>
      </c>
      <c r="CF161" s="253">
        <f t="shared" si="191"/>
        <v>0</v>
      </c>
      <c r="CG161" s="253">
        <f t="shared" si="192"/>
        <v>0</v>
      </c>
      <c r="CH161" s="253">
        <f t="shared" si="193"/>
        <v>0</v>
      </c>
      <c r="CI161" s="253">
        <f t="shared" si="194"/>
        <v>0</v>
      </c>
      <c r="CJ161" s="253">
        <f t="shared" si="195"/>
        <v>0</v>
      </c>
      <c r="CK161" s="253">
        <f t="shared" si="196"/>
        <v>0</v>
      </c>
    </row>
    <row r="162" spans="1:89" ht="20.399999999999999" x14ac:dyDescent="0.3">
      <c r="A162" s="218"/>
      <c r="B162" s="194">
        <v>98</v>
      </c>
      <c r="C162" s="219">
        <v>216011</v>
      </c>
      <c r="D162" s="219">
        <v>21610046</v>
      </c>
      <c r="E162" s="220" t="s">
        <v>191</v>
      </c>
      <c r="F162" s="198" t="s">
        <v>344</v>
      </c>
      <c r="G162" s="198" t="s">
        <v>345</v>
      </c>
      <c r="H162" s="199" t="s">
        <v>18</v>
      </c>
      <c r="I162" s="194"/>
      <c r="J162" s="199" t="s">
        <v>19</v>
      </c>
      <c r="K162" s="200">
        <f t="shared" si="149"/>
        <v>16</v>
      </c>
      <c r="L162" s="224" t="s">
        <v>20</v>
      </c>
      <c r="M162" s="201">
        <v>16</v>
      </c>
      <c r="N162" s="262">
        <f t="shared" si="178"/>
        <v>30</v>
      </c>
      <c r="O162" s="222">
        <v>30</v>
      </c>
      <c r="P162" s="110">
        <f t="shared" si="156"/>
        <v>556.79999999999995</v>
      </c>
      <c r="Q162" s="204" t="s">
        <v>139</v>
      </c>
      <c r="R162" s="113">
        <f t="shared" si="150"/>
        <v>5</v>
      </c>
      <c r="S162" s="114">
        <f t="shared" si="157"/>
        <v>174</v>
      </c>
      <c r="T162" s="113">
        <f t="shared" si="151"/>
        <v>7</v>
      </c>
      <c r="U162" s="115">
        <f t="shared" si="158"/>
        <v>243.59999999999997</v>
      </c>
      <c r="V162" s="113">
        <f t="shared" si="152"/>
        <v>2</v>
      </c>
      <c r="W162" s="115">
        <f t="shared" si="159"/>
        <v>69.599999999999994</v>
      </c>
      <c r="X162" s="113">
        <f t="shared" si="153"/>
        <v>2</v>
      </c>
      <c r="Y162" s="115">
        <f t="shared" si="160"/>
        <v>69.599999999999994</v>
      </c>
      <c r="Z162" s="116">
        <f t="shared" si="154"/>
        <v>556.79999999999995</v>
      </c>
      <c r="AA162" s="117" t="b">
        <f t="shared" si="155"/>
        <v>1</v>
      </c>
      <c r="AB162" s="194"/>
      <c r="AC162" s="213"/>
      <c r="AD162" s="109" t="s">
        <v>22</v>
      </c>
      <c r="AE162" s="108" t="s">
        <v>23</v>
      </c>
      <c r="AF162" s="214"/>
      <c r="AG162" s="215"/>
      <c r="AH162" s="210"/>
      <c r="AI162" s="164">
        <f t="shared" si="161"/>
        <v>0</v>
      </c>
      <c r="AJ162" s="223"/>
      <c r="AK162" s="164">
        <f t="shared" si="162"/>
        <v>0</v>
      </c>
      <c r="AL162" s="223">
        <v>5</v>
      </c>
      <c r="AM162" s="164">
        <f t="shared" si="163"/>
        <v>174</v>
      </c>
      <c r="AN162" s="223">
        <v>5</v>
      </c>
      <c r="AO162" s="164">
        <f t="shared" si="164"/>
        <v>174</v>
      </c>
      <c r="AP162" s="223">
        <v>1</v>
      </c>
      <c r="AQ162" s="164">
        <f t="shared" si="165"/>
        <v>34.799999999999997</v>
      </c>
      <c r="AR162" s="223">
        <v>1</v>
      </c>
      <c r="AS162" s="164">
        <f t="shared" si="166"/>
        <v>34.799999999999997</v>
      </c>
      <c r="AT162" s="223">
        <v>0</v>
      </c>
      <c r="AU162" s="164">
        <f t="shared" si="167"/>
        <v>0</v>
      </c>
      <c r="AV162" s="223">
        <v>1</v>
      </c>
      <c r="AW162" s="164">
        <f t="shared" si="168"/>
        <v>34.799999999999997</v>
      </c>
      <c r="AX162" s="223">
        <v>1</v>
      </c>
      <c r="AY162" s="164">
        <f t="shared" si="169"/>
        <v>34.799999999999997</v>
      </c>
      <c r="AZ162" s="223">
        <v>1</v>
      </c>
      <c r="BA162" s="164">
        <f t="shared" si="170"/>
        <v>34.799999999999997</v>
      </c>
      <c r="BB162" s="223">
        <v>1</v>
      </c>
      <c r="BC162" s="164">
        <f t="shared" si="171"/>
        <v>34.799999999999997</v>
      </c>
      <c r="BD162" s="223">
        <v>0</v>
      </c>
      <c r="BE162" s="164">
        <f t="shared" si="172"/>
        <v>0</v>
      </c>
      <c r="BF162" s="253">
        <f t="shared" si="173"/>
        <v>556.79999999999995</v>
      </c>
      <c r="BG162" s="253">
        <f t="shared" si="174"/>
        <v>556.79999999999995</v>
      </c>
      <c r="BH162" s="10" t="b">
        <f t="shared" si="175"/>
        <v>1</v>
      </c>
      <c r="BI162" s="253">
        <f t="shared" si="176"/>
        <v>0</v>
      </c>
      <c r="BJ162" s="250">
        <f t="shared" si="179"/>
        <v>21610046</v>
      </c>
      <c r="BK162" s="251">
        <v>348</v>
      </c>
      <c r="BL162" s="251">
        <v>5</v>
      </c>
      <c r="BM162" s="252">
        <f t="shared" si="180"/>
        <v>5</v>
      </c>
      <c r="BN162" s="252">
        <f t="shared" si="181"/>
        <v>7</v>
      </c>
      <c r="BO162" s="252">
        <f t="shared" si="182"/>
        <v>2</v>
      </c>
      <c r="BP162" s="252">
        <f t="shared" si="183"/>
        <v>2</v>
      </c>
      <c r="BQ162" s="254">
        <f t="shared" si="184"/>
        <v>30</v>
      </c>
      <c r="BR162">
        <f t="shared" si="177"/>
        <v>16</v>
      </c>
      <c r="BS162">
        <v>0</v>
      </c>
      <c r="BT162">
        <v>1</v>
      </c>
      <c r="BU162" t="s">
        <v>139</v>
      </c>
      <c r="BV162" t="str">
        <f t="shared" si="197"/>
        <v>0</v>
      </c>
      <c r="BW162" t="str">
        <f t="shared" si="197"/>
        <v>0</v>
      </c>
      <c r="BX162" t="str">
        <f t="shared" si="197"/>
        <v>1</v>
      </c>
      <c r="BY162" t="s">
        <v>23</v>
      </c>
      <c r="BZ162" s="253">
        <f t="shared" si="185"/>
        <v>0</v>
      </c>
      <c r="CA162" s="253">
        <f t="shared" si="186"/>
        <v>0</v>
      </c>
      <c r="CB162" s="253">
        <f t="shared" si="187"/>
        <v>174</v>
      </c>
      <c r="CC162" s="253">
        <f t="shared" si="188"/>
        <v>174</v>
      </c>
      <c r="CD162" s="253">
        <f t="shared" si="189"/>
        <v>34.799999999999997</v>
      </c>
      <c r="CE162" s="253">
        <f t="shared" si="190"/>
        <v>34.799999999999997</v>
      </c>
      <c r="CF162" s="253">
        <f t="shared" si="191"/>
        <v>0</v>
      </c>
      <c r="CG162" s="253">
        <f t="shared" si="192"/>
        <v>34.799999999999997</v>
      </c>
      <c r="CH162" s="253">
        <f t="shared" si="193"/>
        <v>34.799999999999997</v>
      </c>
      <c r="CI162" s="253">
        <f t="shared" si="194"/>
        <v>34.799999999999997</v>
      </c>
      <c r="CJ162" s="253">
        <f t="shared" si="195"/>
        <v>34.799999999999997</v>
      </c>
      <c r="CK162" s="253">
        <f t="shared" si="196"/>
        <v>0</v>
      </c>
    </row>
    <row r="163" spans="1:89" ht="20.399999999999999" x14ac:dyDescent="0.3">
      <c r="B163" s="129">
        <v>99</v>
      </c>
      <c r="C163" s="191">
        <v>216011</v>
      </c>
      <c r="D163" s="191">
        <v>21610049</v>
      </c>
      <c r="E163" s="139" t="s">
        <v>218</v>
      </c>
      <c r="F163" s="108" t="s">
        <v>344</v>
      </c>
      <c r="G163" s="108" t="s">
        <v>345</v>
      </c>
      <c r="H163" s="109" t="s">
        <v>18</v>
      </c>
      <c r="I163" s="123"/>
      <c r="J163" s="109" t="s">
        <v>19</v>
      </c>
      <c r="K163" s="111">
        <f t="shared" si="149"/>
        <v>0</v>
      </c>
      <c r="L163" s="142" t="s">
        <v>20</v>
      </c>
      <c r="M163" s="201">
        <v>16</v>
      </c>
      <c r="N163" s="262">
        <f t="shared" si="178"/>
        <v>88</v>
      </c>
      <c r="O163" s="141">
        <v>88</v>
      </c>
      <c r="P163" s="110">
        <f t="shared" si="156"/>
        <v>0</v>
      </c>
      <c r="Q163" s="112" t="s">
        <v>139</v>
      </c>
      <c r="R163" s="113">
        <f t="shared" si="150"/>
        <v>0</v>
      </c>
      <c r="S163" s="114">
        <f t="shared" si="157"/>
        <v>0</v>
      </c>
      <c r="T163" s="113">
        <f t="shared" si="151"/>
        <v>0</v>
      </c>
      <c r="U163" s="115">
        <f t="shared" si="158"/>
        <v>0</v>
      </c>
      <c r="V163" s="113">
        <f t="shared" si="152"/>
        <v>0</v>
      </c>
      <c r="W163" s="115">
        <f t="shared" si="159"/>
        <v>0</v>
      </c>
      <c r="X163" s="113">
        <f t="shared" si="153"/>
        <v>0</v>
      </c>
      <c r="Y163" s="115">
        <f t="shared" si="160"/>
        <v>0</v>
      </c>
      <c r="Z163" s="116">
        <f t="shared" si="154"/>
        <v>0</v>
      </c>
      <c r="AA163" s="117" t="b">
        <f t="shared" si="155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>
        <v>0</v>
      </c>
      <c r="AI163" s="164">
        <f t="shared" si="161"/>
        <v>0</v>
      </c>
      <c r="AJ163" s="22">
        <v>0</v>
      </c>
      <c r="AK163" s="164">
        <f t="shared" si="162"/>
        <v>0</v>
      </c>
      <c r="AL163" s="22"/>
      <c r="AM163" s="164">
        <f t="shared" si="163"/>
        <v>0</v>
      </c>
      <c r="AN163" s="22"/>
      <c r="AO163" s="164">
        <f t="shared" si="164"/>
        <v>0</v>
      </c>
      <c r="AP163" s="22"/>
      <c r="AQ163" s="164">
        <f t="shared" si="165"/>
        <v>0</v>
      </c>
      <c r="AR163" s="22"/>
      <c r="AS163" s="164">
        <f t="shared" si="166"/>
        <v>0</v>
      </c>
      <c r="AT163" s="22"/>
      <c r="AU163" s="164">
        <f t="shared" si="167"/>
        <v>0</v>
      </c>
      <c r="AV163" s="22"/>
      <c r="AW163" s="164">
        <f t="shared" si="168"/>
        <v>0</v>
      </c>
      <c r="AX163" s="22"/>
      <c r="AY163" s="164">
        <f t="shared" si="169"/>
        <v>0</v>
      </c>
      <c r="AZ163" s="22"/>
      <c r="BA163" s="164">
        <f t="shared" si="170"/>
        <v>0</v>
      </c>
      <c r="BB163" s="22"/>
      <c r="BC163" s="164">
        <f t="shared" si="171"/>
        <v>0</v>
      </c>
      <c r="BD163" s="22"/>
      <c r="BE163" s="164">
        <f t="shared" si="172"/>
        <v>0</v>
      </c>
      <c r="BF163" s="253">
        <f t="shared" si="173"/>
        <v>0</v>
      </c>
      <c r="BG163" s="253">
        <f t="shared" si="174"/>
        <v>0</v>
      </c>
      <c r="BH163" s="10" t="b">
        <f t="shared" si="175"/>
        <v>1</v>
      </c>
      <c r="BI163" s="253">
        <f t="shared" si="176"/>
        <v>0</v>
      </c>
      <c r="BJ163" s="250">
        <f t="shared" si="179"/>
        <v>21610049</v>
      </c>
      <c r="BK163" s="251">
        <v>348</v>
      </c>
      <c r="BL163" s="251">
        <v>5</v>
      </c>
      <c r="BM163" s="252">
        <f t="shared" si="180"/>
        <v>0</v>
      </c>
      <c r="BN163" s="252">
        <f t="shared" si="181"/>
        <v>0</v>
      </c>
      <c r="BO163" s="252">
        <f t="shared" si="182"/>
        <v>0</v>
      </c>
      <c r="BP163" s="252">
        <f t="shared" si="183"/>
        <v>0</v>
      </c>
      <c r="BQ163" s="254">
        <f t="shared" si="184"/>
        <v>88</v>
      </c>
      <c r="BR163">
        <f t="shared" si="177"/>
        <v>16</v>
      </c>
      <c r="BS163">
        <v>0</v>
      </c>
      <c r="BT163">
        <v>1</v>
      </c>
      <c r="BU163" t="s">
        <v>139</v>
      </c>
      <c r="BV163" t="str">
        <f t="shared" si="197"/>
        <v>0</v>
      </c>
      <c r="BW163" t="str">
        <f t="shared" si="197"/>
        <v>0</v>
      </c>
      <c r="BX163" t="str">
        <f t="shared" si="197"/>
        <v>1</v>
      </c>
      <c r="BY163" t="s">
        <v>23</v>
      </c>
      <c r="BZ163" s="253">
        <f t="shared" si="185"/>
        <v>0</v>
      </c>
      <c r="CA163" s="253">
        <f t="shared" si="186"/>
        <v>0</v>
      </c>
      <c r="CB163" s="253">
        <f t="shared" si="187"/>
        <v>0</v>
      </c>
      <c r="CC163" s="253">
        <f t="shared" si="188"/>
        <v>0</v>
      </c>
      <c r="CD163" s="253">
        <f t="shared" si="189"/>
        <v>0</v>
      </c>
      <c r="CE163" s="253">
        <f t="shared" si="190"/>
        <v>0</v>
      </c>
      <c r="CF163" s="253">
        <f t="shared" si="191"/>
        <v>0</v>
      </c>
      <c r="CG163" s="253">
        <f t="shared" si="192"/>
        <v>0</v>
      </c>
      <c r="CH163" s="253">
        <f t="shared" si="193"/>
        <v>0</v>
      </c>
      <c r="CI163" s="253">
        <f t="shared" si="194"/>
        <v>0</v>
      </c>
      <c r="CJ163" s="253">
        <f t="shared" si="195"/>
        <v>0</v>
      </c>
      <c r="CK163" s="253">
        <f t="shared" si="196"/>
        <v>0</v>
      </c>
    </row>
    <row r="164" spans="1:89" ht="20.399999999999999" x14ac:dyDescent="0.3">
      <c r="A164" s="218"/>
      <c r="B164" s="194">
        <v>99</v>
      </c>
      <c r="C164" s="219">
        <v>216011</v>
      </c>
      <c r="D164" s="219">
        <v>21610049</v>
      </c>
      <c r="E164" s="220" t="s">
        <v>218</v>
      </c>
      <c r="F164" s="198" t="s">
        <v>344</v>
      </c>
      <c r="G164" s="198" t="s">
        <v>345</v>
      </c>
      <c r="H164" s="199" t="s">
        <v>18</v>
      </c>
      <c r="I164" s="194"/>
      <c r="J164" s="199" t="s">
        <v>19</v>
      </c>
      <c r="K164" s="200">
        <f t="shared" si="149"/>
        <v>7</v>
      </c>
      <c r="L164" s="224" t="s">
        <v>20</v>
      </c>
      <c r="M164" s="201">
        <v>16</v>
      </c>
      <c r="N164" s="262">
        <f t="shared" si="178"/>
        <v>88</v>
      </c>
      <c r="O164" s="222">
        <v>88</v>
      </c>
      <c r="P164" s="110">
        <f t="shared" si="156"/>
        <v>714.56</v>
      </c>
      <c r="Q164" s="204" t="s">
        <v>139</v>
      </c>
      <c r="R164" s="113">
        <f t="shared" si="150"/>
        <v>1</v>
      </c>
      <c r="S164" s="114">
        <f t="shared" si="157"/>
        <v>102.08</v>
      </c>
      <c r="T164" s="113">
        <f t="shared" si="151"/>
        <v>2</v>
      </c>
      <c r="U164" s="115">
        <f t="shared" si="158"/>
        <v>204.16</v>
      </c>
      <c r="V164" s="113">
        <f t="shared" si="152"/>
        <v>2</v>
      </c>
      <c r="W164" s="115">
        <f t="shared" si="159"/>
        <v>204.16</v>
      </c>
      <c r="X164" s="113">
        <f t="shared" si="153"/>
        <v>2</v>
      </c>
      <c r="Y164" s="115">
        <f t="shared" si="160"/>
        <v>204.16</v>
      </c>
      <c r="Z164" s="116">
        <f t="shared" si="154"/>
        <v>714.56</v>
      </c>
      <c r="AA164" s="117" t="b">
        <f t="shared" si="155"/>
        <v>1</v>
      </c>
      <c r="AB164" s="194"/>
      <c r="AC164" s="213"/>
      <c r="AD164" s="109" t="s">
        <v>22</v>
      </c>
      <c r="AE164" s="108" t="s">
        <v>23</v>
      </c>
      <c r="AF164" s="214"/>
      <c r="AG164" s="215"/>
      <c r="AH164" s="210"/>
      <c r="AI164" s="164">
        <f t="shared" si="161"/>
        <v>0</v>
      </c>
      <c r="AJ164" s="223"/>
      <c r="AK164" s="164">
        <f t="shared" si="162"/>
        <v>0</v>
      </c>
      <c r="AL164" s="223">
        <v>1</v>
      </c>
      <c r="AM164" s="164">
        <f t="shared" si="163"/>
        <v>102.08</v>
      </c>
      <c r="AN164" s="223">
        <v>0</v>
      </c>
      <c r="AO164" s="164">
        <f t="shared" si="164"/>
        <v>0</v>
      </c>
      <c r="AP164" s="223">
        <v>1</v>
      </c>
      <c r="AQ164" s="164">
        <f t="shared" si="165"/>
        <v>102.08</v>
      </c>
      <c r="AR164" s="223">
        <v>1</v>
      </c>
      <c r="AS164" s="164">
        <f t="shared" si="166"/>
        <v>102.08</v>
      </c>
      <c r="AT164" s="223">
        <v>0</v>
      </c>
      <c r="AU164" s="164">
        <f t="shared" si="167"/>
        <v>0</v>
      </c>
      <c r="AV164" s="223">
        <v>1</v>
      </c>
      <c r="AW164" s="164">
        <f t="shared" si="168"/>
        <v>102.08</v>
      </c>
      <c r="AX164" s="223">
        <v>1</v>
      </c>
      <c r="AY164" s="164">
        <f t="shared" si="169"/>
        <v>102.08</v>
      </c>
      <c r="AZ164" s="223">
        <v>1</v>
      </c>
      <c r="BA164" s="164">
        <f t="shared" si="170"/>
        <v>102.08</v>
      </c>
      <c r="BB164" s="223">
        <v>1</v>
      </c>
      <c r="BC164" s="164">
        <f t="shared" si="171"/>
        <v>102.08</v>
      </c>
      <c r="BD164" s="223">
        <v>0</v>
      </c>
      <c r="BE164" s="164">
        <f t="shared" si="172"/>
        <v>0</v>
      </c>
      <c r="BF164" s="253">
        <f t="shared" si="173"/>
        <v>714.56</v>
      </c>
      <c r="BG164" s="253">
        <f t="shared" si="174"/>
        <v>714.56000000000006</v>
      </c>
      <c r="BH164" s="10" t="b">
        <f t="shared" si="175"/>
        <v>1</v>
      </c>
      <c r="BI164" s="253">
        <f t="shared" si="176"/>
        <v>0</v>
      </c>
      <c r="BJ164" s="250">
        <f t="shared" si="179"/>
        <v>21610049</v>
      </c>
      <c r="BK164" s="251">
        <v>348</v>
      </c>
      <c r="BL164" s="251">
        <v>5</v>
      </c>
      <c r="BM164" s="252">
        <f t="shared" si="180"/>
        <v>1</v>
      </c>
      <c r="BN164" s="252">
        <f t="shared" si="181"/>
        <v>2</v>
      </c>
      <c r="BO164" s="252">
        <f t="shared" si="182"/>
        <v>2</v>
      </c>
      <c r="BP164" s="252">
        <f t="shared" si="183"/>
        <v>2</v>
      </c>
      <c r="BQ164" s="254">
        <f t="shared" si="184"/>
        <v>88</v>
      </c>
      <c r="BR164">
        <f t="shared" si="177"/>
        <v>16</v>
      </c>
      <c r="BS164">
        <v>0</v>
      </c>
      <c r="BT164">
        <v>1</v>
      </c>
      <c r="BU164" t="s">
        <v>139</v>
      </c>
      <c r="BV164" t="str">
        <f t="shared" si="197"/>
        <v>0</v>
      </c>
      <c r="BW164" t="str">
        <f t="shared" si="197"/>
        <v>0</v>
      </c>
      <c r="BX164" t="str">
        <f t="shared" si="197"/>
        <v>1</v>
      </c>
      <c r="BY164" t="s">
        <v>23</v>
      </c>
      <c r="BZ164" s="253">
        <f t="shared" si="185"/>
        <v>0</v>
      </c>
      <c r="CA164" s="253">
        <f t="shared" si="186"/>
        <v>0</v>
      </c>
      <c r="CB164" s="253">
        <f t="shared" si="187"/>
        <v>102.08</v>
      </c>
      <c r="CC164" s="253">
        <f t="shared" si="188"/>
        <v>0</v>
      </c>
      <c r="CD164" s="253">
        <f t="shared" si="189"/>
        <v>102.08</v>
      </c>
      <c r="CE164" s="253">
        <f t="shared" si="190"/>
        <v>102.08</v>
      </c>
      <c r="CF164" s="253">
        <f t="shared" si="191"/>
        <v>0</v>
      </c>
      <c r="CG164" s="253">
        <f t="shared" si="192"/>
        <v>102.08</v>
      </c>
      <c r="CH164" s="253">
        <f t="shared" si="193"/>
        <v>102.08</v>
      </c>
      <c r="CI164" s="253">
        <f t="shared" si="194"/>
        <v>102.08</v>
      </c>
      <c r="CJ164" s="253">
        <f t="shared" si="195"/>
        <v>102.08</v>
      </c>
      <c r="CK164" s="253">
        <f t="shared" si="196"/>
        <v>0</v>
      </c>
    </row>
    <row r="165" spans="1:89" ht="20.399999999999999" x14ac:dyDescent="0.3">
      <c r="B165" s="129">
        <v>100</v>
      </c>
      <c r="C165" s="191">
        <v>216011</v>
      </c>
      <c r="D165" s="191">
        <v>21610055</v>
      </c>
      <c r="E165" s="139" t="s">
        <v>192</v>
      </c>
      <c r="F165" s="108" t="s">
        <v>344</v>
      </c>
      <c r="G165" s="108" t="s">
        <v>345</v>
      </c>
      <c r="H165" s="109" t="s">
        <v>18</v>
      </c>
      <c r="I165" s="123"/>
      <c r="J165" s="109" t="s">
        <v>19</v>
      </c>
      <c r="K165" s="111">
        <f t="shared" si="149"/>
        <v>15</v>
      </c>
      <c r="L165" s="142" t="s">
        <v>206</v>
      </c>
      <c r="M165" s="201">
        <v>16</v>
      </c>
      <c r="N165" s="262">
        <f t="shared" si="178"/>
        <v>20</v>
      </c>
      <c r="O165" s="141">
        <v>20</v>
      </c>
      <c r="P165" s="110">
        <f t="shared" si="156"/>
        <v>348</v>
      </c>
      <c r="Q165" s="112" t="s">
        <v>139</v>
      </c>
      <c r="R165" s="113">
        <f t="shared" si="150"/>
        <v>15</v>
      </c>
      <c r="S165" s="114">
        <f t="shared" si="157"/>
        <v>348</v>
      </c>
      <c r="T165" s="113">
        <f t="shared" si="151"/>
        <v>0</v>
      </c>
      <c r="U165" s="115">
        <f t="shared" si="158"/>
        <v>0</v>
      </c>
      <c r="V165" s="113">
        <f t="shared" si="152"/>
        <v>0</v>
      </c>
      <c r="W165" s="115">
        <f t="shared" si="159"/>
        <v>0</v>
      </c>
      <c r="X165" s="113">
        <f t="shared" si="153"/>
        <v>0</v>
      </c>
      <c r="Y165" s="115">
        <f t="shared" si="160"/>
        <v>0</v>
      </c>
      <c r="Z165" s="116">
        <f t="shared" si="154"/>
        <v>348</v>
      </c>
      <c r="AA165" s="117" t="b">
        <f t="shared" si="155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>
        <v>0</v>
      </c>
      <c r="AI165" s="164">
        <f t="shared" si="161"/>
        <v>0</v>
      </c>
      <c r="AJ165" s="22">
        <v>15</v>
      </c>
      <c r="AK165" s="164">
        <f t="shared" si="162"/>
        <v>348</v>
      </c>
      <c r="AL165" s="22"/>
      <c r="AM165" s="164">
        <f t="shared" si="163"/>
        <v>0</v>
      </c>
      <c r="AN165" s="22"/>
      <c r="AO165" s="164">
        <f t="shared" si="164"/>
        <v>0</v>
      </c>
      <c r="AP165" s="22"/>
      <c r="AQ165" s="164">
        <f t="shared" si="165"/>
        <v>0</v>
      </c>
      <c r="AR165" s="22"/>
      <c r="AS165" s="164">
        <f t="shared" si="166"/>
        <v>0</v>
      </c>
      <c r="AT165" s="22"/>
      <c r="AU165" s="164">
        <f t="shared" si="167"/>
        <v>0</v>
      </c>
      <c r="AV165" s="22"/>
      <c r="AW165" s="164">
        <f t="shared" si="168"/>
        <v>0</v>
      </c>
      <c r="AX165" s="22"/>
      <c r="AY165" s="164">
        <f t="shared" si="169"/>
        <v>0</v>
      </c>
      <c r="AZ165" s="22"/>
      <c r="BA165" s="164">
        <f t="shared" si="170"/>
        <v>0</v>
      </c>
      <c r="BB165" s="22"/>
      <c r="BC165" s="164">
        <f t="shared" si="171"/>
        <v>0</v>
      </c>
      <c r="BD165" s="22"/>
      <c r="BE165" s="164">
        <f t="shared" si="172"/>
        <v>0</v>
      </c>
      <c r="BF165" s="253">
        <f t="shared" si="173"/>
        <v>348</v>
      </c>
      <c r="BG165" s="253">
        <f t="shared" si="174"/>
        <v>348</v>
      </c>
      <c r="BH165" s="10" t="b">
        <f t="shared" si="175"/>
        <v>1</v>
      </c>
      <c r="BI165" s="253">
        <f t="shared" si="176"/>
        <v>0</v>
      </c>
      <c r="BJ165" s="250">
        <f t="shared" si="179"/>
        <v>21610055</v>
      </c>
      <c r="BK165" s="251">
        <v>348</v>
      </c>
      <c r="BL165" s="251">
        <v>5</v>
      </c>
      <c r="BM165" s="252">
        <f t="shared" si="180"/>
        <v>15</v>
      </c>
      <c r="BN165" s="252">
        <f t="shared" si="181"/>
        <v>0</v>
      </c>
      <c r="BO165" s="252">
        <f t="shared" si="182"/>
        <v>0</v>
      </c>
      <c r="BP165" s="252">
        <f t="shared" si="183"/>
        <v>0</v>
      </c>
      <c r="BQ165" s="254">
        <f t="shared" si="184"/>
        <v>20</v>
      </c>
      <c r="BR165">
        <f t="shared" si="177"/>
        <v>16</v>
      </c>
      <c r="BS165">
        <v>0</v>
      </c>
      <c r="BT165">
        <v>1</v>
      </c>
      <c r="BU165" t="s">
        <v>139</v>
      </c>
      <c r="BV165" t="str">
        <f t="shared" si="197"/>
        <v>0</v>
      </c>
      <c r="BW165" t="str">
        <f t="shared" si="197"/>
        <v>0</v>
      </c>
      <c r="BX165" t="str">
        <f t="shared" si="197"/>
        <v>1</v>
      </c>
      <c r="BY165" t="s">
        <v>23</v>
      </c>
      <c r="BZ165" s="253">
        <f t="shared" si="185"/>
        <v>0</v>
      </c>
      <c r="CA165" s="253">
        <f t="shared" si="186"/>
        <v>348</v>
      </c>
      <c r="CB165" s="253">
        <f t="shared" si="187"/>
        <v>0</v>
      </c>
      <c r="CC165" s="253">
        <f t="shared" si="188"/>
        <v>0</v>
      </c>
      <c r="CD165" s="253">
        <f t="shared" si="189"/>
        <v>0</v>
      </c>
      <c r="CE165" s="253">
        <f t="shared" si="190"/>
        <v>0</v>
      </c>
      <c r="CF165" s="253">
        <f t="shared" si="191"/>
        <v>0</v>
      </c>
      <c r="CG165" s="253">
        <f t="shared" si="192"/>
        <v>0</v>
      </c>
      <c r="CH165" s="253">
        <f t="shared" si="193"/>
        <v>0</v>
      </c>
      <c r="CI165" s="253">
        <f t="shared" si="194"/>
        <v>0</v>
      </c>
      <c r="CJ165" s="253">
        <f t="shared" si="195"/>
        <v>0</v>
      </c>
      <c r="CK165" s="253">
        <f t="shared" si="196"/>
        <v>0</v>
      </c>
    </row>
    <row r="166" spans="1:89" ht="20.399999999999999" x14ac:dyDescent="0.3">
      <c r="A166" s="218"/>
      <c r="B166" s="194">
        <v>100</v>
      </c>
      <c r="C166" s="219">
        <v>216011</v>
      </c>
      <c r="D166" s="219">
        <v>21610055</v>
      </c>
      <c r="E166" s="220" t="s">
        <v>192</v>
      </c>
      <c r="F166" s="198" t="s">
        <v>344</v>
      </c>
      <c r="G166" s="198" t="s">
        <v>345</v>
      </c>
      <c r="H166" s="199" t="s">
        <v>18</v>
      </c>
      <c r="I166" s="194"/>
      <c r="J166" s="199" t="s">
        <v>19</v>
      </c>
      <c r="K166" s="200">
        <f t="shared" si="149"/>
        <v>19</v>
      </c>
      <c r="L166" s="224" t="s">
        <v>206</v>
      </c>
      <c r="M166" s="201">
        <v>16</v>
      </c>
      <c r="N166" s="262">
        <f t="shared" si="178"/>
        <v>16</v>
      </c>
      <c r="O166" s="222">
        <v>16</v>
      </c>
      <c r="P166" s="110">
        <f t="shared" si="156"/>
        <v>352.64</v>
      </c>
      <c r="Q166" s="204" t="s">
        <v>139</v>
      </c>
      <c r="R166" s="113">
        <f t="shared" si="150"/>
        <v>4</v>
      </c>
      <c r="S166" s="114">
        <f t="shared" si="157"/>
        <v>74.239999999999995</v>
      </c>
      <c r="T166" s="113">
        <f t="shared" si="151"/>
        <v>15</v>
      </c>
      <c r="U166" s="115">
        <f t="shared" si="158"/>
        <v>278.39999999999998</v>
      </c>
      <c r="V166" s="113">
        <f t="shared" si="152"/>
        <v>0</v>
      </c>
      <c r="W166" s="115">
        <f t="shared" si="159"/>
        <v>0</v>
      </c>
      <c r="X166" s="113">
        <f t="shared" si="153"/>
        <v>0</v>
      </c>
      <c r="Y166" s="115">
        <f t="shared" si="160"/>
        <v>0</v>
      </c>
      <c r="Z166" s="116">
        <f t="shared" si="154"/>
        <v>352.64</v>
      </c>
      <c r="AA166" s="117" t="b">
        <f t="shared" si="155"/>
        <v>1</v>
      </c>
      <c r="AB166" s="194"/>
      <c r="AC166" s="213"/>
      <c r="AD166" s="109" t="s">
        <v>22</v>
      </c>
      <c r="AE166" s="108" t="s">
        <v>23</v>
      </c>
      <c r="AF166" s="214"/>
      <c r="AG166" s="215"/>
      <c r="AH166" s="210"/>
      <c r="AI166" s="164">
        <f t="shared" si="161"/>
        <v>0</v>
      </c>
      <c r="AJ166" s="223"/>
      <c r="AK166" s="164">
        <f t="shared" si="162"/>
        <v>0</v>
      </c>
      <c r="AL166" s="223">
        <v>4</v>
      </c>
      <c r="AM166" s="164">
        <f t="shared" si="163"/>
        <v>74.239999999999995</v>
      </c>
      <c r="AN166" s="223">
        <v>15</v>
      </c>
      <c r="AO166" s="164">
        <f t="shared" si="164"/>
        <v>278.39999999999998</v>
      </c>
      <c r="AP166" s="223">
        <v>0</v>
      </c>
      <c r="AQ166" s="164">
        <f t="shared" si="165"/>
        <v>0</v>
      </c>
      <c r="AR166" s="223">
        <v>0</v>
      </c>
      <c r="AS166" s="164">
        <f t="shared" si="166"/>
        <v>0</v>
      </c>
      <c r="AT166" s="223">
        <v>0</v>
      </c>
      <c r="AU166" s="164">
        <f t="shared" si="167"/>
        <v>0</v>
      </c>
      <c r="AV166" s="223">
        <v>0</v>
      </c>
      <c r="AW166" s="164">
        <f t="shared" si="168"/>
        <v>0</v>
      </c>
      <c r="AX166" s="223">
        <v>0</v>
      </c>
      <c r="AY166" s="164">
        <f t="shared" si="169"/>
        <v>0</v>
      </c>
      <c r="AZ166" s="223">
        <v>0</v>
      </c>
      <c r="BA166" s="164">
        <f t="shared" si="170"/>
        <v>0</v>
      </c>
      <c r="BB166" s="223">
        <v>0</v>
      </c>
      <c r="BC166" s="164">
        <f t="shared" si="171"/>
        <v>0</v>
      </c>
      <c r="BD166" s="223">
        <v>0</v>
      </c>
      <c r="BE166" s="164">
        <f t="shared" si="172"/>
        <v>0</v>
      </c>
      <c r="BF166" s="253">
        <f t="shared" si="173"/>
        <v>352.64</v>
      </c>
      <c r="BG166" s="253">
        <f t="shared" si="174"/>
        <v>352.64</v>
      </c>
      <c r="BH166" s="10" t="b">
        <f t="shared" si="175"/>
        <v>1</v>
      </c>
      <c r="BI166" s="253">
        <f t="shared" si="176"/>
        <v>0</v>
      </c>
      <c r="BJ166" s="250">
        <f t="shared" si="179"/>
        <v>21610055</v>
      </c>
      <c r="BK166" s="251">
        <v>348</v>
      </c>
      <c r="BL166" s="251">
        <v>5</v>
      </c>
      <c r="BM166" s="252">
        <f t="shared" si="180"/>
        <v>4</v>
      </c>
      <c r="BN166" s="252">
        <f t="shared" si="181"/>
        <v>15</v>
      </c>
      <c r="BO166" s="252">
        <f t="shared" si="182"/>
        <v>0</v>
      </c>
      <c r="BP166" s="252">
        <f t="shared" si="183"/>
        <v>0</v>
      </c>
      <c r="BQ166" s="254">
        <f t="shared" si="184"/>
        <v>16</v>
      </c>
      <c r="BR166">
        <f t="shared" si="177"/>
        <v>16</v>
      </c>
      <c r="BS166">
        <v>0</v>
      </c>
      <c r="BT166">
        <v>1</v>
      </c>
      <c r="BU166" t="s">
        <v>139</v>
      </c>
      <c r="BV166" t="str">
        <f t="shared" si="197"/>
        <v>0</v>
      </c>
      <c r="BW166" t="str">
        <f t="shared" si="197"/>
        <v>0</v>
      </c>
      <c r="BX166" t="str">
        <f t="shared" si="197"/>
        <v>1</v>
      </c>
      <c r="BY166" t="s">
        <v>23</v>
      </c>
      <c r="BZ166" s="253">
        <f t="shared" si="185"/>
        <v>0</v>
      </c>
      <c r="CA166" s="253">
        <f t="shared" si="186"/>
        <v>0</v>
      </c>
      <c r="CB166" s="253">
        <f t="shared" si="187"/>
        <v>74.239999999999995</v>
      </c>
      <c r="CC166" s="253">
        <f t="shared" si="188"/>
        <v>278.39999999999998</v>
      </c>
      <c r="CD166" s="253">
        <f t="shared" si="189"/>
        <v>0</v>
      </c>
      <c r="CE166" s="253">
        <f t="shared" si="190"/>
        <v>0</v>
      </c>
      <c r="CF166" s="253">
        <f t="shared" si="191"/>
        <v>0</v>
      </c>
      <c r="CG166" s="253">
        <f t="shared" si="192"/>
        <v>0</v>
      </c>
      <c r="CH166" s="253">
        <f t="shared" si="193"/>
        <v>0</v>
      </c>
      <c r="CI166" s="253">
        <f t="shared" si="194"/>
        <v>0</v>
      </c>
      <c r="CJ166" s="253">
        <f t="shared" si="195"/>
        <v>0</v>
      </c>
      <c r="CK166" s="253">
        <f t="shared" si="196"/>
        <v>0</v>
      </c>
    </row>
    <row r="167" spans="1:89" ht="20.399999999999999" x14ac:dyDescent="0.3">
      <c r="B167" s="129">
        <v>101</v>
      </c>
      <c r="C167" s="191">
        <v>216011</v>
      </c>
      <c r="D167" s="191">
        <v>21610104</v>
      </c>
      <c r="E167" s="139" t="s">
        <v>212</v>
      </c>
      <c r="F167" s="108" t="s">
        <v>344</v>
      </c>
      <c r="G167" s="108" t="s">
        <v>345</v>
      </c>
      <c r="H167" s="109" t="s">
        <v>18</v>
      </c>
      <c r="I167" s="123"/>
      <c r="J167" s="109" t="s">
        <v>19</v>
      </c>
      <c r="K167" s="111">
        <f t="shared" si="149"/>
        <v>5</v>
      </c>
      <c r="L167" s="142" t="s">
        <v>20</v>
      </c>
      <c r="M167" s="201">
        <v>16</v>
      </c>
      <c r="N167" s="262">
        <f t="shared" si="178"/>
        <v>5</v>
      </c>
      <c r="O167" s="141">
        <v>5</v>
      </c>
      <c r="P167" s="110">
        <f t="shared" si="156"/>
        <v>29</v>
      </c>
      <c r="Q167" s="112" t="s">
        <v>139</v>
      </c>
      <c r="R167" s="113">
        <f t="shared" si="150"/>
        <v>5</v>
      </c>
      <c r="S167" s="114">
        <f t="shared" si="157"/>
        <v>29</v>
      </c>
      <c r="T167" s="113">
        <f t="shared" si="151"/>
        <v>0</v>
      </c>
      <c r="U167" s="115">
        <f t="shared" si="158"/>
        <v>0</v>
      </c>
      <c r="V167" s="113">
        <f t="shared" si="152"/>
        <v>0</v>
      </c>
      <c r="W167" s="115">
        <f t="shared" si="159"/>
        <v>0</v>
      </c>
      <c r="X167" s="113">
        <f t="shared" si="153"/>
        <v>0</v>
      </c>
      <c r="Y167" s="115">
        <f t="shared" si="160"/>
        <v>0</v>
      </c>
      <c r="Z167" s="116">
        <f t="shared" si="154"/>
        <v>29</v>
      </c>
      <c r="AA167" s="117" t="b">
        <f t="shared" si="155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>
        <v>0</v>
      </c>
      <c r="AI167" s="164">
        <f t="shared" si="161"/>
        <v>0</v>
      </c>
      <c r="AJ167" s="22">
        <v>5</v>
      </c>
      <c r="AK167" s="164">
        <f t="shared" si="162"/>
        <v>29</v>
      </c>
      <c r="AL167" s="22"/>
      <c r="AM167" s="164">
        <f t="shared" si="163"/>
        <v>0</v>
      </c>
      <c r="AN167" s="22"/>
      <c r="AO167" s="164">
        <f t="shared" si="164"/>
        <v>0</v>
      </c>
      <c r="AP167" s="22"/>
      <c r="AQ167" s="164">
        <f t="shared" si="165"/>
        <v>0</v>
      </c>
      <c r="AR167" s="22"/>
      <c r="AS167" s="164">
        <f t="shared" si="166"/>
        <v>0</v>
      </c>
      <c r="AT167" s="22"/>
      <c r="AU167" s="164">
        <f t="shared" si="167"/>
        <v>0</v>
      </c>
      <c r="AV167" s="22"/>
      <c r="AW167" s="164">
        <f t="shared" si="168"/>
        <v>0</v>
      </c>
      <c r="AX167" s="22"/>
      <c r="AY167" s="164">
        <f t="shared" si="169"/>
        <v>0</v>
      </c>
      <c r="AZ167" s="22"/>
      <c r="BA167" s="164">
        <f t="shared" si="170"/>
        <v>0</v>
      </c>
      <c r="BB167" s="22"/>
      <c r="BC167" s="164">
        <f t="shared" si="171"/>
        <v>0</v>
      </c>
      <c r="BD167" s="22"/>
      <c r="BE167" s="164">
        <f t="shared" si="172"/>
        <v>0</v>
      </c>
      <c r="BF167" s="253">
        <f t="shared" si="173"/>
        <v>29</v>
      </c>
      <c r="BG167" s="253">
        <f t="shared" si="174"/>
        <v>29</v>
      </c>
      <c r="BH167" s="10" t="b">
        <f t="shared" si="175"/>
        <v>1</v>
      </c>
      <c r="BI167" s="253">
        <f t="shared" si="176"/>
        <v>0</v>
      </c>
      <c r="BJ167" s="250">
        <f t="shared" si="179"/>
        <v>21610104</v>
      </c>
      <c r="BK167" s="251">
        <v>348</v>
      </c>
      <c r="BL167" s="251">
        <v>5</v>
      </c>
      <c r="BM167" s="252">
        <f t="shared" si="180"/>
        <v>5</v>
      </c>
      <c r="BN167" s="252">
        <f t="shared" si="181"/>
        <v>0</v>
      </c>
      <c r="BO167" s="252">
        <f t="shared" si="182"/>
        <v>0</v>
      </c>
      <c r="BP167" s="252">
        <f t="shared" si="183"/>
        <v>0</v>
      </c>
      <c r="BQ167" s="254">
        <f t="shared" si="184"/>
        <v>5</v>
      </c>
      <c r="BR167">
        <f t="shared" si="177"/>
        <v>16</v>
      </c>
      <c r="BS167">
        <v>0</v>
      </c>
      <c r="BT167">
        <v>1</v>
      </c>
      <c r="BU167" t="s">
        <v>139</v>
      </c>
      <c r="BV167" t="str">
        <f t="shared" si="197"/>
        <v>0</v>
      </c>
      <c r="BW167" t="str">
        <f t="shared" si="197"/>
        <v>0</v>
      </c>
      <c r="BX167" t="str">
        <f t="shared" si="197"/>
        <v>1</v>
      </c>
      <c r="BY167" t="s">
        <v>23</v>
      </c>
      <c r="BZ167" s="253">
        <f t="shared" si="185"/>
        <v>0</v>
      </c>
      <c r="CA167" s="253">
        <f t="shared" si="186"/>
        <v>29</v>
      </c>
      <c r="CB167" s="253">
        <f t="shared" si="187"/>
        <v>0</v>
      </c>
      <c r="CC167" s="253">
        <f t="shared" si="188"/>
        <v>0</v>
      </c>
      <c r="CD167" s="253">
        <f t="shared" si="189"/>
        <v>0</v>
      </c>
      <c r="CE167" s="253">
        <f t="shared" si="190"/>
        <v>0</v>
      </c>
      <c r="CF167" s="253">
        <f t="shared" si="191"/>
        <v>0</v>
      </c>
      <c r="CG167" s="253">
        <f t="shared" si="192"/>
        <v>0</v>
      </c>
      <c r="CH167" s="253">
        <f t="shared" si="193"/>
        <v>0</v>
      </c>
      <c r="CI167" s="253">
        <f t="shared" si="194"/>
        <v>0</v>
      </c>
      <c r="CJ167" s="253">
        <f t="shared" si="195"/>
        <v>0</v>
      </c>
      <c r="CK167" s="253">
        <f t="shared" si="196"/>
        <v>0</v>
      </c>
    </row>
    <row r="168" spans="1:89" ht="20.399999999999999" x14ac:dyDescent="0.3">
      <c r="A168" s="218"/>
      <c r="B168" s="194">
        <v>101</v>
      </c>
      <c r="C168" s="219">
        <v>216011</v>
      </c>
      <c r="D168" s="219">
        <v>21610104</v>
      </c>
      <c r="E168" s="220" t="s">
        <v>212</v>
      </c>
      <c r="F168" s="198" t="s">
        <v>344</v>
      </c>
      <c r="G168" s="198" t="s">
        <v>345</v>
      </c>
      <c r="H168" s="199" t="s">
        <v>18</v>
      </c>
      <c r="I168" s="194"/>
      <c r="J168" s="199" t="s">
        <v>19</v>
      </c>
      <c r="K168" s="200">
        <f t="shared" si="149"/>
        <v>24</v>
      </c>
      <c r="L168" s="224" t="s">
        <v>20</v>
      </c>
      <c r="M168" s="201">
        <v>16</v>
      </c>
      <c r="N168" s="262">
        <f t="shared" si="178"/>
        <v>5</v>
      </c>
      <c r="O168" s="222">
        <v>5</v>
      </c>
      <c r="P168" s="110">
        <f t="shared" si="156"/>
        <v>139.19999999999999</v>
      </c>
      <c r="Q168" s="204" t="s">
        <v>139</v>
      </c>
      <c r="R168" s="113">
        <f t="shared" si="150"/>
        <v>7</v>
      </c>
      <c r="S168" s="114">
        <f t="shared" si="157"/>
        <v>40.6</v>
      </c>
      <c r="T168" s="113">
        <f t="shared" si="151"/>
        <v>9</v>
      </c>
      <c r="U168" s="115">
        <f t="shared" si="158"/>
        <v>52.199999999999996</v>
      </c>
      <c r="V168" s="113">
        <f t="shared" si="152"/>
        <v>4</v>
      </c>
      <c r="W168" s="115">
        <f t="shared" si="159"/>
        <v>23.2</v>
      </c>
      <c r="X168" s="113">
        <f t="shared" si="153"/>
        <v>4</v>
      </c>
      <c r="Y168" s="115">
        <f t="shared" si="160"/>
        <v>23.2</v>
      </c>
      <c r="Z168" s="116">
        <f t="shared" si="154"/>
        <v>139.19999999999999</v>
      </c>
      <c r="AA168" s="117" t="b">
        <f t="shared" si="155"/>
        <v>1</v>
      </c>
      <c r="AB168" s="194"/>
      <c r="AC168" s="213"/>
      <c r="AD168" s="109" t="s">
        <v>22</v>
      </c>
      <c r="AE168" s="108" t="s">
        <v>23</v>
      </c>
      <c r="AF168" s="214"/>
      <c r="AG168" s="215"/>
      <c r="AH168" s="210"/>
      <c r="AI168" s="164">
        <f t="shared" si="161"/>
        <v>0</v>
      </c>
      <c r="AJ168" s="223"/>
      <c r="AK168" s="164">
        <f t="shared" si="162"/>
        <v>0</v>
      </c>
      <c r="AL168" s="223">
        <v>7</v>
      </c>
      <c r="AM168" s="164">
        <f t="shared" si="163"/>
        <v>40.6</v>
      </c>
      <c r="AN168" s="223">
        <v>5</v>
      </c>
      <c r="AO168" s="164">
        <f t="shared" si="164"/>
        <v>29</v>
      </c>
      <c r="AP168" s="223">
        <v>2</v>
      </c>
      <c r="AQ168" s="164">
        <f t="shared" si="165"/>
        <v>11.6</v>
      </c>
      <c r="AR168" s="223">
        <v>2</v>
      </c>
      <c r="AS168" s="164">
        <f t="shared" si="166"/>
        <v>11.6</v>
      </c>
      <c r="AT168" s="223">
        <v>0</v>
      </c>
      <c r="AU168" s="164">
        <f t="shared" si="167"/>
        <v>0</v>
      </c>
      <c r="AV168" s="223">
        <v>2</v>
      </c>
      <c r="AW168" s="164">
        <f t="shared" si="168"/>
        <v>11.6</v>
      </c>
      <c r="AX168" s="223">
        <v>2</v>
      </c>
      <c r="AY168" s="164">
        <f t="shared" si="169"/>
        <v>11.6</v>
      </c>
      <c r="AZ168" s="223">
        <v>2</v>
      </c>
      <c r="BA168" s="164">
        <f t="shared" si="170"/>
        <v>11.6</v>
      </c>
      <c r="BB168" s="223">
        <v>2</v>
      </c>
      <c r="BC168" s="164">
        <f t="shared" si="171"/>
        <v>11.6</v>
      </c>
      <c r="BD168" s="223">
        <v>0</v>
      </c>
      <c r="BE168" s="164">
        <f t="shared" si="172"/>
        <v>0</v>
      </c>
      <c r="BF168" s="253">
        <f t="shared" si="173"/>
        <v>139.19999999999999</v>
      </c>
      <c r="BG168" s="253">
        <f t="shared" si="174"/>
        <v>139.19999999999999</v>
      </c>
      <c r="BH168" s="10" t="b">
        <f t="shared" si="175"/>
        <v>1</v>
      </c>
      <c r="BI168" s="253">
        <f t="shared" si="176"/>
        <v>0</v>
      </c>
      <c r="BJ168" s="250">
        <f t="shared" si="179"/>
        <v>21610104</v>
      </c>
      <c r="BK168" s="251">
        <v>348</v>
      </c>
      <c r="BL168" s="251">
        <v>5</v>
      </c>
      <c r="BM168" s="252">
        <f t="shared" si="180"/>
        <v>7</v>
      </c>
      <c r="BN168" s="252">
        <f t="shared" si="181"/>
        <v>9</v>
      </c>
      <c r="BO168" s="252">
        <f t="shared" si="182"/>
        <v>4</v>
      </c>
      <c r="BP168" s="252">
        <f t="shared" si="183"/>
        <v>4</v>
      </c>
      <c r="BQ168" s="254">
        <f t="shared" si="184"/>
        <v>5</v>
      </c>
      <c r="BR168">
        <f t="shared" si="177"/>
        <v>16</v>
      </c>
      <c r="BS168">
        <v>0</v>
      </c>
      <c r="BT168">
        <v>1</v>
      </c>
      <c r="BU168" t="s">
        <v>139</v>
      </c>
      <c r="BV168" t="str">
        <f t="shared" si="197"/>
        <v>0</v>
      </c>
      <c r="BW168" t="str">
        <f t="shared" si="197"/>
        <v>0</v>
      </c>
      <c r="BX168" t="str">
        <f t="shared" si="197"/>
        <v>1</v>
      </c>
      <c r="BY168" t="s">
        <v>23</v>
      </c>
      <c r="BZ168" s="253">
        <f t="shared" si="185"/>
        <v>0</v>
      </c>
      <c r="CA168" s="253">
        <f t="shared" si="186"/>
        <v>0</v>
      </c>
      <c r="CB168" s="253">
        <f t="shared" si="187"/>
        <v>40.6</v>
      </c>
      <c r="CC168" s="253">
        <f t="shared" si="188"/>
        <v>29</v>
      </c>
      <c r="CD168" s="253">
        <f t="shared" si="189"/>
        <v>11.6</v>
      </c>
      <c r="CE168" s="253">
        <f t="shared" si="190"/>
        <v>11.6</v>
      </c>
      <c r="CF168" s="253">
        <f t="shared" si="191"/>
        <v>0</v>
      </c>
      <c r="CG168" s="253">
        <f t="shared" si="192"/>
        <v>11.6</v>
      </c>
      <c r="CH168" s="253">
        <f t="shared" si="193"/>
        <v>11.6</v>
      </c>
      <c r="CI168" s="253">
        <f t="shared" si="194"/>
        <v>11.6</v>
      </c>
      <c r="CJ168" s="253">
        <f t="shared" si="195"/>
        <v>11.6</v>
      </c>
      <c r="CK168" s="253">
        <f t="shared" si="196"/>
        <v>0</v>
      </c>
    </row>
    <row r="169" spans="1:89" ht="30.6" x14ac:dyDescent="0.3">
      <c r="B169" s="129">
        <v>102</v>
      </c>
      <c r="C169" s="191">
        <v>216011</v>
      </c>
      <c r="D169" s="191">
        <v>21610063</v>
      </c>
      <c r="E169" s="139" t="s">
        <v>193</v>
      </c>
      <c r="F169" s="108" t="s">
        <v>344</v>
      </c>
      <c r="G169" s="108" t="s">
        <v>345</v>
      </c>
      <c r="H169" s="109" t="s">
        <v>18</v>
      </c>
      <c r="I169" s="123"/>
      <c r="J169" s="109" t="s">
        <v>19</v>
      </c>
      <c r="K169" s="111">
        <f t="shared" si="149"/>
        <v>0</v>
      </c>
      <c r="L169" s="142" t="s">
        <v>20</v>
      </c>
      <c r="M169" s="201">
        <v>16</v>
      </c>
      <c r="N169" s="262">
        <f t="shared" si="178"/>
        <v>1320</v>
      </c>
      <c r="O169" s="141">
        <v>1320</v>
      </c>
      <c r="P169" s="110">
        <f t="shared" si="156"/>
        <v>0</v>
      </c>
      <c r="Q169" s="112" t="s">
        <v>139</v>
      </c>
      <c r="R169" s="113">
        <f t="shared" si="150"/>
        <v>0</v>
      </c>
      <c r="S169" s="114">
        <f t="shared" si="157"/>
        <v>0</v>
      </c>
      <c r="T169" s="113">
        <f t="shared" si="151"/>
        <v>0</v>
      </c>
      <c r="U169" s="115">
        <f t="shared" si="158"/>
        <v>0</v>
      </c>
      <c r="V169" s="113">
        <f t="shared" si="152"/>
        <v>0</v>
      </c>
      <c r="W169" s="115">
        <f t="shared" si="159"/>
        <v>0</v>
      </c>
      <c r="X169" s="113">
        <f t="shared" si="153"/>
        <v>0</v>
      </c>
      <c r="Y169" s="115">
        <f t="shared" si="160"/>
        <v>0</v>
      </c>
      <c r="Z169" s="116">
        <f t="shared" si="154"/>
        <v>0</v>
      </c>
      <c r="AA169" s="117" t="b">
        <f t="shared" si="155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>
        <v>0</v>
      </c>
      <c r="AI169" s="164">
        <f t="shared" si="161"/>
        <v>0</v>
      </c>
      <c r="AJ169" s="22">
        <v>0</v>
      </c>
      <c r="AK169" s="164">
        <f t="shared" si="162"/>
        <v>0</v>
      </c>
      <c r="AL169" s="22"/>
      <c r="AM169" s="164">
        <f t="shared" si="163"/>
        <v>0</v>
      </c>
      <c r="AN169" s="22"/>
      <c r="AO169" s="164">
        <f t="shared" si="164"/>
        <v>0</v>
      </c>
      <c r="AP169" s="22"/>
      <c r="AQ169" s="164">
        <f t="shared" si="165"/>
        <v>0</v>
      </c>
      <c r="AR169" s="22"/>
      <c r="AS169" s="164">
        <f t="shared" si="166"/>
        <v>0</v>
      </c>
      <c r="AT169" s="22"/>
      <c r="AU169" s="164">
        <f t="shared" si="167"/>
        <v>0</v>
      </c>
      <c r="AV169" s="22"/>
      <c r="AW169" s="164">
        <f t="shared" si="168"/>
        <v>0</v>
      </c>
      <c r="AX169" s="22"/>
      <c r="AY169" s="164">
        <f t="shared" si="169"/>
        <v>0</v>
      </c>
      <c r="AZ169" s="22"/>
      <c r="BA169" s="164">
        <f t="shared" si="170"/>
        <v>0</v>
      </c>
      <c r="BB169" s="22"/>
      <c r="BC169" s="164">
        <f t="shared" si="171"/>
        <v>0</v>
      </c>
      <c r="BD169" s="22"/>
      <c r="BE169" s="164">
        <f t="shared" si="172"/>
        <v>0</v>
      </c>
      <c r="BF169" s="253">
        <f t="shared" si="173"/>
        <v>0</v>
      </c>
      <c r="BG169" s="253">
        <f t="shared" si="174"/>
        <v>0</v>
      </c>
      <c r="BH169" s="10" t="b">
        <f t="shared" si="175"/>
        <v>1</v>
      </c>
      <c r="BI169" s="253">
        <f t="shared" si="176"/>
        <v>0</v>
      </c>
      <c r="BJ169" s="250">
        <f t="shared" si="179"/>
        <v>21610063</v>
      </c>
      <c r="BK169" s="251">
        <v>348</v>
      </c>
      <c r="BL169" s="251">
        <v>5</v>
      </c>
      <c r="BM169" s="252">
        <f t="shared" si="180"/>
        <v>0</v>
      </c>
      <c r="BN169" s="252">
        <f t="shared" si="181"/>
        <v>0</v>
      </c>
      <c r="BO169" s="252">
        <f t="shared" si="182"/>
        <v>0</v>
      </c>
      <c r="BP169" s="252">
        <f t="shared" si="183"/>
        <v>0</v>
      </c>
      <c r="BQ169" s="254">
        <f t="shared" si="184"/>
        <v>1320</v>
      </c>
      <c r="BR169">
        <f t="shared" si="177"/>
        <v>16</v>
      </c>
      <c r="BS169">
        <v>0</v>
      </c>
      <c r="BT169">
        <v>1</v>
      </c>
      <c r="BU169" t="s">
        <v>139</v>
      </c>
      <c r="BV169" t="str">
        <f t="shared" si="197"/>
        <v>0</v>
      </c>
      <c r="BW169" t="str">
        <f t="shared" si="197"/>
        <v>0</v>
      </c>
      <c r="BX169" t="str">
        <f t="shared" si="197"/>
        <v>1</v>
      </c>
      <c r="BY169" t="s">
        <v>23</v>
      </c>
      <c r="BZ169" s="253">
        <f t="shared" si="185"/>
        <v>0</v>
      </c>
      <c r="CA169" s="253">
        <f t="shared" si="186"/>
        <v>0</v>
      </c>
      <c r="CB169" s="253">
        <f t="shared" si="187"/>
        <v>0</v>
      </c>
      <c r="CC169" s="253">
        <f t="shared" si="188"/>
        <v>0</v>
      </c>
      <c r="CD169" s="253">
        <f t="shared" si="189"/>
        <v>0</v>
      </c>
      <c r="CE169" s="253">
        <f t="shared" si="190"/>
        <v>0</v>
      </c>
      <c r="CF169" s="253">
        <f t="shared" si="191"/>
        <v>0</v>
      </c>
      <c r="CG169" s="253">
        <f t="shared" si="192"/>
        <v>0</v>
      </c>
      <c r="CH169" s="253">
        <f t="shared" si="193"/>
        <v>0</v>
      </c>
      <c r="CI169" s="253">
        <f t="shared" si="194"/>
        <v>0</v>
      </c>
      <c r="CJ169" s="253">
        <f t="shared" si="195"/>
        <v>0</v>
      </c>
      <c r="CK169" s="253">
        <f t="shared" si="196"/>
        <v>0</v>
      </c>
    </row>
    <row r="170" spans="1:89" ht="30.6" x14ac:dyDescent="0.3">
      <c r="A170" s="218"/>
      <c r="B170" s="194">
        <v>102</v>
      </c>
      <c r="C170" s="219">
        <v>216011</v>
      </c>
      <c r="D170" s="265">
        <v>21610063</v>
      </c>
      <c r="E170" s="220" t="s">
        <v>193</v>
      </c>
      <c r="F170" s="198" t="s">
        <v>344</v>
      </c>
      <c r="G170" s="198" t="s">
        <v>345</v>
      </c>
      <c r="H170" s="199" t="s">
        <v>18</v>
      </c>
      <c r="I170" s="194"/>
      <c r="J170" s="199" t="s">
        <v>19</v>
      </c>
      <c r="K170" s="200">
        <f t="shared" si="149"/>
        <v>0</v>
      </c>
      <c r="L170" s="224" t="s">
        <v>20</v>
      </c>
      <c r="M170" s="201">
        <v>16</v>
      </c>
      <c r="N170" s="262">
        <f t="shared" si="178"/>
        <v>999</v>
      </c>
      <c r="O170" s="222">
        <v>999</v>
      </c>
      <c r="P170" s="110">
        <f t="shared" si="156"/>
        <v>0</v>
      </c>
      <c r="Q170" s="204" t="s">
        <v>139</v>
      </c>
      <c r="R170" s="113">
        <f t="shared" si="150"/>
        <v>0</v>
      </c>
      <c r="S170" s="114">
        <f t="shared" si="157"/>
        <v>0</v>
      </c>
      <c r="T170" s="113">
        <f t="shared" si="151"/>
        <v>0</v>
      </c>
      <c r="U170" s="115">
        <f t="shared" si="158"/>
        <v>0</v>
      </c>
      <c r="V170" s="113">
        <f t="shared" si="152"/>
        <v>0</v>
      </c>
      <c r="W170" s="115">
        <f t="shared" si="159"/>
        <v>0</v>
      </c>
      <c r="X170" s="113">
        <f t="shared" si="153"/>
        <v>0</v>
      </c>
      <c r="Y170" s="115">
        <f t="shared" si="160"/>
        <v>0</v>
      </c>
      <c r="Z170" s="116">
        <f t="shared" si="154"/>
        <v>0</v>
      </c>
      <c r="AA170" s="117" t="b">
        <f t="shared" si="155"/>
        <v>1</v>
      </c>
      <c r="AB170" s="194"/>
      <c r="AC170" s="213"/>
      <c r="AD170" s="109" t="s">
        <v>22</v>
      </c>
      <c r="AE170" s="108" t="s">
        <v>23</v>
      </c>
      <c r="AF170" s="214"/>
      <c r="AG170" s="215"/>
      <c r="AH170" s="210"/>
      <c r="AI170" s="164">
        <f t="shared" si="161"/>
        <v>0</v>
      </c>
      <c r="AJ170" s="223"/>
      <c r="AK170" s="164">
        <f t="shared" si="162"/>
        <v>0</v>
      </c>
      <c r="AL170" s="223">
        <v>0</v>
      </c>
      <c r="AM170" s="164">
        <f t="shared" si="163"/>
        <v>0</v>
      </c>
      <c r="AN170" s="223">
        <v>0</v>
      </c>
      <c r="AO170" s="164">
        <f t="shared" si="164"/>
        <v>0</v>
      </c>
      <c r="AP170" s="223">
        <v>0</v>
      </c>
      <c r="AQ170" s="164">
        <f t="shared" si="165"/>
        <v>0</v>
      </c>
      <c r="AR170" s="223">
        <v>0</v>
      </c>
      <c r="AS170" s="164">
        <f t="shared" si="166"/>
        <v>0</v>
      </c>
      <c r="AT170" s="223">
        <v>0</v>
      </c>
      <c r="AU170" s="164">
        <f t="shared" si="167"/>
        <v>0</v>
      </c>
      <c r="AV170" s="223">
        <v>0</v>
      </c>
      <c r="AW170" s="164">
        <f t="shared" si="168"/>
        <v>0</v>
      </c>
      <c r="AX170" s="223">
        <v>0</v>
      </c>
      <c r="AY170" s="164">
        <f t="shared" si="169"/>
        <v>0</v>
      </c>
      <c r="AZ170" s="223">
        <v>0</v>
      </c>
      <c r="BA170" s="164">
        <f t="shared" si="170"/>
        <v>0</v>
      </c>
      <c r="BB170" s="223">
        <v>0</v>
      </c>
      <c r="BC170" s="164">
        <f t="shared" si="171"/>
        <v>0</v>
      </c>
      <c r="BD170" s="223">
        <v>0</v>
      </c>
      <c r="BE170" s="164">
        <f t="shared" si="172"/>
        <v>0</v>
      </c>
      <c r="BF170" s="253">
        <f t="shared" si="173"/>
        <v>0</v>
      </c>
      <c r="BG170" s="253">
        <f t="shared" si="174"/>
        <v>0</v>
      </c>
      <c r="BH170" s="10" t="b">
        <f t="shared" si="175"/>
        <v>1</v>
      </c>
      <c r="BI170" s="253">
        <f t="shared" si="176"/>
        <v>0</v>
      </c>
      <c r="BJ170" s="250">
        <f t="shared" si="179"/>
        <v>21610063</v>
      </c>
      <c r="BK170" s="251">
        <v>348</v>
      </c>
      <c r="BL170" s="251">
        <v>5</v>
      </c>
      <c r="BM170" s="252">
        <f t="shared" si="180"/>
        <v>0</v>
      </c>
      <c r="BN170" s="252">
        <f t="shared" si="181"/>
        <v>0</v>
      </c>
      <c r="BO170" s="252">
        <f t="shared" si="182"/>
        <v>0</v>
      </c>
      <c r="BP170" s="252">
        <f t="shared" si="183"/>
        <v>0</v>
      </c>
      <c r="BQ170" s="254">
        <f t="shared" si="184"/>
        <v>999</v>
      </c>
      <c r="BR170">
        <f t="shared" si="177"/>
        <v>16</v>
      </c>
      <c r="BS170">
        <v>0</v>
      </c>
      <c r="BT170">
        <v>1</v>
      </c>
      <c r="BU170" t="s">
        <v>139</v>
      </c>
      <c r="BV170" t="str">
        <f t="shared" si="197"/>
        <v>0</v>
      </c>
      <c r="BW170" t="str">
        <f t="shared" si="197"/>
        <v>0</v>
      </c>
      <c r="BX170" t="str">
        <f t="shared" si="197"/>
        <v>1</v>
      </c>
      <c r="BY170" t="s">
        <v>23</v>
      </c>
      <c r="BZ170" s="253">
        <f t="shared" si="185"/>
        <v>0</v>
      </c>
      <c r="CA170" s="253">
        <f t="shared" si="186"/>
        <v>0</v>
      </c>
      <c r="CB170" s="253">
        <f t="shared" si="187"/>
        <v>0</v>
      </c>
      <c r="CC170" s="253">
        <f t="shared" si="188"/>
        <v>0</v>
      </c>
      <c r="CD170" s="253">
        <f t="shared" si="189"/>
        <v>0</v>
      </c>
      <c r="CE170" s="253">
        <f t="shared" si="190"/>
        <v>0</v>
      </c>
      <c r="CF170" s="253">
        <f t="shared" si="191"/>
        <v>0</v>
      </c>
      <c r="CG170" s="253">
        <f t="shared" si="192"/>
        <v>0</v>
      </c>
      <c r="CH170" s="253">
        <f t="shared" si="193"/>
        <v>0</v>
      </c>
      <c r="CI170" s="253">
        <f t="shared" si="194"/>
        <v>0</v>
      </c>
      <c r="CJ170" s="253">
        <f t="shared" si="195"/>
        <v>0</v>
      </c>
      <c r="CK170" s="253">
        <f t="shared" si="196"/>
        <v>0</v>
      </c>
    </row>
    <row r="171" spans="1:89" ht="20.399999999999999" x14ac:dyDescent="0.3">
      <c r="B171" s="129">
        <v>103</v>
      </c>
      <c r="C171" s="191">
        <v>216011</v>
      </c>
      <c r="D171" s="265">
        <v>21610011</v>
      </c>
      <c r="E171" s="139" t="s">
        <v>194</v>
      </c>
      <c r="F171" s="108" t="s">
        <v>344</v>
      </c>
      <c r="G171" s="108" t="s">
        <v>345</v>
      </c>
      <c r="H171" s="109" t="s">
        <v>18</v>
      </c>
      <c r="I171" s="123"/>
      <c r="J171" s="109" t="s">
        <v>19</v>
      </c>
      <c r="K171" s="111">
        <f t="shared" si="149"/>
        <v>2</v>
      </c>
      <c r="L171" s="142" t="s">
        <v>20</v>
      </c>
      <c r="M171" s="201">
        <v>16</v>
      </c>
      <c r="N171" s="262">
        <f t="shared" si="178"/>
        <v>34.5</v>
      </c>
      <c r="O171" s="141">
        <v>34.5</v>
      </c>
      <c r="P171" s="110">
        <f t="shared" si="156"/>
        <v>80.039999999999992</v>
      </c>
      <c r="Q171" s="112" t="s">
        <v>139</v>
      </c>
      <c r="R171" s="113">
        <f t="shared" si="150"/>
        <v>2</v>
      </c>
      <c r="S171" s="114">
        <f t="shared" si="157"/>
        <v>80.039999999999992</v>
      </c>
      <c r="T171" s="113">
        <f t="shared" si="151"/>
        <v>0</v>
      </c>
      <c r="U171" s="115">
        <f t="shared" si="158"/>
        <v>0</v>
      </c>
      <c r="V171" s="113">
        <f t="shared" si="152"/>
        <v>0</v>
      </c>
      <c r="W171" s="115">
        <f t="shared" si="159"/>
        <v>0</v>
      </c>
      <c r="X171" s="113">
        <f t="shared" si="153"/>
        <v>0</v>
      </c>
      <c r="Y171" s="115">
        <f t="shared" si="160"/>
        <v>0</v>
      </c>
      <c r="Z171" s="116">
        <f t="shared" si="154"/>
        <v>80.039999999999992</v>
      </c>
      <c r="AA171" s="117" t="b">
        <f t="shared" si="155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>
        <v>0</v>
      </c>
      <c r="AI171" s="164">
        <f t="shared" si="161"/>
        <v>0</v>
      </c>
      <c r="AJ171" s="22">
        <v>2</v>
      </c>
      <c r="AK171" s="164">
        <f t="shared" si="162"/>
        <v>80.039999999999992</v>
      </c>
      <c r="AL171" s="22"/>
      <c r="AM171" s="164">
        <f t="shared" si="163"/>
        <v>0</v>
      </c>
      <c r="AN171" s="22"/>
      <c r="AO171" s="164">
        <f t="shared" si="164"/>
        <v>0</v>
      </c>
      <c r="AP171" s="22"/>
      <c r="AQ171" s="164">
        <f t="shared" si="165"/>
        <v>0</v>
      </c>
      <c r="AR171" s="22"/>
      <c r="AS171" s="164">
        <f t="shared" si="166"/>
        <v>0</v>
      </c>
      <c r="AT171" s="22"/>
      <c r="AU171" s="164">
        <f t="shared" si="167"/>
        <v>0</v>
      </c>
      <c r="AV171" s="22"/>
      <c r="AW171" s="164">
        <f t="shared" si="168"/>
        <v>0</v>
      </c>
      <c r="AX171" s="22"/>
      <c r="AY171" s="164">
        <f t="shared" si="169"/>
        <v>0</v>
      </c>
      <c r="AZ171" s="22"/>
      <c r="BA171" s="164">
        <f t="shared" si="170"/>
        <v>0</v>
      </c>
      <c r="BB171" s="22"/>
      <c r="BC171" s="164">
        <f t="shared" si="171"/>
        <v>0</v>
      </c>
      <c r="BD171" s="22"/>
      <c r="BE171" s="164">
        <f t="shared" si="172"/>
        <v>0</v>
      </c>
      <c r="BF171" s="253">
        <f t="shared" si="173"/>
        <v>80.039999999999992</v>
      </c>
      <c r="BG171" s="253">
        <f t="shared" si="174"/>
        <v>80.039999999999992</v>
      </c>
      <c r="BH171" s="10" t="b">
        <f t="shared" si="175"/>
        <v>1</v>
      </c>
      <c r="BI171" s="253">
        <f t="shared" si="176"/>
        <v>0</v>
      </c>
      <c r="BJ171" s="250">
        <f t="shared" si="179"/>
        <v>21610011</v>
      </c>
      <c r="BK171" s="251">
        <v>348</v>
      </c>
      <c r="BL171" s="251">
        <v>5</v>
      </c>
      <c r="BM171" s="252">
        <f t="shared" si="180"/>
        <v>2</v>
      </c>
      <c r="BN171" s="252">
        <f t="shared" si="181"/>
        <v>0</v>
      </c>
      <c r="BO171" s="252">
        <f t="shared" si="182"/>
        <v>0</v>
      </c>
      <c r="BP171" s="252">
        <f t="shared" si="183"/>
        <v>0</v>
      </c>
      <c r="BQ171" s="254">
        <f t="shared" si="184"/>
        <v>34.5</v>
      </c>
      <c r="BR171">
        <f t="shared" si="177"/>
        <v>16</v>
      </c>
      <c r="BS171">
        <v>0</v>
      </c>
      <c r="BT171">
        <v>1</v>
      </c>
      <c r="BU171" t="s">
        <v>139</v>
      </c>
      <c r="BV171" t="str">
        <f t="shared" si="197"/>
        <v>0</v>
      </c>
      <c r="BW171" t="str">
        <f t="shared" si="197"/>
        <v>0</v>
      </c>
      <c r="BX171" t="str">
        <f t="shared" si="197"/>
        <v>1</v>
      </c>
      <c r="BY171" t="s">
        <v>23</v>
      </c>
      <c r="BZ171" s="253">
        <f t="shared" si="185"/>
        <v>0</v>
      </c>
      <c r="CA171" s="253">
        <f t="shared" si="186"/>
        <v>80.039999999999992</v>
      </c>
      <c r="CB171" s="253">
        <f t="shared" si="187"/>
        <v>0</v>
      </c>
      <c r="CC171" s="253">
        <f t="shared" si="188"/>
        <v>0</v>
      </c>
      <c r="CD171" s="253">
        <f t="shared" si="189"/>
        <v>0</v>
      </c>
      <c r="CE171" s="253">
        <f t="shared" si="190"/>
        <v>0</v>
      </c>
      <c r="CF171" s="253">
        <f t="shared" si="191"/>
        <v>0</v>
      </c>
      <c r="CG171" s="253">
        <f t="shared" si="192"/>
        <v>0</v>
      </c>
      <c r="CH171" s="253">
        <f t="shared" si="193"/>
        <v>0</v>
      </c>
      <c r="CI171" s="253">
        <f t="shared" si="194"/>
        <v>0</v>
      </c>
      <c r="CJ171" s="253">
        <f t="shared" si="195"/>
        <v>0</v>
      </c>
      <c r="CK171" s="253">
        <f t="shared" si="196"/>
        <v>0</v>
      </c>
    </row>
    <row r="172" spans="1:89" ht="20.399999999999999" x14ac:dyDescent="0.3">
      <c r="A172" s="218"/>
      <c r="B172" s="194">
        <v>103</v>
      </c>
      <c r="C172" s="219">
        <v>216011</v>
      </c>
      <c r="D172" s="265">
        <v>21610011</v>
      </c>
      <c r="E172" s="220" t="s">
        <v>194</v>
      </c>
      <c r="F172" s="198" t="s">
        <v>344</v>
      </c>
      <c r="G172" s="198" t="s">
        <v>345</v>
      </c>
      <c r="H172" s="199" t="s">
        <v>18</v>
      </c>
      <c r="I172" s="194"/>
      <c r="J172" s="199" t="s">
        <v>19</v>
      </c>
      <c r="K172" s="200">
        <f t="shared" si="149"/>
        <v>4</v>
      </c>
      <c r="L172" s="224" t="s">
        <v>20</v>
      </c>
      <c r="M172" s="201">
        <v>16</v>
      </c>
      <c r="N172" s="262">
        <f t="shared" si="178"/>
        <v>25</v>
      </c>
      <c r="O172" s="222">
        <v>25</v>
      </c>
      <c r="P172" s="110">
        <f t="shared" si="156"/>
        <v>115.99999999999999</v>
      </c>
      <c r="Q172" s="204" t="s">
        <v>139</v>
      </c>
      <c r="R172" s="113">
        <f t="shared" si="150"/>
        <v>2</v>
      </c>
      <c r="S172" s="114">
        <f t="shared" si="157"/>
        <v>57.999999999999993</v>
      </c>
      <c r="T172" s="113">
        <f t="shared" si="151"/>
        <v>2</v>
      </c>
      <c r="U172" s="115">
        <f t="shared" si="158"/>
        <v>57.999999999999993</v>
      </c>
      <c r="V172" s="113">
        <f t="shared" si="152"/>
        <v>0</v>
      </c>
      <c r="W172" s="115">
        <f t="shared" si="159"/>
        <v>0</v>
      </c>
      <c r="X172" s="113">
        <f t="shared" si="153"/>
        <v>0</v>
      </c>
      <c r="Y172" s="115">
        <f t="shared" si="160"/>
        <v>0</v>
      </c>
      <c r="Z172" s="116">
        <f t="shared" si="154"/>
        <v>115.99999999999999</v>
      </c>
      <c r="AA172" s="117" t="b">
        <f t="shared" si="155"/>
        <v>1</v>
      </c>
      <c r="AB172" s="194"/>
      <c r="AC172" s="213"/>
      <c r="AD172" s="109" t="s">
        <v>22</v>
      </c>
      <c r="AE172" s="108" t="s">
        <v>23</v>
      </c>
      <c r="AF172" s="214"/>
      <c r="AG172" s="215"/>
      <c r="AH172" s="210"/>
      <c r="AI172" s="164">
        <f t="shared" si="161"/>
        <v>0</v>
      </c>
      <c r="AJ172" s="223"/>
      <c r="AK172" s="164">
        <f t="shared" si="162"/>
        <v>0</v>
      </c>
      <c r="AL172" s="223">
        <v>2</v>
      </c>
      <c r="AM172" s="164">
        <f t="shared" si="163"/>
        <v>57.999999999999993</v>
      </c>
      <c r="AN172" s="223">
        <v>2</v>
      </c>
      <c r="AO172" s="164">
        <f t="shared" si="164"/>
        <v>57.999999999999993</v>
      </c>
      <c r="AP172" s="223">
        <v>0</v>
      </c>
      <c r="AQ172" s="164">
        <f t="shared" si="165"/>
        <v>0</v>
      </c>
      <c r="AR172" s="223">
        <v>0</v>
      </c>
      <c r="AS172" s="164">
        <f t="shared" si="166"/>
        <v>0</v>
      </c>
      <c r="AT172" s="223">
        <v>0</v>
      </c>
      <c r="AU172" s="164">
        <f t="shared" si="167"/>
        <v>0</v>
      </c>
      <c r="AV172" s="223">
        <v>0</v>
      </c>
      <c r="AW172" s="164">
        <f t="shared" si="168"/>
        <v>0</v>
      </c>
      <c r="AX172" s="223">
        <v>0</v>
      </c>
      <c r="AY172" s="164">
        <f t="shared" si="169"/>
        <v>0</v>
      </c>
      <c r="AZ172" s="223">
        <v>0</v>
      </c>
      <c r="BA172" s="164">
        <f t="shared" si="170"/>
        <v>0</v>
      </c>
      <c r="BB172" s="223">
        <v>0</v>
      </c>
      <c r="BC172" s="164">
        <f t="shared" si="171"/>
        <v>0</v>
      </c>
      <c r="BD172" s="223">
        <v>0</v>
      </c>
      <c r="BE172" s="164">
        <f t="shared" si="172"/>
        <v>0</v>
      </c>
      <c r="BF172" s="253">
        <f t="shared" si="173"/>
        <v>115.99999999999999</v>
      </c>
      <c r="BG172" s="253">
        <f t="shared" si="174"/>
        <v>115.99999999999999</v>
      </c>
      <c r="BH172" s="10" t="b">
        <f t="shared" si="175"/>
        <v>1</v>
      </c>
      <c r="BI172" s="253">
        <f t="shared" si="176"/>
        <v>0</v>
      </c>
      <c r="BJ172" s="250">
        <f t="shared" si="179"/>
        <v>21610011</v>
      </c>
      <c r="BK172" s="251">
        <v>348</v>
      </c>
      <c r="BL172" s="251">
        <v>5</v>
      </c>
      <c r="BM172" s="252">
        <f t="shared" si="180"/>
        <v>2</v>
      </c>
      <c r="BN172" s="252">
        <f t="shared" si="181"/>
        <v>2</v>
      </c>
      <c r="BO172" s="252">
        <f t="shared" si="182"/>
        <v>0</v>
      </c>
      <c r="BP172" s="252">
        <f t="shared" si="183"/>
        <v>0</v>
      </c>
      <c r="BQ172" s="254">
        <f t="shared" si="184"/>
        <v>25</v>
      </c>
      <c r="BR172">
        <f t="shared" si="177"/>
        <v>16</v>
      </c>
      <c r="BS172">
        <v>0</v>
      </c>
      <c r="BT172">
        <v>1</v>
      </c>
      <c r="BU172" t="s">
        <v>139</v>
      </c>
      <c r="BV172" t="str">
        <f t="shared" si="197"/>
        <v>0</v>
      </c>
      <c r="BW172" t="str">
        <f t="shared" si="197"/>
        <v>0</v>
      </c>
      <c r="BX172" t="str">
        <f t="shared" si="197"/>
        <v>1</v>
      </c>
      <c r="BY172" t="s">
        <v>23</v>
      </c>
      <c r="BZ172" s="253">
        <f t="shared" si="185"/>
        <v>0</v>
      </c>
      <c r="CA172" s="253">
        <f t="shared" si="186"/>
        <v>0</v>
      </c>
      <c r="CB172" s="253">
        <f t="shared" si="187"/>
        <v>57.999999999999993</v>
      </c>
      <c r="CC172" s="253">
        <f t="shared" si="188"/>
        <v>57.999999999999993</v>
      </c>
      <c r="CD172" s="253">
        <f t="shared" si="189"/>
        <v>0</v>
      </c>
      <c r="CE172" s="253">
        <f t="shared" si="190"/>
        <v>0</v>
      </c>
      <c r="CF172" s="253">
        <f t="shared" si="191"/>
        <v>0</v>
      </c>
      <c r="CG172" s="253">
        <f t="shared" si="192"/>
        <v>0</v>
      </c>
      <c r="CH172" s="253">
        <f t="shared" si="193"/>
        <v>0</v>
      </c>
      <c r="CI172" s="253">
        <f t="shared" si="194"/>
        <v>0</v>
      </c>
      <c r="CJ172" s="253">
        <f t="shared" si="195"/>
        <v>0</v>
      </c>
      <c r="CK172" s="253">
        <f t="shared" si="196"/>
        <v>0</v>
      </c>
    </row>
    <row r="173" spans="1:89" ht="20.399999999999999" x14ac:dyDescent="0.3">
      <c r="B173" s="129">
        <v>104</v>
      </c>
      <c r="C173" s="191">
        <v>216011</v>
      </c>
      <c r="D173" s="265">
        <v>21610078</v>
      </c>
      <c r="E173" s="139" t="s">
        <v>195</v>
      </c>
      <c r="F173" s="108" t="s">
        <v>344</v>
      </c>
      <c r="G173" s="108" t="s">
        <v>345</v>
      </c>
      <c r="H173" s="109" t="s">
        <v>18</v>
      </c>
      <c r="I173" s="123"/>
      <c r="J173" s="109" t="s">
        <v>19</v>
      </c>
      <c r="K173" s="111">
        <f t="shared" si="149"/>
        <v>10</v>
      </c>
      <c r="L173" s="142" t="s">
        <v>215</v>
      </c>
      <c r="M173" s="201">
        <v>16</v>
      </c>
      <c r="N173" s="262">
        <f t="shared" si="178"/>
        <v>21</v>
      </c>
      <c r="O173" s="141">
        <v>21</v>
      </c>
      <c r="P173" s="110">
        <f t="shared" si="156"/>
        <v>243.6</v>
      </c>
      <c r="Q173" s="112" t="s">
        <v>139</v>
      </c>
      <c r="R173" s="113">
        <f t="shared" si="150"/>
        <v>10</v>
      </c>
      <c r="S173" s="114">
        <f t="shared" si="157"/>
        <v>243.6</v>
      </c>
      <c r="T173" s="113">
        <f t="shared" si="151"/>
        <v>0</v>
      </c>
      <c r="U173" s="115">
        <f t="shared" si="158"/>
        <v>0</v>
      </c>
      <c r="V173" s="113">
        <f t="shared" si="152"/>
        <v>0</v>
      </c>
      <c r="W173" s="115">
        <f t="shared" si="159"/>
        <v>0</v>
      </c>
      <c r="X173" s="113">
        <f t="shared" si="153"/>
        <v>0</v>
      </c>
      <c r="Y173" s="115">
        <f t="shared" si="160"/>
        <v>0</v>
      </c>
      <c r="Z173" s="116">
        <f t="shared" si="154"/>
        <v>243.6</v>
      </c>
      <c r="AA173" s="117" t="b">
        <f t="shared" si="155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>
        <v>0</v>
      </c>
      <c r="AI173" s="164">
        <f t="shared" si="161"/>
        <v>0</v>
      </c>
      <c r="AJ173" s="22">
        <v>10</v>
      </c>
      <c r="AK173" s="164">
        <f t="shared" si="162"/>
        <v>243.6</v>
      </c>
      <c r="AL173" s="22"/>
      <c r="AM173" s="164">
        <f t="shared" si="163"/>
        <v>0</v>
      </c>
      <c r="AN173" s="22"/>
      <c r="AO173" s="164">
        <f t="shared" si="164"/>
        <v>0</v>
      </c>
      <c r="AP173" s="22"/>
      <c r="AQ173" s="164">
        <f t="shared" si="165"/>
        <v>0</v>
      </c>
      <c r="AR173" s="22"/>
      <c r="AS173" s="164">
        <f t="shared" si="166"/>
        <v>0</v>
      </c>
      <c r="AT173" s="22"/>
      <c r="AU173" s="164">
        <f t="shared" si="167"/>
        <v>0</v>
      </c>
      <c r="AV173" s="22"/>
      <c r="AW173" s="164">
        <f t="shared" si="168"/>
        <v>0</v>
      </c>
      <c r="AX173" s="22"/>
      <c r="AY173" s="164">
        <f t="shared" si="169"/>
        <v>0</v>
      </c>
      <c r="AZ173" s="22"/>
      <c r="BA173" s="164">
        <f t="shared" si="170"/>
        <v>0</v>
      </c>
      <c r="BB173" s="22"/>
      <c r="BC173" s="164">
        <f t="shared" si="171"/>
        <v>0</v>
      </c>
      <c r="BD173" s="22"/>
      <c r="BE173" s="164">
        <f t="shared" si="172"/>
        <v>0</v>
      </c>
      <c r="BF173" s="253">
        <f t="shared" si="173"/>
        <v>243.6</v>
      </c>
      <c r="BG173" s="253">
        <f t="shared" si="174"/>
        <v>243.6</v>
      </c>
      <c r="BH173" s="10" t="b">
        <f t="shared" si="175"/>
        <v>1</v>
      </c>
      <c r="BI173" s="253">
        <f t="shared" si="176"/>
        <v>0</v>
      </c>
      <c r="BJ173" s="250">
        <f t="shared" si="179"/>
        <v>21610078</v>
      </c>
      <c r="BK173" s="251">
        <v>348</v>
      </c>
      <c r="BL173" s="251">
        <v>5</v>
      </c>
      <c r="BM173" s="252">
        <f t="shared" si="180"/>
        <v>10</v>
      </c>
      <c r="BN173" s="252">
        <f t="shared" si="181"/>
        <v>0</v>
      </c>
      <c r="BO173" s="252">
        <f t="shared" si="182"/>
        <v>0</v>
      </c>
      <c r="BP173" s="252">
        <f t="shared" si="183"/>
        <v>0</v>
      </c>
      <c r="BQ173" s="254">
        <f t="shared" si="184"/>
        <v>21</v>
      </c>
      <c r="BR173">
        <f t="shared" si="177"/>
        <v>16</v>
      </c>
      <c r="BS173">
        <v>0</v>
      </c>
      <c r="BT173">
        <v>1</v>
      </c>
      <c r="BU173" t="s">
        <v>139</v>
      </c>
      <c r="BV173" t="str">
        <f t="shared" si="197"/>
        <v>0</v>
      </c>
      <c r="BW173" t="str">
        <f t="shared" si="197"/>
        <v>0</v>
      </c>
      <c r="BX173" t="str">
        <f t="shared" si="197"/>
        <v>1</v>
      </c>
      <c r="BY173" t="s">
        <v>23</v>
      </c>
      <c r="BZ173" s="253">
        <f t="shared" si="185"/>
        <v>0</v>
      </c>
      <c r="CA173" s="253">
        <f t="shared" si="186"/>
        <v>243.6</v>
      </c>
      <c r="CB173" s="253">
        <f t="shared" si="187"/>
        <v>0</v>
      </c>
      <c r="CC173" s="253">
        <f t="shared" si="188"/>
        <v>0</v>
      </c>
      <c r="CD173" s="253">
        <f t="shared" si="189"/>
        <v>0</v>
      </c>
      <c r="CE173" s="253">
        <f t="shared" si="190"/>
        <v>0</v>
      </c>
      <c r="CF173" s="253">
        <f t="shared" si="191"/>
        <v>0</v>
      </c>
      <c r="CG173" s="253">
        <f t="shared" si="192"/>
        <v>0</v>
      </c>
      <c r="CH173" s="253">
        <f t="shared" si="193"/>
        <v>0</v>
      </c>
      <c r="CI173" s="253">
        <f t="shared" si="194"/>
        <v>0</v>
      </c>
      <c r="CJ173" s="253">
        <f t="shared" si="195"/>
        <v>0</v>
      </c>
      <c r="CK173" s="253">
        <f t="shared" si="196"/>
        <v>0</v>
      </c>
    </row>
    <row r="174" spans="1:89" ht="20.399999999999999" x14ac:dyDescent="0.3">
      <c r="A174" s="218"/>
      <c r="B174" s="194">
        <v>104</v>
      </c>
      <c r="C174" s="219">
        <v>216011</v>
      </c>
      <c r="D174" s="265">
        <v>21610078</v>
      </c>
      <c r="E174" s="220" t="s">
        <v>195</v>
      </c>
      <c r="F174" s="198" t="s">
        <v>344</v>
      </c>
      <c r="G174" s="198" t="s">
        <v>345</v>
      </c>
      <c r="H174" s="199" t="s">
        <v>18</v>
      </c>
      <c r="I174" s="194"/>
      <c r="J174" s="199" t="s">
        <v>19</v>
      </c>
      <c r="K174" s="200">
        <f t="shared" si="149"/>
        <v>38</v>
      </c>
      <c r="L174" s="224" t="s">
        <v>215</v>
      </c>
      <c r="M174" s="201">
        <v>16</v>
      </c>
      <c r="N174" s="262">
        <f t="shared" si="178"/>
        <v>18</v>
      </c>
      <c r="O174" s="222">
        <v>18</v>
      </c>
      <c r="P174" s="110">
        <f t="shared" si="156"/>
        <v>793.43999999999994</v>
      </c>
      <c r="Q174" s="204" t="s">
        <v>139</v>
      </c>
      <c r="R174" s="113">
        <f t="shared" si="150"/>
        <v>10</v>
      </c>
      <c r="S174" s="114">
        <f t="shared" si="157"/>
        <v>208.79999999999998</v>
      </c>
      <c r="T174" s="113">
        <f t="shared" si="151"/>
        <v>16</v>
      </c>
      <c r="U174" s="115">
        <f t="shared" si="158"/>
        <v>334.08</v>
      </c>
      <c r="V174" s="113">
        <f t="shared" si="152"/>
        <v>6</v>
      </c>
      <c r="W174" s="115">
        <f t="shared" si="159"/>
        <v>125.28</v>
      </c>
      <c r="X174" s="113">
        <f t="shared" si="153"/>
        <v>6</v>
      </c>
      <c r="Y174" s="115">
        <f t="shared" si="160"/>
        <v>125.28</v>
      </c>
      <c r="Z174" s="116">
        <f t="shared" si="154"/>
        <v>793.43999999999994</v>
      </c>
      <c r="AA174" s="117" t="b">
        <f t="shared" si="155"/>
        <v>1</v>
      </c>
      <c r="AB174" s="194"/>
      <c r="AC174" s="213"/>
      <c r="AD174" s="109" t="s">
        <v>22</v>
      </c>
      <c r="AE174" s="108" t="s">
        <v>23</v>
      </c>
      <c r="AF174" s="214"/>
      <c r="AG174" s="215"/>
      <c r="AH174" s="210"/>
      <c r="AI174" s="164">
        <f t="shared" si="161"/>
        <v>0</v>
      </c>
      <c r="AJ174" s="223"/>
      <c r="AK174" s="164">
        <f t="shared" si="162"/>
        <v>0</v>
      </c>
      <c r="AL174" s="223">
        <v>10</v>
      </c>
      <c r="AM174" s="164">
        <f t="shared" si="163"/>
        <v>208.79999999999998</v>
      </c>
      <c r="AN174" s="223">
        <v>10</v>
      </c>
      <c r="AO174" s="164">
        <f t="shared" si="164"/>
        <v>208.79999999999998</v>
      </c>
      <c r="AP174" s="223">
        <v>3</v>
      </c>
      <c r="AQ174" s="164">
        <f t="shared" si="165"/>
        <v>62.64</v>
      </c>
      <c r="AR174" s="223">
        <v>3</v>
      </c>
      <c r="AS174" s="164">
        <f t="shared" si="166"/>
        <v>62.64</v>
      </c>
      <c r="AT174" s="223">
        <v>0</v>
      </c>
      <c r="AU174" s="164">
        <f t="shared" si="167"/>
        <v>0</v>
      </c>
      <c r="AV174" s="223">
        <v>3</v>
      </c>
      <c r="AW174" s="164">
        <f t="shared" si="168"/>
        <v>62.64</v>
      </c>
      <c r="AX174" s="223">
        <v>3</v>
      </c>
      <c r="AY174" s="164">
        <f t="shared" si="169"/>
        <v>62.64</v>
      </c>
      <c r="AZ174" s="223">
        <v>3</v>
      </c>
      <c r="BA174" s="164">
        <f t="shared" si="170"/>
        <v>62.64</v>
      </c>
      <c r="BB174" s="223">
        <v>3</v>
      </c>
      <c r="BC174" s="164">
        <f t="shared" si="171"/>
        <v>62.64</v>
      </c>
      <c r="BD174" s="223">
        <v>0</v>
      </c>
      <c r="BE174" s="164">
        <f t="shared" si="172"/>
        <v>0</v>
      </c>
      <c r="BF174" s="253">
        <f t="shared" si="173"/>
        <v>793.43999999999994</v>
      </c>
      <c r="BG174" s="253">
        <f t="shared" si="174"/>
        <v>793.43999999999994</v>
      </c>
      <c r="BH174" s="10" t="b">
        <f t="shared" si="175"/>
        <v>1</v>
      </c>
      <c r="BI174" s="253">
        <f t="shared" si="176"/>
        <v>0</v>
      </c>
      <c r="BJ174" s="250">
        <f t="shared" si="179"/>
        <v>21610078</v>
      </c>
      <c r="BK174" s="251">
        <v>348</v>
      </c>
      <c r="BL174" s="251">
        <v>5</v>
      </c>
      <c r="BM174" s="252">
        <f t="shared" si="180"/>
        <v>10</v>
      </c>
      <c r="BN174" s="252">
        <f t="shared" si="181"/>
        <v>16</v>
      </c>
      <c r="BO174" s="252">
        <f t="shared" si="182"/>
        <v>6</v>
      </c>
      <c r="BP174" s="252">
        <f t="shared" si="183"/>
        <v>6</v>
      </c>
      <c r="BQ174" s="254">
        <f t="shared" si="184"/>
        <v>18</v>
      </c>
      <c r="BR174">
        <f t="shared" si="177"/>
        <v>16</v>
      </c>
      <c r="BS174">
        <v>0</v>
      </c>
      <c r="BT174">
        <v>1</v>
      </c>
      <c r="BU174" t="s">
        <v>139</v>
      </c>
      <c r="BV174" t="str">
        <f t="shared" si="197"/>
        <v>0</v>
      </c>
      <c r="BW174" t="str">
        <f t="shared" si="197"/>
        <v>0</v>
      </c>
      <c r="BX174" t="str">
        <f t="shared" si="197"/>
        <v>1</v>
      </c>
      <c r="BY174" t="s">
        <v>23</v>
      </c>
      <c r="BZ174" s="253">
        <f t="shared" si="185"/>
        <v>0</v>
      </c>
      <c r="CA174" s="253">
        <f t="shared" si="186"/>
        <v>0</v>
      </c>
      <c r="CB174" s="253">
        <f t="shared" si="187"/>
        <v>208.79999999999998</v>
      </c>
      <c r="CC174" s="253">
        <f t="shared" si="188"/>
        <v>208.79999999999998</v>
      </c>
      <c r="CD174" s="253">
        <f t="shared" si="189"/>
        <v>62.64</v>
      </c>
      <c r="CE174" s="253">
        <f t="shared" si="190"/>
        <v>62.64</v>
      </c>
      <c r="CF174" s="253">
        <f t="shared" si="191"/>
        <v>0</v>
      </c>
      <c r="CG174" s="253">
        <f t="shared" si="192"/>
        <v>62.64</v>
      </c>
      <c r="CH174" s="253">
        <f t="shared" si="193"/>
        <v>62.64</v>
      </c>
      <c r="CI174" s="253">
        <f t="shared" si="194"/>
        <v>62.64</v>
      </c>
      <c r="CJ174" s="253">
        <f t="shared" si="195"/>
        <v>62.64</v>
      </c>
      <c r="CK174" s="253">
        <f t="shared" si="196"/>
        <v>0</v>
      </c>
    </row>
    <row r="175" spans="1:89" ht="20.399999999999999" x14ac:dyDescent="0.3">
      <c r="B175" s="129">
        <v>105</v>
      </c>
      <c r="C175" s="191">
        <v>216011</v>
      </c>
      <c r="D175" s="265">
        <v>21610106</v>
      </c>
      <c r="E175" s="139" t="s">
        <v>196</v>
      </c>
      <c r="F175" s="108" t="s">
        <v>344</v>
      </c>
      <c r="G175" s="108" t="s">
        <v>345</v>
      </c>
      <c r="H175" s="109" t="s">
        <v>18</v>
      </c>
      <c r="I175" s="123"/>
      <c r="J175" s="109" t="s">
        <v>19</v>
      </c>
      <c r="K175" s="111">
        <f t="shared" si="149"/>
        <v>6</v>
      </c>
      <c r="L175" s="142" t="s">
        <v>216</v>
      </c>
      <c r="M175" s="201">
        <v>16</v>
      </c>
      <c r="N175" s="262">
        <f t="shared" si="178"/>
        <v>9</v>
      </c>
      <c r="O175" s="141">
        <v>9</v>
      </c>
      <c r="P175" s="110">
        <f t="shared" si="156"/>
        <v>62.64</v>
      </c>
      <c r="Q175" s="112" t="s">
        <v>139</v>
      </c>
      <c r="R175" s="113">
        <f t="shared" si="150"/>
        <v>6</v>
      </c>
      <c r="S175" s="114">
        <f t="shared" si="157"/>
        <v>62.64</v>
      </c>
      <c r="T175" s="113">
        <f t="shared" si="151"/>
        <v>0</v>
      </c>
      <c r="U175" s="115">
        <f t="shared" si="158"/>
        <v>0</v>
      </c>
      <c r="V175" s="113">
        <f t="shared" si="152"/>
        <v>0</v>
      </c>
      <c r="W175" s="115">
        <f t="shared" si="159"/>
        <v>0</v>
      </c>
      <c r="X175" s="113">
        <f t="shared" si="153"/>
        <v>0</v>
      </c>
      <c r="Y175" s="115">
        <f t="shared" si="160"/>
        <v>0</v>
      </c>
      <c r="Z175" s="116">
        <f t="shared" si="154"/>
        <v>62.64</v>
      </c>
      <c r="AA175" s="117" t="b">
        <f t="shared" si="155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>
        <v>0</v>
      </c>
      <c r="AI175" s="164">
        <f t="shared" si="161"/>
        <v>0</v>
      </c>
      <c r="AJ175" s="22">
        <v>6</v>
      </c>
      <c r="AK175" s="164">
        <f t="shared" si="162"/>
        <v>62.64</v>
      </c>
      <c r="AL175" s="22"/>
      <c r="AM175" s="164">
        <f t="shared" si="163"/>
        <v>0</v>
      </c>
      <c r="AN175" s="22"/>
      <c r="AO175" s="164">
        <f t="shared" si="164"/>
        <v>0</v>
      </c>
      <c r="AP175" s="22"/>
      <c r="AQ175" s="164">
        <f t="shared" si="165"/>
        <v>0</v>
      </c>
      <c r="AR175" s="22"/>
      <c r="AS175" s="164">
        <f t="shared" si="166"/>
        <v>0</v>
      </c>
      <c r="AT175" s="22"/>
      <c r="AU175" s="164">
        <f t="shared" si="167"/>
        <v>0</v>
      </c>
      <c r="AV175" s="22"/>
      <c r="AW175" s="164">
        <f t="shared" si="168"/>
        <v>0</v>
      </c>
      <c r="AX175" s="22"/>
      <c r="AY175" s="164">
        <f t="shared" si="169"/>
        <v>0</v>
      </c>
      <c r="AZ175" s="22"/>
      <c r="BA175" s="164">
        <f t="shared" si="170"/>
        <v>0</v>
      </c>
      <c r="BB175" s="22"/>
      <c r="BC175" s="164">
        <f t="shared" si="171"/>
        <v>0</v>
      </c>
      <c r="BD175" s="22"/>
      <c r="BE175" s="164">
        <f t="shared" si="172"/>
        <v>0</v>
      </c>
      <c r="BF175" s="253">
        <f t="shared" si="173"/>
        <v>62.64</v>
      </c>
      <c r="BG175" s="253">
        <f t="shared" si="174"/>
        <v>62.64</v>
      </c>
      <c r="BH175" s="10" t="b">
        <f t="shared" si="175"/>
        <v>1</v>
      </c>
      <c r="BI175" s="253">
        <f t="shared" si="176"/>
        <v>0</v>
      </c>
      <c r="BJ175" s="250">
        <f t="shared" si="179"/>
        <v>21610106</v>
      </c>
      <c r="BK175" s="251">
        <v>348</v>
      </c>
      <c r="BL175" s="251">
        <v>5</v>
      </c>
      <c r="BM175" s="252">
        <f t="shared" si="180"/>
        <v>6</v>
      </c>
      <c r="BN175" s="252">
        <f t="shared" si="181"/>
        <v>0</v>
      </c>
      <c r="BO175" s="252">
        <f t="shared" si="182"/>
        <v>0</v>
      </c>
      <c r="BP175" s="252">
        <f t="shared" si="183"/>
        <v>0</v>
      </c>
      <c r="BQ175" s="254">
        <f t="shared" si="184"/>
        <v>9</v>
      </c>
      <c r="BR175">
        <f t="shared" si="177"/>
        <v>16</v>
      </c>
      <c r="BS175">
        <v>0</v>
      </c>
      <c r="BT175">
        <v>1</v>
      </c>
      <c r="BU175" t="s">
        <v>139</v>
      </c>
      <c r="BV175" t="str">
        <f t="shared" si="197"/>
        <v>0</v>
      </c>
      <c r="BW175" t="str">
        <f t="shared" si="197"/>
        <v>0</v>
      </c>
      <c r="BX175" t="str">
        <f t="shared" si="197"/>
        <v>1</v>
      </c>
      <c r="BY175" t="s">
        <v>23</v>
      </c>
      <c r="BZ175" s="253">
        <f t="shared" si="185"/>
        <v>0</v>
      </c>
      <c r="CA175" s="253">
        <f t="shared" si="186"/>
        <v>62.64</v>
      </c>
      <c r="CB175" s="253">
        <f t="shared" si="187"/>
        <v>0</v>
      </c>
      <c r="CC175" s="253">
        <f t="shared" si="188"/>
        <v>0</v>
      </c>
      <c r="CD175" s="253">
        <f t="shared" si="189"/>
        <v>0</v>
      </c>
      <c r="CE175" s="253">
        <f t="shared" si="190"/>
        <v>0</v>
      </c>
      <c r="CF175" s="253">
        <f t="shared" si="191"/>
        <v>0</v>
      </c>
      <c r="CG175" s="253">
        <f t="shared" si="192"/>
        <v>0</v>
      </c>
      <c r="CH175" s="253">
        <f t="shared" si="193"/>
        <v>0</v>
      </c>
      <c r="CI175" s="253">
        <f t="shared" si="194"/>
        <v>0</v>
      </c>
      <c r="CJ175" s="253">
        <f t="shared" si="195"/>
        <v>0</v>
      </c>
      <c r="CK175" s="253">
        <f t="shared" si="196"/>
        <v>0</v>
      </c>
    </row>
    <row r="176" spans="1:89" ht="20.399999999999999" x14ac:dyDescent="0.3">
      <c r="A176" s="218"/>
      <c r="B176" s="194">
        <v>105</v>
      </c>
      <c r="C176" s="219">
        <v>216011</v>
      </c>
      <c r="D176" s="265">
        <v>21610106</v>
      </c>
      <c r="E176" s="220" t="s">
        <v>196</v>
      </c>
      <c r="F176" s="198" t="s">
        <v>344</v>
      </c>
      <c r="G176" s="198" t="s">
        <v>345</v>
      </c>
      <c r="H176" s="199" t="s">
        <v>18</v>
      </c>
      <c r="I176" s="194"/>
      <c r="J176" s="199" t="s">
        <v>19</v>
      </c>
      <c r="K176" s="200">
        <f t="shared" si="149"/>
        <v>36</v>
      </c>
      <c r="L176" s="224" t="s">
        <v>216</v>
      </c>
      <c r="M176" s="201">
        <v>16</v>
      </c>
      <c r="N176" s="262">
        <f t="shared" si="178"/>
        <v>9</v>
      </c>
      <c r="O176" s="222">
        <v>9</v>
      </c>
      <c r="P176" s="110">
        <f t="shared" si="156"/>
        <v>375.84</v>
      </c>
      <c r="Q176" s="204" t="s">
        <v>139</v>
      </c>
      <c r="R176" s="113">
        <f t="shared" si="150"/>
        <v>6</v>
      </c>
      <c r="S176" s="114">
        <f t="shared" si="157"/>
        <v>62.64</v>
      </c>
      <c r="T176" s="113">
        <f t="shared" si="151"/>
        <v>14</v>
      </c>
      <c r="U176" s="115">
        <f t="shared" si="158"/>
        <v>146.16</v>
      </c>
      <c r="V176" s="113">
        <f t="shared" si="152"/>
        <v>8</v>
      </c>
      <c r="W176" s="115">
        <f t="shared" si="159"/>
        <v>83.52</v>
      </c>
      <c r="X176" s="113">
        <f t="shared" si="153"/>
        <v>8</v>
      </c>
      <c r="Y176" s="115">
        <f t="shared" si="160"/>
        <v>83.52</v>
      </c>
      <c r="Z176" s="116">
        <f t="shared" si="154"/>
        <v>375.84</v>
      </c>
      <c r="AA176" s="117" t="b">
        <f t="shared" si="155"/>
        <v>1</v>
      </c>
      <c r="AB176" s="194"/>
      <c r="AC176" s="213"/>
      <c r="AD176" s="109" t="s">
        <v>22</v>
      </c>
      <c r="AE176" s="108" t="s">
        <v>23</v>
      </c>
      <c r="AF176" s="214"/>
      <c r="AG176" s="215"/>
      <c r="AH176" s="210"/>
      <c r="AI176" s="164">
        <f t="shared" si="161"/>
        <v>0</v>
      </c>
      <c r="AJ176" s="223"/>
      <c r="AK176" s="164">
        <f t="shared" si="162"/>
        <v>0</v>
      </c>
      <c r="AL176" s="223">
        <v>6</v>
      </c>
      <c r="AM176" s="164">
        <f t="shared" si="163"/>
        <v>62.64</v>
      </c>
      <c r="AN176" s="223">
        <v>6</v>
      </c>
      <c r="AO176" s="164">
        <f t="shared" si="164"/>
        <v>62.64</v>
      </c>
      <c r="AP176" s="223">
        <v>4</v>
      </c>
      <c r="AQ176" s="164">
        <f t="shared" si="165"/>
        <v>41.76</v>
      </c>
      <c r="AR176" s="223">
        <v>4</v>
      </c>
      <c r="AS176" s="164">
        <f t="shared" si="166"/>
        <v>41.76</v>
      </c>
      <c r="AT176" s="223">
        <v>0</v>
      </c>
      <c r="AU176" s="164">
        <f t="shared" si="167"/>
        <v>0</v>
      </c>
      <c r="AV176" s="223">
        <v>4</v>
      </c>
      <c r="AW176" s="164">
        <f t="shared" si="168"/>
        <v>41.76</v>
      </c>
      <c r="AX176" s="223">
        <v>4</v>
      </c>
      <c r="AY176" s="164">
        <f t="shared" si="169"/>
        <v>41.76</v>
      </c>
      <c r="AZ176" s="223">
        <v>4</v>
      </c>
      <c r="BA176" s="164">
        <f t="shared" si="170"/>
        <v>41.76</v>
      </c>
      <c r="BB176" s="223">
        <v>4</v>
      </c>
      <c r="BC176" s="164">
        <f t="shared" si="171"/>
        <v>41.76</v>
      </c>
      <c r="BD176" s="223">
        <v>0</v>
      </c>
      <c r="BE176" s="164">
        <f t="shared" si="172"/>
        <v>0</v>
      </c>
      <c r="BF176" s="253">
        <f t="shared" si="173"/>
        <v>375.84</v>
      </c>
      <c r="BG176" s="253">
        <f t="shared" si="174"/>
        <v>375.84</v>
      </c>
      <c r="BH176" s="10" t="b">
        <f t="shared" si="175"/>
        <v>1</v>
      </c>
      <c r="BI176" s="253">
        <f t="shared" si="176"/>
        <v>0</v>
      </c>
      <c r="BJ176" s="250">
        <f t="shared" si="179"/>
        <v>21610106</v>
      </c>
      <c r="BK176" s="251">
        <v>348</v>
      </c>
      <c r="BL176" s="251">
        <v>5</v>
      </c>
      <c r="BM176" s="252">
        <f t="shared" si="180"/>
        <v>6</v>
      </c>
      <c r="BN176" s="252">
        <f t="shared" si="181"/>
        <v>14</v>
      </c>
      <c r="BO176" s="252">
        <f t="shared" si="182"/>
        <v>8</v>
      </c>
      <c r="BP176" s="252">
        <f t="shared" si="183"/>
        <v>8</v>
      </c>
      <c r="BQ176" s="254">
        <f t="shared" si="184"/>
        <v>9</v>
      </c>
      <c r="BR176">
        <f t="shared" si="177"/>
        <v>16</v>
      </c>
      <c r="BS176">
        <v>0</v>
      </c>
      <c r="BT176">
        <v>1</v>
      </c>
      <c r="BU176" t="s">
        <v>139</v>
      </c>
      <c r="BV176" t="str">
        <f t="shared" si="197"/>
        <v>0</v>
      </c>
      <c r="BW176" t="str">
        <f t="shared" si="197"/>
        <v>0</v>
      </c>
      <c r="BX176" t="str">
        <f t="shared" si="197"/>
        <v>1</v>
      </c>
      <c r="BY176" t="s">
        <v>23</v>
      </c>
      <c r="BZ176" s="253">
        <f t="shared" si="185"/>
        <v>0</v>
      </c>
      <c r="CA176" s="253">
        <f t="shared" si="186"/>
        <v>0</v>
      </c>
      <c r="CB176" s="253">
        <f t="shared" si="187"/>
        <v>62.64</v>
      </c>
      <c r="CC176" s="253">
        <f t="shared" si="188"/>
        <v>62.64</v>
      </c>
      <c r="CD176" s="253">
        <f t="shared" si="189"/>
        <v>41.76</v>
      </c>
      <c r="CE176" s="253">
        <f t="shared" si="190"/>
        <v>41.76</v>
      </c>
      <c r="CF176" s="253">
        <f t="shared" si="191"/>
        <v>0</v>
      </c>
      <c r="CG176" s="253">
        <f t="shared" si="192"/>
        <v>41.76</v>
      </c>
      <c r="CH176" s="253">
        <f t="shared" si="193"/>
        <v>41.76</v>
      </c>
      <c r="CI176" s="253">
        <f t="shared" si="194"/>
        <v>41.76</v>
      </c>
      <c r="CJ176" s="253">
        <f t="shared" si="195"/>
        <v>41.76</v>
      </c>
      <c r="CK176" s="253">
        <f t="shared" si="196"/>
        <v>0</v>
      </c>
    </row>
    <row r="177" spans="1:89" ht="20.399999999999999" x14ac:dyDescent="0.3">
      <c r="B177" s="129">
        <v>106</v>
      </c>
      <c r="C177" s="191">
        <v>216011</v>
      </c>
      <c r="D177" s="265">
        <v>21610115</v>
      </c>
      <c r="E177" s="139" t="s">
        <v>197</v>
      </c>
      <c r="F177" s="108" t="s">
        <v>344</v>
      </c>
      <c r="G177" s="108" t="s">
        <v>345</v>
      </c>
      <c r="H177" s="109" t="s">
        <v>18</v>
      </c>
      <c r="I177" s="123"/>
      <c r="J177" s="109" t="s">
        <v>19</v>
      </c>
      <c r="K177" s="111">
        <f t="shared" si="149"/>
        <v>2</v>
      </c>
      <c r="L177" s="142" t="s">
        <v>213</v>
      </c>
      <c r="M177" s="201">
        <v>16</v>
      </c>
      <c r="N177" s="262">
        <f t="shared" si="178"/>
        <v>11</v>
      </c>
      <c r="O177" s="141">
        <v>11</v>
      </c>
      <c r="P177" s="110">
        <f t="shared" si="156"/>
        <v>25.52</v>
      </c>
      <c r="Q177" s="112" t="s">
        <v>139</v>
      </c>
      <c r="R177" s="113">
        <f t="shared" si="150"/>
        <v>2</v>
      </c>
      <c r="S177" s="114">
        <f t="shared" si="157"/>
        <v>25.52</v>
      </c>
      <c r="T177" s="113">
        <f t="shared" si="151"/>
        <v>0</v>
      </c>
      <c r="U177" s="115">
        <f t="shared" si="158"/>
        <v>0</v>
      </c>
      <c r="V177" s="113">
        <f t="shared" si="152"/>
        <v>0</v>
      </c>
      <c r="W177" s="115">
        <f t="shared" si="159"/>
        <v>0</v>
      </c>
      <c r="X177" s="113">
        <f t="shared" si="153"/>
        <v>0</v>
      </c>
      <c r="Y177" s="115">
        <f t="shared" si="160"/>
        <v>0</v>
      </c>
      <c r="Z177" s="116">
        <f t="shared" si="154"/>
        <v>25.52</v>
      </c>
      <c r="AA177" s="117" t="b">
        <f t="shared" si="155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>
        <v>0</v>
      </c>
      <c r="AI177" s="164">
        <f t="shared" si="161"/>
        <v>0</v>
      </c>
      <c r="AJ177" s="22">
        <v>2</v>
      </c>
      <c r="AK177" s="164">
        <f t="shared" si="162"/>
        <v>25.52</v>
      </c>
      <c r="AL177" s="22"/>
      <c r="AM177" s="164">
        <f t="shared" si="163"/>
        <v>0</v>
      </c>
      <c r="AN177" s="22"/>
      <c r="AO177" s="164">
        <f t="shared" si="164"/>
        <v>0</v>
      </c>
      <c r="AP177" s="22"/>
      <c r="AQ177" s="164">
        <f t="shared" si="165"/>
        <v>0</v>
      </c>
      <c r="AR177" s="22"/>
      <c r="AS177" s="164">
        <f t="shared" si="166"/>
        <v>0</v>
      </c>
      <c r="AT177" s="22"/>
      <c r="AU177" s="164">
        <f t="shared" si="167"/>
        <v>0</v>
      </c>
      <c r="AV177" s="22"/>
      <c r="AW177" s="164">
        <f t="shared" si="168"/>
        <v>0</v>
      </c>
      <c r="AX177" s="22"/>
      <c r="AY177" s="164">
        <f t="shared" si="169"/>
        <v>0</v>
      </c>
      <c r="AZ177" s="22"/>
      <c r="BA177" s="164">
        <f t="shared" si="170"/>
        <v>0</v>
      </c>
      <c r="BB177" s="22"/>
      <c r="BC177" s="164">
        <f t="shared" si="171"/>
        <v>0</v>
      </c>
      <c r="BD177" s="22"/>
      <c r="BE177" s="164">
        <f t="shared" si="172"/>
        <v>0</v>
      </c>
      <c r="BF177" s="253">
        <f t="shared" si="173"/>
        <v>25.52</v>
      </c>
      <c r="BG177" s="253">
        <f t="shared" si="174"/>
        <v>25.52</v>
      </c>
      <c r="BH177" s="10" t="b">
        <f t="shared" si="175"/>
        <v>1</v>
      </c>
      <c r="BI177" s="253">
        <f t="shared" si="176"/>
        <v>0</v>
      </c>
      <c r="BJ177" s="250">
        <f t="shared" si="179"/>
        <v>21610115</v>
      </c>
      <c r="BK177" s="251">
        <v>348</v>
      </c>
      <c r="BL177" s="251">
        <v>5</v>
      </c>
      <c r="BM177" s="252">
        <f t="shared" si="180"/>
        <v>2</v>
      </c>
      <c r="BN177" s="252">
        <f t="shared" si="181"/>
        <v>0</v>
      </c>
      <c r="BO177" s="252">
        <f t="shared" si="182"/>
        <v>0</v>
      </c>
      <c r="BP177" s="252">
        <f t="shared" si="183"/>
        <v>0</v>
      </c>
      <c r="BQ177" s="254">
        <f t="shared" si="184"/>
        <v>11</v>
      </c>
      <c r="BR177">
        <f t="shared" si="177"/>
        <v>16</v>
      </c>
      <c r="BS177">
        <v>0</v>
      </c>
      <c r="BT177">
        <v>1</v>
      </c>
      <c r="BU177" t="s">
        <v>139</v>
      </c>
      <c r="BV177" t="str">
        <f t="shared" si="197"/>
        <v>0</v>
      </c>
      <c r="BW177" t="str">
        <f t="shared" si="197"/>
        <v>0</v>
      </c>
      <c r="BX177" t="str">
        <f t="shared" si="197"/>
        <v>1</v>
      </c>
      <c r="BY177" t="s">
        <v>23</v>
      </c>
      <c r="BZ177" s="253">
        <f t="shared" si="185"/>
        <v>0</v>
      </c>
      <c r="CA177" s="253">
        <f t="shared" si="186"/>
        <v>25.52</v>
      </c>
      <c r="CB177" s="253">
        <f t="shared" si="187"/>
        <v>0</v>
      </c>
      <c r="CC177" s="253">
        <f t="shared" si="188"/>
        <v>0</v>
      </c>
      <c r="CD177" s="253">
        <f t="shared" si="189"/>
        <v>0</v>
      </c>
      <c r="CE177" s="253">
        <f t="shared" si="190"/>
        <v>0</v>
      </c>
      <c r="CF177" s="253">
        <f t="shared" si="191"/>
        <v>0</v>
      </c>
      <c r="CG177" s="253">
        <f t="shared" si="192"/>
        <v>0</v>
      </c>
      <c r="CH177" s="253">
        <f t="shared" si="193"/>
        <v>0</v>
      </c>
      <c r="CI177" s="253">
        <f t="shared" si="194"/>
        <v>0</v>
      </c>
      <c r="CJ177" s="253">
        <f t="shared" si="195"/>
        <v>0</v>
      </c>
      <c r="CK177" s="253">
        <f t="shared" si="196"/>
        <v>0</v>
      </c>
    </row>
    <row r="178" spans="1:89" ht="20.399999999999999" x14ac:dyDescent="0.3">
      <c r="A178" s="218"/>
      <c r="B178" s="194">
        <v>106</v>
      </c>
      <c r="C178" s="219">
        <v>216011</v>
      </c>
      <c r="D178" s="265">
        <v>21610115</v>
      </c>
      <c r="E178" s="220" t="s">
        <v>197</v>
      </c>
      <c r="F178" s="198" t="s">
        <v>344</v>
      </c>
      <c r="G178" s="198" t="s">
        <v>345</v>
      </c>
      <c r="H178" s="199" t="s">
        <v>18</v>
      </c>
      <c r="I178" s="194"/>
      <c r="J178" s="199" t="s">
        <v>19</v>
      </c>
      <c r="K178" s="200">
        <f t="shared" si="149"/>
        <v>28</v>
      </c>
      <c r="L178" s="224" t="s">
        <v>213</v>
      </c>
      <c r="M178" s="201">
        <v>16</v>
      </c>
      <c r="N178" s="262">
        <f t="shared" si="178"/>
        <v>11</v>
      </c>
      <c r="O178" s="222">
        <v>11</v>
      </c>
      <c r="P178" s="110">
        <f t="shared" si="156"/>
        <v>357.28</v>
      </c>
      <c r="Q178" s="204" t="s">
        <v>139</v>
      </c>
      <c r="R178" s="113">
        <f t="shared" si="150"/>
        <v>2</v>
      </c>
      <c r="S178" s="114">
        <f t="shared" si="157"/>
        <v>25.52</v>
      </c>
      <c r="T178" s="113">
        <f t="shared" si="151"/>
        <v>10</v>
      </c>
      <c r="U178" s="115">
        <f t="shared" si="158"/>
        <v>127.6</v>
      </c>
      <c r="V178" s="113">
        <f t="shared" si="152"/>
        <v>8</v>
      </c>
      <c r="W178" s="115">
        <f t="shared" si="159"/>
        <v>102.08</v>
      </c>
      <c r="X178" s="113">
        <f t="shared" si="153"/>
        <v>8</v>
      </c>
      <c r="Y178" s="115">
        <f t="shared" si="160"/>
        <v>102.08</v>
      </c>
      <c r="Z178" s="116">
        <f t="shared" si="154"/>
        <v>357.28</v>
      </c>
      <c r="AA178" s="117" t="b">
        <f t="shared" si="155"/>
        <v>1</v>
      </c>
      <c r="AB178" s="194"/>
      <c r="AC178" s="213"/>
      <c r="AD178" s="109" t="s">
        <v>22</v>
      </c>
      <c r="AE178" s="108" t="s">
        <v>23</v>
      </c>
      <c r="AF178" s="214"/>
      <c r="AG178" s="215"/>
      <c r="AH178" s="210"/>
      <c r="AI178" s="164">
        <f t="shared" si="161"/>
        <v>0</v>
      </c>
      <c r="AJ178" s="223"/>
      <c r="AK178" s="164">
        <f t="shared" si="162"/>
        <v>0</v>
      </c>
      <c r="AL178" s="223">
        <v>2</v>
      </c>
      <c r="AM178" s="164">
        <f t="shared" si="163"/>
        <v>25.52</v>
      </c>
      <c r="AN178" s="223">
        <v>2</v>
      </c>
      <c r="AO178" s="164">
        <f t="shared" si="164"/>
        <v>25.52</v>
      </c>
      <c r="AP178" s="223">
        <v>4</v>
      </c>
      <c r="AQ178" s="164">
        <f t="shared" si="165"/>
        <v>51.04</v>
      </c>
      <c r="AR178" s="223">
        <v>4</v>
      </c>
      <c r="AS178" s="164">
        <f t="shared" si="166"/>
        <v>51.04</v>
      </c>
      <c r="AT178" s="223">
        <v>0</v>
      </c>
      <c r="AU178" s="164">
        <f t="shared" si="167"/>
        <v>0</v>
      </c>
      <c r="AV178" s="223">
        <v>4</v>
      </c>
      <c r="AW178" s="164">
        <f t="shared" si="168"/>
        <v>51.04</v>
      </c>
      <c r="AX178" s="223">
        <v>4</v>
      </c>
      <c r="AY178" s="164">
        <f t="shared" si="169"/>
        <v>51.04</v>
      </c>
      <c r="AZ178" s="223">
        <v>4</v>
      </c>
      <c r="BA178" s="164">
        <f t="shared" si="170"/>
        <v>51.04</v>
      </c>
      <c r="BB178" s="223">
        <v>4</v>
      </c>
      <c r="BC178" s="164">
        <f t="shared" si="171"/>
        <v>51.04</v>
      </c>
      <c r="BD178" s="223">
        <v>0</v>
      </c>
      <c r="BE178" s="164">
        <f t="shared" si="172"/>
        <v>0</v>
      </c>
      <c r="BF178" s="253">
        <f t="shared" si="173"/>
        <v>357.28</v>
      </c>
      <c r="BG178" s="253">
        <f t="shared" si="174"/>
        <v>357.28</v>
      </c>
      <c r="BH178" s="10" t="b">
        <f t="shared" si="175"/>
        <v>1</v>
      </c>
      <c r="BI178" s="253">
        <f t="shared" si="176"/>
        <v>0</v>
      </c>
      <c r="BJ178" s="250">
        <f t="shared" si="179"/>
        <v>21610115</v>
      </c>
      <c r="BK178" s="251">
        <v>348</v>
      </c>
      <c r="BL178" s="251">
        <v>5</v>
      </c>
      <c r="BM178" s="252">
        <f t="shared" si="180"/>
        <v>2</v>
      </c>
      <c r="BN178" s="252">
        <f t="shared" si="181"/>
        <v>10</v>
      </c>
      <c r="BO178" s="252">
        <f t="shared" si="182"/>
        <v>8</v>
      </c>
      <c r="BP178" s="252">
        <f t="shared" si="183"/>
        <v>8</v>
      </c>
      <c r="BQ178" s="254">
        <f t="shared" si="184"/>
        <v>11</v>
      </c>
      <c r="BR178">
        <f t="shared" si="177"/>
        <v>16</v>
      </c>
      <c r="BS178">
        <v>0</v>
      </c>
      <c r="BT178">
        <v>1</v>
      </c>
      <c r="BU178" t="s">
        <v>139</v>
      </c>
      <c r="BV178" t="str">
        <f t="shared" si="197"/>
        <v>0</v>
      </c>
      <c r="BW178" t="str">
        <f t="shared" si="197"/>
        <v>0</v>
      </c>
      <c r="BX178" t="str">
        <f t="shared" si="197"/>
        <v>1</v>
      </c>
      <c r="BY178" t="s">
        <v>23</v>
      </c>
      <c r="BZ178" s="253">
        <f t="shared" si="185"/>
        <v>0</v>
      </c>
      <c r="CA178" s="253">
        <f t="shared" si="186"/>
        <v>0</v>
      </c>
      <c r="CB178" s="253">
        <f t="shared" si="187"/>
        <v>25.52</v>
      </c>
      <c r="CC178" s="253">
        <f t="shared" si="188"/>
        <v>25.52</v>
      </c>
      <c r="CD178" s="253">
        <f t="shared" si="189"/>
        <v>51.04</v>
      </c>
      <c r="CE178" s="253">
        <f t="shared" si="190"/>
        <v>51.04</v>
      </c>
      <c r="CF178" s="253">
        <f t="shared" si="191"/>
        <v>0</v>
      </c>
      <c r="CG178" s="253">
        <f t="shared" si="192"/>
        <v>51.04</v>
      </c>
      <c r="CH178" s="253">
        <f t="shared" si="193"/>
        <v>51.04</v>
      </c>
      <c r="CI178" s="253">
        <f t="shared" si="194"/>
        <v>51.04</v>
      </c>
      <c r="CJ178" s="253">
        <f t="shared" si="195"/>
        <v>51.04</v>
      </c>
      <c r="CK178" s="253">
        <f t="shared" si="196"/>
        <v>0</v>
      </c>
    </row>
    <row r="179" spans="1:89" ht="20.399999999999999" x14ac:dyDescent="0.3">
      <c r="B179" s="129">
        <v>107</v>
      </c>
      <c r="C179" s="191">
        <v>216011</v>
      </c>
      <c r="D179" s="265">
        <v>21610128</v>
      </c>
      <c r="E179" s="139" t="s">
        <v>198</v>
      </c>
      <c r="F179" s="108" t="s">
        <v>344</v>
      </c>
      <c r="G179" s="108" t="s">
        <v>345</v>
      </c>
      <c r="H179" s="109" t="s">
        <v>18</v>
      </c>
      <c r="I179" s="123"/>
      <c r="J179" s="109" t="s">
        <v>19</v>
      </c>
      <c r="K179" s="111">
        <f t="shared" si="149"/>
        <v>3</v>
      </c>
      <c r="L179" s="142" t="s">
        <v>20</v>
      </c>
      <c r="M179" s="201">
        <v>16</v>
      </c>
      <c r="N179" s="262">
        <f t="shared" si="178"/>
        <v>84.9</v>
      </c>
      <c r="O179" s="141">
        <v>84.9</v>
      </c>
      <c r="P179" s="110">
        <f t="shared" si="156"/>
        <v>295.452</v>
      </c>
      <c r="Q179" s="112" t="s">
        <v>139</v>
      </c>
      <c r="R179" s="113">
        <f t="shared" si="150"/>
        <v>3</v>
      </c>
      <c r="S179" s="114">
        <f t="shared" si="157"/>
        <v>295.452</v>
      </c>
      <c r="T179" s="113">
        <f t="shared" si="151"/>
        <v>0</v>
      </c>
      <c r="U179" s="115">
        <f t="shared" si="158"/>
        <v>0</v>
      </c>
      <c r="V179" s="113">
        <f t="shared" si="152"/>
        <v>0</v>
      </c>
      <c r="W179" s="115">
        <f t="shared" si="159"/>
        <v>0</v>
      </c>
      <c r="X179" s="113">
        <f t="shared" si="153"/>
        <v>0</v>
      </c>
      <c r="Y179" s="115">
        <f t="shared" si="160"/>
        <v>0</v>
      </c>
      <c r="Z179" s="116">
        <f t="shared" si="154"/>
        <v>295.452</v>
      </c>
      <c r="AA179" s="117" t="b">
        <f t="shared" si="155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>
        <v>0</v>
      </c>
      <c r="AI179" s="164">
        <f t="shared" si="161"/>
        <v>0</v>
      </c>
      <c r="AJ179" s="22">
        <v>3</v>
      </c>
      <c r="AK179" s="164">
        <f t="shared" si="162"/>
        <v>295.452</v>
      </c>
      <c r="AL179" s="22"/>
      <c r="AM179" s="164">
        <f t="shared" si="163"/>
        <v>0</v>
      </c>
      <c r="AN179" s="22"/>
      <c r="AO179" s="164">
        <f t="shared" si="164"/>
        <v>0</v>
      </c>
      <c r="AP179" s="22"/>
      <c r="AQ179" s="164">
        <f t="shared" si="165"/>
        <v>0</v>
      </c>
      <c r="AR179" s="22"/>
      <c r="AS179" s="164">
        <f t="shared" si="166"/>
        <v>0</v>
      </c>
      <c r="AT179" s="22"/>
      <c r="AU179" s="164">
        <f t="shared" si="167"/>
        <v>0</v>
      </c>
      <c r="AV179" s="22"/>
      <c r="AW179" s="164">
        <f t="shared" si="168"/>
        <v>0</v>
      </c>
      <c r="AX179" s="22"/>
      <c r="AY179" s="164">
        <f t="shared" si="169"/>
        <v>0</v>
      </c>
      <c r="AZ179" s="22"/>
      <c r="BA179" s="164">
        <f t="shared" si="170"/>
        <v>0</v>
      </c>
      <c r="BB179" s="22"/>
      <c r="BC179" s="164">
        <f t="shared" si="171"/>
        <v>0</v>
      </c>
      <c r="BD179" s="22"/>
      <c r="BE179" s="164">
        <f t="shared" si="172"/>
        <v>0</v>
      </c>
      <c r="BF179" s="253">
        <f t="shared" si="173"/>
        <v>295.452</v>
      </c>
      <c r="BG179" s="253">
        <f t="shared" si="174"/>
        <v>295.452</v>
      </c>
      <c r="BH179" s="10" t="b">
        <f t="shared" si="175"/>
        <v>1</v>
      </c>
      <c r="BI179" s="253">
        <f t="shared" si="176"/>
        <v>0</v>
      </c>
      <c r="BJ179" s="250">
        <f t="shared" si="179"/>
        <v>21610128</v>
      </c>
      <c r="BK179" s="251">
        <v>348</v>
      </c>
      <c r="BL179" s="251">
        <v>5</v>
      </c>
      <c r="BM179" s="252">
        <f t="shared" si="180"/>
        <v>3</v>
      </c>
      <c r="BN179" s="252">
        <f t="shared" si="181"/>
        <v>0</v>
      </c>
      <c r="BO179" s="252">
        <f t="shared" si="182"/>
        <v>0</v>
      </c>
      <c r="BP179" s="252">
        <f t="shared" si="183"/>
        <v>0</v>
      </c>
      <c r="BQ179" s="254">
        <f t="shared" si="184"/>
        <v>84.9</v>
      </c>
      <c r="BR179">
        <f t="shared" si="177"/>
        <v>16</v>
      </c>
      <c r="BS179">
        <v>0</v>
      </c>
      <c r="BT179">
        <v>1</v>
      </c>
      <c r="BU179" t="s">
        <v>139</v>
      </c>
      <c r="BV179" t="str">
        <f t="shared" si="197"/>
        <v>0</v>
      </c>
      <c r="BW179" t="str">
        <f t="shared" si="197"/>
        <v>0</v>
      </c>
      <c r="BX179" t="str">
        <f t="shared" si="197"/>
        <v>1</v>
      </c>
      <c r="BY179" t="s">
        <v>23</v>
      </c>
      <c r="BZ179" s="253">
        <f t="shared" si="185"/>
        <v>0</v>
      </c>
      <c r="CA179" s="253">
        <f t="shared" si="186"/>
        <v>295.452</v>
      </c>
      <c r="CB179" s="253">
        <f t="shared" si="187"/>
        <v>0</v>
      </c>
      <c r="CC179" s="253">
        <f t="shared" si="188"/>
        <v>0</v>
      </c>
      <c r="CD179" s="253">
        <f t="shared" si="189"/>
        <v>0</v>
      </c>
      <c r="CE179" s="253">
        <f t="shared" si="190"/>
        <v>0</v>
      </c>
      <c r="CF179" s="253">
        <f t="shared" si="191"/>
        <v>0</v>
      </c>
      <c r="CG179" s="253">
        <f t="shared" si="192"/>
        <v>0</v>
      </c>
      <c r="CH179" s="253">
        <f t="shared" si="193"/>
        <v>0</v>
      </c>
      <c r="CI179" s="253">
        <f t="shared" si="194"/>
        <v>0</v>
      </c>
      <c r="CJ179" s="253">
        <f t="shared" si="195"/>
        <v>0</v>
      </c>
      <c r="CK179" s="253">
        <f t="shared" si="196"/>
        <v>0</v>
      </c>
    </row>
    <row r="180" spans="1:89" ht="20.399999999999999" x14ac:dyDescent="0.3">
      <c r="A180" s="218"/>
      <c r="B180" s="194">
        <v>107</v>
      </c>
      <c r="C180" s="219">
        <v>216011</v>
      </c>
      <c r="D180" s="265">
        <v>21610128</v>
      </c>
      <c r="E180" s="220" t="s">
        <v>198</v>
      </c>
      <c r="F180" s="198" t="s">
        <v>344</v>
      </c>
      <c r="G180" s="198" t="s">
        <v>345</v>
      </c>
      <c r="H180" s="199" t="s">
        <v>18</v>
      </c>
      <c r="I180" s="194"/>
      <c r="J180" s="199" t="s">
        <v>19</v>
      </c>
      <c r="K180" s="200">
        <f t="shared" si="149"/>
        <v>18</v>
      </c>
      <c r="L180" s="224" t="s">
        <v>20</v>
      </c>
      <c r="M180" s="201">
        <v>16</v>
      </c>
      <c r="N180" s="262">
        <f t="shared" si="178"/>
        <v>72</v>
      </c>
      <c r="O180" s="222">
        <v>72</v>
      </c>
      <c r="P180" s="110">
        <f t="shared" si="156"/>
        <v>1503.36</v>
      </c>
      <c r="Q180" s="204" t="s">
        <v>139</v>
      </c>
      <c r="R180" s="113">
        <f t="shared" si="150"/>
        <v>3</v>
      </c>
      <c r="S180" s="114">
        <f t="shared" si="157"/>
        <v>250.56</v>
      </c>
      <c r="T180" s="113">
        <f t="shared" si="151"/>
        <v>5</v>
      </c>
      <c r="U180" s="115">
        <f t="shared" si="158"/>
        <v>417.59999999999997</v>
      </c>
      <c r="V180" s="113">
        <f t="shared" si="152"/>
        <v>5</v>
      </c>
      <c r="W180" s="115">
        <f t="shared" si="159"/>
        <v>417.59999999999997</v>
      </c>
      <c r="X180" s="113">
        <f t="shared" si="153"/>
        <v>5</v>
      </c>
      <c r="Y180" s="115">
        <f t="shared" si="160"/>
        <v>417.59999999999997</v>
      </c>
      <c r="Z180" s="116">
        <f t="shared" si="154"/>
        <v>1503.36</v>
      </c>
      <c r="AA180" s="117" t="b">
        <f t="shared" si="155"/>
        <v>1</v>
      </c>
      <c r="AB180" s="194"/>
      <c r="AC180" s="213"/>
      <c r="AD180" s="109" t="s">
        <v>22</v>
      </c>
      <c r="AE180" s="108" t="s">
        <v>23</v>
      </c>
      <c r="AF180" s="214"/>
      <c r="AG180" s="215"/>
      <c r="AH180" s="210"/>
      <c r="AI180" s="164">
        <f t="shared" si="161"/>
        <v>0</v>
      </c>
      <c r="AJ180" s="223"/>
      <c r="AK180" s="164">
        <f t="shared" si="162"/>
        <v>0</v>
      </c>
      <c r="AL180" s="223">
        <v>3</v>
      </c>
      <c r="AM180" s="164">
        <f t="shared" si="163"/>
        <v>250.56</v>
      </c>
      <c r="AN180" s="223">
        <v>3</v>
      </c>
      <c r="AO180" s="164">
        <f t="shared" si="164"/>
        <v>250.56</v>
      </c>
      <c r="AP180" s="223">
        <v>1</v>
      </c>
      <c r="AQ180" s="164">
        <f t="shared" si="165"/>
        <v>83.52</v>
      </c>
      <c r="AR180" s="223">
        <v>1</v>
      </c>
      <c r="AS180" s="164">
        <f t="shared" si="166"/>
        <v>83.52</v>
      </c>
      <c r="AT180" s="223">
        <v>3</v>
      </c>
      <c r="AU180" s="164">
        <f t="shared" si="167"/>
        <v>250.56</v>
      </c>
      <c r="AV180" s="223">
        <v>1</v>
      </c>
      <c r="AW180" s="164">
        <f t="shared" si="168"/>
        <v>83.52</v>
      </c>
      <c r="AX180" s="223">
        <v>1</v>
      </c>
      <c r="AY180" s="164">
        <f t="shared" si="169"/>
        <v>83.52</v>
      </c>
      <c r="AZ180" s="223">
        <v>1</v>
      </c>
      <c r="BA180" s="164">
        <f t="shared" si="170"/>
        <v>83.52</v>
      </c>
      <c r="BB180" s="223">
        <v>1</v>
      </c>
      <c r="BC180" s="164">
        <f t="shared" si="171"/>
        <v>83.52</v>
      </c>
      <c r="BD180" s="223">
        <v>3</v>
      </c>
      <c r="BE180" s="164">
        <f t="shared" si="172"/>
        <v>250.56</v>
      </c>
      <c r="BF180" s="253">
        <f t="shared" si="173"/>
        <v>1503.36</v>
      </c>
      <c r="BG180" s="253">
        <f t="shared" si="174"/>
        <v>1503.36</v>
      </c>
      <c r="BH180" s="10" t="b">
        <f t="shared" si="175"/>
        <v>1</v>
      </c>
      <c r="BI180" s="253">
        <f t="shared" si="176"/>
        <v>0</v>
      </c>
      <c r="BJ180" s="250">
        <f t="shared" si="179"/>
        <v>21610128</v>
      </c>
      <c r="BK180" s="251">
        <v>348</v>
      </c>
      <c r="BL180" s="251">
        <v>5</v>
      </c>
      <c r="BM180" s="252">
        <f t="shared" si="180"/>
        <v>3</v>
      </c>
      <c r="BN180" s="252">
        <f t="shared" si="181"/>
        <v>5</v>
      </c>
      <c r="BO180" s="252">
        <f t="shared" si="182"/>
        <v>5</v>
      </c>
      <c r="BP180" s="252">
        <f t="shared" si="183"/>
        <v>5</v>
      </c>
      <c r="BQ180" s="254">
        <f t="shared" si="184"/>
        <v>72</v>
      </c>
      <c r="BR180">
        <f t="shared" si="177"/>
        <v>16</v>
      </c>
      <c r="BS180">
        <v>0</v>
      </c>
      <c r="BT180">
        <v>1</v>
      </c>
      <c r="BU180" t="s">
        <v>139</v>
      </c>
      <c r="BV180" t="str">
        <f t="shared" si="197"/>
        <v>0</v>
      </c>
      <c r="BW180" t="str">
        <f t="shared" si="197"/>
        <v>0</v>
      </c>
      <c r="BX180" t="str">
        <f t="shared" si="197"/>
        <v>1</v>
      </c>
      <c r="BY180" t="s">
        <v>23</v>
      </c>
      <c r="BZ180" s="253">
        <f t="shared" si="185"/>
        <v>0</v>
      </c>
      <c r="CA180" s="253">
        <f t="shared" si="186"/>
        <v>0</v>
      </c>
      <c r="CB180" s="253">
        <f t="shared" si="187"/>
        <v>250.56</v>
      </c>
      <c r="CC180" s="253">
        <f t="shared" si="188"/>
        <v>250.56</v>
      </c>
      <c r="CD180" s="253">
        <f t="shared" si="189"/>
        <v>83.52</v>
      </c>
      <c r="CE180" s="253">
        <f t="shared" si="190"/>
        <v>83.52</v>
      </c>
      <c r="CF180" s="253">
        <f t="shared" si="191"/>
        <v>250.56</v>
      </c>
      <c r="CG180" s="253">
        <f t="shared" si="192"/>
        <v>83.52</v>
      </c>
      <c r="CH180" s="253">
        <f t="shared" si="193"/>
        <v>83.52</v>
      </c>
      <c r="CI180" s="253">
        <f t="shared" si="194"/>
        <v>83.52</v>
      </c>
      <c r="CJ180" s="253">
        <f t="shared" si="195"/>
        <v>83.52</v>
      </c>
      <c r="CK180" s="253">
        <f t="shared" si="196"/>
        <v>250.56</v>
      </c>
    </row>
    <row r="181" spans="1:89" ht="20.399999999999999" x14ac:dyDescent="0.3">
      <c r="B181" s="129">
        <v>108</v>
      </c>
      <c r="C181" s="191">
        <v>216011</v>
      </c>
      <c r="D181" s="266">
        <v>21610149</v>
      </c>
      <c r="E181" s="139" t="s">
        <v>199</v>
      </c>
      <c r="F181" s="108" t="s">
        <v>344</v>
      </c>
      <c r="G181" s="108" t="s">
        <v>345</v>
      </c>
      <c r="H181" s="109" t="s">
        <v>18</v>
      </c>
      <c r="I181" s="123"/>
      <c r="J181" s="109" t="s">
        <v>19</v>
      </c>
      <c r="K181" s="111">
        <f t="shared" si="149"/>
        <v>0</v>
      </c>
      <c r="L181" s="140" t="s">
        <v>20</v>
      </c>
      <c r="M181" s="201">
        <v>16</v>
      </c>
      <c r="N181" s="262">
        <f t="shared" si="178"/>
        <v>24.8</v>
      </c>
      <c r="O181" s="141">
        <v>24.8</v>
      </c>
      <c r="P181" s="110">
        <f t="shared" si="156"/>
        <v>0</v>
      </c>
      <c r="Q181" s="112" t="s">
        <v>139</v>
      </c>
      <c r="R181" s="113">
        <f t="shared" si="150"/>
        <v>0</v>
      </c>
      <c r="S181" s="114">
        <f t="shared" si="157"/>
        <v>0</v>
      </c>
      <c r="T181" s="113">
        <f t="shared" si="151"/>
        <v>0</v>
      </c>
      <c r="U181" s="115">
        <f t="shared" si="158"/>
        <v>0</v>
      </c>
      <c r="V181" s="113">
        <f t="shared" si="152"/>
        <v>0</v>
      </c>
      <c r="W181" s="115">
        <f t="shared" si="159"/>
        <v>0</v>
      </c>
      <c r="X181" s="113">
        <f t="shared" si="153"/>
        <v>0</v>
      </c>
      <c r="Y181" s="115">
        <f t="shared" si="160"/>
        <v>0</v>
      </c>
      <c r="Z181" s="116">
        <f t="shared" si="154"/>
        <v>0</v>
      </c>
      <c r="AA181" s="117" t="b">
        <f t="shared" si="155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>
        <v>0</v>
      </c>
      <c r="AI181" s="164">
        <f t="shared" si="161"/>
        <v>0</v>
      </c>
      <c r="AJ181" s="22">
        <v>0</v>
      </c>
      <c r="AK181" s="164">
        <f t="shared" si="162"/>
        <v>0</v>
      </c>
      <c r="AL181" s="22"/>
      <c r="AM181" s="164">
        <f t="shared" si="163"/>
        <v>0</v>
      </c>
      <c r="AN181" s="22"/>
      <c r="AO181" s="164">
        <f t="shared" si="164"/>
        <v>0</v>
      </c>
      <c r="AP181" s="22"/>
      <c r="AQ181" s="164">
        <f t="shared" si="165"/>
        <v>0</v>
      </c>
      <c r="AR181" s="22"/>
      <c r="AS181" s="164">
        <f t="shared" si="166"/>
        <v>0</v>
      </c>
      <c r="AT181" s="22"/>
      <c r="AU181" s="164">
        <f t="shared" si="167"/>
        <v>0</v>
      </c>
      <c r="AV181" s="22"/>
      <c r="AW181" s="164">
        <f t="shared" si="168"/>
        <v>0</v>
      </c>
      <c r="AX181" s="22"/>
      <c r="AY181" s="164">
        <f t="shared" si="169"/>
        <v>0</v>
      </c>
      <c r="AZ181" s="22"/>
      <c r="BA181" s="164">
        <f t="shared" si="170"/>
        <v>0</v>
      </c>
      <c r="BB181" s="22"/>
      <c r="BC181" s="164">
        <f t="shared" si="171"/>
        <v>0</v>
      </c>
      <c r="BD181" s="22"/>
      <c r="BE181" s="164">
        <f t="shared" si="172"/>
        <v>0</v>
      </c>
      <c r="BF181" s="253">
        <f t="shared" si="173"/>
        <v>0</v>
      </c>
      <c r="BG181" s="253">
        <f t="shared" si="174"/>
        <v>0</v>
      </c>
      <c r="BH181" s="10" t="b">
        <f t="shared" si="175"/>
        <v>1</v>
      </c>
      <c r="BI181" s="253">
        <f t="shared" si="176"/>
        <v>0</v>
      </c>
      <c r="BJ181" s="250">
        <f t="shared" si="179"/>
        <v>21610149</v>
      </c>
      <c r="BK181" s="251">
        <v>348</v>
      </c>
      <c r="BL181" s="251">
        <v>5</v>
      </c>
      <c r="BM181" s="252">
        <f t="shared" si="180"/>
        <v>0</v>
      </c>
      <c r="BN181" s="252">
        <f t="shared" si="181"/>
        <v>0</v>
      </c>
      <c r="BO181" s="252">
        <f t="shared" si="182"/>
        <v>0</v>
      </c>
      <c r="BP181" s="252">
        <f t="shared" si="183"/>
        <v>0</v>
      </c>
      <c r="BQ181" s="254">
        <f t="shared" si="184"/>
        <v>24.8</v>
      </c>
      <c r="BR181">
        <f t="shared" si="177"/>
        <v>16</v>
      </c>
      <c r="BS181">
        <v>0</v>
      </c>
      <c r="BT181">
        <v>1</v>
      </c>
      <c r="BU181" t="s">
        <v>139</v>
      </c>
      <c r="BV181" t="str">
        <f t="shared" si="197"/>
        <v>0</v>
      </c>
      <c r="BW181" t="str">
        <f t="shared" si="197"/>
        <v>0</v>
      </c>
      <c r="BX181" t="str">
        <f t="shared" si="197"/>
        <v>1</v>
      </c>
      <c r="BY181" t="s">
        <v>23</v>
      </c>
      <c r="BZ181" s="253">
        <f t="shared" si="185"/>
        <v>0</v>
      </c>
      <c r="CA181" s="253">
        <f t="shared" si="186"/>
        <v>0</v>
      </c>
      <c r="CB181" s="253">
        <f t="shared" si="187"/>
        <v>0</v>
      </c>
      <c r="CC181" s="253">
        <f t="shared" si="188"/>
        <v>0</v>
      </c>
      <c r="CD181" s="253">
        <f t="shared" si="189"/>
        <v>0</v>
      </c>
      <c r="CE181" s="253">
        <f t="shared" si="190"/>
        <v>0</v>
      </c>
      <c r="CF181" s="253">
        <f t="shared" si="191"/>
        <v>0</v>
      </c>
      <c r="CG181" s="253">
        <f t="shared" si="192"/>
        <v>0</v>
      </c>
      <c r="CH181" s="253">
        <f t="shared" si="193"/>
        <v>0</v>
      </c>
      <c r="CI181" s="253">
        <f t="shared" si="194"/>
        <v>0</v>
      </c>
      <c r="CJ181" s="253">
        <f t="shared" si="195"/>
        <v>0</v>
      </c>
      <c r="CK181" s="253">
        <f t="shared" si="196"/>
        <v>0</v>
      </c>
    </row>
    <row r="182" spans="1:89" ht="20.399999999999999" x14ac:dyDescent="0.3">
      <c r="A182" s="218"/>
      <c r="B182" s="194">
        <v>108</v>
      </c>
      <c r="C182" s="219">
        <v>216011</v>
      </c>
      <c r="D182" s="266">
        <v>21610149</v>
      </c>
      <c r="E182" s="220" t="s">
        <v>199</v>
      </c>
      <c r="F182" s="198" t="s">
        <v>344</v>
      </c>
      <c r="G182" s="198" t="s">
        <v>345</v>
      </c>
      <c r="H182" s="199" t="s">
        <v>18</v>
      </c>
      <c r="I182" s="194"/>
      <c r="J182" s="199" t="s">
        <v>19</v>
      </c>
      <c r="K182" s="200">
        <f t="shared" si="149"/>
        <v>6</v>
      </c>
      <c r="L182" s="221" t="s">
        <v>20</v>
      </c>
      <c r="M182" s="201">
        <v>16</v>
      </c>
      <c r="N182" s="262">
        <f t="shared" si="178"/>
        <v>18</v>
      </c>
      <c r="O182" s="222">
        <v>18</v>
      </c>
      <c r="P182" s="110">
        <f t="shared" si="156"/>
        <v>125.28</v>
      </c>
      <c r="Q182" s="204" t="s">
        <v>139</v>
      </c>
      <c r="R182" s="113">
        <f t="shared" si="150"/>
        <v>0</v>
      </c>
      <c r="S182" s="114">
        <f t="shared" si="157"/>
        <v>0</v>
      </c>
      <c r="T182" s="113">
        <f t="shared" si="151"/>
        <v>2</v>
      </c>
      <c r="U182" s="115">
        <f t="shared" si="158"/>
        <v>41.76</v>
      </c>
      <c r="V182" s="113">
        <f t="shared" si="152"/>
        <v>2</v>
      </c>
      <c r="W182" s="115">
        <f t="shared" si="159"/>
        <v>41.76</v>
      </c>
      <c r="X182" s="113">
        <f t="shared" si="153"/>
        <v>2</v>
      </c>
      <c r="Y182" s="115">
        <f t="shared" si="160"/>
        <v>41.76</v>
      </c>
      <c r="Z182" s="116">
        <f t="shared" si="154"/>
        <v>125.28</v>
      </c>
      <c r="AA182" s="117" t="b">
        <f t="shared" si="155"/>
        <v>1</v>
      </c>
      <c r="AB182" s="194"/>
      <c r="AC182" s="213"/>
      <c r="AD182" s="109" t="s">
        <v>22</v>
      </c>
      <c r="AE182" s="108" t="s">
        <v>23</v>
      </c>
      <c r="AF182" s="214"/>
      <c r="AG182" s="215"/>
      <c r="AH182" s="210"/>
      <c r="AI182" s="164">
        <f t="shared" si="161"/>
        <v>0</v>
      </c>
      <c r="AJ182" s="223"/>
      <c r="AK182" s="164">
        <f t="shared" si="162"/>
        <v>0</v>
      </c>
      <c r="AL182" s="223">
        <v>0</v>
      </c>
      <c r="AM182" s="164">
        <f t="shared" si="163"/>
        <v>0</v>
      </c>
      <c r="AN182" s="223">
        <v>0</v>
      </c>
      <c r="AO182" s="164">
        <f t="shared" si="164"/>
        <v>0</v>
      </c>
      <c r="AP182" s="223">
        <v>1</v>
      </c>
      <c r="AQ182" s="164">
        <f t="shared" si="165"/>
        <v>20.88</v>
      </c>
      <c r="AR182" s="223">
        <v>1</v>
      </c>
      <c r="AS182" s="164">
        <f t="shared" si="166"/>
        <v>20.88</v>
      </c>
      <c r="AT182" s="223">
        <v>0</v>
      </c>
      <c r="AU182" s="164">
        <f t="shared" si="167"/>
        <v>0</v>
      </c>
      <c r="AV182" s="223">
        <v>1</v>
      </c>
      <c r="AW182" s="164">
        <f t="shared" si="168"/>
        <v>20.88</v>
      </c>
      <c r="AX182" s="223">
        <v>1</v>
      </c>
      <c r="AY182" s="164">
        <f t="shared" si="169"/>
        <v>20.88</v>
      </c>
      <c r="AZ182" s="223">
        <v>1</v>
      </c>
      <c r="BA182" s="164">
        <f t="shared" si="170"/>
        <v>20.88</v>
      </c>
      <c r="BB182" s="223">
        <v>1</v>
      </c>
      <c r="BC182" s="164">
        <f t="shared" si="171"/>
        <v>20.88</v>
      </c>
      <c r="BD182" s="223">
        <v>0</v>
      </c>
      <c r="BE182" s="164">
        <f t="shared" si="172"/>
        <v>0</v>
      </c>
      <c r="BF182" s="253">
        <f t="shared" si="173"/>
        <v>125.28</v>
      </c>
      <c r="BG182" s="253">
        <f t="shared" si="174"/>
        <v>125.27999999999999</v>
      </c>
      <c r="BH182" s="10" t="b">
        <f t="shared" si="175"/>
        <v>1</v>
      </c>
      <c r="BI182" s="253">
        <f t="shared" si="176"/>
        <v>0</v>
      </c>
      <c r="BJ182" s="250">
        <f t="shared" si="179"/>
        <v>21610149</v>
      </c>
      <c r="BK182" s="251">
        <v>348</v>
      </c>
      <c r="BL182" s="251">
        <v>5</v>
      </c>
      <c r="BM182" s="252">
        <f t="shared" si="180"/>
        <v>0</v>
      </c>
      <c r="BN182" s="252">
        <f t="shared" si="181"/>
        <v>2</v>
      </c>
      <c r="BO182" s="252">
        <f t="shared" si="182"/>
        <v>2</v>
      </c>
      <c r="BP182" s="252">
        <f t="shared" si="183"/>
        <v>2</v>
      </c>
      <c r="BQ182" s="254">
        <f t="shared" si="184"/>
        <v>18</v>
      </c>
      <c r="BR182">
        <f t="shared" si="177"/>
        <v>16</v>
      </c>
      <c r="BS182">
        <v>0</v>
      </c>
      <c r="BT182">
        <v>1</v>
      </c>
      <c r="BU182" t="s">
        <v>139</v>
      </c>
      <c r="BV182" t="str">
        <f t="shared" si="197"/>
        <v>0</v>
      </c>
      <c r="BW182" t="str">
        <f t="shared" si="197"/>
        <v>0</v>
      </c>
      <c r="BX182" t="str">
        <f t="shared" si="197"/>
        <v>1</v>
      </c>
      <c r="BY182" t="s">
        <v>23</v>
      </c>
      <c r="BZ182" s="253">
        <f t="shared" si="185"/>
        <v>0</v>
      </c>
      <c r="CA182" s="253">
        <f t="shared" si="186"/>
        <v>0</v>
      </c>
      <c r="CB182" s="253">
        <f t="shared" si="187"/>
        <v>0</v>
      </c>
      <c r="CC182" s="253">
        <f t="shared" si="188"/>
        <v>0</v>
      </c>
      <c r="CD182" s="253">
        <f t="shared" si="189"/>
        <v>20.88</v>
      </c>
      <c r="CE182" s="253">
        <f t="shared" si="190"/>
        <v>20.88</v>
      </c>
      <c r="CF182" s="253">
        <f t="shared" si="191"/>
        <v>0</v>
      </c>
      <c r="CG182" s="253">
        <f t="shared" si="192"/>
        <v>20.88</v>
      </c>
      <c r="CH182" s="253">
        <f t="shared" si="193"/>
        <v>20.88</v>
      </c>
      <c r="CI182" s="253">
        <f t="shared" si="194"/>
        <v>20.88</v>
      </c>
      <c r="CJ182" s="253">
        <f t="shared" si="195"/>
        <v>20.88</v>
      </c>
      <c r="CK182" s="253">
        <f t="shared" si="196"/>
        <v>0</v>
      </c>
    </row>
    <row r="183" spans="1:89" ht="20.399999999999999" x14ac:dyDescent="0.3">
      <c r="B183" s="129">
        <v>109</v>
      </c>
      <c r="C183" s="191">
        <v>216011</v>
      </c>
      <c r="D183" s="266">
        <v>21610139</v>
      </c>
      <c r="E183" s="139" t="s">
        <v>219</v>
      </c>
      <c r="F183" s="108" t="s">
        <v>344</v>
      </c>
      <c r="G183" s="108" t="s">
        <v>345</v>
      </c>
      <c r="H183" s="109" t="s">
        <v>18</v>
      </c>
      <c r="I183" s="123"/>
      <c r="J183" s="109" t="s">
        <v>19</v>
      </c>
      <c r="K183" s="111">
        <f t="shared" ref="K183:K248" si="198">R183+T183+V183+X183</f>
        <v>6</v>
      </c>
      <c r="L183" s="142" t="s">
        <v>208</v>
      </c>
      <c r="M183" s="201">
        <v>16</v>
      </c>
      <c r="N183" s="262">
        <f t="shared" si="178"/>
        <v>48.8</v>
      </c>
      <c r="O183" s="141">
        <v>48.8</v>
      </c>
      <c r="P183" s="110">
        <f t="shared" si="156"/>
        <v>339.64799999999991</v>
      </c>
      <c r="Q183" s="112" t="s">
        <v>139</v>
      </c>
      <c r="R183" s="113">
        <f t="shared" si="150"/>
        <v>6</v>
      </c>
      <c r="S183" s="114">
        <f t="shared" si="157"/>
        <v>339.64799999999991</v>
      </c>
      <c r="T183" s="113">
        <f t="shared" si="151"/>
        <v>0</v>
      </c>
      <c r="U183" s="115">
        <f t="shared" si="158"/>
        <v>0</v>
      </c>
      <c r="V183" s="113">
        <f t="shared" si="152"/>
        <v>0</v>
      </c>
      <c r="W183" s="115">
        <f t="shared" si="159"/>
        <v>0</v>
      </c>
      <c r="X183" s="113">
        <f t="shared" si="153"/>
        <v>0</v>
      </c>
      <c r="Y183" s="115">
        <f t="shared" si="160"/>
        <v>0</v>
      </c>
      <c r="Z183" s="116">
        <f t="shared" si="154"/>
        <v>339.64799999999991</v>
      </c>
      <c r="AA183" s="117" t="b">
        <f t="shared" si="155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>
        <v>0</v>
      </c>
      <c r="AI183" s="164">
        <f t="shared" si="161"/>
        <v>0</v>
      </c>
      <c r="AJ183" s="22">
        <v>6</v>
      </c>
      <c r="AK183" s="164">
        <f t="shared" si="162"/>
        <v>339.64799999999991</v>
      </c>
      <c r="AL183" s="22"/>
      <c r="AM183" s="164">
        <f t="shared" si="163"/>
        <v>0</v>
      </c>
      <c r="AN183" s="22"/>
      <c r="AO183" s="164">
        <f t="shared" si="164"/>
        <v>0</v>
      </c>
      <c r="AP183" s="22"/>
      <c r="AQ183" s="164">
        <f t="shared" si="165"/>
        <v>0</v>
      </c>
      <c r="AR183" s="22"/>
      <c r="AS183" s="164">
        <f t="shared" si="166"/>
        <v>0</v>
      </c>
      <c r="AT183" s="22"/>
      <c r="AU183" s="164">
        <f t="shared" si="167"/>
        <v>0</v>
      </c>
      <c r="AV183" s="22"/>
      <c r="AW183" s="164">
        <f t="shared" si="168"/>
        <v>0</v>
      </c>
      <c r="AX183" s="22"/>
      <c r="AY183" s="164">
        <f t="shared" si="169"/>
        <v>0</v>
      </c>
      <c r="AZ183" s="22"/>
      <c r="BA183" s="164">
        <f t="shared" si="170"/>
        <v>0</v>
      </c>
      <c r="BB183" s="22"/>
      <c r="BC183" s="164">
        <f t="shared" si="171"/>
        <v>0</v>
      </c>
      <c r="BD183" s="22"/>
      <c r="BE183" s="164">
        <f t="shared" si="172"/>
        <v>0</v>
      </c>
      <c r="BF183" s="253">
        <f t="shared" si="173"/>
        <v>339.64799999999991</v>
      </c>
      <c r="BG183" s="253">
        <f t="shared" si="174"/>
        <v>339.64799999999991</v>
      </c>
      <c r="BH183" s="10" t="b">
        <f t="shared" si="175"/>
        <v>1</v>
      </c>
      <c r="BI183" s="253">
        <f t="shared" si="176"/>
        <v>0</v>
      </c>
      <c r="BJ183" s="250">
        <f t="shared" si="179"/>
        <v>21610139</v>
      </c>
      <c r="BK183" s="251">
        <v>348</v>
      </c>
      <c r="BL183" s="251">
        <v>5</v>
      </c>
      <c r="BM183" s="252">
        <f t="shared" si="180"/>
        <v>6</v>
      </c>
      <c r="BN183" s="252">
        <f t="shared" si="181"/>
        <v>0</v>
      </c>
      <c r="BO183" s="252">
        <f t="shared" si="182"/>
        <v>0</v>
      </c>
      <c r="BP183" s="252">
        <f t="shared" si="183"/>
        <v>0</v>
      </c>
      <c r="BQ183" s="254">
        <f t="shared" si="184"/>
        <v>48.8</v>
      </c>
      <c r="BR183">
        <f t="shared" si="177"/>
        <v>16</v>
      </c>
      <c r="BS183">
        <v>0</v>
      </c>
      <c r="BT183">
        <v>1</v>
      </c>
      <c r="BU183" t="s">
        <v>139</v>
      </c>
      <c r="BV183" t="str">
        <f t="shared" si="197"/>
        <v>0</v>
      </c>
      <c r="BW183" t="str">
        <f t="shared" si="197"/>
        <v>0</v>
      </c>
      <c r="BX183" t="str">
        <f t="shared" si="197"/>
        <v>1</v>
      </c>
      <c r="BY183" t="s">
        <v>23</v>
      </c>
      <c r="BZ183" s="253">
        <f t="shared" si="185"/>
        <v>0</v>
      </c>
      <c r="CA183" s="253">
        <f t="shared" si="186"/>
        <v>339.64799999999991</v>
      </c>
      <c r="CB183" s="253">
        <f t="shared" si="187"/>
        <v>0</v>
      </c>
      <c r="CC183" s="253">
        <f t="shared" si="188"/>
        <v>0</v>
      </c>
      <c r="CD183" s="253">
        <f t="shared" si="189"/>
        <v>0</v>
      </c>
      <c r="CE183" s="253">
        <f t="shared" si="190"/>
        <v>0</v>
      </c>
      <c r="CF183" s="253">
        <f t="shared" si="191"/>
        <v>0</v>
      </c>
      <c r="CG183" s="253">
        <f t="shared" si="192"/>
        <v>0</v>
      </c>
      <c r="CH183" s="253">
        <f t="shared" si="193"/>
        <v>0</v>
      </c>
      <c r="CI183" s="253">
        <f t="shared" si="194"/>
        <v>0</v>
      </c>
      <c r="CJ183" s="253">
        <f t="shared" si="195"/>
        <v>0</v>
      </c>
      <c r="CK183" s="253">
        <f t="shared" si="196"/>
        <v>0</v>
      </c>
    </row>
    <row r="184" spans="1:89" ht="20.399999999999999" x14ac:dyDescent="0.3">
      <c r="A184" s="218"/>
      <c r="B184" s="194">
        <v>109</v>
      </c>
      <c r="C184" s="219">
        <v>216011</v>
      </c>
      <c r="D184" s="267">
        <v>21610139</v>
      </c>
      <c r="E184" s="220" t="s">
        <v>219</v>
      </c>
      <c r="F184" s="198" t="s">
        <v>344</v>
      </c>
      <c r="G184" s="198" t="s">
        <v>345</v>
      </c>
      <c r="H184" s="199" t="s">
        <v>18</v>
      </c>
      <c r="I184" s="194"/>
      <c r="J184" s="199" t="s">
        <v>19</v>
      </c>
      <c r="K184" s="200">
        <f t="shared" si="198"/>
        <v>44</v>
      </c>
      <c r="L184" s="224" t="s">
        <v>208</v>
      </c>
      <c r="M184" s="201">
        <v>16</v>
      </c>
      <c r="N184" s="262">
        <f t="shared" si="178"/>
        <v>42</v>
      </c>
      <c r="O184" s="222">
        <v>42</v>
      </c>
      <c r="P184" s="110">
        <f t="shared" si="156"/>
        <v>2143.6799999999998</v>
      </c>
      <c r="Q184" s="204" t="s">
        <v>139</v>
      </c>
      <c r="R184" s="113">
        <f t="shared" si="150"/>
        <v>12</v>
      </c>
      <c r="S184" s="114">
        <f t="shared" si="157"/>
        <v>584.64</v>
      </c>
      <c r="T184" s="113">
        <f t="shared" si="151"/>
        <v>14</v>
      </c>
      <c r="U184" s="115">
        <f t="shared" si="158"/>
        <v>682.07999999999993</v>
      </c>
      <c r="V184" s="113">
        <f t="shared" si="152"/>
        <v>9</v>
      </c>
      <c r="W184" s="115">
        <f t="shared" si="159"/>
        <v>438.48</v>
      </c>
      <c r="X184" s="113">
        <f t="shared" si="153"/>
        <v>9</v>
      </c>
      <c r="Y184" s="115">
        <f t="shared" si="160"/>
        <v>438.48</v>
      </c>
      <c r="Z184" s="116">
        <f t="shared" si="154"/>
        <v>2143.6799999999998</v>
      </c>
      <c r="AA184" s="117" t="b">
        <f t="shared" si="155"/>
        <v>1</v>
      </c>
      <c r="AB184" s="194"/>
      <c r="AC184" s="213"/>
      <c r="AD184" s="109" t="s">
        <v>22</v>
      </c>
      <c r="AE184" s="108" t="s">
        <v>23</v>
      </c>
      <c r="AF184" s="214"/>
      <c r="AG184" s="215"/>
      <c r="AH184" s="210"/>
      <c r="AI184" s="164">
        <f t="shared" si="161"/>
        <v>0</v>
      </c>
      <c r="AJ184" s="223"/>
      <c r="AK184" s="164">
        <f t="shared" si="162"/>
        <v>0</v>
      </c>
      <c r="AL184" s="223">
        <v>12</v>
      </c>
      <c r="AM184" s="164">
        <f t="shared" si="163"/>
        <v>584.64</v>
      </c>
      <c r="AN184" s="223">
        <v>6</v>
      </c>
      <c r="AO184" s="164">
        <f t="shared" si="164"/>
        <v>292.32</v>
      </c>
      <c r="AP184" s="223">
        <v>4</v>
      </c>
      <c r="AQ184" s="164">
        <f t="shared" si="165"/>
        <v>194.88</v>
      </c>
      <c r="AR184" s="223">
        <v>4</v>
      </c>
      <c r="AS184" s="164">
        <f t="shared" si="166"/>
        <v>194.88</v>
      </c>
      <c r="AT184" s="223">
        <v>1</v>
      </c>
      <c r="AU184" s="164">
        <f t="shared" si="167"/>
        <v>48.72</v>
      </c>
      <c r="AV184" s="223">
        <v>4</v>
      </c>
      <c r="AW184" s="164">
        <f t="shared" si="168"/>
        <v>194.88</v>
      </c>
      <c r="AX184" s="223">
        <v>4</v>
      </c>
      <c r="AY184" s="164">
        <f t="shared" si="169"/>
        <v>194.88</v>
      </c>
      <c r="AZ184" s="223">
        <v>4</v>
      </c>
      <c r="BA184" s="164">
        <f t="shared" si="170"/>
        <v>194.88</v>
      </c>
      <c r="BB184" s="223">
        <v>4</v>
      </c>
      <c r="BC184" s="164">
        <f t="shared" si="171"/>
        <v>194.88</v>
      </c>
      <c r="BD184" s="223">
        <v>1</v>
      </c>
      <c r="BE184" s="164">
        <f t="shared" si="172"/>
        <v>48.72</v>
      </c>
      <c r="BF184" s="253">
        <f t="shared" si="173"/>
        <v>2143.6799999999998</v>
      </c>
      <c r="BG184" s="253">
        <f t="shared" si="174"/>
        <v>2143.6800000000003</v>
      </c>
      <c r="BH184" s="10" t="b">
        <f t="shared" si="175"/>
        <v>1</v>
      </c>
      <c r="BI184" s="253">
        <f t="shared" si="176"/>
        <v>0</v>
      </c>
      <c r="BJ184" s="250">
        <f t="shared" si="179"/>
        <v>21610139</v>
      </c>
      <c r="BK184" s="251">
        <v>348</v>
      </c>
      <c r="BL184" s="251">
        <v>5</v>
      </c>
      <c r="BM184" s="252">
        <f t="shared" si="180"/>
        <v>12</v>
      </c>
      <c r="BN184" s="252">
        <f t="shared" si="181"/>
        <v>14</v>
      </c>
      <c r="BO184" s="252">
        <f t="shared" si="182"/>
        <v>9</v>
      </c>
      <c r="BP184" s="252">
        <f t="shared" si="183"/>
        <v>9</v>
      </c>
      <c r="BQ184" s="254">
        <f t="shared" si="184"/>
        <v>42</v>
      </c>
      <c r="BR184">
        <f t="shared" si="177"/>
        <v>16</v>
      </c>
      <c r="BS184">
        <v>0</v>
      </c>
      <c r="BT184">
        <v>1</v>
      </c>
      <c r="BU184" t="s">
        <v>139</v>
      </c>
      <c r="BV184" t="str">
        <f t="shared" si="197"/>
        <v>0</v>
      </c>
      <c r="BW184" t="str">
        <f t="shared" si="197"/>
        <v>0</v>
      </c>
      <c r="BX184" t="str">
        <f t="shared" si="197"/>
        <v>1</v>
      </c>
      <c r="BY184" t="s">
        <v>23</v>
      </c>
      <c r="BZ184" s="253">
        <f t="shared" si="185"/>
        <v>0</v>
      </c>
      <c r="CA184" s="253">
        <f t="shared" si="186"/>
        <v>0</v>
      </c>
      <c r="CB184" s="253">
        <f t="shared" si="187"/>
        <v>584.64</v>
      </c>
      <c r="CC184" s="253">
        <f t="shared" si="188"/>
        <v>292.32</v>
      </c>
      <c r="CD184" s="253">
        <f t="shared" si="189"/>
        <v>194.88</v>
      </c>
      <c r="CE184" s="253">
        <f t="shared" si="190"/>
        <v>194.88</v>
      </c>
      <c r="CF184" s="253">
        <f t="shared" si="191"/>
        <v>48.72</v>
      </c>
      <c r="CG184" s="253">
        <f t="shared" si="192"/>
        <v>194.88</v>
      </c>
      <c r="CH184" s="253">
        <f t="shared" si="193"/>
        <v>194.88</v>
      </c>
      <c r="CI184" s="253">
        <f t="shared" si="194"/>
        <v>194.88</v>
      </c>
      <c r="CJ184" s="253">
        <f t="shared" si="195"/>
        <v>194.88</v>
      </c>
      <c r="CK184" s="253">
        <f t="shared" si="196"/>
        <v>48.72</v>
      </c>
    </row>
    <row r="185" spans="1:89" ht="20.399999999999999" x14ac:dyDescent="0.3">
      <c r="B185" s="129">
        <v>110</v>
      </c>
      <c r="C185" s="191">
        <v>216011</v>
      </c>
      <c r="D185" s="266">
        <v>21610145</v>
      </c>
      <c r="E185" s="139" t="s">
        <v>220</v>
      </c>
      <c r="F185" s="108" t="s">
        <v>344</v>
      </c>
      <c r="G185" s="108" t="s">
        <v>345</v>
      </c>
      <c r="H185" s="109" t="s">
        <v>18</v>
      </c>
      <c r="I185" s="123"/>
      <c r="J185" s="109" t="s">
        <v>19</v>
      </c>
      <c r="K185" s="111">
        <f t="shared" si="198"/>
        <v>1</v>
      </c>
      <c r="L185" s="142" t="s">
        <v>208</v>
      </c>
      <c r="M185" s="201">
        <v>16</v>
      </c>
      <c r="N185" s="262">
        <f t="shared" si="178"/>
        <v>50.5</v>
      </c>
      <c r="O185" s="141">
        <v>50.5</v>
      </c>
      <c r="P185" s="110">
        <f t="shared" si="156"/>
        <v>58.58</v>
      </c>
      <c r="Q185" s="112" t="s">
        <v>139</v>
      </c>
      <c r="R185" s="113">
        <f t="shared" si="150"/>
        <v>1</v>
      </c>
      <c r="S185" s="114">
        <f t="shared" si="157"/>
        <v>58.58</v>
      </c>
      <c r="T185" s="113">
        <f t="shared" si="151"/>
        <v>0</v>
      </c>
      <c r="U185" s="115">
        <f t="shared" si="158"/>
        <v>0</v>
      </c>
      <c r="V185" s="113">
        <f t="shared" si="152"/>
        <v>0</v>
      </c>
      <c r="W185" s="115">
        <f t="shared" si="159"/>
        <v>0</v>
      </c>
      <c r="X185" s="113">
        <f t="shared" si="153"/>
        <v>0</v>
      </c>
      <c r="Y185" s="115">
        <f t="shared" si="160"/>
        <v>0</v>
      </c>
      <c r="Z185" s="116">
        <f t="shared" si="154"/>
        <v>58.58</v>
      </c>
      <c r="AA185" s="117" t="b">
        <f t="shared" si="155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>
        <v>0</v>
      </c>
      <c r="AI185" s="164">
        <f t="shared" si="161"/>
        <v>0</v>
      </c>
      <c r="AJ185" s="22">
        <v>1</v>
      </c>
      <c r="AK185" s="164">
        <f t="shared" si="162"/>
        <v>58.58</v>
      </c>
      <c r="AL185" s="22"/>
      <c r="AM185" s="164">
        <f t="shared" si="163"/>
        <v>0</v>
      </c>
      <c r="AN185" s="22"/>
      <c r="AO185" s="164">
        <f t="shared" si="164"/>
        <v>0</v>
      </c>
      <c r="AP185" s="22"/>
      <c r="AQ185" s="164">
        <f t="shared" si="165"/>
        <v>0</v>
      </c>
      <c r="AR185" s="22"/>
      <c r="AS185" s="164">
        <f t="shared" si="166"/>
        <v>0</v>
      </c>
      <c r="AT185" s="22"/>
      <c r="AU185" s="164">
        <f t="shared" si="167"/>
        <v>0</v>
      </c>
      <c r="AV185" s="22"/>
      <c r="AW185" s="164">
        <f t="shared" si="168"/>
        <v>0</v>
      </c>
      <c r="AX185" s="22"/>
      <c r="AY185" s="164">
        <f t="shared" si="169"/>
        <v>0</v>
      </c>
      <c r="AZ185" s="22"/>
      <c r="BA185" s="164">
        <f t="shared" si="170"/>
        <v>0</v>
      </c>
      <c r="BB185" s="22"/>
      <c r="BC185" s="164">
        <f t="shared" si="171"/>
        <v>0</v>
      </c>
      <c r="BD185" s="22"/>
      <c r="BE185" s="164">
        <f t="shared" si="172"/>
        <v>0</v>
      </c>
      <c r="BF185" s="253">
        <f t="shared" si="173"/>
        <v>58.58</v>
      </c>
      <c r="BG185" s="253">
        <f t="shared" si="174"/>
        <v>58.58</v>
      </c>
      <c r="BH185" s="10" t="b">
        <f t="shared" si="175"/>
        <v>1</v>
      </c>
      <c r="BI185" s="253">
        <f t="shared" si="176"/>
        <v>0</v>
      </c>
      <c r="BJ185" s="250">
        <f t="shared" si="179"/>
        <v>21610145</v>
      </c>
      <c r="BK185" s="251">
        <v>348</v>
      </c>
      <c r="BL185" s="251">
        <v>5</v>
      </c>
      <c r="BM185" s="252">
        <f t="shared" si="180"/>
        <v>1</v>
      </c>
      <c r="BN185" s="252">
        <f t="shared" si="181"/>
        <v>0</v>
      </c>
      <c r="BO185" s="252">
        <f t="shared" si="182"/>
        <v>0</v>
      </c>
      <c r="BP185" s="252">
        <f t="shared" si="183"/>
        <v>0</v>
      </c>
      <c r="BQ185" s="254">
        <f t="shared" si="184"/>
        <v>50.5</v>
      </c>
      <c r="BR185">
        <f t="shared" si="177"/>
        <v>16</v>
      </c>
      <c r="BS185">
        <v>0</v>
      </c>
      <c r="BT185">
        <v>1</v>
      </c>
      <c r="BU185" t="s">
        <v>139</v>
      </c>
      <c r="BV185" t="str">
        <f t="shared" si="197"/>
        <v>0</v>
      </c>
      <c r="BW185" t="str">
        <f t="shared" si="197"/>
        <v>0</v>
      </c>
      <c r="BX185" t="str">
        <f t="shared" si="197"/>
        <v>1</v>
      </c>
      <c r="BY185" t="s">
        <v>23</v>
      </c>
      <c r="BZ185" s="253">
        <f t="shared" si="185"/>
        <v>0</v>
      </c>
      <c r="CA185" s="253">
        <f t="shared" si="186"/>
        <v>58.58</v>
      </c>
      <c r="CB185" s="253">
        <f t="shared" si="187"/>
        <v>0</v>
      </c>
      <c r="CC185" s="253">
        <f t="shared" si="188"/>
        <v>0</v>
      </c>
      <c r="CD185" s="253">
        <f t="shared" si="189"/>
        <v>0</v>
      </c>
      <c r="CE185" s="253">
        <f t="shared" si="190"/>
        <v>0</v>
      </c>
      <c r="CF185" s="253">
        <f t="shared" si="191"/>
        <v>0</v>
      </c>
      <c r="CG185" s="253">
        <f t="shared" si="192"/>
        <v>0</v>
      </c>
      <c r="CH185" s="253">
        <f t="shared" si="193"/>
        <v>0</v>
      </c>
      <c r="CI185" s="253">
        <f t="shared" si="194"/>
        <v>0</v>
      </c>
      <c r="CJ185" s="253">
        <f t="shared" si="195"/>
        <v>0</v>
      </c>
      <c r="CK185" s="253">
        <f t="shared" si="196"/>
        <v>0</v>
      </c>
    </row>
    <row r="186" spans="1:89" ht="20.399999999999999" x14ac:dyDescent="0.3">
      <c r="A186" s="218"/>
      <c r="B186" s="194">
        <v>110</v>
      </c>
      <c r="C186" s="219">
        <v>216011</v>
      </c>
      <c r="D186" s="267">
        <v>21610145</v>
      </c>
      <c r="E186" s="220" t="s">
        <v>220</v>
      </c>
      <c r="F186" s="198" t="s">
        <v>344</v>
      </c>
      <c r="G186" s="198" t="s">
        <v>345</v>
      </c>
      <c r="H186" s="199" t="s">
        <v>18</v>
      </c>
      <c r="I186" s="194"/>
      <c r="J186" s="199" t="s">
        <v>19</v>
      </c>
      <c r="K186" s="200">
        <f t="shared" si="198"/>
        <v>16</v>
      </c>
      <c r="L186" s="224" t="s">
        <v>208</v>
      </c>
      <c r="M186" s="201">
        <v>16</v>
      </c>
      <c r="N186" s="262">
        <f t="shared" si="178"/>
        <v>36</v>
      </c>
      <c r="O186" s="222">
        <v>36</v>
      </c>
      <c r="P186" s="110">
        <f t="shared" si="156"/>
        <v>668.16</v>
      </c>
      <c r="Q186" s="204" t="s">
        <v>139</v>
      </c>
      <c r="R186" s="113">
        <f t="shared" si="150"/>
        <v>1</v>
      </c>
      <c r="S186" s="114">
        <f t="shared" si="157"/>
        <v>41.76</v>
      </c>
      <c r="T186" s="113">
        <f t="shared" si="151"/>
        <v>5</v>
      </c>
      <c r="U186" s="115">
        <f t="shared" si="158"/>
        <v>208.79999999999998</v>
      </c>
      <c r="V186" s="113">
        <f t="shared" si="152"/>
        <v>5</v>
      </c>
      <c r="W186" s="115">
        <f t="shared" si="159"/>
        <v>208.79999999999998</v>
      </c>
      <c r="X186" s="113">
        <f t="shared" si="153"/>
        <v>5</v>
      </c>
      <c r="Y186" s="115">
        <f t="shared" si="160"/>
        <v>208.79999999999998</v>
      </c>
      <c r="Z186" s="116">
        <f t="shared" si="154"/>
        <v>668.16</v>
      </c>
      <c r="AA186" s="117" t="b">
        <f t="shared" si="155"/>
        <v>1</v>
      </c>
      <c r="AB186" s="194"/>
      <c r="AC186" s="213"/>
      <c r="AD186" s="109" t="s">
        <v>22</v>
      </c>
      <c r="AE186" s="108" t="s">
        <v>23</v>
      </c>
      <c r="AF186" s="214"/>
      <c r="AG186" s="215"/>
      <c r="AH186" s="210"/>
      <c r="AI186" s="164">
        <f t="shared" si="161"/>
        <v>0</v>
      </c>
      <c r="AJ186" s="223"/>
      <c r="AK186" s="164">
        <f t="shared" si="162"/>
        <v>0</v>
      </c>
      <c r="AL186" s="223">
        <v>1</v>
      </c>
      <c r="AM186" s="164">
        <f t="shared" si="163"/>
        <v>41.76</v>
      </c>
      <c r="AN186" s="223">
        <v>1</v>
      </c>
      <c r="AO186" s="164">
        <f t="shared" si="164"/>
        <v>41.76</v>
      </c>
      <c r="AP186" s="223">
        <v>2</v>
      </c>
      <c r="AQ186" s="164">
        <f t="shared" si="165"/>
        <v>83.52</v>
      </c>
      <c r="AR186" s="223">
        <v>2</v>
      </c>
      <c r="AS186" s="164">
        <f t="shared" si="166"/>
        <v>83.52</v>
      </c>
      <c r="AT186" s="223">
        <v>1</v>
      </c>
      <c r="AU186" s="164">
        <f t="shared" si="167"/>
        <v>41.76</v>
      </c>
      <c r="AV186" s="223">
        <v>2</v>
      </c>
      <c r="AW186" s="164">
        <f t="shared" si="168"/>
        <v>83.52</v>
      </c>
      <c r="AX186" s="223">
        <v>2</v>
      </c>
      <c r="AY186" s="164">
        <f t="shared" si="169"/>
        <v>83.52</v>
      </c>
      <c r="AZ186" s="223">
        <v>2</v>
      </c>
      <c r="BA186" s="164">
        <f t="shared" si="170"/>
        <v>83.52</v>
      </c>
      <c r="BB186" s="223">
        <v>2</v>
      </c>
      <c r="BC186" s="164">
        <f t="shared" si="171"/>
        <v>83.52</v>
      </c>
      <c r="BD186" s="223">
        <v>1</v>
      </c>
      <c r="BE186" s="164">
        <f t="shared" si="172"/>
        <v>41.76</v>
      </c>
      <c r="BF186" s="253">
        <f t="shared" si="173"/>
        <v>668.16</v>
      </c>
      <c r="BG186" s="253">
        <f t="shared" si="174"/>
        <v>668.16</v>
      </c>
      <c r="BH186" s="10" t="b">
        <f t="shared" si="175"/>
        <v>1</v>
      </c>
      <c r="BI186" s="253">
        <f t="shared" si="176"/>
        <v>0</v>
      </c>
      <c r="BJ186" s="250">
        <f t="shared" si="179"/>
        <v>21610145</v>
      </c>
      <c r="BK186" s="251">
        <v>348</v>
      </c>
      <c r="BL186" s="251">
        <v>5</v>
      </c>
      <c r="BM186" s="252">
        <f t="shared" si="180"/>
        <v>1</v>
      </c>
      <c r="BN186" s="252">
        <f t="shared" si="181"/>
        <v>5</v>
      </c>
      <c r="BO186" s="252">
        <f t="shared" si="182"/>
        <v>5</v>
      </c>
      <c r="BP186" s="252">
        <f t="shared" si="183"/>
        <v>5</v>
      </c>
      <c r="BQ186" s="254">
        <f t="shared" si="184"/>
        <v>36</v>
      </c>
      <c r="BR186">
        <f t="shared" si="177"/>
        <v>16</v>
      </c>
      <c r="BS186">
        <v>0</v>
      </c>
      <c r="BT186">
        <v>1</v>
      </c>
      <c r="BU186" t="s">
        <v>139</v>
      </c>
      <c r="BV186" t="str">
        <f t="shared" si="197"/>
        <v>0</v>
      </c>
      <c r="BW186" t="str">
        <f t="shared" si="197"/>
        <v>0</v>
      </c>
      <c r="BX186" t="str">
        <f t="shared" si="197"/>
        <v>1</v>
      </c>
      <c r="BY186" t="s">
        <v>23</v>
      </c>
      <c r="BZ186" s="253">
        <f t="shared" si="185"/>
        <v>0</v>
      </c>
      <c r="CA186" s="253">
        <f t="shared" si="186"/>
        <v>0</v>
      </c>
      <c r="CB186" s="253">
        <f t="shared" si="187"/>
        <v>41.76</v>
      </c>
      <c r="CC186" s="253">
        <f t="shared" si="188"/>
        <v>41.76</v>
      </c>
      <c r="CD186" s="253">
        <f t="shared" si="189"/>
        <v>83.52</v>
      </c>
      <c r="CE186" s="253">
        <f t="shared" si="190"/>
        <v>83.52</v>
      </c>
      <c r="CF186" s="253">
        <f t="shared" si="191"/>
        <v>41.76</v>
      </c>
      <c r="CG186" s="253">
        <f t="shared" si="192"/>
        <v>83.52</v>
      </c>
      <c r="CH186" s="253">
        <f t="shared" si="193"/>
        <v>83.52</v>
      </c>
      <c r="CI186" s="253">
        <f t="shared" si="194"/>
        <v>83.52</v>
      </c>
      <c r="CJ186" s="253">
        <f t="shared" si="195"/>
        <v>83.52</v>
      </c>
      <c r="CK186" s="253">
        <f t="shared" si="196"/>
        <v>41.76</v>
      </c>
    </row>
    <row r="187" spans="1:89" ht="20.399999999999999" x14ac:dyDescent="0.3">
      <c r="B187" s="129">
        <v>111</v>
      </c>
      <c r="C187" s="191">
        <v>216011</v>
      </c>
      <c r="D187" s="266">
        <v>21610175</v>
      </c>
      <c r="E187" s="139" t="s">
        <v>200</v>
      </c>
      <c r="F187" s="108" t="s">
        <v>344</v>
      </c>
      <c r="G187" s="108" t="s">
        <v>345</v>
      </c>
      <c r="H187" s="109" t="s">
        <v>18</v>
      </c>
      <c r="I187" s="123"/>
      <c r="J187" s="109" t="s">
        <v>19</v>
      </c>
      <c r="K187" s="111">
        <f t="shared" si="198"/>
        <v>0</v>
      </c>
      <c r="L187" s="142" t="s">
        <v>20</v>
      </c>
      <c r="M187" s="201">
        <v>16</v>
      </c>
      <c r="N187" s="262">
        <f t="shared" si="178"/>
        <v>75</v>
      </c>
      <c r="O187" s="141">
        <v>75</v>
      </c>
      <c r="P187" s="110">
        <f t="shared" si="156"/>
        <v>0</v>
      </c>
      <c r="Q187" s="112" t="s">
        <v>139</v>
      </c>
      <c r="R187" s="113">
        <f t="shared" si="150"/>
        <v>0</v>
      </c>
      <c r="S187" s="114">
        <f t="shared" si="157"/>
        <v>0</v>
      </c>
      <c r="T187" s="113">
        <f t="shared" si="151"/>
        <v>0</v>
      </c>
      <c r="U187" s="115">
        <f t="shared" si="158"/>
        <v>0</v>
      </c>
      <c r="V187" s="113">
        <f t="shared" si="152"/>
        <v>0</v>
      </c>
      <c r="W187" s="115">
        <f t="shared" si="159"/>
        <v>0</v>
      </c>
      <c r="X187" s="113">
        <f t="shared" si="153"/>
        <v>0</v>
      </c>
      <c r="Y187" s="115">
        <f t="shared" si="160"/>
        <v>0</v>
      </c>
      <c r="Z187" s="116">
        <f t="shared" si="154"/>
        <v>0</v>
      </c>
      <c r="AA187" s="117" t="b">
        <f t="shared" si="155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>
        <v>0</v>
      </c>
      <c r="AI187" s="164">
        <f t="shared" si="161"/>
        <v>0</v>
      </c>
      <c r="AJ187" s="22">
        <v>0</v>
      </c>
      <c r="AK187" s="164">
        <f t="shared" si="162"/>
        <v>0</v>
      </c>
      <c r="AL187" s="22"/>
      <c r="AM187" s="164">
        <f t="shared" si="163"/>
        <v>0</v>
      </c>
      <c r="AN187" s="22"/>
      <c r="AO187" s="164">
        <f t="shared" si="164"/>
        <v>0</v>
      </c>
      <c r="AP187" s="22"/>
      <c r="AQ187" s="164">
        <f t="shared" si="165"/>
        <v>0</v>
      </c>
      <c r="AR187" s="22"/>
      <c r="AS187" s="164">
        <f t="shared" si="166"/>
        <v>0</v>
      </c>
      <c r="AT187" s="22"/>
      <c r="AU187" s="164">
        <f t="shared" si="167"/>
        <v>0</v>
      </c>
      <c r="AV187" s="22"/>
      <c r="AW187" s="164">
        <f t="shared" si="168"/>
        <v>0</v>
      </c>
      <c r="AX187" s="22"/>
      <c r="AY187" s="164">
        <f t="shared" si="169"/>
        <v>0</v>
      </c>
      <c r="AZ187" s="22"/>
      <c r="BA187" s="164">
        <f t="shared" si="170"/>
        <v>0</v>
      </c>
      <c r="BB187" s="22"/>
      <c r="BC187" s="164">
        <f t="shared" si="171"/>
        <v>0</v>
      </c>
      <c r="BD187" s="22"/>
      <c r="BE187" s="164">
        <f t="shared" si="172"/>
        <v>0</v>
      </c>
      <c r="BF187" s="253">
        <f t="shared" si="173"/>
        <v>0</v>
      </c>
      <c r="BG187" s="253">
        <f t="shared" si="174"/>
        <v>0</v>
      </c>
      <c r="BH187" s="10" t="b">
        <f t="shared" si="175"/>
        <v>1</v>
      </c>
      <c r="BI187" s="253">
        <f t="shared" si="176"/>
        <v>0</v>
      </c>
      <c r="BJ187" s="250">
        <f t="shared" si="179"/>
        <v>21610175</v>
      </c>
      <c r="BK187" s="251">
        <v>348</v>
      </c>
      <c r="BL187" s="251">
        <v>5</v>
      </c>
      <c r="BM187" s="252">
        <f t="shared" si="180"/>
        <v>0</v>
      </c>
      <c r="BN187" s="252">
        <f t="shared" si="181"/>
        <v>0</v>
      </c>
      <c r="BO187" s="252">
        <f t="shared" si="182"/>
        <v>0</v>
      </c>
      <c r="BP187" s="252">
        <f t="shared" si="183"/>
        <v>0</v>
      </c>
      <c r="BQ187" s="254">
        <f t="shared" si="184"/>
        <v>75</v>
      </c>
      <c r="BR187">
        <f t="shared" si="177"/>
        <v>16</v>
      </c>
      <c r="BS187">
        <v>0</v>
      </c>
      <c r="BT187">
        <v>1</v>
      </c>
      <c r="BU187" t="s">
        <v>139</v>
      </c>
      <c r="BV187" t="str">
        <f t="shared" si="197"/>
        <v>0</v>
      </c>
      <c r="BW187" t="str">
        <f t="shared" si="197"/>
        <v>0</v>
      </c>
      <c r="BX187" t="str">
        <f t="shared" si="197"/>
        <v>1</v>
      </c>
      <c r="BY187" t="s">
        <v>23</v>
      </c>
      <c r="BZ187" s="253">
        <f t="shared" si="185"/>
        <v>0</v>
      </c>
      <c r="CA187" s="253">
        <f t="shared" si="186"/>
        <v>0</v>
      </c>
      <c r="CB187" s="253">
        <f t="shared" si="187"/>
        <v>0</v>
      </c>
      <c r="CC187" s="253">
        <f t="shared" si="188"/>
        <v>0</v>
      </c>
      <c r="CD187" s="253">
        <f t="shared" si="189"/>
        <v>0</v>
      </c>
      <c r="CE187" s="253">
        <f t="shared" si="190"/>
        <v>0</v>
      </c>
      <c r="CF187" s="253">
        <f t="shared" si="191"/>
        <v>0</v>
      </c>
      <c r="CG187" s="253">
        <f t="shared" si="192"/>
        <v>0</v>
      </c>
      <c r="CH187" s="253">
        <f t="shared" si="193"/>
        <v>0</v>
      </c>
      <c r="CI187" s="253">
        <f t="shared" si="194"/>
        <v>0</v>
      </c>
      <c r="CJ187" s="253">
        <f t="shared" si="195"/>
        <v>0</v>
      </c>
      <c r="CK187" s="253">
        <f t="shared" si="196"/>
        <v>0</v>
      </c>
    </row>
    <row r="188" spans="1:89" ht="20.399999999999999" x14ac:dyDescent="0.3">
      <c r="A188" s="218"/>
      <c r="B188" s="194">
        <v>111</v>
      </c>
      <c r="C188" s="219">
        <v>216011</v>
      </c>
      <c r="D188" s="267">
        <v>21610175</v>
      </c>
      <c r="E188" s="220" t="s">
        <v>200</v>
      </c>
      <c r="F188" s="198" t="s">
        <v>344</v>
      </c>
      <c r="G188" s="198" t="s">
        <v>345</v>
      </c>
      <c r="H188" s="199" t="s">
        <v>18</v>
      </c>
      <c r="I188" s="194"/>
      <c r="J188" s="199" t="s">
        <v>19</v>
      </c>
      <c r="K188" s="200">
        <f t="shared" si="198"/>
        <v>0</v>
      </c>
      <c r="L188" s="224" t="s">
        <v>20</v>
      </c>
      <c r="M188" s="201">
        <v>16</v>
      </c>
      <c r="N188" s="262">
        <f t="shared" si="178"/>
        <v>66</v>
      </c>
      <c r="O188" s="222">
        <v>66</v>
      </c>
      <c r="P188" s="110">
        <f t="shared" si="156"/>
        <v>0</v>
      </c>
      <c r="Q188" s="204" t="s">
        <v>139</v>
      </c>
      <c r="R188" s="113">
        <f t="shared" si="150"/>
        <v>0</v>
      </c>
      <c r="S188" s="114">
        <f t="shared" si="157"/>
        <v>0</v>
      </c>
      <c r="T188" s="113">
        <f t="shared" si="151"/>
        <v>0</v>
      </c>
      <c r="U188" s="115">
        <f t="shared" si="158"/>
        <v>0</v>
      </c>
      <c r="V188" s="113">
        <f t="shared" si="152"/>
        <v>0</v>
      </c>
      <c r="W188" s="115">
        <f t="shared" si="159"/>
        <v>0</v>
      </c>
      <c r="X188" s="113">
        <f t="shared" si="153"/>
        <v>0</v>
      </c>
      <c r="Y188" s="115">
        <f t="shared" si="160"/>
        <v>0</v>
      </c>
      <c r="Z188" s="116">
        <f t="shared" si="154"/>
        <v>0</v>
      </c>
      <c r="AA188" s="117" t="b">
        <f t="shared" si="155"/>
        <v>1</v>
      </c>
      <c r="AB188" s="194"/>
      <c r="AC188" s="213"/>
      <c r="AD188" s="109" t="s">
        <v>22</v>
      </c>
      <c r="AE188" s="108" t="s">
        <v>23</v>
      </c>
      <c r="AF188" s="214"/>
      <c r="AG188" s="215"/>
      <c r="AH188" s="210"/>
      <c r="AI188" s="164">
        <f t="shared" si="161"/>
        <v>0</v>
      </c>
      <c r="AJ188" s="223"/>
      <c r="AK188" s="164">
        <f t="shared" si="162"/>
        <v>0</v>
      </c>
      <c r="AL188" s="223">
        <v>0</v>
      </c>
      <c r="AM188" s="164">
        <f t="shared" si="163"/>
        <v>0</v>
      </c>
      <c r="AN188" s="223">
        <v>0</v>
      </c>
      <c r="AO188" s="164">
        <f t="shared" si="164"/>
        <v>0</v>
      </c>
      <c r="AP188" s="223">
        <v>0</v>
      </c>
      <c r="AQ188" s="164">
        <f t="shared" si="165"/>
        <v>0</v>
      </c>
      <c r="AR188" s="223">
        <v>0</v>
      </c>
      <c r="AS188" s="164">
        <f t="shared" si="166"/>
        <v>0</v>
      </c>
      <c r="AT188" s="223">
        <v>0</v>
      </c>
      <c r="AU188" s="164">
        <f t="shared" si="167"/>
        <v>0</v>
      </c>
      <c r="AV188" s="223">
        <v>0</v>
      </c>
      <c r="AW188" s="164">
        <f t="shared" si="168"/>
        <v>0</v>
      </c>
      <c r="AX188" s="223">
        <v>0</v>
      </c>
      <c r="AY188" s="164">
        <f t="shared" si="169"/>
        <v>0</v>
      </c>
      <c r="AZ188" s="223">
        <v>0</v>
      </c>
      <c r="BA188" s="164">
        <f t="shared" si="170"/>
        <v>0</v>
      </c>
      <c r="BB188" s="223">
        <v>0</v>
      </c>
      <c r="BC188" s="164">
        <f t="shared" si="171"/>
        <v>0</v>
      </c>
      <c r="BD188" s="223">
        <v>0</v>
      </c>
      <c r="BE188" s="164">
        <f t="shared" si="172"/>
        <v>0</v>
      </c>
      <c r="BF188" s="253">
        <f t="shared" si="173"/>
        <v>0</v>
      </c>
      <c r="BG188" s="253">
        <f t="shared" si="174"/>
        <v>0</v>
      </c>
      <c r="BH188" s="10" t="b">
        <f t="shared" si="175"/>
        <v>1</v>
      </c>
      <c r="BI188" s="253">
        <f t="shared" si="176"/>
        <v>0</v>
      </c>
      <c r="BJ188" s="250">
        <f t="shared" si="179"/>
        <v>21610175</v>
      </c>
      <c r="BK188" s="251">
        <v>348</v>
      </c>
      <c r="BL188" s="251">
        <v>5</v>
      </c>
      <c r="BM188" s="252">
        <f t="shared" si="180"/>
        <v>0</v>
      </c>
      <c r="BN188" s="252">
        <f t="shared" si="181"/>
        <v>0</v>
      </c>
      <c r="BO188" s="252">
        <f t="shared" si="182"/>
        <v>0</v>
      </c>
      <c r="BP188" s="252">
        <f t="shared" si="183"/>
        <v>0</v>
      </c>
      <c r="BQ188" s="254">
        <f t="shared" si="184"/>
        <v>66</v>
      </c>
      <c r="BR188">
        <f t="shared" si="177"/>
        <v>16</v>
      </c>
      <c r="BS188">
        <v>0</v>
      </c>
      <c r="BT188">
        <v>1</v>
      </c>
      <c r="BU188" t="s">
        <v>139</v>
      </c>
      <c r="BV188" t="str">
        <f t="shared" si="197"/>
        <v>0</v>
      </c>
      <c r="BW188" t="str">
        <f t="shared" si="197"/>
        <v>0</v>
      </c>
      <c r="BX188" t="str">
        <f t="shared" si="197"/>
        <v>1</v>
      </c>
      <c r="BY188" t="s">
        <v>23</v>
      </c>
      <c r="BZ188" s="253">
        <f t="shared" si="185"/>
        <v>0</v>
      </c>
      <c r="CA188" s="253">
        <f t="shared" si="186"/>
        <v>0</v>
      </c>
      <c r="CB188" s="253">
        <f t="shared" si="187"/>
        <v>0</v>
      </c>
      <c r="CC188" s="253">
        <f t="shared" si="188"/>
        <v>0</v>
      </c>
      <c r="CD188" s="253">
        <f t="shared" si="189"/>
        <v>0</v>
      </c>
      <c r="CE188" s="253">
        <f t="shared" si="190"/>
        <v>0</v>
      </c>
      <c r="CF188" s="253">
        <f t="shared" si="191"/>
        <v>0</v>
      </c>
      <c r="CG188" s="253">
        <f t="shared" si="192"/>
        <v>0</v>
      </c>
      <c r="CH188" s="253">
        <f t="shared" si="193"/>
        <v>0</v>
      </c>
      <c r="CI188" s="253">
        <f t="shared" si="194"/>
        <v>0</v>
      </c>
      <c r="CJ188" s="253">
        <f t="shared" si="195"/>
        <v>0</v>
      </c>
      <c r="CK188" s="253">
        <f t="shared" si="196"/>
        <v>0</v>
      </c>
    </row>
    <row r="189" spans="1:89" ht="20.399999999999999" x14ac:dyDescent="0.3">
      <c r="B189" s="129">
        <v>112</v>
      </c>
      <c r="C189" s="191">
        <v>216011</v>
      </c>
      <c r="D189" s="266">
        <v>21610163</v>
      </c>
      <c r="E189" s="139" t="s">
        <v>201</v>
      </c>
      <c r="F189" s="108" t="s">
        <v>344</v>
      </c>
      <c r="G189" s="108" t="s">
        <v>345</v>
      </c>
      <c r="H189" s="109" t="s">
        <v>18</v>
      </c>
      <c r="I189" s="123"/>
      <c r="J189" s="109" t="s">
        <v>19</v>
      </c>
      <c r="K189" s="111">
        <f t="shared" si="198"/>
        <v>15</v>
      </c>
      <c r="L189" s="140" t="s">
        <v>20</v>
      </c>
      <c r="M189" s="201">
        <v>16</v>
      </c>
      <c r="N189" s="262">
        <f t="shared" si="178"/>
        <v>25.3</v>
      </c>
      <c r="O189" s="141">
        <v>25.3</v>
      </c>
      <c r="P189" s="110">
        <f t="shared" si="156"/>
        <v>440.21999999999997</v>
      </c>
      <c r="Q189" s="112" t="s">
        <v>139</v>
      </c>
      <c r="R189" s="113">
        <f t="shared" si="150"/>
        <v>15</v>
      </c>
      <c r="S189" s="114">
        <f t="shared" si="157"/>
        <v>440.21999999999997</v>
      </c>
      <c r="T189" s="113">
        <f t="shared" si="151"/>
        <v>0</v>
      </c>
      <c r="U189" s="115">
        <f t="shared" si="158"/>
        <v>0</v>
      </c>
      <c r="V189" s="113">
        <f t="shared" si="152"/>
        <v>0</v>
      </c>
      <c r="W189" s="115">
        <f t="shared" si="159"/>
        <v>0</v>
      </c>
      <c r="X189" s="113">
        <f t="shared" si="153"/>
        <v>0</v>
      </c>
      <c r="Y189" s="115">
        <f t="shared" si="160"/>
        <v>0</v>
      </c>
      <c r="Z189" s="116">
        <f t="shared" si="154"/>
        <v>440.21999999999997</v>
      </c>
      <c r="AA189" s="117" t="b">
        <f t="shared" si="155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>
        <v>0</v>
      </c>
      <c r="AI189" s="164">
        <f t="shared" si="161"/>
        <v>0</v>
      </c>
      <c r="AJ189" s="22">
        <v>15</v>
      </c>
      <c r="AK189" s="164">
        <f t="shared" si="162"/>
        <v>440.21999999999997</v>
      </c>
      <c r="AL189" s="22"/>
      <c r="AM189" s="164">
        <f t="shared" si="163"/>
        <v>0</v>
      </c>
      <c r="AN189" s="22"/>
      <c r="AO189" s="164">
        <f t="shared" si="164"/>
        <v>0</v>
      </c>
      <c r="AP189" s="22"/>
      <c r="AQ189" s="164">
        <f t="shared" si="165"/>
        <v>0</v>
      </c>
      <c r="AR189" s="22"/>
      <c r="AS189" s="164">
        <f t="shared" si="166"/>
        <v>0</v>
      </c>
      <c r="AT189" s="22"/>
      <c r="AU189" s="164">
        <f t="shared" si="167"/>
        <v>0</v>
      </c>
      <c r="AV189" s="22"/>
      <c r="AW189" s="164">
        <f t="shared" si="168"/>
        <v>0</v>
      </c>
      <c r="AX189" s="22"/>
      <c r="AY189" s="164">
        <f t="shared" si="169"/>
        <v>0</v>
      </c>
      <c r="AZ189" s="22"/>
      <c r="BA189" s="164">
        <f t="shared" si="170"/>
        <v>0</v>
      </c>
      <c r="BB189" s="22"/>
      <c r="BC189" s="164">
        <f t="shared" si="171"/>
        <v>0</v>
      </c>
      <c r="BD189" s="22"/>
      <c r="BE189" s="164">
        <f t="shared" si="172"/>
        <v>0</v>
      </c>
      <c r="BF189" s="253">
        <f t="shared" si="173"/>
        <v>440.21999999999997</v>
      </c>
      <c r="BG189" s="253">
        <f t="shared" si="174"/>
        <v>440.21999999999997</v>
      </c>
      <c r="BH189" s="10" t="b">
        <f t="shared" si="175"/>
        <v>1</v>
      </c>
      <c r="BI189" s="253">
        <f t="shared" si="176"/>
        <v>0</v>
      </c>
      <c r="BJ189" s="250">
        <f t="shared" si="179"/>
        <v>21610163</v>
      </c>
      <c r="BK189" s="251">
        <v>348</v>
      </c>
      <c r="BL189" s="251">
        <v>5</v>
      </c>
      <c r="BM189" s="252">
        <f t="shared" si="180"/>
        <v>15</v>
      </c>
      <c r="BN189" s="252">
        <f t="shared" si="181"/>
        <v>0</v>
      </c>
      <c r="BO189" s="252">
        <f t="shared" si="182"/>
        <v>0</v>
      </c>
      <c r="BP189" s="252">
        <f t="shared" si="183"/>
        <v>0</v>
      </c>
      <c r="BQ189" s="254">
        <f t="shared" si="184"/>
        <v>25.3</v>
      </c>
      <c r="BR189">
        <f t="shared" si="177"/>
        <v>16</v>
      </c>
      <c r="BS189">
        <v>0</v>
      </c>
      <c r="BT189">
        <v>1</v>
      </c>
      <c r="BU189" t="s">
        <v>139</v>
      </c>
      <c r="BV189" t="str">
        <f t="shared" si="197"/>
        <v>0</v>
      </c>
      <c r="BW189" t="str">
        <f t="shared" si="197"/>
        <v>0</v>
      </c>
      <c r="BX189" t="str">
        <f t="shared" si="197"/>
        <v>1</v>
      </c>
      <c r="BY189" t="s">
        <v>23</v>
      </c>
      <c r="BZ189" s="253">
        <f t="shared" si="185"/>
        <v>0</v>
      </c>
      <c r="CA189" s="253">
        <f t="shared" si="186"/>
        <v>440.21999999999997</v>
      </c>
      <c r="CB189" s="253">
        <f t="shared" si="187"/>
        <v>0</v>
      </c>
      <c r="CC189" s="253">
        <f t="shared" si="188"/>
        <v>0</v>
      </c>
      <c r="CD189" s="253">
        <f t="shared" si="189"/>
        <v>0</v>
      </c>
      <c r="CE189" s="253">
        <f t="shared" si="190"/>
        <v>0</v>
      </c>
      <c r="CF189" s="253">
        <f t="shared" si="191"/>
        <v>0</v>
      </c>
      <c r="CG189" s="253">
        <f t="shared" si="192"/>
        <v>0</v>
      </c>
      <c r="CH189" s="253">
        <f t="shared" si="193"/>
        <v>0</v>
      </c>
      <c r="CI189" s="253">
        <f t="shared" si="194"/>
        <v>0</v>
      </c>
      <c r="CJ189" s="253">
        <f t="shared" si="195"/>
        <v>0</v>
      </c>
      <c r="CK189" s="253">
        <f t="shared" si="196"/>
        <v>0</v>
      </c>
    </row>
    <row r="190" spans="1:89" ht="20.399999999999999" x14ac:dyDescent="0.3">
      <c r="A190" s="218"/>
      <c r="B190" s="194">
        <v>112</v>
      </c>
      <c r="C190" s="219">
        <v>216011</v>
      </c>
      <c r="D190" s="267">
        <v>21610163</v>
      </c>
      <c r="E190" s="220" t="s">
        <v>201</v>
      </c>
      <c r="F190" s="198" t="s">
        <v>344</v>
      </c>
      <c r="G190" s="198" t="s">
        <v>345</v>
      </c>
      <c r="H190" s="199" t="s">
        <v>18</v>
      </c>
      <c r="I190" s="194"/>
      <c r="J190" s="199" t="s">
        <v>19</v>
      </c>
      <c r="K190" s="200">
        <f t="shared" si="198"/>
        <v>223</v>
      </c>
      <c r="L190" s="221" t="s">
        <v>20</v>
      </c>
      <c r="M190" s="201">
        <v>0</v>
      </c>
      <c r="N190" s="262">
        <f t="shared" si="178"/>
        <v>27.49</v>
      </c>
      <c r="O190" s="222">
        <v>27.49</v>
      </c>
      <c r="P190" s="110">
        <f t="shared" si="156"/>
        <v>6130.2699999999995</v>
      </c>
      <c r="Q190" s="204" t="s">
        <v>139</v>
      </c>
      <c r="R190" s="113">
        <f t="shared" si="150"/>
        <v>24</v>
      </c>
      <c r="S190" s="114">
        <f t="shared" si="157"/>
        <v>659.76</v>
      </c>
      <c r="T190" s="113">
        <f t="shared" si="151"/>
        <v>79</v>
      </c>
      <c r="U190" s="115">
        <f t="shared" si="158"/>
        <v>2171.71</v>
      </c>
      <c r="V190" s="113">
        <f t="shared" si="152"/>
        <v>60</v>
      </c>
      <c r="W190" s="115">
        <f t="shared" si="159"/>
        <v>1649.3999999999999</v>
      </c>
      <c r="X190" s="113">
        <f t="shared" si="153"/>
        <v>60</v>
      </c>
      <c r="Y190" s="115">
        <f t="shared" si="160"/>
        <v>1649.3999999999999</v>
      </c>
      <c r="Z190" s="116">
        <f t="shared" si="154"/>
        <v>6130.2699999999995</v>
      </c>
      <c r="AA190" s="117" t="b">
        <f t="shared" si="155"/>
        <v>1</v>
      </c>
      <c r="AB190" s="194"/>
      <c r="AC190" s="213"/>
      <c r="AD190" s="109" t="s">
        <v>22</v>
      </c>
      <c r="AE190" s="108" t="s">
        <v>23</v>
      </c>
      <c r="AF190" s="214"/>
      <c r="AG190" s="215"/>
      <c r="AH190" s="210"/>
      <c r="AI190" s="164">
        <f t="shared" si="161"/>
        <v>0</v>
      </c>
      <c r="AJ190" s="223"/>
      <c r="AK190" s="164">
        <f t="shared" si="162"/>
        <v>0</v>
      </c>
      <c r="AL190" s="223">
        <v>24</v>
      </c>
      <c r="AM190" s="164">
        <f t="shared" si="163"/>
        <v>659.76</v>
      </c>
      <c r="AN190" s="223">
        <v>31</v>
      </c>
      <c r="AO190" s="164">
        <f t="shared" si="164"/>
        <v>852.18999999999994</v>
      </c>
      <c r="AP190" s="223">
        <v>24</v>
      </c>
      <c r="AQ190" s="164">
        <f t="shared" si="165"/>
        <v>659.76</v>
      </c>
      <c r="AR190" s="223">
        <v>24</v>
      </c>
      <c r="AS190" s="164">
        <f t="shared" si="166"/>
        <v>659.76</v>
      </c>
      <c r="AT190" s="223">
        <v>12</v>
      </c>
      <c r="AU190" s="164">
        <f t="shared" si="167"/>
        <v>329.88</v>
      </c>
      <c r="AV190" s="223">
        <v>24</v>
      </c>
      <c r="AW190" s="164">
        <f t="shared" si="168"/>
        <v>659.76</v>
      </c>
      <c r="AX190" s="223">
        <v>24</v>
      </c>
      <c r="AY190" s="164">
        <f t="shared" si="169"/>
        <v>659.76</v>
      </c>
      <c r="AZ190" s="223">
        <v>24</v>
      </c>
      <c r="BA190" s="164">
        <f t="shared" si="170"/>
        <v>659.76</v>
      </c>
      <c r="BB190" s="223">
        <v>24</v>
      </c>
      <c r="BC190" s="164">
        <f t="shared" si="171"/>
        <v>659.76</v>
      </c>
      <c r="BD190" s="223">
        <v>12</v>
      </c>
      <c r="BE190" s="164">
        <f t="shared" si="172"/>
        <v>329.88</v>
      </c>
      <c r="BF190" s="253">
        <f t="shared" si="173"/>
        <v>6130.2699999999995</v>
      </c>
      <c r="BG190" s="253">
        <f t="shared" si="174"/>
        <v>6130.27</v>
      </c>
      <c r="BH190" s="10" t="b">
        <f t="shared" si="175"/>
        <v>1</v>
      </c>
      <c r="BI190" s="253">
        <f t="shared" si="176"/>
        <v>0</v>
      </c>
      <c r="BJ190" s="250">
        <f t="shared" si="179"/>
        <v>21610163</v>
      </c>
      <c r="BK190" s="251">
        <v>348</v>
      </c>
      <c r="BL190" s="251">
        <v>5</v>
      </c>
      <c r="BM190" s="252">
        <f t="shared" si="180"/>
        <v>24</v>
      </c>
      <c r="BN190" s="252">
        <f t="shared" si="181"/>
        <v>79</v>
      </c>
      <c r="BO190" s="252">
        <f t="shared" si="182"/>
        <v>60</v>
      </c>
      <c r="BP190" s="252">
        <f t="shared" si="183"/>
        <v>60</v>
      </c>
      <c r="BQ190" s="254">
        <f t="shared" si="184"/>
        <v>27.49</v>
      </c>
      <c r="BR190">
        <f t="shared" si="177"/>
        <v>0</v>
      </c>
      <c r="BS190">
        <v>0</v>
      </c>
      <c r="BT190">
        <v>1</v>
      </c>
      <c r="BU190" t="s">
        <v>139</v>
      </c>
      <c r="BV190" t="str">
        <f t="shared" si="197"/>
        <v>0</v>
      </c>
      <c r="BW190" t="str">
        <f t="shared" si="197"/>
        <v>0</v>
      </c>
      <c r="BX190" t="str">
        <f t="shared" si="197"/>
        <v>1</v>
      </c>
      <c r="BY190" t="s">
        <v>23</v>
      </c>
      <c r="BZ190" s="253">
        <f t="shared" si="185"/>
        <v>0</v>
      </c>
      <c r="CA190" s="253">
        <f t="shared" si="186"/>
        <v>0</v>
      </c>
      <c r="CB190" s="253">
        <f t="shared" si="187"/>
        <v>659.76</v>
      </c>
      <c r="CC190" s="253">
        <f t="shared" si="188"/>
        <v>852.18999999999994</v>
      </c>
      <c r="CD190" s="253">
        <f t="shared" si="189"/>
        <v>659.76</v>
      </c>
      <c r="CE190" s="253">
        <f t="shared" si="190"/>
        <v>659.76</v>
      </c>
      <c r="CF190" s="253">
        <f t="shared" si="191"/>
        <v>329.88</v>
      </c>
      <c r="CG190" s="253">
        <f t="shared" si="192"/>
        <v>659.76</v>
      </c>
      <c r="CH190" s="253">
        <f t="shared" si="193"/>
        <v>659.76</v>
      </c>
      <c r="CI190" s="253">
        <f t="shared" si="194"/>
        <v>659.76</v>
      </c>
      <c r="CJ190" s="253">
        <f t="shared" si="195"/>
        <v>659.76</v>
      </c>
      <c r="CK190" s="253">
        <f t="shared" si="196"/>
        <v>329.88</v>
      </c>
    </row>
    <row r="191" spans="1:89" ht="20.399999999999999" x14ac:dyDescent="0.3">
      <c r="B191" s="129">
        <v>113</v>
      </c>
      <c r="C191" s="191">
        <v>216011</v>
      </c>
      <c r="D191" s="266">
        <v>21610168</v>
      </c>
      <c r="E191" s="139" t="s">
        <v>202</v>
      </c>
      <c r="F191" s="108" t="s">
        <v>344</v>
      </c>
      <c r="G191" s="108" t="s">
        <v>345</v>
      </c>
      <c r="H191" s="109" t="s">
        <v>18</v>
      </c>
      <c r="I191" s="123"/>
      <c r="J191" s="109" t="s">
        <v>19</v>
      </c>
      <c r="K191" s="111">
        <f t="shared" si="198"/>
        <v>5</v>
      </c>
      <c r="L191" s="140" t="s">
        <v>20</v>
      </c>
      <c r="M191" s="201">
        <v>16</v>
      </c>
      <c r="N191" s="262">
        <f t="shared" si="178"/>
        <v>8</v>
      </c>
      <c r="O191" s="141">
        <v>8</v>
      </c>
      <c r="P191" s="110">
        <f t="shared" si="156"/>
        <v>46.4</v>
      </c>
      <c r="Q191" s="112" t="s">
        <v>139</v>
      </c>
      <c r="R191" s="113">
        <f t="shared" si="150"/>
        <v>5</v>
      </c>
      <c r="S191" s="114">
        <f t="shared" si="157"/>
        <v>46.4</v>
      </c>
      <c r="T191" s="113">
        <f t="shared" si="151"/>
        <v>0</v>
      </c>
      <c r="U191" s="115">
        <f t="shared" si="158"/>
        <v>0</v>
      </c>
      <c r="V191" s="113">
        <f t="shared" si="152"/>
        <v>0</v>
      </c>
      <c r="W191" s="115">
        <f t="shared" si="159"/>
        <v>0</v>
      </c>
      <c r="X191" s="113">
        <f t="shared" si="153"/>
        <v>0</v>
      </c>
      <c r="Y191" s="115">
        <f t="shared" si="160"/>
        <v>0</v>
      </c>
      <c r="Z191" s="116">
        <f t="shared" si="154"/>
        <v>46.4</v>
      </c>
      <c r="AA191" s="117" t="b">
        <f t="shared" si="155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>
        <v>0</v>
      </c>
      <c r="AI191" s="164">
        <f t="shared" si="161"/>
        <v>0</v>
      </c>
      <c r="AJ191" s="22">
        <v>5</v>
      </c>
      <c r="AK191" s="164">
        <f t="shared" si="162"/>
        <v>46.4</v>
      </c>
      <c r="AL191" s="22"/>
      <c r="AM191" s="164">
        <f t="shared" si="163"/>
        <v>0</v>
      </c>
      <c r="AN191" s="22"/>
      <c r="AO191" s="164">
        <f t="shared" si="164"/>
        <v>0</v>
      </c>
      <c r="AP191" s="22"/>
      <c r="AQ191" s="164">
        <f t="shared" si="165"/>
        <v>0</v>
      </c>
      <c r="AR191" s="22"/>
      <c r="AS191" s="164">
        <f t="shared" si="166"/>
        <v>0</v>
      </c>
      <c r="AT191" s="22"/>
      <c r="AU191" s="164">
        <f t="shared" si="167"/>
        <v>0</v>
      </c>
      <c r="AV191" s="22"/>
      <c r="AW191" s="164">
        <f t="shared" si="168"/>
        <v>0</v>
      </c>
      <c r="AX191" s="22"/>
      <c r="AY191" s="164">
        <f t="shared" si="169"/>
        <v>0</v>
      </c>
      <c r="AZ191" s="22"/>
      <c r="BA191" s="164">
        <f t="shared" si="170"/>
        <v>0</v>
      </c>
      <c r="BB191" s="22"/>
      <c r="BC191" s="164">
        <f t="shared" si="171"/>
        <v>0</v>
      </c>
      <c r="BD191" s="22"/>
      <c r="BE191" s="164">
        <f t="shared" si="172"/>
        <v>0</v>
      </c>
      <c r="BF191" s="253">
        <f t="shared" si="173"/>
        <v>46.4</v>
      </c>
      <c r="BG191" s="253">
        <f t="shared" si="174"/>
        <v>46.4</v>
      </c>
      <c r="BH191" s="10" t="b">
        <f t="shared" si="175"/>
        <v>1</v>
      </c>
      <c r="BI191" s="253">
        <f t="shared" si="176"/>
        <v>0</v>
      </c>
      <c r="BJ191" s="250">
        <f t="shared" si="179"/>
        <v>21610168</v>
      </c>
      <c r="BK191" s="251">
        <v>348</v>
      </c>
      <c r="BL191" s="251">
        <v>5</v>
      </c>
      <c r="BM191" s="252">
        <f t="shared" si="180"/>
        <v>5</v>
      </c>
      <c r="BN191" s="252">
        <f t="shared" si="181"/>
        <v>0</v>
      </c>
      <c r="BO191" s="252">
        <f t="shared" si="182"/>
        <v>0</v>
      </c>
      <c r="BP191" s="252">
        <f t="shared" si="183"/>
        <v>0</v>
      </c>
      <c r="BQ191" s="254">
        <f t="shared" si="184"/>
        <v>8</v>
      </c>
      <c r="BR191">
        <f t="shared" si="177"/>
        <v>16</v>
      </c>
      <c r="BS191">
        <v>0</v>
      </c>
      <c r="BT191">
        <v>1</v>
      </c>
      <c r="BU191" t="s">
        <v>139</v>
      </c>
      <c r="BV191" t="str">
        <f t="shared" si="197"/>
        <v>0</v>
      </c>
      <c r="BW191" t="str">
        <f t="shared" si="197"/>
        <v>0</v>
      </c>
      <c r="BX191" t="str">
        <f t="shared" si="197"/>
        <v>1</v>
      </c>
      <c r="BY191" t="s">
        <v>23</v>
      </c>
      <c r="BZ191" s="253">
        <f t="shared" si="185"/>
        <v>0</v>
      </c>
      <c r="CA191" s="253">
        <f t="shared" si="186"/>
        <v>46.4</v>
      </c>
      <c r="CB191" s="253">
        <f t="shared" si="187"/>
        <v>0</v>
      </c>
      <c r="CC191" s="253">
        <f t="shared" si="188"/>
        <v>0</v>
      </c>
      <c r="CD191" s="253">
        <f t="shared" si="189"/>
        <v>0</v>
      </c>
      <c r="CE191" s="253">
        <f t="shared" si="190"/>
        <v>0</v>
      </c>
      <c r="CF191" s="253">
        <f t="shared" si="191"/>
        <v>0</v>
      </c>
      <c r="CG191" s="253">
        <f t="shared" si="192"/>
        <v>0</v>
      </c>
      <c r="CH191" s="253">
        <f t="shared" si="193"/>
        <v>0</v>
      </c>
      <c r="CI191" s="253">
        <f t="shared" si="194"/>
        <v>0</v>
      </c>
      <c r="CJ191" s="253">
        <f t="shared" si="195"/>
        <v>0</v>
      </c>
      <c r="CK191" s="253">
        <f t="shared" si="196"/>
        <v>0</v>
      </c>
    </row>
    <row r="192" spans="1:89" ht="20.399999999999999" x14ac:dyDescent="0.3">
      <c r="A192" s="218"/>
      <c r="B192" s="194">
        <v>113</v>
      </c>
      <c r="C192" s="219">
        <v>216011</v>
      </c>
      <c r="D192" s="267">
        <v>21610168</v>
      </c>
      <c r="E192" s="220" t="s">
        <v>202</v>
      </c>
      <c r="F192" s="198" t="s">
        <v>344</v>
      </c>
      <c r="G192" s="198" t="s">
        <v>345</v>
      </c>
      <c r="H192" s="199" t="s">
        <v>18</v>
      </c>
      <c r="I192" s="194"/>
      <c r="J192" s="199" t="s">
        <v>19</v>
      </c>
      <c r="K192" s="200">
        <f t="shared" si="198"/>
        <v>67</v>
      </c>
      <c r="L192" s="221" t="s">
        <v>20</v>
      </c>
      <c r="M192" s="201">
        <v>16</v>
      </c>
      <c r="N192" s="262">
        <f t="shared" si="178"/>
        <v>8</v>
      </c>
      <c r="O192" s="222">
        <v>8</v>
      </c>
      <c r="P192" s="110">
        <f t="shared" si="156"/>
        <v>621.76</v>
      </c>
      <c r="Q192" s="204" t="s">
        <v>139</v>
      </c>
      <c r="R192" s="113">
        <f t="shared" si="150"/>
        <v>5</v>
      </c>
      <c r="S192" s="114">
        <f t="shared" si="157"/>
        <v>46.4</v>
      </c>
      <c r="T192" s="113">
        <f t="shared" si="151"/>
        <v>24</v>
      </c>
      <c r="U192" s="115">
        <f t="shared" si="158"/>
        <v>222.71999999999997</v>
      </c>
      <c r="V192" s="113">
        <f t="shared" si="152"/>
        <v>19</v>
      </c>
      <c r="W192" s="115">
        <f t="shared" si="159"/>
        <v>176.32</v>
      </c>
      <c r="X192" s="113">
        <f t="shared" si="153"/>
        <v>19</v>
      </c>
      <c r="Y192" s="115">
        <f t="shared" si="160"/>
        <v>176.32</v>
      </c>
      <c r="Z192" s="116">
        <f t="shared" si="154"/>
        <v>621.76</v>
      </c>
      <c r="AA192" s="117" t="b">
        <f t="shared" si="155"/>
        <v>1</v>
      </c>
      <c r="AB192" s="194"/>
      <c r="AC192" s="213"/>
      <c r="AD192" s="109" t="s">
        <v>22</v>
      </c>
      <c r="AE192" s="108" t="s">
        <v>23</v>
      </c>
      <c r="AF192" s="214"/>
      <c r="AG192" s="215"/>
      <c r="AH192" s="210"/>
      <c r="AI192" s="164">
        <f t="shared" si="161"/>
        <v>0</v>
      </c>
      <c r="AJ192" s="223"/>
      <c r="AK192" s="164">
        <f t="shared" si="162"/>
        <v>0</v>
      </c>
      <c r="AL192" s="223">
        <v>5</v>
      </c>
      <c r="AM192" s="164">
        <f t="shared" si="163"/>
        <v>46.4</v>
      </c>
      <c r="AN192" s="223">
        <v>6</v>
      </c>
      <c r="AO192" s="164">
        <f t="shared" si="164"/>
        <v>55.679999999999993</v>
      </c>
      <c r="AP192" s="223">
        <v>9</v>
      </c>
      <c r="AQ192" s="164">
        <f t="shared" si="165"/>
        <v>83.52</v>
      </c>
      <c r="AR192" s="223">
        <v>9</v>
      </c>
      <c r="AS192" s="164">
        <f t="shared" si="166"/>
        <v>83.52</v>
      </c>
      <c r="AT192" s="223">
        <v>1</v>
      </c>
      <c r="AU192" s="164">
        <f t="shared" si="167"/>
        <v>9.2799999999999994</v>
      </c>
      <c r="AV192" s="223">
        <v>9</v>
      </c>
      <c r="AW192" s="164">
        <f t="shared" si="168"/>
        <v>83.52</v>
      </c>
      <c r="AX192" s="223">
        <v>9</v>
      </c>
      <c r="AY192" s="164">
        <f t="shared" si="169"/>
        <v>83.52</v>
      </c>
      <c r="AZ192" s="223">
        <v>9</v>
      </c>
      <c r="BA192" s="164">
        <f t="shared" si="170"/>
        <v>83.52</v>
      </c>
      <c r="BB192" s="223">
        <v>9</v>
      </c>
      <c r="BC192" s="164">
        <f t="shared" si="171"/>
        <v>83.52</v>
      </c>
      <c r="BD192" s="223">
        <v>1</v>
      </c>
      <c r="BE192" s="164">
        <f t="shared" si="172"/>
        <v>9.2799999999999994</v>
      </c>
      <c r="BF192" s="253">
        <f t="shared" si="173"/>
        <v>621.76</v>
      </c>
      <c r="BG192" s="253">
        <f t="shared" si="174"/>
        <v>621.75999999999988</v>
      </c>
      <c r="BH192" s="10" t="b">
        <f t="shared" si="175"/>
        <v>1</v>
      </c>
      <c r="BI192" s="253">
        <f t="shared" si="176"/>
        <v>0</v>
      </c>
      <c r="BJ192" s="250">
        <f t="shared" si="179"/>
        <v>21610168</v>
      </c>
      <c r="BK192" s="251">
        <v>348</v>
      </c>
      <c r="BL192" s="251">
        <v>5</v>
      </c>
      <c r="BM192" s="252">
        <f t="shared" si="180"/>
        <v>5</v>
      </c>
      <c r="BN192" s="252">
        <f t="shared" si="181"/>
        <v>24</v>
      </c>
      <c r="BO192" s="252">
        <f t="shared" si="182"/>
        <v>19</v>
      </c>
      <c r="BP192" s="252">
        <f t="shared" si="183"/>
        <v>19</v>
      </c>
      <c r="BQ192" s="254">
        <f t="shared" si="184"/>
        <v>8</v>
      </c>
      <c r="BR192">
        <f t="shared" si="177"/>
        <v>16</v>
      </c>
      <c r="BS192">
        <v>0</v>
      </c>
      <c r="BT192">
        <v>1</v>
      </c>
      <c r="BU192" t="s">
        <v>139</v>
      </c>
      <c r="BV192" t="str">
        <f t="shared" si="197"/>
        <v>0</v>
      </c>
      <c r="BW192" t="str">
        <f t="shared" si="197"/>
        <v>0</v>
      </c>
      <c r="BX192" t="str">
        <f t="shared" si="197"/>
        <v>1</v>
      </c>
      <c r="BY192" t="s">
        <v>23</v>
      </c>
      <c r="BZ192" s="253">
        <f t="shared" si="185"/>
        <v>0</v>
      </c>
      <c r="CA192" s="253">
        <f t="shared" si="186"/>
        <v>0</v>
      </c>
      <c r="CB192" s="253">
        <f t="shared" si="187"/>
        <v>46.4</v>
      </c>
      <c r="CC192" s="253">
        <f t="shared" si="188"/>
        <v>55.679999999999993</v>
      </c>
      <c r="CD192" s="253">
        <f t="shared" si="189"/>
        <v>83.52</v>
      </c>
      <c r="CE192" s="253">
        <f t="shared" si="190"/>
        <v>83.52</v>
      </c>
      <c r="CF192" s="253">
        <f t="shared" si="191"/>
        <v>9.2799999999999994</v>
      </c>
      <c r="CG192" s="253">
        <f t="shared" si="192"/>
        <v>83.52</v>
      </c>
      <c r="CH192" s="253">
        <f t="shared" si="193"/>
        <v>83.52</v>
      </c>
      <c r="CI192" s="253">
        <f t="shared" si="194"/>
        <v>83.52</v>
      </c>
      <c r="CJ192" s="253">
        <f t="shared" si="195"/>
        <v>83.52</v>
      </c>
      <c r="CK192" s="253">
        <f t="shared" si="196"/>
        <v>9.2799999999999994</v>
      </c>
    </row>
    <row r="193" spans="1:89" ht="20.399999999999999" x14ac:dyDescent="0.3">
      <c r="B193" s="129">
        <v>114</v>
      </c>
      <c r="C193" s="191">
        <v>216011</v>
      </c>
      <c r="D193" s="266">
        <v>21610170</v>
      </c>
      <c r="E193" s="139" t="s">
        <v>203</v>
      </c>
      <c r="F193" s="108" t="s">
        <v>344</v>
      </c>
      <c r="G193" s="108" t="s">
        <v>345</v>
      </c>
      <c r="H193" s="109" t="s">
        <v>18</v>
      </c>
      <c r="I193" s="123"/>
      <c r="J193" s="109" t="s">
        <v>19</v>
      </c>
      <c r="K193" s="111">
        <f t="shared" si="198"/>
        <v>0</v>
      </c>
      <c r="L193" s="140" t="s">
        <v>20</v>
      </c>
      <c r="M193" s="201">
        <v>16</v>
      </c>
      <c r="N193" s="262">
        <f t="shared" si="178"/>
        <v>42</v>
      </c>
      <c r="O193" s="141">
        <v>42</v>
      </c>
      <c r="P193" s="110">
        <f t="shared" si="156"/>
        <v>0</v>
      </c>
      <c r="Q193" s="112" t="s">
        <v>139</v>
      </c>
      <c r="R193" s="113">
        <f t="shared" si="150"/>
        <v>0</v>
      </c>
      <c r="S193" s="114">
        <f t="shared" si="157"/>
        <v>0</v>
      </c>
      <c r="T193" s="113">
        <f t="shared" si="151"/>
        <v>0</v>
      </c>
      <c r="U193" s="115">
        <f t="shared" si="158"/>
        <v>0</v>
      </c>
      <c r="V193" s="113">
        <f t="shared" si="152"/>
        <v>0</v>
      </c>
      <c r="W193" s="115">
        <f t="shared" si="159"/>
        <v>0</v>
      </c>
      <c r="X193" s="113">
        <f t="shared" si="153"/>
        <v>0</v>
      </c>
      <c r="Y193" s="115">
        <f t="shared" si="160"/>
        <v>0</v>
      </c>
      <c r="Z193" s="116">
        <f t="shared" si="154"/>
        <v>0</v>
      </c>
      <c r="AA193" s="117" t="b">
        <f t="shared" si="155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>
        <v>0</v>
      </c>
      <c r="AI193" s="164">
        <f t="shared" si="161"/>
        <v>0</v>
      </c>
      <c r="AJ193" s="22">
        <v>0</v>
      </c>
      <c r="AK193" s="164">
        <f t="shared" si="162"/>
        <v>0</v>
      </c>
      <c r="AL193" s="22"/>
      <c r="AM193" s="164">
        <f t="shared" si="163"/>
        <v>0</v>
      </c>
      <c r="AN193" s="22"/>
      <c r="AO193" s="164">
        <f t="shared" si="164"/>
        <v>0</v>
      </c>
      <c r="AP193" s="22"/>
      <c r="AQ193" s="164">
        <f t="shared" si="165"/>
        <v>0</v>
      </c>
      <c r="AR193" s="22"/>
      <c r="AS193" s="164">
        <f t="shared" si="166"/>
        <v>0</v>
      </c>
      <c r="AT193" s="22"/>
      <c r="AU193" s="164">
        <f t="shared" si="167"/>
        <v>0</v>
      </c>
      <c r="AV193" s="22"/>
      <c r="AW193" s="164">
        <f t="shared" si="168"/>
        <v>0</v>
      </c>
      <c r="AX193" s="22"/>
      <c r="AY193" s="164">
        <f t="shared" si="169"/>
        <v>0</v>
      </c>
      <c r="AZ193" s="22"/>
      <c r="BA193" s="164">
        <f t="shared" si="170"/>
        <v>0</v>
      </c>
      <c r="BB193" s="22"/>
      <c r="BC193" s="164">
        <f t="shared" si="171"/>
        <v>0</v>
      </c>
      <c r="BD193" s="22"/>
      <c r="BE193" s="164">
        <f t="shared" si="172"/>
        <v>0</v>
      </c>
      <c r="BF193" s="253">
        <f t="shared" si="173"/>
        <v>0</v>
      </c>
      <c r="BG193" s="253">
        <f t="shared" si="174"/>
        <v>0</v>
      </c>
      <c r="BH193" s="10" t="b">
        <f t="shared" si="175"/>
        <v>1</v>
      </c>
      <c r="BI193" s="253">
        <f t="shared" si="176"/>
        <v>0</v>
      </c>
      <c r="BJ193" s="250">
        <f t="shared" si="179"/>
        <v>21610170</v>
      </c>
      <c r="BK193" s="251">
        <v>348</v>
      </c>
      <c r="BL193" s="251">
        <v>5</v>
      </c>
      <c r="BM193" s="252">
        <f t="shared" si="180"/>
        <v>0</v>
      </c>
      <c r="BN193" s="252">
        <f t="shared" si="181"/>
        <v>0</v>
      </c>
      <c r="BO193" s="252">
        <f t="shared" si="182"/>
        <v>0</v>
      </c>
      <c r="BP193" s="252">
        <f t="shared" si="183"/>
        <v>0</v>
      </c>
      <c r="BQ193" s="254">
        <f t="shared" si="184"/>
        <v>42</v>
      </c>
      <c r="BR193">
        <f t="shared" si="177"/>
        <v>16</v>
      </c>
      <c r="BS193">
        <v>0</v>
      </c>
      <c r="BT193">
        <v>1</v>
      </c>
      <c r="BU193" t="s">
        <v>139</v>
      </c>
      <c r="BV193" t="str">
        <f t="shared" si="197"/>
        <v>0</v>
      </c>
      <c r="BW193" t="str">
        <f t="shared" si="197"/>
        <v>0</v>
      </c>
      <c r="BX193" t="str">
        <f t="shared" si="197"/>
        <v>1</v>
      </c>
      <c r="BY193" t="s">
        <v>23</v>
      </c>
      <c r="BZ193" s="253">
        <f t="shared" si="185"/>
        <v>0</v>
      </c>
      <c r="CA193" s="253">
        <f t="shared" si="186"/>
        <v>0</v>
      </c>
      <c r="CB193" s="253">
        <f t="shared" si="187"/>
        <v>0</v>
      </c>
      <c r="CC193" s="253">
        <f t="shared" si="188"/>
        <v>0</v>
      </c>
      <c r="CD193" s="253">
        <f t="shared" si="189"/>
        <v>0</v>
      </c>
      <c r="CE193" s="253">
        <f t="shared" si="190"/>
        <v>0</v>
      </c>
      <c r="CF193" s="253">
        <f t="shared" si="191"/>
        <v>0</v>
      </c>
      <c r="CG193" s="253">
        <f t="shared" si="192"/>
        <v>0</v>
      </c>
      <c r="CH193" s="253">
        <f t="shared" si="193"/>
        <v>0</v>
      </c>
      <c r="CI193" s="253">
        <f t="shared" si="194"/>
        <v>0</v>
      </c>
      <c r="CJ193" s="253">
        <f t="shared" si="195"/>
        <v>0</v>
      </c>
      <c r="CK193" s="253">
        <f t="shared" si="196"/>
        <v>0</v>
      </c>
    </row>
    <row r="194" spans="1:89" ht="20.399999999999999" x14ac:dyDescent="0.3">
      <c r="A194" s="218"/>
      <c r="B194" s="194">
        <v>114</v>
      </c>
      <c r="C194" s="219">
        <v>216011</v>
      </c>
      <c r="D194" s="267">
        <v>21610170</v>
      </c>
      <c r="E194" s="220" t="s">
        <v>203</v>
      </c>
      <c r="F194" s="198" t="s">
        <v>344</v>
      </c>
      <c r="G194" s="198" t="s">
        <v>345</v>
      </c>
      <c r="H194" s="199" t="s">
        <v>18</v>
      </c>
      <c r="I194" s="194"/>
      <c r="J194" s="199" t="s">
        <v>19</v>
      </c>
      <c r="K194" s="200">
        <f t="shared" si="198"/>
        <v>24</v>
      </c>
      <c r="L194" s="221" t="s">
        <v>20</v>
      </c>
      <c r="M194" s="201">
        <v>16</v>
      </c>
      <c r="N194" s="262">
        <f t="shared" si="178"/>
        <v>42</v>
      </c>
      <c r="O194" s="222">
        <v>42</v>
      </c>
      <c r="P194" s="110">
        <f t="shared" si="156"/>
        <v>1169.28</v>
      </c>
      <c r="Q194" s="204" t="s">
        <v>139</v>
      </c>
      <c r="R194" s="113">
        <f t="shared" si="150"/>
        <v>0</v>
      </c>
      <c r="S194" s="114">
        <f t="shared" si="157"/>
        <v>0</v>
      </c>
      <c r="T194" s="113">
        <f t="shared" si="151"/>
        <v>8</v>
      </c>
      <c r="U194" s="115">
        <f t="shared" si="158"/>
        <v>389.76</v>
      </c>
      <c r="V194" s="113">
        <f t="shared" si="152"/>
        <v>8</v>
      </c>
      <c r="W194" s="115">
        <f t="shared" si="159"/>
        <v>389.76</v>
      </c>
      <c r="X194" s="113">
        <f t="shared" si="153"/>
        <v>8</v>
      </c>
      <c r="Y194" s="115">
        <f t="shared" si="160"/>
        <v>389.76</v>
      </c>
      <c r="Z194" s="116">
        <f t="shared" si="154"/>
        <v>1169.28</v>
      </c>
      <c r="AA194" s="117" t="b">
        <f t="shared" si="155"/>
        <v>1</v>
      </c>
      <c r="AB194" s="194"/>
      <c r="AC194" s="213"/>
      <c r="AD194" s="109" t="s">
        <v>22</v>
      </c>
      <c r="AE194" s="108" t="s">
        <v>23</v>
      </c>
      <c r="AF194" s="214"/>
      <c r="AG194" s="215"/>
      <c r="AH194" s="210"/>
      <c r="AI194" s="164">
        <f t="shared" si="161"/>
        <v>0</v>
      </c>
      <c r="AJ194" s="223"/>
      <c r="AK194" s="164">
        <f t="shared" si="162"/>
        <v>0</v>
      </c>
      <c r="AL194" s="223">
        <v>0</v>
      </c>
      <c r="AM194" s="164">
        <f t="shared" si="163"/>
        <v>0</v>
      </c>
      <c r="AN194" s="223">
        <v>0</v>
      </c>
      <c r="AO194" s="164">
        <f t="shared" si="164"/>
        <v>0</v>
      </c>
      <c r="AP194" s="223">
        <v>4</v>
      </c>
      <c r="AQ194" s="164">
        <f t="shared" si="165"/>
        <v>194.88</v>
      </c>
      <c r="AR194" s="223">
        <v>4</v>
      </c>
      <c r="AS194" s="164">
        <f t="shared" si="166"/>
        <v>194.88</v>
      </c>
      <c r="AT194" s="223">
        <v>0</v>
      </c>
      <c r="AU194" s="164">
        <f t="shared" si="167"/>
        <v>0</v>
      </c>
      <c r="AV194" s="223">
        <v>4</v>
      </c>
      <c r="AW194" s="164">
        <f t="shared" si="168"/>
        <v>194.88</v>
      </c>
      <c r="AX194" s="223">
        <v>4</v>
      </c>
      <c r="AY194" s="164">
        <f t="shared" si="169"/>
        <v>194.88</v>
      </c>
      <c r="AZ194" s="223">
        <v>4</v>
      </c>
      <c r="BA194" s="164">
        <f t="shared" si="170"/>
        <v>194.88</v>
      </c>
      <c r="BB194" s="223">
        <v>4</v>
      </c>
      <c r="BC194" s="164">
        <f t="shared" si="171"/>
        <v>194.88</v>
      </c>
      <c r="BD194" s="223">
        <v>0</v>
      </c>
      <c r="BE194" s="164">
        <f t="shared" si="172"/>
        <v>0</v>
      </c>
      <c r="BF194" s="253">
        <f t="shared" si="173"/>
        <v>1169.28</v>
      </c>
      <c r="BG194" s="253">
        <f t="shared" si="174"/>
        <v>1169.28</v>
      </c>
      <c r="BH194" s="10" t="b">
        <f t="shared" si="175"/>
        <v>1</v>
      </c>
      <c r="BI194" s="253">
        <f t="shared" si="176"/>
        <v>0</v>
      </c>
      <c r="BJ194" s="250">
        <f t="shared" si="179"/>
        <v>21610170</v>
      </c>
      <c r="BK194" s="251">
        <v>348</v>
      </c>
      <c r="BL194" s="251">
        <v>5</v>
      </c>
      <c r="BM194" s="252">
        <f t="shared" si="180"/>
        <v>0</v>
      </c>
      <c r="BN194" s="252">
        <f t="shared" si="181"/>
        <v>8</v>
      </c>
      <c r="BO194" s="252">
        <f t="shared" si="182"/>
        <v>8</v>
      </c>
      <c r="BP194" s="252">
        <f t="shared" si="183"/>
        <v>8</v>
      </c>
      <c r="BQ194" s="254">
        <f t="shared" si="184"/>
        <v>42</v>
      </c>
      <c r="BR194">
        <f t="shared" si="177"/>
        <v>16</v>
      </c>
      <c r="BS194">
        <v>0</v>
      </c>
      <c r="BT194">
        <v>1</v>
      </c>
      <c r="BU194" t="s">
        <v>139</v>
      </c>
      <c r="BV194" t="str">
        <f t="shared" si="197"/>
        <v>0</v>
      </c>
      <c r="BW194" t="str">
        <f t="shared" si="197"/>
        <v>0</v>
      </c>
      <c r="BX194" t="str">
        <f t="shared" si="197"/>
        <v>1</v>
      </c>
      <c r="BY194" t="s">
        <v>23</v>
      </c>
      <c r="BZ194" s="253">
        <f t="shared" si="185"/>
        <v>0</v>
      </c>
      <c r="CA194" s="253">
        <f t="shared" si="186"/>
        <v>0</v>
      </c>
      <c r="CB194" s="253">
        <f t="shared" si="187"/>
        <v>0</v>
      </c>
      <c r="CC194" s="253">
        <f t="shared" si="188"/>
        <v>0</v>
      </c>
      <c r="CD194" s="253">
        <f t="shared" si="189"/>
        <v>194.88</v>
      </c>
      <c r="CE194" s="253">
        <f t="shared" si="190"/>
        <v>194.88</v>
      </c>
      <c r="CF194" s="253">
        <f t="shared" si="191"/>
        <v>0</v>
      </c>
      <c r="CG194" s="253">
        <f t="shared" si="192"/>
        <v>194.88</v>
      </c>
      <c r="CH194" s="253">
        <f t="shared" si="193"/>
        <v>194.88</v>
      </c>
      <c r="CI194" s="253">
        <f t="shared" si="194"/>
        <v>194.88</v>
      </c>
      <c r="CJ194" s="253">
        <f t="shared" si="195"/>
        <v>194.88</v>
      </c>
      <c r="CK194" s="253">
        <f t="shared" si="196"/>
        <v>0</v>
      </c>
    </row>
    <row r="195" spans="1:89" ht="20.399999999999999" x14ac:dyDescent="0.3">
      <c r="B195" s="129">
        <v>115</v>
      </c>
      <c r="C195" s="191">
        <v>216011</v>
      </c>
      <c r="D195" s="266">
        <v>21610194</v>
      </c>
      <c r="E195" s="139" t="s">
        <v>214</v>
      </c>
      <c r="F195" s="108" t="s">
        <v>344</v>
      </c>
      <c r="G195" s="108" t="s">
        <v>345</v>
      </c>
      <c r="H195" s="109" t="s">
        <v>18</v>
      </c>
      <c r="I195" s="123"/>
      <c r="J195" s="109" t="s">
        <v>19</v>
      </c>
      <c r="K195" s="111">
        <f t="shared" si="198"/>
        <v>2</v>
      </c>
      <c r="L195" s="140" t="s">
        <v>138</v>
      </c>
      <c r="M195" s="201">
        <v>16</v>
      </c>
      <c r="N195" s="262">
        <f t="shared" si="178"/>
        <v>11</v>
      </c>
      <c r="O195" s="141">
        <v>11</v>
      </c>
      <c r="P195" s="110">
        <f t="shared" si="156"/>
        <v>25.52</v>
      </c>
      <c r="Q195" s="112" t="s">
        <v>139</v>
      </c>
      <c r="R195" s="113">
        <f t="shared" si="150"/>
        <v>2</v>
      </c>
      <c r="S195" s="114">
        <f t="shared" si="157"/>
        <v>25.52</v>
      </c>
      <c r="T195" s="113">
        <f t="shared" si="151"/>
        <v>0</v>
      </c>
      <c r="U195" s="115">
        <f t="shared" si="158"/>
        <v>0</v>
      </c>
      <c r="V195" s="113">
        <f t="shared" si="152"/>
        <v>0</v>
      </c>
      <c r="W195" s="115">
        <f t="shared" si="159"/>
        <v>0</v>
      </c>
      <c r="X195" s="113">
        <f t="shared" si="153"/>
        <v>0</v>
      </c>
      <c r="Y195" s="115">
        <f t="shared" si="160"/>
        <v>0</v>
      </c>
      <c r="Z195" s="116">
        <f t="shared" si="154"/>
        <v>25.52</v>
      </c>
      <c r="AA195" s="117" t="b">
        <f t="shared" si="155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>
        <v>0</v>
      </c>
      <c r="AI195" s="164">
        <f t="shared" si="161"/>
        <v>0</v>
      </c>
      <c r="AJ195" s="22">
        <v>2</v>
      </c>
      <c r="AK195" s="164">
        <f t="shared" si="162"/>
        <v>25.52</v>
      </c>
      <c r="AL195" s="22"/>
      <c r="AM195" s="164">
        <f t="shared" si="163"/>
        <v>0</v>
      </c>
      <c r="AN195" s="22"/>
      <c r="AO195" s="164">
        <f t="shared" si="164"/>
        <v>0</v>
      </c>
      <c r="AP195" s="22"/>
      <c r="AQ195" s="164">
        <f t="shared" si="165"/>
        <v>0</v>
      </c>
      <c r="AR195" s="22"/>
      <c r="AS195" s="164">
        <f t="shared" si="166"/>
        <v>0</v>
      </c>
      <c r="AT195" s="22"/>
      <c r="AU195" s="164">
        <f t="shared" si="167"/>
        <v>0</v>
      </c>
      <c r="AV195" s="22"/>
      <c r="AW195" s="164">
        <f t="shared" si="168"/>
        <v>0</v>
      </c>
      <c r="AX195" s="22"/>
      <c r="AY195" s="164">
        <f t="shared" si="169"/>
        <v>0</v>
      </c>
      <c r="AZ195" s="22"/>
      <c r="BA195" s="164">
        <f t="shared" si="170"/>
        <v>0</v>
      </c>
      <c r="BB195" s="22"/>
      <c r="BC195" s="164">
        <f t="shared" si="171"/>
        <v>0</v>
      </c>
      <c r="BD195" s="22"/>
      <c r="BE195" s="164">
        <f t="shared" si="172"/>
        <v>0</v>
      </c>
      <c r="BF195" s="253">
        <f t="shared" si="173"/>
        <v>25.52</v>
      </c>
      <c r="BG195" s="253">
        <f t="shared" si="174"/>
        <v>25.52</v>
      </c>
      <c r="BH195" s="10" t="b">
        <f t="shared" si="175"/>
        <v>1</v>
      </c>
      <c r="BI195" s="253">
        <f t="shared" si="176"/>
        <v>0</v>
      </c>
      <c r="BJ195" s="250">
        <f t="shared" si="179"/>
        <v>21610194</v>
      </c>
      <c r="BK195" s="251">
        <v>348</v>
      </c>
      <c r="BL195" s="251">
        <v>5</v>
      </c>
      <c r="BM195" s="252">
        <f t="shared" si="180"/>
        <v>2</v>
      </c>
      <c r="BN195" s="252">
        <f t="shared" si="181"/>
        <v>0</v>
      </c>
      <c r="BO195" s="252">
        <f t="shared" si="182"/>
        <v>0</v>
      </c>
      <c r="BP195" s="252">
        <f t="shared" si="183"/>
        <v>0</v>
      </c>
      <c r="BQ195" s="254">
        <f t="shared" si="184"/>
        <v>11</v>
      </c>
      <c r="BR195">
        <f t="shared" si="177"/>
        <v>16</v>
      </c>
      <c r="BS195">
        <v>0</v>
      </c>
      <c r="BT195">
        <v>1</v>
      </c>
      <c r="BU195" t="s">
        <v>139</v>
      </c>
      <c r="BV195" t="str">
        <f t="shared" si="197"/>
        <v>0</v>
      </c>
      <c r="BW195" t="str">
        <f t="shared" si="197"/>
        <v>0</v>
      </c>
      <c r="BX195" t="str">
        <f t="shared" si="197"/>
        <v>1</v>
      </c>
      <c r="BY195" t="s">
        <v>23</v>
      </c>
      <c r="BZ195" s="253">
        <f t="shared" si="185"/>
        <v>0</v>
      </c>
      <c r="CA195" s="253">
        <f t="shared" si="186"/>
        <v>25.52</v>
      </c>
      <c r="CB195" s="253">
        <f t="shared" si="187"/>
        <v>0</v>
      </c>
      <c r="CC195" s="253">
        <f t="shared" si="188"/>
        <v>0</v>
      </c>
      <c r="CD195" s="253">
        <f t="shared" si="189"/>
        <v>0</v>
      </c>
      <c r="CE195" s="253">
        <f t="shared" si="190"/>
        <v>0</v>
      </c>
      <c r="CF195" s="253">
        <f t="shared" si="191"/>
        <v>0</v>
      </c>
      <c r="CG195" s="253">
        <f t="shared" si="192"/>
        <v>0</v>
      </c>
      <c r="CH195" s="253">
        <f t="shared" si="193"/>
        <v>0</v>
      </c>
      <c r="CI195" s="253">
        <f t="shared" si="194"/>
        <v>0</v>
      </c>
      <c r="CJ195" s="253">
        <f t="shared" si="195"/>
        <v>0</v>
      </c>
      <c r="CK195" s="253">
        <f t="shared" si="196"/>
        <v>0</v>
      </c>
    </row>
    <row r="196" spans="1:89" ht="20.399999999999999" x14ac:dyDescent="0.3">
      <c r="A196" s="218"/>
      <c r="B196" s="194">
        <v>115</v>
      </c>
      <c r="C196" s="219">
        <v>216011</v>
      </c>
      <c r="D196" s="267">
        <v>21610194</v>
      </c>
      <c r="E196" s="220" t="s">
        <v>214</v>
      </c>
      <c r="F196" s="198" t="s">
        <v>344</v>
      </c>
      <c r="G196" s="198" t="s">
        <v>345</v>
      </c>
      <c r="H196" s="199" t="s">
        <v>18</v>
      </c>
      <c r="I196" s="194"/>
      <c r="J196" s="199" t="s">
        <v>19</v>
      </c>
      <c r="K196" s="200">
        <f t="shared" si="198"/>
        <v>4</v>
      </c>
      <c r="L196" s="221" t="s">
        <v>138</v>
      </c>
      <c r="M196" s="201">
        <v>16</v>
      </c>
      <c r="N196" s="262">
        <f t="shared" si="178"/>
        <v>11</v>
      </c>
      <c r="O196" s="222">
        <v>11</v>
      </c>
      <c r="P196" s="110">
        <f t="shared" si="156"/>
        <v>51.04</v>
      </c>
      <c r="Q196" s="204" t="s">
        <v>139</v>
      </c>
      <c r="R196" s="113">
        <f t="shared" si="150"/>
        <v>2</v>
      </c>
      <c r="S196" s="114">
        <f t="shared" si="157"/>
        <v>25.52</v>
      </c>
      <c r="T196" s="113">
        <f t="shared" si="151"/>
        <v>2</v>
      </c>
      <c r="U196" s="115">
        <f t="shared" si="158"/>
        <v>25.52</v>
      </c>
      <c r="V196" s="113">
        <f t="shared" si="152"/>
        <v>0</v>
      </c>
      <c r="W196" s="115">
        <f t="shared" si="159"/>
        <v>0</v>
      </c>
      <c r="X196" s="113">
        <f t="shared" si="153"/>
        <v>0</v>
      </c>
      <c r="Y196" s="115">
        <f t="shared" si="160"/>
        <v>0</v>
      </c>
      <c r="Z196" s="116">
        <f t="shared" si="154"/>
        <v>51.04</v>
      </c>
      <c r="AA196" s="117" t="b">
        <f t="shared" si="155"/>
        <v>1</v>
      </c>
      <c r="AB196" s="194"/>
      <c r="AC196" s="213"/>
      <c r="AD196" s="109" t="s">
        <v>22</v>
      </c>
      <c r="AE196" s="108" t="s">
        <v>23</v>
      </c>
      <c r="AF196" s="214"/>
      <c r="AG196" s="215"/>
      <c r="AH196" s="210"/>
      <c r="AI196" s="164">
        <f t="shared" si="161"/>
        <v>0</v>
      </c>
      <c r="AJ196" s="223"/>
      <c r="AK196" s="164">
        <f t="shared" si="162"/>
        <v>0</v>
      </c>
      <c r="AL196" s="223">
        <v>2</v>
      </c>
      <c r="AM196" s="164">
        <f t="shared" si="163"/>
        <v>25.52</v>
      </c>
      <c r="AN196" s="223">
        <v>2</v>
      </c>
      <c r="AO196" s="164">
        <f t="shared" si="164"/>
        <v>25.52</v>
      </c>
      <c r="AP196" s="223">
        <v>0</v>
      </c>
      <c r="AQ196" s="164">
        <f t="shared" si="165"/>
        <v>0</v>
      </c>
      <c r="AR196" s="223">
        <v>0</v>
      </c>
      <c r="AS196" s="164">
        <f t="shared" si="166"/>
        <v>0</v>
      </c>
      <c r="AT196" s="223">
        <v>0</v>
      </c>
      <c r="AU196" s="164">
        <f t="shared" si="167"/>
        <v>0</v>
      </c>
      <c r="AV196" s="223">
        <v>0</v>
      </c>
      <c r="AW196" s="164">
        <f t="shared" si="168"/>
        <v>0</v>
      </c>
      <c r="AX196" s="223">
        <v>0</v>
      </c>
      <c r="AY196" s="164">
        <f t="shared" si="169"/>
        <v>0</v>
      </c>
      <c r="AZ196" s="223">
        <v>0</v>
      </c>
      <c r="BA196" s="164">
        <f t="shared" si="170"/>
        <v>0</v>
      </c>
      <c r="BB196" s="223">
        <v>0</v>
      </c>
      <c r="BC196" s="164">
        <f t="shared" si="171"/>
        <v>0</v>
      </c>
      <c r="BD196" s="223">
        <v>0</v>
      </c>
      <c r="BE196" s="164">
        <f t="shared" si="172"/>
        <v>0</v>
      </c>
      <c r="BF196" s="253">
        <f t="shared" si="173"/>
        <v>51.04</v>
      </c>
      <c r="BG196" s="253">
        <f t="shared" si="174"/>
        <v>51.04</v>
      </c>
      <c r="BH196" s="10" t="b">
        <f t="shared" si="175"/>
        <v>1</v>
      </c>
      <c r="BI196" s="253">
        <f t="shared" si="176"/>
        <v>0</v>
      </c>
      <c r="BJ196" s="250">
        <f t="shared" si="179"/>
        <v>21610194</v>
      </c>
      <c r="BK196" s="251">
        <v>348</v>
      </c>
      <c r="BL196" s="251">
        <v>5</v>
      </c>
      <c r="BM196" s="252">
        <f t="shared" si="180"/>
        <v>2</v>
      </c>
      <c r="BN196" s="252">
        <f t="shared" si="181"/>
        <v>2</v>
      </c>
      <c r="BO196" s="252">
        <f t="shared" si="182"/>
        <v>0</v>
      </c>
      <c r="BP196" s="252">
        <f t="shared" si="183"/>
        <v>0</v>
      </c>
      <c r="BQ196" s="254">
        <f t="shared" si="184"/>
        <v>11</v>
      </c>
      <c r="BR196">
        <f t="shared" si="177"/>
        <v>16</v>
      </c>
      <c r="BS196">
        <v>0</v>
      </c>
      <c r="BT196">
        <v>1</v>
      </c>
      <c r="BU196" t="s">
        <v>139</v>
      </c>
      <c r="BV196" t="str">
        <f t="shared" si="197"/>
        <v>0</v>
      </c>
      <c r="BW196" t="str">
        <f t="shared" si="197"/>
        <v>0</v>
      </c>
      <c r="BX196" t="str">
        <f t="shared" si="197"/>
        <v>1</v>
      </c>
      <c r="BY196" t="s">
        <v>23</v>
      </c>
      <c r="BZ196" s="253">
        <f t="shared" si="185"/>
        <v>0</v>
      </c>
      <c r="CA196" s="253">
        <f t="shared" si="186"/>
        <v>0</v>
      </c>
      <c r="CB196" s="253">
        <f t="shared" si="187"/>
        <v>25.52</v>
      </c>
      <c r="CC196" s="253">
        <f t="shared" si="188"/>
        <v>25.52</v>
      </c>
      <c r="CD196" s="253">
        <f t="shared" si="189"/>
        <v>0</v>
      </c>
      <c r="CE196" s="253">
        <f t="shared" si="190"/>
        <v>0</v>
      </c>
      <c r="CF196" s="253">
        <f t="shared" si="191"/>
        <v>0</v>
      </c>
      <c r="CG196" s="253">
        <f t="shared" si="192"/>
        <v>0</v>
      </c>
      <c r="CH196" s="253">
        <f t="shared" si="193"/>
        <v>0</v>
      </c>
      <c r="CI196" s="253">
        <f t="shared" si="194"/>
        <v>0</v>
      </c>
      <c r="CJ196" s="253">
        <f t="shared" si="195"/>
        <v>0</v>
      </c>
      <c r="CK196" s="253">
        <f t="shared" si="196"/>
        <v>0</v>
      </c>
    </row>
    <row r="197" spans="1:89" ht="20.399999999999999" x14ac:dyDescent="0.3">
      <c r="B197" s="129">
        <v>116</v>
      </c>
      <c r="C197" s="191">
        <v>216011</v>
      </c>
      <c r="D197" s="266">
        <v>21610199</v>
      </c>
      <c r="E197" s="139" t="s">
        <v>204</v>
      </c>
      <c r="F197" s="108" t="s">
        <v>344</v>
      </c>
      <c r="G197" s="108" t="s">
        <v>345</v>
      </c>
      <c r="H197" s="109" t="s">
        <v>18</v>
      </c>
      <c r="I197" s="123"/>
      <c r="J197" s="109" t="s">
        <v>19</v>
      </c>
      <c r="K197" s="111">
        <f t="shared" si="198"/>
        <v>2</v>
      </c>
      <c r="L197" s="140" t="s">
        <v>20</v>
      </c>
      <c r="M197" s="201">
        <v>16</v>
      </c>
      <c r="N197" s="262">
        <f t="shared" si="178"/>
        <v>40</v>
      </c>
      <c r="O197" s="141">
        <v>40</v>
      </c>
      <c r="P197" s="110">
        <f t="shared" si="156"/>
        <v>92.8</v>
      </c>
      <c r="Q197" s="112" t="s">
        <v>139</v>
      </c>
      <c r="R197" s="113">
        <f t="shared" si="150"/>
        <v>2</v>
      </c>
      <c r="S197" s="114">
        <f t="shared" si="157"/>
        <v>92.8</v>
      </c>
      <c r="T197" s="113">
        <f t="shared" si="151"/>
        <v>0</v>
      </c>
      <c r="U197" s="115">
        <f t="shared" si="158"/>
        <v>0</v>
      </c>
      <c r="V197" s="113">
        <f t="shared" si="152"/>
        <v>0</v>
      </c>
      <c r="W197" s="115">
        <f t="shared" si="159"/>
        <v>0</v>
      </c>
      <c r="X197" s="113">
        <f t="shared" si="153"/>
        <v>0</v>
      </c>
      <c r="Y197" s="115">
        <f t="shared" si="160"/>
        <v>0</v>
      </c>
      <c r="Z197" s="116">
        <f t="shared" si="154"/>
        <v>92.8</v>
      </c>
      <c r="AA197" s="117" t="b">
        <f t="shared" si="155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>
        <v>0</v>
      </c>
      <c r="AI197" s="164">
        <f t="shared" si="161"/>
        <v>0</v>
      </c>
      <c r="AJ197" s="22">
        <v>2</v>
      </c>
      <c r="AK197" s="164">
        <f t="shared" si="162"/>
        <v>92.8</v>
      </c>
      <c r="AL197" s="22"/>
      <c r="AM197" s="164">
        <f t="shared" si="163"/>
        <v>0</v>
      </c>
      <c r="AN197" s="22"/>
      <c r="AO197" s="164">
        <f t="shared" si="164"/>
        <v>0</v>
      </c>
      <c r="AP197" s="22"/>
      <c r="AQ197" s="164">
        <f t="shared" si="165"/>
        <v>0</v>
      </c>
      <c r="AR197" s="22"/>
      <c r="AS197" s="164">
        <f t="shared" si="166"/>
        <v>0</v>
      </c>
      <c r="AT197" s="22"/>
      <c r="AU197" s="164">
        <f t="shared" si="167"/>
        <v>0</v>
      </c>
      <c r="AV197" s="22"/>
      <c r="AW197" s="164">
        <f t="shared" si="168"/>
        <v>0</v>
      </c>
      <c r="AX197" s="22"/>
      <c r="AY197" s="164">
        <f t="shared" si="169"/>
        <v>0</v>
      </c>
      <c r="AZ197" s="22"/>
      <c r="BA197" s="164">
        <f t="shared" si="170"/>
        <v>0</v>
      </c>
      <c r="BB197" s="22"/>
      <c r="BC197" s="164">
        <f t="shared" si="171"/>
        <v>0</v>
      </c>
      <c r="BD197" s="22"/>
      <c r="BE197" s="164">
        <f t="shared" si="172"/>
        <v>0</v>
      </c>
      <c r="BF197" s="253">
        <f t="shared" si="173"/>
        <v>92.8</v>
      </c>
      <c r="BG197" s="253">
        <f t="shared" si="174"/>
        <v>92.8</v>
      </c>
      <c r="BH197" s="10" t="b">
        <f t="shared" si="175"/>
        <v>1</v>
      </c>
      <c r="BI197" s="253">
        <f t="shared" si="176"/>
        <v>0</v>
      </c>
      <c r="BJ197" s="250">
        <f t="shared" si="179"/>
        <v>21610199</v>
      </c>
      <c r="BK197" s="251">
        <v>348</v>
      </c>
      <c r="BL197" s="251">
        <v>5</v>
      </c>
      <c r="BM197" s="252">
        <f t="shared" si="180"/>
        <v>2</v>
      </c>
      <c r="BN197" s="252">
        <f t="shared" si="181"/>
        <v>0</v>
      </c>
      <c r="BO197" s="252">
        <f t="shared" si="182"/>
        <v>0</v>
      </c>
      <c r="BP197" s="252">
        <f t="shared" si="183"/>
        <v>0</v>
      </c>
      <c r="BQ197" s="254">
        <f t="shared" si="184"/>
        <v>40</v>
      </c>
      <c r="BR197">
        <f t="shared" si="177"/>
        <v>16</v>
      </c>
      <c r="BS197">
        <v>0</v>
      </c>
      <c r="BT197">
        <v>1</v>
      </c>
      <c r="BU197" t="s">
        <v>139</v>
      </c>
      <c r="BV197" t="str">
        <f t="shared" si="197"/>
        <v>0</v>
      </c>
      <c r="BW197" t="str">
        <f t="shared" si="197"/>
        <v>0</v>
      </c>
      <c r="BX197" t="str">
        <f t="shared" si="197"/>
        <v>1</v>
      </c>
      <c r="BY197" t="s">
        <v>23</v>
      </c>
      <c r="BZ197" s="253">
        <f t="shared" si="185"/>
        <v>0</v>
      </c>
      <c r="CA197" s="253">
        <f t="shared" si="186"/>
        <v>92.8</v>
      </c>
      <c r="CB197" s="253">
        <f t="shared" si="187"/>
        <v>0</v>
      </c>
      <c r="CC197" s="253">
        <f t="shared" si="188"/>
        <v>0</v>
      </c>
      <c r="CD197" s="253">
        <f t="shared" si="189"/>
        <v>0</v>
      </c>
      <c r="CE197" s="253">
        <f t="shared" si="190"/>
        <v>0</v>
      </c>
      <c r="CF197" s="253">
        <f t="shared" si="191"/>
        <v>0</v>
      </c>
      <c r="CG197" s="253">
        <f t="shared" si="192"/>
        <v>0</v>
      </c>
      <c r="CH197" s="253">
        <f t="shared" si="193"/>
        <v>0</v>
      </c>
      <c r="CI197" s="253">
        <f t="shared" si="194"/>
        <v>0</v>
      </c>
      <c r="CJ197" s="253">
        <f t="shared" si="195"/>
        <v>0</v>
      </c>
      <c r="CK197" s="253">
        <f t="shared" si="196"/>
        <v>0</v>
      </c>
    </row>
    <row r="198" spans="1:89" ht="20.399999999999999" x14ac:dyDescent="0.3">
      <c r="A198" s="218"/>
      <c r="B198" s="194">
        <v>116</v>
      </c>
      <c r="C198" s="219">
        <v>216011</v>
      </c>
      <c r="D198" s="267">
        <v>21610199</v>
      </c>
      <c r="E198" s="220" t="s">
        <v>204</v>
      </c>
      <c r="F198" s="198" t="s">
        <v>344</v>
      </c>
      <c r="G198" s="198" t="s">
        <v>345</v>
      </c>
      <c r="H198" s="199" t="s">
        <v>18</v>
      </c>
      <c r="I198" s="194"/>
      <c r="J198" s="199" t="s">
        <v>19</v>
      </c>
      <c r="K198" s="200">
        <f t="shared" si="198"/>
        <v>16</v>
      </c>
      <c r="L198" s="221" t="s">
        <v>20</v>
      </c>
      <c r="M198" s="201">
        <v>16</v>
      </c>
      <c r="N198" s="262">
        <f t="shared" si="178"/>
        <v>40</v>
      </c>
      <c r="O198" s="222">
        <v>40</v>
      </c>
      <c r="P198" s="110">
        <f t="shared" si="156"/>
        <v>742.4</v>
      </c>
      <c r="Q198" s="204" t="s">
        <v>139</v>
      </c>
      <c r="R198" s="113">
        <f t="shared" ref="R198:R263" si="199">AH198+AJ198+AL198</f>
        <v>2</v>
      </c>
      <c r="S198" s="114">
        <f t="shared" si="157"/>
        <v>92.8</v>
      </c>
      <c r="T198" s="113">
        <f t="shared" ref="T198:T263" si="200">AN198+AP198+AR198</f>
        <v>6</v>
      </c>
      <c r="U198" s="115">
        <f t="shared" si="158"/>
        <v>278.39999999999998</v>
      </c>
      <c r="V198" s="113">
        <f t="shared" ref="V198:V263" si="201">AT198+AV198+AX198</f>
        <v>4</v>
      </c>
      <c r="W198" s="115">
        <f t="shared" si="159"/>
        <v>185.6</v>
      </c>
      <c r="X198" s="113">
        <f t="shared" ref="X198:X263" si="202">AZ198+BB198+BD198</f>
        <v>4</v>
      </c>
      <c r="Y198" s="115">
        <f t="shared" si="160"/>
        <v>185.6</v>
      </c>
      <c r="Z198" s="116">
        <f t="shared" ref="Z198:Z263" si="203">S198+U198+W198+Y198</f>
        <v>742.4</v>
      </c>
      <c r="AA198" s="117" t="b">
        <f t="shared" ref="AA198:AA263" si="204">K198=(SUM(X198,V198,T198,R198))</f>
        <v>1</v>
      </c>
      <c r="AB198" s="194"/>
      <c r="AC198" s="213"/>
      <c r="AD198" s="109" t="s">
        <v>22</v>
      </c>
      <c r="AE198" s="108" t="s">
        <v>23</v>
      </c>
      <c r="AF198" s="214"/>
      <c r="AG198" s="215"/>
      <c r="AH198" s="210"/>
      <c r="AI198" s="164">
        <f t="shared" si="161"/>
        <v>0</v>
      </c>
      <c r="AJ198" s="223"/>
      <c r="AK198" s="164">
        <f t="shared" si="162"/>
        <v>0</v>
      </c>
      <c r="AL198" s="223">
        <v>2</v>
      </c>
      <c r="AM198" s="164">
        <f t="shared" si="163"/>
        <v>92.8</v>
      </c>
      <c r="AN198" s="223">
        <v>2</v>
      </c>
      <c r="AO198" s="164">
        <f t="shared" si="164"/>
        <v>92.8</v>
      </c>
      <c r="AP198" s="223">
        <v>2</v>
      </c>
      <c r="AQ198" s="164">
        <f t="shared" si="165"/>
        <v>92.8</v>
      </c>
      <c r="AR198" s="223">
        <v>2</v>
      </c>
      <c r="AS198" s="164">
        <f t="shared" si="166"/>
        <v>92.8</v>
      </c>
      <c r="AT198" s="223">
        <v>0</v>
      </c>
      <c r="AU198" s="164">
        <f t="shared" si="167"/>
        <v>0</v>
      </c>
      <c r="AV198" s="223">
        <v>2</v>
      </c>
      <c r="AW198" s="164">
        <f t="shared" si="168"/>
        <v>92.8</v>
      </c>
      <c r="AX198" s="223">
        <v>2</v>
      </c>
      <c r="AY198" s="164">
        <f t="shared" si="169"/>
        <v>92.8</v>
      </c>
      <c r="AZ198" s="223">
        <v>2</v>
      </c>
      <c r="BA198" s="164">
        <f t="shared" si="170"/>
        <v>92.8</v>
      </c>
      <c r="BB198" s="223">
        <v>2</v>
      </c>
      <c r="BC198" s="164">
        <f t="shared" si="171"/>
        <v>92.8</v>
      </c>
      <c r="BD198" s="223">
        <v>0</v>
      </c>
      <c r="BE198" s="164">
        <f t="shared" si="172"/>
        <v>0</v>
      </c>
      <c r="BF198" s="253">
        <f t="shared" si="173"/>
        <v>742.4</v>
      </c>
      <c r="BG198" s="253">
        <f t="shared" si="174"/>
        <v>742.39999999999986</v>
      </c>
      <c r="BH198" s="10" t="b">
        <f t="shared" si="175"/>
        <v>1</v>
      </c>
      <c r="BI198" s="253">
        <f t="shared" si="176"/>
        <v>0</v>
      </c>
      <c r="BJ198" s="250">
        <f t="shared" si="179"/>
        <v>21610199</v>
      </c>
      <c r="BK198" s="251">
        <v>348</v>
      </c>
      <c r="BL198" s="251">
        <v>5</v>
      </c>
      <c r="BM198" s="252">
        <f t="shared" si="180"/>
        <v>2</v>
      </c>
      <c r="BN198" s="252">
        <f t="shared" si="181"/>
        <v>6</v>
      </c>
      <c r="BO198" s="252">
        <f t="shared" si="182"/>
        <v>4</v>
      </c>
      <c r="BP198" s="252">
        <f t="shared" si="183"/>
        <v>4</v>
      </c>
      <c r="BQ198" s="254">
        <f t="shared" si="184"/>
        <v>40</v>
      </c>
      <c r="BR198">
        <f t="shared" si="177"/>
        <v>16</v>
      </c>
      <c r="BS198">
        <v>0</v>
      </c>
      <c r="BT198">
        <v>1</v>
      </c>
      <c r="BU198" t="s">
        <v>139</v>
      </c>
      <c r="BV198" t="str">
        <f t="shared" si="197"/>
        <v>0</v>
      </c>
      <c r="BW198" t="str">
        <f t="shared" si="197"/>
        <v>0</v>
      </c>
      <c r="BX198" t="str">
        <f t="shared" si="197"/>
        <v>1</v>
      </c>
      <c r="BY198" t="s">
        <v>23</v>
      </c>
      <c r="BZ198" s="253">
        <f t="shared" si="185"/>
        <v>0</v>
      </c>
      <c r="CA198" s="253">
        <f t="shared" si="186"/>
        <v>0</v>
      </c>
      <c r="CB198" s="253">
        <f t="shared" si="187"/>
        <v>92.8</v>
      </c>
      <c r="CC198" s="253">
        <f t="shared" si="188"/>
        <v>92.8</v>
      </c>
      <c r="CD198" s="253">
        <f t="shared" si="189"/>
        <v>92.8</v>
      </c>
      <c r="CE198" s="253">
        <f t="shared" si="190"/>
        <v>92.8</v>
      </c>
      <c r="CF198" s="253">
        <f t="shared" si="191"/>
        <v>0</v>
      </c>
      <c r="CG198" s="253">
        <f t="shared" si="192"/>
        <v>92.8</v>
      </c>
      <c r="CH198" s="253">
        <f t="shared" si="193"/>
        <v>92.8</v>
      </c>
      <c r="CI198" s="253">
        <f t="shared" si="194"/>
        <v>92.8</v>
      </c>
      <c r="CJ198" s="253">
        <f t="shared" si="195"/>
        <v>92.8</v>
      </c>
      <c r="CK198" s="253">
        <f t="shared" si="196"/>
        <v>0</v>
      </c>
    </row>
    <row r="199" spans="1:89" ht="20.399999999999999" x14ac:dyDescent="0.3">
      <c r="B199" s="129">
        <v>117</v>
      </c>
      <c r="C199" s="191">
        <v>216011</v>
      </c>
      <c r="D199" s="266">
        <v>21610094</v>
      </c>
      <c r="E199" s="139" t="s">
        <v>205</v>
      </c>
      <c r="F199" s="108" t="s">
        <v>344</v>
      </c>
      <c r="G199" s="108" t="s">
        <v>345</v>
      </c>
      <c r="H199" s="109" t="s">
        <v>18</v>
      </c>
      <c r="I199" s="123"/>
      <c r="J199" s="109" t="s">
        <v>19</v>
      </c>
      <c r="K199" s="111">
        <f t="shared" si="198"/>
        <v>2</v>
      </c>
      <c r="L199" s="140" t="s">
        <v>20</v>
      </c>
      <c r="M199" s="201">
        <v>16</v>
      </c>
      <c r="N199" s="262">
        <f t="shared" si="178"/>
        <v>40</v>
      </c>
      <c r="O199" s="141">
        <v>40</v>
      </c>
      <c r="P199" s="110">
        <f t="shared" ref="P199:P264" si="205">(O199*(M199/100+1))*K199</f>
        <v>92.8</v>
      </c>
      <c r="Q199" s="112" t="s">
        <v>139</v>
      </c>
      <c r="R199" s="113">
        <f t="shared" si="199"/>
        <v>2</v>
      </c>
      <c r="S199" s="114">
        <f t="shared" ref="S199:S264" si="206">R199*(O199*(M199/100+1))</f>
        <v>92.8</v>
      </c>
      <c r="T199" s="113">
        <f t="shared" si="200"/>
        <v>0</v>
      </c>
      <c r="U199" s="115">
        <f t="shared" ref="U199:U264" si="207">T199*(O199*(M199/100+1))</f>
        <v>0</v>
      </c>
      <c r="V199" s="113">
        <f t="shared" si="201"/>
        <v>0</v>
      </c>
      <c r="W199" s="115">
        <f t="shared" ref="W199:W264" si="208">V199*(O199*(M199/100+1))</f>
        <v>0</v>
      </c>
      <c r="X199" s="113">
        <f t="shared" si="202"/>
        <v>0</v>
      </c>
      <c r="Y199" s="115">
        <f t="shared" ref="Y199:Y264" si="209">X199*(O199*(M199/100+1))</f>
        <v>0</v>
      </c>
      <c r="Z199" s="116">
        <f t="shared" si="203"/>
        <v>92.8</v>
      </c>
      <c r="AA199" s="117" t="b">
        <f t="shared" si="204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>
        <v>0</v>
      </c>
      <c r="AI199" s="164">
        <f t="shared" ref="AI199:AI264" si="210">AH199*(O199*(M199/100+1))</f>
        <v>0</v>
      </c>
      <c r="AJ199" s="22">
        <v>2</v>
      </c>
      <c r="AK199" s="164">
        <f t="shared" ref="AK199:AK264" si="211">AJ199*(O199*(M199/100+1))</f>
        <v>92.8</v>
      </c>
      <c r="AL199" s="22"/>
      <c r="AM199" s="164">
        <f t="shared" ref="AM199:AM264" si="212">AL199*(O199*(M199/100+1))</f>
        <v>0</v>
      </c>
      <c r="AN199" s="22"/>
      <c r="AO199" s="164">
        <f t="shared" ref="AO199:AO264" si="213">AN199*(O199*(M199/100+1))</f>
        <v>0</v>
      </c>
      <c r="AP199" s="22"/>
      <c r="AQ199" s="164">
        <f t="shared" ref="AQ199:AQ264" si="214">AP199*(O199*(M199/100+1))</f>
        <v>0</v>
      </c>
      <c r="AR199" s="22"/>
      <c r="AS199" s="164">
        <f t="shared" ref="AS199:AS264" si="215">AR199*(O199*(M199/100+1))</f>
        <v>0</v>
      </c>
      <c r="AT199" s="22"/>
      <c r="AU199" s="164">
        <f t="shared" ref="AU199:AU264" si="216">AT199*(O199*(M199/100+1))</f>
        <v>0</v>
      </c>
      <c r="AV199" s="22"/>
      <c r="AW199" s="164">
        <f t="shared" ref="AW199:AW264" si="217">AV199*(O199*(M199/100+1))</f>
        <v>0</v>
      </c>
      <c r="AX199" s="22"/>
      <c r="AY199" s="164">
        <f t="shared" ref="AY199:AY264" si="218">AX199*(O199*(M199/100+1))</f>
        <v>0</v>
      </c>
      <c r="AZ199" s="22"/>
      <c r="BA199" s="164">
        <f t="shared" ref="BA199:BA264" si="219">AZ199*(O199*(M199/100+1))</f>
        <v>0</v>
      </c>
      <c r="BB199" s="22"/>
      <c r="BC199" s="164">
        <f t="shared" ref="BC199:BC264" si="220">BB199*(O199*(M199/100+1))</f>
        <v>0</v>
      </c>
      <c r="BD199" s="22"/>
      <c r="BE199" s="164">
        <f t="shared" ref="BE199:BE264" si="221">BD199*(O199*(M199/100+1))</f>
        <v>0</v>
      </c>
      <c r="BF199" s="253">
        <f t="shared" ref="BF199:BF264" si="222">SUM(R199,T199,V199,X199)*(O199*(M199/100+1))</f>
        <v>92.8</v>
      </c>
      <c r="BG199" s="253">
        <f t="shared" ref="BG199:BG264" si="223">SUM(BE199,BC199,BA199,AY199,AW199,AU199,AS199,AQ199,AO199,AM199,AK199,AI199)</f>
        <v>92.8</v>
      </c>
      <c r="BH199" s="10" t="b">
        <f t="shared" ref="BH199:BH264" si="224">BF199=BG199</f>
        <v>1</v>
      </c>
      <c r="BI199" s="253">
        <f t="shared" ref="BI199:BI264" si="225">BF199-BG199</f>
        <v>0</v>
      </c>
      <c r="BJ199" s="250">
        <f t="shared" si="179"/>
        <v>21610094</v>
      </c>
      <c r="BK199" s="251">
        <v>348</v>
      </c>
      <c r="BL199" s="251">
        <v>5</v>
      </c>
      <c r="BM199" s="252">
        <f t="shared" si="180"/>
        <v>2</v>
      </c>
      <c r="BN199" s="252">
        <f t="shared" si="181"/>
        <v>0</v>
      </c>
      <c r="BO199" s="252">
        <f t="shared" si="182"/>
        <v>0</v>
      </c>
      <c r="BP199" s="252">
        <f t="shared" si="183"/>
        <v>0</v>
      </c>
      <c r="BQ199" s="254">
        <f t="shared" si="184"/>
        <v>40</v>
      </c>
      <c r="BR199">
        <f t="shared" ref="BR199:BR264" si="226">M199</f>
        <v>16</v>
      </c>
      <c r="BS199">
        <v>0</v>
      </c>
      <c r="BT199">
        <v>1</v>
      </c>
      <c r="BU199" t="s">
        <v>139</v>
      </c>
      <c r="BV199" t="str">
        <f t="shared" si="197"/>
        <v>0</v>
      </c>
      <c r="BW199" t="str">
        <f t="shared" si="197"/>
        <v>0</v>
      </c>
      <c r="BX199" t="str">
        <f t="shared" si="197"/>
        <v>1</v>
      </c>
      <c r="BY199" t="s">
        <v>23</v>
      </c>
      <c r="BZ199" s="253">
        <f t="shared" si="185"/>
        <v>0</v>
      </c>
      <c r="CA199" s="253">
        <f t="shared" si="186"/>
        <v>92.8</v>
      </c>
      <c r="CB199" s="253">
        <f t="shared" si="187"/>
        <v>0</v>
      </c>
      <c r="CC199" s="253">
        <f t="shared" si="188"/>
        <v>0</v>
      </c>
      <c r="CD199" s="253">
        <f t="shared" si="189"/>
        <v>0</v>
      </c>
      <c r="CE199" s="253">
        <f t="shared" si="190"/>
        <v>0</v>
      </c>
      <c r="CF199" s="253">
        <f t="shared" si="191"/>
        <v>0</v>
      </c>
      <c r="CG199" s="253">
        <f t="shared" si="192"/>
        <v>0</v>
      </c>
      <c r="CH199" s="253">
        <f t="shared" si="193"/>
        <v>0</v>
      </c>
      <c r="CI199" s="253">
        <f t="shared" si="194"/>
        <v>0</v>
      </c>
      <c r="CJ199" s="253">
        <f t="shared" si="195"/>
        <v>0</v>
      </c>
      <c r="CK199" s="253">
        <f t="shared" si="196"/>
        <v>0</v>
      </c>
    </row>
    <row r="200" spans="1:89" ht="20.399999999999999" x14ac:dyDescent="0.3">
      <c r="A200" s="218"/>
      <c r="B200" s="194">
        <v>117</v>
      </c>
      <c r="C200" s="219">
        <v>216011</v>
      </c>
      <c r="D200" s="267">
        <v>21610094</v>
      </c>
      <c r="E200" s="220" t="s">
        <v>205</v>
      </c>
      <c r="F200" s="198" t="s">
        <v>344</v>
      </c>
      <c r="G200" s="198" t="s">
        <v>345</v>
      </c>
      <c r="H200" s="199" t="s">
        <v>18</v>
      </c>
      <c r="I200" s="194"/>
      <c r="J200" s="199" t="s">
        <v>19</v>
      </c>
      <c r="K200" s="200">
        <f t="shared" si="198"/>
        <v>16</v>
      </c>
      <c r="L200" s="221" t="s">
        <v>20</v>
      </c>
      <c r="M200" s="201">
        <v>16</v>
      </c>
      <c r="N200" s="262">
        <f t="shared" ref="N200:N265" si="227">ROUND(O200,2)</f>
        <v>38</v>
      </c>
      <c r="O200" s="222">
        <v>38</v>
      </c>
      <c r="P200" s="110">
        <f t="shared" si="205"/>
        <v>705.28</v>
      </c>
      <c r="Q200" s="204" t="s">
        <v>139</v>
      </c>
      <c r="R200" s="113">
        <f t="shared" si="199"/>
        <v>2</v>
      </c>
      <c r="S200" s="114">
        <f t="shared" si="206"/>
        <v>88.16</v>
      </c>
      <c r="T200" s="113">
        <f t="shared" si="200"/>
        <v>6</v>
      </c>
      <c r="U200" s="115">
        <f t="shared" si="207"/>
        <v>264.48</v>
      </c>
      <c r="V200" s="113">
        <f t="shared" si="201"/>
        <v>4</v>
      </c>
      <c r="W200" s="115">
        <f t="shared" si="208"/>
        <v>176.32</v>
      </c>
      <c r="X200" s="113">
        <f t="shared" si="202"/>
        <v>4</v>
      </c>
      <c r="Y200" s="115">
        <f t="shared" si="209"/>
        <v>176.32</v>
      </c>
      <c r="Z200" s="116">
        <f t="shared" si="203"/>
        <v>705.28</v>
      </c>
      <c r="AA200" s="117" t="b">
        <f t="shared" si="204"/>
        <v>1</v>
      </c>
      <c r="AB200" s="194"/>
      <c r="AC200" s="213"/>
      <c r="AD200" s="109" t="s">
        <v>22</v>
      </c>
      <c r="AE200" s="108" t="s">
        <v>23</v>
      </c>
      <c r="AF200" s="214"/>
      <c r="AG200" s="215"/>
      <c r="AH200" s="210"/>
      <c r="AI200" s="164">
        <f t="shared" si="210"/>
        <v>0</v>
      </c>
      <c r="AJ200" s="223"/>
      <c r="AK200" s="164">
        <f t="shared" si="211"/>
        <v>0</v>
      </c>
      <c r="AL200" s="223">
        <v>2</v>
      </c>
      <c r="AM200" s="164">
        <f t="shared" si="212"/>
        <v>88.16</v>
      </c>
      <c r="AN200" s="223">
        <v>2</v>
      </c>
      <c r="AO200" s="164">
        <f t="shared" si="213"/>
        <v>88.16</v>
      </c>
      <c r="AP200" s="223">
        <v>2</v>
      </c>
      <c r="AQ200" s="164">
        <f t="shared" si="214"/>
        <v>88.16</v>
      </c>
      <c r="AR200" s="223">
        <v>2</v>
      </c>
      <c r="AS200" s="164">
        <f t="shared" si="215"/>
        <v>88.16</v>
      </c>
      <c r="AT200" s="223">
        <v>0</v>
      </c>
      <c r="AU200" s="164">
        <f t="shared" si="216"/>
        <v>0</v>
      </c>
      <c r="AV200" s="223">
        <v>2</v>
      </c>
      <c r="AW200" s="164">
        <f t="shared" si="217"/>
        <v>88.16</v>
      </c>
      <c r="AX200" s="223">
        <v>2</v>
      </c>
      <c r="AY200" s="164">
        <f t="shared" si="218"/>
        <v>88.16</v>
      </c>
      <c r="AZ200" s="223">
        <v>2</v>
      </c>
      <c r="BA200" s="164">
        <f t="shared" si="219"/>
        <v>88.16</v>
      </c>
      <c r="BB200" s="223">
        <v>2</v>
      </c>
      <c r="BC200" s="164">
        <f t="shared" si="220"/>
        <v>88.16</v>
      </c>
      <c r="BD200" s="223">
        <v>0</v>
      </c>
      <c r="BE200" s="164">
        <f t="shared" si="221"/>
        <v>0</v>
      </c>
      <c r="BF200" s="253">
        <f t="shared" si="222"/>
        <v>705.28</v>
      </c>
      <c r="BG200" s="253">
        <f t="shared" si="223"/>
        <v>705.27999999999986</v>
      </c>
      <c r="BH200" s="10" t="b">
        <f t="shared" si="224"/>
        <v>1</v>
      </c>
      <c r="BI200" s="253">
        <f t="shared" si="225"/>
        <v>0</v>
      </c>
      <c r="BJ200" s="250">
        <f t="shared" ref="BJ200:BJ265" si="228">D200</f>
        <v>21610094</v>
      </c>
      <c r="BK200" s="251">
        <v>348</v>
      </c>
      <c r="BL200" s="251">
        <v>5</v>
      </c>
      <c r="BM200" s="252">
        <f t="shared" ref="BM200:BM265" si="229">R200</f>
        <v>2</v>
      </c>
      <c r="BN200" s="252">
        <f t="shared" ref="BN200:BN265" si="230">T200</f>
        <v>6</v>
      </c>
      <c r="BO200" s="252">
        <f t="shared" ref="BO200:BO265" si="231">V200</f>
        <v>4</v>
      </c>
      <c r="BP200" s="252">
        <f t="shared" ref="BP200:BP265" si="232">X200</f>
        <v>4</v>
      </c>
      <c r="BQ200" s="254">
        <f t="shared" ref="BQ200:BQ265" si="233">N200</f>
        <v>38</v>
      </c>
      <c r="BR200">
        <f t="shared" si="226"/>
        <v>16</v>
      </c>
      <c r="BS200">
        <v>0</v>
      </c>
      <c r="BT200">
        <v>1</v>
      </c>
      <c r="BU200" t="s">
        <v>139</v>
      </c>
      <c r="BV200" t="str">
        <f t="shared" si="197"/>
        <v>0</v>
      </c>
      <c r="BW200" t="str">
        <f t="shared" si="197"/>
        <v>0</v>
      </c>
      <c r="BX200" t="str">
        <f t="shared" si="197"/>
        <v>1</v>
      </c>
      <c r="BY200" t="s">
        <v>23</v>
      </c>
      <c r="BZ200" s="253">
        <f t="shared" ref="BZ200:BZ265" si="234">AI200</f>
        <v>0</v>
      </c>
      <c r="CA200" s="253">
        <f t="shared" ref="CA200:CA265" si="235">AK200</f>
        <v>0</v>
      </c>
      <c r="CB200" s="253">
        <f t="shared" ref="CB200:CB265" si="236">AM200</f>
        <v>88.16</v>
      </c>
      <c r="CC200" s="253">
        <f t="shared" ref="CC200:CC265" si="237">AO200</f>
        <v>88.16</v>
      </c>
      <c r="CD200" s="253">
        <f t="shared" ref="CD200:CD265" si="238">AQ200</f>
        <v>88.16</v>
      </c>
      <c r="CE200" s="253">
        <f t="shared" ref="CE200:CE265" si="239">AS200</f>
        <v>88.16</v>
      </c>
      <c r="CF200" s="253">
        <f t="shared" ref="CF200:CF265" si="240">AU200</f>
        <v>0</v>
      </c>
      <c r="CG200" s="253">
        <f t="shared" ref="CG200:CG265" si="241">AW200</f>
        <v>88.16</v>
      </c>
      <c r="CH200" s="253">
        <f t="shared" ref="CH200:CH265" si="242">AY200</f>
        <v>88.16</v>
      </c>
      <c r="CI200" s="253">
        <f t="shared" ref="CI200:CI265" si="243">BA200</f>
        <v>88.16</v>
      </c>
      <c r="CJ200" s="253">
        <f t="shared" ref="CJ200:CJ265" si="244">BC200</f>
        <v>88.16</v>
      </c>
      <c r="CK200" s="253">
        <f t="shared" ref="CK200:CK265" si="245">BE200</f>
        <v>0</v>
      </c>
    </row>
    <row r="201" spans="1:89" ht="20.399999999999999" x14ac:dyDescent="0.3">
      <c r="B201" s="129">
        <v>118</v>
      </c>
      <c r="C201" s="191">
        <v>216011</v>
      </c>
      <c r="D201" s="268">
        <v>21610113</v>
      </c>
      <c r="E201" s="145" t="s">
        <v>221</v>
      </c>
      <c r="F201" s="108" t="s">
        <v>344</v>
      </c>
      <c r="G201" s="108" t="s">
        <v>345</v>
      </c>
      <c r="H201" s="109" t="s">
        <v>18</v>
      </c>
      <c r="I201" s="123"/>
      <c r="J201" s="109" t="s">
        <v>19</v>
      </c>
      <c r="K201" s="111">
        <f t="shared" si="198"/>
        <v>2</v>
      </c>
      <c r="L201" s="142" t="s">
        <v>208</v>
      </c>
      <c r="M201" s="201">
        <v>16</v>
      </c>
      <c r="N201" s="262">
        <f t="shared" si="227"/>
        <v>224</v>
      </c>
      <c r="O201" s="141">
        <v>224</v>
      </c>
      <c r="P201" s="110">
        <f t="shared" si="205"/>
        <v>519.67999999999995</v>
      </c>
      <c r="Q201" s="112" t="s">
        <v>139</v>
      </c>
      <c r="R201" s="113">
        <f t="shared" si="199"/>
        <v>2</v>
      </c>
      <c r="S201" s="114">
        <f t="shared" si="206"/>
        <v>519.67999999999995</v>
      </c>
      <c r="T201" s="113">
        <f t="shared" si="200"/>
        <v>0</v>
      </c>
      <c r="U201" s="115">
        <f t="shared" si="207"/>
        <v>0</v>
      </c>
      <c r="V201" s="113">
        <f t="shared" si="201"/>
        <v>0</v>
      </c>
      <c r="W201" s="115">
        <f t="shared" si="208"/>
        <v>0</v>
      </c>
      <c r="X201" s="113">
        <f t="shared" si="202"/>
        <v>0</v>
      </c>
      <c r="Y201" s="115">
        <f t="shared" si="209"/>
        <v>0</v>
      </c>
      <c r="Z201" s="116">
        <f t="shared" si="203"/>
        <v>519.67999999999995</v>
      </c>
      <c r="AA201" s="117" t="b">
        <f t="shared" si="204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>
        <v>0</v>
      </c>
      <c r="AI201" s="164">
        <f t="shared" si="210"/>
        <v>0</v>
      </c>
      <c r="AJ201" s="22">
        <v>2</v>
      </c>
      <c r="AK201" s="164">
        <f t="shared" si="211"/>
        <v>519.67999999999995</v>
      </c>
      <c r="AL201" s="22"/>
      <c r="AM201" s="164">
        <f t="shared" si="212"/>
        <v>0</v>
      </c>
      <c r="AN201" s="22"/>
      <c r="AO201" s="164">
        <f t="shared" si="213"/>
        <v>0</v>
      </c>
      <c r="AP201" s="22"/>
      <c r="AQ201" s="164">
        <f t="shared" si="214"/>
        <v>0</v>
      </c>
      <c r="AR201" s="22"/>
      <c r="AS201" s="164">
        <f t="shared" si="215"/>
        <v>0</v>
      </c>
      <c r="AT201" s="22"/>
      <c r="AU201" s="164">
        <f t="shared" si="216"/>
        <v>0</v>
      </c>
      <c r="AV201" s="22"/>
      <c r="AW201" s="164">
        <f t="shared" si="217"/>
        <v>0</v>
      </c>
      <c r="AX201" s="22"/>
      <c r="AY201" s="164">
        <f t="shared" si="218"/>
        <v>0</v>
      </c>
      <c r="AZ201" s="22"/>
      <c r="BA201" s="164">
        <f t="shared" si="219"/>
        <v>0</v>
      </c>
      <c r="BB201" s="22"/>
      <c r="BC201" s="164">
        <f t="shared" si="220"/>
        <v>0</v>
      </c>
      <c r="BD201" s="22"/>
      <c r="BE201" s="164">
        <f t="shared" si="221"/>
        <v>0</v>
      </c>
      <c r="BF201" s="253">
        <f t="shared" si="222"/>
        <v>519.67999999999995</v>
      </c>
      <c r="BG201" s="253">
        <f t="shared" si="223"/>
        <v>519.67999999999995</v>
      </c>
      <c r="BH201" s="10" t="b">
        <f t="shared" si="224"/>
        <v>1</v>
      </c>
      <c r="BI201" s="253">
        <f t="shared" si="225"/>
        <v>0</v>
      </c>
      <c r="BJ201" s="250">
        <f t="shared" si="228"/>
        <v>21610113</v>
      </c>
      <c r="BK201" s="251">
        <v>348</v>
      </c>
      <c r="BL201" s="251">
        <v>5</v>
      </c>
      <c r="BM201" s="252">
        <f t="shared" si="229"/>
        <v>2</v>
      </c>
      <c r="BN201" s="252">
        <f t="shared" si="230"/>
        <v>0</v>
      </c>
      <c r="BO201" s="252">
        <f t="shared" si="231"/>
        <v>0</v>
      </c>
      <c r="BP201" s="252">
        <f t="shared" si="232"/>
        <v>0</v>
      </c>
      <c r="BQ201" s="254">
        <f t="shared" si="233"/>
        <v>224</v>
      </c>
      <c r="BR201">
        <f t="shared" si="226"/>
        <v>16</v>
      </c>
      <c r="BS201">
        <v>0</v>
      </c>
      <c r="BT201">
        <v>1</v>
      </c>
      <c r="BU201" t="s">
        <v>139</v>
      </c>
      <c r="BV201" t="str">
        <f t="shared" si="197"/>
        <v>0</v>
      </c>
      <c r="BW201" t="str">
        <f t="shared" si="197"/>
        <v>0</v>
      </c>
      <c r="BX201" t="str">
        <f t="shared" si="197"/>
        <v>1</v>
      </c>
      <c r="BY201" t="s">
        <v>23</v>
      </c>
      <c r="BZ201" s="253">
        <f t="shared" si="234"/>
        <v>0</v>
      </c>
      <c r="CA201" s="253">
        <f t="shared" si="235"/>
        <v>519.67999999999995</v>
      </c>
      <c r="CB201" s="253">
        <f t="shared" si="236"/>
        <v>0</v>
      </c>
      <c r="CC201" s="253">
        <f t="shared" si="237"/>
        <v>0</v>
      </c>
      <c r="CD201" s="253">
        <f t="shared" si="238"/>
        <v>0</v>
      </c>
      <c r="CE201" s="253">
        <f t="shared" si="239"/>
        <v>0</v>
      </c>
      <c r="CF201" s="253">
        <f t="shared" si="240"/>
        <v>0</v>
      </c>
      <c r="CG201" s="253">
        <f t="shared" si="241"/>
        <v>0</v>
      </c>
      <c r="CH201" s="253">
        <f t="shared" si="242"/>
        <v>0</v>
      </c>
      <c r="CI201" s="253">
        <f t="shared" si="243"/>
        <v>0</v>
      </c>
      <c r="CJ201" s="253">
        <f t="shared" si="244"/>
        <v>0</v>
      </c>
      <c r="CK201" s="253">
        <f t="shared" si="245"/>
        <v>0</v>
      </c>
    </row>
    <row r="202" spans="1:89" ht="20.399999999999999" x14ac:dyDescent="0.3">
      <c r="A202" s="218"/>
      <c r="B202" s="194">
        <v>118</v>
      </c>
      <c r="C202" s="219">
        <v>216011</v>
      </c>
      <c r="D202" s="267">
        <v>21610113</v>
      </c>
      <c r="E202" s="220" t="s">
        <v>221</v>
      </c>
      <c r="F202" s="198" t="s">
        <v>344</v>
      </c>
      <c r="G202" s="198" t="s">
        <v>345</v>
      </c>
      <c r="H202" s="199" t="s">
        <v>18</v>
      </c>
      <c r="I202" s="194"/>
      <c r="J202" s="199" t="s">
        <v>19</v>
      </c>
      <c r="K202" s="200">
        <f t="shared" si="198"/>
        <v>4</v>
      </c>
      <c r="L202" s="224" t="s">
        <v>208</v>
      </c>
      <c r="M202" s="201">
        <v>16</v>
      </c>
      <c r="N202" s="262">
        <f t="shared" si="227"/>
        <v>160</v>
      </c>
      <c r="O202" s="222">
        <v>160</v>
      </c>
      <c r="P202" s="110">
        <f t="shared" si="205"/>
        <v>742.4</v>
      </c>
      <c r="Q202" s="204" t="s">
        <v>139</v>
      </c>
      <c r="R202" s="113">
        <f t="shared" si="199"/>
        <v>2</v>
      </c>
      <c r="S202" s="114">
        <f t="shared" si="206"/>
        <v>371.2</v>
      </c>
      <c r="T202" s="113">
        <f t="shared" si="200"/>
        <v>2</v>
      </c>
      <c r="U202" s="115">
        <f t="shared" si="207"/>
        <v>371.2</v>
      </c>
      <c r="V202" s="113">
        <f t="shared" si="201"/>
        <v>0</v>
      </c>
      <c r="W202" s="115">
        <f t="shared" si="208"/>
        <v>0</v>
      </c>
      <c r="X202" s="113">
        <f t="shared" si="202"/>
        <v>0</v>
      </c>
      <c r="Y202" s="115">
        <f t="shared" si="209"/>
        <v>0</v>
      </c>
      <c r="Z202" s="116">
        <f t="shared" si="203"/>
        <v>742.4</v>
      </c>
      <c r="AA202" s="117" t="b">
        <f t="shared" si="204"/>
        <v>1</v>
      </c>
      <c r="AB202" s="194"/>
      <c r="AC202" s="213"/>
      <c r="AD202" s="109" t="s">
        <v>22</v>
      </c>
      <c r="AE202" s="108" t="s">
        <v>23</v>
      </c>
      <c r="AF202" s="214"/>
      <c r="AG202" s="215"/>
      <c r="AH202" s="210"/>
      <c r="AI202" s="164">
        <f t="shared" si="210"/>
        <v>0</v>
      </c>
      <c r="AJ202" s="223"/>
      <c r="AK202" s="164">
        <f t="shared" si="211"/>
        <v>0</v>
      </c>
      <c r="AL202" s="223">
        <v>2</v>
      </c>
      <c r="AM202" s="164">
        <f t="shared" si="212"/>
        <v>371.2</v>
      </c>
      <c r="AN202" s="223">
        <v>2</v>
      </c>
      <c r="AO202" s="164">
        <f t="shared" si="213"/>
        <v>371.2</v>
      </c>
      <c r="AP202" s="223">
        <v>0</v>
      </c>
      <c r="AQ202" s="164">
        <f t="shared" si="214"/>
        <v>0</v>
      </c>
      <c r="AR202" s="223">
        <v>0</v>
      </c>
      <c r="AS202" s="164">
        <f t="shared" si="215"/>
        <v>0</v>
      </c>
      <c r="AT202" s="223">
        <v>0</v>
      </c>
      <c r="AU202" s="164">
        <f t="shared" si="216"/>
        <v>0</v>
      </c>
      <c r="AV202" s="223">
        <v>0</v>
      </c>
      <c r="AW202" s="164">
        <f t="shared" si="217"/>
        <v>0</v>
      </c>
      <c r="AX202" s="223">
        <v>0</v>
      </c>
      <c r="AY202" s="164">
        <f t="shared" si="218"/>
        <v>0</v>
      </c>
      <c r="AZ202" s="223">
        <v>0</v>
      </c>
      <c r="BA202" s="164">
        <f t="shared" si="219"/>
        <v>0</v>
      </c>
      <c r="BB202" s="223">
        <v>0</v>
      </c>
      <c r="BC202" s="164">
        <f t="shared" si="220"/>
        <v>0</v>
      </c>
      <c r="BD202" s="223">
        <v>0</v>
      </c>
      <c r="BE202" s="164">
        <f t="shared" si="221"/>
        <v>0</v>
      </c>
      <c r="BF202" s="253">
        <f t="shared" si="222"/>
        <v>742.4</v>
      </c>
      <c r="BG202" s="253">
        <f t="shared" si="223"/>
        <v>742.4</v>
      </c>
      <c r="BH202" s="10" t="b">
        <f t="shared" si="224"/>
        <v>1</v>
      </c>
      <c r="BI202" s="253">
        <f t="shared" si="225"/>
        <v>0</v>
      </c>
      <c r="BJ202" s="250">
        <f t="shared" si="228"/>
        <v>21610113</v>
      </c>
      <c r="BK202" s="251">
        <v>348</v>
      </c>
      <c r="BL202" s="251">
        <v>5</v>
      </c>
      <c r="BM202" s="252">
        <f t="shared" si="229"/>
        <v>2</v>
      </c>
      <c r="BN202" s="252">
        <f t="shared" si="230"/>
        <v>2</v>
      </c>
      <c r="BO202" s="252">
        <f t="shared" si="231"/>
        <v>0</v>
      </c>
      <c r="BP202" s="252">
        <f t="shared" si="232"/>
        <v>0</v>
      </c>
      <c r="BQ202" s="254">
        <f t="shared" si="233"/>
        <v>160</v>
      </c>
      <c r="BR202">
        <f t="shared" si="226"/>
        <v>16</v>
      </c>
      <c r="BS202">
        <v>0</v>
      </c>
      <c r="BT202">
        <v>1</v>
      </c>
      <c r="BU202" t="s">
        <v>139</v>
      </c>
      <c r="BV202" t="str">
        <f t="shared" si="197"/>
        <v>0</v>
      </c>
      <c r="BW202" t="str">
        <f t="shared" si="197"/>
        <v>0</v>
      </c>
      <c r="BX202" t="str">
        <f t="shared" si="197"/>
        <v>1</v>
      </c>
      <c r="BY202" t="s">
        <v>23</v>
      </c>
      <c r="BZ202" s="253">
        <f t="shared" si="234"/>
        <v>0</v>
      </c>
      <c r="CA202" s="253">
        <f t="shared" si="235"/>
        <v>0</v>
      </c>
      <c r="CB202" s="253">
        <f t="shared" si="236"/>
        <v>371.2</v>
      </c>
      <c r="CC202" s="253">
        <f t="shared" si="237"/>
        <v>371.2</v>
      </c>
      <c r="CD202" s="253">
        <f t="shared" si="238"/>
        <v>0</v>
      </c>
      <c r="CE202" s="253">
        <f t="shared" si="239"/>
        <v>0</v>
      </c>
      <c r="CF202" s="253">
        <f t="shared" si="240"/>
        <v>0</v>
      </c>
      <c r="CG202" s="253">
        <f t="shared" si="241"/>
        <v>0</v>
      </c>
      <c r="CH202" s="253">
        <f t="shared" si="242"/>
        <v>0</v>
      </c>
      <c r="CI202" s="253">
        <f t="shared" si="243"/>
        <v>0</v>
      </c>
      <c r="CJ202" s="253">
        <f t="shared" si="244"/>
        <v>0</v>
      </c>
      <c r="CK202" s="253">
        <f t="shared" si="245"/>
        <v>0</v>
      </c>
    </row>
    <row r="203" spans="1:89" ht="20.399999999999999" x14ac:dyDescent="0.3">
      <c r="B203" s="129">
        <v>119</v>
      </c>
      <c r="C203" s="191">
        <v>217011</v>
      </c>
      <c r="D203" s="269">
        <v>21110175</v>
      </c>
      <c r="E203" s="193" t="s">
        <v>222</v>
      </c>
      <c r="F203" s="108" t="s">
        <v>344</v>
      </c>
      <c r="G203" s="108" t="s">
        <v>345</v>
      </c>
      <c r="H203" s="109" t="s">
        <v>18</v>
      </c>
      <c r="I203" s="123"/>
      <c r="J203" s="109" t="s">
        <v>19</v>
      </c>
      <c r="K203" s="111">
        <f t="shared" si="198"/>
        <v>0</v>
      </c>
      <c r="L203" s="140" t="s">
        <v>20</v>
      </c>
      <c r="M203" s="201">
        <v>0</v>
      </c>
      <c r="N203" s="262">
        <f t="shared" si="227"/>
        <v>21</v>
      </c>
      <c r="O203" s="147">
        <v>21</v>
      </c>
      <c r="P203" s="110">
        <f t="shared" si="205"/>
        <v>0</v>
      </c>
      <c r="Q203" s="112" t="s">
        <v>139</v>
      </c>
      <c r="R203" s="113">
        <f t="shared" si="199"/>
        <v>0</v>
      </c>
      <c r="S203" s="114">
        <f t="shared" si="206"/>
        <v>0</v>
      </c>
      <c r="T203" s="113">
        <f t="shared" si="200"/>
        <v>0</v>
      </c>
      <c r="U203" s="115">
        <f t="shared" si="207"/>
        <v>0</v>
      </c>
      <c r="V203" s="113">
        <f t="shared" si="201"/>
        <v>0</v>
      </c>
      <c r="W203" s="115">
        <f t="shared" si="208"/>
        <v>0</v>
      </c>
      <c r="X203" s="113">
        <f t="shared" si="202"/>
        <v>0</v>
      </c>
      <c r="Y203" s="115">
        <f t="shared" si="209"/>
        <v>0</v>
      </c>
      <c r="Z203" s="116">
        <f t="shared" si="203"/>
        <v>0</v>
      </c>
      <c r="AA203" s="117" t="b">
        <f t="shared" si="204"/>
        <v>1</v>
      </c>
      <c r="AB203" s="123"/>
      <c r="AC203" s="124"/>
      <c r="AD203" s="109" t="s">
        <v>22</v>
      </c>
      <c r="AE203" s="108" t="s">
        <v>23</v>
      </c>
      <c r="AF203" s="125"/>
      <c r="AG203" s="126"/>
      <c r="AH203" s="121">
        <v>0</v>
      </c>
      <c r="AI203" s="164">
        <f t="shared" si="210"/>
        <v>0</v>
      </c>
      <c r="AJ203" s="22">
        <v>0</v>
      </c>
      <c r="AK203" s="164">
        <f t="shared" si="211"/>
        <v>0</v>
      </c>
      <c r="AL203" s="22">
        <v>0</v>
      </c>
      <c r="AM203" s="164">
        <f t="shared" si="212"/>
        <v>0</v>
      </c>
      <c r="AN203" s="22">
        <v>0</v>
      </c>
      <c r="AO203" s="164">
        <f t="shared" si="213"/>
        <v>0</v>
      </c>
      <c r="AP203" s="22">
        <v>0</v>
      </c>
      <c r="AQ203" s="164">
        <f t="shared" si="214"/>
        <v>0</v>
      </c>
      <c r="AR203" s="22">
        <v>0</v>
      </c>
      <c r="AS203" s="164">
        <f t="shared" si="215"/>
        <v>0</v>
      </c>
      <c r="AT203" s="22">
        <v>0</v>
      </c>
      <c r="AU203" s="164">
        <f t="shared" si="216"/>
        <v>0</v>
      </c>
      <c r="AV203" s="22">
        <v>0</v>
      </c>
      <c r="AW203" s="164">
        <f t="shared" si="217"/>
        <v>0</v>
      </c>
      <c r="AX203" s="22">
        <v>0</v>
      </c>
      <c r="AY203" s="164">
        <f t="shared" si="218"/>
        <v>0</v>
      </c>
      <c r="AZ203" s="22">
        <v>0</v>
      </c>
      <c r="BA203" s="164">
        <f t="shared" si="219"/>
        <v>0</v>
      </c>
      <c r="BB203" s="22">
        <v>0</v>
      </c>
      <c r="BC203" s="164">
        <f t="shared" si="220"/>
        <v>0</v>
      </c>
      <c r="BD203" s="22">
        <v>0</v>
      </c>
      <c r="BE203" s="164">
        <f t="shared" si="221"/>
        <v>0</v>
      </c>
      <c r="BF203" s="253">
        <f t="shared" si="222"/>
        <v>0</v>
      </c>
      <c r="BG203" s="253">
        <f t="shared" si="223"/>
        <v>0</v>
      </c>
      <c r="BH203" s="10" t="b">
        <f t="shared" si="224"/>
        <v>1</v>
      </c>
      <c r="BI203" s="253">
        <f t="shared" si="225"/>
        <v>0</v>
      </c>
      <c r="BJ203" s="250">
        <f t="shared" si="228"/>
        <v>21110175</v>
      </c>
      <c r="BK203" s="251">
        <v>348</v>
      </c>
      <c r="BL203" s="251">
        <v>5</v>
      </c>
      <c r="BM203" s="252">
        <f t="shared" si="229"/>
        <v>0</v>
      </c>
      <c r="BN203" s="252">
        <f t="shared" si="230"/>
        <v>0</v>
      </c>
      <c r="BO203" s="252">
        <f t="shared" si="231"/>
        <v>0</v>
      </c>
      <c r="BP203" s="252">
        <f t="shared" si="232"/>
        <v>0</v>
      </c>
      <c r="BQ203" s="254">
        <f t="shared" si="233"/>
        <v>21</v>
      </c>
      <c r="BR203">
        <f t="shared" si="226"/>
        <v>0</v>
      </c>
      <c r="BS203">
        <v>0</v>
      </c>
      <c r="BT203">
        <v>1</v>
      </c>
      <c r="BU203" t="s">
        <v>139</v>
      </c>
      <c r="BV203" t="str">
        <f t="shared" si="197"/>
        <v>0</v>
      </c>
      <c r="BW203" t="str">
        <f t="shared" si="197"/>
        <v>0</v>
      </c>
      <c r="BX203" t="str">
        <f t="shared" si="197"/>
        <v>1</v>
      </c>
      <c r="BY203" t="s">
        <v>23</v>
      </c>
      <c r="BZ203" s="253">
        <f t="shared" si="234"/>
        <v>0</v>
      </c>
      <c r="CA203" s="253">
        <f t="shared" si="235"/>
        <v>0</v>
      </c>
      <c r="CB203" s="253">
        <f t="shared" si="236"/>
        <v>0</v>
      </c>
      <c r="CC203" s="253">
        <f t="shared" si="237"/>
        <v>0</v>
      </c>
      <c r="CD203" s="253">
        <f t="shared" si="238"/>
        <v>0</v>
      </c>
      <c r="CE203" s="253">
        <f t="shared" si="239"/>
        <v>0</v>
      </c>
      <c r="CF203" s="253">
        <f t="shared" si="240"/>
        <v>0</v>
      </c>
      <c r="CG203" s="253">
        <f t="shared" si="241"/>
        <v>0</v>
      </c>
      <c r="CH203" s="253">
        <f t="shared" si="242"/>
        <v>0</v>
      </c>
      <c r="CI203" s="253">
        <f t="shared" si="243"/>
        <v>0</v>
      </c>
      <c r="CJ203" s="253">
        <f t="shared" si="244"/>
        <v>0</v>
      </c>
      <c r="CK203" s="253">
        <f t="shared" si="245"/>
        <v>0</v>
      </c>
    </row>
    <row r="204" spans="1:89" ht="20.399999999999999" x14ac:dyDescent="0.3">
      <c r="B204" s="129">
        <v>120</v>
      </c>
      <c r="C204" s="191">
        <v>217011</v>
      </c>
      <c r="D204" s="269">
        <v>21110176</v>
      </c>
      <c r="E204" s="193" t="s">
        <v>223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98"/>
        <v>0</v>
      </c>
      <c r="L204" s="140" t="s">
        <v>20</v>
      </c>
      <c r="M204" s="104">
        <v>0</v>
      </c>
      <c r="N204" s="262">
        <f t="shared" si="227"/>
        <v>23</v>
      </c>
      <c r="O204" s="147">
        <v>23</v>
      </c>
      <c r="P204" s="110">
        <f t="shared" si="205"/>
        <v>0</v>
      </c>
      <c r="Q204" s="112" t="s">
        <v>139</v>
      </c>
      <c r="R204" s="113">
        <f t="shared" si="199"/>
        <v>0</v>
      </c>
      <c r="S204" s="114">
        <f t="shared" si="206"/>
        <v>0</v>
      </c>
      <c r="T204" s="113">
        <f t="shared" si="200"/>
        <v>0</v>
      </c>
      <c r="U204" s="115">
        <f t="shared" si="207"/>
        <v>0</v>
      </c>
      <c r="V204" s="113">
        <f t="shared" si="201"/>
        <v>0</v>
      </c>
      <c r="W204" s="115">
        <f t="shared" si="208"/>
        <v>0</v>
      </c>
      <c r="X204" s="113">
        <f t="shared" si="202"/>
        <v>0</v>
      </c>
      <c r="Y204" s="115">
        <f t="shared" si="209"/>
        <v>0</v>
      </c>
      <c r="Z204" s="116">
        <f t="shared" si="203"/>
        <v>0</v>
      </c>
      <c r="AA204" s="117" t="b">
        <f t="shared" si="204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210"/>
        <v>0</v>
      </c>
      <c r="AJ204" s="22">
        <v>0</v>
      </c>
      <c r="AK204" s="164">
        <f t="shared" si="211"/>
        <v>0</v>
      </c>
      <c r="AL204" s="22">
        <v>0</v>
      </c>
      <c r="AM204" s="164">
        <f t="shared" si="212"/>
        <v>0</v>
      </c>
      <c r="AN204" s="23">
        <v>0</v>
      </c>
      <c r="AO204" s="164">
        <f t="shared" si="213"/>
        <v>0</v>
      </c>
      <c r="AP204" s="23">
        <v>0</v>
      </c>
      <c r="AQ204" s="164">
        <f t="shared" si="214"/>
        <v>0</v>
      </c>
      <c r="AR204" s="23">
        <v>0</v>
      </c>
      <c r="AS204" s="164">
        <f t="shared" si="215"/>
        <v>0</v>
      </c>
      <c r="AT204" s="23">
        <v>0</v>
      </c>
      <c r="AU204" s="164">
        <f t="shared" si="216"/>
        <v>0</v>
      </c>
      <c r="AV204" s="23">
        <v>0</v>
      </c>
      <c r="AW204" s="164">
        <f t="shared" si="217"/>
        <v>0</v>
      </c>
      <c r="AX204" s="23">
        <v>0</v>
      </c>
      <c r="AY204" s="164">
        <f t="shared" si="218"/>
        <v>0</v>
      </c>
      <c r="AZ204" s="23">
        <v>0</v>
      </c>
      <c r="BA204" s="164">
        <f t="shared" si="219"/>
        <v>0</v>
      </c>
      <c r="BB204" s="23">
        <v>0</v>
      </c>
      <c r="BC204" s="164">
        <f t="shared" si="220"/>
        <v>0</v>
      </c>
      <c r="BD204" s="23">
        <v>0</v>
      </c>
      <c r="BE204" s="164">
        <f t="shared" si="221"/>
        <v>0</v>
      </c>
      <c r="BF204" s="253">
        <f t="shared" si="222"/>
        <v>0</v>
      </c>
      <c r="BG204" s="253">
        <f t="shared" si="223"/>
        <v>0</v>
      </c>
      <c r="BH204" s="10" t="b">
        <f t="shared" si="224"/>
        <v>1</v>
      </c>
      <c r="BI204" s="253">
        <f t="shared" si="225"/>
        <v>0</v>
      </c>
      <c r="BJ204" s="250">
        <f t="shared" si="228"/>
        <v>21110176</v>
      </c>
      <c r="BK204" s="251">
        <v>348</v>
      </c>
      <c r="BL204" s="251">
        <v>5</v>
      </c>
      <c r="BM204" s="252">
        <f t="shared" si="229"/>
        <v>0</v>
      </c>
      <c r="BN204" s="252">
        <f t="shared" si="230"/>
        <v>0</v>
      </c>
      <c r="BO204" s="252">
        <f t="shared" si="231"/>
        <v>0</v>
      </c>
      <c r="BP204" s="252">
        <f t="shared" si="232"/>
        <v>0</v>
      </c>
      <c r="BQ204" s="254">
        <f t="shared" si="233"/>
        <v>23</v>
      </c>
      <c r="BR204">
        <f t="shared" si="226"/>
        <v>0</v>
      </c>
      <c r="BS204">
        <v>0</v>
      </c>
      <c r="BT204">
        <v>1</v>
      </c>
      <c r="BU204" t="s">
        <v>139</v>
      </c>
      <c r="BV204" t="str">
        <f t="shared" si="197"/>
        <v>0</v>
      </c>
      <c r="BW204" t="str">
        <f t="shared" si="197"/>
        <v>0</v>
      </c>
      <c r="BX204" t="str">
        <f t="shared" si="197"/>
        <v>1</v>
      </c>
      <c r="BY204" t="s">
        <v>23</v>
      </c>
      <c r="BZ204" s="253">
        <f t="shared" si="234"/>
        <v>0</v>
      </c>
      <c r="CA204" s="253">
        <f t="shared" si="235"/>
        <v>0</v>
      </c>
      <c r="CB204" s="253">
        <f t="shared" si="236"/>
        <v>0</v>
      </c>
      <c r="CC204" s="253">
        <f t="shared" si="237"/>
        <v>0</v>
      </c>
      <c r="CD204" s="253">
        <f t="shared" si="238"/>
        <v>0</v>
      </c>
      <c r="CE204" s="253">
        <f t="shared" si="239"/>
        <v>0</v>
      </c>
      <c r="CF204" s="253">
        <f t="shared" si="240"/>
        <v>0</v>
      </c>
      <c r="CG204" s="253">
        <f t="shared" si="241"/>
        <v>0</v>
      </c>
      <c r="CH204" s="253">
        <f t="shared" si="242"/>
        <v>0</v>
      </c>
      <c r="CI204" s="253">
        <f t="shared" si="243"/>
        <v>0</v>
      </c>
      <c r="CJ204" s="253">
        <f t="shared" si="244"/>
        <v>0</v>
      </c>
      <c r="CK204" s="253">
        <f t="shared" si="245"/>
        <v>0</v>
      </c>
    </row>
    <row r="205" spans="1:89" ht="20.399999999999999" x14ac:dyDescent="0.3">
      <c r="B205" s="129">
        <v>121</v>
      </c>
      <c r="C205" s="191">
        <v>217011</v>
      </c>
      <c r="D205" s="269">
        <v>21110174</v>
      </c>
      <c r="E205" s="193" t="s">
        <v>224</v>
      </c>
      <c r="F205" s="108" t="s">
        <v>344</v>
      </c>
      <c r="G205" s="108" t="s">
        <v>345</v>
      </c>
      <c r="H205" s="109" t="s">
        <v>18</v>
      </c>
      <c r="I205" s="110"/>
      <c r="J205" s="109" t="s">
        <v>19</v>
      </c>
      <c r="K205" s="111">
        <f t="shared" si="198"/>
        <v>0</v>
      </c>
      <c r="L205" s="140" t="s">
        <v>20</v>
      </c>
      <c r="M205" s="201">
        <v>0</v>
      </c>
      <c r="N205" s="262">
        <f t="shared" si="227"/>
        <v>95</v>
      </c>
      <c r="O205" s="147">
        <v>95</v>
      </c>
      <c r="P205" s="110">
        <f t="shared" si="205"/>
        <v>0</v>
      </c>
      <c r="Q205" s="112" t="s">
        <v>139</v>
      </c>
      <c r="R205" s="113">
        <f t="shared" si="199"/>
        <v>0</v>
      </c>
      <c r="S205" s="114">
        <f t="shared" si="206"/>
        <v>0</v>
      </c>
      <c r="T205" s="113">
        <f t="shared" si="200"/>
        <v>0</v>
      </c>
      <c r="U205" s="115">
        <f t="shared" si="207"/>
        <v>0</v>
      </c>
      <c r="V205" s="113">
        <f t="shared" si="201"/>
        <v>0</v>
      </c>
      <c r="W205" s="115">
        <f t="shared" si="208"/>
        <v>0</v>
      </c>
      <c r="X205" s="113">
        <f t="shared" si="202"/>
        <v>0</v>
      </c>
      <c r="Y205" s="115">
        <f t="shared" si="209"/>
        <v>0</v>
      </c>
      <c r="Z205" s="116">
        <f t="shared" si="203"/>
        <v>0</v>
      </c>
      <c r="AA205" s="117" t="b">
        <f t="shared" si="204"/>
        <v>1</v>
      </c>
      <c r="AB205" s="109"/>
      <c r="AC205" s="122"/>
      <c r="AD205" s="109" t="s">
        <v>22</v>
      </c>
      <c r="AE205" s="108" t="s">
        <v>23</v>
      </c>
      <c r="AF205" s="119"/>
      <c r="AG205" s="120"/>
      <c r="AH205" s="121">
        <v>0</v>
      </c>
      <c r="AI205" s="164">
        <f t="shared" si="210"/>
        <v>0</v>
      </c>
      <c r="AJ205" s="21">
        <v>0</v>
      </c>
      <c r="AK205" s="164">
        <f t="shared" si="211"/>
        <v>0</v>
      </c>
      <c r="AL205" s="21">
        <v>0</v>
      </c>
      <c r="AM205" s="164">
        <f t="shared" si="212"/>
        <v>0</v>
      </c>
      <c r="AN205" s="21">
        <v>0</v>
      </c>
      <c r="AO205" s="164">
        <f t="shared" si="213"/>
        <v>0</v>
      </c>
      <c r="AP205" s="21">
        <v>0</v>
      </c>
      <c r="AQ205" s="164">
        <f t="shared" si="214"/>
        <v>0</v>
      </c>
      <c r="AR205" s="21">
        <v>0</v>
      </c>
      <c r="AS205" s="164">
        <f t="shared" si="215"/>
        <v>0</v>
      </c>
      <c r="AT205" s="21">
        <v>0</v>
      </c>
      <c r="AU205" s="164">
        <f t="shared" si="216"/>
        <v>0</v>
      </c>
      <c r="AV205" s="21">
        <v>0</v>
      </c>
      <c r="AW205" s="164">
        <f t="shared" si="217"/>
        <v>0</v>
      </c>
      <c r="AX205" s="21">
        <v>0</v>
      </c>
      <c r="AY205" s="164">
        <f t="shared" si="218"/>
        <v>0</v>
      </c>
      <c r="AZ205" s="21">
        <v>0</v>
      </c>
      <c r="BA205" s="164">
        <f t="shared" si="219"/>
        <v>0</v>
      </c>
      <c r="BB205" s="21">
        <v>0</v>
      </c>
      <c r="BC205" s="164">
        <f t="shared" si="220"/>
        <v>0</v>
      </c>
      <c r="BD205" s="21">
        <v>0</v>
      </c>
      <c r="BE205" s="164">
        <f t="shared" si="221"/>
        <v>0</v>
      </c>
      <c r="BF205" s="253">
        <f t="shared" si="222"/>
        <v>0</v>
      </c>
      <c r="BG205" s="253">
        <f t="shared" si="223"/>
        <v>0</v>
      </c>
      <c r="BH205" s="10" t="b">
        <f t="shared" si="224"/>
        <v>1</v>
      </c>
      <c r="BI205" s="253">
        <f t="shared" si="225"/>
        <v>0</v>
      </c>
      <c r="BJ205" s="250">
        <f t="shared" si="228"/>
        <v>21110174</v>
      </c>
      <c r="BK205" s="251">
        <v>348</v>
      </c>
      <c r="BL205" s="251">
        <v>5</v>
      </c>
      <c r="BM205" s="252">
        <f t="shared" si="229"/>
        <v>0</v>
      </c>
      <c r="BN205" s="252">
        <f t="shared" si="230"/>
        <v>0</v>
      </c>
      <c r="BO205" s="252">
        <f t="shared" si="231"/>
        <v>0</v>
      </c>
      <c r="BP205" s="252">
        <f t="shared" si="232"/>
        <v>0</v>
      </c>
      <c r="BQ205" s="254">
        <f t="shared" si="233"/>
        <v>95</v>
      </c>
      <c r="BR205">
        <f t="shared" si="226"/>
        <v>0</v>
      </c>
      <c r="BS205">
        <v>0</v>
      </c>
      <c r="BT205">
        <v>1</v>
      </c>
      <c r="BU205" t="s">
        <v>139</v>
      </c>
      <c r="BV205" t="str">
        <f t="shared" si="197"/>
        <v>0</v>
      </c>
      <c r="BW205" t="str">
        <f t="shared" si="197"/>
        <v>0</v>
      </c>
      <c r="BX205" t="str">
        <f t="shared" si="197"/>
        <v>1</v>
      </c>
      <c r="BY205" t="s">
        <v>23</v>
      </c>
      <c r="BZ205" s="253">
        <f t="shared" si="234"/>
        <v>0</v>
      </c>
      <c r="CA205" s="253">
        <f t="shared" si="235"/>
        <v>0</v>
      </c>
      <c r="CB205" s="253">
        <f t="shared" si="236"/>
        <v>0</v>
      </c>
      <c r="CC205" s="253">
        <f t="shared" si="237"/>
        <v>0</v>
      </c>
      <c r="CD205" s="253">
        <f t="shared" si="238"/>
        <v>0</v>
      </c>
      <c r="CE205" s="253">
        <f t="shared" si="239"/>
        <v>0</v>
      </c>
      <c r="CF205" s="253">
        <f t="shared" si="240"/>
        <v>0</v>
      </c>
      <c r="CG205" s="253">
        <f t="shared" si="241"/>
        <v>0</v>
      </c>
      <c r="CH205" s="253">
        <f t="shared" si="242"/>
        <v>0</v>
      </c>
      <c r="CI205" s="253">
        <f t="shared" si="243"/>
        <v>0</v>
      </c>
      <c r="CJ205" s="253">
        <f t="shared" si="244"/>
        <v>0</v>
      </c>
      <c r="CK205" s="253">
        <f t="shared" si="245"/>
        <v>0</v>
      </c>
    </row>
    <row r="206" spans="1:89" ht="20.399999999999999" x14ac:dyDescent="0.3">
      <c r="B206" s="129">
        <v>122</v>
      </c>
      <c r="C206" s="192">
        <v>221011</v>
      </c>
      <c r="D206" s="266">
        <v>22110004</v>
      </c>
      <c r="E206" s="149" t="s">
        <v>225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si="198"/>
        <v>78</v>
      </c>
      <c r="L206" s="193" t="s">
        <v>231</v>
      </c>
      <c r="M206" s="104">
        <v>0</v>
      </c>
      <c r="N206" s="262">
        <f t="shared" si="227"/>
        <v>29.9</v>
      </c>
      <c r="O206" s="150">
        <v>29.9</v>
      </c>
      <c r="P206" s="110">
        <f t="shared" si="205"/>
        <v>2332.1999999999998</v>
      </c>
      <c r="Q206" s="112" t="s">
        <v>139</v>
      </c>
      <c r="R206" s="113">
        <f t="shared" si="199"/>
        <v>15</v>
      </c>
      <c r="S206" s="114">
        <f t="shared" si="206"/>
        <v>448.5</v>
      </c>
      <c r="T206" s="113">
        <f t="shared" si="200"/>
        <v>24</v>
      </c>
      <c r="U206" s="115">
        <f t="shared" si="207"/>
        <v>717.59999999999991</v>
      </c>
      <c r="V206" s="113">
        <f t="shared" si="201"/>
        <v>20</v>
      </c>
      <c r="W206" s="115">
        <f t="shared" si="208"/>
        <v>598</v>
      </c>
      <c r="X206" s="113">
        <f t="shared" si="202"/>
        <v>19</v>
      </c>
      <c r="Y206" s="115">
        <f t="shared" si="209"/>
        <v>568.1</v>
      </c>
      <c r="Z206" s="116">
        <f t="shared" si="203"/>
        <v>2332.1999999999998</v>
      </c>
      <c r="AA206" s="117" t="b">
        <f t="shared" si="204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210"/>
        <v>0</v>
      </c>
      <c r="AJ206" s="22">
        <v>13</v>
      </c>
      <c r="AK206" s="164">
        <f t="shared" si="211"/>
        <v>388.7</v>
      </c>
      <c r="AL206" s="22">
        <v>2</v>
      </c>
      <c r="AM206" s="164">
        <f t="shared" si="212"/>
        <v>59.8</v>
      </c>
      <c r="AN206" s="22">
        <v>8</v>
      </c>
      <c r="AO206" s="164">
        <f t="shared" si="213"/>
        <v>239.2</v>
      </c>
      <c r="AP206" s="22">
        <v>8</v>
      </c>
      <c r="AQ206" s="164">
        <f t="shared" si="214"/>
        <v>239.2</v>
      </c>
      <c r="AR206" s="22">
        <v>8</v>
      </c>
      <c r="AS206" s="164">
        <f t="shared" si="215"/>
        <v>239.2</v>
      </c>
      <c r="AT206" s="22">
        <v>4</v>
      </c>
      <c r="AU206" s="164">
        <f t="shared" si="216"/>
        <v>119.6</v>
      </c>
      <c r="AV206" s="22">
        <v>8</v>
      </c>
      <c r="AW206" s="164">
        <f t="shared" si="217"/>
        <v>239.2</v>
      </c>
      <c r="AX206" s="22">
        <v>8</v>
      </c>
      <c r="AY206" s="164">
        <f t="shared" si="218"/>
        <v>239.2</v>
      </c>
      <c r="AZ206" s="22">
        <v>8</v>
      </c>
      <c r="BA206" s="164">
        <f t="shared" si="219"/>
        <v>239.2</v>
      </c>
      <c r="BB206" s="22">
        <v>8</v>
      </c>
      <c r="BC206" s="164">
        <f t="shared" si="220"/>
        <v>239.2</v>
      </c>
      <c r="BD206" s="22">
        <v>3</v>
      </c>
      <c r="BE206" s="164">
        <f t="shared" si="221"/>
        <v>89.699999999999989</v>
      </c>
      <c r="BF206" s="253">
        <f t="shared" si="222"/>
        <v>2332.1999999999998</v>
      </c>
      <c r="BG206" s="253">
        <f t="shared" si="223"/>
        <v>2332.1999999999998</v>
      </c>
      <c r="BH206" s="10" t="b">
        <f t="shared" si="224"/>
        <v>1</v>
      </c>
      <c r="BI206" s="253">
        <f t="shared" si="225"/>
        <v>0</v>
      </c>
      <c r="BJ206" s="250">
        <f t="shared" si="228"/>
        <v>22110004</v>
      </c>
      <c r="BK206" s="251">
        <v>348</v>
      </c>
      <c r="BL206" s="251">
        <v>5</v>
      </c>
      <c r="BM206" s="252">
        <f t="shared" si="229"/>
        <v>15</v>
      </c>
      <c r="BN206" s="252">
        <f t="shared" si="230"/>
        <v>24</v>
      </c>
      <c r="BO206" s="252">
        <f t="shared" si="231"/>
        <v>20</v>
      </c>
      <c r="BP206" s="252">
        <f t="shared" si="232"/>
        <v>19</v>
      </c>
      <c r="BQ206" s="254">
        <f t="shared" si="233"/>
        <v>29.9</v>
      </c>
      <c r="BR206">
        <f t="shared" si="226"/>
        <v>0</v>
      </c>
      <c r="BS206">
        <v>0</v>
      </c>
      <c r="BT206">
        <v>1</v>
      </c>
      <c r="BU206" t="s">
        <v>139</v>
      </c>
      <c r="BV206" t="str">
        <f t="shared" si="197"/>
        <v>0</v>
      </c>
      <c r="BW206" t="str">
        <f t="shared" si="197"/>
        <v>0</v>
      </c>
      <c r="BX206" t="str">
        <f t="shared" si="197"/>
        <v>1</v>
      </c>
      <c r="BY206" t="s">
        <v>23</v>
      </c>
      <c r="BZ206" s="253">
        <f t="shared" si="234"/>
        <v>0</v>
      </c>
      <c r="CA206" s="253">
        <f t="shared" si="235"/>
        <v>388.7</v>
      </c>
      <c r="CB206" s="253">
        <f t="shared" si="236"/>
        <v>59.8</v>
      </c>
      <c r="CC206" s="253">
        <f t="shared" si="237"/>
        <v>239.2</v>
      </c>
      <c r="CD206" s="253">
        <f t="shared" si="238"/>
        <v>239.2</v>
      </c>
      <c r="CE206" s="253">
        <f t="shared" si="239"/>
        <v>239.2</v>
      </c>
      <c r="CF206" s="253">
        <f t="shared" si="240"/>
        <v>119.6</v>
      </c>
      <c r="CG206" s="253">
        <f t="shared" si="241"/>
        <v>239.2</v>
      </c>
      <c r="CH206" s="253">
        <f t="shared" si="242"/>
        <v>239.2</v>
      </c>
      <c r="CI206" s="253">
        <f t="shared" si="243"/>
        <v>239.2</v>
      </c>
      <c r="CJ206" s="253">
        <f t="shared" si="244"/>
        <v>239.2</v>
      </c>
      <c r="CK206" s="253">
        <f t="shared" si="245"/>
        <v>89.699999999999989</v>
      </c>
    </row>
    <row r="207" spans="1:89" ht="20.399999999999999" x14ac:dyDescent="0.3">
      <c r="B207" s="129">
        <v>123</v>
      </c>
      <c r="C207" s="192">
        <v>221011</v>
      </c>
      <c r="D207" s="268">
        <v>22110005</v>
      </c>
      <c r="E207" s="151" t="s">
        <v>226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98"/>
        <v>7</v>
      </c>
      <c r="L207" s="193" t="s">
        <v>232</v>
      </c>
      <c r="M207" s="201">
        <v>0</v>
      </c>
      <c r="N207" s="262">
        <f t="shared" si="227"/>
        <v>313</v>
      </c>
      <c r="O207" s="150">
        <v>313</v>
      </c>
      <c r="P207" s="110">
        <f t="shared" si="205"/>
        <v>2191</v>
      </c>
      <c r="Q207" s="112" t="s">
        <v>139</v>
      </c>
      <c r="R207" s="113">
        <f t="shared" si="199"/>
        <v>0</v>
      </c>
      <c r="S207" s="114">
        <f t="shared" si="206"/>
        <v>0</v>
      </c>
      <c r="T207" s="113">
        <f t="shared" si="200"/>
        <v>3</v>
      </c>
      <c r="U207" s="115">
        <f t="shared" si="207"/>
        <v>939</v>
      </c>
      <c r="V207" s="113">
        <f t="shared" si="201"/>
        <v>2</v>
      </c>
      <c r="W207" s="115">
        <f t="shared" si="208"/>
        <v>626</v>
      </c>
      <c r="X207" s="113">
        <f t="shared" si="202"/>
        <v>2</v>
      </c>
      <c r="Y207" s="115">
        <f t="shared" si="209"/>
        <v>626</v>
      </c>
      <c r="Z207" s="116">
        <f t="shared" si="203"/>
        <v>2191</v>
      </c>
      <c r="AA207" s="117" t="b">
        <f t="shared" si="204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210"/>
        <v>0</v>
      </c>
      <c r="AJ207" s="22">
        <v>0</v>
      </c>
      <c r="AK207" s="164">
        <f t="shared" si="211"/>
        <v>0</v>
      </c>
      <c r="AL207" s="22">
        <v>0</v>
      </c>
      <c r="AM207" s="164">
        <f t="shared" si="212"/>
        <v>0</v>
      </c>
      <c r="AN207" s="22">
        <v>1</v>
      </c>
      <c r="AO207" s="164">
        <f t="shared" si="213"/>
        <v>313</v>
      </c>
      <c r="AP207" s="22">
        <v>1</v>
      </c>
      <c r="AQ207" s="164">
        <f t="shared" si="214"/>
        <v>313</v>
      </c>
      <c r="AR207" s="22">
        <v>1</v>
      </c>
      <c r="AS207" s="164">
        <f t="shared" si="215"/>
        <v>313</v>
      </c>
      <c r="AT207" s="22">
        <v>0</v>
      </c>
      <c r="AU207" s="164">
        <f t="shared" si="216"/>
        <v>0</v>
      </c>
      <c r="AV207" s="22">
        <v>1</v>
      </c>
      <c r="AW207" s="164">
        <f t="shared" si="217"/>
        <v>313</v>
      </c>
      <c r="AX207" s="22">
        <v>1</v>
      </c>
      <c r="AY207" s="164">
        <f t="shared" si="218"/>
        <v>313</v>
      </c>
      <c r="AZ207" s="22">
        <v>1</v>
      </c>
      <c r="BA207" s="164">
        <f t="shared" si="219"/>
        <v>313</v>
      </c>
      <c r="BB207" s="22">
        <v>1</v>
      </c>
      <c r="BC207" s="164">
        <f t="shared" si="220"/>
        <v>313</v>
      </c>
      <c r="BD207" s="22">
        <v>0</v>
      </c>
      <c r="BE207" s="164">
        <f t="shared" si="221"/>
        <v>0</v>
      </c>
      <c r="BF207" s="253">
        <f t="shared" si="222"/>
        <v>2191</v>
      </c>
      <c r="BG207" s="253">
        <f t="shared" si="223"/>
        <v>2191</v>
      </c>
      <c r="BH207" s="10" t="b">
        <f t="shared" si="224"/>
        <v>1</v>
      </c>
      <c r="BI207" s="253">
        <f t="shared" si="225"/>
        <v>0</v>
      </c>
      <c r="BJ207" s="250">
        <f t="shared" si="228"/>
        <v>22110005</v>
      </c>
      <c r="BK207" s="251">
        <v>348</v>
      </c>
      <c r="BL207" s="251">
        <v>5</v>
      </c>
      <c r="BM207" s="252">
        <f t="shared" si="229"/>
        <v>0</v>
      </c>
      <c r="BN207" s="252">
        <f t="shared" si="230"/>
        <v>3</v>
      </c>
      <c r="BO207" s="252">
        <f t="shared" si="231"/>
        <v>2</v>
      </c>
      <c r="BP207" s="252">
        <f t="shared" si="232"/>
        <v>2</v>
      </c>
      <c r="BQ207" s="254">
        <f t="shared" si="233"/>
        <v>313</v>
      </c>
      <c r="BR207">
        <f t="shared" si="226"/>
        <v>0</v>
      </c>
      <c r="BS207">
        <v>0</v>
      </c>
      <c r="BT207">
        <v>1</v>
      </c>
      <c r="BU207" t="s">
        <v>139</v>
      </c>
      <c r="BV207" t="str">
        <f t="shared" si="197"/>
        <v>0</v>
      </c>
      <c r="BW207" t="str">
        <f t="shared" si="197"/>
        <v>0</v>
      </c>
      <c r="BX207" t="str">
        <f t="shared" si="197"/>
        <v>1</v>
      </c>
      <c r="BY207" t="s">
        <v>23</v>
      </c>
      <c r="BZ207" s="253">
        <f t="shared" si="234"/>
        <v>0</v>
      </c>
      <c r="CA207" s="253">
        <f t="shared" si="235"/>
        <v>0</v>
      </c>
      <c r="CB207" s="253">
        <f t="shared" si="236"/>
        <v>0</v>
      </c>
      <c r="CC207" s="253">
        <f t="shared" si="237"/>
        <v>313</v>
      </c>
      <c r="CD207" s="253">
        <f t="shared" si="238"/>
        <v>313</v>
      </c>
      <c r="CE207" s="253">
        <f t="shared" si="239"/>
        <v>313</v>
      </c>
      <c r="CF207" s="253">
        <f t="shared" si="240"/>
        <v>0</v>
      </c>
      <c r="CG207" s="253">
        <f t="shared" si="241"/>
        <v>313</v>
      </c>
      <c r="CH207" s="253">
        <f t="shared" si="242"/>
        <v>313</v>
      </c>
      <c r="CI207" s="253">
        <f t="shared" si="243"/>
        <v>313</v>
      </c>
      <c r="CJ207" s="253">
        <f t="shared" si="244"/>
        <v>313</v>
      </c>
      <c r="CK207" s="253">
        <f t="shared" si="245"/>
        <v>0</v>
      </c>
    </row>
    <row r="208" spans="1:89" ht="20.399999999999999" x14ac:dyDescent="0.3">
      <c r="B208" s="129">
        <v>124</v>
      </c>
      <c r="C208" s="192">
        <v>221011</v>
      </c>
      <c r="D208" s="268">
        <v>22110039</v>
      </c>
      <c r="E208" s="151" t="s">
        <v>227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98"/>
        <v>79</v>
      </c>
      <c r="L208" s="193" t="s">
        <v>233</v>
      </c>
      <c r="M208" s="104">
        <v>0</v>
      </c>
      <c r="N208" s="262">
        <f t="shared" si="227"/>
        <v>342.5</v>
      </c>
      <c r="O208" s="150">
        <v>342.5</v>
      </c>
      <c r="P208" s="110">
        <f t="shared" si="205"/>
        <v>27057.5</v>
      </c>
      <c r="Q208" s="112" t="s">
        <v>139</v>
      </c>
      <c r="R208" s="113">
        <f t="shared" si="199"/>
        <v>11</v>
      </c>
      <c r="S208" s="114">
        <f t="shared" si="206"/>
        <v>3767.5</v>
      </c>
      <c r="T208" s="113">
        <f t="shared" si="200"/>
        <v>27</v>
      </c>
      <c r="U208" s="115">
        <f t="shared" si="207"/>
        <v>9247.5</v>
      </c>
      <c r="V208" s="113">
        <f t="shared" si="201"/>
        <v>21</v>
      </c>
      <c r="W208" s="115">
        <f t="shared" si="208"/>
        <v>7192.5</v>
      </c>
      <c r="X208" s="113">
        <f t="shared" si="202"/>
        <v>20</v>
      </c>
      <c r="Y208" s="115">
        <f t="shared" si="209"/>
        <v>6850</v>
      </c>
      <c r="Z208" s="116">
        <f t="shared" si="203"/>
        <v>27057.5</v>
      </c>
      <c r="AA208" s="117" t="b">
        <f t="shared" si="204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210"/>
        <v>0</v>
      </c>
      <c r="AJ208" s="22">
        <v>7</v>
      </c>
      <c r="AK208" s="164">
        <f t="shared" si="211"/>
        <v>2397.5</v>
      </c>
      <c r="AL208" s="22">
        <v>4</v>
      </c>
      <c r="AM208" s="164">
        <f t="shared" si="212"/>
        <v>1370</v>
      </c>
      <c r="AN208" s="22">
        <v>9</v>
      </c>
      <c r="AO208" s="164">
        <f t="shared" si="213"/>
        <v>3082.5</v>
      </c>
      <c r="AP208" s="22">
        <v>9</v>
      </c>
      <c r="AQ208" s="164">
        <f t="shared" si="214"/>
        <v>3082.5</v>
      </c>
      <c r="AR208" s="22">
        <v>9</v>
      </c>
      <c r="AS208" s="164">
        <f t="shared" si="215"/>
        <v>3082.5</v>
      </c>
      <c r="AT208" s="22">
        <v>3</v>
      </c>
      <c r="AU208" s="164">
        <f t="shared" si="216"/>
        <v>1027.5</v>
      </c>
      <c r="AV208" s="22">
        <v>9</v>
      </c>
      <c r="AW208" s="164">
        <f t="shared" si="217"/>
        <v>3082.5</v>
      </c>
      <c r="AX208" s="22">
        <v>9</v>
      </c>
      <c r="AY208" s="164">
        <f t="shared" si="218"/>
        <v>3082.5</v>
      </c>
      <c r="AZ208" s="22">
        <v>9</v>
      </c>
      <c r="BA208" s="164">
        <f t="shared" si="219"/>
        <v>3082.5</v>
      </c>
      <c r="BB208" s="22">
        <v>9</v>
      </c>
      <c r="BC208" s="164">
        <f t="shared" si="220"/>
        <v>3082.5</v>
      </c>
      <c r="BD208" s="22">
        <v>2</v>
      </c>
      <c r="BE208" s="164">
        <f t="shared" si="221"/>
        <v>685</v>
      </c>
      <c r="BF208" s="253">
        <f t="shared" si="222"/>
        <v>27057.5</v>
      </c>
      <c r="BG208" s="253">
        <f t="shared" si="223"/>
        <v>27057.5</v>
      </c>
      <c r="BH208" s="10" t="b">
        <f t="shared" si="224"/>
        <v>1</v>
      </c>
      <c r="BI208" s="253">
        <f t="shared" si="225"/>
        <v>0</v>
      </c>
      <c r="BJ208" s="250">
        <f t="shared" si="228"/>
        <v>22110039</v>
      </c>
      <c r="BK208" s="251">
        <v>348</v>
      </c>
      <c r="BL208" s="251">
        <v>5</v>
      </c>
      <c r="BM208" s="252">
        <f t="shared" si="229"/>
        <v>11</v>
      </c>
      <c r="BN208" s="252">
        <f t="shared" si="230"/>
        <v>27</v>
      </c>
      <c r="BO208" s="252">
        <f t="shared" si="231"/>
        <v>21</v>
      </c>
      <c r="BP208" s="252">
        <f t="shared" si="232"/>
        <v>20</v>
      </c>
      <c r="BQ208" s="254">
        <f t="shared" si="233"/>
        <v>342.5</v>
      </c>
      <c r="BR208">
        <f t="shared" si="226"/>
        <v>0</v>
      </c>
      <c r="BS208">
        <v>0</v>
      </c>
      <c r="BT208">
        <v>1</v>
      </c>
      <c r="BU208" t="s">
        <v>139</v>
      </c>
      <c r="BV208" t="str">
        <f t="shared" si="197"/>
        <v>0</v>
      </c>
      <c r="BW208" t="str">
        <f t="shared" si="197"/>
        <v>0</v>
      </c>
      <c r="BX208" t="str">
        <f t="shared" si="197"/>
        <v>1</v>
      </c>
      <c r="BY208" t="s">
        <v>23</v>
      </c>
      <c r="BZ208" s="253">
        <f t="shared" si="234"/>
        <v>0</v>
      </c>
      <c r="CA208" s="253">
        <f t="shared" si="235"/>
        <v>2397.5</v>
      </c>
      <c r="CB208" s="253">
        <f t="shared" si="236"/>
        <v>1370</v>
      </c>
      <c r="CC208" s="253">
        <f t="shared" si="237"/>
        <v>3082.5</v>
      </c>
      <c r="CD208" s="253">
        <f t="shared" si="238"/>
        <v>3082.5</v>
      </c>
      <c r="CE208" s="253">
        <f t="shared" si="239"/>
        <v>3082.5</v>
      </c>
      <c r="CF208" s="253">
        <f t="shared" si="240"/>
        <v>1027.5</v>
      </c>
      <c r="CG208" s="253">
        <f t="shared" si="241"/>
        <v>3082.5</v>
      </c>
      <c r="CH208" s="253">
        <f t="shared" si="242"/>
        <v>3082.5</v>
      </c>
      <c r="CI208" s="253">
        <f t="shared" si="243"/>
        <v>3082.5</v>
      </c>
      <c r="CJ208" s="253">
        <f t="shared" si="244"/>
        <v>3082.5</v>
      </c>
      <c r="CK208" s="253">
        <f t="shared" si="245"/>
        <v>685</v>
      </c>
    </row>
    <row r="209" spans="2:89" ht="20.399999999999999" x14ac:dyDescent="0.3">
      <c r="B209" s="129">
        <v>126</v>
      </c>
      <c r="C209" s="192">
        <v>221011</v>
      </c>
      <c r="D209" s="268">
        <v>22110013</v>
      </c>
      <c r="E209" s="152" t="s">
        <v>228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198"/>
        <v>41</v>
      </c>
      <c r="L209" s="193" t="s">
        <v>233</v>
      </c>
      <c r="M209" s="201">
        <v>0</v>
      </c>
      <c r="N209" s="262">
        <f t="shared" si="227"/>
        <v>209.4</v>
      </c>
      <c r="O209" s="150">
        <v>209.4</v>
      </c>
      <c r="P209" s="110">
        <f t="shared" si="205"/>
        <v>8585.4</v>
      </c>
      <c r="Q209" s="112" t="s">
        <v>139</v>
      </c>
      <c r="R209" s="113">
        <f t="shared" si="199"/>
        <v>3</v>
      </c>
      <c r="S209" s="114">
        <f t="shared" si="206"/>
        <v>628.20000000000005</v>
      </c>
      <c r="T209" s="113">
        <f t="shared" si="200"/>
        <v>15</v>
      </c>
      <c r="U209" s="115">
        <f t="shared" si="207"/>
        <v>3141</v>
      </c>
      <c r="V209" s="113">
        <f t="shared" si="201"/>
        <v>12</v>
      </c>
      <c r="W209" s="115">
        <f t="shared" si="208"/>
        <v>2512.8000000000002</v>
      </c>
      <c r="X209" s="113">
        <f t="shared" si="202"/>
        <v>11</v>
      </c>
      <c r="Y209" s="115">
        <f t="shared" si="209"/>
        <v>2303.4</v>
      </c>
      <c r="Z209" s="116">
        <f t="shared" si="203"/>
        <v>8585.4</v>
      </c>
      <c r="AA209" s="117" t="b">
        <f t="shared" si="204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210"/>
        <v>0</v>
      </c>
      <c r="AJ209" s="22">
        <v>2</v>
      </c>
      <c r="AK209" s="164">
        <f t="shared" si="211"/>
        <v>418.8</v>
      </c>
      <c r="AL209" s="22">
        <v>1</v>
      </c>
      <c r="AM209" s="164">
        <f t="shared" si="212"/>
        <v>209.4</v>
      </c>
      <c r="AN209" s="22">
        <v>5</v>
      </c>
      <c r="AO209" s="164">
        <f t="shared" si="213"/>
        <v>1047</v>
      </c>
      <c r="AP209" s="22">
        <v>5</v>
      </c>
      <c r="AQ209" s="164">
        <f t="shared" si="214"/>
        <v>1047</v>
      </c>
      <c r="AR209" s="22">
        <v>5</v>
      </c>
      <c r="AS209" s="164">
        <f t="shared" si="215"/>
        <v>1047</v>
      </c>
      <c r="AT209" s="22">
        <v>2</v>
      </c>
      <c r="AU209" s="164">
        <f t="shared" si="216"/>
        <v>418.8</v>
      </c>
      <c r="AV209" s="22">
        <v>5</v>
      </c>
      <c r="AW209" s="164">
        <f t="shared" si="217"/>
        <v>1047</v>
      </c>
      <c r="AX209" s="22">
        <v>5</v>
      </c>
      <c r="AY209" s="164">
        <f t="shared" si="218"/>
        <v>1047</v>
      </c>
      <c r="AZ209" s="22">
        <v>5</v>
      </c>
      <c r="BA209" s="164">
        <f t="shared" si="219"/>
        <v>1047</v>
      </c>
      <c r="BB209" s="22">
        <v>5</v>
      </c>
      <c r="BC209" s="164">
        <f t="shared" si="220"/>
        <v>1047</v>
      </c>
      <c r="BD209" s="22">
        <v>1</v>
      </c>
      <c r="BE209" s="164">
        <f t="shared" si="221"/>
        <v>209.4</v>
      </c>
      <c r="BF209" s="253">
        <f t="shared" si="222"/>
        <v>8585.4</v>
      </c>
      <c r="BG209" s="253">
        <f t="shared" si="223"/>
        <v>8585.4</v>
      </c>
      <c r="BH209" s="10" t="b">
        <f t="shared" si="224"/>
        <v>1</v>
      </c>
      <c r="BI209" s="253">
        <f t="shared" si="225"/>
        <v>0</v>
      </c>
      <c r="BJ209" s="250">
        <f t="shared" si="228"/>
        <v>22110013</v>
      </c>
      <c r="BK209" s="251">
        <v>348</v>
      </c>
      <c r="BL209" s="251">
        <v>5</v>
      </c>
      <c r="BM209" s="252">
        <f t="shared" si="229"/>
        <v>3</v>
      </c>
      <c r="BN209" s="252">
        <f t="shared" si="230"/>
        <v>15</v>
      </c>
      <c r="BO209" s="252">
        <f t="shared" si="231"/>
        <v>12</v>
      </c>
      <c r="BP209" s="252">
        <f t="shared" si="232"/>
        <v>11</v>
      </c>
      <c r="BQ209" s="254">
        <f t="shared" si="233"/>
        <v>209.4</v>
      </c>
      <c r="BR209">
        <f t="shared" si="226"/>
        <v>0</v>
      </c>
      <c r="BS209">
        <v>0</v>
      </c>
      <c r="BT209">
        <v>1</v>
      </c>
      <c r="BU209" t="s">
        <v>139</v>
      </c>
      <c r="BV209" t="str">
        <f t="shared" si="197"/>
        <v>0</v>
      </c>
      <c r="BW209" t="str">
        <f t="shared" si="197"/>
        <v>0</v>
      </c>
      <c r="BX209" t="str">
        <f t="shared" si="197"/>
        <v>1</v>
      </c>
      <c r="BY209" t="s">
        <v>23</v>
      </c>
      <c r="BZ209" s="253">
        <f t="shared" si="234"/>
        <v>0</v>
      </c>
      <c r="CA209" s="253">
        <f t="shared" si="235"/>
        <v>418.8</v>
      </c>
      <c r="CB209" s="253">
        <f t="shared" si="236"/>
        <v>209.4</v>
      </c>
      <c r="CC209" s="253">
        <f t="shared" si="237"/>
        <v>1047</v>
      </c>
      <c r="CD209" s="253">
        <f t="shared" si="238"/>
        <v>1047</v>
      </c>
      <c r="CE209" s="253">
        <f t="shared" si="239"/>
        <v>1047</v>
      </c>
      <c r="CF209" s="253">
        <f t="shared" si="240"/>
        <v>418.8</v>
      </c>
      <c r="CG209" s="253">
        <f t="shared" si="241"/>
        <v>1047</v>
      </c>
      <c r="CH209" s="253">
        <f t="shared" si="242"/>
        <v>1047</v>
      </c>
      <c r="CI209" s="253">
        <f t="shared" si="243"/>
        <v>1047</v>
      </c>
      <c r="CJ209" s="253">
        <f t="shared" si="244"/>
        <v>1047</v>
      </c>
      <c r="CK209" s="253">
        <f t="shared" si="245"/>
        <v>209.4</v>
      </c>
    </row>
    <row r="210" spans="2:89" ht="20.399999999999999" x14ac:dyDescent="0.3">
      <c r="B210" s="129">
        <v>128</v>
      </c>
      <c r="C210" s="192">
        <v>221011</v>
      </c>
      <c r="D210" s="268">
        <v>22110016</v>
      </c>
      <c r="E210" s="151" t="s">
        <v>229</v>
      </c>
      <c r="F210" s="108" t="s">
        <v>344</v>
      </c>
      <c r="G210" s="108" t="s">
        <v>345</v>
      </c>
      <c r="H210" s="109" t="s">
        <v>18</v>
      </c>
      <c r="I210" s="110"/>
      <c r="J210" s="109" t="s">
        <v>19</v>
      </c>
      <c r="K210" s="111">
        <f t="shared" si="198"/>
        <v>31</v>
      </c>
      <c r="L210" s="193" t="s">
        <v>232</v>
      </c>
      <c r="M210" s="104">
        <v>0</v>
      </c>
      <c r="N210" s="262">
        <f t="shared" si="227"/>
        <v>130.1</v>
      </c>
      <c r="O210" s="150">
        <v>130.1</v>
      </c>
      <c r="P210" s="110">
        <f t="shared" si="205"/>
        <v>4033.1</v>
      </c>
      <c r="Q210" s="112" t="s">
        <v>139</v>
      </c>
      <c r="R210" s="113">
        <f t="shared" si="199"/>
        <v>2</v>
      </c>
      <c r="S210" s="114">
        <f t="shared" si="206"/>
        <v>260.2</v>
      </c>
      <c r="T210" s="113">
        <f t="shared" si="200"/>
        <v>12</v>
      </c>
      <c r="U210" s="115">
        <f t="shared" si="207"/>
        <v>1561.1999999999998</v>
      </c>
      <c r="V210" s="113">
        <f t="shared" si="201"/>
        <v>9</v>
      </c>
      <c r="W210" s="115">
        <f t="shared" si="208"/>
        <v>1170.8999999999999</v>
      </c>
      <c r="X210" s="113">
        <f t="shared" si="202"/>
        <v>8</v>
      </c>
      <c r="Y210" s="115">
        <f t="shared" si="209"/>
        <v>1040.8</v>
      </c>
      <c r="Z210" s="116">
        <f t="shared" si="203"/>
        <v>4033.0999999999995</v>
      </c>
      <c r="AA210" s="117" t="b">
        <f t="shared" si="204"/>
        <v>1</v>
      </c>
      <c r="AB210" s="109"/>
      <c r="AC210" s="122"/>
      <c r="AD210" s="109" t="s">
        <v>22</v>
      </c>
      <c r="AE210" s="108" t="s">
        <v>23</v>
      </c>
      <c r="AF210" s="119"/>
      <c r="AG210" s="120"/>
      <c r="AH210" s="21">
        <v>0</v>
      </c>
      <c r="AI210" s="164">
        <f t="shared" si="210"/>
        <v>0</v>
      </c>
      <c r="AJ210" s="21">
        <v>2</v>
      </c>
      <c r="AK210" s="164">
        <f t="shared" si="211"/>
        <v>260.2</v>
      </c>
      <c r="AL210" s="21">
        <v>0</v>
      </c>
      <c r="AM210" s="164">
        <f t="shared" si="212"/>
        <v>0</v>
      </c>
      <c r="AN210" s="21">
        <v>4</v>
      </c>
      <c r="AO210" s="164">
        <f t="shared" si="213"/>
        <v>520.4</v>
      </c>
      <c r="AP210" s="21">
        <v>4</v>
      </c>
      <c r="AQ210" s="164">
        <f t="shared" si="214"/>
        <v>520.4</v>
      </c>
      <c r="AR210" s="21">
        <v>4</v>
      </c>
      <c r="AS210" s="164">
        <f t="shared" si="215"/>
        <v>520.4</v>
      </c>
      <c r="AT210" s="21">
        <v>1</v>
      </c>
      <c r="AU210" s="164">
        <f t="shared" si="216"/>
        <v>130.1</v>
      </c>
      <c r="AV210" s="21">
        <v>4</v>
      </c>
      <c r="AW210" s="164">
        <f t="shared" si="217"/>
        <v>520.4</v>
      </c>
      <c r="AX210" s="21">
        <v>4</v>
      </c>
      <c r="AY210" s="164">
        <f t="shared" si="218"/>
        <v>520.4</v>
      </c>
      <c r="AZ210" s="21">
        <v>4</v>
      </c>
      <c r="BA210" s="164">
        <f t="shared" si="219"/>
        <v>520.4</v>
      </c>
      <c r="BB210" s="21">
        <v>4</v>
      </c>
      <c r="BC210" s="164">
        <f t="shared" si="220"/>
        <v>520.4</v>
      </c>
      <c r="BD210" s="21">
        <v>0</v>
      </c>
      <c r="BE210" s="164">
        <f t="shared" si="221"/>
        <v>0</v>
      </c>
      <c r="BF210" s="253">
        <f t="shared" si="222"/>
        <v>4033.1</v>
      </c>
      <c r="BG210" s="253">
        <f t="shared" si="223"/>
        <v>4033.1</v>
      </c>
      <c r="BH210" s="10" t="b">
        <f t="shared" si="224"/>
        <v>1</v>
      </c>
      <c r="BI210" s="253">
        <f t="shared" si="225"/>
        <v>0</v>
      </c>
      <c r="BJ210" s="250">
        <f t="shared" si="228"/>
        <v>22110016</v>
      </c>
      <c r="BK210" s="251">
        <v>348</v>
      </c>
      <c r="BL210" s="251">
        <v>5</v>
      </c>
      <c r="BM210" s="252">
        <f t="shared" si="229"/>
        <v>2</v>
      </c>
      <c r="BN210" s="252">
        <f t="shared" si="230"/>
        <v>12</v>
      </c>
      <c r="BO210" s="252">
        <f t="shared" si="231"/>
        <v>9</v>
      </c>
      <c r="BP210" s="252">
        <f t="shared" si="232"/>
        <v>8</v>
      </c>
      <c r="BQ210" s="254">
        <f t="shared" si="233"/>
        <v>130.1</v>
      </c>
      <c r="BR210">
        <f t="shared" si="226"/>
        <v>0</v>
      </c>
      <c r="BS210">
        <v>0</v>
      </c>
      <c r="BT210">
        <v>1</v>
      </c>
      <c r="BU210" t="s">
        <v>139</v>
      </c>
      <c r="BV210" t="str">
        <f t="shared" si="197"/>
        <v>0</v>
      </c>
      <c r="BW210" t="str">
        <f t="shared" si="197"/>
        <v>0</v>
      </c>
      <c r="BX210" t="str">
        <f t="shared" si="197"/>
        <v>1</v>
      </c>
      <c r="BY210" t="s">
        <v>23</v>
      </c>
      <c r="BZ210" s="253">
        <f t="shared" si="234"/>
        <v>0</v>
      </c>
      <c r="CA210" s="253">
        <f t="shared" si="235"/>
        <v>260.2</v>
      </c>
      <c r="CB210" s="253">
        <f t="shared" si="236"/>
        <v>0</v>
      </c>
      <c r="CC210" s="253">
        <f t="shared" si="237"/>
        <v>520.4</v>
      </c>
      <c r="CD210" s="253">
        <f t="shared" si="238"/>
        <v>520.4</v>
      </c>
      <c r="CE210" s="253">
        <f t="shared" si="239"/>
        <v>520.4</v>
      </c>
      <c r="CF210" s="253">
        <f t="shared" si="240"/>
        <v>130.1</v>
      </c>
      <c r="CG210" s="253">
        <f t="shared" si="241"/>
        <v>520.4</v>
      </c>
      <c r="CH210" s="253">
        <f t="shared" si="242"/>
        <v>520.4</v>
      </c>
      <c r="CI210" s="253">
        <f t="shared" si="243"/>
        <v>520.4</v>
      </c>
      <c r="CJ210" s="253">
        <f t="shared" si="244"/>
        <v>520.4</v>
      </c>
      <c r="CK210" s="253">
        <f t="shared" si="245"/>
        <v>0</v>
      </c>
    </row>
    <row r="211" spans="2:89" ht="20.399999999999999" x14ac:dyDescent="0.3">
      <c r="B211" s="129">
        <v>129</v>
      </c>
      <c r="C211" s="192">
        <v>221011</v>
      </c>
      <c r="D211" s="268">
        <v>22110056</v>
      </c>
      <c r="E211" s="151" t="s">
        <v>230</v>
      </c>
      <c r="F211" s="108" t="s">
        <v>344</v>
      </c>
      <c r="G211" s="108" t="s">
        <v>345</v>
      </c>
      <c r="H211" s="109" t="s">
        <v>18</v>
      </c>
      <c r="I211" s="110"/>
      <c r="J211" s="109" t="s">
        <v>19</v>
      </c>
      <c r="K211" s="111">
        <v>1344</v>
      </c>
      <c r="L211" s="193" t="s">
        <v>20</v>
      </c>
      <c r="M211" s="201">
        <v>16</v>
      </c>
      <c r="N211" s="262">
        <f t="shared" si="227"/>
        <v>21.92</v>
      </c>
      <c r="O211" s="150">
        <v>21.92</v>
      </c>
      <c r="P211" s="110">
        <f t="shared" si="205"/>
        <v>34174.156799999997</v>
      </c>
      <c r="Q211" s="112" t="s">
        <v>139</v>
      </c>
      <c r="R211" s="113">
        <f t="shared" si="199"/>
        <v>48</v>
      </c>
      <c r="S211" s="114">
        <f t="shared" si="206"/>
        <v>1220.5056</v>
      </c>
      <c r="T211" s="113">
        <f t="shared" si="200"/>
        <v>432</v>
      </c>
      <c r="U211" s="115">
        <f t="shared" si="207"/>
        <v>10984.5504</v>
      </c>
      <c r="V211" s="113">
        <f t="shared" si="201"/>
        <v>432</v>
      </c>
      <c r="W211" s="115">
        <f t="shared" si="208"/>
        <v>10984.5504</v>
      </c>
      <c r="X211" s="113">
        <f t="shared" si="202"/>
        <v>432</v>
      </c>
      <c r="Y211" s="115">
        <f t="shared" si="209"/>
        <v>10984.5504</v>
      </c>
      <c r="Z211" s="116">
        <f t="shared" si="203"/>
        <v>34174.156799999997</v>
      </c>
      <c r="AA211" s="117" t="b">
        <f t="shared" si="204"/>
        <v>1</v>
      </c>
      <c r="AB211" s="109"/>
      <c r="AC211" s="122"/>
      <c r="AD211" s="109" t="s">
        <v>22</v>
      </c>
      <c r="AE211" s="108" t="s">
        <v>23</v>
      </c>
      <c r="AF211" s="119"/>
      <c r="AG211" s="120"/>
      <c r="AH211" s="21">
        <v>0</v>
      </c>
      <c r="AI211" s="164">
        <f t="shared" si="210"/>
        <v>0</v>
      </c>
      <c r="AJ211" s="21">
        <v>24</v>
      </c>
      <c r="AK211" s="164">
        <f t="shared" si="211"/>
        <v>610.25279999999998</v>
      </c>
      <c r="AL211" s="21">
        <v>24</v>
      </c>
      <c r="AM211" s="164">
        <f t="shared" si="212"/>
        <v>610.25279999999998</v>
      </c>
      <c r="AN211" s="21">
        <v>144</v>
      </c>
      <c r="AO211" s="164">
        <f t="shared" si="213"/>
        <v>3661.5167999999999</v>
      </c>
      <c r="AP211" s="21">
        <v>144</v>
      </c>
      <c r="AQ211" s="164">
        <f t="shared" si="214"/>
        <v>3661.5167999999999</v>
      </c>
      <c r="AR211" s="21">
        <v>144</v>
      </c>
      <c r="AS211" s="164">
        <f t="shared" si="215"/>
        <v>3661.5167999999999</v>
      </c>
      <c r="AT211" s="21">
        <v>144</v>
      </c>
      <c r="AU211" s="164">
        <f t="shared" si="216"/>
        <v>3661.5167999999999</v>
      </c>
      <c r="AV211" s="21">
        <v>144</v>
      </c>
      <c r="AW211" s="164">
        <f t="shared" si="217"/>
        <v>3661.5167999999999</v>
      </c>
      <c r="AX211" s="21">
        <v>144</v>
      </c>
      <c r="AY211" s="164">
        <f t="shared" si="218"/>
        <v>3661.5167999999999</v>
      </c>
      <c r="AZ211" s="21">
        <v>144</v>
      </c>
      <c r="BA211" s="164">
        <f t="shared" si="219"/>
        <v>3661.5167999999999</v>
      </c>
      <c r="BB211" s="21">
        <v>144</v>
      </c>
      <c r="BC211" s="164">
        <f t="shared" si="220"/>
        <v>3661.5167999999999</v>
      </c>
      <c r="BD211" s="21">
        <v>144</v>
      </c>
      <c r="BE211" s="164">
        <f t="shared" si="221"/>
        <v>3661.5167999999999</v>
      </c>
      <c r="BF211" s="253">
        <f t="shared" si="222"/>
        <v>34174.156799999997</v>
      </c>
      <c r="BG211" s="253">
        <f t="shared" si="223"/>
        <v>34174.156800000004</v>
      </c>
      <c r="BH211" s="10" t="b">
        <f t="shared" si="224"/>
        <v>1</v>
      </c>
      <c r="BI211" s="253">
        <f t="shared" si="225"/>
        <v>0</v>
      </c>
      <c r="BJ211" s="250">
        <f t="shared" si="228"/>
        <v>22110056</v>
      </c>
      <c r="BK211" s="251">
        <v>348</v>
      </c>
      <c r="BL211" s="251">
        <v>5</v>
      </c>
      <c r="BM211" s="252">
        <f t="shared" si="229"/>
        <v>48</v>
      </c>
      <c r="BN211" s="252">
        <f t="shared" si="230"/>
        <v>432</v>
      </c>
      <c r="BO211" s="252">
        <f t="shared" si="231"/>
        <v>432</v>
      </c>
      <c r="BP211" s="252">
        <f t="shared" si="232"/>
        <v>432</v>
      </c>
      <c r="BQ211" s="254">
        <f t="shared" si="233"/>
        <v>21.92</v>
      </c>
      <c r="BR211">
        <f t="shared" si="226"/>
        <v>16</v>
      </c>
      <c r="BS211">
        <v>0</v>
      </c>
      <c r="BT211">
        <v>1</v>
      </c>
      <c r="BU211" t="s">
        <v>139</v>
      </c>
      <c r="BV211" t="str">
        <f t="shared" si="197"/>
        <v>0</v>
      </c>
      <c r="BW211" t="str">
        <f t="shared" si="197"/>
        <v>0</v>
      </c>
      <c r="BX211" t="str">
        <f t="shared" si="197"/>
        <v>1</v>
      </c>
      <c r="BY211" t="s">
        <v>23</v>
      </c>
      <c r="BZ211" s="253">
        <f t="shared" si="234"/>
        <v>0</v>
      </c>
      <c r="CA211" s="253">
        <f t="shared" si="235"/>
        <v>610.25279999999998</v>
      </c>
      <c r="CB211" s="253">
        <f t="shared" si="236"/>
        <v>610.25279999999998</v>
      </c>
      <c r="CC211" s="253">
        <f t="shared" si="237"/>
        <v>3661.5167999999999</v>
      </c>
      <c r="CD211" s="253">
        <f t="shared" si="238"/>
        <v>3661.5167999999999</v>
      </c>
      <c r="CE211" s="253">
        <f t="shared" si="239"/>
        <v>3661.5167999999999</v>
      </c>
      <c r="CF211" s="253">
        <f t="shared" si="240"/>
        <v>3661.5167999999999</v>
      </c>
      <c r="CG211" s="253">
        <f t="shared" si="241"/>
        <v>3661.5167999999999</v>
      </c>
      <c r="CH211" s="253">
        <f t="shared" si="242"/>
        <v>3661.5167999999999</v>
      </c>
      <c r="CI211" s="253">
        <f t="shared" si="243"/>
        <v>3661.5167999999999</v>
      </c>
      <c r="CJ211" s="253">
        <f t="shared" si="244"/>
        <v>3661.5167999999999</v>
      </c>
      <c r="CK211" s="253">
        <f t="shared" si="245"/>
        <v>3661.5167999999999</v>
      </c>
    </row>
    <row r="212" spans="2:89" s="228" customFormat="1" ht="33" customHeight="1" x14ac:dyDescent="0.3">
      <c r="B212" s="227">
        <v>131</v>
      </c>
      <c r="C212" s="193">
        <v>223011</v>
      </c>
      <c r="D212" s="268">
        <v>22310020</v>
      </c>
      <c r="E212" s="151" t="s">
        <v>234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ref="K212" si="246">R212+T212+V212+X212</f>
        <v>62</v>
      </c>
      <c r="L212" s="193" t="s">
        <v>138</v>
      </c>
      <c r="M212" s="105">
        <v>0</v>
      </c>
      <c r="N212" s="370">
        <f t="shared" ref="N212" si="247">ROUND(O212,2)</f>
        <v>17.399999999999999</v>
      </c>
      <c r="O212" s="242">
        <v>17.399999999999999</v>
      </c>
      <c r="P212" s="234">
        <f t="shared" ref="P212" si="248">(O212*(M212/100+1))*K212</f>
        <v>1078.8</v>
      </c>
      <c r="Q212" s="160" t="s">
        <v>139</v>
      </c>
      <c r="R212" s="235">
        <f t="shared" ref="R212" si="249">AH212+AJ212+AL212</f>
        <v>0</v>
      </c>
      <c r="S212" s="234">
        <f t="shared" ref="S212" si="250">R212*(O212*(M212/100+1))</f>
        <v>0</v>
      </c>
      <c r="T212" s="235">
        <f t="shared" ref="T212" si="251">AN212+AP212+AR212</f>
        <v>20</v>
      </c>
      <c r="U212" s="234">
        <f t="shared" ref="U212" si="252">T212*(O212*(M212/100+1))</f>
        <v>348</v>
      </c>
      <c r="V212" s="235">
        <f t="shared" ref="V212" si="253">AT212+AV212+AX212</f>
        <v>21</v>
      </c>
      <c r="W212" s="234">
        <f t="shared" ref="W212" si="254">V212*(O212*(M212/100+1))</f>
        <v>365.4</v>
      </c>
      <c r="X212" s="235">
        <f t="shared" ref="X212" si="255">AZ212+BB212+BD212</f>
        <v>21</v>
      </c>
      <c r="Y212" s="234">
        <f t="shared" ref="Y212" si="256">X212*(O212*(M212/100+1))</f>
        <v>365.4</v>
      </c>
      <c r="Z212" s="234">
        <f t="shared" ref="Z212" si="257">S212+U212+W212+Y212</f>
        <v>1078.8</v>
      </c>
      <c r="AA212" s="236" t="b">
        <f t="shared" ref="AA212" si="258">K212=(SUM(X212,V212,T212,R212))</f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73">
        <f t="shared" ref="AI212" si="259">AH212*(O212*(M212/100+1))</f>
        <v>0</v>
      </c>
      <c r="AJ212" s="240">
        <v>0</v>
      </c>
      <c r="AK212" s="373">
        <f t="shared" ref="AK212" si="260">AJ212*(O212*(M212/100+1))</f>
        <v>0</v>
      </c>
      <c r="AL212" s="240">
        <v>0</v>
      </c>
      <c r="AM212" s="373">
        <f t="shared" ref="AM212" si="261">AL212*(O212*(M212/100+1))</f>
        <v>0</v>
      </c>
      <c r="AN212" s="240">
        <v>6</v>
      </c>
      <c r="AO212" s="373">
        <f t="shared" ref="AO212" si="262">AN212*(O212*(M212/100+1))</f>
        <v>104.39999999999999</v>
      </c>
      <c r="AP212" s="240">
        <v>7</v>
      </c>
      <c r="AQ212" s="373">
        <f t="shared" ref="AQ212" si="263">AP212*(O212*(M212/100+1))</f>
        <v>121.79999999999998</v>
      </c>
      <c r="AR212" s="240">
        <v>7</v>
      </c>
      <c r="AS212" s="373">
        <f t="shared" ref="AS212" si="264">AR212*(O212*(M212/100+1))</f>
        <v>121.79999999999998</v>
      </c>
      <c r="AT212" s="240">
        <v>7</v>
      </c>
      <c r="AU212" s="373">
        <f t="shared" ref="AU212" si="265">AT212*(O212*(M212/100+1))</f>
        <v>121.79999999999998</v>
      </c>
      <c r="AV212" s="240">
        <v>7</v>
      </c>
      <c r="AW212" s="373">
        <f t="shared" ref="AW212" si="266">AV212*(O212*(M212/100+1))</f>
        <v>121.79999999999998</v>
      </c>
      <c r="AX212" s="240">
        <v>7</v>
      </c>
      <c r="AY212" s="373">
        <f t="shared" ref="AY212" si="267">AX212*(O212*(M212/100+1))</f>
        <v>121.79999999999998</v>
      </c>
      <c r="AZ212" s="240">
        <v>7</v>
      </c>
      <c r="BA212" s="373">
        <f t="shared" ref="BA212" si="268">AZ212*(O212*(M212/100+1))</f>
        <v>121.79999999999998</v>
      </c>
      <c r="BB212" s="240">
        <v>7</v>
      </c>
      <c r="BC212" s="373">
        <f t="shared" ref="BC212" si="269">BB212*(O212*(M212/100+1))</f>
        <v>121.79999999999998</v>
      </c>
      <c r="BD212" s="240">
        <v>7</v>
      </c>
      <c r="BE212" s="373">
        <f t="shared" ref="BE212" si="270">BD212*(O212*(M212/100+1))</f>
        <v>121.79999999999998</v>
      </c>
      <c r="BF212" s="387">
        <f t="shared" ref="BF212" si="271">SUM(R212,T212,V212,X212)*(O212*(M212/100+1))</f>
        <v>1078.8</v>
      </c>
      <c r="BG212" s="387">
        <f t="shared" ref="BG212" si="272">SUM(BE212,BC212,BA212,AY212,AW212,AU212,AS212,AQ212,AO212,AM212,AK212,AI212)</f>
        <v>1078.7999999999997</v>
      </c>
      <c r="BH212" s="390" t="b">
        <f t="shared" ref="BH212" si="273">BF212=BG212</f>
        <v>1</v>
      </c>
      <c r="BI212" s="387">
        <f t="shared" ref="BI212" si="274">BF212-BG212</f>
        <v>0</v>
      </c>
      <c r="BJ212" s="376">
        <f t="shared" ref="BJ212" si="275">D212</f>
        <v>22310020</v>
      </c>
      <c r="BK212" s="384">
        <v>348</v>
      </c>
      <c r="BL212" s="384">
        <v>5</v>
      </c>
      <c r="BM212" s="385">
        <f t="shared" ref="BM212" si="276">R212</f>
        <v>0</v>
      </c>
      <c r="BN212" s="385">
        <f t="shared" ref="BN212" si="277">T212</f>
        <v>20</v>
      </c>
      <c r="BO212" s="385">
        <f t="shared" ref="BO212" si="278">V212</f>
        <v>21</v>
      </c>
      <c r="BP212" s="385">
        <f t="shared" ref="BP212" si="279">X212</f>
        <v>21</v>
      </c>
      <c r="BQ212" s="386">
        <f t="shared" ref="BQ212" si="280">N212</f>
        <v>17.399999999999999</v>
      </c>
      <c r="BR212" s="228">
        <f t="shared" ref="BR212" si="281">M212</f>
        <v>0</v>
      </c>
      <c r="BS212" s="228">
        <v>0</v>
      </c>
      <c r="BT212" s="228">
        <v>1</v>
      </c>
      <c r="BU212" s="228" t="s">
        <v>139</v>
      </c>
      <c r="BV212" s="228" t="str">
        <f t="shared" ref="BV212" si="282">IF(AB212 = "X", "1", "0")</f>
        <v>0</v>
      </c>
      <c r="BW212" s="228" t="str">
        <f t="shared" ref="BW212" si="283">IF(AC212 = "X", "1", "0")</f>
        <v>0</v>
      </c>
      <c r="BX212" s="228" t="str">
        <f t="shared" ref="BX212" si="284">IF(AD212 = "X", "1", "0")</f>
        <v>1</v>
      </c>
      <c r="BY212" s="228" t="s">
        <v>23</v>
      </c>
      <c r="BZ212" s="387">
        <f t="shared" ref="BZ212" si="285">AI212</f>
        <v>0</v>
      </c>
      <c r="CA212" s="387">
        <f t="shared" ref="CA212" si="286">AK212</f>
        <v>0</v>
      </c>
      <c r="CB212" s="387">
        <f t="shared" ref="CB212" si="287">AM212</f>
        <v>0</v>
      </c>
      <c r="CC212" s="387">
        <f t="shared" ref="CC212" si="288">AO212</f>
        <v>104.39999999999999</v>
      </c>
      <c r="CD212" s="387">
        <f t="shared" ref="CD212" si="289">AQ212</f>
        <v>121.79999999999998</v>
      </c>
      <c r="CE212" s="387">
        <f t="shared" ref="CE212" si="290">AS212</f>
        <v>121.79999999999998</v>
      </c>
      <c r="CF212" s="387">
        <f t="shared" ref="CF212" si="291">AU212</f>
        <v>121.79999999999998</v>
      </c>
      <c r="CG212" s="387">
        <f t="shared" ref="CG212" si="292">AW212</f>
        <v>121.79999999999998</v>
      </c>
      <c r="CH212" s="387">
        <f t="shared" ref="CH212" si="293">AY212</f>
        <v>121.79999999999998</v>
      </c>
      <c r="CI212" s="387">
        <f t="shared" ref="CI212" si="294">BA212</f>
        <v>121.79999999999998</v>
      </c>
      <c r="CJ212" s="387">
        <f t="shared" ref="CJ212" si="295">BC212</f>
        <v>121.79999999999998</v>
      </c>
      <c r="CK212" s="387">
        <f t="shared" ref="CK212" si="296">BE212</f>
        <v>121.79999999999998</v>
      </c>
    </row>
    <row r="213" spans="2:89" ht="20.399999999999999" x14ac:dyDescent="0.3">
      <c r="B213" s="129">
        <v>131</v>
      </c>
      <c r="C213" s="193">
        <v>223011</v>
      </c>
      <c r="D213" s="268">
        <v>22310020</v>
      </c>
      <c r="E213" s="151" t="s">
        <v>234</v>
      </c>
      <c r="F213" s="108" t="s">
        <v>344</v>
      </c>
      <c r="G213" s="108" t="s">
        <v>345</v>
      </c>
      <c r="H213" s="109" t="s">
        <v>18</v>
      </c>
      <c r="I213" s="110"/>
      <c r="J213" s="109" t="s">
        <v>19</v>
      </c>
      <c r="K213" s="111">
        <f t="shared" si="198"/>
        <v>68</v>
      </c>
      <c r="L213" s="153" t="s">
        <v>138</v>
      </c>
      <c r="M213" s="104">
        <v>0</v>
      </c>
      <c r="N213" s="262">
        <f t="shared" si="227"/>
        <v>11.95</v>
      </c>
      <c r="O213" s="137">
        <v>11.95</v>
      </c>
      <c r="P213" s="110">
        <f t="shared" si="205"/>
        <v>812.59999999999991</v>
      </c>
      <c r="Q213" s="112" t="s">
        <v>139</v>
      </c>
      <c r="R213" s="113">
        <f t="shared" si="199"/>
        <v>12</v>
      </c>
      <c r="S213" s="114">
        <f t="shared" si="206"/>
        <v>143.39999999999998</v>
      </c>
      <c r="T213" s="113">
        <f t="shared" si="200"/>
        <v>14</v>
      </c>
      <c r="U213" s="115">
        <f t="shared" si="207"/>
        <v>167.29999999999998</v>
      </c>
      <c r="V213" s="113">
        <f t="shared" si="201"/>
        <v>21</v>
      </c>
      <c r="W213" s="115">
        <f t="shared" si="208"/>
        <v>250.95</v>
      </c>
      <c r="X213" s="113">
        <f t="shared" si="202"/>
        <v>21</v>
      </c>
      <c r="Y213" s="115">
        <f t="shared" si="209"/>
        <v>250.95</v>
      </c>
      <c r="Z213" s="116">
        <f t="shared" si="203"/>
        <v>812.59999999999991</v>
      </c>
      <c r="AA213" s="117" t="b">
        <f t="shared" si="204"/>
        <v>1</v>
      </c>
      <c r="AB213" s="109"/>
      <c r="AC213" s="122"/>
      <c r="AD213" s="109" t="s">
        <v>22</v>
      </c>
      <c r="AE213" s="108" t="s">
        <v>23</v>
      </c>
      <c r="AF213" s="119"/>
      <c r="AG213" s="120"/>
      <c r="AH213" s="21">
        <v>0</v>
      </c>
      <c r="AI213" s="164">
        <f t="shared" si="210"/>
        <v>0</v>
      </c>
      <c r="AJ213" s="21">
        <v>6</v>
      </c>
      <c r="AK213" s="164">
        <f t="shared" si="211"/>
        <v>71.699999999999989</v>
      </c>
      <c r="AL213" s="21">
        <v>6</v>
      </c>
      <c r="AM213" s="164">
        <f t="shared" si="212"/>
        <v>71.699999999999989</v>
      </c>
      <c r="AN213" s="21">
        <v>0</v>
      </c>
      <c r="AO213" s="164">
        <f t="shared" si="213"/>
        <v>0</v>
      </c>
      <c r="AP213" s="21">
        <v>7</v>
      </c>
      <c r="AQ213" s="164">
        <f t="shared" si="214"/>
        <v>83.649999999999991</v>
      </c>
      <c r="AR213" s="21">
        <v>7</v>
      </c>
      <c r="AS213" s="164">
        <f t="shared" si="215"/>
        <v>83.649999999999991</v>
      </c>
      <c r="AT213" s="21">
        <v>7</v>
      </c>
      <c r="AU213" s="164">
        <f t="shared" si="216"/>
        <v>83.649999999999991</v>
      </c>
      <c r="AV213" s="21">
        <v>7</v>
      </c>
      <c r="AW213" s="164">
        <f t="shared" si="217"/>
        <v>83.649999999999991</v>
      </c>
      <c r="AX213" s="21">
        <v>7</v>
      </c>
      <c r="AY213" s="164">
        <f t="shared" si="218"/>
        <v>83.649999999999991</v>
      </c>
      <c r="AZ213" s="21">
        <v>7</v>
      </c>
      <c r="BA213" s="164">
        <f t="shared" si="219"/>
        <v>83.649999999999991</v>
      </c>
      <c r="BB213" s="21">
        <v>7</v>
      </c>
      <c r="BC213" s="164">
        <f t="shared" si="220"/>
        <v>83.649999999999991</v>
      </c>
      <c r="BD213" s="21">
        <v>7</v>
      </c>
      <c r="BE213" s="164">
        <f t="shared" si="221"/>
        <v>83.649999999999991</v>
      </c>
      <c r="BF213" s="253">
        <f t="shared" si="222"/>
        <v>812.59999999999991</v>
      </c>
      <c r="BG213" s="253">
        <f t="shared" si="223"/>
        <v>812.59999999999991</v>
      </c>
      <c r="BH213" s="10" t="b">
        <f t="shared" si="224"/>
        <v>1</v>
      </c>
      <c r="BI213" s="253">
        <f t="shared" si="225"/>
        <v>0</v>
      </c>
      <c r="BJ213" s="250">
        <f t="shared" si="228"/>
        <v>22310020</v>
      </c>
      <c r="BK213" s="251">
        <v>348</v>
      </c>
      <c r="BL213" s="251">
        <v>5</v>
      </c>
      <c r="BM213" s="252">
        <f t="shared" si="229"/>
        <v>12</v>
      </c>
      <c r="BN213" s="252">
        <f t="shared" si="230"/>
        <v>14</v>
      </c>
      <c r="BO213" s="252">
        <f t="shared" si="231"/>
        <v>21</v>
      </c>
      <c r="BP213" s="252">
        <f t="shared" si="232"/>
        <v>21</v>
      </c>
      <c r="BQ213" s="254">
        <f t="shared" si="233"/>
        <v>11.95</v>
      </c>
      <c r="BR213">
        <f t="shared" si="226"/>
        <v>0</v>
      </c>
      <c r="BS213">
        <v>0</v>
      </c>
      <c r="BT213">
        <v>1</v>
      </c>
      <c r="BU213" t="s">
        <v>139</v>
      </c>
      <c r="BV213" t="str">
        <f t="shared" si="197"/>
        <v>0</v>
      </c>
      <c r="BW213" t="str">
        <f t="shared" si="197"/>
        <v>0</v>
      </c>
      <c r="BX213" t="str">
        <f t="shared" si="197"/>
        <v>1</v>
      </c>
      <c r="BY213" t="s">
        <v>23</v>
      </c>
      <c r="BZ213" s="253">
        <f t="shared" si="234"/>
        <v>0</v>
      </c>
      <c r="CA213" s="253">
        <f t="shared" si="235"/>
        <v>71.699999999999989</v>
      </c>
      <c r="CB213" s="253">
        <f t="shared" si="236"/>
        <v>71.699999999999989</v>
      </c>
      <c r="CC213" s="253">
        <f t="shared" si="237"/>
        <v>0</v>
      </c>
      <c r="CD213" s="253">
        <f t="shared" si="238"/>
        <v>83.649999999999991</v>
      </c>
      <c r="CE213" s="253">
        <f t="shared" si="239"/>
        <v>83.649999999999991</v>
      </c>
      <c r="CF213" s="253">
        <f t="shared" si="240"/>
        <v>83.649999999999991</v>
      </c>
      <c r="CG213" s="253">
        <f t="shared" si="241"/>
        <v>83.649999999999991</v>
      </c>
      <c r="CH213" s="253">
        <f t="shared" si="242"/>
        <v>83.649999999999991</v>
      </c>
      <c r="CI213" s="253">
        <f t="shared" si="243"/>
        <v>83.649999999999991</v>
      </c>
      <c r="CJ213" s="253">
        <f t="shared" si="244"/>
        <v>83.649999999999991</v>
      </c>
      <c r="CK213" s="253">
        <f t="shared" si="245"/>
        <v>83.649999999999991</v>
      </c>
    </row>
    <row r="214" spans="2:89" ht="20.399999999999999" x14ac:dyDescent="0.3">
      <c r="B214" s="129">
        <v>132</v>
      </c>
      <c r="C214" s="193">
        <v>223011</v>
      </c>
      <c r="D214" s="268">
        <v>22310107</v>
      </c>
      <c r="E214" s="152" t="s">
        <v>235</v>
      </c>
      <c r="F214" s="108" t="s">
        <v>344</v>
      </c>
      <c r="G214" s="108" t="s">
        <v>345</v>
      </c>
      <c r="H214" s="109" t="s">
        <v>18</v>
      </c>
      <c r="I214" s="110"/>
      <c r="J214" s="109" t="s">
        <v>19</v>
      </c>
      <c r="K214" s="111">
        <f t="shared" si="198"/>
        <v>149</v>
      </c>
      <c r="L214" s="153" t="s">
        <v>138</v>
      </c>
      <c r="M214" s="201">
        <v>0</v>
      </c>
      <c r="N214" s="262">
        <f t="shared" si="227"/>
        <v>18.559999999999999</v>
      </c>
      <c r="O214" s="137">
        <v>18.559999999999999</v>
      </c>
      <c r="P214" s="110">
        <f t="shared" si="205"/>
        <v>2765.4399999999996</v>
      </c>
      <c r="Q214" s="112" t="s">
        <v>139</v>
      </c>
      <c r="R214" s="113">
        <f t="shared" si="199"/>
        <v>22</v>
      </c>
      <c r="S214" s="114">
        <f t="shared" si="206"/>
        <v>408.32</v>
      </c>
      <c r="T214" s="113">
        <f t="shared" si="200"/>
        <v>37</v>
      </c>
      <c r="U214" s="115">
        <f t="shared" si="207"/>
        <v>686.71999999999991</v>
      </c>
      <c r="V214" s="113">
        <f t="shared" si="201"/>
        <v>45</v>
      </c>
      <c r="W214" s="115">
        <f t="shared" si="208"/>
        <v>835.19999999999993</v>
      </c>
      <c r="X214" s="113">
        <f t="shared" si="202"/>
        <v>45</v>
      </c>
      <c r="Y214" s="115">
        <f t="shared" si="209"/>
        <v>835.19999999999993</v>
      </c>
      <c r="Z214" s="116">
        <f t="shared" si="203"/>
        <v>2765.4399999999996</v>
      </c>
      <c r="AA214" s="117" t="b">
        <f t="shared" si="204"/>
        <v>1</v>
      </c>
      <c r="AB214" s="109"/>
      <c r="AC214" s="122"/>
      <c r="AD214" s="109" t="s">
        <v>22</v>
      </c>
      <c r="AE214" s="108" t="s">
        <v>23</v>
      </c>
      <c r="AF214" s="154"/>
      <c r="AG214" s="120"/>
      <c r="AH214" s="21">
        <v>0</v>
      </c>
      <c r="AI214" s="164">
        <f t="shared" si="210"/>
        <v>0</v>
      </c>
      <c r="AJ214" s="21">
        <v>15</v>
      </c>
      <c r="AK214" s="164">
        <f t="shared" si="211"/>
        <v>278.39999999999998</v>
      </c>
      <c r="AL214" s="21">
        <v>7</v>
      </c>
      <c r="AM214" s="164">
        <f t="shared" si="212"/>
        <v>129.91999999999999</v>
      </c>
      <c r="AN214" s="21">
        <v>7</v>
      </c>
      <c r="AO214" s="164">
        <f t="shared" si="213"/>
        <v>129.91999999999999</v>
      </c>
      <c r="AP214" s="21">
        <v>15</v>
      </c>
      <c r="AQ214" s="164">
        <f t="shared" si="214"/>
        <v>278.39999999999998</v>
      </c>
      <c r="AR214" s="21">
        <v>15</v>
      </c>
      <c r="AS214" s="164">
        <f t="shared" si="215"/>
        <v>278.39999999999998</v>
      </c>
      <c r="AT214" s="21">
        <v>15</v>
      </c>
      <c r="AU214" s="164">
        <f t="shared" si="216"/>
        <v>278.39999999999998</v>
      </c>
      <c r="AV214" s="21">
        <v>15</v>
      </c>
      <c r="AW214" s="164">
        <f t="shared" si="217"/>
        <v>278.39999999999998</v>
      </c>
      <c r="AX214" s="21">
        <v>15</v>
      </c>
      <c r="AY214" s="164">
        <f t="shared" si="218"/>
        <v>278.39999999999998</v>
      </c>
      <c r="AZ214" s="21">
        <v>15</v>
      </c>
      <c r="BA214" s="164">
        <f t="shared" si="219"/>
        <v>278.39999999999998</v>
      </c>
      <c r="BB214" s="21">
        <v>15</v>
      </c>
      <c r="BC214" s="164">
        <f t="shared" si="220"/>
        <v>278.39999999999998</v>
      </c>
      <c r="BD214" s="21">
        <v>15</v>
      </c>
      <c r="BE214" s="164">
        <f t="shared" si="221"/>
        <v>278.39999999999998</v>
      </c>
      <c r="BF214" s="253">
        <f t="shared" si="222"/>
        <v>2765.4399999999996</v>
      </c>
      <c r="BG214" s="253">
        <f t="shared" si="223"/>
        <v>2765.4400000000005</v>
      </c>
      <c r="BH214" s="10" t="b">
        <f t="shared" si="224"/>
        <v>1</v>
      </c>
      <c r="BI214" s="253">
        <f t="shared" si="225"/>
        <v>0</v>
      </c>
      <c r="BJ214" s="250">
        <f t="shared" si="228"/>
        <v>22310107</v>
      </c>
      <c r="BK214" s="251">
        <v>348</v>
      </c>
      <c r="BL214" s="251">
        <v>5</v>
      </c>
      <c r="BM214" s="252">
        <f t="shared" si="229"/>
        <v>22</v>
      </c>
      <c r="BN214" s="252">
        <f t="shared" si="230"/>
        <v>37</v>
      </c>
      <c r="BO214" s="252">
        <f t="shared" si="231"/>
        <v>45</v>
      </c>
      <c r="BP214" s="252">
        <f t="shared" si="232"/>
        <v>45</v>
      </c>
      <c r="BQ214" s="254">
        <f t="shared" si="233"/>
        <v>18.559999999999999</v>
      </c>
      <c r="BR214">
        <f t="shared" si="226"/>
        <v>0</v>
      </c>
      <c r="BS214">
        <v>0</v>
      </c>
      <c r="BT214">
        <v>1</v>
      </c>
      <c r="BU214" t="s">
        <v>139</v>
      </c>
      <c r="BV214" t="str">
        <f t="shared" si="197"/>
        <v>0</v>
      </c>
      <c r="BW214" t="str">
        <f t="shared" si="197"/>
        <v>0</v>
      </c>
      <c r="BX214" t="str">
        <f t="shared" si="197"/>
        <v>1</v>
      </c>
      <c r="BY214" t="s">
        <v>23</v>
      </c>
      <c r="BZ214" s="253">
        <f t="shared" si="234"/>
        <v>0</v>
      </c>
      <c r="CA214" s="253">
        <f t="shared" si="235"/>
        <v>278.39999999999998</v>
      </c>
      <c r="CB214" s="253">
        <f t="shared" si="236"/>
        <v>129.91999999999999</v>
      </c>
      <c r="CC214" s="253">
        <f t="shared" si="237"/>
        <v>129.91999999999999</v>
      </c>
      <c r="CD214" s="253">
        <f t="shared" si="238"/>
        <v>278.39999999999998</v>
      </c>
      <c r="CE214" s="253">
        <f t="shared" si="239"/>
        <v>278.39999999999998</v>
      </c>
      <c r="CF214" s="253">
        <f t="shared" si="240"/>
        <v>278.39999999999998</v>
      </c>
      <c r="CG214" s="253">
        <f t="shared" si="241"/>
        <v>278.39999999999998</v>
      </c>
      <c r="CH214" s="253">
        <f t="shared" si="242"/>
        <v>278.39999999999998</v>
      </c>
      <c r="CI214" s="253">
        <f t="shared" si="243"/>
        <v>278.39999999999998</v>
      </c>
      <c r="CJ214" s="253">
        <f t="shared" si="244"/>
        <v>278.39999999999998</v>
      </c>
      <c r="CK214" s="253">
        <f t="shared" si="245"/>
        <v>278.39999999999998</v>
      </c>
    </row>
    <row r="215" spans="2:89" ht="30.6" x14ac:dyDescent="0.3">
      <c r="B215" s="129">
        <v>133</v>
      </c>
      <c r="C215" s="193">
        <v>223011</v>
      </c>
      <c r="D215" s="268">
        <v>22310039</v>
      </c>
      <c r="E215" s="151" t="s">
        <v>236</v>
      </c>
      <c r="F215" s="108" t="s">
        <v>344</v>
      </c>
      <c r="G215" s="108" t="s">
        <v>345</v>
      </c>
      <c r="H215" s="109" t="s">
        <v>18</v>
      </c>
      <c r="I215" s="110"/>
      <c r="J215" s="109" t="s">
        <v>19</v>
      </c>
      <c r="K215" s="111">
        <f t="shared" si="198"/>
        <v>8</v>
      </c>
      <c r="L215" s="153" t="s">
        <v>138</v>
      </c>
      <c r="M215" s="104">
        <v>0</v>
      </c>
      <c r="N215" s="262">
        <f t="shared" si="227"/>
        <v>171.68</v>
      </c>
      <c r="O215" s="137">
        <v>171.68</v>
      </c>
      <c r="P215" s="110">
        <f t="shared" si="205"/>
        <v>1373.44</v>
      </c>
      <c r="Q215" s="112" t="s">
        <v>139</v>
      </c>
      <c r="R215" s="113">
        <f t="shared" si="199"/>
        <v>0</v>
      </c>
      <c r="S215" s="114">
        <f t="shared" si="206"/>
        <v>0</v>
      </c>
      <c r="T215" s="113">
        <f t="shared" si="200"/>
        <v>2</v>
      </c>
      <c r="U215" s="115">
        <f t="shared" si="207"/>
        <v>343.36</v>
      </c>
      <c r="V215" s="113">
        <f t="shared" si="201"/>
        <v>3</v>
      </c>
      <c r="W215" s="115">
        <f t="shared" si="208"/>
        <v>515.04</v>
      </c>
      <c r="X215" s="113">
        <f t="shared" si="202"/>
        <v>3</v>
      </c>
      <c r="Y215" s="115">
        <f t="shared" si="209"/>
        <v>515.04</v>
      </c>
      <c r="Z215" s="116">
        <f t="shared" si="203"/>
        <v>1373.44</v>
      </c>
      <c r="AA215" s="117" t="b">
        <f t="shared" si="204"/>
        <v>1</v>
      </c>
      <c r="AB215" s="109"/>
      <c r="AC215" s="122"/>
      <c r="AD215" s="109" t="s">
        <v>22</v>
      </c>
      <c r="AE215" s="108" t="s">
        <v>23</v>
      </c>
      <c r="AF215" s="154"/>
      <c r="AG215" s="120"/>
      <c r="AH215" s="21">
        <v>0</v>
      </c>
      <c r="AI215" s="164">
        <f t="shared" si="210"/>
        <v>0</v>
      </c>
      <c r="AJ215" s="21">
        <v>0</v>
      </c>
      <c r="AK215" s="164">
        <f t="shared" si="211"/>
        <v>0</v>
      </c>
      <c r="AL215" s="21">
        <v>0</v>
      </c>
      <c r="AM215" s="164">
        <f t="shared" si="212"/>
        <v>0</v>
      </c>
      <c r="AN215" s="21">
        <v>0</v>
      </c>
      <c r="AO215" s="164">
        <f t="shared" si="213"/>
        <v>0</v>
      </c>
      <c r="AP215" s="21">
        <v>1</v>
      </c>
      <c r="AQ215" s="164">
        <f t="shared" si="214"/>
        <v>171.68</v>
      </c>
      <c r="AR215" s="21">
        <v>1</v>
      </c>
      <c r="AS215" s="164">
        <f t="shared" si="215"/>
        <v>171.68</v>
      </c>
      <c r="AT215" s="21">
        <v>1</v>
      </c>
      <c r="AU215" s="164">
        <f t="shared" si="216"/>
        <v>171.68</v>
      </c>
      <c r="AV215" s="21">
        <v>1</v>
      </c>
      <c r="AW215" s="164">
        <f t="shared" si="217"/>
        <v>171.68</v>
      </c>
      <c r="AX215" s="21">
        <v>1</v>
      </c>
      <c r="AY215" s="164">
        <f t="shared" si="218"/>
        <v>171.68</v>
      </c>
      <c r="AZ215" s="21">
        <v>1</v>
      </c>
      <c r="BA215" s="164">
        <f t="shared" si="219"/>
        <v>171.68</v>
      </c>
      <c r="BB215" s="21">
        <v>1</v>
      </c>
      <c r="BC215" s="164">
        <f t="shared" si="220"/>
        <v>171.68</v>
      </c>
      <c r="BD215" s="21">
        <v>1</v>
      </c>
      <c r="BE215" s="164">
        <f t="shared" si="221"/>
        <v>171.68</v>
      </c>
      <c r="BF215" s="253">
        <f t="shared" si="222"/>
        <v>1373.44</v>
      </c>
      <c r="BG215" s="253">
        <f t="shared" si="223"/>
        <v>1373.4400000000003</v>
      </c>
      <c r="BH215" s="10" t="b">
        <f t="shared" si="224"/>
        <v>1</v>
      </c>
      <c r="BI215" s="253">
        <f t="shared" si="225"/>
        <v>0</v>
      </c>
      <c r="BJ215" s="250">
        <f t="shared" si="228"/>
        <v>22310039</v>
      </c>
      <c r="BK215" s="251">
        <v>348</v>
      </c>
      <c r="BL215" s="251">
        <v>5</v>
      </c>
      <c r="BM215" s="252">
        <f t="shared" si="229"/>
        <v>0</v>
      </c>
      <c r="BN215" s="252">
        <f t="shared" si="230"/>
        <v>2</v>
      </c>
      <c r="BO215" s="252">
        <f t="shared" si="231"/>
        <v>3</v>
      </c>
      <c r="BP215" s="252">
        <f t="shared" si="232"/>
        <v>3</v>
      </c>
      <c r="BQ215" s="254">
        <f t="shared" si="233"/>
        <v>171.68</v>
      </c>
      <c r="BR215">
        <f t="shared" si="226"/>
        <v>0</v>
      </c>
      <c r="BS215">
        <v>0</v>
      </c>
      <c r="BT215">
        <v>1</v>
      </c>
      <c r="BU215" t="s">
        <v>139</v>
      </c>
      <c r="BV215" t="str">
        <f t="shared" ref="BV215:BX279" si="297">IF(AB215 = "X", "1", "0")</f>
        <v>0</v>
      </c>
      <c r="BW215" t="str">
        <f t="shared" si="297"/>
        <v>0</v>
      </c>
      <c r="BX215" t="str">
        <f t="shared" si="297"/>
        <v>1</v>
      </c>
      <c r="BY215" t="s">
        <v>23</v>
      </c>
      <c r="BZ215" s="253">
        <f t="shared" si="234"/>
        <v>0</v>
      </c>
      <c r="CA215" s="253">
        <f t="shared" si="235"/>
        <v>0</v>
      </c>
      <c r="CB215" s="253">
        <f t="shared" si="236"/>
        <v>0</v>
      </c>
      <c r="CC215" s="253">
        <f t="shared" si="237"/>
        <v>0</v>
      </c>
      <c r="CD215" s="253">
        <f t="shared" si="238"/>
        <v>171.68</v>
      </c>
      <c r="CE215" s="253">
        <f t="shared" si="239"/>
        <v>171.68</v>
      </c>
      <c r="CF215" s="253">
        <f t="shared" si="240"/>
        <v>171.68</v>
      </c>
      <c r="CG215" s="253">
        <f t="shared" si="241"/>
        <v>171.68</v>
      </c>
      <c r="CH215" s="253">
        <f t="shared" si="242"/>
        <v>171.68</v>
      </c>
      <c r="CI215" s="253">
        <f t="shared" si="243"/>
        <v>171.68</v>
      </c>
      <c r="CJ215" s="253">
        <f t="shared" si="244"/>
        <v>171.68</v>
      </c>
      <c r="CK215" s="253">
        <f t="shared" si="245"/>
        <v>171.68</v>
      </c>
    </row>
    <row r="216" spans="2:89" s="228" customFormat="1" ht="30.6" x14ac:dyDescent="0.3">
      <c r="B216" s="227">
        <v>134</v>
      </c>
      <c r="C216" s="193">
        <v>223011</v>
      </c>
      <c r="D216" s="268">
        <v>22310108</v>
      </c>
      <c r="E216" s="151" t="s">
        <v>237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ref="K216" si="298">R216+T216+V216+X216</f>
        <v>23</v>
      </c>
      <c r="L216" s="193" t="s">
        <v>138</v>
      </c>
      <c r="M216" s="105">
        <v>0</v>
      </c>
      <c r="N216" s="370">
        <f t="shared" ref="N216" si="299">ROUND(O216,2)</f>
        <v>43</v>
      </c>
      <c r="O216" s="242">
        <v>43</v>
      </c>
      <c r="P216" s="234" t="b">
        <f>P259=(O216*(M216/100+1))*K216</f>
        <v>0</v>
      </c>
      <c r="Q216" s="160" t="s">
        <v>139</v>
      </c>
      <c r="R216" s="235">
        <f t="shared" ref="R216" si="300">AH216+AJ216+AL216</f>
        <v>9</v>
      </c>
      <c r="S216" s="234">
        <f t="shared" ref="S216" si="301">R216*(O216*(M216/100+1))</f>
        <v>387</v>
      </c>
      <c r="T216" s="235">
        <f t="shared" ref="T216" si="302">AN216+AP216+AR216</f>
        <v>8</v>
      </c>
      <c r="U216" s="234">
        <f t="shared" ref="U216" si="303">T216*(O216*(M216/100+1))</f>
        <v>344</v>
      </c>
      <c r="V216" s="235">
        <f t="shared" ref="V216" si="304">AT216+AV216+AX216</f>
        <v>3</v>
      </c>
      <c r="W216" s="234">
        <f t="shared" ref="W216" si="305">V216*(O216*(M216/100+1))</f>
        <v>129</v>
      </c>
      <c r="X216" s="235">
        <f t="shared" ref="X216" si="306">AZ216+BB216+BD216</f>
        <v>3</v>
      </c>
      <c r="Y216" s="234">
        <f t="shared" ref="Y216" si="307">X216*(O216*(M216/100+1))</f>
        <v>129</v>
      </c>
      <c r="Z216" s="234">
        <f t="shared" ref="Z216" si="308">S216+U216+W216+Y216</f>
        <v>989</v>
      </c>
      <c r="AA216" s="236" t="b">
        <f t="shared" ref="AA216" si="309"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73">
        <f t="shared" ref="AI216" si="310">AH216*(O216*(M216/100+1))</f>
        <v>0</v>
      </c>
      <c r="AJ216" s="240">
        <v>3</v>
      </c>
      <c r="AK216" s="373">
        <f t="shared" ref="AK216" si="311">AJ216*(O216*(M216/100+1))</f>
        <v>129</v>
      </c>
      <c r="AL216" s="240">
        <v>6</v>
      </c>
      <c r="AM216" s="373">
        <f t="shared" ref="AM216" si="312">AL216*(O216*(M216/100+1))</f>
        <v>258</v>
      </c>
      <c r="AN216" s="240">
        <v>6</v>
      </c>
      <c r="AO216" s="373">
        <f t="shared" ref="AO216" si="313">AN216*(O216*(M216/100+1))</f>
        <v>258</v>
      </c>
      <c r="AP216" s="240">
        <v>1</v>
      </c>
      <c r="AQ216" s="373">
        <f t="shared" ref="AQ216" si="314">AP216*(O216*(M216/100+1))</f>
        <v>43</v>
      </c>
      <c r="AR216" s="240">
        <v>1</v>
      </c>
      <c r="AS216" s="373">
        <f t="shared" ref="AS216" si="315">AR216*(O216*(M216/100+1))</f>
        <v>43</v>
      </c>
      <c r="AT216" s="240">
        <v>1</v>
      </c>
      <c r="AU216" s="373">
        <f t="shared" ref="AU216" si="316">AT216*(O216*(M216/100+1))</f>
        <v>43</v>
      </c>
      <c r="AV216" s="240">
        <v>1</v>
      </c>
      <c r="AW216" s="373">
        <f t="shared" ref="AW216" si="317">AV216*(O216*(M216/100+1))</f>
        <v>43</v>
      </c>
      <c r="AX216" s="240">
        <v>1</v>
      </c>
      <c r="AY216" s="373">
        <f t="shared" ref="AY216" si="318">AX216*(O216*(M216/100+1))</f>
        <v>43</v>
      </c>
      <c r="AZ216" s="240">
        <v>1</v>
      </c>
      <c r="BA216" s="373">
        <f t="shared" ref="BA216" si="319">AZ216*(O216*(M216/100+1))</f>
        <v>43</v>
      </c>
      <c r="BB216" s="240">
        <v>1</v>
      </c>
      <c r="BC216" s="373">
        <f t="shared" ref="BC216" si="320">BB216*(O216*(M216/100+1))</f>
        <v>43</v>
      </c>
      <c r="BD216" s="240">
        <v>1</v>
      </c>
      <c r="BE216" s="373">
        <f t="shared" ref="BE216" si="321">BD216*(O216*(M216/100+1))</f>
        <v>43</v>
      </c>
      <c r="BF216" s="387">
        <f t="shared" ref="BF216" si="322">SUM(R216,T216,V216,X216)*(O216*(M216/100+1))</f>
        <v>989</v>
      </c>
      <c r="BG216" s="387">
        <f t="shared" ref="BG216" si="323">SUM(BE216,BC216,BA216,AY216,AW216,AU216,AS216,AQ216,AO216,AM216,AK216,AI216)</f>
        <v>989</v>
      </c>
      <c r="BH216" s="390" t="b">
        <f t="shared" ref="BH216" si="324">BF216=BG216</f>
        <v>1</v>
      </c>
      <c r="BI216" s="387">
        <f t="shared" ref="BI216" si="325">BF216-BG216</f>
        <v>0</v>
      </c>
      <c r="BJ216" s="376">
        <f t="shared" ref="BJ216" si="326">D216</f>
        <v>22310108</v>
      </c>
      <c r="BK216" s="384">
        <v>348</v>
      </c>
      <c r="BL216" s="384">
        <v>5</v>
      </c>
      <c r="BM216" s="385">
        <f t="shared" ref="BM216" si="327">R216</f>
        <v>9</v>
      </c>
      <c r="BN216" s="385">
        <f t="shared" ref="BN216" si="328">T216</f>
        <v>8</v>
      </c>
      <c r="BO216" s="385">
        <f t="shared" ref="BO216" si="329">V216</f>
        <v>3</v>
      </c>
      <c r="BP216" s="385">
        <f t="shared" ref="BP216" si="330">X216</f>
        <v>3</v>
      </c>
      <c r="BQ216" s="386">
        <f t="shared" ref="BQ216" si="331">N216</f>
        <v>43</v>
      </c>
      <c r="BR216" s="228">
        <f t="shared" ref="BR216" si="332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333">IF(AB216 = "X", "1", "0")</f>
        <v>0</v>
      </c>
      <c r="BW216" s="228" t="str">
        <f t="shared" ref="BW216" si="334">IF(AC216 = "X", "1", "0")</f>
        <v>0</v>
      </c>
      <c r="BX216" s="228" t="str">
        <f t="shared" ref="BX216" si="335">IF(AD216 = "X", "1", "0")</f>
        <v>1</v>
      </c>
      <c r="BY216" s="228" t="s">
        <v>23</v>
      </c>
      <c r="BZ216" s="387">
        <f t="shared" ref="BZ216" si="336">AI216</f>
        <v>0</v>
      </c>
      <c r="CA216" s="387">
        <f t="shared" ref="CA216" si="337">AK216</f>
        <v>129</v>
      </c>
      <c r="CB216" s="387">
        <f t="shared" ref="CB216" si="338">AM216</f>
        <v>258</v>
      </c>
      <c r="CC216" s="387">
        <f t="shared" ref="CC216" si="339">AO216</f>
        <v>258</v>
      </c>
      <c r="CD216" s="387">
        <f t="shared" ref="CD216" si="340">AQ216</f>
        <v>43</v>
      </c>
      <c r="CE216" s="387">
        <f t="shared" ref="CE216" si="341">AS216</f>
        <v>43</v>
      </c>
      <c r="CF216" s="387">
        <f t="shared" ref="CF216" si="342">AU216</f>
        <v>43</v>
      </c>
      <c r="CG216" s="387">
        <f t="shared" ref="CG216" si="343">AW216</f>
        <v>43</v>
      </c>
      <c r="CH216" s="387">
        <f t="shared" ref="CH216" si="344">AY216</f>
        <v>43</v>
      </c>
      <c r="CI216" s="387">
        <f t="shared" ref="CI216" si="345">BA216</f>
        <v>43</v>
      </c>
      <c r="CJ216" s="387">
        <f t="shared" ref="CJ216" si="346">BC216</f>
        <v>43</v>
      </c>
      <c r="CK216" s="387">
        <f t="shared" ref="CK216" si="347">BE216</f>
        <v>43</v>
      </c>
    </row>
    <row r="217" spans="2:89" ht="30.6" x14ac:dyDescent="0.3">
      <c r="B217" s="129">
        <v>134</v>
      </c>
      <c r="C217" s="193">
        <v>223011</v>
      </c>
      <c r="D217" s="268">
        <v>22310108</v>
      </c>
      <c r="E217" s="151" t="s">
        <v>237</v>
      </c>
      <c r="F217" s="108" t="s">
        <v>344</v>
      </c>
      <c r="G217" s="108" t="s">
        <v>345</v>
      </c>
      <c r="H217" s="109" t="s">
        <v>18</v>
      </c>
      <c r="I217" s="110"/>
      <c r="J217" s="109" t="s">
        <v>19</v>
      </c>
      <c r="K217" s="111">
        <f t="shared" si="198"/>
        <v>18</v>
      </c>
      <c r="L217" s="153" t="s">
        <v>138</v>
      </c>
      <c r="M217" s="201">
        <v>0</v>
      </c>
      <c r="N217" s="262">
        <f t="shared" si="227"/>
        <v>49.3</v>
      </c>
      <c r="O217" s="137">
        <v>49.3</v>
      </c>
      <c r="P217" s="110">
        <f t="shared" si="205"/>
        <v>887.4</v>
      </c>
      <c r="Q217" s="112" t="s">
        <v>139</v>
      </c>
      <c r="R217" s="113">
        <f t="shared" si="199"/>
        <v>9</v>
      </c>
      <c r="S217" s="114">
        <f t="shared" si="206"/>
        <v>443.7</v>
      </c>
      <c r="T217" s="113">
        <f t="shared" si="200"/>
        <v>3</v>
      </c>
      <c r="U217" s="115">
        <f t="shared" si="207"/>
        <v>147.89999999999998</v>
      </c>
      <c r="V217" s="113">
        <f t="shared" si="201"/>
        <v>3</v>
      </c>
      <c r="W217" s="115">
        <f t="shared" si="208"/>
        <v>147.89999999999998</v>
      </c>
      <c r="X217" s="113">
        <f t="shared" si="202"/>
        <v>3</v>
      </c>
      <c r="Y217" s="115">
        <f t="shared" si="209"/>
        <v>147.89999999999998</v>
      </c>
      <c r="Z217" s="116">
        <f t="shared" si="203"/>
        <v>887.39999999999986</v>
      </c>
      <c r="AA217" s="117" t="b">
        <f t="shared" si="204"/>
        <v>1</v>
      </c>
      <c r="AB217" s="109"/>
      <c r="AC217" s="122"/>
      <c r="AD217" s="109" t="s">
        <v>22</v>
      </c>
      <c r="AE217" s="108" t="s">
        <v>23</v>
      </c>
      <c r="AF217" s="119"/>
      <c r="AG217" s="120"/>
      <c r="AH217" s="21">
        <v>0</v>
      </c>
      <c r="AI217" s="164">
        <f t="shared" si="210"/>
        <v>0</v>
      </c>
      <c r="AJ217" s="21">
        <v>3</v>
      </c>
      <c r="AK217" s="164">
        <f t="shared" si="211"/>
        <v>147.89999999999998</v>
      </c>
      <c r="AL217" s="21">
        <v>6</v>
      </c>
      <c r="AM217" s="164">
        <f t="shared" si="212"/>
        <v>295.79999999999995</v>
      </c>
      <c r="AN217" s="21">
        <v>1</v>
      </c>
      <c r="AO217" s="164">
        <f t="shared" si="213"/>
        <v>49.3</v>
      </c>
      <c r="AP217" s="21">
        <v>1</v>
      </c>
      <c r="AQ217" s="164">
        <f t="shared" si="214"/>
        <v>49.3</v>
      </c>
      <c r="AR217" s="21">
        <v>1</v>
      </c>
      <c r="AS217" s="164">
        <f t="shared" si="215"/>
        <v>49.3</v>
      </c>
      <c r="AT217" s="21">
        <v>1</v>
      </c>
      <c r="AU217" s="164">
        <f t="shared" si="216"/>
        <v>49.3</v>
      </c>
      <c r="AV217" s="21">
        <v>1</v>
      </c>
      <c r="AW217" s="164">
        <f t="shared" si="217"/>
        <v>49.3</v>
      </c>
      <c r="AX217" s="21">
        <v>1</v>
      </c>
      <c r="AY217" s="164">
        <f t="shared" si="218"/>
        <v>49.3</v>
      </c>
      <c r="AZ217" s="21">
        <v>1</v>
      </c>
      <c r="BA217" s="164">
        <f t="shared" si="219"/>
        <v>49.3</v>
      </c>
      <c r="BB217" s="21">
        <v>1</v>
      </c>
      <c r="BC217" s="164">
        <f t="shared" si="220"/>
        <v>49.3</v>
      </c>
      <c r="BD217" s="21">
        <v>1</v>
      </c>
      <c r="BE217" s="164">
        <f t="shared" si="221"/>
        <v>49.3</v>
      </c>
      <c r="BF217" s="253">
        <f t="shared" si="222"/>
        <v>887.4</v>
      </c>
      <c r="BG217" s="253">
        <f t="shared" si="223"/>
        <v>887.4</v>
      </c>
      <c r="BH217" s="10" t="b">
        <f t="shared" si="224"/>
        <v>1</v>
      </c>
      <c r="BI217" s="253">
        <f t="shared" si="225"/>
        <v>0</v>
      </c>
      <c r="BJ217" s="250">
        <f t="shared" si="228"/>
        <v>22310108</v>
      </c>
      <c r="BK217" s="251">
        <v>348</v>
      </c>
      <c r="BL217" s="251">
        <v>5</v>
      </c>
      <c r="BM217" s="252">
        <f t="shared" si="229"/>
        <v>9</v>
      </c>
      <c r="BN217" s="252">
        <f t="shared" si="230"/>
        <v>3</v>
      </c>
      <c r="BO217" s="252">
        <f t="shared" si="231"/>
        <v>3</v>
      </c>
      <c r="BP217" s="252">
        <f t="shared" si="232"/>
        <v>3</v>
      </c>
      <c r="BQ217" s="254">
        <f t="shared" si="233"/>
        <v>49.3</v>
      </c>
      <c r="BR217">
        <f t="shared" si="226"/>
        <v>0</v>
      </c>
      <c r="BS217">
        <v>0</v>
      </c>
      <c r="BT217">
        <v>1</v>
      </c>
      <c r="BU217" t="s">
        <v>139</v>
      </c>
      <c r="BV217" t="str">
        <f t="shared" si="297"/>
        <v>0</v>
      </c>
      <c r="BW217" t="str">
        <f t="shared" si="297"/>
        <v>0</v>
      </c>
      <c r="BX217" t="str">
        <f t="shared" si="297"/>
        <v>1</v>
      </c>
      <c r="BY217" t="s">
        <v>23</v>
      </c>
      <c r="BZ217" s="253">
        <f t="shared" si="234"/>
        <v>0</v>
      </c>
      <c r="CA217" s="253">
        <f t="shared" si="235"/>
        <v>147.89999999999998</v>
      </c>
      <c r="CB217" s="253">
        <f t="shared" si="236"/>
        <v>295.79999999999995</v>
      </c>
      <c r="CC217" s="253">
        <f t="shared" si="237"/>
        <v>49.3</v>
      </c>
      <c r="CD217" s="253">
        <f t="shared" si="238"/>
        <v>49.3</v>
      </c>
      <c r="CE217" s="253">
        <f t="shared" si="239"/>
        <v>49.3</v>
      </c>
      <c r="CF217" s="253">
        <f t="shared" si="240"/>
        <v>49.3</v>
      </c>
      <c r="CG217" s="253">
        <f t="shared" si="241"/>
        <v>49.3</v>
      </c>
      <c r="CH217" s="253">
        <f t="shared" si="242"/>
        <v>49.3</v>
      </c>
      <c r="CI217" s="253">
        <f t="shared" si="243"/>
        <v>49.3</v>
      </c>
      <c r="CJ217" s="253">
        <f t="shared" si="244"/>
        <v>49.3</v>
      </c>
      <c r="CK217" s="253">
        <f t="shared" si="245"/>
        <v>49.3</v>
      </c>
    </row>
    <row r="218" spans="2:89" s="228" customFormat="1" ht="20.399999999999999" x14ac:dyDescent="0.3">
      <c r="B218" s="227">
        <v>135</v>
      </c>
      <c r="C218" s="193">
        <v>221061</v>
      </c>
      <c r="D218" s="269">
        <v>22160003</v>
      </c>
      <c r="E218" s="151" t="s">
        <v>25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198"/>
        <v>554</v>
      </c>
      <c r="L218" s="193" t="s">
        <v>238</v>
      </c>
      <c r="M218" s="105">
        <v>0</v>
      </c>
      <c r="N218" s="370">
        <f t="shared" si="227"/>
        <v>18</v>
      </c>
      <c r="O218" s="242">
        <v>18</v>
      </c>
      <c r="P218" s="234">
        <f t="shared" si="205"/>
        <v>9972</v>
      </c>
      <c r="Q218" s="160" t="s">
        <v>139</v>
      </c>
      <c r="R218" s="235">
        <f t="shared" si="199"/>
        <v>74</v>
      </c>
      <c r="S218" s="234">
        <f t="shared" si="206"/>
        <v>1332</v>
      </c>
      <c r="T218" s="235">
        <f t="shared" si="200"/>
        <v>144</v>
      </c>
      <c r="U218" s="234">
        <f t="shared" si="207"/>
        <v>2592</v>
      </c>
      <c r="V218" s="235">
        <f t="shared" si="201"/>
        <v>168</v>
      </c>
      <c r="W218" s="234">
        <f t="shared" si="208"/>
        <v>3024</v>
      </c>
      <c r="X218" s="235">
        <f t="shared" si="202"/>
        <v>168</v>
      </c>
      <c r="Y218" s="234">
        <f t="shared" si="209"/>
        <v>3024</v>
      </c>
      <c r="Z218" s="234">
        <f t="shared" si="203"/>
        <v>9972</v>
      </c>
      <c r="AA218" s="236" t="b">
        <f t="shared" si="204"/>
        <v>1</v>
      </c>
      <c r="AB218" s="230" t="s">
        <v>22</v>
      </c>
      <c r="AC218" s="243"/>
      <c r="AD218" s="243"/>
      <c r="AE218" s="229" t="s">
        <v>23</v>
      </c>
      <c r="AF218" s="244"/>
      <c r="AG218" s="245"/>
      <c r="AH218" s="240">
        <v>0</v>
      </c>
      <c r="AI218" s="373">
        <f t="shared" si="210"/>
        <v>0</v>
      </c>
      <c r="AJ218" s="240">
        <v>18</v>
      </c>
      <c r="AK218" s="373">
        <f t="shared" si="211"/>
        <v>324</v>
      </c>
      <c r="AL218" s="240">
        <v>56</v>
      </c>
      <c r="AM218" s="373">
        <f t="shared" si="212"/>
        <v>1008</v>
      </c>
      <c r="AN218" s="240">
        <v>32</v>
      </c>
      <c r="AO218" s="373">
        <f t="shared" si="213"/>
        <v>576</v>
      </c>
      <c r="AP218" s="240">
        <v>56</v>
      </c>
      <c r="AQ218" s="373">
        <f t="shared" si="214"/>
        <v>1008</v>
      </c>
      <c r="AR218" s="240">
        <v>56</v>
      </c>
      <c r="AS218" s="373">
        <f t="shared" si="215"/>
        <v>1008</v>
      </c>
      <c r="AT218" s="240">
        <v>56</v>
      </c>
      <c r="AU218" s="373">
        <f t="shared" si="216"/>
        <v>1008</v>
      </c>
      <c r="AV218" s="240">
        <v>56</v>
      </c>
      <c r="AW218" s="373">
        <f t="shared" si="217"/>
        <v>1008</v>
      </c>
      <c r="AX218" s="240">
        <v>56</v>
      </c>
      <c r="AY218" s="373">
        <f t="shared" si="218"/>
        <v>1008</v>
      </c>
      <c r="AZ218" s="240">
        <v>56</v>
      </c>
      <c r="BA218" s="373">
        <f t="shared" si="219"/>
        <v>1008</v>
      </c>
      <c r="BB218" s="240">
        <v>56</v>
      </c>
      <c r="BC218" s="373">
        <f t="shared" si="220"/>
        <v>1008</v>
      </c>
      <c r="BD218" s="240">
        <v>56</v>
      </c>
      <c r="BE218" s="373">
        <f t="shared" si="221"/>
        <v>1008</v>
      </c>
      <c r="BF218" s="387">
        <f t="shared" si="222"/>
        <v>9972</v>
      </c>
      <c r="BG218" s="387">
        <f t="shared" si="223"/>
        <v>9972</v>
      </c>
      <c r="BH218" s="390" t="b">
        <f t="shared" si="224"/>
        <v>1</v>
      </c>
      <c r="BI218" s="387">
        <f t="shared" si="225"/>
        <v>0</v>
      </c>
      <c r="BJ218" s="376">
        <f t="shared" si="228"/>
        <v>22160003</v>
      </c>
      <c r="BK218" s="384">
        <v>348</v>
      </c>
      <c r="BL218" s="384">
        <v>5</v>
      </c>
      <c r="BM218" s="385">
        <f t="shared" si="229"/>
        <v>74</v>
      </c>
      <c r="BN218" s="385">
        <f t="shared" si="230"/>
        <v>144</v>
      </c>
      <c r="BO218" s="385">
        <f t="shared" si="231"/>
        <v>168</v>
      </c>
      <c r="BP218" s="385">
        <f t="shared" si="232"/>
        <v>168</v>
      </c>
      <c r="BQ218" s="386">
        <f t="shared" si="233"/>
        <v>18</v>
      </c>
      <c r="BR218" s="228">
        <f t="shared" si="226"/>
        <v>0</v>
      </c>
      <c r="BS218" s="228">
        <v>0</v>
      </c>
      <c r="BT218" s="228">
        <v>1</v>
      </c>
      <c r="BU218" s="228" t="s">
        <v>139</v>
      </c>
      <c r="BV218" s="228" t="str">
        <f t="shared" si="297"/>
        <v>1</v>
      </c>
      <c r="BW218" s="228" t="str">
        <f t="shared" si="297"/>
        <v>0</v>
      </c>
      <c r="BX218" s="228" t="str">
        <f t="shared" si="297"/>
        <v>0</v>
      </c>
      <c r="BY218" s="228" t="s">
        <v>23</v>
      </c>
      <c r="BZ218" s="387">
        <f t="shared" si="234"/>
        <v>0</v>
      </c>
      <c r="CA218" s="387">
        <f t="shared" si="235"/>
        <v>324</v>
      </c>
      <c r="CB218" s="387">
        <f t="shared" si="236"/>
        <v>1008</v>
      </c>
      <c r="CC218" s="387">
        <f t="shared" si="237"/>
        <v>576</v>
      </c>
      <c r="CD218" s="387">
        <f t="shared" si="238"/>
        <v>1008</v>
      </c>
      <c r="CE218" s="387">
        <f t="shared" si="239"/>
        <v>1008</v>
      </c>
      <c r="CF218" s="387">
        <f t="shared" si="240"/>
        <v>1008</v>
      </c>
      <c r="CG218" s="387">
        <f t="shared" si="241"/>
        <v>1008</v>
      </c>
      <c r="CH218" s="387">
        <f t="shared" si="242"/>
        <v>1008</v>
      </c>
      <c r="CI218" s="387">
        <f t="shared" si="243"/>
        <v>1008</v>
      </c>
      <c r="CJ218" s="387">
        <f t="shared" si="244"/>
        <v>1008</v>
      </c>
      <c r="CK218" s="387">
        <f t="shared" si="245"/>
        <v>1008</v>
      </c>
    </row>
    <row r="219" spans="2:89" s="228" customFormat="1" ht="20.399999999999999" x14ac:dyDescent="0.3">
      <c r="B219" s="227">
        <v>135</v>
      </c>
      <c r="C219" s="193">
        <v>221061</v>
      </c>
      <c r="D219" s="269">
        <v>22160002</v>
      </c>
      <c r="E219" s="151" t="s">
        <v>394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198"/>
        <v>156</v>
      </c>
      <c r="L219" s="193" t="s">
        <v>238</v>
      </c>
      <c r="M219" s="105">
        <v>0</v>
      </c>
      <c r="N219" s="370">
        <f t="shared" si="227"/>
        <v>6.96</v>
      </c>
      <c r="O219" s="242">
        <v>6.96</v>
      </c>
      <c r="P219" s="234">
        <f t="shared" si="205"/>
        <v>1085.76</v>
      </c>
      <c r="Q219" s="160" t="s">
        <v>139</v>
      </c>
      <c r="R219" s="235">
        <f t="shared" si="199"/>
        <v>96</v>
      </c>
      <c r="S219" s="234">
        <f t="shared" si="206"/>
        <v>668.16</v>
      </c>
      <c r="T219" s="235">
        <f t="shared" si="200"/>
        <v>60</v>
      </c>
      <c r="U219" s="234">
        <f t="shared" si="207"/>
        <v>417.6</v>
      </c>
      <c r="V219" s="235">
        <f t="shared" si="201"/>
        <v>0</v>
      </c>
      <c r="W219" s="234">
        <f t="shared" si="208"/>
        <v>0</v>
      </c>
      <c r="X219" s="235">
        <f t="shared" si="202"/>
        <v>0</v>
      </c>
      <c r="Y219" s="234">
        <f t="shared" si="209"/>
        <v>0</v>
      </c>
      <c r="Z219" s="234">
        <f t="shared" si="203"/>
        <v>1085.76</v>
      </c>
      <c r="AA219" s="236" t="b">
        <f t="shared" si="204"/>
        <v>1</v>
      </c>
      <c r="AB219" s="230" t="s">
        <v>22</v>
      </c>
      <c r="AC219" s="243"/>
      <c r="AD219" s="243"/>
      <c r="AE219" s="229" t="s">
        <v>23</v>
      </c>
      <c r="AF219" s="244"/>
      <c r="AG219" s="245"/>
      <c r="AH219" s="240">
        <v>0</v>
      </c>
      <c r="AI219" s="373">
        <f t="shared" si="210"/>
        <v>0</v>
      </c>
      <c r="AJ219" s="240">
        <v>96</v>
      </c>
      <c r="AK219" s="373">
        <f t="shared" si="211"/>
        <v>668.16</v>
      </c>
      <c r="AL219" s="240">
        <v>0</v>
      </c>
      <c r="AM219" s="373">
        <f t="shared" si="212"/>
        <v>0</v>
      </c>
      <c r="AN219" s="240">
        <v>60</v>
      </c>
      <c r="AO219" s="373">
        <f t="shared" si="213"/>
        <v>417.6</v>
      </c>
      <c r="AP219" s="240">
        <v>0</v>
      </c>
      <c r="AQ219" s="373">
        <f t="shared" si="214"/>
        <v>0</v>
      </c>
      <c r="AR219" s="240">
        <v>0</v>
      </c>
      <c r="AS219" s="373">
        <f t="shared" si="215"/>
        <v>0</v>
      </c>
      <c r="AT219" s="240">
        <v>0</v>
      </c>
      <c r="AU219" s="373">
        <f t="shared" si="216"/>
        <v>0</v>
      </c>
      <c r="AV219" s="240">
        <v>0</v>
      </c>
      <c r="AW219" s="373">
        <f t="shared" si="217"/>
        <v>0</v>
      </c>
      <c r="AX219" s="240">
        <v>0</v>
      </c>
      <c r="AY219" s="373">
        <f t="shared" si="218"/>
        <v>0</v>
      </c>
      <c r="AZ219" s="240">
        <v>0</v>
      </c>
      <c r="BA219" s="373">
        <f t="shared" si="219"/>
        <v>0</v>
      </c>
      <c r="BB219" s="240">
        <v>0</v>
      </c>
      <c r="BC219" s="373">
        <f t="shared" si="220"/>
        <v>0</v>
      </c>
      <c r="BD219" s="240">
        <v>0</v>
      </c>
      <c r="BE219" s="373">
        <f t="shared" si="221"/>
        <v>0</v>
      </c>
      <c r="BF219" s="387">
        <f t="shared" si="222"/>
        <v>1085.76</v>
      </c>
      <c r="BG219" s="387">
        <f t="shared" si="223"/>
        <v>1085.76</v>
      </c>
      <c r="BH219" s="390" t="b">
        <f t="shared" si="224"/>
        <v>1</v>
      </c>
      <c r="BI219" s="387">
        <f t="shared" si="225"/>
        <v>0</v>
      </c>
      <c r="BJ219" s="376">
        <f t="shared" si="228"/>
        <v>22160002</v>
      </c>
      <c r="BK219" s="384">
        <v>348</v>
      </c>
      <c r="BL219" s="384">
        <v>5</v>
      </c>
      <c r="BM219" s="385">
        <f t="shared" si="229"/>
        <v>96</v>
      </c>
      <c r="BN219" s="385">
        <f t="shared" si="230"/>
        <v>60</v>
      </c>
      <c r="BO219" s="385">
        <f t="shared" si="231"/>
        <v>0</v>
      </c>
      <c r="BP219" s="385">
        <f t="shared" si="232"/>
        <v>0</v>
      </c>
      <c r="BQ219" s="386">
        <f t="shared" si="233"/>
        <v>6.96</v>
      </c>
      <c r="BR219" s="228">
        <f t="shared" si="226"/>
        <v>0</v>
      </c>
      <c r="BS219" s="228">
        <v>0</v>
      </c>
      <c r="BT219" s="228">
        <v>1</v>
      </c>
      <c r="BU219" s="228" t="s">
        <v>139</v>
      </c>
      <c r="BV219" s="228" t="str">
        <f t="shared" si="297"/>
        <v>1</v>
      </c>
      <c r="BW219" s="228" t="str">
        <f t="shared" si="297"/>
        <v>0</v>
      </c>
      <c r="BX219" s="228" t="str">
        <f t="shared" si="297"/>
        <v>0</v>
      </c>
      <c r="BY219" s="228" t="s">
        <v>23</v>
      </c>
      <c r="BZ219" s="387">
        <f t="shared" si="234"/>
        <v>0</v>
      </c>
      <c r="CA219" s="387">
        <f t="shared" si="235"/>
        <v>668.16</v>
      </c>
      <c r="CB219" s="387">
        <f t="shared" si="236"/>
        <v>0</v>
      </c>
      <c r="CC219" s="387">
        <f t="shared" si="237"/>
        <v>417.6</v>
      </c>
      <c r="CD219" s="387">
        <f t="shared" si="238"/>
        <v>0</v>
      </c>
      <c r="CE219" s="387">
        <f t="shared" si="239"/>
        <v>0</v>
      </c>
      <c r="CF219" s="387">
        <f t="shared" si="240"/>
        <v>0</v>
      </c>
      <c r="CG219" s="387">
        <f t="shared" si="241"/>
        <v>0</v>
      </c>
      <c r="CH219" s="387">
        <f t="shared" si="242"/>
        <v>0</v>
      </c>
      <c r="CI219" s="387">
        <f t="shared" si="243"/>
        <v>0</v>
      </c>
      <c r="CJ219" s="387">
        <f t="shared" si="244"/>
        <v>0</v>
      </c>
      <c r="CK219" s="387">
        <f t="shared" si="245"/>
        <v>0</v>
      </c>
    </row>
    <row r="220" spans="2:89" ht="20.399999999999999" x14ac:dyDescent="0.3">
      <c r="B220" s="129">
        <v>136</v>
      </c>
      <c r="C220" s="192">
        <v>246011</v>
      </c>
      <c r="D220" s="265">
        <v>24610005</v>
      </c>
      <c r="E220" s="155" t="s">
        <v>239</v>
      </c>
      <c r="F220" s="108" t="s">
        <v>344</v>
      </c>
      <c r="G220" s="108" t="s">
        <v>345</v>
      </c>
      <c r="H220" s="109" t="s">
        <v>18</v>
      </c>
      <c r="I220" s="123"/>
      <c r="J220" s="109" t="s">
        <v>19</v>
      </c>
      <c r="K220" s="111">
        <f t="shared" si="198"/>
        <v>0</v>
      </c>
      <c r="L220" s="156" t="s">
        <v>20</v>
      </c>
      <c r="M220" s="104">
        <v>0</v>
      </c>
      <c r="N220" s="262">
        <f t="shared" si="227"/>
        <v>40.94</v>
      </c>
      <c r="O220" s="141">
        <v>40.94</v>
      </c>
      <c r="P220" s="110">
        <f t="shared" si="205"/>
        <v>0</v>
      </c>
      <c r="Q220" s="112" t="s">
        <v>139</v>
      </c>
      <c r="R220" s="113">
        <f t="shared" si="199"/>
        <v>0</v>
      </c>
      <c r="S220" s="114">
        <f t="shared" si="206"/>
        <v>0</v>
      </c>
      <c r="T220" s="113">
        <f t="shared" si="200"/>
        <v>0</v>
      </c>
      <c r="U220" s="115">
        <f t="shared" si="207"/>
        <v>0</v>
      </c>
      <c r="V220" s="113">
        <f t="shared" si="201"/>
        <v>0</v>
      </c>
      <c r="W220" s="115">
        <f t="shared" si="208"/>
        <v>0</v>
      </c>
      <c r="X220" s="113">
        <f t="shared" si="202"/>
        <v>0</v>
      </c>
      <c r="Y220" s="115">
        <f t="shared" si="209"/>
        <v>0</v>
      </c>
      <c r="Z220" s="116">
        <f t="shared" si="203"/>
        <v>0</v>
      </c>
      <c r="AA220" s="117" t="b">
        <f t="shared" si="204"/>
        <v>1</v>
      </c>
      <c r="AB220" s="109" t="s">
        <v>22</v>
      </c>
      <c r="AC220" s="124"/>
      <c r="AD220" s="123"/>
      <c r="AE220" s="108" t="s">
        <v>23</v>
      </c>
      <c r="AF220" s="125"/>
      <c r="AG220" s="126"/>
      <c r="AH220" s="22">
        <v>0</v>
      </c>
      <c r="AI220" s="164">
        <f t="shared" si="210"/>
        <v>0</v>
      </c>
      <c r="AJ220" s="22">
        <v>0</v>
      </c>
      <c r="AK220" s="164">
        <f t="shared" si="211"/>
        <v>0</v>
      </c>
      <c r="AL220" s="22">
        <v>0</v>
      </c>
      <c r="AM220" s="164">
        <f t="shared" si="212"/>
        <v>0</v>
      </c>
      <c r="AN220" s="22">
        <v>0</v>
      </c>
      <c r="AO220" s="164">
        <f t="shared" si="213"/>
        <v>0</v>
      </c>
      <c r="AP220" s="22">
        <v>0</v>
      </c>
      <c r="AQ220" s="164">
        <f t="shared" si="214"/>
        <v>0</v>
      </c>
      <c r="AR220" s="22">
        <v>0</v>
      </c>
      <c r="AS220" s="164">
        <f t="shared" si="215"/>
        <v>0</v>
      </c>
      <c r="AT220" s="22">
        <v>0</v>
      </c>
      <c r="AU220" s="164">
        <f t="shared" si="216"/>
        <v>0</v>
      </c>
      <c r="AV220" s="22">
        <v>0</v>
      </c>
      <c r="AW220" s="164">
        <f t="shared" si="217"/>
        <v>0</v>
      </c>
      <c r="AX220" s="22">
        <v>0</v>
      </c>
      <c r="AY220" s="164">
        <f t="shared" si="218"/>
        <v>0</v>
      </c>
      <c r="AZ220" s="22">
        <v>0</v>
      </c>
      <c r="BA220" s="164">
        <f t="shared" si="219"/>
        <v>0</v>
      </c>
      <c r="BB220" s="22">
        <v>0</v>
      </c>
      <c r="BC220" s="164">
        <f t="shared" si="220"/>
        <v>0</v>
      </c>
      <c r="BD220" s="22">
        <v>0</v>
      </c>
      <c r="BE220" s="164">
        <f t="shared" si="221"/>
        <v>0</v>
      </c>
      <c r="BF220" s="253">
        <f t="shared" si="222"/>
        <v>0</v>
      </c>
      <c r="BG220" s="253">
        <f t="shared" si="223"/>
        <v>0</v>
      </c>
      <c r="BH220" s="10" t="b">
        <f t="shared" si="224"/>
        <v>1</v>
      </c>
      <c r="BI220" s="253">
        <f t="shared" si="225"/>
        <v>0</v>
      </c>
      <c r="BJ220" s="250">
        <f t="shared" si="228"/>
        <v>24610005</v>
      </c>
      <c r="BK220" s="251">
        <v>348</v>
      </c>
      <c r="BL220" s="251">
        <v>5</v>
      </c>
      <c r="BM220" s="252">
        <f t="shared" si="229"/>
        <v>0</v>
      </c>
      <c r="BN220" s="252">
        <f t="shared" si="230"/>
        <v>0</v>
      </c>
      <c r="BO220" s="252">
        <f t="shared" si="231"/>
        <v>0</v>
      </c>
      <c r="BP220" s="252">
        <f t="shared" si="232"/>
        <v>0</v>
      </c>
      <c r="BQ220" s="254">
        <f t="shared" si="233"/>
        <v>40.94</v>
      </c>
      <c r="BR220">
        <f t="shared" si="226"/>
        <v>0</v>
      </c>
      <c r="BS220">
        <v>0</v>
      </c>
      <c r="BT220">
        <v>1</v>
      </c>
      <c r="BU220" t="s">
        <v>139</v>
      </c>
      <c r="BV220" t="str">
        <f t="shared" si="297"/>
        <v>1</v>
      </c>
      <c r="BW220" t="str">
        <f t="shared" si="297"/>
        <v>0</v>
      </c>
      <c r="BX220" t="str">
        <f t="shared" si="297"/>
        <v>0</v>
      </c>
      <c r="BY220" t="s">
        <v>23</v>
      </c>
      <c r="BZ220" s="253">
        <f t="shared" si="234"/>
        <v>0</v>
      </c>
      <c r="CA220" s="253">
        <f t="shared" si="235"/>
        <v>0</v>
      </c>
      <c r="CB220" s="253">
        <f t="shared" si="236"/>
        <v>0</v>
      </c>
      <c r="CC220" s="253">
        <f t="shared" si="237"/>
        <v>0</v>
      </c>
      <c r="CD220" s="253">
        <f t="shared" si="238"/>
        <v>0</v>
      </c>
      <c r="CE220" s="253">
        <f t="shared" si="239"/>
        <v>0</v>
      </c>
      <c r="CF220" s="253">
        <f t="shared" si="240"/>
        <v>0</v>
      </c>
      <c r="CG220" s="253">
        <f t="shared" si="241"/>
        <v>0</v>
      </c>
      <c r="CH220" s="253">
        <f t="shared" si="242"/>
        <v>0</v>
      </c>
      <c r="CI220" s="253">
        <f t="shared" si="243"/>
        <v>0</v>
      </c>
      <c r="CJ220" s="253">
        <f t="shared" si="244"/>
        <v>0</v>
      </c>
      <c r="CK220" s="253">
        <f t="shared" si="245"/>
        <v>0</v>
      </c>
    </row>
    <row r="221" spans="2:89" ht="20.399999999999999" x14ac:dyDescent="0.3">
      <c r="B221" s="129">
        <v>137</v>
      </c>
      <c r="C221" s="192">
        <v>246011</v>
      </c>
      <c r="D221" s="265">
        <v>24610445</v>
      </c>
      <c r="E221" s="157" t="s">
        <v>240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198"/>
        <v>0</v>
      </c>
      <c r="L221" s="156" t="s">
        <v>20</v>
      </c>
      <c r="M221" s="201">
        <v>0</v>
      </c>
      <c r="N221" s="262">
        <f t="shared" si="227"/>
        <v>15</v>
      </c>
      <c r="O221" s="141">
        <v>15</v>
      </c>
      <c r="P221" s="110">
        <f t="shared" si="205"/>
        <v>0</v>
      </c>
      <c r="Q221" s="112" t="s">
        <v>139</v>
      </c>
      <c r="R221" s="113">
        <f t="shared" si="199"/>
        <v>0</v>
      </c>
      <c r="S221" s="114">
        <f t="shared" si="206"/>
        <v>0</v>
      </c>
      <c r="T221" s="113">
        <f t="shared" si="200"/>
        <v>0</v>
      </c>
      <c r="U221" s="115">
        <f t="shared" si="207"/>
        <v>0</v>
      </c>
      <c r="V221" s="113">
        <f t="shared" si="201"/>
        <v>0</v>
      </c>
      <c r="W221" s="115">
        <f t="shared" si="208"/>
        <v>0</v>
      </c>
      <c r="X221" s="113">
        <f t="shared" si="202"/>
        <v>0</v>
      </c>
      <c r="Y221" s="115">
        <f t="shared" si="209"/>
        <v>0</v>
      </c>
      <c r="Z221" s="116">
        <f t="shared" si="203"/>
        <v>0</v>
      </c>
      <c r="AA221" s="117" t="b">
        <f t="shared" si="204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210"/>
        <v>0</v>
      </c>
      <c r="AJ221" s="22">
        <v>0</v>
      </c>
      <c r="AK221" s="164">
        <f t="shared" si="211"/>
        <v>0</v>
      </c>
      <c r="AL221" s="22">
        <v>0</v>
      </c>
      <c r="AM221" s="164">
        <f t="shared" si="212"/>
        <v>0</v>
      </c>
      <c r="AN221" s="22">
        <v>0</v>
      </c>
      <c r="AO221" s="164">
        <f t="shared" si="213"/>
        <v>0</v>
      </c>
      <c r="AP221" s="22">
        <v>0</v>
      </c>
      <c r="AQ221" s="164">
        <f t="shared" si="214"/>
        <v>0</v>
      </c>
      <c r="AR221" s="22">
        <v>0</v>
      </c>
      <c r="AS221" s="164">
        <f t="shared" si="215"/>
        <v>0</v>
      </c>
      <c r="AT221" s="22">
        <v>0</v>
      </c>
      <c r="AU221" s="164">
        <f t="shared" si="216"/>
        <v>0</v>
      </c>
      <c r="AV221" s="22">
        <v>0</v>
      </c>
      <c r="AW221" s="164">
        <f t="shared" si="217"/>
        <v>0</v>
      </c>
      <c r="AX221" s="22">
        <v>0</v>
      </c>
      <c r="AY221" s="164">
        <f t="shared" si="218"/>
        <v>0</v>
      </c>
      <c r="AZ221" s="22">
        <v>0</v>
      </c>
      <c r="BA221" s="164">
        <f t="shared" si="219"/>
        <v>0</v>
      </c>
      <c r="BB221" s="22">
        <v>0</v>
      </c>
      <c r="BC221" s="164">
        <f t="shared" si="220"/>
        <v>0</v>
      </c>
      <c r="BD221" s="22">
        <v>0</v>
      </c>
      <c r="BE221" s="164">
        <f t="shared" si="221"/>
        <v>0</v>
      </c>
      <c r="BF221" s="253">
        <f t="shared" si="222"/>
        <v>0</v>
      </c>
      <c r="BG221" s="253">
        <f t="shared" si="223"/>
        <v>0</v>
      </c>
      <c r="BH221" s="10" t="b">
        <f t="shared" si="224"/>
        <v>1</v>
      </c>
      <c r="BI221" s="253">
        <f t="shared" si="225"/>
        <v>0</v>
      </c>
      <c r="BJ221" s="250">
        <f t="shared" si="228"/>
        <v>24610445</v>
      </c>
      <c r="BK221" s="251">
        <v>348</v>
      </c>
      <c r="BL221" s="251">
        <v>5</v>
      </c>
      <c r="BM221" s="252">
        <f t="shared" si="229"/>
        <v>0</v>
      </c>
      <c r="BN221" s="252">
        <f t="shared" si="230"/>
        <v>0</v>
      </c>
      <c r="BO221" s="252">
        <f t="shared" si="231"/>
        <v>0</v>
      </c>
      <c r="BP221" s="252">
        <f t="shared" si="232"/>
        <v>0</v>
      </c>
      <c r="BQ221" s="254">
        <f t="shared" si="233"/>
        <v>15</v>
      </c>
      <c r="BR221">
        <f t="shared" si="226"/>
        <v>0</v>
      </c>
      <c r="BS221">
        <v>0</v>
      </c>
      <c r="BT221">
        <v>1</v>
      </c>
      <c r="BU221" t="s">
        <v>139</v>
      </c>
      <c r="BV221" t="str">
        <f t="shared" si="297"/>
        <v>1</v>
      </c>
      <c r="BW221" t="str">
        <f t="shared" si="297"/>
        <v>0</v>
      </c>
      <c r="BX221" t="str">
        <f t="shared" si="297"/>
        <v>0</v>
      </c>
      <c r="BY221" t="s">
        <v>23</v>
      </c>
      <c r="BZ221" s="253">
        <f t="shared" si="234"/>
        <v>0</v>
      </c>
      <c r="CA221" s="253">
        <f t="shared" si="235"/>
        <v>0</v>
      </c>
      <c r="CB221" s="253">
        <f t="shared" si="236"/>
        <v>0</v>
      </c>
      <c r="CC221" s="253">
        <f t="shared" si="237"/>
        <v>0</v>
      </c>
      <c r="CD221" s="253">
        <f t="shared" si="238"/>
        <v>0</v>
      </c>
      <c r="CE221" s="253">
        <f t="shared" si="239"/>
        <v>0</v>
      </c>
      <c r="CF221" s="253">
        <f t="shared" si="240"/>
        <v>0</v>
      </c>
      <c r="CG221" s="253">
        <f t="shared" si="241"/>
        <v>0</v>
      </c>
      <c r="CH221" s="253">
        <f t="shared" si="242"/>
        <v>0</v>
      </c>
      <c r="CI221" s="253">
        <f t="shared" si="243"/>
        <v>0</v>
      </c>
      <c r="CJ221" s="253">
        <f t="shared" si="244"/>
        <v>0</v>
      </c>
      <c r="CK221" s="253">
        <f t="shared" si="245"/>
        <v>0</v>
      </c>
    </row>
    <row r="222" spans="2:89" ht="20.399999999999999" x14ac:dyDescent="0.3">
      <c r="B222" s="129">
        <v>138</v>
      </c>
      <c r="C222" s="192">
        <v>246011</v>
      </c>
      <c r="D222" s="270" t="s">
        <v>241</v>
      </c>
      <c r="E222" s="155" t="s">
        <v>242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198"/>
        <v>0</v>
      </c>
      <c r="L222" s="156" t="s">
        <v>20</v>
      </c>
      <c r="M222" s="104">
        <v>0</v>
      </c>
      <c r="N222" s="262">
        <f t="shared" si="227"/>
        <v>196.47</v>
      </c>
      <c r="O222" s="141">
        <v>196.47</v>
      </c>
      <c r="P222" s="110">
        <f t="shared" si="205"/>
        <v>0</v>
      </c>
      <c r="Q222" s="112" t="s">
        <v>139</v>
      </c>
      <c r="R222" s="113">
        <f t="shared" si="199"/>
        <v>0</v>
      </c>
      <c r="S222" s="114">
        <f t="shared" si="206"/>
        <v>0</v>
      </c>
      <c r="T222" s="113">
        <f t="shared" si="200"/>
        <v>0</v>
      </c>
      <c r="U222" s="115">
        <f t="shared" si="207"/>
        <v>0</v>
      </c>
      <c r="V222" s="113">
        <f t="shared" si="201"/>
        <v>0</v>
      </c>
      <c r="W222" s="115">
        <f t="shared" si="208"/>
        <v>0</v>
      </c>
      <c r="X222" s="113">
        <f t="shared" si="202"/>
        <v>0</v>
      </c>
      <c r="Y222" s="115">
        <f t="shared" si="209"/>
        <v>0</v>
      </c>
      <c r="Z222" s="116">
        <f t="shared" si="203"/>
        <v>0</v>
      </c>
      <c r="AA222" s="117" t="b">
        <f t="shared" si="204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0</v>
      </c>
      <c r="AI222" s="164">
        <f t="shared" si="210"/>
        <v>0</v>
      </c>
      <c r="AJ222" s="22">
        <v>0</v>
      </c>
      <c r="AK222" s="164">
        <f t="shared" si="211"/>
        <v>0</v>
      </c>
      <c r="AL222" s="22">
        <v>0</v>
      </c>
      <c r="AM222" s="164">
        <f t="shared" si="212"/>
        <v>0</v>
      </c>
      <c r="AN222" s="22">
        <v>0</v>
      </c>
      <c r="AO222" s="164">
        <f t="shared" si="213"/>
        <v>0</v>
      </c>
      <c r="AP222" s="22">
        <v>0</v>
      </c>
      <c r="AQ222" s="164">
        <f t="shared" si="214"/>
        <v>0</v>
      </c>
      <c r="AR222" s="22">
        <v>0</v>
      </c>
      <c r="AS222" s="164">
        <f t="shared" si="215"/>
        <v>0</v>
      </c>
      <c r="AT222" s="22">
        <v>0</v>
      </c>
      <c r="AU222" s="164">
        <f t="shared" si="216"/>
        <v>0</v>
      </c>
      <c r="AV222" s="22">
        <v>0</v>
      </c>
      <c r="AW222" s="164">
        <f t="shared" si="217"/>
        <v>0</v>
      </c>
      <c r="AX222" s="22">
        <v>0</v>
      </c>
      <c r="AY222" s="164">
        <f t="shared" si="218"/>
        <v>0</v>
      </c>
      <c r="AZ222" s="22">
        <v>0</v>
      </c>
      <c r="BA222" s="164">
        <f t="shared" si="219"/>
        <v>0</v>
      </c>
      <c r="BB222" s="22">
        <v>0</v>
      </c>
      <c r="BC222" s="164">
        <f t="shared" si="220"/>
        <v>0</v>
      </c>
      <c r="BD222" s="22">
        <v>0</v>
      </c>
      <c r="BE222" s="164">
        <f t="shared" si="221"/>
        <v>0</v>
      </c>
      <c r="BF222" s="253">
        <f t="shared" si="222"/>
        <v>0</v>
      </c>
      <c r="BG222" s="253">
        <f t="shared" si="223"/>
        <v>0</v>
      </c>
      <c r="BH222" s="10" t="b">
        <f t="shared" si="224"/>
        <v>1</v>
      </c>
      <c r="BI222" s="253">
        <f t="shared" si="225"/>
        <v>0</v>
      </c>
      <c r="BJ222" s="250" t="str">
        <f t="shared" si="228"/>
        <v>24610032</v>
      </c>
      <c r="BK222" s="251">
        <v>348</v>
      </c>
      <c r="BL222" s="251">
        <v>5</v>
      </c>
      <c r="BM222" s="252">
        <f t="shared" si="229"/>
        <v>0</v>
      </c>
      <c r="BN222" s="252">
        <f t="shared" si="230"/>
        <v>0</v>
      </c>
      <c r="BO222" s="252">
        <f t="shared" si="231"/>
        <v>0</v>
      </c>
      <c r="BP222" s="252">
        <f t="shared" si="232"/>
        <v>0</v>
      </c>
      <c r="BQ222" s="254">
        <f t="shared" si="233"/>
        <v>196.47</v>
      </c>
      <c r="BR222">
        <f t="shared" si="226"/>
        <v>0</v>
      </c>
      <c r="BS222">
        <v>0</v>
      </c>
      <c r="BT222">
        <v>1</v>
      </c>
      <c r="BU222" t="s">
        <v>139</v>
      </c>
      <c r="BV222" t="str">
        <f t="shared" si="297"/>
        <v>1</v>
      </c>
      <c r="BW222" t="str">
        <f t="shared" si="297"/>
        <v>0</v>
      </c>
      <c r="BX222" t="str">
        <f t="shared" si="297"/>
        <v>0</v>
      </c>
      <c r="BY222" t="s">
        <v>23</v>
      </c>
      <c r="BZ222" s="253">
        <f t="shared" si="234"/>
        <v>0</v>
      </c>
      <c r="CA222" s="253">
        <f t="shared" si="235"/>
        <v>0</v>
      </c>
      <c r="CB222" s="253">
        <f t="shared" si="236"/>
        <v>0</v>
      </c>
      <c r="CC222" s="253">
        <f t="shared" si="237"/>
        <v>0</v>
      </c>
      <c r="CD222" s="253">
        <f t="shared" si="238"/>
        <v>0</v>
      </c>
      <c r="CE222" s="253">
        <f t="shared" si="239"/>
        <v>0</v>
      </c>
      <c r="CF222" s="253">
        <f t="shared" si="240"/>
        <v>0</v>
      </c>
      <c r="CG222" s="253">
        <f t="shared" si="241"/>
        <v>0</v>
      </c>
      <c r="CH222" s="253">
        <f t="shared" si="242"/>
        <v>0</v>
      </c>
      <c r="CI222" s="253">
        <f t="shared" si="243"/>
        <v>0</v>
      </c>
      <c r="CJ222" s="253">
        <f t="shared" si="244"/>
        <v>0</v>
      </c>
      <c r="CK222" s="253">
        <f t="shared" si="245"/>
        <v>0</v>
      </c>
    </row>
    <row r="223" spans="2:89" ht="20.399999999999999" x14ac:dyDescent="0.3">
      <c r="B223" s="129">
        <v>139</v>
      </c>
      <c r="C223" s="192">
        <v>246011</v>
      </c>
      <c r="D223" s="270">
        <v>24610033</v>
      </c>
      <c r="E223" s="155" t="s">
        <v>243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198"/>
        <v>0</v>
      </c>
      <c r="L223" s="156" t="s">
        <v>20</v>
      </c>
      <c r="M223" s="201">
        <v>0</v>
      </c>
      <c r="N223" s="262">
        <f t="shared" si="227"/>
        <v>253.12</v>
      </c>
      <c r="O223" s="141">
        <v>253.12</v>
      </c>
      <c r="P223" s="110">
        <f t="shared" si="205"/>
        <v>0</v>
      </c>
      <c r="Q223" s="112" t="s">
        <v>139</v>
      </c>
      <c r="R223" s="113">
        <f t="shared" si="199"/>
        <v>0</v>
      </c>
      <c r="S223" s="114">
        <f t="shared" si="206"/>
        <v>0</v>
      </c>
      <c r="T223" s="113">
        <f t="shared" si="200"/>
        <v>0</v>
      </c>
      <c r="U223" s="115">
        <f t="shared" si="207"/>
        <v>0</v>
      </c>
      <c r="V223" s="113">
        <f t="shared" si="201"/>
        <v>0</v>
      </c>
      <c r="W223" s="115">
        <f t="shared" si="208"/>
        <v>0</v>
      </c>
      <c r="X223" s="113">
        <f t="shared" si="202"/>
        <v>0</v>
      </c>
      <c r="Y223" s="115">
        <f t="shared" si="209"/>
        <v>0</v>
      </c>
      <c r="Z223" s="116">
        <f t="shared" si="203"/>
        <v>0</v>
      </c>
      <c r="AA223" s="117" t="b">
        <f t="shared" si="204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210"/>
        <v>0</v>
      </c>
      <c r="AJ223" s="22">
        <v>0</v>
      </c>
      <c r="AK223" s="164">
        <f t="shared" si="211"/>
        <v>0</v>
      </c>
      <c r="AL223" s="22">
        <v>0</v>
      </c>
      <c r="AM223" s="164">
        <f t="shared" si="212"/>
        <v>0</v>
      </c>
      <c r="AN223" s="22">
        <v>0</v>
      </c>
      <c r="AO223" s="164">
        <f t="shared" si="213"/>
        <v>0</v>
      </c>
      <c r="AP223" s="22">
        <v>0</v>
      </c>
      <c r="AQ223" s="164">
        <f t="shared" si="214"/>
        <v>0</v>
      </c>
      <c r="AR223" s="22">
        <v>0</v>
      </c>
      <c r="AS223" s="164">
        <f t="shared" si="215"/>
        <v>0</v>
      </c>
      <c r="AT223" s="22">
        <v>0</v>
      </c>
      <c r="AU223" s="164">
        <f t="shared" si="216"/>
        <v>0</v>
      </c>
      <c r="AV223" s="22">
        <v>0</v>
      </c>
      <c r="AW223" s="164">
        <f t="shared" si="217"/>
        <v>0</v>
      </c>
      <c r="AX223" s="22">
        <v>0</v>
      </c>
      <c r="AY223" s="164">
        <f t="shared" si="218"/>
        <v>0</v>
      </c>
      <c r="AZ223" s="22">
        <v>0</v>
      </c>
      <c r="BA223" s="164">
        <f t="shared" si="219"/>
        <v>0</v>
      </c>
      <c r="BB223" s="22">
        <v>0</v>
      </c>
      <c r="BC223" s="164">
        <f t="shared" si="220"/>
        <v>0</v>
      </c>
      <c r="BD223" s="22">
        <v>0</v>
      </c>
      <c r="BE223" s="164">
        <f t="shared" si="221"/>
        <v>0</v>
      </c>
      <c r="BF223" s="253">
        <f t="shared" si="222"/>
        <v>0</v>
      </c>
      <c r="BG223" s="253">
        <f t="shared" si="223"/>
        <v>0</v>
      </c>
      <c r="BH223" s="10" t="b">
        <f t="shared" si="224"/>
        <v>1</v>
      </c>
      <c r="BI223" s="253">
        <f t="shared" si="225"/>
        <v>0</v>
      </c>
      <c r="BJ223" s="250">
        <f t="shared" si="228"/>
        <v>24610033</v>
      </c>
      <c r="BK223" s="251">
        <v>348</v>
      </c>
      <c r="BL223" s="251">
        <v>5</v>
      </c>
      <c r="BM223" s="252">
        <f t="shared" si="229"/>
        <v>0</v>
      </c>
      <c r="BN223" s="252">
        <f t="shared" si="230"/>
        <v>0</v>
      </c>
      <c r="BO223" s="252">
        <f t="shared" si="231"/>
        <v>0</v>
      </c>
      <c r="BP223" s="252">
        <f t="shared" si="232"/>
        <v>0</v>
      </c>
      <c r="BQ223" s="254">
        <f t="shared" si="233"/>
        <v>253.12</v>
      </c>
      <c r="BR223">
        <f t="shared" si="226"/>
        <v>0</v>
      </c>
      <c r="BS223">
        <v>0</v>
      </c>
      <c r="BT223">
        <v>1</v>
      </c>
      <c r="BU223" t="s">
        <v>139</v>
      </c>
      <c r="BV223" t="str">
        <f t="shared" si="297"/>
        <v>1</v>
      </c>
      <c r="BW223" t="str">
        <f t="shared" si="297"/>
        <v>0</v>
      </c>
      <c r="BX223" t="str">
        <f t="shared" si="297"/>
        <v>0</v>
      </c>
      <c r="BY223" t="s">
        <v>23</v>
      </c>
      <c r="BZ223" s="253">
        <f t="shared" si="234"/>
        <v>0</v>
      </c>
      <c r="CA223" s="253">
        <f t="shared" si="235"/>
        <v>0</v>
      </c>
      <c r="CB223" s="253">
        <f t="shared" si="236"/>
        <v>0</v>
      </c>
      <c r="CC223" s="253">
        <f t="shared" si="237"/>
        <v>0</v>
      </c>
      <c r="CD223" s="253">
        <f t="shared" si="238"/>
        <v>0</v>
      </c>
      <c r="CE223" s="253">
        <f t="shared" si="239"/>
        <v>0</v>
      </c>
      <c r="CF223" s="253">
        <f t="shared" si="240"/>
        <v>0</v>
      </c>
      <c r="CG223" s="253">
        <f t="shared" si="241"/>
        <v>0</v>
      </c>
      <c r="CH223" s="253">
        <f t="shared" si="242"/>
        <v>0</v>
      </c>
      <c r="CI223" s="253">
        <f t="shared" si="243"/>
        <v>0</v>
      </c>
      <c r="CJ223" s="253">
        <f t="shared" si="244"/>
        <v>0</v>
      </c>
      <c r="CK223" s="253">
        <f t="shared" si="245"/>
        <v>0</v>
      </c>
    </row>
    <row r="224" spans="2:89" ht="20.399999999999999" x14ac:dyDescent="0.3">
      <c r="B224" s="129">
        <v>140</v>
      </c>
      <c r="C224" s="192">
        <v>246011</v>
      </c>
      <c r="D224" s="270">
        <v>24610065</v>
      </c>
      <c r="E224" s="155" t="s">
        <v>244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198"/>
        <v>0</v>
      </c>
      <c r="L224" s="158" t="s">
        <v>216</v>
      </c>
      <c r="M224" s="104">
        <v>0</v>
      </c>
      <c r="N224" s="262">
        <f t="shared" si="227"/>
        <v>44.3</v>
      </c>
      <c r="O224" s="141">
        <v>44.3</v>
      </c>
      <c r="P224" s="110">
        <f t="shared" si="205"/>
        <v>0</v>
      </c>
      <c r="Q224" s="112" t="s">
        <v>139</v>
      </c>
      <c r="R224" s="113">
        <f t="shared" si="199"/>
        <v>0</v>
      </c>
      <c r="S224" s="114">
        <f t="shared" si="206"/>
        <v>0</v>
      </c>
      <c r="T224" s="113">
        <f t="shared" si="200"/>
        <v>0</v>
      </c>
      <c r="U224" s="115">
        <f t="shared" si="207"/>
        <v>0</v>
      </c>
      <c r="V224" s="113">
        <f t="shared" si="201"/>
        <v>0</v>
      </c>
      <c r="W224" s="115">
        <f t="shared" si="208"/>
        <v>0</v>
      </c>
      <c r="X224" s="113">
        <f t="shared" si="202"/>
        <v>0</v>
      </c>
      <c r="Y224" s="115">
        <f t="shared" si="209"/>
        <v>0</v>
      </c>
      <c r="Z224" s="116">
        <f t="shared" si="203"/>
        <v>0</v>
      </c>
      <c r="AA224" s="117" t="b">
        <f t="shared" si="204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210"/>
        <v>0</v>
      </c>
      <c r="AJ224" s="22">
        <v>0</v>
      </c>
      <c r="AK224" s="164">
        <f t="shared" si="211"/>
        <v>0</v>
      </c>
      <c r="AL224" s="22">
        <v>0</v>
      </c>
      <c r="AM224" s="164">
        <f t="shared" si="212"/>
        <v>0</v>
      </c>
      <c r="AN224" s="22">
        <v>0</v>
      </c>
      <c r="AO224" s="164">
        <f t="shared" si="213"/>
        <v>0</v>
      </c>
      <c r="AP224" s="22">
        <v>0</v>
      </c>
      <c r="AQ224" s="164">
        <f t="shared" si="214"/>
        <v>0</v>
      </c>
      <c r="AR224" s="22">
        <v>0</v>
      </c>
      <c r="AS224" s="164">
        <f t="shared" si="215"/>
        <v>0</v>
      </c>
      <c r="AT224" s="22">
        <v>0</v>
      </c>
      <c r="AU224" s="164">
        <f t="shared" si="216"/>
        <v>0</v>
      </c>
      <c r="AV224" s="22">
        <v>0</v>
      </c>
      <c r="AW224" s="164">
        <f t="shared" si="217"/>
        <v>0</v>
      </c>
      <c r="AX224" s="22">
        <v>0</v>
      </c>
      <c r="AY224" s="164">
        <f t="shared" si="218"/>
        <v>0</v>
      </c>
      <c r="AZ224" s="22">
        <v>0</v>
      </c>
      <c r="BA224" s="164">
        <f t="shared" si="219"/>
        <v>0</v>
      </c>
      <c r="BB224" s="22">
        <v>0</v>
      </c>
      <c r="BC224" s="164">
        <f t="shared" si="220"/>
        <v>0</v>
      </c>
      <c r="BD224" s="22">
        <v>0</v>
      </c>
      <c r="BE224" s="164">
        <f t="shared" si="221"/>
        <v>0</v>
      </c>
      <c r="BF224" s="253">
        <f t="shared" si="222"/>
        <v>0</v>
      </c>
      <c r="BG224" s="253">
        <f t="shared" si="223"/>
        <v>0</v>
      </c>
      <c r="BH224" s="10" t="b">
        <f t="shared" si="224"/>
        <v>1</v>
      </c>
      <c r="BI224" s="253">
        <f t="shared" si="225"/>
        <v>0</v>
      </c>
      <c r="BJ224" s="250">
        <f t="shared" si="228"/>
        <v>24610065</v>
      </c>
      <c r="BK224" s="251">
        <v>348</v>
      </c>
      <c r="BL224" s="251">
        <v>5</v>
      </c>
      <c r="BM224" s="252">
        <f t="shared" si="229"/>
        <v>0</v>
      </c>
      <c r="BN224" s="252">
        <f t="shared" si="230"/>
        <v>0</v>
      </c>
      <c r="BO224" s="252">
        <f t="shared" si="231"/>
        <v>0</v>
      </c>
      <c r="BP224" s="252">
        <f t="shared" si="232"/>
        <v>0</v>
      </c>
      <c r="BQ224" s="254">
        <f t="shared" si="233"/>
        <v>44.3</v>
      </c>
      <c r="BR224">
        <f t="shared" si="226"/>
        <v>0</v>
      </c>
      <c r="BS224">
        <v>0</v>
      </c>
      <c r="BT224">
        <v>1</v>
      </c>
      <c r="BU224" t="s">
        <v>139</v>
      </c>
      <c r="BV224" t="str">
        <f t="shared" si="297"/>
        <v>1</v>
      </c>
      <c r="BW224" t="str">
        <f t="shared" si="297"/>
        <v>0</v>
      </c>
      <c r="BX224" t="str">
        <f t="shared" si="297"/>
        <v>0</v>
      </c>
      <c r="BY224" t="s">
        <v>23</v>
      </c>
      <c r="BZ224" s="253">
        <f t="shared" si="234"/>
        <v>0</v>
      </c>
      <c r="CA224" s="253">
        <f t="shared" si="235"/>
        <v>0</v>
      </c>
      <c r="CB224" s="253">
        <f t="shared" si="236"/>
        <v>0</v>
      </c>
      <c r="CC224" s="253">
        <f t="shared" si="237"/>
        <v>0</v>
      </c>
      <c r="CD224" s="253">
        <f t="shared" si="238"/>
        <v>0</v>
      </c>
      <c r="CE224" s="253">
        <f t="shared" si="239"/>
        <v>0</v>
      </c>
      <c r="CF224" s="253">
        <f t="shared" si="240"/>
        <v>0</v>
      </c>
      <c r="CG224" s="253">
        <f t="shared" si="241"/>
        <v>0</v>
      </c>
      <c r="CH224" s="253">
        <f t="shared" si="242"/>
        <v>0</v>
      </c>
      <c r="CI224" s="253">
        <f t="shared" si="243"/>
        <v>0</v>
      </c>
      <c r="CJ224" s="253">
        <f t="shared" si="244"/>
        <v>0</v>
      </c>
      <c r="CK224" s="253">
        <f t="shared" si="245"/>
        <v>0</v>
      </c>
    </row>
    <row r="225" spans="2:89" ht="20.399999999999999" x14ac:dyDescent="0.3">
      <c r="B225" s="129">
        <v>141</v>
      </c>
      <c r="C225" s="192">
        <v>246011</v>
      </c>
      <c r="D225" s="269">
        <v>24610806</v>
      </c>
      <c r="E225" s="157" t="s">
        <v>245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198"/>
        <v>0</v>
      </c>
      <c r="L225" s="156" t="s">
        <v>20</v>
      </c>
      <c r="M225" s="201">
        <v>0</v>
      </c>
      <c r="N225" s="262">
        <f t="shared" si="227"/>
        <v>29.14</v>
      </c>
      <c r="O225" s="141">
        <v>29.14</v>
      </c>
      <c r="P225" s="110">
        <f t="shared" si="205"/>
        <v>0</v>
      </c>
      <c r="Q225" s="112" t="s">
        <v>139</v>
      </c>
      <c r="R225" s="113">
        <f t="shared" si="199"/>
        <v>0</v>
      </c>
      <c r="S225" s="114">
        <f t="shared" si="206"/>
        <v>0</v>
      </c>
      <c r="T225" s="113">
        <f t="shared" si="200"/>
        <v>0</v>
      </c>
      <c r="U225" s="115">
        <f t="shared" si="207"/>
        <v>0</v>
      </c>
      <c r="V225" s="113">
        <f t="shared" si="201"/>
        <v>0</v>
      </c>
      <c r="W225" s="115">
        <f t="shared" si="208"/>
        <v>0</v>
      </c>
      <c r="X225" s="113">
        <f t="shared" si="202"/>
        <v>0</v>
      </c>
      <c r="Y225" s="115">
        <f t="shared" si="209"/>
        <v>0</v>
      </c>
      <c r="Z225" s="116">
        <f t="shared" si="203"/>
        <v>0</v>
      </c>
      <c r="AA225" s="117" t="b">
        <f t="shared" si="204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210"/>
        <v>0</v>
      </c>
      <c r="AJ225" s="22">
        <v>0</v>
      </c>
      <c r="AK225" s="164">
        <f t="shared" si="211"/>
        <v>0</v>
      </c>
      <c r="AL225" s="22">
        <v>0</v>
      </c>
      <c r="AM225" s="164">
        <f t="shared" si="212"/>
        <v>0</v>
      </c>
      <c r="AN225" s="22">
        <v>0</v>
      </c>
      <c r="AO225" s="164">
        <f t="shared" si="213"/>
        <v>0</v>
      </c>
      <c r="AP225" s="22">
        <v>0</v>
      </c>
      <c r="AQ225" s="164">
        <f t="shared" si="214"/>
        <v>0</v>
      </c>
      <c r="AR225" s="22">
        <v>0</v>
      </c>
      <c r="AS225" s="164">
        <f t="shared" si="215"/>
        <v>0</v>
      </c>
      <c r="AT225" s="22">
        <v>0</v>
      </c>
      <c r="AU225" s="164">
        <f t="shared" si="216"/>
        <v>0</v>
      </c>
      <c r="AV225" s="22">
        <v>0</v>
      </c>
      <c r="AW225" s="164">
        <f t="shared" si="217"/>
        <v>0</v>
      </c>
      <c r="AX225" s="22">
        <v>0</v>
      </c>
      <c r="AY225" s="164">
        <f t="shared" si="218"/>
        <v>0</v>
      </c>
      <c r="AZ225" s="22">
        <v>0</v>
      </c>
      <c r="BA225" s="164">
        <f t="shared" si="219"/>
        <v>0</v>
      </c>
      <c r="BB225" s="22">
        <v>0</v>
      </c>
      <c r="BC225" s="164">
        <f t="shared" si="220"/>
        <v>0</v>
      </c>
      <c r="BD225" s="22">
        <v>0</v>
      </c>
      <c r="BE225" s="164">
        <f t="shared" si="221"/>
        <v>0</v>
      </c>
      <c r="BF225" s="253">
        <f t="shared" si="222"/>
        <v>0</v>
      </c>
      <c r="BG225" s="253">
        <f t="shared" si="223"/>
        <v>0</v>
      </c>
      <c r="BH225" s="10" t="b">
        <f t="shared" si="224"/>
        <v>1</v>
      </c>
      <c r="BI225" s="253">
        <f t="shared" si="225"/>
        <v>0</v>
      </c>
      <c r="BJ225" s="250">
        <f t="shared" si="228"/>
        <v>24610806</v>
      </c>
      <c r="BK225" s="251">
        <v>348</v>
      </c>
      <c r="BL225" s="251">
        <v>5</v>
      </c>
      <c r="BM225" s="252">
        <f t="shared" si="229"/>
        <v>0</v>
      </c>
      <c r="BN225" s="252">
        <f t="shared" si="230"/>
        <v>0</v>
      </c>
      <c r="BO225" s="252">
        <f t="shared" si="231"/>
        <v>0</v>
      </c>
      <c r="BP225" s="252">
        <f t="shared" si="232"/>
        <v>0</v>
      </c>
      <c r="BQ225" s="254">
        <f t="shared" si="233"/>
        <v>29.14</v>
      </c>
      <c r="BR225">
        <f t="shared" si="226"/>
        <v>0</v>
      </c>
      <c r="BS225">
        <v>0</v>
      </c>
      <c r="BT225">
        <v>1</v>
      </c>
      <c r="BU225" t="s">
        <v>139</v>
      </c>
      <c r="BV225" t="str">
        <f t="shared" si="297"/>
        <v>1</v>
      </c>
      <c r="BW225" t="str">
        <f t="shared" si="297"/>
        <v>0</v>
      </c>
      <c r="BX225" t="str">
        <f t="shared" si="297"/>
        <v>0</v>
      </c>
      <c r="BY225" t="s">
        <v>23</v>
      </c>
      <c r="BZ225" s="253">
        <f t="shared" si="234"/>
        <v>0</v>
      </c>
      <c r="CA225" s="253">
        <f t="shared" si="235"/>
        <v>0</v>
      </c>
      <c r="CB225" s="253">
        <f t="shared" si="236"/>
        <v>0</v>
      </c>
      <c r="CC225" s="253">
        <f t="shared" si="237"/>
        <v>0</v>
      </c>
      <c r="CD225" s="253">
        <f t="shared" si="238"/>
        <v>0</v>
      </c>
      <c r="CE225" s="253">
        <f t="shared" si="239"/>
        <v>0</v>
      </c>
      <c r="CF225" s="253">
        <f t="shared" si="240"/>
        <v>0</v>
      </c>
      <c r="CG225" s="253">
        <f t="shared" si="241"/>
        <v>0</v>
      </c>
      <c r="CH225" s="253">
        <f t="shared" si="242"/>
        <v>0</v>
      </c>
      <c r="CI225" s="253">
        <f t="shared" si="243"/>
        <v>0</v>
      </c>
      <c r="CJ225" s="253">
        <f t="shared" si="244"/>
        <v>0</v>
      </c>
      <c r="CK225" s="253">
        <f t="shared" si="245"/>
        <v>0</v>
      </c>
    </row>
    <row r="226" spans="2:89" ht="20.399999999999999" x14ac:dyDescent="0.3">
      <c r="B226" s="129">
        <v>142</v>
      </c>
      <c r="C226" s="192">
        <v>246011</v>
      </c>
      <c r="D226" s="269">
        <v>24610532</v>
      </c>
      <c r="E226" s="157" t="s">
        <v>246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198"/>
        <v>0</v>
      </c>
      <c r="L226" s="156" t="s">
        <v>20</v>
      </c>
      <c r="M226" s="104">
        <v>0</v>
      </c>
      <c r="N226" s="262">
        <f t="shared" si="227"/>
        <v>34.21</v>
      </c>
      <c r="O226" s="141">
        <v>34.21</v>
      </c>
      <c r="P226" s="110">
        <f t="shared" si="205"/>
        <v>0</v>
      </c>
      <c r="Q226" s="112" t="s">
        <v>139</v>
      </c>
      <c r="R226" s="113">
        <f t="shared" si="199"/>
        <v>0</v>
      </c>
      <c r="S226" s="114">
        <f t="shared" si="206"/>
        <v>0</v>
      </c>
      <c r="T226" s="113">
        <f t="shared" si="200"/>
        <v>0</v>
      </c>
      <c r="U226" s="115">
        <f t="shared" si="207"/>
        <v>0</v>
      </c>
      <c r="V226" s="113">
        <f t="shared" si="201"/>
        <v>0</v>
      </c>
      <c r="W226" s="115">
        <f t="shared" si="208"/>
        <v>0</v>
      </c>
      <c r="X226" s="113">
        <f t="shared" si="202"/>
        <v>0</v>
      </c>
      <c r="Y226" s="115">
        <f t="shared" si="209"/>
        <v>0</v>
      </c>
      <c r="Z226" s="116">
        <f t="shared" si="203"/>
        <v>0</v>
      </c>
      <c r="AA226" s="117" t="b">
        <f t="shared" si="204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210"/>
        <v>0</v>
      </c>
      <c r="AJ226" s="22">
        <v>0</v>
      </c>
      <c r="AK226" s="164">
        <f t="shared" si="211"/>
        <v>0</v>
      </c>
      <c r="AL226" s="22">
        <v>0</v>
      </c>
      <c r="AM226" s="164">
        <f t="shared" si="212"/>
        <v>0</v>
      </c>
      <c r="AN226" s="22">
        <v>0</v>
      </c>
      <c r="AO226" s="164">
        <f t="shared" si="213"/>
        <v>0</v>
      </c>
      <c r="AP226" s="22">
        <v>0</v>
      </c>
      <c r="AQ226" s="164">
        <f t="shared" si="214"/>
        <v>0</v>
      </c>
      <c r="AR226" s="22">
        <v>0</v>
      </c>
      <c r="AS226" s="164">
        <f t="shared" si="215"/>
        <v>0</v>
      </c>
      <c r="AT226" s="22">
        <v>0</v>
      </c>
      <c r="AU226" s="164">
        <f t="shared" si="216"/>
        <v>0</v>
      </c>
      <c r="AV226" s="22">
        <v>0</v>
      </c>
      <c r="AW226" s="164">
        <f t="shared" si="217"/>
        <v>0</v>
      </c>
      <c r="AX226" s="22">
        <v>0</v>
      </c>
      <c r="AY226" s="164">
        <f t="shared" si="218"/>
        <v>0</v>
      </c>
      <c r="AZ226" s="22">
        <v>0</v>
      </c>
      <c r="BA226" s="164">
        <f t="shared" si="219"/>
        <v>0</v>
      </c>
      <c r="BB226" s="22">
        <v>0</v>
      </c>
      <c r="BC226" s="164">
        <f t="shared" si="220"/>
        <v>0</v>
      </c>
      <c r="BD226" s="22">
        <v>0</v>
      </c>
      <c r="BE226" s="164">
        <f t="shared" si="221"/>
        <v>0</v>
      </c>
      <c r="BF226" s="253">
        <f t="shared" si="222"/>
        <v>0</v>
      </c>
      <c r="BG226" s="253">
        <f t="shared" si="223"/>
        <v>0</v>
      </c>
      <c r="BH226" s="10" t="b">
        <f t="shared" si="224"/>
        <v>1</v>
      </c>
      <c r="BI226" s="253">
        <f t="shared" si="225"/>
        <v>0</v>
      </c>
      <c r="BJ226" s="250">
        <f t="shared" si="228"/>
        <v>24610532</v>
      </c>
      <c r="BK226" s="251">
        <v>348</v>
      </c>
      <c r="BL226" s="251">
        <v>5</v>
      </c>
      <c r="BM226" s="252">
        <f t="shared" si="229"/>
        <v>0</v>
      </c>
      <c r="BN226" s="252">
        <f t="shared" si="230"/>
        <v>0</v>
      </c>
      <c r="BO226" s="252">
        <f t="shared" si="231"/>
        <v>0</v>
      </c>
      <c r="BP226" s="252">
        <f t="shared" si="232"/>
        <v>0</v>
      </c>
      <c r="BQ226" s="254">
        <f t="shared" si="233"/>
        <v>34.21</v>
      </c>
      <c r="BR226">
        <f t="shared" si="226"/>
        <v>0</v>
      </c>
      <c r="BS226">
        <v>0</v>
      </c>
      <c r="BT226">
        <v>1</v>
      </c>
      <c r="BU226" t="s">
        <v>139</v>
      </c>
      <c r="BV226" t="str">
        <f t="shared" si="297"/>
        <v>1</v>
      </c>
      <c r="BW226" t="str">
        <f t="shared" si="297"/>
        <v>0</v>
      </c>
      <c r="BX226" t="str">
        <f t="shared" si="297"/>
        <v>0</v>
      </c>
      <c r="BY226" t="s">
        <v>23</v>
      </c>
      <c r="BZ226" s="253">
        <f t="shared" si="234"/>
        <v>0</v>
      </c>
      <c r="CA226" s="253">
        <f t="shared" si="235"/>
        <v>0</v>
      </c>
      <c r="CB226" s="253">
        <f t="shared" si="236"/>
        <v>0</v>
      </c>
      <c r="CC226" s="253">
        <f t="shared" si="237"/>
        <v>0</v>
      </c>
      <c r="CD226" s="253">
        <f t="shared" si="238"/>
        <v>0</v>
      </c>
      <c r="CE226" s="253">
        <f t="shared" si="239"/>
        <v>0</v>
      </c>
      <c r="CF226" s="253">
        <f t="shared" si="240"/>
        <v>0</v>
      </c>
      <c r="CG226" s="253">
        <f t="shared" si="241"/>
        <v>0</v>
      </c>
      <c r="CH226" s="253">
        <f t="shared" si="242"/>
        <v>0</v>
      </c>
      <c r="CI226" s="253">
        <f t="shared" si="243"/>
        <v>0</v>
      </c>
      <c r="CJ226" s="253">
        <f t="shared" si="244"/>
        <v>0</v>
      </c>
      <c r="CK226" s="253">
        <f t="shared" si="245"/>
        <v>0</v>
      </c>
    </row>
    <row r="227" spans="2:89" ht="20.399999999999999" x14ac:dyDescent="0.3">
      <c r="B227" s="129">
        <v>143</v>
      </c>
      <c r="C227" s="192">
        <v>246011</v>
      </c>
      <c r="D227" s="269">
        <v>24610437</v>
      </c>
      <c r="E227" s="157" t="s">
        <v>247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198"/>
        <v>0</v>
      </c>
      <c r="L227" s="156" t="s">
        <v>20</v>
      </c>
      <c r="M227" s="201">
        <v>0</v>
      </c>
      <c r="N227" s="262">
        <f t="shared" si="227"/>
        <v>12.33</v>
      </c>
      <c r="O227" s="141">
        <v>12.33</v>
      </c>
      <c r="P227" s="110">
        <f t="shared" si="205"/>
        <v>0</v>
      </c>
      <c r="Q227" s="112" t="s">
        <v>139</v>
      </c>
      <c r="R227" s="113">
        <f t="shared" si="199"/>
        <v>0</v>
      </c>
      <c r="S227" s="114">
        <f t="shared" si="206"/>
        <v>0</v>
      </c>
      <c r="T227" s="113">
        <f t="shared" si="200"/>
        <v>0</v>
      </c>
      <c r="U227" s="115">
        <f t="shared" si="207"/>
        <v>0</v>
      </c>
      <c r="V227" s="113">
        <f t="shared" si="201"/>
        <v>0</v>
      </c>
      <c r="W227" s="115">
        <f t="shared" si="208"/>
        <v>0</v>
      </c>
      <c r="X227" s="113">
        <f t="shared" si="202"/>
        <v>0</v>
      </c>
      <c r="Y227" s="115">
        <f t="shared" si="209"/>
        <v>0</v>
      </c>
      <c r="Z227" s="116">
        <f t="shared" si="203"/>
        <v>0</v>
      </c>
      <c r="AA227" s="117" t="b">
        <f t="shared" si="204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210"/>
        <v>0</v>
      </c>
      <c r="AJ227" s="22">
        <v>0</v>
      </c>
      <c r="AK227" s="164">
        <f t="shared" si="211"/>
        <v>0</v>
      </c>
      <c r="AL227" s="22">
        <v>0</v>
      </c>
      <c r="AM227" s="164">
        <f t="shared" si="212"/>
        <v>0</v>
      </c>
      <c r="AN227" s="22">
        <v>0</v>
      </c>
      <c r="AO227" s="164">
        <f t="shared" si="213"/>
        <v>0</v>
      </c>
      <c r="AP227" s="22">
        <v>0</v>
      </c>
      <c r="AQ227" s="164">
        <f t="shared" si="214"/>
        <v>0</v>
      </c>
      <c r="AR227" s="22">
        <v>0</v>
      </c>
      <c r="AS227" s="164">
        <f t="shared" si="215"/>
        <v>0</v>
      </c>
      <c r="AT227" s="22">
        <v>0</v>
      </c>
      <c r="AU227" s="164">
        <f t="shared" si="216"/>
        <v>0</v>
      </c>
      <c r="AV227" s="22">
        <v>0</v>
      </c>
      <c r="AW227" s="164">
        <f t="shared" si="217"/>
        <v>0</v>
      </c>
      <c r="AX227" s="22">
        <v>0</v>
      </c>
      <c r="AY227" s="164">
        <f t="shared" si="218"/>
        <v>0</v>
      </c>
      <c r="AZ227" s="22">
        <v>0</v>
      </c>
      <c r="BA227" s="164">
        <f t="shared" si="219"/>
        <v>0</v>
      </c>
      <c r="BB227" s="22">
        <v>0</v>
      </c>
      <c r="BC227" s="164">
        <f t="shared" si="220"/>
        <v>0</v>
      </c>
      <c r="BD227" s="22">
        <v>0</v>
      </c>
      <c r="BE227" s="164">
        <f t="shared" si="221"/>
        <v>0</v>
      </c>
      <c r="BF227" s="253">
        <f t="shared" si="222"/>
        <v>0</v>
      </c>
      <c r="BG227" s="253">
        <f t="shared" si="223"/>
        <v>0</v>
      </c>
      <c r="BH227" s="10" t="b">
        <f t="shared" si="224"/>
        <v>1</v>
      </c>
      <c r="BI227" s="253">
        <f t="shared" si="225"/>
        <v>0</v>
      </c>
      <c r="BJ227" s="250">
        <f t="shared" si="228"/>
        <v>24610437</v>
      </c>
      <c r="BK227" s="251">
        <v>348</v>
      </c>
      <c r="BL227" s="251">
        <v>5</v>
      </c>
      <c r="BM227" s="252">
        <f t="shared" si="229"/>
        <v>0</v>
      </c>
      <c r="BN227" s="252">
        <f t="shared" si="230"/>
        <v>0</v>
      </c>
      <c r="BO227" s="252">
        <f t="shared" si="231"/>
        <v>0</v>
      </c>
      <c r="BP227" s="252">
        <f t="shared" si="232"/>
        <v>0</v>
      </c>
      <c r="BQ227" s="254">
        <f t="shared" si="233"/>
        <v>12.33</v>
      </c>
      <c r="BR227">
        <f t="shared" si="226"/>
        <v>0</v>
      </c>
      <c r="BS227">
        <v>0</v>
      </c>
      <c r="BT227">
        <v>1</v>
      </c>
      <c r="BU227" t="s">
        <v>139</v>
      </c>
      <c r="BV227" t="str">
        <f t="shared" si="297"/>
        <v>1</v>
      </c>
      <c r="BW227" t="str">
        <f t="shared" si="297"/>
        <v>0</v>
      </c>
      <c r="BX227" t="str">
        <f t="shared" si="297"/>
        <v>0</v>
      </c>
      <c r="BY227" t="s">
        <v>23</v>
      </c>
      <c r="BZ227" s="253">
        <f t="shared" si="234"/>
        <v>0</v>
      </c>
      <c r="CA227" s="253">
        <f t="shared" si="235"/>
        <v>0</v>
      </c>
      <c r="CB227" s="253">
        <f t="shared" si="236"/>
        <v>0</v>
      </c>
      <c r="CC227" s="253">
        <f t="shared" si="237"/>
        <v>0</v>
      </c>
      <c r="CD227" s="253">
        <f t="shared" si="238"/>
        <v>0</v>
      </c>
      <c r="CE227" s="253">
        <f t="shared" si="239"/>
        <v>0</v>
      </c>
      <c r="CF227" s="253">
        <f t="shared" si="240"/>
        <v>0</v>
      </c>
      <c r="CG227" s="253">
        <f t="shared" si="241"/>
        <v>0</v>
      </c>
      <c r="CH227" s="253">
        <f t="shared" si="242"/>
        <v>0</v>
      </c>
      <c r="CI227" s="253">
        <f t="shared" si="243"/>
        <v>0</v>
      </c>
      <c r="CJ227" s="253">
        <f t="shared" si="244"/>
        <v>0</v>
      </c>
      <c r="CK227" s="253">
        <f t="shared" si="245"/>
        <v>0</v>
      </c>
    </row>
    <row r="228" spans="2:89" ht="20.399999999999999" x14ac:dyDescent="0.3">
      <c r="B228" s="129">
        <v>144</v>
      </c>
      <c r="C228" s="192">
        <v>246011</v>
      </c>
      <c r="D228" s="269">
        <v>24610416</v>
      </c>
      <c r="E228" s="157" t="s">
        <v>248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198"/>
        <v>0</v>
      </c>
      <c r="L228" s="156" t="s">
        <v>20</v>
      </c>
      <c r="M228" s="104">
        <v>0</v>
      </c>
      <c r="N228" s="262">
        <f t="shared" si="227"/>
        <v>41.02</v>
      </c>
      <c r="O228" s="141">
        <v>41.02</v>
      </c>
      <c r="P228" s="110">
        <f t="shared" si="205"/>
        <v>0</v>
      </c>
      <c r="Q228" s="112" t="s">
        <v>139</v>
      </c>
      <c r="R228" s="113">
        <f t="shared" si="199"/>
        <v>0</v>
      </c>
      <c r="S228" s="114">
        <f t="shared" si="206"/>
        <v>0</v>
      </c>
      <c r="T228" s="113">
        <f t="shared" si="200"/>
        <v>0</v>
      </c>
      <c r="U228" s="115">
        <f t="shared" si="207"/>
        <v>0</v>
      </c>
      <c r="V228" s="113">
        <f t="shared" si="201"/>
        <v>0</v>
      </c>
      <c r="W228" s="115">
        <f t="shared" si="208"/>
        <v>0</v>
      </c>
      <c r="X228" s="113">
        <f t="shared" si="202"/>
        <v>0</v>
      </c>
      <c r="Y228" s="115">
        <f t="shared" si="209"/>
        <v>0</v>
      </c>
      <c r="Z228" s="116">
        <f t="shared" si="203"/>
        <v>0</v>
      </c>
      <c r="AA228" s="117" t="b">
        <f t="shared" si="204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210"/>
        <v>0</v>
      </c>
      <c r="AJ228" s="22">
        <v>0</v>
      </c>
      <c r="AK228" s="164">
        <f t="shared" si="211"/>
        <v>0</v>
      </c>
      <c r="AL228" s="22">
        <v>0</v>
      </c>
      <c r="AM228" s="164">
        <f t="shared" si="212"/>
        <v>0</v>
      </c>
      <c r="AN228" s="22">
        <v>0</v>
      </c>
      <c r="AO228" s="164">
        <f t="shared" si="213"/>
        <v>0</v>
      </c>
      <c r="AP228" s="22">
        <v>0</v>
      </c>
      <c r="AQ228" s="164">
        <f t="shared" si="214"/>
        <v>0</v>
      </c>
      <c r="AR228" s="22">
        <v>0</v>
      </c>
      <c r="AS228" s="164">
        <f t="shared" si="215"/>
        <v>0</v>
      </c>
      <c r="AT228" s="22">
        <v>0</v>
      </c>
      <c r="AU228" s="164">
        <f t="shared" si="216"/>
        <v>0</v>
      </c>
      <c r="AV228" s="22">
        <v>0</v>
      </c>
      <c r="AW228" s="164">
        <f t="shared" si="217"/>
        <v>0</v>
      </c>
      <c r="AX228" s="22">
        <v>0</v>
      </c>
      <c r="AY228" s="164">
        <f t="shared" si="218"/>
        <v>0</v>
      </c>
      <c r="AZ228" s="22">
        <v>0</v>
      </c>
      <c r="BA228" s="164">
        <f t="shared" si="219"/>
        <v>0</v>
      </c>
      <c r="BB228" s="22">
        <v>0</v>
      </c>
      <c r="BC228" s="164">
        <f t="shared" si="220"/>
        <v>0</v>
      </c>
      <c r="BD228" s="22">
        <v>0</v>
      </c>
      <c r="BE228" s="164">
        <f t="shared" si="221"/>
        <v>0</v>
      </c>
      <c r="BF228" s="253">
        <f t="shared" si="222"/>
        <v>0</v>
      </c>
      <c r="BG228" s="253">
        <f t="shared" si="223"/>
        <v>0</v>
      </c>
      <c r="BH228" s="10" t="b">
        <f t="shared" si="224"/>
        <v>1</v>
      </c>
      <c r="BI228" s="253">
        <f t="shared" si="225"/>
        <v>0</v>
      </c>
      <c r="BJ228" s="250">
        <f t="shared" si="228"/>
        <v>24610416</v>
      </c>
      <c r="BK228" s="251">
        <v>348</v>
      </c>
      <c r="BL228" s="251">
        <v>5</v>
      </c>
      <c r="BM228" s="252">
        <f t="shared" si="229"/>
        <v>0</v>
      </c>
      <c r="BN228" s="252">
        <f t="shared" si="230"/>
        <v>0</v>
      </c>
      <c r="BO228" s="252">
        <f t="shared" si="231"/>
        <v>0</v>
      </c>
      <c r="BP228" s="252">
        <f t="shared" si="232"/>
        <v>0</v>
      </c>
      <c r="BQ228" s="254">
        <f t="shared" si="233"/>
        <v>41.02</v>
      </c>
      <c r="BR228">
        <f t="shared" si="226"/>
        <v>0</v>
      </c>
      <c r="BS228">
        <v>0</v>
      </c>
      <c r="BT228">
        <v>1</v>
      </c>
      <c r="BU228" t="s">
        <v>139</v>
      </c>
      <c r="BV228" t="str">
        <f t="shared" si="297"/>
        <v>1</v>
      </c>
      <c r="BW228" t="str">
        <f t="shared" si="297"/>
        <v>0</v>
      </c>
      <c r="BX228" t="str">
        <f t="shared" si="297"/>
        <v>0</v>
      </c>
      <c r="BY228" t="s">
        <v>23</v>
      </c>
      <c r="BZ228" s="253">
        <f t="shared" si="234"/>
        <v>0</v>
      </c>
      <c r="CA228" s="253">
        <f t="shared" si="235"/>
        <v>0</v>
      </c>
      <c r="CB228" s="253">
        <f t="shared" si="236"/>
        <v>0</v>
      </c>
      <c r="CC228" s="253">
        <f t="shared" si="237"/>
        <v>0</v>
      </c>
      <c r="CD228" s="253">
        <f t="shared" si="238"/>
        <v>0</v>
      </c>
      <c r="CE228" s="253">
        <f t="shared" si="239"/>
        <v>0</v>
      </c>
      <c r="CF228" s="253">
        <f t="shared" si="240"/>
        <v>0</v>
      </c>
      <c r="CG228" s="253">
        <f t="shared" si="241"/>
        <v>0</v>
      </c>
      <c r="CH228" s="253">
        <f t="shared" si="242"/>
        <v>0</v>
      </c>
      <c r="CI228" s="253">
        <f t="shared" si="243"/>
        <v>0</v>
      </c>
      <c r="CJ228" s="253">
        <f t="shared" si="244"/>
        <v>0</v>
      </c>
      <c r="CK228" s="253">
        <f t="shared" si="245"/>
        <v>0</v>
      </c>
    </row>
    <row r="229" spans="2:89" ht="20.399999999999999" x14ac:dyDescent="0.3">
      <c r="B229" s="129">
        <v>145</v>
      </c>
      <c r="C229" s="192">
        <v>246011</v>
      </c>
      <c r="D229" s="269">
        <v>24610453</v>
      </c>
      <c r="E229" s="157" t="s">
        <v>249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198"/>
        <v>0</v>
      </c>
      <c r="L229" s="156" t="s">
        <v>20</v>
      </c>
      <c r="M229" s="201">
        <v>0</v>
      </c>
      <c r="N229" s="262">
        <f t="shared" si="227"/>
        <v>337.5</v>
      </c>
      <c r="O229" s="141">
        <v>337.5</v>
      </c>
      <c r="P229" s="110">
        <f t="shared" si="205"/>
        <v>0</v>
      </c>
      <c r="Q229" s="112" t="s">
        <v>139</v>
      </c>
      <c r="R229" s="113">
        <f t="shared" si="199"/>
        <v>0</v>
      </c>
      <c r="S229" s="114">
        <f t="shared" si="206"/>
        <v>0</v>
      </c>
      <c r="T229" s="113">
        <f t="shared" si="200"/>
        <v>0</v>
      </c>
      <c r="U229" s="115">
        <f t="shared" si="207"/>
        <v>0</v>
      </c>
      <c r="V229" s="113">
        <f t="shared" si="201"/>
        <v>0</v>
      </c>
      <c r="W229" s="115">
        <f t="shared" si="208"/>
        <v>0</v>
      </c>
      <c r="X229" s="113">
        <f t="shared" si="202"/>
        <v>0</v>
      </c>
      <c r="Y229" s="115">
        <f t="shared" si="209"/>
        <v>0</v>
      </c>
      <c r="Z229" s="116">
        <f t="shared" si="203"/>
        <v>0</v>
      </c>
      <c r="AA229" s="117" t="b">
        <f t="shared" si="204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210"/>
        <v>0</v>
      </c>
      <c r="AJ229" s="22">
        <v>0</v>
      </c>
      <c r="AK229" s="164">
        <f t="shared" si="211"/>
        <v>0</v>
      </c>
      <c r="AL229" s="22">
        <v>0</v>
      </c>
      <c r="AM229" s="164">
        <f t="shared" si="212"/>
        <v>0</v>
      </c>
      <c r="AN229" s="22">
        <v>0</v>
      </c>
      <c r="AO229" s="164">
        <f t="shared" si="213"/>
        <v>0</v>
      </c>
      <c r="AP229" s="22">
        <v>0</v>
      </c>
      <c r="AQ229" s="164">
        <f t="shared" si="214"/>
        <v>0</v>
      </c>
      <c r="AR229" s="22">
        <v>0</v>
      </c>
      <c r="AS229" s="164">
        <f t="shared" si="215"/>
        <v>0</v>
      </c>
      <c r="AT229" s="22">
        <v>0</v>
      </c>
      <c r="AU229" s="164">
        <f t="shared" si="216"/>
        <v>0</v>
      </c>
      <c r="AV229" s="22">
        <v>0</v>
      </c>
      <c r="AW229" s="164">
        <f t="shared" si="217"/>
        <v>0</v>
      </c>
      <c r="AX229" s="22">
        <v>0</v>
      </c>
      <c r="AY229" s="164">
        <f t="shared" si="218"/>
        <v>0</v>
      </c>
      <c r="AZ229" s="22">
        <v>0</v>
      </c>
      <c r="BA229" s="164">
        <f t="shared" si="219"/>
        <v>0</v>
      </c>
      <c r="BB229" s="22">
        <v>0</v>
      </c>
      <c r="BC229" s="164">
        <f t="shared" si="220"/>
        <v>0</v>
      </c>
      <c r="BD229" s="22">
        <v>0</v>
      </c>
      <c r="BE229" s="164">
        <f t="shared" si="221"/>
        <v>0</v>
      </c>
      <c r="BF229" s="253">
        <f t="shared" si="222"/>
        <v>0</v>
      </c>
      <c r="BG229" s="253">
        <f t="shared" si="223"/>
        <v>0</v>
      </c>
      <c r="BH229" s="10" t="b">
        <f t="shared" si="224"/>
        <v>1</v>
      </c>
      <c r="BI229" s="253">
        <f t="shared" si="225"/>
        <v>0</v>
      </c>
      <c r="BJ229" s="250">
        <f t="shared" si="228"/>
        <v>24610453</v>
      </c>
      <c r="BK229" s="251">
        <v>348</v>
      </c>
      <c r="BL229" s="251">
        <v>5</v>
      </c>
      <c r="BM229" s="252">
        <f t="shared" si="229"/>
        <v>0</v>
      </c>
      <c r="BN229" s="252">
        <f t="shared" si="230"/>
        <v>0</v>
      </c>
      <c r="BO229" s="252">
        <f t="shared" si="231"/>
        <v>0</v>
      </c>
      <c r="BP229" s="252">
        <f t="shared" si="232"/>
        <v>0</v>
      </c>
      <c r="BQ229" s="254">
        <f t="shared" si="233"/>
        <v>337.5</v>
      </c>
      <c r="BR229">
        <f t="shared" si="226"/>
        <v>0</v>
      </c>
      <c r="BS229">
        <v>0</v>
      </c>
      <c r="BT229">
        <v>1</v>
      </c>
      <c r="BU229" t="s">
        <v>139</v>
      </c>
      <c r="BV229" t="str">
        <f t="shared" si="297"/>
        <v>1</v>
      </c>
      <c r="BW229" t="str">
        <f t="shared" si="297"/>
        <v>0</v>
      </c>
      <c r="BX229" t="str">
        <f t="shared" si="297"/>
        <v>0</v>
      </c>
      <c r="BY229" t="s">
        <v>23</v>
      </c>
      <c r="BZ229" s="253">
        <f t="shared" si="234"/>
        <v>0</v>
      </c>
      <c r="CA229" s="253">
        <f t="shared" si="235"/>
        <v>0</v>
      </c>
      <c r="CB229" s="253">
        <f t="shared" si="236"/>
        <v>0</v>
      </c>
      <c r="CC229" s="253">
        <f t="shared" si="237"/>
        <v>0</v>
      </c>
      <c r="CD229" s="253">
        <f t="shared" si="238"/>
        <v>0</v>
      </c>
      <c r="CE229" s="253">
        <f t="shared" si="239"/>
        <v>0</v>
      </c>
      <c r="CF229" s="253">
        <f t="shared" si="240"/>
        <v>0</v>
      </c>
      <c r="CG229" s="253">
        <f t="shared" si="241"/>
        <v>0</v>
      </c>
      <c r="CH229" s="253">
        <f t="shared" si="242"/>
        <v>0</v>
      </c>
      <c r="CI229" s="253">
        <f t="shared" si="243"/>
        <v>0</v>
      </c>
      <c r="CJ229" s="253">
        <f t="shared" si="244"/>
        <v>0</v>
      </c>
      <c r="CK229" s="253">
        <f t="shared" si="245"/>
        <v>0</v>
      </c>
    </row>
    <row r="230" spans="2:89" ht="20.399999999999999" x14ac:dyDescent="0.3">
      <c r="B230" s="129">
        <v>146</v>
      </c>
      <c r="C230" s="192">
        <v>246011</v>
      </c>
      <c r="D230" s="269">
        <v>24610450</v>
      </c>
      <c r="E230" s="157" t="s">
        <v>250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198"/>
        <v>0</v>
      </c>
      <c r="L230" s="156" t="s">
        <v>20</v>
      </c>
      <c r="M230" s="104">
        <v>0</v>
      </c>
      <c r="N230" s="262">
        <f t="shared" si="227"/>
        <v>94.49</v>
      </c>
      <c r="O230" s="141">
        <v>94.49</v>
      </c>
      <c r="P230" s="110">
        <f t="shared" si="205"/>
        <v>0</v>
      </c>
      <c r="Q230" s="112" t="s">
        <v>139</v>
      </c>
      <c r="R230" s="113">
        <f t="shared" si="199"/>
        <v>0</v>
      </c>
      <c r="S230" s="114">
        <f t="shared" si="206"/>
        <v>0</v>
      </c>
      <c r="T230" s="113">
        <f t="shared" si="200"/>
        <v>0</v>
      </c>
      <c r="U230" s="115">
        <f t="shared" si="207"/>
        <v>0</v>
      </c>
      <c r="V230" s="113">
        <f t="shared" si="201"/>
        <v>0</v>
      </c>
      <c r="W230" s="115">
        <f t="shared" si="208"/>
        <v>0</v>
      </c>
      <c r="X230" s="113">
        <f t="shared" si="202"/>
        <v>0</v>
      </c>
      <c r="Y230" s="115">
        <f t="shared" si="209"/>
        <v>0</v>
      </c>
      <c r="Z230" s="116">
        <f t="shared" si="203"/>
        <v>0</v>
      </c>
      <c r="AA230" s="117" t="b">
        <f t="shared" si="204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210"/>
        <v>0</v>
      </c>
      <c r="AJ230" s="22">
        <v>0</v>
      </c>
      <c r="AK230" s="164">
        <f t="shared" si="211"/>
        <v>0</v>
      </c>
      <c r="AL230" s="22">
        <v>0</v>
      </c>
      <c r="AM230" s="164">
        <f t="shared" si="212"/>
        <v>0</v>
      </c>
      <c r="AN230" s="22">
        <v>0</v>
      </c>
      <c r="AO230" s="164">
        <f t="shared" si="213"/>
        <v>0</v>
      </c>
      <c r="AP230" s="22">
        <v>0</v>
      </c>
      <c r="AQ230" s="164">
        <f t="shared" si="214"/>
        <v>0</v>
      </c>
      <c r="AR230" s="22">
        <v>0</v>
      </c>
      <c r="AS230" s="164">
        <f t="shared" si="215"/>
        <v>0</v>
      </c>
      <c r="AT230" s="22">
        <v>0</v>
      </c>
      <c r="AU230" s="164">
        <f t="shared" si="216"/>
        <v>0</v>
      </c>
      <c r="AV230" s="22">
        <v>0</v>
      </c>
      <c r="AW230" s="164">
        <f t="shared" si="217"/>
        <v>0</v>
      </c>
      <c r="AX230" s="22">
        <v>0</v>
      </c>
      <c r="AY230" s="164">
        <f t="shared" si="218"/>
        <v>0</v>
      </c>
      <c r="AZ230" s="22">
        <v>0</v>
      </c>
      <c r="BA230" s="164">
        <f t="shared" si="219"/>
        <v>0</v>
      </c>
      <c r="BB230" s="22">
        <v>0</v>
      </c>
      <c r="BC230" s="164">
        <f t="shared" si="220"/>
        <v>0</v>
      </c>
      <c r="BD230" s="22">
        <v>0</v>
      </c>
      <c r="BE230" s="164">
        <f t="shared" si="221"/>
        <v>0</v>
      </c>
      <c r="BF230" s="253">
        <f t="shared" si="222"/>
        <v>0</v>
      </c>
      <c r="BG230" s="253">
        <f t="shared" si="223"/>
        <v>0</v>
      </c>
      <c r="BH230" s="10" t="b">
        <f t="shared" si="224"/>
        <v>1</v>
      </c>
      <c r="BI230" s="253">
        <f t="shared" si="225"/>
        <v>0</v>
      </c>
      <c r="BJ230" s="250">
        <f t="shared" si="228"/>
        <v>24610450</v>
      </c>
      <c r="BK230" s="251">
        <v>348</v>
      </c>
      <c r="BL230" s="251">
        <v>5</v>
      </c>
      <c r="BM230" s="252">
        <f t="shared" si="229"/>
        <v>0</v>
      </c>
      <c r="BN230" s="252">
        <f t="shared" si="230"/>
        <v>0</v>
      </c>
      <c r="BO230" s="252">
        <f t="shared" si="231"/>
        <v>0</v>
      </c>
      <c r="BP230" s="252">
        <f t="shared" si="232"/>
        <v>0</v>
      </c>
      <c r="BQ230" s="254">
        <f t="shared" si="233"/>
        <v>94.49</v>
      </c>
      <c r="BR230">
        <f t="shared" si="226"/>
        <v>0</v>
      </c>
      <c r="BS230">
        <v>0</v>
      </c>
      <c r="BT230">
        <v>1</v>
      </c>
      <c r="BU230" t="s">
        <v>139</v>
      </c>
      <c r="BV230" t="str">
        <f t="shared" si="297"/>
        <v>1</v>
      </c>
      <c r="BW230" t="str">
        <f t="shared" si="297"/>
        <v>0</v>
      </c>
      <c r="BX230" t="str">
        <f t="shared" si="297"/>
        <v>0</v>
      </c>
      <c r="BY230" t="s">
        <v>23</v>
      </c>
      <c r="BZ230" s="253">
        <f t="shared" si="234"/>
        <v>0</v>
      </c>
      <c r="CA230" s="253">
        <f t="shared" si="235"/>
        <v>0</v>
      </c>
      <c r="CB230" s="253">
        <f t="shared" si="236"/>
        <v>0</v>
      </c>
      <c r="CC230" s="253">
        <f t="shared" si="237"/>
        <v>0</v>
      </c>
      <c r="CD230" s="253">
        <f t="shared" si="238"/>
        <v>0</v>
      </c>
      <c r="CE230" s="253">
        <f t="shared" si="239"/>
        <v>0</v>
      </c>
      <c r="CF230" s="253">
        <f t="shared" si="240"/>
        <v>0</v>
      </c>
      <c r="CG230" s="253">
        <f t="shared" si="241"/>
        <v>0</v>
      </c>
      <c r="CH230" s="253">
        <f t="shared" si="242"/>
        <v>0</v>
      </c>
      <c r="CI230" s="253">
        <f t="shared" si="243"/>
        <v>0</v>
      </c>
      <c r="CJ230" s="253">
        <f t="shared" si="244"/>
        <v>0</v>
      </c>
      <c r="CK230" s="253">
        <f t="shared" si="245"/>
        <v>0</v>
      </c>
    </row>
    <row r="231" spans="2:89" ht="20.399999999999999" x14ac:dyDescent="0.3">
      <c r="B231" s="129">
        <v>147</v>
      </c>
      <c r="C231" s="192">
        <v>246011</v>
      </c>
      <c r="D231" s="269">
        <v>24610459</v>
      </c>
      <c r="E231" s="157" t="s">
        <v>251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198"/>
        <v>0</v>
      </c>
      <c r="L231" s="156" t="s">
        <v>20</v>
      </c>
      <c r="M231" s="201">
        <v>0</v>
      </c>
      <c r="N231" s="262">
        <f t="shared" si="227"/>
        <v>96.13</v>
      </c>
      <c r="O231" s="141">
        <v>96.13</v>
      </c>
      <c r="P231" s="110">
        <f t="shared" si="205"/>
        <v>0</v>
      </c>
      <c r="Q231" s="112" t="s">
        <v>139</v>
      </c>
      <c r="R231" s="113">
        <f t="shared" si="199"/>
        <v>0</v>
      </c>
      <c r="S231" s="114">
        <f t="shared" si="206"/>
        <v>0</v>
      </c>
      <c r="T231" s="113">
        <f t="shared" si="200"/>
        <v>0</v>
      </c>
      <c r="U231" s="115">
        <f t="shared" si="207"/>
        <v>0</v>
      </c>
      <c r="V231" s="113">
        <f t="shared" si="201"/>
        <v>0</v>
      </c>
      <c r="W231" s="115">
        <f t="shared" si="208"/>
        <v>0</v>
      </c>
      <c r="X231" s="113">
        <f t="shared" si="202"/>
        <v>0</v>
      </c>
      <c r="Y231" s="115">
        <f t="shared" si="209"/>
        <v>0</v>
      </c>
      <c r="Z231" s="116">
        <f t="shared" si="203"/>
        <v>0</v>
      </c>
      <c r="AA231" s="117" t="b">
        <f t="shared" si="204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210"/>
        <v>0</v>
      </c>
      <c r="AJ231" s="22">
        <v>0</v>
      </c>
      <c r="AK231" s="164">
        <f t="shared" si="211"/>
        <v>0</v>
      </c>
      <c r="AL231" s="22">
        <v>0</v>
      </c>
      <c r="AM231" s="164">
        <f t="shared" si="212"/>
        <v>0</v>
      </c>
      <c r="AN231" s="22">
        <v>0</v>
      </c>
      <c r="AO231" s="164">
        <f t="shared" si="213"/>
        <v>0</v>
      </c>
      <c r="AP231" s="22">
        <v>0</v>
      </c>
      <c r="AQ231" s="164">
        <f t="shared" si="214"/>
        <v>0</v>
      </c>
      <c r="AR231" s="22">
        <v>0</v>
      </c>
      <c r="AS231" s="164">
        <f t="shared" si="215"/>
        <v>0</v>
      </c>
      <c r="AT231" s="22">
        <v>0</v>
      </c>
      <c r="AU231" s="164">
        <f t="shared" si="216"/>
        <v>0</v>
      </c>
      <c r="AV231" s="22">
        <v>0</v>
      </c>
      <c r="AW231" s="164">
        <f t="shared" si="217"/>
        <v>0</v>
      </c>
      <c r="AX231" s="22">
        <v>0</v>
      </c>
      <c r="AY231" s="164">
        <f t="shared" si="218"/>
        <v>0</v>
      </c>
      <c r="AZ231" s="22">
        <v>0</v>
      </c>
      <c r="BA231" s="164">
        <f t="shared" si="219"/>
        <v>0</v>
      </c>
      <c r="BB231" s="22">
        <v>0</v>
      </c>
      <c r="BC231" s="164">
        <f t="shared" si="220"/>
        <v>0</v>
      </c>
      <c r="BD231" s="22">
        <v>0</v>
      </c>
      <c r="BE231" s="164">
        <f t="shared" si="221"/>
        <v>0</v>
      </c>
      <c r="BF231" s="253">
        <f t="shared" si="222"/>
        <v>0</v>
      </c>
      <c r="BG231" s="253">
        <f t="shared" si="223"/>
        <v>0</v>
      </c>
      <c r="BH231" s="10" t="b">
        <f t="shared" si="224"/>
        <v>1</v>
      </c>
      <c r="BI231" s="253">
        <f t="shared" si="225"/>
        <v>0</v>
      </c>
      <c r="BJ231" s="250">
        <f t="shared" si="228"/>
        <v>24610459</v>
      </c>
      <c r="BK231" s="251">
        <v>348</v>
      </c>
      <c r="BL231" s="251">
        <v>5</v>
      </c>
      <c r="BM231" s="252">
        <f t="shared" si="229"/>
        <v>0</v>
      </c>
      <c r="BN231" s="252">
        <f t="shared" si="230"/>
        <v>0</v>
      </c>
      <c r="BO231" s="252">
        <f t="shared" si="231"/>
        <v>0</v>
      </c>
      <c r="BP231" s="252">
        <f t="shared" si="232"/>
        <v>0</v>
      </c>
      <c r="BQ231" s="254">
        <f t="shared" si="233"/>
        <v>96.13</v>
      </c>
      <c r="BR231">
        <f t="shared" si="226"/>
        <v>0</v>
      </c>
      <c r="BS231">
        <v>0</v>
      </c>
      <c r="BT231">
        <v>1</v>
      </c>
      <c r="BU231" t="s">
        <v>139</v>
      </c>
      <c r="BV231" t="str">
        <f t="shared" si="297"/>
        <v>1</v>
      </c>
      <c r="BW231" t="str">
        <f t="shared" si="297"/>
        <v>0</v>
      </c>
      <c r="BX231" t="str">
        <f t="shared" si="297"/>
        <v>0</v>
      </c>
      <c r="BY231" t="s">
        <v>23</v>
      </c>
      <c r="BZ231" s="253">
        <f t="shared" si="234"/>
        <v>0</v>
      </c>
      <c r="CA231" s="253">
        <f t="shared" si="235"/>
        <v>0</v>
      </c>
      <c r="CB231" s="253">
        <f t="shared" si="236"/>
        <v>0</v>
      </c>
      <c r="CC231" s="253">
        <f t="shared" si="237"/>
        <v>0</v>
      </c>
      <c r="CD231" s="253">
        <f t="shared" si="238"/>
        <v>0</v>
      </c>
      <c r="CE231" s="253">
        <f t="shared" si="239"/>
        <v>0</v>
      </c>
      <c r="CF231" s="253">
        <f t="shared" si="240"/>
        <v>0</v>
      </c>
      <c r="CG231" s="253">
        <f t="shared" si="241"/>
        <v>0</v>
      </c>
      <c r="CH231" s="253">
        <f t="shared" si="242"/>
        <v>0</v>
      </c>
      <c r="CI231" s="253">
        <f t="shared" si="243"/>
        <v>0</v>
      </c>
      <c r="CJ231" s="253">
        <f t="shared" si="244"/>
        <v>0</v>
      </c>
      <c r="CK231" s="253">
        <f t="shared" si="245"/>
        <v>0</v>
      </c>
    </row>
    <row r="232" spans="2:89" ht="20.399999999999999" x14ac:dyDescent="0.3">
      <c r="B232" s="129">
        <v>148</v>
      </c>
      <c r="C232" s="192">
        <v>246011</v>
      </c>
      <c r="D232" s="193">
        <v>24610451</v>
      </c>
      <c r="E232" s="157" t="s">
        <v>252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198"/>
        <v>0</v>
      </c>
      <c r="L232" s="156" t="s">
        <v>20</v>
      </c>
      <c r="M232" s="104">
        <v>0</v>
      </c>
      <c r="N232" s="262">
        <f t="shared" si="227"/>
        <v>96.13</v>
      </c>
      <c r="O232" s="141">
        <v>96.13</v>
      </c>
      <c r="P232" s="110">
        <f t="shared" si="205"/>
        <v>0</v>
      </c>
      <c r="Q232" s="112" t="s">
        <v>139</v>
      </c>
      <c r="R232" s="113">
        <f t="shared" si="199"/>
        <v>0</v>
      </c>
      <c r="S232" s="114">
        <f t="shared" si="206"/>
        <v>0</v>
      </c>
      <c r="T232" s="113">
        <f t="shared" si="200"/>
        <v>0</v>
      </c>
      <c r="U232" s="115">
        <f t="shared" si="207"/>
        <v>0</v>
      </c>
      <c r="V232" s="113">
        <f t="shared" si="201"/>
        <v>0</v>
      </c>
      <c r="W232" s="115">
        <f t="shared" si="208"/>
        <v>0</v>
      </c>
      <c r="X232" s="113">
        <f t="shared" si="202"/>
        <v>0</v>
      </c>
      <c r="Y232" s="115">
        <f t="shared" si="209"/>
        <v>0</v>
      </c>
      <c r="Z232" s="116">
        <f t="shared" si="203"/>
        <v>0</v>
      </c>
      <c r="AA232" s="117" t="b">
        <f t="shared" si="204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210"/>
        <v>0</v>
      </c>
      <c r="AJ232" s="22">
        <v>0</v>
      </c>
      <c r="AK232" s="164">
        <f t="shared" si="211"/>
        <v>0</v>
      </c>
      <c r="AL232" s="22">
        <v>0</v>
      </c>
      <c r="AM232" s="164">
        <f t="shared" si="212"/>
        <v>0</v>
      </c>
      <c r="AN232" s="22">
        <v>0</v>
      </c>
      <c r="AO232" s="164">
        <f t="shared" si="213"/>
        <v>0</v>
      </c>
      <c r="AP232" s="22">
        <v>0</v>
      </c>
      <c r="AQ232" s="164">
        <f t="shared" si="214"/>
        <v>0</v>
      </c>
      <c r="AR232" s="22">
        <v>0</v>
      </c>
      <c r="AS232" s="164">
        <f t="shared" si="215"/>
        <v>0</v>
      </c>
      <c r="AT232" s="22">
        <v>0</v>
      </c>
      <c r="AU232" s="164">
        <f t="shared" si="216"/>
        <v>0</v>
      </c>
      <c r="AV232" s="22">
        <v>0</v>
      </c>
      <c r="AW232" s="164">
        <f t="shared" si="217"/>
        <v>0</v>
      </c>
      <c r="AX232" s="22">
        <v>0</v>
      </c>
      <c r="AY232" s="164">
        <f t="shared" si="218"/>
        <v>0</v>
      </c>
      <c r="AZ232" s="22">
        <v>0</v>
      </c>
      <c r="BA232" s="164">
        <f t="shared" si="219"/>
        <v>0</v>
      </c>
      <c r="BB232" s="22">
        <v>0</v>
      </c>
      <c r="BC232" s="164">
        <f t="shared" si="220"/>
        <v>0</v>
      </c>
      <c r="BD232" s="22">
        <v>0</v>
      </c>
      <c r="BE232" s="164">
        <f t="shared" si="221"/>
        <v>0</v>
      </c>
      <c r="BF232" s="253">
        <f t="shared" si="222"/>
        <v>0</v>
      </c>
      <c r="BG232" s="253">
        <f t="shared" si="223"/>
        <v>0</v>
      </c>
      <c r="BH232" s="10" t="b">
        <f t="shared" si="224"/>
        <v>1</v>
      </c>
      <c r="BI232" s="253">
        <f t="shared" si="225"/>
        <v>0</v>
      </c>
      <c r="BJ232" s="250">
        <f t="shared" si="228"/>
        <v>24610451</v>
      </c>
      <c r="BK232" s="251">
        <v>348</v>
      </c>
      <c r="BL232" s="251">
        <v>5</v>
      </c>
      <c r="BM232" s="252">
        <f t="shared" si="229"/>
        <v>0</v>
      </c>
      <c r="BN232" s="252">
        <f t="shared" si="230"/>
        <v>0</v>
      </c>
      <c r="BO232" s="252">
        <f t="shared" si="231"/>
        <v>0</v>
      </c>
      <c r="BP232" s="252">
        <f t="shared" si="232"/>
        <v>0</v>
      </c>
      <c r="BQ232" s="254">
        <f t="shared" si="233"/>
        <v>96.13</v>
      </c>
      <c r="BR232">
        <f t="shared" si="226"/>
        <v>0</v>
      </c>
      <c r="BS232">
        <v>0</v>
      </c>
      <c r="BT232">
        <v>1</v>
      </c>
      <c r="BU232" t="s">
        <v>139</v>
      </c>
      <c r="BV232" t="str">
        <f t="shared" si="297"/>
        <v>1</v>
      </c>
      <c r="BW232" t="str">
        <f t="shared" si="297"/>
        <v>0</v>
      </c>
      <c r="BX232" t="str">
        <f t="shared" si="297"/>
        <v>0</v>
      </c>
      <c r="BY232" t="s">
        <v>23</v>
      </c>
      <c r="BZ232" s="253">
        <f t="shared" si="234"/>
        <v>0</v>
      </c>
      <c r="CA232" s="253">
        <f t="shared" si="235"/>
        <v>0</v>
      </c>
      <c r="CB232" s="253">
        <f t="shared" si="236"/>
        <v>0</v>
      </c>
      <c r="CC232" s="253">
        <f t="shared" si="237"/>
        <v>0</v>
      </c>
      <c r="CD232" s="253">
        <f t="shared" si="238"/>
        <v>0</v>
      </c>
      <c r="CE232" s="253">
        <f t="shared" si="239"/>
        <v>0</v>
      </c>
      <c r="CF232" s="253">
        <f t="shared" si="240"/>
        <v>0</v>
      </c>
      <c r="CG232" s="253">
        <f t="shared" si="241"/>
        <v>0</v>
      </c>
      <c r="CH232" s="253">
        <f t="shared" si="242"/>
        <v>0</v>
      </c>
      <c r="CI232" s="253">
        <f t="shared" si="243"/>
        <v>0</v>
      </c>
      <c r="CJ232" s="253">
        <f t="shared" si="244"/>
        <v>0</v>
      </c>
      <c r="CK232" s="253">
        <f t="shared" si="245"/>
        <v>0</v>
      </c>
    </row>
    <row r="233" spans="2:89" ht="20.399999999999999" x14ac:dyDescent="0.3">
      <c r="B233" s="129">
        <v>149</v>
      </c>
      <c r="C233" s="192">
        <v>246011</v>
      </c>
      <c r="D233" s="265">
        <v>24619018</v>
      </c>
      <c r="E233" s="157" t="s">
        <v>253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198"/>
        <v>0</v>
      </c>
      <c r="L233" s="156" t="s">
        <v>20</v>
      </c>
      <c r="M233" s="201">
        <v>0</v>
      </c>
      <c r="N233" s="262">
        <f t="shared" si="227"/>
        <v>88.99</v>
      </c>
      <c r="O233" s="141">
        <v>88.99</v>
      </c>
      <c r="P233" s="110">
        <f t="shared" si="205"/>
        <v>0</v>
      </c>
      <c r="Q233" s="112" t="s">
        <v>139</v>
      </c>
      <c r="R233" s="113">
        <f t="shared" si="199"/>
        <v>0</v>
      </c>
      <c r="S233" s="114">
        <f t="shared" si="206"/>
        <v>0</v>
      </c>
      <c r="T233" s="113">
        <f t="shared" si="200"/>
        <v>0</v>
      </c>
      <c r="U233" s="115">
        <f t="shared" si="207"/>
        <v>0</v>
      </c>
      <c r="V233" s="113">
        <f t="shared" si="201"/>
        <v>0</v>
      </c>
      <c r="W233" s="115">
        <f t="shared" si="208"/>
        <v>0</v>
      </c>
      <c r="X233" s="113">
        <f t="shared" si="202"/>
        <v>0</v>
      </c>
      <c r="Y233" s="115">
        <f t="shared" si="209"/>
        <v>0</v>
      </c>
      <c r="Z233" s="116">
        <f t="shared" si="203"/>
        <v>0</v>
      </c>
      <c r="AA233" s="117" t="b">
        <f t="shared" si="204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210"/>
        <v>0</v>
      </c>
      <c r="AJ233" s="22">
        <v>0</v>
      </c>
      <c r="AK233" s="164">
        <f t="shared" si="211"/>
        <v>0</v>
      </c>
      <c r="AL233" s="22">
        <v>0</v>
      </c>
      <c r="AM233" s="164">
        <f t="shared" si="212"/>
        <v>0</v>
      </c>
      <c r="AN233" s="22">
        <v>0</v>
      </c>
      <c r="AO233" s="164">
        <f t="shared" si="213"/>
        <v>0</v>
      </c>
      <c r="AP233" s="22">
        <v>0</v>
      </c>
      <c r="AQ233" s="164">
        <f t="shared" si="214"/>
        <v>0</v>
      </c>
      <c r="AR233" s="22">
        <v>0</v>
      </c>
      <c r="AS233" s="164">
        <f t="shared" si="215"/>
        <v>0</v>
      </c>
      <c r="AT233" s="22">
        <v>0</v>
      </c>
      <c r="AU233" s="164">
        <f t="shared" si="216"/>
        <v>0</v>
      </c>
      <c r="AV233" s="22">
        <v>0</v>
      </c>
      <c r="AW233" s="164">
        <f t="shared" si="217"/>
        <v>0</v>
      </c>
      <c r="AX233" s="22">
        <v>0</v>
      </c>
      <c r="AY233" s="164">
        <f t="shared" si="218"/>
        <v>0</v>
      </c>
      <c r="AZ233" s="22">
        <v>0</v>
      </c>
      <c r="BA233" s="164">
        <f t="shared" si="219"/>
        <v>0</v>
      </c>
      <c r="BB233" s="22">
        <v>0</v>
      </c>
      <c r="BC233" s="164">
        <f t="shared" si="220"/>
        <v>0</v>
      </c>
      <c r="BD233" s="22">
        <v>0</v>
      </c>
      <c r="BE233" s="164">
        <f t="shared" si="221"/>
        <v>0</v>
      </c>
      <c r="BF233" s="253">
        <f t="shared" si="222"/>
        <v>0</v>
      </c>
      <c r="BG233" s="253">
        <f t="shared" si="223"/>
        <v>0</v>
      </c>
      <c r="BH233" s="10" t="b">
        <f t="shared" si="224"/>
        <v>1</v>
      </c>
      <c r="BI233" s="253">
        <f t="shared" si="225"/>
        <v>0</v>
      </c>
      <c r="BJ233" s="250">
        <f t="shared" si="228"/>
        <v>24619018</v>
      </c>
      <c r="BK233" s="251">
        <v>348</v>
      </c>
      <c r="BL233" s="251">
        <v>5</v>
      </c>
      <c r="BM233" s="252">
        <f t="shared" si="229"/>
        <v>0</v>
      </c>
      <c r="BN233" s="252">
        <f t="shared" si="230"/>
        <v>0</v>
      </c>
      <c r="BO233" s="252">
        <f t="shared" si="231"/>
        <v>0</v>
      </c>
      <c r="BP233" s="252">
        <f t="shared" si="232"/>
        <v>0</v>
      </c>
      <c r="BQ233" s="254">
        <f t="shared" si="233"/>
        <v>88.99</v>
      </c>
      <c r="BR233">
        <f t="shared" si="226"/>
        <v>0</v>
      </c>
      <c r="BS233">
        <v>0</v>
      </c>
      <c r="BT233">
        <v>1</v>
      </c>
      <c r="BU233" t="s">
        <v>139</v>
      </c>
      <c r="BV233" t="str">
        <f t="shared" si="297"/>
        <v>1</v>
      </c>
      <c r="BW233" t="str">
        <f t="shared" si="297"/>
        <v>0</v>
      </c>
      <c r="BX233" t="str">
        <f t="shared" si="297"/>
        <v>0</v>
      </c>
      <c r="BY233" t="s">
        <v>23</v>
      </c>
      <c r="BZ233" s="253">
        <f t="shared" si="234"/>
        <v>0</v>
      </c>
      <c r="CA233" s="253">
        <f t="shared" si="235"/>
        <v>0</v>
      </c>
      <c r="CB233" s="253">
        <f t="shared" si="236"/>
        <v>0</v>
      </c>
      <c r="CC233" s="253">
        <f t="shared" si="237"/>
        <v>0</v>
      </c>
      <c r="CD233" s="253">
        <f t="shared" si="238"/>
        <v>0</v>
      </c>
      <c r="CE233" s="253">
        <f t="shared" si="239"/>
        <v>0</v>
      </c>
      <c r="CF233" s="253">
        <f t="shared" si="240"/>
        <v>0</v>
      </c>
      <c r="CG233" s="253">
        <f t="shared" si="241"/>
        <v>0</v>
      </c>
      <c r="CH233" s="253">
        <f t="shared" si="242"/>
        <v>0</v>
      </c>
      <c r="CI233" s="253">
        <f t="shared" si="243"/>
        <v>0</v>
      </c>
      <c r="CJ233" s="253">
        <f t="shared" si="244"/>
        <v>0</v>
      </c>
      <c r="CK233" s="253">
        <f t="shared" si="245"/>
        <v>0</v>
      </c>
    </row>
    <row r="234" spans="2:89" ht="20.399999999999999" x14ac:dyDescent="0.3">
      <c r="B234" s="129">
        <v>150</v>
      </c>
      <c r="C234" s="192">
        <v>246011</v>
      </c>
      <c r="D234" s="265">
        <v>24610613</v>
      </c>
      <c r="E234" s="157" t="s">
        <v>254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198"/>
        <v>0</v>
      </c>
      <c r="L234" s="156" t="s">
        <v>20</v>
      </c>
      <c r="M234" s="104">
        <v>0</v>
      </c>
      <c r="N234" s="262">
        <f t="shared" si="227"/>
        <v>175.25</v>
      </c>
      <c r="O234" s="141">
        <v>175.25</v>
      </c>
      <c r="P234" s="110">
        <f t="shared" si="205"/>
        <v>0</v>
      </c>
      <c r="Q234" s="112" t="s">
        <v>139</v>
      </c>
      <c r="R234" s="113">
        <f t="shared" si="199"/>
        <v>0</v>
      </c>
      <c r="S234" s="114">
        <f t="shared" si="206"/>
        <v>0</v>
      </c>
      <c r="T234" s="113">
        <f t="shared" si="200"/>
        <v>0</v>
      </c>
      <c r="U234" s="115">
        <f t="shared" si="207"/>
        <v>0</v>
      </c>
      <c r="V234" s="113">
        <f t="shared" si="201"/>
        <v>0</v>
      </c>
      <c r="W234" s="115">
        <f t="shared" si="208"/>
        <v>0</v>
      </c>
      <c r="X234" s="113">
        <f t="shared" si="202"/>
        <v>0</v>
      </c>
      <c r="Y234" s="115">
        <f t="shared" si="209"/>
        <v>0</v>
      </c>
      <c r="Z234" s="116">
        <f t="shared" si="203"/>
        <v>0</v>
      </c>
      <c r="AA234" s="117" t="b">
        <f t="shared" si="204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210"/>
        <v>0</v>
      </c>
      <c r="AJ234" s="22">
        <v>0</v>
      </c>
      <c r="AK234" s="164">
        <f t="shared" si="211"/>
        <v>0</v>
      </c>
      <c r="AL234" s="22">
        <v>0</v>
      </c>
      <c r="AM234" s="164">
        <f t="shared" si="212"/>
        <v>0</v>
      </c>
      <c r="AN234" s="22">
        <v>0</v>
      </c>
      <c r="AO234" s="164">
        <f t="shared" si="213"/>
        <v>0</v>
      </c>
      <c r="AP234" s="22">
        <v>0</v>
      </c>
      <c r="AQ234" s="164">
        <f t="shared" si="214"/>
        <v>0</v>
      </c>
      <c r="AR234" s="22">
        <v>0</v>
      </c>
      <c r="AS234" s="164">
        <f t="shared" si="215"/>
        <v>0</v>
      </c>
      <c r="AT234" s="22">
        <v>0</v>
      </c>
      <c r="AU234" s="164">
        <f t="shared" si="216"/>
        <v>0</v>
      </c>
      <c r="AV234" s="22">
        <v>0</v>
      </c>
      <c r="AW234" s="164">
        <f t="shared" si="217"/>
        <v>0</v>
      </c>
      <c r="AX234" s="22">
        <v>0</v>
      </c>
      <c r="AY234" s="164">
        <f t="shared" si="218"/>
        <v>0</v>
      </c>
      <c r="AZ234" s="22">
        <v>0</v>
      </c>
      <c r="BA234" s="164">
        <f t="shared" si="219"/>
        <v>0</v>
      </c>
      <c r="BB234" s="22">
        <v>0</v>
      </c>
      <c r="BC234" s="164">
        <f t="shared" si="220"/>
        <v>0</v>
      </c>
      <c r="BD234" s="22">
        <v>0</v>
      </c>
      <c r="BE234" s="164">
        <f t="shared" si="221"/>
        <v>0</v>
      </c>
      <c r="BF234" s="253">
        <f t="shared" si="222"/>
        <v>0</v>
      </c>
      <c r="BG234" s="253">
        <f t="shared" si="223"/>
        <v>0</v>
      </c>
      <c r="BH234" s="10" t="b">
        <f t="shared" si="224"/>
        <v>1</v>
      </c>
      <c r="BI234" s="253">
        <f t="shared" si="225"/>
        <v>0</v>
      </c>
      <c r="BJ234" s="250">
        <f t="shared" si="228"/>
        <v>24610613</v>
      </c>
      <c r="BK234" s="251">
        <v>348</v>
      </c>
      <c r="BL234" s="251">
        <v>5</v>
      </c>
      <c r="BM234" s="252">
        <f t="shared" si="229"/>
        <v>0</v>
      </c>
      <c r="BN234" s="252">
        <f t="shared" si="230"/>
        <v>0</v>
      </c>
      <c r="BO234" s="252">
        <f t="shared" si="231"/>
        <v>0</v>
      </c>
      <c r="BP234" s="252">
        <f t="shared" si="232"/>
        <v>0</v>
      </c>
      <c r="BQ234" s="254">
        <f t="shared" si="233"/>
        <v>175.25</v>
      </c>
      <c r="BR234">
        <f t="shared" si="226"/>
        <v>0</v>
      </c>
      <c r="BS234">
        <v>0</v>
      </c>
      <c r="BT234">
        <v>1</v>
      </c>
      <c r="BU234" t="s">
        <v>139</v>
      </c>
      <c r="BV234" t="str">
        <f t="shared" si="297"/>
        <v>1</v>
      </c>
      <c r="BW234" t="str">
        <f t="shared" si="297"/>
        <v>0</v>
      </c>
      <c r="BX234" t="str">
        <f t="shared" si="297"/>
        <v>0</v>
      </c>
      <c r="BY234" t="s">
        <v>23</v>
      </c>
      <c r="BZ234" s="253">
        <f t="shared" si="234"/>
        <v>0</v>
      </c>
      <c r="CA234" s="253">
        <f t="shared" si="235"/>
        <v>0</v>
      </c>
      <c r="CB234" s="253">
        <f t="shared" si="236"/>
        <v>0</v>
      </c>
      <c r="CC234" s="253">
        <f t="shared" si="237"/>
        <v>0</v>
      </c>
      <c r="CD234" s="253">
        <f t="shared" si="238"/>
        <v>0</v>
      </c>
      <c r="CE234" s="253">
        <f t="shared" si="239"/>
        <v>0</v>
      </c>
      <c r="CF234" s="253">
        <f t="shared" si="240"/>
        <v>0</v>
      </c>
      <c r="CG234" s="253">
        <f t="shared" si="241"/>
        <v>0</v>
      </c>
      <c r="CH234" s="253">
        <f t="shared" si="242"/>
        <v>0</v>
      </c>
      <c r="CI234" s="253">
        <f t="shared" si="243"/>
        <v>0</v>
      </c>
      <c r="CJ234" s="253">
        <f t="shared" si="244"/>
        <v>0</v>
      </c>
      <c r="CK234" s="253">
        <f t="shared" si="245"/>
        <v>0</v>
      </c>
    </row>
    <row r="235" spans="2:89" ht="20.399999999999999" x14ac:dyDescent="0.3">
      <c r="B235" s="129">
        <v>151</v>
      </c>
      <c r="C235" s="192">
        <v>246011</v>
      </c>
      <c r="D235" s="265">
        <v>24610766</v>
      </c>
      <c r="E235" s="157" t="s">
        <v>255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198"/>
        <v>0</v>
      </c>
      <c r="L235" s="156" t="s">
        <v>20</v>
      </c>
      <c r="M235" s="201">
        <v>0</v>
      </c>
      <c r="N235" s="262">
        <f t="shared" si="227"/>
        <v>75.48</v>
      </c>
      <c r="O235" s="141">
        <v>75.48</v>
      </c>
      <c r="P235" s="110">
        <f t="shared" si="205"/>
        <v>0</v>
      </c>
      <c r="Q235" s="112" t="s">
        <v>139</v>
      </c>
      <c r="R235" s="113">
        <f t="shared" si="199"/>
        <v>0</v>
      </c>
      <c r="S235" s="114">
        <f t="shared" si="206"/>
        <v>0</v>
      </c>
      <c r="T235" s="113">
        <f t="shared" si="200"/>
        <v>0</v>
      </c>
      <c r="U235" s="115">
        <f t="shared" si="207"/>
        <v>0</v>
      </c>
      <c r="V235" s="113">
        <f t="shared" si="201"/>
        <v>0</v>
      </c>
      <c r="W235" s="115">
        <f t="shared" si="208"/>
        <v>0</v>
      </c>
      <c r="X235" s="113">
        <f t="shared" si="202"/>
        <v>0</v>
      </c>
      <c r="Y235" s="115">
        <f t="shared" si="209"/>
        <v>0</v>
      </c>
      <c r="Z235" s="116">
        <f t="shared" si="203"/>
        <v>0</v>
      </c>
      <c r="AA235" s="117" t="b">
        <f t="shared" si="204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210"/>
        <v>0</v>
      </c>
      <c r="AJ235" s="22">
        <v>0</v>
      </c>
      <c r="AK235" s="164">
        <f t="shared" si="211"/>
        <v>0</v>
      </c>
      <c r="AL235" s="22">
        <v>0</v>
      </c>
      <c r="AM235" s="164">
        <f t="shared" si="212"/>
        <v>0</v>
      </c>
      <c r="AN235" s="22">
        <v>0</v>
      </c>
      <c r="AO235" s="164">
        <f t="shared" si="213"/>
        <v>0</v>
      </c>
      <c r="AP235" s="22">
        <v>0</v>
      </c>
      <c r="AQ235" s="164">
        <f t="shared" si="214"/>
        <v>0</v>
      </c>
      <c r="AR235" s="22">
        <v>0</v>
      </c>
      <c r="AS235" s="164">
        <f t="shared" si="215"/>
        <v>0</v>
      </c>
      <c r="AT235" s="22">
        <v>0</v>
      </c>
      <c r="AU235" s="164">
        <f t="shared" si="216"/>
        <v>0</v>
      </c>
      <c r="AV235" s="22">
        <v>0</v>
      </c>
      <c r="AW235" s="164">
        <f t="shared" si="217"/>
        <v>0</v>
      </c>
      <c r="AX235" s="22">
        <v>0</v>
      </c>
      <c r="AY235" s="164">
        <f t="shared" si="218"/>
        <v>0</v>
      </c>
      <c r="AZ235" s="22">
        <v>0</v>
      </c>
      <c r="BA235" s="164">
        <f t="shared" si="219"/>
        <v>0</v>
      </c>
      <c r="BB235" s="22">
        <v>0</v>
      </c>
      <c r="BC235" s="164">
        <f t="shared" si="220"/>
        <v>0</v>
      </c>
      <c r="BD235" s="22">
        <v>0</v>
      </c>
      <c r="BE235" s="164">
        <f t="shared" si="221"/>
        <v>0</v>
      </c>
      <c r="BF235" s="253">
        <f t="shared" si="222"/>
        <v>0</v>
      </c>
      <c r="BG235" s="253">
        <f t="shared" si="223"/>
        <v>0</v>
      </c>
      <c r="BH235" s="10" t="b">
        <f t="shared" si="224"/>
        <v>1</v>
      </c>
      <c r="BI235" s="253">
        <f t="shared" si="225"/>
        <v>0</v>
      </c>
      <c r="BJ235" s="250">
        <f t="shared" si="228"/>
        <v>24610766</v>
      </c>
      <c r="BK235" s="251">
        <v>348</v>
      </c>
      <c r="BL235" s="251">
        <v>5</v>
      </c>
      <c r="BM235" s="252">
        <f t="shared" si="229"/>
        <v>0</v>
      </c>
      <c r="BN235" s="252">
        <f t="shared" si="230"/>
        <v>0</v>
      </c>
      <c r="BO235" s="252">
        <f t="shared" si="231"/>
        <v>0</v>
      </c>
      <c r="BP235" s="252">
        <f t="shared" si="232"/>
        <v>0</v>
      </c>
      <c r="BQ235" s="254">
        <f t="shared" si="233"/>
        <v>75.48</v>
      </c>
      <c r="BR235">
        <f t="shared" si="226"/>
        <v>0</v>
      </c>
      <c r="BS235">
        <v>0</v>
      </c>
      <c r="BT235">
        <v>1</v>
      </c>
      <c r="BU235" t="s">
        <v>139</v>
      </c>
      <c r="BV235" t="str">
        <f t="shared" si="297"/>
        <v>1</v>
      </c>
      <c r="BW235" t="str">
        <f t="shared" si="297"/>
        <v>0</v>
      </c>
      <c r="BX235" t="str">
        <f t="shared" si="297"/>
        <v>0</v>
      </c>
      <c r="BY235" t="s">
        <v>23</v>
      </c>
      <c r="BZ235" s="253">
        <f t="shared" si="234"/>
        <v>0</v>
      </c>
      <c r="CA235" s="253">
        <f t="shared" si="235"/>
        <v>0</v>
      </c>
      <c r="CB235" s="253">
        <f t="shared" si="236"/>
        <v>0</v>
      </c>
      <c r="CC235" s="253">
        <f t="shared" si="237"/>
        <v>0</v>
      </c>
      <c r="CD235" s="253">
        <f t="shared" si="238"/>
        <v>0</v>
      </c>
      <c r="CE235" s="253">
        <f t="shared" si="239"/>
        <v>0</v>
      </c>
      <c r="CF235" s="253">
        <f t="shared" si="240"/>
        <v>0</v>
      </c>
      <c r="CG235" s="253">
        <f t="shared" si="241"/>
        <v>0</v>
      </c>
      <c r="CH235" s="253">
        <f t="shared" si="242"/>
        <v>0</v>
      </c>
      <c r="CI235" s="253">
        <f t="shared" si="243"/>
        <v>0</v>
      </c>
      <c r="CJ235" s="253">
        <f t="shared" si="244"/>
        <v>0</v>
      </c>
      <c r="CK235" s="253">
        <f t="shared" si="245"/>
        <v>0</v>
      </c>
    </row>
    <row r="236" spans="2:89" ht="20.399999999999999" x14ac:dyDescent="0.3">
      <c r="B236" s="129">
        <v>152</v>
      </c>
      <c r="C236" s="192">
        <v>246011</v>
      </c>
      <c r="D236" s="265">
        <v>24619009</v>
      </c>
      <c r="E236" s="157" t="s">
        <v>256</v>
      </c>
      <c r="F236" s="108" t="s">
        <v>344</v>
      </c>
      <c r="G236" s="108" t="s">
        <v>345</v>
      </c>
      <c r="H236" s="109" t="s">
        <v>18</v>
      </c>
      <c r="I236" s="110"/>
      <c r="J236" s="109" t="s">
        <v>19</v>
      </c>
      <c r="K236" s="111">
        <f t="shared" si="198"/>
        <v>0</v>
      </c>
      <c r="L236" s="156" t="s">
        <v>20</v>
      </c>
      <c r="M236" s="104">
        <v>0</v>
      </c>
      <c r="N236" s="262">
        <f t="shared" si="227"/>
        <v>199.99</v>
      </c>
      <c r="O236" s="137">
        <v>199.99</v>
      </c>
      <c r="P236" s="110">
        <f t="shared" si="205"/>
        <v>0</v>
      </c>
      <c r="Q236" s="112" t="s">
        <v>139</v>
      </c>
      <c r="R236" s="113">
        <f t="shared" si="199"/>
        <v>0</v>
      </c>
      <c r="S236" s="114">
        <f t="shared" si="206"/>
        <v>0</v>
      </c>
      <c r="T236" s="113">
        <f t="shared" si="200"/>
        <v>0</v>
      </c>
      <c r="U236" s="115">
        <f t="shared" si="207"/>
        <v>0</v>
      </c>
      <c r="V236" s="113">
        <f t="shared" si="201"/>
        <v>0</v>
      </c>
      <c r="W236" s="115">
        <f t="shared" si="208"/>
        <v>0</v>
      </c>
      <c r="X236" s="113">
        <f t="shared" si="202"/>
        <v>0</v>
      </c>
      <c r="Y236" s="115">
        <f t="shared" si="209"/>
        <v>0</v>
      </c>
      <c r="Z236" s="116">
        <f t="shared" si="203"/>
        <v>0</v>
      </c>
      <c r="AA236" s="117" t="b">
        <f t="shared" si="204"/>
        <v>1</v>
      </c>
      <c r="AB236" s="109" t="s">
        <v>22</v>
      </c>
      <c r="AC236" s="122"/>
      <c r="AD236" s="109"/>
      <c r="AE236" s="108" t="s">
        <v>23</v>
      </c>
      <c r="AF236" s="119"/>
      <c r="AG236" s="120"/>
      <c r="AH236" s="22">
        <v>0</v>
      </c>
      <c r="AI236" s="164">
        <f t="shared" si="210"/>
        <v>0</v>
      </c>
      <c r="AJ236" s="21">
        <v>0</v>
      </c>
      <c r="AK236" s="164">
        <f t="shared" si="211"/>
        <v>0</v>
      </c>
      <c r="AL236" s="21">
        <v>0</v>
      </c>
      <c r="AM236" s="164">
        <f t="shared" si="212"/>
        <v>0</v>
      </c>
      <c r="AN236" s="21">
        <v>0</v>
      </c>
      <c r="AO236" s="164">
        <f t="shared" si="213"/>
        <v>0</v>
      </c>
      <c r="AP236" s="21">
        <v>0</v>
      </c>
      <c r="AQ236" s="164">
        <f t="shared" si="214"/>
        <v>0</v>
      </c>
      <c r="AR236" s="21">
        <v>0</v>
      </c>
      <c r="AS236" s="164">
        <f t="shared" si="215"/>
        <v>0</v>
      </c>
      <c r="AT236" s="21">
        <v>0</v>
      </c>
      <c r="AU236" s="164">
        <f t="shared" si="216"/>
        <v>0</v>
      </c>
      <c r="AV236" s="21">
        <v>0</v>
      </c>
      <c r="AW236" s="164">
        <f t="shared" si="217"/>
        <v>0</v>
      </c>
      <c r="AX236" s="21">
        <v>0</v>
      </c>
      <c r="AY236" s="164">
        <f t="shared" si="218"/>
        <v>0</v>
      </c>
      <c r="AZ236" s="21">
        <v>0</v>
      </c>
      <c r="BA236" s="164">
        <f t="shared" si="219"/>
        <v>0</v>
      </c>
      <c r="BB236" s="21">
        <v>0</v>
      </c>
      <c r="BC236" s="164">
        <f t="shared" si="220"/>
        <v>0</v>
      </c>
      <c r="BD236" s="21">
        <v>0</v>
      </c>
      <c r="BE236" s="164">
        <f t="shared" si="221"/>
        <v>0</v>
      </c>
      <c r="BF236" s="253">
        <f t="shared" si="222"/>
        <v>0</v>
      </c>
      <c r="BG236" s="253">
        <f t="shared" si="223"/>
        <v>0</v>
      </c>
      <c r="BH236" s="10" t="b">
        <f t="shared" si="224"/>
        <v>1</v>
      </c>
      <c r="BI236" s="253">
        <f t="shared" si="225"/>
        <v>0</v>
      </c>
      <c r="BJ236" s="250">
        <f t="shared" si="228"/>
        <v>24619009</v>
      </c>
      <c r="BK236" s="251">
        <v>348</v>
      </c>
      <c r="BL236" s="251">
        <v>5</v>
      </c>
      <c r="BM236" s="252">
        <f t="shared" si="229"/>
        <v>0</v>
      </c>
      <c r="BN236" s="252">
        <f t="shared" si="230"/>
        <v>0</v>
      </c>
      <c r="BO236" s="252">
        <f t="shared" si="231"/>
        <v>0</v>
      </c>
      <c r="BP236" s="252">
        <f t="shared" si="232"/>
        <v>0</v>
      </c>
      <c r="BQ236" s="254">
        <f t="shared" si="233"/>
        <v>199.99</v>
      </c>
      <c r="BR236">
        <f t="shared" si="226"/>
        <v>0</v>
      </c>
      <c r="BS236">
        <v>0</v>
      </c>
      <c r="BT236">
        <v>1</v>
      </c>
      <c r="BU236" t="s">
        <v>139</v>
      </c>
      <c r="BV236" t="str">
        <f t="shared" si="297"/>
        <v>1</v>
      </c>
      <c r="BW236" t="str">
        <f t="shared" si="297"/>
        <v>0</v>
      </c>
      <c r="BX236" t="str">
        <f t="shared" si="297"/>
        <v>0</v>
      </c>
      <c r="BY236" t="s">
        <v>23</v>
      </c>
      <c r="BZ236" s="253">
        <f t="shared" si="234"/>
        <v>0</v>
      </c>
      <c r="CA236" s="253">
        <f t="shared" si="235"/>
        <v>0</v>
      </c>
      <c r="CB236" s="253">
        <f t="shared" si="236"/>
        <v>0</v>
      </c>
      <c r="CC236" s="253">
        <f t="shared" si="237"/>
        <v>0</v>
      </c>
      <c r="CD236" s="253">
        <f t="shared" si="238"/>
        <v>0</v>
      </c>
      <c r="CE236" s="253">
        <f t="shared" si="239"/>
        <v>0</v>
      </c>
      <c r="CF236" s="253">
        <f t="shared" si="240"/>
        <v>0</v>
      </c>
      <c r="CG236" s="253">
        <f t="shared" si="241"/>
        <v>0</v>
      </c>
      <c r="CH236" s="253">
        <f t="shared" si="242"/>
        <v>0</v>
      </c>
      <c r="CI236" s="253">
        <f t="shared" si="243"/>
        <v>0</v>
      </c>
      <c r="CJ236" s="253">
        <f t="shared" si="244"/>
        <v>0</v>
      </c>
      <c r="CK236" s="253">
        <f t="shared" si="245"/>
        <v>0</v>
      </c>
    </row>
    <row r="237" spans="2:89" ht="20.399999999999999" x14ac:dyDescent="0.3">
      <c r="B237" s="129">
        <v>153</v>
      </c>
      <c r="C237" s="159">
        <v>248011</v>
      </c>
      <c r="D237" s="265">
        <v>24711019</v>
      </c>
      <c r="E237" s="157" t="s">
        <v>257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198"/>
        <v>11</v>
      </c>
      <c r="L237" s="156" t="s">
        <v>20</v>
      </c>
      <c r="M237" s="201">
        <v>0</v>
      </c>
      <c r="N237" s="262">
        <f t="shared" si="227"/>
        <v>701.4</v>
      </c>
      <c r="O237" s="141">
        <v>701.4</v>
      </c>
      <c r="P237" s="110">
        <f t="shared" si="205"/>
        <v>7715.4</v>
      </c>
      <c r="Q237" s="112" t="s">
        <v>139</v>
      </c>
      <c r="R237" s="113">
        <f t="shared" si="199"/>
        <v>3</v>
      </c>
      <c r="S237" s="114">
        <f t="shared" si="206"/>
        <v>2104.1999999999998</v>
      </c>
      <c r="T237" s="113">
        <f t="shared" si="200"/>
        <v>2</v>
      </c>
      <c r="U237" s="115">
        <f t="shared" si="207"/>
        <v>1402.8</v>
      </c>
      <c r="V237" s="113">
        <f t="shared" si="201"/>
        <v>3</v>
      </c>
      <c r="W237" s="115">
        <f t="shared" si="208"/>
        <v>2104.1999999999998</v>
      </c>
      <c r="X237" s="113">
        <f t="shared" si="202"/>
        <v>3</v>
      </c>
      <c r="Y237" s="115">
        <f t="shared" si="209"/>
        <v>2104.1999999999998</v>
      </c>
      <c r="Z237" s="116">
        <f t="shared" si="203"/>
        <v>7715.4</v>
      </c>
      <c r="AA237" s="117" t="b">
        <f t="shared" si="204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1</v>
      </c>
      <c r="AI237" s="164">
        <f t="shared" si="210"/>
        <v>701.4</v>
      </c>
      <c r="AJ237" s="22">
        <v>1</v>
      </c>
      <c r="AK237" s="164">
        <f t="shared" si="211"/>
        <v>701.4</v>
      </c>
      <c r="AL237" s="22">
        <v>1</v>
      </c>
      <c r="AM237" s="164">
        <f t="shared" si="212"/>
        <v>701.4</v>
      </c>
      <c r="AN237" s="22">
        <v>0</v>
      </c>
      <c r="AO237" s="164">
        <f t="shared" si="213"/>
        <v>0</v>
      </c>
      <c r="AP237" s="22">
        <v>1</v>
      </c>
      <c r="AQ237" s="164">
        <f t="shared" si="214"/>
        <v>701.4</v>
      </c>
      <c r="AR237" s="22">
        <v>1</v>
      </c>
      <c r="AS237" s="164">
        <f t="shared" si="215"/>
        <v>701.4</v>
      </c>
      <c r="AT237" s="22">
        <v>1</v>
      </c>
      <c r="AU237" s="164">
        <f t="shared" si="216"/>
        <v>701.4</v>
      </c>
      <c r="AV237" s="22">
        <v>1</v>
      </c>
      <c r="AW237" s="164">
        <f t="shared" si="217"/>
        <v>701.4</v>
      </c>
      <c r="AX237" s="22">
        <v>1</v>
      </c>
      <c r="AY237" s="164">
        <f t="shared" si="218"/>
        <v>701.4</v>
      </c>
      <c r="AZ237" s="22">
        <v>1</v>
      </c>
      <c r="BA237" s="164">
        <f t="shared" si="219"/>
        <v>701.4</v>
      </c>
      <c r="BB237" s="22">
        <v>1</v>
      </c>
      <c r="BC237" s="164">
        <f t="shared" si="220"/>
        <v>701.4</v>
      </c>
      <c r="BD237" s="22">
        <v>1</v>
      </c>
      <c r="BE237" s="164">
        <f t="shared" si="221"/>
        <v>701.4</v>
      </c>
      <c r="BF237" s="253">
        <f t="shared" si="222"/>
        <v>7715.4</v>
      </c>
      <c r="BG237" s="253">
        <f t="shared" si="223"/>
        <v>7715.3999999999978</v>
      </c>
      <c r="BH237" s="10" t="b">
        <f t="shared" si="224"/>
        <v>1</v>
      </c>
      <c r="BI237" s="253">
        <f t="shared" si="225"/>
        <v>0</v>
      </c>
      <c r="BJ237" s="250">
        <f t="shared" si="228"/>
        <v>24711019</v>
      </c>
      <c r="BK237" s="251">
        <v>348</v>
      </c>
      <c r="BL237" s="251">
        <v>5</v>
      </c>
      <c r="BM237" s="252">
        <f t="shared" si="229"/>
        <v>3</v>
      </c>
      <c r="BN237" s="252">
        <f t="shared" si="230"/>
        <v>2</v>
      </c>
      <c r="BO237" s="252">
        <f t="shared" si="231"/>
        <v>3</v>
      </c>
      <c r="BP237" s="252">
        <f t="shared" si="232"/>
        <v>3</v>
      </c>
      <c r="BQ237" s="254">
        <f t="shared" si="233"/>
        <v>701.4</v>
      </c>
      <c r="BR237">
        <f t="shared" si="226"/>
        <v>0</v>
      </c>
      <c r="BS237">
        <v>0</v>
      </c>
      <c r="BT237">
        <v>1</v>
      </c>
      <c r="BU237" t="s">
        <v>139</v>
      </c>
      <c r="BV237" t="str">
        <f t="shared" si="297"/>
        <v>1</v>
      </c>
      <c r="BW237" t="str">
        <f t="shared" si="297"/>
        <v>0</v>
      </c>
      <c r="BX237" t="str">
        <f t="shared" si="297"/>
        <v>0</v>
      </c>
      <c r="BY237" t="s">
        <v>23</v>
      </c>
      <c r="BZ237" s="253">
        <f t="shared" si="234"/>
        <v>701.4</v>
      </c>
      <c r="CA237" s="253">
        <f t="shared" si="235"/>
        <v>701.4</v>
      </c>
      <c r="CB237" s="253">
        <f t="shared" si="236"/>
        <v>701.4</v>
      </c>
      <c r="CC237" s="253">
        <f t="shared" si="237"/>
        <v>0</v>
      </c>
      <c r="CD237" s="253">
        <f t="shared" si="238"/>
        <v>701.4</v>
      </c>
      <c r="CE237" s="253">
        <f t="shared" si="239"/>
        <v>701.4</v>
      </c>
      <c r="CF237" s="253">
        <f t="shared" si="240"/>
        <v>701.4</v>
      </c>
      <c r="CG237" s="253">
        <f t="shared" si="241"/>
        <v>701.4</v>
      </c>
      <c r="CH237" s="253">
        <f t="shared" si="242"/>
        <v>701.4</v>
      </c>
      <c r="CI237" s="253">
        <f t="shared" si="243"/>
        <v>701.4</v>
      </c>
      <c r="CJ237" s="253">
        <f t="shared" si="244"/>
        <v>701.4</v>
      </c>
      <c r="CK237" s="253">
        <f t="shared" si="245"/>
        <v>701.4</v>
      </c>
    </row>
    <row r="238" spans="2:89" ht="91.8" x14ac:dyDescent="0.3">
      <c r="B238" s="129">
        <v>154</v>
      </c>
      <c r="C238" s="159">
        <v>248011</v>
      </c>
      <c r="D238" s="193">
        <v>24811030</v>
      </c>
      <c r="E238" s="157" t="s">
        <v>358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198"/>
        <v>11</v>
      </c>
      <c r="L238" s="156" t="s">
        <v>20</v>
      </c>
      <c r="M238" s="104">
        <v>0</v>
      </c>
      <c r="N238" s="262">
        <f t="shared" si="227"/>
        <v>93.68</v>
      </c>
      <c r="O238" s="141">
        <v>93.68</v>
      </c>
      <c r="P238" s="110">
        <f t="shared" si="205"/>
        <v>1030.48</v>
      </c>
      <c r="Q238" s="112" t="s">
        <v>139</v>
      </c>
      <c r="R238" s="113">
        <f t="shared" si="199"/>
        <v>3</v>
      </c>
      <c r="S238" s="114">
        <f t="shared" si="206"/>
        <v>281.04000000000002</v>
      </c>
      <c r="T238" s="113">
        <f t="shared" si="200"/>
        <v>2</v>
      </c>
      <c r="U238" s="115">
        <f t="shared" si="207"/>
        <v>187.36</v>
      </c>
      <c r="V238" s="113">
        <f t="shared" si="201"/>
        <v>3</v>
      </c>
      <c r="W238" s="115">
        <f t="shared" si="208"/>
        <v>281.04000000000002</v>
      </c>
      <c r="X238" s="113">
        <f t="shared" si="202"/>
        <v>3</v>
      </c>
      <c r="Y238" s="115">
        <f t="shared" si="209"/>
        <v>281.04000000000002</v>
      </c>
      <c r="Z238" s="116">
        <f t="shared" si="203"/>
        <v>1030.48</v>
      </c>
      <c r="AA238" s="117" t="b">
        <f t="shared" si="204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1</v>
      </c>
      <c r="AI238" s="164">
        <f t="shared" si="210"/>
        <v>93.68</v>
      </c>
      <c r="AJ238" s="22">
        <v>1</v>
      </c>
      <c r="AK238" s="164">
        <f t="shared" si="211"/>
        <v>93.68</v>
      </c>
      <c r="AL238" s="22">
        <v>1</v>
      </c>
      <c r="AM238" s="164">
        <f t="shared" si="212"/>
        <v>93.68</v>
      </c>
      <c r="AN238" s="22">
        <v>0</v>
      </c>
      <c r="AO238" s="164">
        <f t="shared" si="213"/>
        <v>0</v>
      </c>
      <c r="AP238" s="22">
        <v>1</v>
      </c>
      <c r="AQ238" s="164">
        <f t="shared" si="214"/>
        <v>93.68</v>
      </c>
      <c r="AR238" s="22">
        <v>1</v>
      </c>
      <c r="AS238" s="164">
        <f t="shared" si="215"/>
        <v>93.68</v>
      </c>
      <c r="AT238" s="22">
        <v>1</v>
      </c>
      <c r="AU238" s="164">
        <f t="shared" si="216"/>
        <v>93.68</v>
      </c>
      <c r="AV238" s="22">
        <v>1</v>
      </c>
      <c r="AW238" s="164">
        <f t="shared" si="217"/>
        <v>93.68</v>
      </c>
      <c r="AX238" s="22">
        <v>1</v>
      </c>
      <c r="AY238" s="164">
        <f t="shared" si="218"/>
        <v>93.68</v>
      </c>
      <c r="AZ238" s="22">
        <v>1</v>
      </c>
      <c r="BA238" s="164">
        <f t="shared" si="219"/>
        <v>93.68</v>
      </c>
      <c r="BB238" s="22">
        <v>1</v>
      </c>
      <c r="BC238" s="164">
        <f t="shared" si="220"/>
        <v>93.68</v>
      </c>
      <c r="BD238" s="22">
        <v>1</v>
      </c>
      <c r="BE238" s="164">
        <f t="shared" si="221"/>
        <v>93.68</v>
      </c>
      <c r="BF238" s="253">
        <f t="shared" si="222"/>
        <v>1030.48</v>
      </c>
      <c r="BG238" s="253">
        <f t="shared" si="223"/>
        <v>1030.4800000000002</v>
      </c>
      <c r="BH238" s="10" t="b">
        <f t="shared" si="224"/>
        <v>1</v>
      </c>
      <c r="BI238" s="253">
        <f t="shared" si="225"/>
        <v>0</v>
      </c>
      <c r="BJ238" s="250">
        <f t="shared" si="228"/>
        <v>24811030</v>
      </c>
      <c r="BK238" s="251">
        <v>348</v>
      </c>
      <c r="BL238" s="251">
        <v>5</v>
      </c>
      <c r="BM238" s="252">
        <f t="shared" si="229"/>
        <v>3</v>
      </c>
      <c r="BN238" s="252">
        <f t="shared" si="230"/>
        <v>2</v>
      </c>
      <c r="BO238" s="252">
        <f t="shared" si="231"/>
        <v>3</v>
      </c>
      <c r="BP238" s="252">
        <f t="shared" si="232"/>
        <v>3</v>
      </c>
      <c r="BQ238" s="254">
        <f t="shared" si="233"/>
        <v>93.68</v>
      </c>
      <c r="BR238">
        <f t="shared" si="226"/>
        <v>0</v>
      </c>
      <c r="BS238">
        <v>0</v>
      </c>
      <c r="BT238">
        <v>1</v>
      </c>
      <c r="BU238" t="s">
        <v>139</v>
      </c>
      <c r="BV238" t="str">
        <f t="shared" si="297"/>
        <v>1</v>
      </c>
      <c r="BW238" t="str">
        <f t="shared" si="297"/>
        <v>0</v>
      </c>
      <c r="BX238" t="str">
        <f t="shared" si="297"/>
        <v>0</v>
      </c>
      <c r="BY238" t="s">
        <v>23</v>
      </c>
      <c r="BZ238" s="253">
        <f t="shared" si="234"/>
        <v>93.68</v>
      </c>
      <c r="CA238" s="253">
        <f t="shared" si="235"/>
        <v>93.68</v>
      </c>
      <c r="CB238" s="253">
        <f t="shared" si="236"/>
        <v>93.68</v>
      </c>
      <c r="CC238" s="253">
        <f t="shared" si="237"/>
        <v>0</v>
      </c>
      <c r="CD238" s="253">
        <f t="shared" si="238"/>
        <v>93.68</v>
      </c>
      <c r="CE238" s="253">
        <f t="shared" si="239"/>
        <v>93.68</v>
      </c>
      <c r="CF238" s="253">
        <f t="shared" si="240"/>
        <v>93.68</v>
      </c>
      <c r="CG238" s="253">
        <f t="shared" si="241"/>
        <v>93.68</v>
      </c>
      <c r="CH238" s="253">
        <f t="shared" si="242"/>
        <v>93.68</v>
      </c>
      <c r="CI238" s="253">
        <f t="shared" si="243"/>
        <v>93.68</v>
      </c>
      <c r="CJ238" s="253">
        <f t="shared" si="244"/>
        <v>93.68</v>
      </c>
      <c r="CK238" s="253">
        <f t="shared" si="245"/>
        <v>93.68</v>
      </c>
    </row>
    <row r="239" spans="2:89" ht="91.8" x14ac:dyDescent="0.3">
      <c r="B239" s="129">
        <v>155</v>
      </c>
      <c r="C239" s="159">
        <v>248011</v>
      </c>
      <c r="D239" s="193">
        <v>24811031</v>
      </c>
      <c r="E239" s="157" t="s">
        <v>359</v>
      </c>
      <c r="F239" s="108" t="s">
        <v>344</v>
      </c>
      <c r="G239" s="108" t="s">
        <v>345</v>
      </c>
      <c r="H239" s="109" t="s">
        <v>18</v>
      </c>
      <c r="I239" s="110"/>
      <c r="J239" s="109" t="s">
        <v>19</v>
      </c>
      <c r="K239" s="111">
        <f t="shared" si="198"/>
        <v>22</v>
      </c>
      <c r="L239" s="156" t="s">
        <v>20</v>
      </c>
      <c r="M239" s="201">
        <v>0</v>
      </c>
      <c r="N239" s="262">
        <f t="shared" si="227"/>
        <v>93.68</v>
      </c>
      <c r="O239" s="137">
        <v>93.68</v>
      </c>
      <c r="P239" s="110">
        <f t="shared" si="205"/>
        <v>2060.96</v>
      </c>
      <c r="Q239" s="112" t="s">
        <v>139</v>
      </c>
      <c r="R239" s="113">
        <f t="shared" si="199"/>
        <v>6</v>
      </c>
      <c r="S239" s="114">
        <f t="shared" si="206"/>
        <v>562.08000000000004</v>
      </c>
      <c r="T239" s="113">
        <f t="shared" si="200"/>
        <v>4</v>
      </c>
      <c r="U239" s="115">
        <f t="shared" si="207"/>
        <v>374.72</v>
      </c>
      <c r="V239" s="113">
        <f t="shared" si="201"/>
        <v>6</v>
      </c>
      <c r="W239" s="115">
        <f t="shared" si="208"/>
        <v>562.08000000000004</v>
      </c>
      <c r="X239" s="113">
        <f t="shared" si="202"/>
        <v>6</v>
      </c>
      <c r="Y239" s="115">
        <f t="shared" si="209"/>
        <v>562.08000000000004</v>
      </c>
      <c r="Z239" s="116">
        <f t="shared" si="203"/>
        <v>2060.96</v>
      </c>
      <c r="AA239" s="117" t="b">
        <f t="shared" si="204"/>
        <v>1</v>
      </c>
      <c r="AB239" s="109" t="s">
        <v>22</v>
      </c>
      <c r="AC239" s="122"/>
      <c r="AD239" s="109"/>
      <c r="AE239" s="108" t="s">
        <v>23</v>
      </c>
      <c r="AF239" s="119"/>
      <c r="AG239" s="120"/>
      <c r="AH239" s="21">
        <v>2</v>
      </c>
      <c r="AI239" s="164">
        <f t="shared" si="210"/>
        <v>187.36</v>
      </c>
      <c r="AJ239" s="21">
        <v>2</v>
      </c>
      <c r="AK239" s="164">
        <f t="shared" si="211"/>
        <v>187.36</v>
      </c>
      <c r="AL239" s="21">
        <v>2</v>
      </c>
      <c r="AM239" s="164">
        <f t="shared" si="212"/>
        <v>187.36</v>
      </c>
      <c r="AN239" s="21">
        <v>0</v>
      </c>
      <c r="AO239" s="164">
        <f t="shared" si="213"/>
        <v>0</v>
      </c>
      <c r="AP239" s="21">
        <v>2</v>
      </c>
      <c r="AQ239" s="164">
        <f t="shared" si="214"/>
        <v>187.36</v>
      </c>
      <c r="AR239" s="21">
        <v>2</v>
      </c>
      <c r="AS239" s="164">
        <f t="shared" si="215"/>
        <v>187.36</v>
      </c>
      <c r="AT239" s="21">
        <v>2</v>
      </c>
      <c r="AU239" s="164">
        <f t="shared" si="216"/>
        <v>187.36</v>
      </c>
      <c r="AV239" s="21">
        <v>2</v>
      </c>
      <c r="AW239" s="164">
        <f t="shared" si="217"/>
        <v>187.36</v>
      </c>
      <c r="AX239" s="21">
        <v>2</v>
      </c>
      <c r="AY239" s="164">
        <f t="shared" si="218"/>
        <v>187.36</v>
      </c>
      <c r="AZ239" s="21">
        <v>2</v>
      </c>
      <c r="BA239" s="164">
        <f t="shared" si="219"/>
        <v>187.36</v>
      </c>
      <c r="BB239" s="21">
        <v>2</v>
      </c>
      <c r="BC239" s="164">
        <f t="shared" si="220"/>
        <v>187.36</v>
      </c>
      <c r="BD239" s="21">
        <v>2</v>
      </c>
      <c r="BE239" s="164">
        <f t="shared" si="221"/>
        <v>187.36</v>
      </c>
      <c r="BF239" s="253">
        <f t="shared" si="222"/>
        <v>2060.96</v>
      </c>
      <c r="BG239" s="253">
        <f t="shared" si="223"/>
        <v>2060.9600000000005</v>
      </c>
      <c r="BH239" s="10" t="b">
        <f t="shared" si="224"/>
        <v>1</v>
      </c>
      <c r="BI239" s="253">
        <f t="shared" si="225"/>
        <v>0</v>
      </c>
      <c r="BJ239" s="250">
        <f t="shared" si="228"/>
        <v>24811031</v>
      </c>
      <c r="BK239" s="251">
        <v>348</v>
      </c>
      <c r="BL239" s="251">
        <v>5</v>
      </c>
      <c r="BM239" s="252">
        <f t="shared" si="229"/>
        <v>6</v>
      </c>
      <c r="BN239" s="252">
        <f t="shared" si="230"/>
        <v>4</v>
      </c>
      <c r="BO239" s="252">
        <f t="shared" si="231"/>
        <v>6</v>
      </c>
      <c r="BP239" s="252">
        <f t="shared" si="232"/>
        <v>6</v>
      </c>
      <c r="BQ239" s="254">
        <f t="shared" si="233"/>
        <v>93.68</v>
      </c>
      <c r="BR239">
        <f t="shared" si="226"/>
        <v>0</v>
      </c>
      <c r="BS239">
        <v>0</v>
      </c>
      <c r="BT239">
        <v>1</v>
      </c>
      <c r="BU239" t="s">
        <v>139</v>
      </c>
      <c r="BV239" t="str">
        <f t="shared" si="297"/>
        <v>1</v>
      </c>
      <c r="BW239" t="str">
        <f t="shared" si="297"/>
        <v>0</v>
      </c>
      <c r="BX239" t="str">
        <f t="shared" si="297"/>
        <v>0</v>
      </c>
      <c r="BY239" t="s">
        <v>23</v>
      </c>
      <c r="BZ239" s="253">
        <f t="shared" si="234"/>
        <v>187.36</v>
      </c>
      <c r="CA239" s="253">
        <f t="shared" si="235"/>
        <v>187.36</v>
      </c>
      <c r="CB239" s="253">
        <f t="shared" si="236"/>
        <v>187.36</v>
      </c>
      <c r="CC239" s="253">
        <f t="shared" si="237"/>
        <v>0</v>
      </c>
      <c r="CD239" s="253">
        <f t="shared" si="238"/>
        <v>187.36</v>
      </c>
      <c r="CE239" s="253">
        <f t="shared" si="239"/>
        <v>187.36</v>
      </c>
      <c r="CF239" s="253">
        <f t="shared" si="240"/>
        <v>187.36</v>
      </c>
      <c r="CG239" s="253">
        <f t="shared" si="241"/>
        <v>187.36</v>
      </c>
      <c r="CH239" s="253">
        <f t="shared" si="242"/>
        <v>187.36</v>
      </c>
      <c r="CI239" s="253">
        <f t="shared" si="243"/>
        <v>187.36</v>
      </c>
      <c r="CJ239" s="253">
        <f t="shared" si="244"/>
        <v>187.36</v>
      </c>
      <c r="CK239" s="253">
        <f t="shared" si="245"/>
        <v>187.36</v>
      </c>
    </row>
    <row r="240" spans="2:89" ht="20.399999999999999" x14ac:dyDescent="0.3">
      <c r="B240" s="129">
        <v>156</v>
      </c>
      <c r="C240" s="192">
        <v>249011</v>
      </c>
      <c r="D240" s="265">
        <v>29211026</v>
      </c>
      <c r="E240" s="157" t="s">
        <v>258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si="198"/>
        <v>44</v>
      </c>
      <c r="L240" s="156" t="s">
        <v>206</v>
      </c>
      <c r="M240" s="104">
        <v>0</v>
      </c>
      <c r="N240" s="262">
        <f t="shared" si="227"/>
        <v>174.3</v>
      </c>
      <c r="O240" s="141">
        <v>174.3</v>
      </c>
      <c r="P240" s="110">
        <f t="shared" si="205"/>
        <v>7669.2000000000007</v>
      </c>
      <c r="Q240" s="112" t="s">
        <v>139</v>
      </c>
      <c r="R240" s="113">
        <f t="shared" si="199"/>
        <v>12</v>
      </c>
      <c r="S240" s="114">
        <f t="shared" si="206"/>
        <v>2091.6000000000004</v>
      </c>
      <c r="T240" s="113">
        <f t="shared" si="200"/>
        <v>8</v>
      </c>
      <c r="U240" s="115">
        <f t="shared" si="207"/>
        <v>1394.4</v>
      </c>
      <c r="V240" s="113">
        <f t="shared" si="201"/>
        <v>12</v>
      </c>
      <c r="W240" s="115">
        <f t="shared" si="208"/>
        <v>2091.6000000000004</v>
      </c>
      <c r="X240" s="113">
        <f t="shared" si="202"/>
        <v>12</v>
      </c>
      <c r="Y240" s="115">
        <f t="shared" si="209"/>
        <v>2091.6000000000004</v>
      </c>
      <c r="Z240" s="116">
        <f t="shared" si="203"/>
        <v>7669.2000000000007</v>
      </c>
      <c r="AA240" s="117" t="b">
        <f t="shared" si="204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4</v>
      </c>
      <c r="AI240" s="164">
        <f t="shared" si="210"/>
        <v>697.2</v>
      </c>
      <c r="AJ240" s="22">
        <v>4</v>
      </c>
      <c r="AK240" s="164">
        <f t="shared" si="211"/>
        <v>697.2</v>
      </c>
      <c r="AL240" s="22">
        <v>4</v>
      </c>
      <c r="AM240" s="164">
        <f t="shared" si="212"/>
        <v>697.2</v>
      </c>
      <c r="AN240" s="22">
        <v>0</v>
      </c>
      <c r="AO240" s="164">
        <f t="shared" si="213"/>
        <v>0</v>
      </c>
      <c r="AP240" s="22">
        <v>4</v>
      </c>
      <c r="AQ240" s="164">
        <f t="shared" si="214"/>
        <v>697.2</v>
      </c>
      <c r="AR240" s="22">
        <v>4</v>
      </c>
      <c r="AS240" s="164">
        <f t="shared" si="215"/>
        <v>697.2</v>
      </c>
      <c r="AT240" s="22">
        <v>4</v>
      </c>
      <c r="AU240" s="164">
        <f t="shared" si="216"/>
        <v>697.2</v>
      </c>
      <c r="AV240" s="22">
        <v>4</v>
      </c>
      <c r="AW240" s="164">
        <f t="shared" si="217"/>
        <v>697.2</v>
      </c>
      <c r="AX240" s="22">
        <v>4</v>
      </c>
      <c r="AY240" s="164">
        <f t="shared" si="218"/>
        <v>697.2</v>
      </c>
      <c r="AZ240" s="22">
        <v>4</v>
      </c>
      <c r="BA240" s="164">
        <f t="shared" si="219"/>
        <v>697.2</v>
      </c>
      <c r="BB240" s="22">
        <v>4</v>
      </c>
      <c r="BC240" s="164">
        <f t="shared" si="220"/>
        <v>697.2</v>
      </c>
      <c r="BD240" s="22">
        <v>4</v>
      </c>
      <c r="BE240" s="164">
        <f t="shared" si="221"/>
        <v>697.2</v>
      </c>
      <c r="BF240" s="253">
        <f t="shared" si="222"/>
        <v>7669.2000000000007</v>
      </c>
      <c r="BG240" s="253">
        <f t="shared" si="223"/>
        <v>7669.1999999999989</v>
      </c>
      <c r="BH240" s="10" t="b">
        <f t="shared" si="224"/>
        <v>1</v>
      </c>
      <c r="BI240" s="253">
        <f t="shared" si="225"/>
        <v>0</v>
      </c>
      <c r="BJ240" s="250">
        <f t="shared" si="228"/>
        <v>29211026</v>
      </c>
      <c r="BK240" s="251">
        <v>348</v>
      </c>
      <c r="BL240" s="251">
        <v>5</v>
      </c>
      <c r="BM240" s="252">
        <f t="shared" si="229"/>
        <v>12</v>
      </c>
      <c r="BN240" s="252">
        <f t="shared" si="230"/>
        <v>8</v>
      </c>
      <c r="BO240" s="252">
        <f t="shared" si="231"/>
        <v>12</v>
      </c>
      <c r="BP240" s="252">
        <f t="shared" si="232"/>
        <v>12</v>
      </c>
      <c r="BQ240" s="254">
        <f t="shared" si="233"/>
        <v>174.3</v>
      </c>
      <c r="BR240">
        <f t="shared" si="226"/>
        <v>0</v>
      </c>
      <c r="BS240">
        <v>0</v>
      </c>
      <c r="BT240">
        <v>1</v>
      </c>
      <c r="BU240" t="s">
        <v>139</v>
      </c>
      <c r="BV240" t="str">
        <f t="shared" si="297"/>
        <v>1</v>
      </c>
      <c r="BW240" t="str">
        <f t="shared" si="297"/>
        <v>0</v>
      </c>
      <c r="BX240" t="str">
        <f t="shared" si="297"/>
        <v>0</v>
      </c>
      <c r="BY240" t="s">
        <v>23</v>
      </c>
      <c r="BZ240" s="253">
        <f t="shared" si="234"/>
        <v>697.2</v>
      </c>
      <c r="CA240" s="253">
        <f t="shared" si="235"/>
        <v>697.2</v>
      </c>
      <c r="CB240" s="253">
        <f t="shared" si="236"/>
        <v>697.2</v>
      </c>
      <c r="CC240" s="253">
        <f t="shared" si="237"/>
        <v>0</v>
      </c>
      <c r="CD240" s="253">
        <f t="shared" si="238"/>
        <v>697.2</v>
      </c>
      <c r="CE240" s="253">
        <f t="shared" si="239"/>
        <v>697.2</v>
      </c>
      <c r="CF240" s="253">
        <f t="shared" si="240"/>
        <v>697.2</v>
      </c>
      <c r="CG240" s="253">
        <f t="shared" si="241"/>
        <v>697.2</v>
      </c>
      <c r="CH240" s="253">
        <f t="shared" si="242"/>
        <v>697.2</v>
      </c>
      <c r="CI240" s="253">
        <f t="shared" si="243"/>
        <v>697.2</v>
      </c>
      <c r="CJ240" s="253">
        <f t="shared" si="244"/>
        <v>697.2</v>
      </c>
      <c r="CK240" s="253">
        <f t="shared" si="245"/>
        <v>697.2</v>
      </c>
    </row>
    <row r="241" spans="2:89" ht="20.399999999999999" x14ac:dyDescent="0.3">
      <c r="B241" s="129">
        <v>157</v>
      </c>
      <c r="C241" s="192">
        <v>249011</v>
      </c>
      <c r="D241" s="265">
        <v>29110192</v>
      </c>
      <c r="E241" s="157" t="s">
        <v>259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198"/>
        <v>0</v>
      </c>
      <c r="L241" s="156" t="s">
        <v>20</v>
      </c>
      <c r="M241" s="201">
        <v>0</v>
      </c>
      <c r="N241" s="262">
        <f t="shared" si="227"/>
        <v>13.22</v>
      </c>
      <c r="O241" s="141">
        <v>13.22</v>
      </c>
      <c r="P241" s="110">
        <f t="shared" si="205"/>
        <v>0</v>
      </c>
      <c r="Q241" s="112" t="s">
        <v>139</v>
      </c>
      <c r="R241" s="113">
        <f t="shared" si="199"/>
        <v>0</v>
      </c>
      <c r="S241" s="114">
        <f t="shared" si="206"/>
        <v>0</v>
      </c>
      <c r="T241" s="113">
        <f t="shared" si="200"/>
        <v>0</v>
      </c>
      <c r="U241" s="115">
        <f t="shared" si="207"/>
        <v>0</v>
      </c>
      <c r="V241" s="113">
        <f t="shared" si="201"/>
        <v>0</v>
      </c>
      <c r="W241" s="115">
        <f t="shared" si="208"/>
        <v>0</v>
      </c>
      <c r="X241" s="113">
        <f t="shared" si="202"/>
        <v>0</v>
      </c>
      <c r="Y241" s="115">
        <f t="shared" si="209"/>
        <v>0</v>
      </c>
      <c r="Z241" s="116">
        <f t="shared" si="203"/>
        <v>0</v>
      </c>
      <c r="AA241" s="117" t="b">
        <f t="shared" si="204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210"/>
        <v>0</v>
      </c>
      <c r="AJ241" s="22">
        <v>0</v>
      </c>
      <c r="AK241" s="164">
        <f t="shared" si="211"/>
        <v>0</v>
      </c>
      <c r="AL241" s="22">
        <v>0</v>
      </c>
      <c r="AM241" s="164">
        <f t="shared" si="212"/>
        <v>0</v>
      </c>
      <c r="AN241" s="22">
        <v>0</v>
      </c>
      <c r="AO241" s="164">
        <f t="shared" si="213"/>
        <v>0</v>
      </c>
      <c r="AP241" s="22">
        <v>0</v>
      </c>
      <c r="AQ241" s="164">
        <f t="shared" si="214"/>
        <v>0</v>
      </c>
      <c r="AR241" s="22">
        <v>0</v>
      </c>
      <c r="AS241" s="164">
        <f t="shared" si="215"/>
        <v>0</v>
      </c>
      <c r="AT241" s="22">
        <v>0</v>
      </c>
      <c r="AU241" s="164">
        <f t="shared" si="216"/>
        <v>0</v>
      </c>
      <c r="AV241" s="22">
        <v>0</v>
      </c>
      <c r="AW241" s="164">
        <f t="shared" si="217"/>
        <v>0</v>
      </c>
      <c r="AX241" s="22">
        <v>0</v>
      </c>
      <c r="AY241" s="164">
        <f t="shared" si="218"/>
        <v>0</v>
      </c>
      <c r="AZ241" s="22">
        <v>0</v>
      </c>
      <c r="BA241" s="164">
        <f t="shared" si="219"/>
        <v>0</v>
      </c>
      <c r="BB241" s="22">
        <v>0</v>
      </c>
      <c r="BC241" s="164">
        <f t="shared" si="220"/>
        <v>0</v>
      </c>
      <c r="BD241" s="22">
        <v>0</v>
      </c>
      <c r="BE241" s="164">
        <f t="shared" si="221"/>
        <v>0</v>
      </c>
      <c r="BF241" s="253">
        <f t="shared" si="222"/>
        <v>0</v>
      </c>
      <c r="BG241" s="253">
        <f t="shared" si="223"/>
        <v>0</v>
      </c>
      <c r="BH241" s="10" t="b">
        <f t="shared" si="224"/>
        <v>1</v>
      </c>
      <c r="BI241" s="253">
        <f t="shared" si="225"/>
        <v>0</v>
      </c>
      <c r="BJ241" s="250">
        <f t="shared" si="228"/>
        <v>29110192</v>
      </c>
      <c r="BK241" s="251">
        <v>348</v>
      </c>
      <c r="BL241" s="251">
        <v>5</v>
      </c>
      <c r="BM241" s="252">
        <f t="shared" si="229"/>
        <v>0</v>
      </c>
      <c r="BN241" s="252">
        <f t="shared" si="230"/>
        <v>0</v>
      </c>
      <c r="BO241" s="252">
        <f t="shared" si="231"/>
        <v>0</v>
      </c>
      <c r="BP241" s="252">
        <f t="shared" si="232"/>
        <v>0</v>
      </c>
      <c r="BQ241" s="254">
        <f t="shared" si="233"/>
        <v>13.22</v>
      </c>
      <c r="BR241">
        <f t="shared" si="226"/>
        <v>0</v>
      </c>
      <c r="BS241">
        <v>0</v>
      </c>
      <c r="BT241">
        <v>1</v>
      </c>
      <c r="BU241" t="s">
        <v>139</v>
      </c>
      <c r="BV241" t="str">
        <f t="shared" si="297"/>
        <v>1</v>
      </c>
      <c r="BW241" t="str">
        <f t="shared" si="297"/>
        <v>0</v>
      </c>
      <c r="BX241" t="str">
        <f t="shared" si="297"/>
        <v>0</v>
      </c>
      <c r="BY241" t="s">
        <v>23</v>
      </c>
      <c r="BZ241" s="253">
        <f t="shared" si="234"/>
        <v>0</v>
      </c>
      <c r="CA241" s="253">
        <f t="shared" si="235"/>
        <v>0</v>
      </c>
      <c r="CB241" s="253">
        <f t="shared" si="236"/>
        <v>0</v>
      </c>
      <c r="CC241" s="253">
        <f t="shared" si="237"/>
        <v>0</v>
      </c>
      <c r="CD241" s="253">
        <f t="shared" si="238"/>
        <v>0</v>
      </c>
      <c r="CE241" s="253">
        <f t="shared" si="239"/>
        <v>0</v>
      </c>
      <c r="CF241" s="253">
        <f t="shared" si="240"/>
        <v>0</v>
      </c>
      <c r="CG241" s="253">
        <f t="shared" si="241"/>
        <v>0</v>
      </c>
      <c r="CH241" s="253">
        <f t="shared" si="242"/>
        <v>0</v>
      </c>
      <c r="CI241" s="253">
        <f t="shared" si="243"/>
        <v>0</v>
      </c>
      <c r="CJ241" s="253">
        <f t="shared" si="244"/>
        <v>0</v>
      </c>
      <c r="CK241" s="253">
        <f t="shared" si="245"/>
        <v>0</v>
      </c>
    </row>
    <row r="242" spans="2:89" ht="30.6" x14ac:dyDescent="0.3">
      <c r="B242" s="129">
        <v>158</v>
      </c>
      <c r="C242" s="192">
        <v>249011</v>
      </c>
      <c r="D242" s="193">
        <v>24110030</v>
      </c>
      <c r="E242" s="157" t="s">
        <v>360</v>
      </c>
      <c r="F242" s="108" t="s">
        <v>344</v>
      </c>
      <c r="G242" s="108" t="s">
        <v>345</v>
      </c>
      <c r="H242" s="109" t="s">
        <v>18</v>
      </c>
      <c r="I242" s="110"/>
      <c r="J242" s="109" t="s">
        <v>19</v>
      </c>
      <c r="K242" s="111">
        <f t="shared" si="198"/>
        <v>11</v>
      </c>
      <c r="L242" s="156" t="s">
        <v>208</v>
      </c>
      <c r="M242" s="104">
        <v>0</v>
      </c>
      <c r="N242" s="262">
        <f t="shared" si="227"/>
        <v>801.44</v>
      </c>
      <c r="O242" s="137">
        <v>801.44</v>
      </c>
      <c r="P242" s="110">
        <f t="shared" si="205"/>
        <v>8815.84</v>
      </c>
      <c r="Q242" s="112" t="s">
        <v>139</v>
      </c>
      <c r="R242" s="113">
        <f t="shared" si="199"/>
        <v>3</v>
      </c>
      <c r="S242" s="114">
        <f t="shared" si="206"/>
        <v>2404.3200000000002</v>
      </c>
      <c r="T242" s="113">
        <f t="shared" si="200"/>
        <v>2</v>
      </c>
      <c r="U242" s="115">
        <f t="shared" si="207"/>
        <v>1602.88</v>
      </c>
      <c r="V242" s="113">
        <f t="shared" si="201"/>
        <v>3</v>
      </c>
      <c r="W242" s="115">
        <f t="shared" si="208"/>
        <v>2404.3200000000002</v>
      </c>
      <c r="X242" s="113">
        <f t="shared" si="202"/>
        <v>3</v>
      </c>
      <c r="Y242" s="115">
        <f t="shared" si="209"/>
        <v>2404.3200000000002</v>
      </c>
      <c r="Z242" s="116">
        <f t="shared" si="203"/>
        <v>8815.84</v>
      </c>
      <c r="AA242" s="117" t="b">
        <f t="shared" si="204"/>
        <v>1</v>
      </c>
      <c r="AB242" s="109" t="s">
        <v>22</v>
      </c>
      <c r="AC242" s="122"/>
      <c r="AD242" s="109"/>
      <c r="AE242" s="108" t="s">
        <v>23</v>
      </c>
      <c r="AF242" s="119"/>
      <c r="AG242" s="120"/>
      <c r="AH242" s="21">
        <v>1</v>
      </c>
      <c r="AI242" s="164">
        <f t="shared" si="210"/>
        <v>801.44</v>
      </c>
      <c r="AJ242" s="21">
        <v>1</v>
      </c>
      <c r="AK242" s="164">
        <f t="shared" si="211"/>
        <v>801.44</v>
      </c>
      <c r="AL242" s="21">
        <v>1</v>
      </c>
      <c r="AM242" s="164">
        <f t="shared" si="212"/>
        <v>801.44</v>
      </c>
      <c r="AN242" s="21">
        <v>0</v>
      </c>
      <c r="AO242" s="164">
        <f t="shared" si="213"/>
        <v>0</v>
      </c>
      <c r="AP242" s="21">
        <v>1</v>
      </c>
      <c r="AQ242" s="164">
        <f t="shared" si="214"/>
        <v>801.44</v>
      </c>
      <c r="AR242" s="21">
        <v>1</v>
      </c>
      <c r="AS242" s="164">
        <f t="shared" si="215"/>
        <v>801.44</v>
      </c>
      <c r="AT242" s="21">
        <v>1</v>
      </c>
      <c r="AU242" s="164">
        <f t="shared" si="216"/>
        <v>801.44</v>
      </c>
      <c r="AV242" s="21">
        <v>1</v>
      </c>
      <c r="AW242" s="164">
        <f t="shared" si="217"/>
        <v>801.44</v>
      </c>
      <c r="AX242" s="21">
        <v>1</v>
      </c>
      <c r="AY242" s="164">
        <f t="shared" si="218"/>
        <v>801.44</v>
      </c>
      <c r="AZ242" s="21">
        <v>1</v>
      </c>
      <c r="BA242" s="164">
        <f t="shared" si="219"/>
        <v>801.44</v>
      </c>
      <c r="BB242" s="21">
        <v>1</v>
      </c>
      <c r="BC242" s="164">
        <f t="shared" si="220"/>
        <v>801.44</v>
      </c>
      <c r="BD242" s="21">
        <v>1</v>
      </c>
      <c r="BE242" s="164">
        <f t="shared" si="221"/>
        <v>801.44</v>
      </c>
      <c r="BF242" s="253">
        <f t="shared" si="222"/>
        <v>8815.84</v>
      </c>
      <c r="BG242" s="253">
        <f t="shared" si="223"/>
        <v>8815.840000000002</v>
      </c>
      <c r="BH242" s="10" t="b">
        <f t="shared" si="224"/>
        <v>1</v>
      </c>
      <c r="BI242" s="253">
        <f t="shared" si="225"/>
        <v>0</v>
      </c>
      <c r="BJ242" s="250">
        <f t="shared" si="228"/>
        <v>24110030</v>
      </c>
      <c r="BK242" s="251">
        <v>348</v>
      </c>
      <c r="BL242" s="251">
        <v>5</v>
      </c>
      <c r="BM242" s="252">
        <f t="shared" si="229"/>
        <v>3</v>
      </c>
      <c r="BN242" s="252">
        <f t="shared" si="230"/>
        <v>2</v>
      </c>
      <c r="BO242" s="252">
        <f t="shared" si="231"/>
        <v>3</v>
      </c>
      <c r="BP242" s="252">
        <f t="shared" si="232"/>
        <v>3</v>
      </c>
      <c r="BQ242" s="254">
        <f t="shared" si="233"/>
        <v>801.44</v>
      </c>
      <c r="BR242">
        <f t="shared" si="226"/>
        <v>0</v>
      </c>
      <c r="BS242">
        <v>0</v>
      </c>
      <c r="BT242">
        <v>1</v>
      </c>
      <c r="BU242" t="s">
        <v>139</v>
      </c>
      <c r="BV242" t="str">
        <f t="shared" si="297"/>
        <v>1</v>
      </c>
      <c r="BW242" t="str">
        <f t="shared" si="297"/>
        <v>0</v>
      </c>
      <c r="BX242" t="str">
        <f t="shared" si="297"/>
        <v>0</v>
      </c>
      <c r="BY242" t="s">
        <v>23</v>
      </c>
      <c r="BZ242" s="253">
        <f t="shared" si="234"/>
        <v>801.44</v>
      </c>
      <c r="CA242" s="253">
        <f t="shared" si="235"/>
        <v>801.44</v>
      </c>
      <c r="CB242" s="253">
        <f t="shared" si="236"/>
        <v>801.44</v>
      </c>
      <c r="CC242" s="253">
        <f t="shared" si="237"/>
        <v>0</v>
      </c>
      <c r="CD242" s="253">
        <f t="shared" si="238"/>
        <v>801.44</v>
      </c>
      <c r="CE242" s="253">
        <f t="shared" si="239"/>
        <v>801.44</v>
      </c>
      <c r="CF242" s="253">
        <f t="shared" si="240"/>
        <v>801.44</v>
      </c>
      <c r="CG242" s="253">
        <f t="shared" si="241"/>
        <v>801.44</v>
      </c>
      <c r="CH242" s="253">
        <f t="shared" si="242"/>
        <v>801.44</v>
      </c>
      <c r="CI242" s="253">
        <f t="shared" si="243"/>
        <v>801.44</v>
      </c>
      <c r="CJ242" s="253">
        <f t="shared" si="244"/>
        <v>801.44</v>
      </c>
      <c r="CK242" s="253">
        <f t="shared" si="245"/>
        <v>801.44</v>
      </c>
    </row>
    <row r="243" spans="2:89" s="228" customFormat="1" ht="20.399999999999999" x14ac:dyDescent="0.3">
      <c r="B243" s="227">
        <v>159</v>
      </c>
      <c r="C243" s="160">
        <v>261011</v>
      </c>
      <c r="D243" s="160">
        <v>26110001</v>
      </c>
      <c r="E243" s="151" t="s">
        <v>260</v>
      </c>
      <c r="F243" s="229" t="s">
        <v>344</v>
      </c>
      <c r="G243" s="229" t="s">
        <v>345</v>
      </c>
      <c r="H243" s="230" t="s">
        <v>18</v>
      </c>
      <c r="I243" s="234"/>
      <c r="J243" s="230" t="s">
        <v>19</v>
      </c>
      <c r="K243" s="232">
        <f t="shared" si="198"/>
        <v>1444.1210000000001</v>
      </c>
      <c r="L243" s="158" t="s">
        <v>206</v>
      </c>
      <c r="M243" s="105">
        <v>0</v>
      </c>
      <c r="N243" s="370">
        <f t="shared" si="227"/>
        <v>22.77</v>
      </c>
      <c r="O243" s="242">
        <v>22.77</v>
      </c>
      <c r="P243" s="234" t="b">
        <f>P261=(O243*(M243/100+1))*K243</f>
        <v>0</v>
      </c>
      <c r="Q243" s="160" t="s">
        <v>139</v>
      </c>
      <c r="R243" s="235">
        <f t="shared" si="199"/>
        <v>272.12099999999998</v>
      </c>
      <c r="S243" s="234">
        <f t="shared" si="206"/>
        <v>6196.1951699999991</v>
      </c>
      <c r="T243" s="235">
        <f t="shared" si="200"/>
        <v>399</v>
      </c>
      <c r="U243" s="234">
        <f t="shared" si="207"/>
        <v>9085.23</v>
      </c>
      <c r="V243" s="235">
        <f t="shared" si="201"/>
        <v>399</v>
      </c>
      <c r="W243" s="234">
        <f t="shared" si="208"/>
        <v>9085.23</v>
      </c>
      <c r="X243" s="235">
        <f t="shared" si="202"/>
        <v>374</v>
      </c>
      <c r="Y243" s="234">
        <f t="shared" si="209"/>
        <v>8515.98</v>
      </c>
      <c r="Z243" s="234">
        <f t="shared" si="203"/>
        <v>32882.635169999994</v>
      </c>
      <c r="AA243" s="236" t="b">
        <f t="shared" si="204"/>
        <v>1</v>
      </c>
      <c r="AB243" s="230" t="s">
        <v>22</v>
      </c>
      <c r="AC243" s="243"/>
      <c r="AD243" s="230"/>
      <c r="AE243" s="229" t="s">
        <v>23</v>
      </c>
      <c r="AF243" s="244"/>
      <c r="AG243" s="245"/>
      <c r="AH243" s="240">
        <v>0</v>
      </c>
      <c r="AI243" s="373">
        <f t="shared" si="210"/>
        <v>0</v>
      </c>
      <c r="AJ243" s="240">
        <v>139.12100000000001</v>
      </c>
      <c r="AK243" s="373">
        <f t="shared" si="211"/>
        <v>3167.7851700000001</v>
      </c>
      <c r="AL243" s="240">
        <v>133</v>
      </c>
      <c r="AM243" s="373">
        <f t="shared" si="212"/>
        <v>3028.41</v>
      </c>
      <c r="AN243" s="240">
        <v>133</v>
      </c>
      <c r="AO243" s="373">
        <f t="shared" si="213"/>
        <v>3028.41</v>
      </c>
      <c r="AP243" s="240">
        <v>133</v>
      </c>
      <c r="AQ243" s="373">
        <f t="shared" si="214"/>
        <v>3028.41</v>
      </c>
      <c r="AR243" s="240">
        <v>133</v>
      </c>
      <c r="AS243" s="373">
        <f t="shared" si="215"/>
        <v>3028.41</v>
      </c>
      <c r="AT243" s="240">
        <v>133</v>
      </c>
      <c r="AU243" s="373">
        <f t="shared" si="216"/>
        <v>3028.41</v>
      </c>
      <c r="AV243" s="240">
        <v>133</v>
      </c>
      <c r="AW243" s="373">
        <f t="shared" si="217"/>
        <v>3028.41</v>
      </c>
      <c r="AX243" s="240">
        <v>133</v>
      </c>
      <c r="AY243" s="373">
        <f t="shared" si="218"/>
        <v>3028.41</v>
      </c>
      <c r="AZ243" s="240">
        <v>133</v>
      </c>
      <c r="BA243" s="373">
        <f t="shared" si="219"/>
        <v>3028.41</v>
      </c>
      <c r="BB243" s="240">
        <v>133</v>
      </c>
      <c r="BC243" s="373">
        <f t="shared" si="220"/>
        <v>3028.41</v>
      </c>
      <c r="BD243" s="240">
        <v>108</v>
      </c>
      <c r="BE243" s="373">
        <f t="shared" si="221"/>
        <v>2459.16</v>
      </c>
      <c r="BF243" s="387">
        <f t="shared" si="222"/>
        <v>32882.635170000001</v>
      </c>
      <c r="BG243" s="387">
        <f t="shared" si="223"/>
        <v>32882.635170000001</v>
      </c>
      <c r="BH243" s="390" t="b">
        <f t="shared" si="224"/>
        <v>1</v>
      </c>
      <c r="BI243" s="387">
        <f t="shared" si="225"/>
        <v>0</v>
      </c>
      <c r="BJ243" s="376">
        <f t="shared" si="228"/>
        <v>26110001</v>
      </c>
      <c r="BK243" s="384">
        <v>348</v>
      </c>
      <c r="BL243" s="384">
        <v>5</v>
      </c>
      <c r="BM243" s="385">
        <f t="shared" si="229"/>
        <v>272.12099999999998</v>
      </c>
      <c r="BN243" s="385">
        <f t="shared" si="230"/>
        <v>399</v>
      </c>
      <c r="BO243" s="385">
        <f t="shared" si="231"/>
        <v>399</v>
      </c>
      <c r="BP243" s="385">
        <f t="shared" si="232"/>
        <v>374</v>
      </c>
      <c r="BQ243" s="386">
        <f t="shared" si="233"/>
        <v>22.77</v>
      </c>
      <c r="BR243" s="228">
        <f t="shared" si="226"/>
        <v>0</v>
      </c>
      <c r="BS243" s="228">
        <v>0</v>
      </c>
      <c r="BT243" s="228">
        <v>1</v>
      </c>
      <c r="BU243" s="228" t="s">
        <v>139</v>
      </c>
      <c r="BV243" s="228" t="str">
        <f t="shared" si="297"/>
        <v>1</v>
      </c>
      <c r="BW243" s="228" t="str">
        <f t="shared" si="297"/>
        <v>0</v>
      </c>
      <c r="BX243" s="228" t="str">
        <f t="shared" si="297"/>
        <v>0</v>
      </c>
      <c r="BY243" s="228" t="s">
        <v>23</v>
      </c>
      <c r="BZ243" s="387">
        <f t="shared" si="234"/>
        <v>0</v>
      </c>
      <c r="CA243" s="387">
        <f t="shared" si="235"/>
        <v>3167.7851700000001</v>
      </c>
      <c r="CB243" s="387">
        <f t="shared" si="236"/>
        <v>3028.41</v>
      </c>
      <c r="CC243" s="387">
        <f t="shared" si="237"/>
        <v>3028.41</v>
      </c>
      <c r="CD243" s="387">
        <f t="shared" si="238"/>
        <v>3028.41</v>
      </c>
      <c r="CE243" s="387">
        <f t="shared" si="239"/>
        <v>3028.41</v>
      </c>
      <c r="CF243" s="387">
        <f t="shared" si="240"/>
        <v>3028.41</v>
      </c>
      <c r="CG243" s="387">
        <f t="shared" si="241"/>
        <v>3028.41</v>
      </c>
      <c r="CH243" s="387">
        <f t="shared" si="242"/>
        <v>3028.41</v>
      </c>
      <c r="CI243" s="387">
        <f t="shared" si="243"/>
        <v>3028.41</v>
      </c>
      <c r="CJ243" s="387">
        <f t="shared" si="244"/>
        <v>3028.41</v>
      </c>
      <c r="CK243" s="387">
        <f t="shared" si="245"/>
        <v>2459.16</v>
      </c>
    </row>
    <row r="244" spans="2:89" ht="40.799999999999997" x14ac:dyDescent="0.3">
      <c r="B244" s="129">
        <v>160</v>
      </c>
      <c r="C244" s="192">
        <v>292011</v>
      </c>
      <c r="D244" s="193">
        <v>29210085</v>
      </c>
      <c r="E244" s="157" t="s">
        <v>261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198"/>
        <v>11</v>
      </c>
      <c r="L244" s="156" t="s">
        <v>20</v>
      </c>
      <c r="M244" s="104">
        <v>0</v>
      </c>
      <c r="N244" s="262">
        <f t="shared" si="227"/>
        <v>560</v>
      </c>
      <c r="O244" s="141">
        <v>560</v>
      </c>
      <c r="P244" s="110">
        <f t="shared" si="205"/>
        <v>6160</v>
      </c>
      <c r="Q244" s="112" t="s">
        <v>139</v>
      </c>
      <c r="R244" s="113">
        <f t="shared" si="199"/>
        <v>3</v>
      </c>
      <c r="S244" s="114">
        <f t="shared" si="206"/>
        <v>1680</v>
      </c>
      <c r="T244" s="113">
        <f t="shared" si="200"/>
        <v>2</v>
      </c>
      <c r="U244" s="115">
        <f t="shared" si="207"/>
        <v>1120</v>
      </c>
      <c r="V244" s="113">
        <f t="shared" si="201"/>
        <v>3</v>
      </c>
      <c r="W244" s="115">
        <f t="shared" si="208"/>
        <v>1680</v>
      </c>
      <c r="X244" s="113">
        <f t="shared" si="202"/>
        <v>3</v>
      </c>
      <c r="Y244" s="115">
        <f t="shared" si="209"/>
        <v>1680</v>
      </c>
      <c r="Z244" s="116">
        <f t="shared" si="203"/>
        <v>6160</v>
      </c>
      <c r="AA244" s="117" t="b">
        <f t="shared" si="204"/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1</v>
      </c>
      <c r="AI244" s="164">
        <f t="shared" si="210"/>
        <v>560</v>
      </c>
      <c r="AJ244" s="22">
        <v>1</v>
      </c>
      <c r="AK244" s="164">
        <f t="shared" si="211"/>
        <v>560</v>
      </c>
      <c r="AL244" s="22">
        <v>1</v>
      </c>
      <c r="AM244" s="164">
        <f t="shared" si="212"/>
        <v>560</v>
      </c>
      <c r="AN244" s="22">
        <v>0</v>
      </c>
      <c r="AO244" s="164">
        <f t="shared" si="213"/>
        <v>0</v>
      </c>
      <c r="AP244" s="22">
        <v>1</v>
      </c>
      <c r="AQ244" s="164">
        <f t="shared" si="214"/>
        <v>560</v>
      </c>
      <c r="AR244" s="22">
        <v>1</v>
      </c>
      <c r="AS244" s="164">
        <f t="shared" si="215"/>
        <v>560</v>
      </c>
      <c r="AT244" s="22">
        <v>1</v>
      </c>
      <c r="AU244" s="164">
        <f t="shared" si="216"/>
        <v>560</v>
      </c>
      <c r="AV244" s="22">
        <v>1</v>
      </c>
      <c r="AW244" s="164">
        <f t="shared" si="217"/>
        <v>560</v>
      </c>
      <c r="AX244" s="22">
        <v>1</v>
      </c>
      <c r="AY244" s="164">
        <f t="shared" si="218"/>
        <v>560</v>
      </c>
      <c r="AZ244" s="22">
        <v>1</v>
      </c>
      <c r="BA244" s="164">
        <f t="shared" si="219"/>
        <v>560</v>
      </c>
      <c r="BB244" s="22">
        <v>1</v>
      </c>
      <c r="BC244" s="164">
        <f t="shared" si="220"/>
        <v>560</v>
      </c>
      <c r="BD244" s="22">
        <v>1</v>
      </c>
      <c r="BE244" s="164">
        <f t="shared" si="221"/>
        <v>560</v>
      </c>
      <c r="BF244" s="253">
        <f t="shared" si="222"/>
        <v>6160</v>
      </c>
      <c r="BG244" s="253">
        <f t="shared" si="223"/>
        <v>6160</v>
      </c>
      <c r="BH244" s="10" t="b">
        <f t="shared" si="224"/>
        <v>1</v>
      </c>
      <c r="BI244" s="253">
        <f t="shared" si="225"/>
        <v>0</v>
      </c>
      <c r="BJ244" s="250">
        <f t="shared" si="228"/>
        <v>29210085</v>
      </c>
      <c r="BK244" s="251">
        <v>348</v>
      </c>
      <c r="BL244" s="251">
        <v>5</v>
      </c>
      <c r="BM244" s="252">
        <f t="shared" si="229"/>
        <v>3</v>
      </c>
      <c r="BN244" s="252">
        <f t="shared" si="230"/>
        <v>2</v>
      </c>
      <c r="BO244" s="252">
        <f t="shared" si="231"/>
        <v>3</v>
      </c>
      <c r="BP244" s="252">
        <f t="shared" si="232"/>
        <v>3</v>
      </c>
      <c r="BQ244" s="254">
        <f t="shared" si="233"/>
        <v>560</v>
      </c>
      <c r="BR244">
        <f t="shared" si="226"/>
        <v>0</v>
      </c>
      <c r="BS244">
        <v>0</v>
      </c>
      <c r="BT244">
        <v>1</v>
      </c>
      <c r="BU244" t="s">
        <v>139</v>
      </c>
      <c r="BV244" t="str">
        <f t="shared" si="297"/>
        <v>1</v>
      </c>
      <c r="BW244" t="str">
        <f t="shared" si="297"/>
        <v>0</v>
      </c>
      <c r="BX244" t="str">
        <f t="shared" si="297"/>
        <v>0</v>
      </c>
      <c r="BY244" t="s">
        <v>23</v>
      </c>
      <c r="BZ244" s="253">
        <f t="shared" si="234"/>
        <v>560</v>
      </c>
      <c r="CA244" s="253">
        <f t="shared" si="235"/>
        <v>560</v>
      </c>
      <c r="CB244" s="253">
        <f t="shared" si="236"/>
        <v>560</v>
      </c>
      <c r="CC244" s="253">
        <f t="shared" si="237"/>
        <v>0</v>
      </c>
      <c r="CD244" s="253">
        <f t="shared" si="238"/>
        <v>560</v>
      </c>
      <c r="CE244" s="253">
        <f t="shared" si="239"/>
        <v>560</v>
      </c>
      <c r="CF244" s="253">
        <f t="shared" si="240"/>
        <v>560</v>
      </c>
      <c r="CG244" s="253">
        <f t="shared" si="241"/>
        <v>560</v>
      </c>
      <c r="CH244" s="253">
        <f t="shared" si="242"/>
        <v>560</v>
      </c>
      <c r="CI244" s="253">
        <f t="shared" si="243"/>
        <v>560</v>
      </c>
      <c r="CJ244" s="253">
        <f t="shared" si="244"/>
        <v>560</v>
      </c>
      <c r="CK244" s="253">
        <f t="shared" si="245"/>
        <v>560</v>
      </c>
    </row>
    <row r="245" spans="2:89" ht="20.399999999999999" x14ac:dyDescent="0.3">
      <c r="B245" s="129">
        <v>161</v>
      </c>
      <c r="C245" s="192">
        <v>292011</v>
      </c>
      <c r="D245" s="193">
        <v>24811003</v>
      </c>
      <c r="E245" s="157" t="s">
        <v>262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198"/>
        <v>33</v>
      </c>
      <c r="L245" s="156" t="s">
        <v>20</v>
      </c>
      <c r="M245" s="201">
        <v>0</v>
      </c>
      <c r="N245" s="262">
        <f t="shared" si="227"/>
        <v>116.66</v>
      </c>
      <c r="O245" s="141">
        <v>116.66</v>
      </c>
      <c r="P245" s="110">
        <f t="shared" si="205"/>
        <v>3849.7799999999997</v>
      </c>
      <c r="Q245" s="112" t="s">
        <v>139</v>
      </c>
      <c r="R245" s="113">
        <f t="shared" si="199"/>
        <v>9</v>
      </c>
      <c r="S245" s="114">
        <f t="shared" si="206"/>
        <v>1049.94</v>
      </c>
      <c r="T245" s="113">
        <f t="shared" si="200"/>
        <v>6</v>
      </c>
      <c r="U245" s="115">
        <f t="shared" si="207"/>
        <v>699.96</v>
      </c>
      <c r="V245" s="113">
        <f t="shared" si="201"/>
        <v>9</v>
      </c>
      <c r="W245" s="115">
        <f t="shared" si="208"/>
        <v>1049.94</v>
      </c>
      <c r="X245" s="113">
        <f t="shared" si="202"/>
        <v>9</v>
      </c>
      <c r="Y245" s="115">
        <f t="shared" si="209"/>
        <v>1049.94</v>
      </c>
      <c r="Z245" s="116">
        <f t="shared" si="203"/>
        <v>3849.78</v>
      </c>
      <c r="AA245" s="117" t="b">
        <f t="shared" si="204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3</v>
      </c>
      <c r="AI245" s="164">
        <f t="shared" si="210"/>
        <v>349.98</v>
      </c>
      <c r="AJ245" s="22">
        <v>3</v>
      </c>
      <c r="AK245" s="164">
        <f t="shared" si="211"/>
        <v>349.98</v>
      </c>
      <c r="AL245" s="22">
        <v>3</v>
      </c>
      <c r="AM245" s="164">
        <f t="shared" si="212"/>
        <v>349.98</v>
      </c>
      <c r="AN245" s="22">
        <v>0</v>
      </c>
      <c r="AO245" s="164">
        <f t="shared" si="213"/>
        <v>0</v>
      </c>
      <c r="AP245" s="22">
        <v>3</v>
      </c>
      <c r="AQ245" s="164">
        <f t="shared" si="214"/>
        <v>349.98</v>
      </c>
      <c r="AR245" s="22">
        <v>3</v>
      </c>
      <c r="AS245" s="164">
        <f t="shared" si="215"/>
        <v>349.98</v>
      </c>
      <c r="AT245" s="22">
        <v>3</v>
      </c>
      <c r="AU245" s="164">
        <f t="shared" si="216"/>
        <v>349.98</v>
      </c>
      <c r="AV245" s="22">
        <v>3</v>
      </c>
      <c r="AW245" s="164">
        <f t="shared" si="217"/>
        <v>349.98</v>
      </c>
      <c r="AX245" s="22">
        <v>3</v>
      </c>
      <c r="AY245" s="164">
        <f t="shared" si="218"/>
        <v>349.98</v>
      </c>
      <c r="AZ245" s="22">
        <v>3</v>
      </c>
      <c r="BA245" s="164">
        <f t="shared" si="219"/>
        <v>349.98</v>
      </c>
      <c r="BB245" s="22">
        <v>3</v>
      </c>
      <c r="BC245" s="164">
        <f t="shared" si="220"/>
        <v>349.98</v>
      </c>
      <c r="BD245" s="22">
        <v>3</v>
      </c>
      <c r="BE245" s="164">
        <f t="shared" si="221"/>
        <v>349.98</v>
      </c>
      <c r="BF245" s="253">
        <f t="shared" si="222"/>
        <v>3849.7799999999997</v>
      </c>
      <c r="BG245" s="253">
        <f t="shared" si="223"/>
        <v>3849.78</v>
      </c>
      <c r="BH245" s="10" t="b">
        <f t="shared" si="224"/>
        <v>1</v>
      </c>
      <c r="BI245" s="253">
        <f t="shared" si="225"/>
        <v>0</v>
      </c>
      <c r="BJ245" s="250">
        <f t="shared" si="228"/>
        <v>24811003</v>
      </c>
      <c r="BK245" s="251">
        <v>348</v>
      </c>
      <c r="BL245" s="251">
        <v>5</v>
      </c>
      <c r="BM245" s="252">
        <f t="shared" si="229"/>
        <v>9</v>
      </c>
      <c r="BN245" s="252">
        <f t="shared" si="230"/>
        <v>6</v>
      </c>
      <c r="BO245" s="252">
        <f t="shared" si="231"/>
        <v>9</v>
      </c>
      <c r="BP245" s="252">
        <f t="shared" si="232"/>
        <v>9</v>
      </c>
      <c r="BQ245" s="254">
        <f t="shared" si="233"/>
        <v>116.66</v>
      </c>
      <c r="BR245">
        <f t="shared" si="226"/>
        <v>0</v>
      </c>
      <c r="BS245">
        <v>0</v>
      </c>
      <c r="BT245">
        <v>1</v>
      </c>
      <c r="BU245" t="s">
        <v>139</v>
      </c>
      <c r="BV245" t="str">
        <f t="shared" si="297"/>
        <v>1</v>
      </c>
      <c r="BW245" t="str">
        <f t="shared" si="297"/>
        <v>0</v>
      </c>
      <c r="BX245" t="str">
        <f t="shared" si="297"/>
        <v>0</v>
      </c>
      <c r="BY245" t="s">
        <v>23</v>
      </c>
      <c r="BZ245" s="253">
        <f t="shared" si="234"/>
        <v>349.98</v>
      </c>
      <c r="CA245" s="253">
        <f t="shared" si="235"/>
        <v>349.98</v>
      </c>
      <c r="CB245" s="253">
        <f t="shared" si="236"/>
        <v>349.98</v>
      </c>
      <c r="CC245" s="253">
        <f t="shared" si="237"/>
        <v>0</v>
      </c>
      <c r="CD245" s="253">
        <f t="shared" si="238"/>
        <v>349.98</v>
      </c>
      <c r="CE245" s="253">
        <f t="shared" si="239"/>
        <v>349.98</v>
      </c>
      <c r="CF245" s="253">
        <f t="shared" si="240"/>
        <v>349.98</v>
      </c>
      <c r="CG245" s="253">
        <f t="shared" si="241"/>
        <v>349.98</v>
      </c>
      <c r="CH245" s="253">
        <f t="shared" si="242"/>
        <v>349.98</v>
      </c>
      <c r="CI245" s="253">
        <f t="shared" si="243"/>
        <v>349.98</v>
      </c>
      <c r="CJ245" s="253">
        <f t="shared" si="244"/>
        <v>349.98</v>
      </c>
      <c r="CK245" s="253">
        <f t="shared" si="245"/>
        <v>349.98</v>
      </c>
    </row>
    <row r="246" spans="2:89" ht="20.399999999999999" x14ac:dyDescent="0.3">
      <c r="B246" s="129">
        <v>162</v>
      </c>
      <c r="C246" s="192">
        <v>292011</v>
      </c>
      <c r="D246" s="193">
        <v>29212022</v>
      </c>
      <c r="E246" s="157" t="s">
        <v>263</v>
      </c>
      <c r="F246" s="108" t="s">
        <v>344</v>
      </c>
      <c r="G246" s="108" t="s">
        <v>345</v>
      </c>
      <c r="H246" s="109" t="s">
        <v>18</v>
      </c>
      <c r="I246" s="110"/>
      <c r="J246" s="109" t="s">
        <v>19</v>
      </c>
      <c r="K246" s="111">
        <f t="shared" si="198"/>
        <v>22</v>
      </c>
      <c r="L246" s="156" t="s">
        <v>20</v>
      </c>
      <c r="M246" s="104">
        <v>0</v>
      </c>
      <c r="N246" s="262">
        <f t="shared" si="227"/>
        <v>285.99</v>
      </c>
      <c r="O246" s="137">
        <v>285.99</v>
      </c>
      <c r="P246" s="110">
        <f t="shared" si="205"/>
        <v>6291.7800000000007</v>
      </c>
      <c r="Q246" s="112" t="s">
        <v>139</v>
      </c>
      <c r="R246" s="113">
        <f t="shared" si="199"/>
        <v>6</v>
      </c>
      <c r="S246" s="114">
        <f t="shared" si="206"/>
        <v>1715.94</v>
      </c>
      <c r="T246" s="113">
        <f t="shared" si="200"/>
        <v>4</v>
      </c>
      <c r="U246" s="115">
        <f t="shared" si="207"/>
        <v>1143.96</v>
      </c>
      <c r="V246" s="113">
        <f t="shared" si="201"/>
        <v>6</v>
      </c>
      <c r="W246" s="115">
        <f t="shared" si="208"/>
        <v>1715.94</v>
      </c>
      <c r="X246" s="113">
        <f t="shared" si="202"/>
        <v>6</v>
      </c>
      <c r="Y246" s="115">
        <f t="shared" si="209"/>
        <v>1715.94</v>
      </c>
      <c r="Z246" s="116">
        <f t="shared" si="203"/>
        <v>6291.7800000000007</v>
      </c>
      <c r="AA246" s="117" t="b">
        <f t="shared" si="204"/>
        <v>1</v>
      </c>
      <c r="AB246" s="109" t="s">
        <v>22</v>
      </c>
      <c r="AC246" s="122"/>
      <c r="AD246" s="109"/>
      <c r="AE246" s="108" t="s">
        <v>23</v>
      </c>
      <c r="AF246" s="119"/>
      <c r="AG246" s="120"/>
      <c r="AH246" s="21">
        <v>2</v>
      </c>
      <c r="AI246" s="164">
        <f t="shared" si="210"/>
        <v>571.98</v>
      </c>
      <c r="AJ246" s="21">
        <v>2</v>
      </c>
      <c r="AK246" s="164">
        <f t="shared" si="211"/>
        <v>571.98</v>
      </c>
      <c r="AL246" s="21">
        <v>2</v>
      </c>
      <c r="AM246" s="164">
        <f t="shared" si="212"/>
        <v>571.98</v>
      </c>
      <c r="AN246" s="21">
        <v>0</v>
      </c>
      <c r="AO246" s="164">
        <f t="shared" si="213"/>
        <v>0</v>
      </c>
      <c r="AP246" s="21">
        <v>2</v>
      </c>
      <c r="AQ246" s="164">
        <f t="shared" si="214"/>
        <v>571.98</v>
      </c>
      <c r="AR246" s="21">
        <v>2</v>
      </c>
      <c r="AS246" s="164">
        <f t="shared" si="215"/>
        <v>571.98</v>
      </c>
      <c r="AT246" s="21">
        <v>2</v>
      </c>
      <c r="AU246" s="164">
        <f t="shared" si="216"/>
        <v>571.98</v>
      </c>
      <c r="AV246" s="21">
        <v>2</v>
      </c>
      <c r="AW246" s="164">
        <f t="shared" si="217"/>
        <v>571.98</v>
      </c>
      <c r="AX246" s="21">
        <v>2</v>
      </c>
      <c r="AY246" s="164">
        <f t="shared" si="218"/>
        <v>571.98</v>
      </c>
      <c r="AZ246" s="21">
        <v>2</v>
      </c>
      <c r="BA246" s="164">
        <f t="shared" si="219"/>
        <v>571.98</v>
      </c>
      <c r="BB246" s="21">
        <v>2</v>
      </c>
      <c r="BC246" s="164">
        <f t="shared" si="220"/>
        <v>571.98</v>
      </c>
      <c r="BD246" s="21">
        <v>2</v>
      </c>
      <c r="BE246" s="164">
        <f t="shared" si="221"/>
        <v>571.98</v>
      </c>
      <c r="BF246" s="253">
        <f t="shared" si="222"/>
        <v>6291.7800000000007</v>
      </c>
      <c r="BG246" s="253">
        <f t="shared" si="223"/>
        <v>6291.7799999999988</v>
      </c>
      <c r="BH246" s="10" t="b">
        <f t="shared" si="224"/>
        <v>1</v>
      </c>
      <c r="BI246" s="253">
        <f t="shared" si="225"/>
        <v>0</v>
      </c>
      <c r="BJ246" s="250">
        <f t="shared" si="228"/>
        <v>29212022</v>
      </c>
      <c r="BK246" s="251">
        <v>348</v>
      </c>
      <c r="BL246" s="251">
        <v>5</v>
      </c>
      <c r="BM246" s="252">
        <f t="shared" si="229"/>
        <v>6</v>
      </c>
      <c r="BN246" s="252">
        <f t="shared" si="230"/>
        <v>4</v>
      </c>
      <c r="BO246" s="252">
        <f t="shared" si="231"/>
        <v>6</v>
      </c>
      <c r="BP246" s="252">
        <f t="shared" si="232"/>
        <v>6</v>
      </c>
      <c r="BQ246" s="254">
        <f t="shared" si="233"/>
        <v>285.99</v>
      </c>
      <c r="BR246">
        <f t="shared" si="226"/>
        <v>0</v>
      </c>
      <c r="BS246">
        <v>0</v>
      </c>
      <c r="BT246">
        <v>1</v>
      </c>
      <c r="BU246" t="s">
        <v>139</v>
      </c>
      <c r="BV246" t="str">
        <f t="shared" si="297"/>
        <v>1</v>
      </c>
      <c r="BW246" t="str">
        <f t="shared" si="297"/>
        <v>0</v>
      </c>
      <c r="BX246" t="str">
        <f t="shared" si="297"/>
        <v>0</v>
      </c>
      <c r="BY246" t="s">
        <v>23</v>
      </c>
      <c r="BZ246" s="253">
        <f t="shared" si="234"/>
        <v>571.98</v>
      </c>
      <c r="CA246" s="253">
        <f t="shared" si="235"/>
        <v>571.98</v>
      </c>
      <c r="CB246" s="253">
        <f t="shared" si="236"/>
        <v>571.98</v>
      </c>
      <c r="CC246" s="253">
        <f t="shared" si="237"/>
        <v>0</v>
      </c>
      <c r="CD246" s="253">
        <f t="shared" si="238"/>
        <v>571.98</v>
      </c>
      <c r="CE246" s="253">
        <f t="shared" si="239"/>
        <v>571.98</v>
      </c>
      <c r="CF246" s="253">
        <f t="shared" si="240"/>
        <v>571.98</v>
      </c>
      <c r="CG246" s="253">
        <f t="shared" si="241"/>
        <v>571.98</v>
      </c>
      <c r="CH246" s="253">
        <f t="shared" si="242"/>
        <v>571.98</v>
      </c>
      <c r="CI246" s="253">
        <f t="shared" si="243"/>
        <v>571.98</v>
      </c>
      <c r="CJ246" s="253">
        <f t="shared" si="244"/>
        <v>571.98</v>
      </c>
      <c r="CK246" s="253">
        <f t="shared" si="245"/>
        <v>571.98</v>
      </c>
    </row>
    <row r="247" spans="2:89" ht="20.399999999999999" x14ac:dyDescent="0.3">
      <c r="B247" s="129">
        <v>163</v>
      </c>
      <c r="C247" s="193">
        <v>294011</v>
      </c>
      <c r="D247" s="161">
        <v>24619109</v>
      </c>
      <c r="E247" s="157" t="s">
        <v>264</v>
      </c>
      <c r="F247" s="108" t="s">
        <v>344</v>
      </c>
      <c r="G247" s="108" t="s">
        <v>345</v>
      </c>
      <c r="H247" s="109" t="s">
        <v>18</v>
      </c>
      <c r="I247" s="123"/>
      <c r="J247" s="109" t="s">
        <v>19</v>
      </c>
      <c r="K247" s="111">
        <f t="shared" si="198"/>
        <v>0</v>
      </c>
      <c r="L247" s="156" t="s">
        <v>20</v>
      </c>
      <c r="M247" s="201">
        <v>0</v>
      </c>
      <c r="N247" s="262">
        <f t="shared" si="227"/>
        <v>440.8</v>
      </c>
      <c r="O247" s="141">
        <v>440.8</v>
      </c>
      <c r="P247" s="110">
        <f t="shared" si="205"/>
        <v>0</v>
      </c>
      <c r="Q247" s="112" t="s">
        <v>139</v>
      </c>
      <c r="R247" s="113">
        <f t="shared" si="199"/>
        <v>0</v>
      </c>
      <c r="S247" s="114">
        <f t="shared" si="206"/>
        <v>0</v>
      </c>
      <c r="T247" s="113">
        <f t="shared" si="200"/>
        <v>0</v>
      </c>
      <c r="U247" s="115">
        <f t="shared" si="207"/>
        <v>0</v>
      </c>
      <c r="V247" s="113">
        <f t="shared" si="201"/>
        <v>0</v>
      </c>
      <c r="W247" s="115">
        <f t="shared" si="208"/>
        <v>0</v>
      </c>
      <c r="X247" s="113">
        <f t="shared" si="202"/>
        <v>0</v>
      </c>
      <c r="Y247" s="115">
        <f t="shared" si="209"/>
        <v>0</v>
      </c>
      <c r="Z247" s="116">
        <f t="shared" si="203"/>
        <v>0</v>
      </c>
      <c r="AA247" s="117" t="b">
        <f t="shared" si="204"/>
        <v>1</v>
      </c>
      <c r="AB247" s="109" t="s">
        <v>22</v>
      </c>
      <c r="AC247" s="124"/>
      <c r="AD247" s="123"/>
      <c r="AE247" s="108" t="s">
        <v>23</v>
      </c>
      <c r="AF247" s="125"/>
      <c r="AG247" s="126"/>
      <c r="AH247" s="22">
        <v>0</v>
      </c>
      <c r="AI247" s="164">
        <f t="shared" si="210"/>
        <v>0</v>
      </c>
      <c r="AJ247" s="22">
        <v>0</v>
      </c>
      <c r="AK247" s="164">
        <f t="shared" si="211"/>
        <v>0</v>
      </c>
      <c r="AL247" s="22">
        <v>0</v>
      </c>
      <c r="AM247" s="164">
        <f t="shared" si="212"/>
        <v>0</v>
      </c>
      <c r="AN247" s="22">
        <v>0</v>
      </c>
      <c r="AO247" s="164">
        <f t="shared" si="213"/>
        <v>0</v>
      </c>
      <c r="AP247" s="22">
        <v>0</v>
      </c>
      <c r="AQ247" s="164">
        <f t="shared" si="214"/>
        <v>0</v>
      </c>
      <c r="AR247" s="22">
        <v>0</v>
      </c>
      <c r="AS247" s="164">
        <f t="shared" si="215"/>
        <v>0</v>
      </c>
      <c r="AT247" s="22">
        <v>0</v>
      </c>
      <c r="AU247" s="164">
        <f t="shared" si="216"/>
        <v>0</v>
      </c>
      <c r="AV247" s="22">
        <v>0</v>
      </c>
      <c r="AW247" s="164">
        <f t="shared" si="217"/>
        <v>0</v>
      </c>
      <c r="AX247" s="22">
        <v>0</v>
      </c>
      <c r="AY247" s="164">
        <f t="shared" si="218"/>
        <v>0</v>
      </c>
      <c r="AZ247" s="22">
        <v>0</v>
      </c>
      <c r="BA247" s="164">
        <f t="shared" si="219"/>
        <v>0</v>
      </c>
      <c r="BB247" s="22">
        <v>0</v>
      </c>
      <c r="BC247" s="164">
        <f t="shared" si="220"/>
        <v>0</v>
      </c>
      <c r="BD247" s="22">
        <v>0</v>
      </c>
      <c r="BE247" s="164">
        <f t="shared" si="221"/>
        <v>0</v>
      </c>
      <c r="BF247" s="253">
        <f t="shared" si="222"/>
        <v>0</v>
      </c>
      <c r="BG247" s="253">
        <f t="shared" si="223"/>
        <v>0</v>
      </c>
      <c r="BH247" s="10" t="b">
        <f t="shared" si="224"/>
        <v>1</v>
      </c>
      <c r="BI247" s="253">
        <f t="shared" si="225"/>
        <v>0</v>
      </c>
      <c r="BJ247" s="250">
        <f t="shared" si="228"/>
        <v>24619109</v>
      </c>
      <c r="BK247" s="251">
        <v>348</v>
      </c>
      <c r="BL247" s="251">
        <v>5</v>
      </c>
      <c r="BM247" s="252">
        <f t="shared" si="229"/>
        <v>0</v>
      </c>
      <c r="BN247" s="252">
        <f t="shared" si="230"/>
        <v>0</v>
      </c>
      <c r="BO247" s="252">
        <f t="shared" si="231"/>
        <v>0</v>
      </c>
      <c r="BP247" s="252">
        <f t="shared" si="232"/>
        <v>0</v>
      </c>
      <c r="BQ247" s="254">
        <f t="shared" si="233"/>
        <v>440.8</v>
      </c>
      <c r="BR247">
        <f t="shared" si="226"/>
        <v>0</v>
      </c>
      <c r="BS247">
        <v>0</v>
      </c>
      <c r="BT247">
        <v>1</v>
      </c>
      <c r="BU247" t="s">
        <v>139</v>
      </c>
      <c r="BV247" t="str">
        <f t="shared" si="297"/>
        <v>1</v>
      </c>
      <c r="BW247" t="str">
        <f t="shared" si="297"/>
        <v>0</v>
      </c>
      <c r="BX247" t="str">
        <f t="shared" si="297"/>
        <v>0</v>
      </c>
      <c r="BY247" t="s">
        <v>23</v>
      </c>
      <c r="BZ247" s="253">
        <f t="shared" si="234"/>
        <v>0</v>
      </c>
      <c r="CA247" s="253">
        <f t="shared" si="235"/>
        <v>0</v>
      </c>
      <c r="CB247" s="253">
        <f t="shared" si="236"/>
        <v>0</v>
      </c>
      <c r="CC247" s="253">
        <f t="shared" si="237"/>
        <v>0</v>
      </c>
      <c r="CD247" s="253">
        <f t="shared" si="238"/>
        <v>0</v>
      </c>
      <c r="CE247" s="253">
        <f t="shared" si="239"/>
        <v>0</v>
      </c>
      <c r="CF247" s="253">
        <f t="shared" si="240"/>
        <v>0</v>
      </c>
      <c r="CG247" s="253">
        <f t="shared" si="241"/>
        <v>0</v>
      </c>
      <c r="CH247" s="253">
        <f t="shared" si="242"/>
        <v>0</v>
      </c>
      <c r="CI247" s="253">
        <f t="shared" si="243"/>
        <v>0</v>
      </c>
      <c r="CJ247" s="253">
        <f t="shared" si="244"/>
        <v>0</v>
      </c>
      <c r="CK247" s="253">
        <f t="shared" si="245"/>
        <v>0</v>
      </c>
    </row>
    <row r="248" spans="2:89" ht="20.399999999999999" x14ac:dyDescent="0.3">
      <c r="B248" s="129">
        <v>164</v>
      </c>
      <c r="C248" s="193">
        <v>294011</v>
      </c>
      <c r="D248" s="161">
        <v>29419049</v>
      </c>
      <c r="E248" s="157" t="s">
        <v>395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198"/>
        <v>0</v>
      </c>
      <c r="L248" s="156" t="s">
        <v>232</v>
      </c>
      <c r="M248" s="104">
        <v>0</v>
      </c>
      <c r="N248" s="262">
        <f t="shared" si="227"/>
        <v>1496.4</v>
      </c>
      <c r="O248" s="141">
        <v>1496.4</v>
      </c>
      <c r="P248" s="110">
        <f t="shared" si="205"/>
        <v>0</v>
      </c>
      <c r="Q248" s="112" t="s">
        <v>139</v>
      </c>
      <c r="R248" s="113">
        <f t="shared" si="199"/>
        <v>0</v>
      </c>
      <c r="S248" s="114">
        <f t="shared" si="206"/>
        <v>0</v>
      </c>
      <c r="T248" s="113">
        <f t="shared" si="200"/>
        <v>0</v>
      </c>
      <c r="U248" s="115">
        <f t="shared" si="207"/>
        <v>0</v>
      </c>
      <c r="V248" s="113">
        <f t="shared" si="201"/>
        <v>0</v>
      </c>
      <c r="W248" s="115">
        <f t="shared" si="208"/>
        <v>0</v>
      </c>
      <c r="X248" s="113">
        <f t="shared" si="202"/>
        <v>0</v>
      </c>
      <c r="Y248" s="115">
        <f t="shared" si="209"/>
        <v>0</v>
      </c>
      <c r="Z248" s="116">
        <f t="shared" si="203"/>
        <v>0</v>
      </c>
      <c r="AA248" s="117" t="b">
        <f t="shared" si="204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210"/>
        <v>0</v>
      </c>
      <c r="AJ248" s="22">
        <v>0</v>
      </c>
      <c r="AK248" s="164">
        <f t="shared" si="211"/>
        <v>0</v>
      </c>
      <c r="AL248" s="22">
        <v>0</v>
      </c>
      <c r="AM248" s="164">
        <f t="shared" si="212"/>
        <v>0</v>
      </c>
      <c r="AN248" s="22">
        <v>0</v>
      </c>
      <c r="AO248" s="164">
        <f t="shared" si="213"/>
        <v>0</v>
      </c>
      <c r="AP248" s="22">
        <v>0</v>
      </c>
      <c r="AQ248" s="164">
        <f t="shared" si="214"/>
        <v>0</v>
      </c>
      <c r="AR248" s="22">
        <v>0</v>
      </c>
      <c r="AS248" s="164">
        <f t="shared" si="215"/>
        <v>0</v>
      </c>
      <c r="AT248" s="22">
        <v>0</v>
      </c>
      <c r="AU248" s="164">
        <f t="shared" si="216"/>
        <v>0</v>
      </c>
      <c r="AV248" s="22">
        <v>0</v>
      </c>
      <c r="AW248" s="164">
        <f t="shared" si="217"/>
        <v>0</v>
      </c>
      <c r="AX248" s="22">
        <v>0</v>
      </c>
      <c r="AY248" s="164">
        <f t="shared" si="218"/>
        <v>0</v>
      </c>
      <c r="AZ248" s="22">
        <v>0</v>
      </c>
      <c r="BA248" s="164">
        <f t="shared" si="219"/>
        <v>0</v>
      </c>
      <c r="BB248" s="22">
        <v>0</v>
      </c>
      <c r="BC248" s="164">
        <f t="shared" si="220"/>
        <v>0</v>
      </c>
      <c r="BD248" s="22">
        <v>0</v>
      </c>
      <c r="BE248" s="164">
        <f t="shared" si="221"/>
        <v>0</v>
      </c>
      <c r="BF248" s="253">
        <f t="shared" si="222"/>
        <v>0</v>
      </c>
      <c r="BG248" s="253">
        <f t="shared" si="223"/>
        <v>0</v>
      </c>
      <c r="BH248" s="10" t="b">
        <f t="shared" si="224"/>
        <v>1</v>
      </c>
      <c r="BI248" s="253">
        <f t="shared" si="225"/>
        <v>0</v>
      </c>
      <c r="BJ248" s="250">
        <f t="shared" si="228"/>
        <v>29419049</v>
      </c>
      <c r="BK248" s="251">
        <v>348</v>
      </c>
      <c r="BL248" s="251">
        <v>5</v>
      </c>
      <c r="BM248" s="252">
        <f t="shared" si="229"/>
        <v>0</v>
      </c>
      <c r="BN248" s="252">
        <f t="shared" si="230"/>
        <v>0</v>
      </c>
      <c r="BO248" s="252">
        <f t="shared" si="231"/>
        <v>0</v>
      </c>
      <c r="BP248" s="252">
        <f t="shared" si="232"/>
        <v>0</v>
      </c>
      <c r="BQ248" s="254">
        <f t="shared" si="233"/>
        <v>1496.4</v>
      </c>
      <c r="BR248">
        <f t="shared" si="226"/>
        <v>0</v>
      </c>
      <c r="BS248">
        <v>0</v>
      </c>
      <c r="BT248">
        <v>1</v>
      </c>
      <c r="BU248" t="s">
        <v>139</v>
      </c>
      <c r="BV248" t="str">
        <f t="shared" si="297"/>
        <v>1</v>
      </c>
      <c r="BW248" t="str">
        <f t="shared" si="297"/>
        <v>0</v>
      </c>
      <c r="BX248" t="str">
        <f t="shared" si="297"/>
        <v>0</v>
      </c>
      <c r="BY248" t="s">
        <v>23</v>
      </c>
      <c r="BZ248" s="253">
        <f t="shared" si="234"/>
        <v>0</v>
      </c>
      <c r="CA248" s="253">
        <f t="shared" si="235"/>
        <v>0</v>
      </c>
      <c r="CB248" s="253">
        <f t="shared" si="236"/>
        <v>0</v>
      </c>
      <c r="CC248" s="253">
        <f t="shared" si="237"/>
        <v>0</v>
      </c>
      <c r="CD248" s="253">
        <f t="shared" si="238"/>
        <v>0</v>
      </c>
      <c r="CE248" s="253">
        <f t="shared" si="239"/>
        <v>0</v>
      </c>
      <c r="CF248" s="253">
        <f t="shared" si="240"/>
        <v>0</v>
      </c>
      <c r="CG248" s="253">
        <f t="shared" si="241"/>
        <v>0</v>
      </c>
      <c r="CH248" s="253">
        <f t="shared" si="242"/>
        <v>0</v>
      </c>
      <c r="CI248" s="253">
        <f t="shared" si="243"/>
        <v>0</v>
      </c>
      <c r="CJ248" s="253">
        <f t="shared" si="244"/>
        <v>0</v>
      </c>
      <c r="CK248" s="253">
        <f t="shared" si="245"/>
        <v>0</v>
      </c>
    </row>
    <row r="249" spans="2:89" ht="20.399999999999999" x14ac:dyDescent="0.3">
      <c r="B249" s="129">
        <v>165</v>
      </c>
      <c r="C249" s="193">
        <v>294011</v>
      </c>
      <c r="D249" s="161">
        <v>29410010</v>
      </c>
      <c r="E249" s="157" t="s">
        <v>265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ref="K249:K314" si="348">R249+T249+V249+X249</f>
        <v>0</v>
      </c>
      <c r="L249" s="156" t="s">
        <v>20</v>
      </c>
      <c r="M249" s="201">
        <v>0</v>
      </c>
      <c r="N249" s="262">
        <f t="shared" si="227"/>
        <v>327</v>
      </c>
      <c r="O249" s="141">
        <v>327</v>
      </c>
      <c r="P249" s="110">
        <f t="shared" si="205"/>
        <v>0</v>
      </c>
      <c r="Q249" s="112" t="s">
        <v>139</v>
      </c>
      <c r="R249" s="113">
        <f t="shared" si="199"/>
        <v>0</v>
      </c>
      <c r="S249" s="114">
        <f t="shared" si="206"/>
        <v>0</v>
      </c>
      <c r="T249" s="113">
        <f t="shared" si="200"/>
        <v>0</v>
      </c>
      <c r="U249" s="115">
        <f t="shared" si="207"/>
        <v>0</v>
      </c>
      <c r="V249" s="113">
        <f t="shared" si="201"/>
        <v>0</v>
      </c>
      <c r="W249" s="115">
        <f t="shared" si="208"/>
        <v>0</v>
      </c>
      <c r="X249" s="113">
        <f t="shared" si="202"/>
        <v>0</v>
      </c>
      <c r="Y249" s="115">
        <f t="shared" si="209"/>
        <v>0</v>
      </c>
      <c r="Z249" s="116">
        <f t="shared" si="203"/>
        <v>0</v>
      </c>
      <c r="AA249" s="117" t="b">
        <f t="shared" si="204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210"/>
        <v>0</v>
      </c>
      <c r="AJ249" s="22">
        <v>0</v>
      </c>
      <c r="AK249" s="164">
        <f t="shared" si="211"/>
        <v>0</v>
      </c>
      <c r="AL249" s="22">
        <v>0</v>
      </c>
      <c r="AM249" s="164">
        <f t="shared" si="212"/>
        <v>0</v>
      </c>
      <c r="AN249" s="22">
        <v>0</v>
      </c>
      <c r="AO249" s="164">
        <f t="shared" si="213"/>
        <v>0</v>
      </c>
      <c r="AP249" s="22">
        <v>0</v>
      </c>
      <c r="AQ249" s="164">
        <f t="shared" si="214"/>
        <v>0</v>
      </c>
      <c r="AR249" s="22">
        <v>0</v>
      </c>
      <c r="AS249" s="164">
        <f t="shared" si="215"/>
        <v>0</v>
      </c>
      <c r="AT249" s="22">
        <v>0</v>
      </c>
      <c r="AU249" s="164">
        <f t="shared" si="216"/>
        <v>0</v>
      </c>
      <c r="AV249" s="22">
        <v>0</v>
      </c>
      <c r="AW249" s="164">
        <f t="shared" si="217"/>
        <v>0</v>
      </c>
      <c r="AX249" s="22">
        <v>0</v>
      </c>
      <c r="AY249" s="164">
        <f t="shared" si="218"/>
        <v>0</v>
      </c>
      <c r="AZ249" s="22">
        <v>0</v>
      </c>
      <c r="BA249" s="164">
        <f t="shared" si="219"/>
        <v>0</v>
      </c>
      <c r="BB249" s="22">
        <v>0</v>
      </c>
      <c r="BC249" s="164">
        <f t="shared" si="220"/>
        <v>0</v>
      </c>
      <c r="BD249" s="22">
        <v>0</v>
      </c>
      <c r="BE249" s="164">
        <f t="shared" si="221"/>
        <v>0</v>
      </c>
      <c r="BF249" s="253">
        <f t="shared" si="222"/>
        <v>0</v>
      </c>
      <c r="BG249" s="253">
        <f t="shared" si="223"/>
        <v>0</v>
      </c>
      <c r="BH249" s="10" t="b">
        <f t="shared" si="224"/>
        <v>1</v>
      </c>
      <c r="BI249" s="253">
        <f t="shared" si="225"/>
        <v>0</v>
      </c>
      <c r="BJ249" s="250">
        <f t="shared" si="228"/>
        <v>29410010</v>
      </c>
      <c r="BK249" s="251">
        <v>348</v>
      </c>
      <c r="BL249" s="251">
        <v>5</v>
      </c>
      <c r="BM249" s="252">
        <f t="shared" si="229"/>
        <v>0</v>
      </c>
      <c r="BN249" s="252">
        <f t="shared" si="230"/>
        <v>0</v>
      </c>
      <c r="BO249" s="252">
        <f t="shared" si="231"/>
        <v>0</v>
      </c>
      <c r="BP249" s="252">
        <f t="shared" si="232"/>
        <v>0</v>
      </c>
      <c r="BQ249" s="254">
        <f t="shared" si="233"/>
        <v>327</v>
      </c>
      <c r="BR249">
        <f t="shared" si="226"/>
        <v>0</v>
      </c>
      <c r="BS249">
        <v>0</v>
      </c>
      <c r="BT249">
        <v>1</v>
      </c>
      <c r="BU249" t="s">
        <v>139</v>
      </c>
      <c r="BV249" t="str">
        <f t="shared" si="297"/>
        <v>1</v>
      </c>
      <c r="BW249" t="str">
        <f t="shared" si="297"/>
        <v>0</v>
      </c>
      <c r="BX249" t="str">
        <f t="shared" si="297"/>
        <v>0</v>
      </c>
      <c r="BY249" t="s">
        <v>23</v>
      </c>
      <c r="BZ249" s="253">
        <f t="shared" si="234"/>
        <v>0</v>
      </c>
      <c r="CA249" s="253">
        <f t="shared" si="235"/>
        <v>0</v>
      </c>
      <c r="CB249" s="253">
        <f t="shared" si="236"/>
        <v>0</v>
      </c>
      <c r="CC249" s="253">
        <f t="shared" si="237"/>
        <v>0</v>
      </c>
      <c r="CD249" s="253">
        <f t="shared" si="238"/>
        <v>0</v>
      </c>
      <c r="CE249" s="253">
        <f t="shared" si="239"/>
        <v>0</v>
      </c>
      <c r="CF249" s="253">
        <f t="shared" si="240"/>
        <v>0</v>
      </c>
      <c r="CG249" s="253">
        <f t="shared" si="241"/>
        <v>0</v>
      </c>
      <c r="CH249" s="253">
        <f t="shared" si="242"/>
        <v>0</v>
      </c>
      <c r="CI249" s="253">
        <f t="shared" si="243"/>
        <v>0</v>
      </c>
      <c r="CJ249" s="253">
        <f t="shared" si="244"/>
        <v>0</v>
      </c>
      <c r="CK249" s="253">
        <f t="shared" si="245"/>
        <v>0</v>
      </c>
    </row>
    <row r="250" spans="2:89" ht="20.399999999999999" x14ac:dyDescent="0.3">
      <c r="B250" s="129">
        <v>166</v>
      </c>
      <c r="C250" s="193">
        <v>294011</v>
      </c>
      <c r="D250" s="161">
        <v>29410074</v>
      </c>
      <c r="E250" s="157" t="s">
        <v>266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348"/>
        <v>0</v>
      </c>
      <c r="L250" s="156" t="s">
        <v>20</v>
      </c>
      <c r="M250" s="104">
        <v>0</v>
      </c>
      <c r="N250" s="262">
        <f t="shared" si="227"/>
        <v>465</v>
      </c>
      <c r="O250" s="141">
        <v>465</v>
      </c>
      <c r="P250" s="110">
        <f t="shared" si="205"/>
        <v>0</v>
      </c>
      <c r="Q250" s="112" t="s">
        <v>139</v>
      </c>
      <c r="R250" s="113">
        <f t="shared" si="199"/>
        <v>0</v>
      </c>
      <c r="S250" s="114">
        <f t="shared" si="206"/>
        <v>0</v>
      </c>
      <c r="T250" s="113">
        <f t="shared" si="200"/>
        <v>0</v>
      </c>
      <c r="U250" s="115">
        <f t="shared" si="207"/>
        <v>0</v>
      </c>
      <c r="V250" s="113">
        <f t="shared" si="201"/>
        <v>0</v>
      </c>
      <c r="W250" s="115">
        <f t="shared" si="208"/>
        <v>0</v>
      </c>
      <c r="X250" s="113">
        <f t="shared" si="202"/>
        <v>0</v>
      </c>
      <c r="Y250" s="115">
        <f t="shared" si="209"/>
        <v>0</v>
      </c>
      <c r="Z250" s="116">
        <f t="shared" si="203"/>
        <v>0</v>
      </c>
      <c r="AA250" s="117" t="b">
        <f t="shared" si="204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210"/>
        <v>0</v>
      </c>
      <c r="AJ250" s="22">
        <v>0</v>
      </c>
      <c r="AK250" s="164">
        <f t="shared" si="211"/>
        <v>0</v>
      </c>
      <c r="AL250" s="22">
        <v>0</v>
      </c>
      <c r="AM250" s="164">
        <f t="shared" si="212"/>
        <v>0</v>
      </c>
      <c r="AN250" s="22">
        <v>0</v>
      </c>
      <c r="AO250" s="164">
        <f t="shared" si="213"/>
        <v>0</v>
      </c>
      <c r="AP250" s="22">
        <v>0</v>
      </c>
      <c r="AQ250" s="164">
        <f t="shared" si="214"/>
        <v>0</v>
      </c>
      <c r="AR250" s="22">
        <v>0</v>
      </c>
      <c r="AS250" s="164">
        <f t="shared" si="215"/>
        <v>0</v>
      </c>
      <c r="AT250" s="22">
        <v>0</v>
      </c>
      <c r="AU250" s="164">
        <f t="shared" si="216"/>
        <v>0</v>
      </c>
      <c r="AV250" s="22">
        <v>0</v>
      </c>
      <c r="AW250" s="164">
        <f t="shared" si="217"/>
        <v>0</v>
      </c>
      <c r="AX250" s="22">
        <v>0</v>
      </c>
      <c r="AY250" s="164">
        <f t="shared" si="218"/>
        <v>0</v>
      </c>
      <c r="AZ250" s="22">
        <v>0</v>
      </c>
      <c r="BA250" s="164">
        <f t="shared" si="219"/>
        <v>0</v>
      </c>
      <c r="BB250" s="22">
        <v>0</v>
      </c>
      <c r="BC250" s="164">
        <f t="shared" si="220"/>
        <v>0</v>
      </c>
      <c r="BD250" s="22">
        <v>0</v>
      </c>
      <c r="BE250" s="164">
        <f t="shared" si="221"/>
        <v>0</v>
      </c>
      <c r="BF250" s="253">
        <f t="shared" si="222"/>
        <v>0</v>
      </c>
      <c r="BG250" s="253">
        <f t="shared" si="223"/>
        <v>0</v>
      </c>
      <c r="BH250" s="10" t="b">
        <f t="shared" si="224"/>
        <v>1</v>
      </c>
      <c r="BI250" s="253">
        <f t="shared" si="225"/>
        <v>0</v>
      </c>
      <c r="BJ250" s="250">
        <f t="shared" si="228"/>
        <v>29410074</v>
      </c>
      <c r="BK250" s="251">
        <v>348</v>
      </c>
      <c r="BL250" s="251">
        <v>5</v>
      </c>
      <c r="BM250" s="252">
        <f t="shared" si="229"/>
        <v>0</v>
      </c>
      <c r="BN250" s="252">
        <f t="shared" si="230"/>
        <v>0</v>
      </c>
      <c r="BO250" s="252">
        <f t="shared" si="231"/>
        <v>0</v>
      </c>
      <c r="BP250" s="252">
        <f t="shared" si="232"/>
        <v>0</v>
      </c>
      <c r="BQ250" s="254">
        <f t="shared" si="233"/>
        <v>465</v>
      </c>
      <c r="BR250">
        <f t="shared" si="226"/>
        <v>0</v>
      </c>
      <c r="BS250">
        <v>0</v>
      </c>
      <c r="BT250">
        <v>1</v>
      </c>
      <c r="BU250" t="s">
        <v>139</v>
      </c>
      <c r="BV250" t="str">
        <f t="shared" si="297"/>
        <v>1</v>
      </c>
      <c r="BW250" t="str">
        <f t="shared" si="297"/>
        <v>0</v>
      </c>
      <c r="BX250" t="str">
        <f t="shared" si="297"/>
        <v>0</v>
      </c>
      <c r="BY250" t="s">
        <v>23</v>
      </c>
      <c r="BZ250" s="253">
        <f t="shared" si="234"/>
        <v>0</v>
      </c>
      <c r="CA250" s="253">
        <f t="shared" si="235"/>
        <v>0</v>
      </c>
      <c r="CB250" s="253">
        <f t="shared" si="236"/>
        <v>0</v>
      </c>
      <c r="CC250" s="253">
        <f t="shared" si="237"/>
        <v>0</v>
      </c>
      <c r="CD250" s="253">
        <f t="shared" si="238"/>
        <v>0</v>
      </c>
      <c r="CE250" s="253">
        <f t="shared" si="239"/>
        <v>0</v>
      </c>
      <c r="CF250" s="253">
        <f t="shared" si="240"/>
        <v>0</v>
      </c>
      <c r="CG250" s="253">
        <f t="shared" si="241"/>
        <v>0</v>
      </c>
      <c r="CH250" s="253">
        <f t="shared" si="242"/>
        <v>0</v>
      </c>
      <c r="CI250" s="253">
        <f t="shared" si="243"/>
        <v>0</v>
      </c>
      <c r="CJ250" s="253">
        <f t="shared" si="244"/>
        <v>0</v>
      </c>
      <c r="CK250" s="253">
        <f t="shared" si="245"/>
        <v>0</v>
      </c>
    </row>
    <row r="251" spans="2:89" ht="20.399999999999999" x14ac:dyDescent="0.3">
      <c r="B251" s="129">
        <v>167</v>
      </c>
      <c r="C251" s="193">
        <v>294011</v>
      </c>
      <c r="D251" s="161">
        <v>29419013</v>
      </c>
      <c r="E251" s="157" t="s">
        <v>267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48"/>
        <v>0</v>
      </c>
      <c r="L251" s="156" t="s">
        <v>20</v>
      </c>
      <c r="M251" s="201">
        <v>0</v>
      </c>
      <c r="N251" s="262">
        <f t="shared" si="227"/>
        <v>642.82000000000005</v>
      </c>
      <c r="O251" s="141">
        <v>642.82000000000005</v>
      </c>
      <c r="P251" s="110">
        <f t="shared" si="205"/>
        <v>0</v>
      </c>
      <c r="Q251" s="112" t="s">
        <v>139</v>
      </c>
      <c r="R251" s="113">
        <f t="shared" si="199"/>
        <v>0</v>
      </c>
      <c r="S251" s="114">
        <f t="shared" si="206"/>
        <v>0</v>
      </c>
      <c r="T251" s="113">
        <f t="shared" si="200"/>
        <v>0</v>
      </c>
      <c r="U251" s="115">
        <f t="shared" si="207"/>
        <v>0</v>
      </c>
      <c r="V251" s="113">
        <f t="shared" si="201"/>
        <v>0</v>
      </c>
      <c r="W251" s="115">
        <f t="shared" si="208"/>
        <v>0</v>
      </c>
      <c r="X251" s="113">
        <f t="shared" si="202"/>
        <v>0</v>
      </c>
      <c r="Y251" s="115">
        <f t="shared" si="209"/>
        <v>0</v>
      </c>
      <c r="Z251" s="116">
        <f t="shared" si="203"/>
        <v>0</v>
      </c>
      <c r="AA251" s="117" t="b">
        <f t="shared" si="204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210"/>
        <v>0</v>
      </c>
      <c r="AJ251" s="22">
        <v>0</v>
      </c>
      <c r="AK251" s="164">
        <f t="shared" si="211"/>
        <v>0</v>
      </c>
      <c r="AL251" s="22">
        <v>0</v>
      </c>
      <c r="AM251" s="164">
        <f t="shared" si="212"/>
        <v>0</v>
      </c>
      <c r="AN251" s="22">
        <v>0</v>
      </c>
      <c r="AO251" s="164">
        <f t="shared" si="213"/>
        <v>0</v>
      </c>
      <c r="AP251" s="22">
        <v>0</v>
      </c>
      <c r="AQ251" s="164">
        <f t="shared" si="214"/>
        <v>0</v>
      </c>
      <c r="AR251" s="22">
        <v>0</v>
      </c>
      <c r="AS251" s="164">
        <f t="shared" si="215"/>
        <v>0</v>
      </c>
      <c r="AT251" s="22">
        <v>0</v>
      </c>
      <c r="AU251" s="164">
        <f t="shared" si="216"/>
        <v>0</v>
      </c>
      <c r="AV251" s="22">
        <v>0</v>
      </c>
      <c r="AW251" s="164">
        <f t="shared" si="217"/>
        <v>0</v>
      </c>
      <c r="AX251" s="22">
        <v>0</v>
      </c>
      <c r="AY251" s="164">
        <f t="shared" si="218"/>
        <v>0</v>
      </c>
      <c r="AZ251" s="22">
        <v>0</v>
      </c>
      <c r="BA251" s="164">
        <f t="shared" si="219"/>
        <v>0</v>
      </c>
      <c r="BB251" s="22">
        <v>0</v>
      </c>
      <c r="BC251" s="164">
        <f t="shared" si="220"/>
        <v>0</v>
      </c>
      <c r="BD251" s="22">
        <v>0</v>
      </c>
      <c r="BE251" s="164">
        <f t="shared" si="221"/>
        <v>0</v>
      </c>
      <c r="BF251" s="253">
        <f t="shared" si="222"/>
        <v>0</v>
      </c>
      <c r="BG251" s="253">
        <f t="shared" si="223"/>
        <v>0</v>
      </c>
      <c r="BH251" s="10" t="b">
        <f t="shared" si="224"/>
        <v>1</v>
      </c>
      <c r="BI251" s="253">
        <f t="shared" si="225"/>
        <v>0</v>
      </c>
      <c r="BJ251" s="250">
        <f t="shared" si="228"/>
        <v>29419013</v>
      </c>
      <c r="BK251" s="251">
        <v>348</v>
      </c>
      <c r="BL251" s="251">
        <v>5</v>
      </c>
      <c r="BM251" s="252">
        <f t="shared" si="229"/>
        <v>0</v>
      </c>
      <c r="BN251" s="252">
        <f t="shared" si="230"/>
        <v>0</v>
      </c>
      <c r="BO251" s="252">
        <f t="shared" si="231"/>
        <v>0</v>
      </c>
      <c r="BP251" s="252">
        <f t="shared" si="232"/>
        <v>0</v>
      </c>
      <c r="BQ251" s="254">
        <f t="shared" si="233"/>
        <v>642.82000000000005</v>
      </c>
      <c r="BR251">
        <f t="shared" si="226"/>
        <v>0</v>
      </c>
      <c r="BS251">
        <v>0</v>
      </c>
      <c r="BT251">
        <v>1</v>
      </c>
      <c r="BU251" t="s">
        <v>139</v>
      </c>
      <c r="BV251" t="str">
        <f t="shared" si="297"/>
        <v>1</v>
      </c>
      <c r="BW251" t="str">
        <f t="shared" si="297"/>
        <v>0</v>
      </c>
      <c r="BX251" t="str">
        <f t="shared" si="297"/>
        <v>0</v>
      </c>
      <c r="BY251" t="s">
        <v>23</v>
      </c>
      <c r="BZ251" s="253">
        <f t="shared" si="234"/>
        <v>0</v>
      </c>
      <c r="CA251" s="253">
        <f t="shared" si="235"/>
        <v>0</v>
      </c>
      <c r="CB251" s="253">
        <f t="shared" si="236"/>
        <v>0</v>
      </c>
      <c r="CC251" s="253">
        <f t="shared" si="237"/>
        <v>0</v>
      </c>
      <c r="CD251" s="253">
        <f t="shared" si="238"/>
        <v>0</v>
      </c>
      <c r="CE251" s="253">
        <f t="shared" si="239"/>
        <v>0</v>
      </c>
      <c r="CF251" s="253">
        <f t="shared" si="240"/>
        <v>0</v>
      </c>
      <c r="CG251" s="253">
        <f t="shared" si="241"/>
        <v>0</v>
      </c>
      <c r="CH251" s="253">
        <f t="shared" si="242"/>
        <v>0</v>
      </c>
      <c r="CI251" s="253">
        <f t="shared" si="243"/>
        <v>0</v>
      </c>
      <c r="CJ251" s="253">
        <f t="shared" si="244"/>
        <v>0</v>
      </c>
      <c r="CK251" s="253">
        <f t="shared" si="245"/>
        <v>0</v>
      </c>
    </row>
    <row r="252" spans="2:89" ht="20.399999999999999" x14ac:dyDescent="0.3">
      <c r="B252" s="129">
        <v>168</v>
      </c>
      <c r="C252" s="193">
        <v>294011</v>
      </c>
      <c r="D252" s="161">
        <v>21411046</v>
      </c>
      <c r="E252" s="157" t="s">
        <v>268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48"/>
        <v>0</v>
      </c>
      <c r="L252" s="156" t="s">
        <v>20</v>
      </c>
      <c r="M252" s="104">
        <v>0</v>
      </c>
      <c r="N252" s="262">
        <f t="shared" si="227"/>
        <v>197.2</v>
      </c>
      <c r="O252" s="141">
        <v>197.2</v>
      </c>
      <c r="P252" s="110">
        <f t="shared" si="205"/>
        <v>0</v>
      </c>
      <c r="Q252" s="112" t="s">
        <v>139</v>
      </c>
      <c r="R252" s="113">
        <f t="shared" si="199"/>
        <v>0</v>
      </c>
      <c r="S252" s="114">
        <f t="shared" si="206"/>
        <v>0</v>
      </c>
      <c r="T252" s="113">
        <f t="shared" si="200"/>
        <v>0</v>
      </c>
      <c r="U252" s="115">
        <f t="shared" si="207"/>
        <v>0</v>
      </c>
      <c r="V252" s="113">
        <f t="shared" si="201"/>
        <v>0</v>
      </c>
      <c r="W252" s="115">
        <f t="shared" si="208"/>
        <v>0</v>
      </c>
      <c r="X252" s="113">
        <f t="shared" si="202"/>
        <v>0</v>
      </c>
      <c r="Y252" s="115">
        <f t="shared" si="209"/>
        <v>0</v>
      </c>
      <c r="Z252" s="116">
        <f t="shared" si="203"/>
        <v>0</v>
      </c>
      <c r="AA252" s="117" t="b">
        <f t="shared" si="204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210"/>
        <v>0</v>
      </c>
      <c r="AJ252" s="22">
        <v>0</v>
      </c>
      <c r="AK252" s="164">
        <f t="shared" si="211"/>
        <v>0</v>
      </c>
      <c r="AL252" s="22">
        <v>0</v>
      </c>
      <c r="AM252" s="164">
        <f t="shared" si="212"/>
        <v>0</v>
      </c>
      <c r="AN252" s="22">
        <v>0</v>
      </c>
      <c r="AO252" s="164">
        <f t="shared" si="213"/>
        <v>0</v>
      </c>
      <c r="AP252" s="22">
        <v>0</v>
      </c>
      <c r="AQ252" s="164">
        <f t="shared" si="214"/>
        <v>0</v>
      </c>
      <c r="AR252" s="22">
        <v>0</v>
      </c>
      <c r="AS252" s="164">
        <f t="shared" si="215"/>
        <v>0</v>
      </c>
      <c r="AT252" s="22">
        <v>0</v>
      </c>
      <c r="AU252" s="164">
        <f t="shared" si="216"/>
        <v>0</v>
      </c>
      <c r="AV252" s="22">
        <v>0</v>
      </c>
      <c r="AW252" s="164">
        <f t="shared" si="217"/>
        <v>0</v>
      </c>
      <c r="AX252" s="22">
        <v>0</v>
      </c>
      <c r="AY252" s="164">
        <f t="shared" si="218"/>
        <v>0</v>
      </c>
      <c r="AZ252" s="22">
        <v>0</v>
      </c>
      <c r="BA252" s="164">
        <f t="shared" si="219"/>
        <v>0</v>
      </c>
      <c r="BB252" s="22">
        <v>0</v>
      </c>
      <c r="BC252" s="164">
        <f t="shared" si="220"/>
        <v>0</v>
      </c>
      <c r="BD252" s="22">
        <v>0</v>
      </c>
      <c r="BE252" s="164">
        <f t="shared" si="221"/>
        <v>0</v>
      </c>
      <c r="BF252" s="253">
        <f t="shared" si="222"/>
        <v>0</v>
      </c>
      <c r="BG252" s="253">
        <f t="shared" si="223"/>
        <v>0</v>
      </c>
      <c r="BH252" s="10" t="b">
        <f t="shared" si="224"/>
        <v>1</v>
      </c>
      <c r="BI252" s="253">
        <f t="shared" si="225"/>
        <v>0</v>
      </c>
      <c r="BJ252" s="250">
        <f t="shared" si="228"/>
        <v>21411046</v>
      </c>
      <c r="BK252" s="251">
        <v>348</v>
      </c>
      <c r="BL252" s="251">
        <v>5</v>
      </c>
      <c r="BM252" s="252">
        <f t="shared" si="229"/>
        <v>0</v>
      </c>
      <c r="BN252" s="252">
        <f t="shared" si="230"/>
        <v>0</v>
      </c>
      <c r="BO252" s="252">
        <f t="shared" si="231"/>
        <v>0</v>
      </c>
      <c r="BP252" s="252">
        <f t="shared" si="232"/>
        <v>0</v>
      </c>
      <c r="BQ252" s="254">
        <f t="shared" si="233"/>
        <v>197.2</v>
      </c>
      <c r="BR252">
        <f t="shared" si="226"/>
        <v>0</v>
      </c>
      <c r="BS252">
        <v>0</v>
      </c>
      <c r="BT252">
        <v>1</v>
      </c>
      <c r="BU252" t="s">
        <v>139</v>
      </c>
      <c r="BV252" t="str">
        <f t="shared" si="297"/>
        <v>1</v>
      </c>
      <c r="BW252" t="str">
        <f t="shared" si="297"/>
        <v>0</v>
      </c>
      <c r="BX252" t="str">
        <f t="shared" si="297"/>
        <v>0</v>
      </c>
      <c r="BY252" t="s">
        <v>23</v>
      </c>
      <c r="BZ252" s="253">
        <f t="shared" si="234"/>
        <v>0</v>
      </c>
      <c r="CA252" s="253">
        <f t="shared" si="235"/>
        <v>0</v>
      </c>
      <c r="CB252" s="253">
        <f t="shared" si="236"/>
        <v>0</v>
      </c>
      <c r="CC252" s="253">
        <f t="shared" si="237"/>
        <v>0</v>
      </c>
      <c r="CD252" s="253">
        <f t="shared" si="238"/>
        <v>0</v>
      </c>
      <c r="CE252" s="253">
        <f t="shared" si="239"/>
        <v>0</v>
      </c>
      <c r="CF252" s="253">
        <f t="shared" si="240"/>
        <v>0</v>
      </c>
      <c r="CG252" s="253">
        <f t="shared" si="241"/>
        <v>0</v>
      </c>
      <c r="CH252" s="253">
        <f t="shared" si="242"/>
        <v>0</v>
      </c>
      <c r="CI252" s="253">
        <f t="shared" si="243"/>
        <v>0</v>
      </c>
      <c r="CJ252" s="253">
        <f t="shared" si="244"/>
        <v>0</v>
      </c>
      <c r="CK252" s="253">
        <f t="shared" si="245"/>
        <v>0</v>
      </c>
    </row>
    <row r="253" spans="2:89" ht="20.399999999999999" x14ac:dyDescent="0.3">
      <c r="B253" s="129">
        <v>169</v>
      </c>
      <c r="C253" s="193">
        <v>294011</v>
      </c>
      <c r="D253" s="161">
        <v>21410208</v>
      </c>
      <c r="E253" s="157" t="s">
        <v>269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48"/>
        <v>0</v>
      </c>
      <c r="L253" s="156" t="s">
        <v>20</v>
      </c>
      <c r="M253" s="201">
        <v>0</v>
      </c>
      <c r="N253" s="262">
        <f t="shared" si="227"/>
        <v>116</v>
      </c>
      <c r="O253" s="141">
        <v>116</v>
      </c>
      <c r="P253" s="110">
        <f t="shared" si="205"/>
        <v>0</v>
      </c>
      <c r="Q253" s="112" t="s">
        <v>139</v>
      </c>
      <c r="R253" s="113">
        <f t="shared" si="199"/>
        <v>0</v>
      </c>
      <c r="S253" s="114">
        <f t="shared" si="206"/>
        <v>0</v>
      </c>
      <c r="T253" s="113">
        <f t="shared" si="200"/>
        <v>0</v>
      </c>
      <c r="U253" s="115">
        <f t="shared" si="207"/>
        <v>0</v>
      </c>
      <c r="V253" s="113">
        <f t="shared" si="201"/>
        <v>0</v>
      </c>
      <c r="W253" s="115">
        <f t="shared" si="208"/>
        <v>0</v>
      </c>
      <c r="X253" s="113">
        <f t="shared" si="202"/>
        <v>0</v>
      </c>
      <c r="Y253" s="115">
        <f t="shared" si="209"/>
        <v>0</v>
      </c>
      <c r="Z253" s="116">
        <f t="shared" si="203"/>
        <v>0</v>
      </c>
      <c r="AA253" s="117" t="b">
        <f t="shared" si="204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210"/>
        <v>0</v>
      </c>
      <c r="AJ253" s="22">
        <v>0</v>
      </c>
      <c r="AK253" s="164">
        <f t="shared" si="211"/>
        <v>0</v>
      </c>
      <c r="AL253" s="22">
        <v>0</v>
      </c>
      <c r="AM253" s="164">
        <f t="shared" si="212"/>
        <v>0</v>
      </c>
      <c r="AN253" s="22">
        <v>0</v>
      </c>
      <c r="AO253" s="164">
        <f t="shared" si="213"/>
        <v>0</v>
      </c>
      <c r="AP253" s="22">
        <v>0</v>
      </c>
      <c r="AQ253" s="164">
        <f t="shared" si="214"/>
        <v>0</v>
      </c>
      <c r="AR253" s="22">
        <v>0</v>
      </c>
      <c r="AS253" s="164">
        <f t="shared" si="215"/>
        <v>0</v>
      </c>
      <c r="AT253" s="22">
        <v>0</v>
      </c>
      <c r="AU253" s="164">
        <f t="shared" si="216"/>
        <v>0</v>
      </c>
      <c r="AV253" s="22">
        <v>0</v>
      </c>
      <c r="AW253" s="164">
        <f t="shared" si="217"/>
        <v>0</v>
      </c>
      <c r="AX253" s="22">
        <v>0</v>
      </c>
      <c r="AY253" s="164">
        <f t="shared" si="218"/>
        <v>0</v>
      </c>
      <c r="AZ253" s="22">
        <v>0</v>
      </c>
      <c r="BA253" s="164">
        <f t="shared" si="219"/>
        <v>0</v>
      </c>
      <c r="BB253" s="22">
        <v>0</v>
      </c>
      <c r="BC253" s="164">
        <f t="shared" si="220"/>
        <v>0</v>
      </c>
      <c r="BD253" s="22">
        <v>0</v>
      </c>
      <c r="BE253" s="164">
        <f t="shared" si="221"/>
        <v>0</v>
      </c>
      <c r="BF253" s="253">
        <f t="shared" si="222"/>
        <v>0</v>
      </c>
      <c r="BG253" s="253">
        <f t="shared" si="223"/>
        <v>0</v>
      </c>
      <c r="BH253" s="10" t="b">
        <f t="shared" si="224"/>
        <v>1</v>
      </c>
      <c r="BI253" s="253">
        <f t="shared" si="225"/>
        <v>0</v>
      </c>
      <c r="BJ253" s="250">
        <f t="shared" si="228"/>
        <v>21410208</v>
      </c>
      <c r="BK253" s="251">
        <v>348</v>
      </c>
      <c r="BL253" s="251">
        <v>5</v>
      </c>
      <c r="BM253" s="252">
        <f t="shared" si="229"/>
        <v>0</v>
      </c>
      <c r="BN253" s="252">
        <f t="shared" si="230"/>
        <v>0</v>
      </c>
      <c r="BO253" s="252">
        <f t="shared" si="231"/>
        <v>0</v>
      </c>
      <c r="BP253" s="252">
        <f t="shared" si="232"/>
        <v>0</v>
      </c>
      <c r="BQ253" s="254">
        <f t="shared" si="233"/>
        <v>116</v>
      </c>
      <c r="BR253">
        <f t="shared" si="226"/>
        <v>0</v>
      </c>
      <c r="BS253">
        <v>0</v>
      </c>
      <c r="BT253">
        <v>1</v>
      </c>
      <c r="BU253" t="s">
        <v>139</v>
      </c>
      <c r="BV253" t="str">
        <f t="shared" si="297"/>
        <v>1</v>
      </c>
      <c r="BW253" t="str">
        <f t="shared" si="297"/>
        <v>0</v>
      </c>
      <c r="BX253" t="str">
        <f t="shared" si="297"/>
        <v>0</v>
      </c>
      <c r="BY253" t="s">
        <v>23</v>
      </c>
      <c r="BZ253" s="253">
        <f t="shared" si="234"/>
        <v>0</v>
      </c>
      <c r="CA253" s="253">
        <f t="shared" si="235"/>
        <v>0</v>
      </c>
      <c r="CB253" s="253">
        <f t="shared" si="236"/>
        <v>0</v>
      </c>
      <c r="CC253" s="253">
        <f t="shared" si="237"/>
        <v>0</v>
      </c>
      <c r="CD253" s="253">
        <f t="shared" si="238"/>
        <v>0</v>
      </c>
      <c r="CE253" s="253">
        <f t="shared" si="239"/>
        <v>0</v>
      </c>
      <c r="CF253" s="253">
        <f t="shared" si="240"/>
        <v>0</v>
      </c>
      <c r="CG253" s="253">
        <f t="shared" si="241"/>
        <v>0</v>
      </c>
      <c r="CH253" s="253">
        <f t="shared" si="242"/>
        <v>0</v>
      </c>
      <c r="CI253" s="253">
        <f t="shared" si="243"/>
        <v>0</v>
      </c>
      <c r="CJ253" s="253">
        <f t="shared" si="244"/>
        <v>0</v>
      </c>
      <c r="CK253" s="253">
        <f t="shared" si="245"/>
        <v>0</v>
      </c>
    </row>
    <row r="254" spans="2:89" ht="20.399999999999999" x14ac:dyDescent="0.3">
      <c r="B254" s="129">
        <v>170</v>
      </c>
      <c r="C254" s="193">
        <v>294011</v>
      </c>
      <c r="D254" s="161">
        <v>21410245</v>
      </c>
      <c r="E254" s="157" t="s">
        <v>270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48"/>
        <v>0</v>
      </c>
      <c r="L254" s="156" t="s">
        <v>20</v>
      </c>
      <c r="M254" s="104">
        <v>0</v>
      </c>
      <c r="N254" s="262">
        <f t="shared" si="227"/>
        <v>220.4</v>
      </c>
      <c r="O254" s="141">
        <v>220.4</v>
      </c>
      <c r="P254" s="110">
        <f t="shared" si="205"/>
        <v>0</v>
      </c>
      <c r="Q254" s="112" t="s">
        <v>139</v>
      </c>
      <c r="R254" s="113">
        <f t="shared" si="199"/>
        <v>0</v>
      </c>
      <c r="S254" s="114">
        <f t="shared" si="206"/>
        <v>0</v>
      </c>
      <c r="T254" s="113">
        <f t="shared" si="200"/>
        <v>0</v>
      </c>
      <c r="U254" s="115">
        <f t="shared" si="207"/>
        <v>0</v>
      </c>
      <c r="V254" s="113">
        <f t="shared" si="201"/>
        <v>0</v>
      </c>
      <c r="W254" s="115">
        <f t="shared" si="208"/>
        <v>0</v>
      </c>
      <c r="X254" s="113">
        <f t="shared" si="202"/>
        <v>0</v>
      </c>
      <c r="Y254" s="115">
        <f t="shared" si="209"/>
        <v>0</v>
      </c>
      <c r="Z254" s="116">
        <f t="shared" si="203"/>
        <v>0</v>
      </c>
      <c r="AA254" s="117" t="b">
        <f t="shared" si="204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210"/>
        <v>0</v>
      </c>
      <c r="AJ254" s="22">
        <v>0</v>
      </c>
      <c r="AK254" s="164">
        <f t="shared" si="211"/>
        <v>0</v>
      </c>
      <c r="AL254" s="22">
        <v>0</v>
      </c>
      <c r="AM254" s="164">
        <f t="shared" si="212"/>
        <v>0</v>
      </c>
      <c r="AN254" s="22">
        <v>0</v>
      </c>
      <c r="AO254" s="164">
        <f t="shared" si="213"/>
        <v>0</v>
      </c>
      <c r="AP254" s="22">
        <v>0</v>
      </c>
      <c r="AQ254" s="164">
        <f t="shared" si="214"/>
        <v>0</v>
      </c>
      <c r="AR254" s="22">
        <v>0</v>
      </c>
      <c r="AS254" s="164">
        <f t="shared" si="215"/>
        <v>0</v>
      </c>
      <c r="AT254" s="22">
        <v>0</v>
      </c>
      <c r="AU254" s="164">
        <f t="shared" si="216"/>
        <v>0</v>
      </c>
      <c r="AV254" s="22">
        <v>0</v>
      </c>
      <c r="AW254" s="164">
        <f t="shared" si="217"/>
        <v>0</v>
      </c>
      <c r="AX254" s="22">
        <v>0</v>
      </c>
      <c r="AY254" s="164">
        <f t="shared" si="218"/>
        <v>0</v>
      </c>
      <c r="AZ254" s="22">
        <v>0</v>
      </c>
      <c r="BA254" s="164">
        <f t="shared" si="219"/>
        <v>0</v>
      </c>
      <c r="BB254" s="22">
        <v>0</v>
      </c>
      <c r="BC254" s="164">
        <f t="shared" si="220"/>
        <v>0</v>
      </c>
      <c r="BD254" s="22">
        <v>0</v>
      </c>
      <c r="BE254" s="164">
        <f t="shared" si="221"/>
        <v>0</v>
      </c>
      <c r="BF254" s="253">
        <f t="shared" si="222"/>
        <v>0</v>
      </c>
      <c r="BG254" s="253">
        <f t="shared" si="223"/>
        <v>0</v>
      </c>
      <c r="BH254" s="10" t="b">
        <f t="shared" si="224"/>
        <v>1</v>
      </c>
      <c r="BI254" s="253">
        <f t="shared" si="225"/>
        <v>0</v>
      </c>
      <c r="BJ254" s="250">
        <f t="shared" si="228"/>
        <v>21410245</v>
      </c>
      <c r="BK254" s="251">
        <v>348</v>
      </c>
      <c r="BL254" s="251">
        <v>5</v>
      </c>
      <c r="BM254" s="252">
        <f t="shared" si="229"/>
        <v>0</v>
      </c>
      <c r="BN254" s="252">
        <f t="shared" si="230"/>
        <v>0</v>
      </c>
      <c r="BO254" s="252">
        <f t="shared" si="231"/>
        <v>0</v>
      </c>
      <c r="BP254" s="252">
        <f t="shared" si="232"/>
        <v>0</v>
      </c>
      <c r="BQ254" s="254">
        <f t="shared" si="233"/>
        <v>220.4</v>
      </c>
      <c r="BR254">
        <f t="shared" si="226"/>
        <v>0</v>
      </c>
      <c r="BS254">
        <v>0</v>
      </c>
      <c r="BT254">
        <v>1</v>
      </c>
      <c r="BU254" t="s">
        <v>139</v>
      </c>
      <c r="BV254" t="str">
        <f t="shared" si="297"/>
        <v>1</v>
      </c>
      <c r="BW254" t="str">
        <f t="shared" si="297"/>
        <v>0</v>
      </c>
      <c r="BX254" t="str">
        <f t="shared" si="297"/>
        <v>0</v>
      </c>
      <c r="BY254" t="s">
        <v>23</v>
      </c>
      <c r="BZ254" s="253">
        <f t="shared" si="234"/>
        <v>0</v>
      </c>
      <c r="CA254" s="253">
        <f t="shared" si="235"/>
        <v>0</v>
      </c>
      <c r="CB254" s="253">
        <f t="shared" si="236"/>
        <v>0</v>
      </c>
      <c r="CC254" s="253">
        <f t="shared" si="237"/>
        <v>0</v>
      </c>
      <c r="CD254" s="253">
        <f t="shared" si="238"/>
        <v>0</v>
      </c>
      <c r="CE254" s="253">
        <f t="shared" si="239"/>
        <v>0</v>
      </c>
      <c r="CF254" s="253">
        <f t="shared" si="240"/>
        <v>0</v>
      </c>
      <c r="CG254" s="253">
        <f t="shared" si="241"/>
        <v>0</v>
      </c>
      <c r="CH254" s="253">
        <f t="shared" si="242"/>
        <v>0</v>
      </c>
      <c r="CI254" s="253">
        <f t="shared" si="243"/>
        <v>0</v>
      </c>
      <c r="CJ254" s="253">
        <f t="shared" si="244"/>
        <v>0</v>
      </c>
      <c r="CK254" s="253">
        <f t="shared" si="245"/>
        <v>0</v>
      </c>
    </row>
    <row r="255" spans="2:89" ht="51" x14ac:dyDescent="0.3">
      <c r="B255" s="129">
        <v>171</v>
      </c>
      <c r="C255" s="193">
        <v>294011</v>
      </c>
      <c r="D255" s="161">
        <v>29419072</v>
      </c>
      <c r="E255" s="157" t="s">
        <v>271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48"/>
        <v>0</v>
      </c>
      <c r="L255" s="156" t="s">
        <v>20</v>
      </c>
      <c r="M255" s="201">
        <v>0</v>
      </c>
      <c r="N255" s="262">
        <f t="shared" si="227"/>
        <v>1533</v>
      </c>
      <c r="O255" s="141">
        <v>1533</v>
      </c>
      <c r="P255" s="110">
        <f t="shared" si="205"/>
        <v>0</v>
      </c>
      <c r="Q255" s="112" t="s">
        <v>139</v>
      </c>
      <c r="R255" s="113">
        <f t="shared" si="199"/>
        <v>0</v>
      </c>
      <c r="S255" s="114">
        <f t="shared" si="206"/>
        <v>0</v>
      </c>
      <c r="T255" s="113">
        <f t="shared" si="200"/>
        <v>0</v>
      </c>
      <c r="U255" s="115">
        <f t="shared" si="207"/>
        <v>0</v>
      </c>
      <c r="V255" s="113">
        <f t="shared" si="201"/>
        <v>0</v>
      </c>
      <c r="W255" s="115">
        <f t="shared" si="208"/>
        <v>0</v>
      </c>
      <c r="X255" s="113">
        <f t="shared" si="202"/>
        <v>0</v>
      </c>
      <c r="Y255" s="115">
        <f t="shared" si="209"/>
        <v>0</v>
      </c>
      <c r="Z255" s="116">
        <f t="shared" si="203"/>
        <v>0</v>
      </c>
      <c r="AA255" s="117" t="b">
        <f t="shared" si="204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si="210"/>
        <v>0</v>
      </c>
      <c r="AJ255" s="22">
        <v>0</v>
      </c>
      <c r="AK255" s="164">
        <f t="shared" si="211"/>
        <v>0</v>
      </c>
      <c r="AL255" s="22">
        <v>0</v>
      </c>
      <c r="AM255" s="164">
        <f t="shared" si="212"/>
        <v>0</v>
      </c>
      <c r="AN255" s="22">
        <v>0</v>
      </c>
      <c r="AO255" s="164">
        <f t="shared" si="213"/>
        <v>0</v>
      </c>
      <c r="AP255" s="22">
        <v>0</v>
      </c>
      <c r="AQ255" s="164">
        <f t="shared" si="214"/>
        <v>0</v>
      </c>
      <c r="AR255" s="22">
        <v>0</v>
      </c>
      <c r="AS255" s="164">
        <f t="shared" si="215"/>
        <v>0</v>
      </c>
      <c r="AT255" s="22">
        <v>0</v>
      </c>
      <c r="AU255" s="164">
        <f t="shared" si="216"/>
        <v>0</v>
      </c>
      <c r="AV255" s="22">
        <v>0</v>
      </c>
      <c r="AW255" s="164">
        <f t="shared" si="217"/>
        <v>0</v>
      </c>
      <c r="AX255" s="22">
        <v>0</v>
      </c>
      <c r="AY255" s="164">
        <f t="shared" si="218"/>
        <v>0</v>
      </c>
      <c r="AZ255" s="22">
        <v>0</v>
      </c>
      <c r="BA255" s="164">
        <f t="shared" si="219"/>
        <v>0</v>
      </c>
      <c r="BB255" s="22">
        <v>0</v>
      </c>
      <c r="BC255" s="164">
        <f t="shared" si="220"/>
        <v>0</v>
      </c>
      <c r="BD255" s="22">
        <v>0</v>
      </c>
      <c r="BE255" s="164">
        <f t="shared" si="221"/>
        <v>0</v>
      </c>
      <c r="BF255" s="253">
        <f t="shared" si="222"/>
        <v>0</v>
      </c>
      <c r="BG255" s="253">
        <f t="shared" si="223"/>
        <v>0</v>
      </c>
      <c r="BH255" s="10" t="b">
        <f t="shared" si="224"/>
        <v>1</v>
      </c>
      <c r="BI255" s="253">
        <f t="shared" si="225"/>
        <v>0</v>
      </c>
      <c r="BJ255" s="250">
        <f t="shared" si="228"/>
        <v>29419072</v>
      </c>
      <c r="BK255" s="251">
        <v>348</v>
      </c>
      <c r="BL255" s="251">
        <v>5</v>
      </c>
      <c r="BM255" s="252">
        <f t="shared" si="229"/>
        <v>0</v>
      </c>
      <c r="BN255" s="252">
        <f t="shared" si="230"/>
        <v>0</v>
      </c>
      <c r="BO255" s="252">
        <f t="shared" si="231"/>
        <v>0</v>
      </c>
      <c r="BP255" s="252">
        <f t="shared" si="232"/>
        <v>0</v>
      </c>
      <c r="BQ255" s="254">
        <f t="shared" si="233"/>
        <v>1533</v>
      </c>
      <c r="BR255">
        <f t="shared" si="226"/>
        <v>0</v>
      </c>
      <c r="BS255">
        <v>0</v>
      </c>
      <c r="BT255">
        <v>1</v>
      </c>
      <c r="BU255" t="s">
        <v>139</v>
      </c>
      <c r="BV255" t="str">
        <f t="shared" si="297"/>
        <v>1</v>
      </c>
      <c r="BW255" t="str">
        <f t="shared" si="297"/>
        <v>0</v>
      </c>
      <c r="BX255" t="str">
        <f t="shared" si="297"/>
        <v>0</v>
      </c>
      <c r="BY255" t="s">
        <v>23</v>
      </c>
      <c r="BZ255" s="253">
        <f t="shared" si="234"/>
        <v>0</v>
      </c>
      <c r="CA255" s="253">
        <f t="shared" si="235"/>
        <v>0</v>
      </c>
      <c r="CB255" s="253">
        <f t="shared" si="236"/>
        <v>0</v>
      </c>
      <c r="CC255" s="253">
        <f t="shared" si="237"/>
        <v>0</v>
      </c>
      <c r="CD255" s="253">
        <f t="shared" si="238"/>
        <v>0</v>
      </c>
      <c r="CE255" s="253">
        <f t="shared" si="239"/>
        <v>0</v>
      </c>
      <c r="CF255" s="253">
        <f t="shared" si="240"/>
        <v>0</v>
      </c>
      <c r="CG255" s="253">
        <f t="shared" si="241"/>
        <v>0</v>
      </c>
      <c r="CH255" s="253">
        <f t="shared" si="242"/>
        <v>0</v>
      </c>
      <c r="CI255" s="253">
        <f t="shared" si="243"/>
        <v>0</v>
      </c>
      <c r="CJ255" s="253">
        <f t="shared" si="244"/>
        <v>0</v>
      </c>
      <c r="CK255" s="253">
        <f t="shared" si="245"/>
        <v>0</v>
      </c>
    </row>
    <row r="256" spans="2:89" ht="20.399999999999999" x14ac:dyDescent="0.3">
      <c r="B256" s="129">
        <v>171</v>
      </c>
      <c r="C256" s="193">
        <v>294011</v>
      </c>
      <c r="D256" s="161">
        <v>29810029</v>
      </c>
      <c r="E256" s="157" t="s">
        <v>396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48"/>
        <v>0</v>
      </c>
      <c r="L256" s="156" t="s">
        <v>20</v>
      </c>
      <c r="M256" s="104">
        <v>0</v>
      </c>
      <c r="N256" s="262">
        <f t="shared" si="227"/>
        <v>643.79999999999995</v>
      </c>
      <c r="O256" s="141">
        <v>643.79999999999995</v>
      </c>
      <c r="P256" s="110">
        <f t="shared" si="205"/>
        <v>0</v>
      </c>
      <c r="Q256" s="112" t="s">
        <v>139</v>
      </c>
      <c r="R256" s="113">
        <f t="shared" si="199"/>
        <v>0</v>
      </c>
      <c r="S256" s="114">
        <f t="shared" si="206"/>
        <v>0</v>
      </c>
      <c r="T256" s="113">
        <f t="shared" si="200"/>
        <v>0</v>
      </c>
      <c r="U256" s="115">
        <f t="shared" si="207"/>
        <v>0</v>
      </c>
      <c r="V256" s="113">
        <f t="shared" si="201"/>
        <v>0</v>
      </c>
      <c r="W256" s="115">
        <f t="shared" si="208"/>
        <v>0</v>
      </c>
      <c r="X256" s="113">
        <f t="shared" si="202"/>
        <v>0</v>
      </c>
      <c r="Y256" s="115">
        <f t="shared" si="209"/>
        <v>0</v>
      </c>
      <c r="Z256" s="116">
        <f t="shared" si="203"/>
        <v>0</v>
      </c>
      <c r="AA256" s="117" t="b">
        <f t="shared" si="204"/>
        <v>1</v>
      </c>
      <c r="AB256" s="109"/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210"/>
        <v>0</v>
      </c>
      <c r="AJ256" s="22">
        <v>0</v>
      </c>
      <c r="AK256" s="164">
        <f t="shared" si="211"/>
        <v>0</v>
      </c>
      <c r="AL256" s="22">
        <v>0</v>
      </c>
      <c r="AM256" s="164">
        <f t="shared" si="212"/>
        <v>0</v>
      </c>
      <c r="AN256" s="22">
        <v>0</v>
      </c>
      <c r="AO256" s="164">
        <f t="shared" si="213"/>
        <v>0</v>
      </c>
      <c r="AP256" s="22">
        <v>0</v>
      </c>
      <c r="AQ256" s="164">
        <f t="shared" si="214"/>
        <v>0</v>
      </c>
      <c r="AR256" s="22">
        <v>0</v>
      </c>
      <c r="AS256" s="164">
        <f t="shared" si="215"/>
        <v>0</v>
      </c>
      <c r="AT256" s="22">
        <v>0</v>
      </c>
      <c r="AU256" s="164">
        <f t="shared" si="216"/>
        <v>0</v>
      </c>
      <c r="AV256" s="22">
        <v>0</v>
      </c>
      <c r="AW256" s="164">
        <f t="shared" si="217"/>
        <v>0</v>
      </c>
      <c r="AX256" s="22">
        <v>0</v>
      </c>
      <c r="AY256" s="164">
        <f t="shared" si="218"/>
        <v>0</v>
      </c>
      <c r="AZ256" s="22">
        <v>0</v>
      </c>
      <c r="BA256" s="164">
        <f t="shared" si="219"/>
        <v>0</v>
      </c>
      <c r="BB256" s="22">
        <v>0</v>
      </c>
      <c r="BC256" s="164">
        <f t="shared" si="220"/>
        <v>0</v>
      </c>
      <c r="BD256" s="22">
        <v>0</v>
      </c>
      <c r="BE256" s="164">
        <f t="shared" si="221"/>
        <v>0</v>
      </c>
      <c r="BF256" s="253">
        <f t="shared" si="222"/>
        <v>0</v>
      </c>
      <c r="BG256" s="253">
        <f t="shared" si="223"/>
        <v>0</v>
      </c>
      <c r="BH256" s="10" t="b">
        <f t="shared" si="224"/>
        <v>1</v>
      </c>
      <c r="BI256" s="253">
        <f t="shared" si="225"/>
        <v>0</v>
      </c>
      <c r="BJ256" s="250">
        <f t="shared" si="228"/>
        <v>29810029</v>
      </c>
      <c r="BK256" s="251">
        <v>348</v>
      </c>
      <c r="BL256" s="251">
        <v>5</v>
      </c>
      <c r="BM256" s="252">
        <f t="shared" si="229"/>
        <v>0</v>
      </c>
      <c r="BN256" s="252">
        <f t="shared" si="230"/>
        <v>0</v>
      </c>
      <c r="BO256" s="252">
        <f t="shared" si="231"/>
        <v>0</v>
      </c>
      <c r="BP256" s="252">
        <f t="shared" si="232"/>
        <v>0</v>
      </c>
      <c r="BQ256" s="254">
        <f t="shared" si="233"/>
        <v>643.79999999999995</v>
      </c>
      <c r="BR256">
        <f t="shared" si="226"/>
        <v>0</v>
      </c>
      <c r="BS256">
        <v>0</v>
      </c>
      <c r="BT256">
        <v>1</v>
      </c>
      <c r="BU256" t="s">
        <v>139</v>
      </c>
      <c r="BV256" t="str">
        <f t="shared" si="297"/>
        <v>0</v>
      </c>
      <c r="BW256" t="str">
        <f t="shared" si="297"/>
        <v>0</v>
      </c>
      <c r="BX256" t="str">
        <f t="shared" si="297"/>
        <v>0</v>
      </c>
      <c r="BY256" t="s">
        <v>23</v>
      </c>
      <c r="BZ256" s="253">
        <f t="shared" si="234"/>
        <v>0</v>
      </c>
      <c r="CA256" s="253">
        <f t="shared" si="235"/>
        <v>0</v>
      </c>
      <c r="CB256" s="253">
        <f t="shared" si="236"/>
        <v>0</v>
      </c>
      <c r="CC256" s="253">
        <f t="shared" si="237"/>
        <v>0</v>
      </c>
      <c r="CD256" s="253">
        <f t="shared" si="238"/>
        <v>0</v>
      </c>
      <c r="CE256" s="253">
        <f t="shared" si="239"/>
        <v>0</v>
      </c>
      <c r="CF256" s="253">
        <f t="shared" si="240"/>
        <v>0</v>
      </c>
      <c r="CG256" s="253">
        <f t="shared" si="241"/>
        <v>0</v>
      </c>
      <c r="CH256" s="253">
        <f t="shared" si="242"/>
        <v>0</v>
      </c>
      <c r="CI256" s="253">
        <f t="shared" si="243"/>
        <v>0</v>
      </c>
      <c r="CJ256" s="253">
        <f t="shared" si="244"/>
        <v>0</v>
      </c>
      <c r="CK256" s="253">
        <f t="shared" si="245"/>
        <v>0</v>
      </c>
    </row>
    <row r="257" spans="2:89" s="228" customFormat="1" ht="20.399999999999999" x14ac:dyDescent="0.3">
      <c r="B257" s="227">
        <v>173</v>
      </c>
      <c r="C257" s="193">
        <v>311011</v>
      </c>
      <c r="D257" s="193">
        <v>31110001</v>
      </c>
      <c r="E257" s="157" t="s">
        <v>272</v>
      </c>
      <c r="F257" s="229" t="s">
        <v>344</v>
      </c>
      <c r="G257" s="229" t="s">
        <v>345</v>
      </c>
      <c r="H257" s="230" t="s">
        <v>18</v>
      </c>
      <c r="I257" s="227"/>
      <c r="J257" s="230" t="s">
        <v>19</v>
      </c>
      <c r="K257" s="232">
        <v>1</v>
      </c>
      <c r="L257" s="160" t="s">
        <v>274</v>
      </c>
      <c r="M257" s="105">
        <v>0</v>
      </c>
      <c r="N257" s="370">
        <f t="shared" si="227"/>
        <v>4830</v>
      </c>
      <c r="O257" s="241">
        <v>4830</v>
      </c>
      <c r="P257" s="234">
        <f t="shared" si="205"/>
        <v>4830</v>
      </c>
      <c r="Q257" s="160" t="s">
        <v>139</v>
      </c>
      <c r="R257" s="235">
        <f t="shared" si="199"/>
        <v>3</v>
      </c>
      <c r="S257" s="234">
        <f t="shared" si="206"/>
        <v>14490</v>
      </c>
      <c r="T257" s="235">
        <f t="shared" si="200"/>
        <v>1</v>
      </c>
      <c r="U257" s="234">
        <f t="shared" si="207"/>
        <v>4830</v>
      </c>
      <c r="V257" s="235">
        <f t="shared" si="201"/>
        <v>0</v>
      </c>
      <c r="W257" s="234">
        <f t="shared" si="208"/>
        <v>0</v>
      </c>
      <c r="X257" s="235">
        <f t="shared" si="202"/>
        <v>0</v>
      </c>
      <c r="Y257" s="234">
        <f t="shared" si="209"/>
        <v>0</v>
      </c>
      <c r="Z257" s="234">
        <f t="shared" si="203"/>
        <v>19320</v>
      </c>
      <c r="AA257" s="236" t="b">
        <f t="shared" si="204"/>
        <v>0</v>
      </c>
      <c r="AB257" s="230" t="s">
        <v>22</v>
      </c>
      <c r="AC257" s="246"/>
      <c r="AD257" s="227"/>
      <c r="AE257" s="229" t="s">
        <v>23</v>
      </c>
      <c r="AF257" s="247"/>
      <c r="AG257" s="248"/>
      <c r="AH257" s="249">
        <v>1</v>
      </c>
      <c r="AI257" s="373">
        <f t="shared" si="210"/>
        <v>4830</v>
      </c>
      <c r="AJ257" s="249">
        <v>1</v>
      </c>
      <c r="AK257" s="373">
        <f t="shared" si="211"/>
        <v>4830</v>
      </c>
      <c r="AL257" s="249">
        <v>1</v>
      </c>
      <c r="AM257" s="373">
        <f t="shared" si="212"/>
        <v>4830</v>
      </c>
      <c r="AN257" s="249">
        <v>1</v>
      </c>
      <c r="AO257" s="373">
        <f t="shared" si="213"/>
        <v>4830</v>
      </c>
      <c r="AP257" s="249">
        <v>0</v>
      </c>
      <c r="AQ257" s="373">
        <f t="shared" si="214"/>
        <v>0</v>
      </c>
      <c r="AR257" s="249">
        <v>0</v>
      </c>
      <c r="AS257" s="373">
        <f t="shared" si="215"/>
        <v>0</v>
      </c>
      <c r="AT257" s="249">
        <v>0</v>
      </c>
      <c r="AU257" s="373">
        <f t="shared" si="216"/>
        <v>0</v>
      </c>
      <c r="AV257" s="249">
        <v>0</v>
      </c>
      <c r="AW257" s="373">
        <f t="shared" si="217"/>
        <v>0</v>
      </c>
      <c r="AX257" s="249">
        <v>0</v>
      </c>
      <c r="AY257" s="373">
        <f t="shared" si="218"/>
        <v>0</v>
      </c>
      <c r="AZ257" s="249">
        <v>0</v>
      </c>
      <c r="BA257" s="373">
        <f t="shared" si="219"/>
        <v>0</v>
      </c>
      <c r="BB257" s="249">
        <v>0</v>
      </c>
      <c r="BC257" s="373">
        <f t="shared" si="220"/>
        <v>0</v>
      </c>
      <c r="BD257" s="249">
        <v>0</v>
      </c>
      <c r="BE257" s="373">
        <f t="shared" si="221"/>
        <v>0</v>
      </c>
      <c r="BF257" s="387">
        <f t="shared" si="222"/>
        <v>19320</v>
      </c>
      <c r="BG257" s="387">
        <f t="shared" si="223"/>
        <v>19320</v>
      </c>
      <c r="BH257" s="390" t="b">
        <f t="shared" si="224"/>
        <v>1</v>
      </c>
      <c r="BI257" s="387">
        <f t="shared" si="225"/>
        <v>0</v>
      </c>
      <c r="BJ257" s="376">
        <f t="shared" si="228"/>
        <v>31110001</v>
      </c>
      <c r="BK257" s="384">
        <v>348</v>
      </c>
      <c r="BL257" s="384">
        <v>5</v>
      </c>
      <c r="BM257" s="385">
        <f t="shared" si="229"/>
        <v>3</v>
      </c>
      <c r="BN257" s="385">
        <f t="shared" si="230"/>
        <v>1</v>
      </c>
      <c r="BO257" s="385">
        <f t="shared" si="231"/>
        <v>0</v>
      </c>
      <c r="BP257" s="385">
        <f t="shared" si="232"/>
        <v>0</v>
      </c>
      <c r="BQ257" s="386">
        <f t="shared" si="233"/>
        <v>4830</v>
      </c>
      <c r="BR257" s="228">
        <f t="shared" si="226"/>
        <v>0</v>
      </c>
      <c r="BS257" s="228">
        <v>0</v>
      </c>
      <c r="BT257" s="228">
        <v>1</v>
      </c>
      <c r="BU257" s="228" t="s">
        <v>139</v>
      </c>
      <c r="BV257" s="228" t="str">
        <f t="shared" si="297"/>
        <v>1</v>
      </c>
      <c r="BW257" s="228" t="str">
        <f t="shared" si="297"/>
        <v>0</v>
      </c>
      <c r="BX257" s="228" t="str">
        <f t="shared" si="297"/>
        <v>0</v>
      </c>
      <c r="BY257" s="228" t="s">
        <v>23</v>
      </c>
      <c r="BZ257" s="387">
        <f t="shared" si="234"/>
        <v>4830</v>
      </c>
      <c r="CA257" s="387">
        <f t="shared" si="235"/>
        <v>4830</v>
      </c>
      <c r="CB257" s="387">
        <f t="shared" si="236"/>
        <v>4830</v>
      </c>
      <c r="CC257" s="387">
        <f t="shared" si="237"/>
        <v>4830</v>
      </c>
      <c r="CD257" s="387">
        <f t="shared" si="238"/>
        <v>0</v>
      </c>
      <c r="CE257" s="387">
        <f t="shared" si="239"/>
        <v>0</v>
      </c>
      <c r="CF257" s="387">
        <f t="shared" si="240"/>
        <v>0</v>
      </c>
      <c r="CG257" s="387">
        <f t="shared" si="241"/>
        <v>0</v>
      </c>
      <c r="CH257" s="387">
        <f t="shared" si="242"/>
        <v>0</v>
      </c>
      <c r="CI257" s="387">
        <f t="shared" si="243"/>
        <v>0</v>
      </c>
      <c r="CJ257" s="387">
        <f t="shared" si="244"/>
        <v>0</v>
      </c>
      <c r="CK257" s="387">
        <f t="shared" si="245"/>
        <v>0</v>
      </c>
    </row>
    <row r="258" spans="2:89" s="228" customFormat="1" ht="20.399999999999999" x14ac:dyDescent="0.3">
      <c r="B258" s="227">
        <v>174</v>
      </c>
      <c r="C258" s="193">
        <v>311011</v>
      </c>
      <c r="D258" s="193">
        <v>31110001</v>
      </c>
      <c r="E258" s="157" t="s">
        <v>273</v>
      </c>
      <c r="F258" s="229" t="s">
        <v>344</v>
      </c>
      <c r="G258" s="229" t="s">
        <v>345</v>
      </c>
      <c r="H258" s="230" t="s">
        <v>18</v>
      </c>
      <c r="I258" s="234"/>
      <c r="J258" s="230" t="s">
        <v>19</v>
      </c>
      <c r="K258" s="232">
        <f t="shared" si="348"/>
        <v>0</v>
      </c>
      <c r="L258" s="160" t="s">
        <v>274</v>
      </c>
      <c r="M258" s="105">
        <v>0</v>
      </c>
      <c r="N258" s="370">
        <f t="shared" si="227"/>
        <v>1</v>
      </c>
      <c r="O258" s="242">
        <v>1</v>
      </c>
      <c r="P258" s="234">
        <f t="shared" si="205"/>
        <v>0</v>
      </c>
      <c r="Q258" s="160" t="s">
        <v>139</v>
      </c>
      <c r="R258" s="235">
        <f t="shared" si="199"/>
        <v>0</v>
      </c>
      <c r="S258" s="234">
        <f t="shared" si="206"/>
        <v>0</v>
      </c>
      <c r="T258" s="235">
        <f t="shared" si="200"/>
        <v>0</v>
      </c>
      <c r="U258" s="234">
        <f t="shared" si="207"/>
        <v>0</v>
      </c>
      <c r="V258" s="235">
        <f t="shared" si="201"/>
        <v>0</v>
      </c>
      <c r="W258" s="234">
        <f t="shared" si="208"/>
        <v>0</v>
      </c>
      <c r="X258" s="235">
        <f t="shared" si="202"/>
        <v>0</v>
      </c>
      <c r="Y258" s="234">
        <f t="shared" si="209"/>
        <v>0</v>
      </c>
      <c r="Z258" s="234">
        <f t="shared" si="203"/>
        <v>0</v>
      </c>
      <c r="AA258" s="236" t="b">
        <f t="shared" si="204"/>
        <v>1</v>
      </c>
      <c r="AB258" s="230" t="s">
        <v>22</v>
      </c>
      <c r="AC258" s="243"/>
      <c r="AD258" s="230"/>
      <c r="AE258" s="229" t="s">
        <v>23</v>
      </c>
      <c r="AF258" s="244"/>
      <c r="AG258" s="245"/>
      <c r="AH258" s="240">
        <v>0</v>
      </c>
      <c r="AI258" s="373">
        <f t="shared" si="210"/>
        <v>0</v>
      </c>
      <c r="AJ258" s="240">
        <v>0</v>
      </c>
      <c r="AK258" s="373">
        <f t="shared" si="211"/>
        <v>0</v>
      </c>
      <c r="AL258" s="240">
        <v>0</v>
      </c>
      <c r="AM258" s="373">
        <f t="shared" si="212"/>
        <v>0</v>
      </c>
      <c r="AN258" s="240">
        <v>0</v>
      </c>
      <c r="AO258" s="373">
        <f t="shared" si="213"/>
        <v>0</v>
      </c>
      <c r="AP258" s="240">
        <v>0</v>
      </c>
      <c r="AQ258" s="373">
        <f t="shared" si="214"/>
        <v>0</v>
      </c>
      <c r="AR258" s="240">
        <v>0</v>
      </c>
      <c r="AS258" s="373">
        <f t="shared" si="215"/>
        <v>0</v>
      </c>
      <c r="AT258" s="240">
        <v>0</v>
      </c>
      <c r="AU258" s="373">
        <f t="shared" si="216"/>
        <v>0</v>
      </c>
      <c r="AV258" s="240">
        <v>0</v>
      </c>
      <c r="AW258" s="373">
        <f t="shared" si="217"/>
        <v>0</v>
      </c>
      <c r="AX258" s="240">
        <v>0</v>
      </c>
      <c r="AY258" s="373">
        <f t="shared" si="218"/>
        <v>0</v>
      </c>
      <c r="AZ258" s="240">
        <v>0</v>
      </c>
      <c r="BA258" s="373">
        <f t="shared" si="219"/>
        <v>0</v>
      </c>
      <c r="BB258" s="240">
        <v>0</v>
      </c>
      <c r="BC258" s="373">
        <f t="shared" si="220"/>
        <v>0</v>
      </c>
      <c r="BD258" s="240">
        <v>0</v>
      </c>
      <c r="BE258" s="373">
        <f t="shared" si="221"/>
        <v>0</v>
      </c>
      <c r="BF258" s="387">
        <f t="shared" si="222"/>
        <v>0</v>
      </c>
      <c r="BG258" s="387">
        <f t="shared" si="223"/>
        <v>0</v>
      </c>
      <c r="BH258" s="390" t="b">
        <f t="shared" si="224"/>
        <v>1</v>
      </c>
      <c r="BI258" s="387">
        <f t="shared" si="225"/>
        <v>0</v>
      </c>
      <c r="BJ258" s="376">
        <f t="shared" si="228"/>
        <v>31110001</v>
      </c>
      <c r="BK258" s="384">
        <v>348</v>
      </c>
      <c r="BL258" s="384">
        <v>5</v>
      </c>
      <c r="BM258" s="385">
        <f t="shared" si="229"/>
        <v>0</v>
      </c>
      <c r="BN258" s="385">
        <f t="shared" si="230"/>
        <v>0</v>
      </c>
      <c r="BO258" s="385">
        <f t="shared" si="231"/>
        <v>0</v>
      </c>
      <c r="BP258" s="385">
        <f t="shared" si="232"/>
        <v>0</v>
      </c>
      <c r="BQ258" s="386">
        <f t="shared" si="233"/>
        <v>1</v>
      </c>
      <c r="BR258" s="228">
        <f t="shared" si="226"/>
        <v>0</v>
      </c>
      <c r="BS258" s="228">
        <v>0</v>
      </c>
      <c r="BT258" s="228">
        <v>1</v>
      </c>
      <c r="BU258" s="228" t="s">
        <v>139</v>
      </c>
      <c r="BV258" s="228" t="str">
        <f t="shared" si="297"/>
        <v>1</v>
      </c>
      <c r="BW258" s="228" t="str">
        <f t="shared" si="297"/>
        <v>0</v>
      </c>
      <c r="BX258" s="228" t="str">
        <f t="shared" si="297"/>
        <v>0</v>
      </c>
      <c r="BY258" s="228" t="s">
        <v>23</v>
      </c>
      <c r="BZ258" s="387">
        <f t="shared" si="234"/>
        <v>0</v>
      </c>
      <c r="CA258" s="387">
        <f t="shared" si="235"/>
        <v>0</v>
      </c>
      <c r="CB258" s="387">
        <f t="shared" si="236"/>
        <v>0</v>
      </c>
      <c r="CC258" s="387">
        <f t="shared" si="237"/>
        <v>0</v>
      </c>
      <c r="CD258" s="387">
        <f t="shared" si="238"/>
        <v>0</v>
      </c>
      <c r="CE258" s="387">
        <f t="shared" si="239"/>
        <v>0</v>
      </c>
      <c r="CF258" s="387">
        <f t="shared" si="240"/>
        <v>0</v>
      </c>
      <c r="CG258" s="387">
        <f t="shared" si="241"/>
        <v>0</v>
      </c>
      <c r="CH258" s="387">
        <f t="shared" si="242"/>
        <v>0</v>
      </c>
      <c r="CI258" s="387">
        <f t="shared" si="243"/>
        <v>0</v>
      </c>
      <c r="CJ258" s="387">
        <f t="shared" si="244"/>
        <v>0</v>
      </c>
      <c r="CK258" s="387">
        <f t="shared" si="245"/>
        <v>0</v>
      </c>
    </row>
    <row r="259" spans="2:89" s="228" customFormat="1" ht="20.399999999999999" x14ac:dyDescent="0.3">
      <c r="B259" s="227">
        <v>175</v>
      </c>
      <c r="C259" s="193">
        <v>313011</v>
      </c>
      <c r="D259" s="193">
        <v>31310001</v>
      </c>
      <c r="E259" s="157" t="s">
        <v>51</v>
      </c>
      <c r="F259" s="229" t="s">
        <v>344</v>
      </c>
      <c r="G259" s="229" t="s">
        <v>345</v>
      </c>
      <c r="H259" s="230" t="s">
        <v>18</v>
      </c>
      <c r="I259" s="227"/>
      <c r="J259" s="230" t="s">
        <v>19</v>
      </c>
      <c r="K259" s="232">
        <v>1</v>
      </c>
      <c r="L259" s="160" t="s">
        <v>274</v>
      </c>
      <c r="M259" s="105">
        <v>0</v>
      </c>
      <c r="N259" s="370">
        <v>1</v>
      </c>
      <c r="O259" s="241">
        <v>450</v>
      </c>
      <c r="P259" s="234">
        <f>(O259*(M259/100+1))*K259</f>
        <v>450</v>
      </c>
      <c r="Q259" s="160" t="s">
        <v>139</v>
      </c>
      <c r="R259" s="235">
        <f t="shared" si="199"/>
        <v>3</v>
      </c>
      <c r="S259" s="234">
        <f t="shared" si="206"/>
        <v>1350</v>
      </c>
      <c r="T259" s="235">
        <f t="shared" si="200"/>
        <v>1</v>
      </c>
      <c r="U259" s="234">
        <f t="shared" si="207"/>
        <v>450</v>
      </c>
      <c r="V259" s="235">
        <f t="shared" si="201"/>
        <v>0</v>
      </c>
      <c r="W259" s="234">
        <f t="shared" si="208"/>
        <v>0</v>
      </c>
      <c r="X259" s="235">
        <f t="shared" si="202"/>
        <v>0</v>
      </c>
      <c r="Y259" s="234">
        <f t="shared" si="209"/>
        <v>0</v>
      </c>
      <c r="Z259" s="234">
        <f t="shared" si="203"/>
        <v>1800</v>
      </c>
      <c r="AA259" s="236" t="b">
        <f t="shared" si="204"/>
        <v>0</v>
      </c>
      <c r="AB259" s="230" t="s">
        <v>22</v>
      </c>
      <c r="AC259" s="246"/>
      <c r="AD259" s="227"/>
      <c r="AE259" s="229" t="s">
        <v>23</v>
      </c>
      <c r="AF259" s="247"/>
      <c r="AG259" s="248"/>
      <c r="AH259" s="249">
        <v>1</v>
      </c>
      <c r="AI259" s="373">
        <f t="shared" si="210"/>
        <v>450</v>
      </c>
      <c r="AJ259" s="249">
        <v>1</v>
      </c>
      <c r="AK259" s="373">
        <f t="shared" si="211"/>
        <v>450</v>
      </c>
      <c r="AL259" s="249">
        <v>1</v>
      </c>
      <c r="AM259" s="373">
        <f t="shared" si="212"/>
        <v>450</v>
      </c>
      <c r="AN259" s="249">
        <v>1</v>
      </c>
      <c r="AO259" s="373">
        <f t="shared" si="213"/>
        <v>450</v>
      </c>
      <c r="AP259" s="249">
        <v>0</v>
      </c>
      <c r="AQ259" s="373">
        <f t="shared" si="214"/>
        <v>0</v>
      </c>
      <c r="AR259" s="249">
        <v>0</v>
      </c>
      <c r="AS259" s="373">
        <f t="shared" si="215"/>
        <v>0</v>
      </c>
      <c r="AT259" s="249">
        <v>0</v>
      </c>
      <c r="AU259" s="373">
        <f t="shared" si="216"/>
        <v>0</v>
      </c>
      <c r="AV259" s="249">
        <v>0</v>
      </c>
      <c r="AW259" s="373">
        <f t="shared" si="217"/>
        <v>0</v>
      </c>
      <c r="AX259" s="249">
        <v>0</v>
      </c>
      <c r="AY259" s="373">
        <f t="shared" si="218"/>
        <v>0</v>
      </c>
      <c r="AZ259" s="249">
        <v>0</v>
      </c>
      <c r="BA259" s="373">
        <f t="shared" si="219"/>
        <v>0</v>
      </c>
      <c r="BB259" s="249">
        <v>0</v>
      </c>
      <c r="BC259" s="373">
        <f t="shared" si="220"/>
        <v>0</v>
      </c>
      <c r="BD259" s="249">
        <v>0</v>
      </c>
      <c r="BE259" s="373">
        <f t="shared" si="221"/>
        <v>0</v>
      </c>
      <c r="BF259" s="387">
        <v>0</v>
      </c>
      <c r="BG259" s="387">
        <f t="shared" si="223"/>
        <v>1800</v>
      </c>
      <c r="BH259" s="390" t="b">
        <f t="shared" si="224"/>
        <v>0</v>
      </c>
      <c r="BI259" s="387">
        <f t="shared" si="225"/>
        <v>-1800</v>
      </c>
      <c r="BJ259" s="376">
        <f t="shared" si="228"/>
        <v>31310001</v>
      </c>
      <c r="BK259" s="384">
        <v>348</v>
      </c>
      <c r="BL259" s="384">
        <v>5</v>
      </c>
      <c r="BM259" s="385">
        <f t="shared" si="229"/>
        <v>3</v>
      </c>
      <c r="BN259" s="385">
        <f t="shared" si="230"/>
        <v>1</v>
      </c>
      <c r="BO259" s="385">
        <f t="shared" si="231"/>
        <v>0</v>
      </c>
      <c r="BP259" s="385">
        <f t="shared" si="232"/>
        <v>0</v>
      </c>
      <c r="BQ259" s="386">
        <f t="shared" si="233"/>
        <v>1</v>
      </c>
      <c r="BR259" s="228">
        <f t="shared" si="226"/>
        <v>0</v>
      </c>
      <c r="BS259" s="228">
        <v>0</v>
      </c>
      <c r="BT259" s="228">
        <v>1</v>
      </c>
      <c r="BU259" s="228" t="s">
        <v>139</v>
      </c>
      <c r="BV259" s="228" t="str">
        <f t="shared" si="297"/>
        <v>1</v>
      </c>
      <c r="BW259" s="228" t="str">
        <f t="shared" si="297"/>
        <v>0</v>
      </c>
      <c r="BX259" s="228" t="str">
        <f t="shared" si="297"/>
        <v>0</v>
      </c>
      <c r="BY259" s="228" t="s">
        <v>23</v>
      </c>
      <c r="BZ259" s="387">
        <f t="shared" si="234"/>
        <v>450</v>
      </c>
      <c r="CA259" s="387">
        <f t="shared" si="235"/>
        <v>450</v>
      </c>
      <c r="CB259" s="387">
        <f t="shared" si="236"/>
        <v>450</v>
      </c>
      <c r="CC259" s="387">
        <f t="shared" si="237"/>
        <v>450</v>
      </c>
      <c r="CD259" s="387">
        <f t="shared" si="238"/>
        <v>0</v>
      </c>
      <c r="CE259" s="387">
        <f t="shared" si="239"/>
        <v>0</v>
      </c>
      <c r="CF259" s="387">
        <f t="shared" si="240"/>
        <v>0</v>
      </c>
      <c r="CG259" s="387">
        <f t="shared" si="241"/>
        <v>0</v>
      </c>
      <c r="CH259" s="387">
        <f t="shared" si="242"/>
        <v>0</v>
      </c>
      <c r="CI259" s="387">
        <f t="shared" si="243"/>
        <v>0</v>
      </c>
      <c r="CJ259" s="387">
        <f t="shared" si="244"/>
        <v>0</v>
      </c>
      <c r="CK259" s="387">
        <f t="shared" si="245"/>
        <v>0</v>
      </c>
    </row>
    <row r="260" spans="2:89" s="228" customFormat="1" ht="20.399999999999999" x14ac:dyDescent="0.3">
      <c r="B260" s="227">
        <v>176</v>
      </c>
      <c r="C260" s="193">
        <v>313011</v>
      </c>
      <c r="D260" s="193">
        <v>31310001</v>
      </c>
      <c r="E260" s="157" t="s">
        <v>275</v>
      </c>
      <c r="F260" s="229" t="s">
        <v>344</v>
      </c>
      <c r="G260" s="229" t="s">
        <v>345</v>
      </c>
      <c r="H260" s="230" t="s">
        <v>18</v>
      </c>
      <c r="I260" s="234"/>
      <c r="J260" s="230" t="s">
        <v>19</v>
      </c>
      <c r="K260" s="232">
        <f t="shared" si="348"/>
        <v>0</v>
      </c>
      <c r="L260" s="160" t="s">
        <v>274</v>
      </c>
      <c r="M260" s="105">
        <v>0</v>
      </c>
      <c r="N260" s="370">
        <f t="shared" si="227"/>
        <v>1</v>
      </c>
      <c r="O260" s="242">
        <v>1</v>
      </c>
      <c r="P260" s="234" t="e">
        <f>(O260*(M260/100+1))*K</f>
        <v>#NAME?</v>
      </c>
      <c r="Q260" s="160" t="s">
        <v>139</v>
      </c>
      <c r="R260" s="235">
        <f t="shared" si="199"/>
        <v>0</v>
      </c>
      <c r="S260" s="234">
        <f t="shared" si="206"/>
        <v>0</v>
      </c>
      <c r="T260" s="235">
        <f t="shared" si="200"/>
        <v>0</v>
      </c>
      <c r="U260" s="234">
        <f t="shared" si="207"/>
        <v>0</v>
      </c>
      <c r="V260" s="235">
        <f t="shared" si="201"/>
        <v>0</v>
      </c>
      <c r="W260" s="234">
        <f t="shared" si="208"/>
        <v>0</v>
      </c>
      <c r="X260" s="235">
        <f t="shared" si="202"/>
        <v>0</v>
      </c>
      <c r="Y260" s="234">
        <f t="shared" si="209"/>
        <v>0</v>
      </c>
      <c r="Z260" s="234">
        <f t="shared" si="203"/>
        <v>0</v>
      </c>
      <c r="AA260" s="236" t="b">
        <f t="shared" si="204"/>
        <v>1</v>
      </c>
      <c r="AB260" s="230" t="s">
        <v>22</v>
      </c>
      <c r="AC260" s="243"/>
      <c r="AD260" s="230"/>
      <c r="AE260" s="229" t="s">
        <v>23</v>
      </c>
      <c r="AF260" s="244"/>
      <c r="AG260" s="245"/>
      <c r="AH260" s="240">
        <v>0</v>
      </c>
      <c r="AI260" s="373">
        <f t="shared" si="210"/>
        <v>0</v>
      </c>
      <c r="AJ260" s="240">
        <v>0</v>
      </c>
      <c r="AK260" s="373">
        <f t="shared" si="211"/>
        <v>0</v>
      </c>
      <c r="AL260" s="240">
        <v>0</v>
      </c>
      <c r="AM260" s="373">
        <f t="shared" si="212"/>
        <v>0</v>
      </c>
      <c r="AN260" s="240">
        <v>0</v>
      </c>
      <c r="AO260" s="373">
        <f t="shared" si="213"/>
        <v>0</v>
      </c>
      <c r="AP260" s="240">
        <v>0</v>
      </c>
      <c r="AQ260" s="373">
        <f t="shared" si="214"/>
        <v>0</v>
      </c>
      <c r="AR260" s="240">
        <v>0</v>
      </c>
      <c r="AS260" s="373">
        <f t="shared" si="215"/>
        <v>0</v>
      </c>
      <c r="AT260" s="240">
        <v>0</v>
      </c>
      <c r="AU260" s="373">
        <f t="shared" si="216"/>
        <v>0</v>
      </c>
      <c r="AV260" s="240">
        <v>0</v>
      </c>
      <c r="AW260" s="373">
        <f t="shared" si="217"/>
        <v>0</v>
      </c>
      <c r="AX260" s="240">
        <v>0</v>
      </c>
      <c r="AY260" s="373">
        <f t="shared" si="218"/>
        <v>0</v>
      </c>
      <c r="AZ260" s="240">
        <v>0</v>
      </c>
      <c r="BA260" s="373">
        <f t="shared" si="219"/>
        <v>0</v>
      </c>
      <c r="BB260" s="240">
        <v>0</v>
      </c>
      <c r="BC260" s="373">
        <f t="shared" si="220"/>
        <v>0</v>
      </c>
      <c r="BD260" s="240">
        <v>0</v>
      </c>
      <c r="BE260" s="373">
        <f t="shared" si="221"/>
        <v>0</v>
      </c>
      <c r="BF260" s="387">
        <f t="shared" si="222"/>
        <v>0</v>
      </c>
      <c r="BG260" s="387">
        <f t="shared" si="223"/>
        <v>0</v>
      </c>
      <c r="BH260" s="390" t="b">
        <f t="shared" si="224"/>
        <v>1</v>
      </c>
      <c r="BI260" s="387">
        <f t="shared" si="225"/>
        <v>0</v>
      </c>
      <c r="BJ260" s="376">
        <f t="shared" si="228"/>
        <v>31310001</v>
      </c>
      <c r="BK260" s="384">
        <v>348</v>
      </c>
      <c r="BL260" s="384">
        <v>5</v>
      </c>
      <c r="BM260" s="385">
        <f t="shared" si="229"/>
        <v>0</v>
      </c>
      <c r="BN260" s="385">
        <f t="shared" si="230"/>
        <v>0</v>
      </c>
      <c r="BO260" s="385">
        <f t="shared" si="231"/>
        <v>0</v>
      </c>
      <c r="BP260" s="385">
        <f t="shared" si="232"/>
        <v>0</v>
      </c>
      <c r="BQ260" s="386">
        <f t="shared" si="233"/>
        <v>1</v>
      </c>
      <c r="BR260" s="228">
        <f t="shared" si="226"/>
        <v>0</v>
      </c>
      <c r="BS260" s="228">
        <v>0</v>
      </c>
      <c r="BT260" s="228">
        <v>1</v>
      </c>
      <c r="BU260" s="228" t="s">
        <v>139</v>
      </c>
      <c r="BV260" s="228" t="str">
        <f t="shared" si="297"/>
        <v>1</v>
      </c>
      <c r="BW260" s="228" t="str">
        <f t="shared" si="297"/>
        <v>0</v>
      </c>
      <c r="BX260" s="228" t="str">
        <f t="shared" si="297"/>
        <v>0</v>
      </c>
      <c r="BY260" s="228" t="s">
        <v>23</v>
      </c>
      <c r="BZ260" s="387">
        <f t="shared" si="234"/>
        <v>0</v>
      </c>
      <c r="CA260" s="387">
        <f t="shared" si="235"/>
        <v>0</v>
      </c>
      <c r="CB260" s="387">
        <f t="shared" si="236"/>
        <v>0</v>
      </c>
      <c r="CC260" s="387">
        <f t="shared" si="237"/>
        <v>0</v>
      </c>
      <c r="CD260" s="387">
        <f t="shared" si="238"/>
        <v>0</v>
      </c>
      <c r="CE260" s="387">
        <f t="shared" si="239"/>
        <v>0</v>
      </c>
      <c r="CF260" s="387">
        <f t="shared" si="240"/>
        <v>0</v>
      </c>
      <c r="CG260" s="387">
        <f t="shared" si="241"/>
        <v>0</v>
      </c>
      <c r="CH260" s="387">
        <f t="shared" si="242"/>
        <v>0</v>
      </c>
      <c r="CI260" s="387">
        <f t="shared" si="243"/>
        <v>0</v>
      </c>
      <c r="CJ260" s="387">
        <f t="shared" si="244"/>
        <v>0</v>
      </c>
      <c r="CK260" s="387">
        <f t="shared" si="245"/>
        <v>0</v>
      </c>
    </row>
    <row r="261" spans="2:89" s="228" customFormat="1" ht="20.399999999999999" x14ac:dyDescent="0.3">
      <c r="B261" s="227">
        <v>177</v>
      </c>
      <c r="C261" s="193">
        <v>314011</v>
      </c>
      <c r="D261" s="193">
        <v>31410001</v>
      </c>
      <c r="E261" s="157" t="s">
        <v>280</v>
      </c>
      <c r="F261" s="229" t="s">
        <v>344</v>
      </c>
      <c r="G261" s="229" t="s">
        <v>345</v>
      </c>
      <c r="H261" s="230" t="s">
        <v>18</v>
      </c>
      <c r="I261" s="234"/>
      <c r="J261" s="230" t="s">
        <v>19</v>
      </c>
      <c r="K261" s="232">
        <v>1</v>
      </c>
      <c r="L261" s="160" t="s">
        <v>274</v>
      </c>
      <c r="M261" s="105">
        <v>0</v>
      </c>
      <c r="N261" s="370">
        <f t="shared" si="227"/>
        <v>2700</v>
      </c>
      <c r="O261" s="242">
        <v>2700</v>
      </c>
      <c r="P261" s="234">
        <f t="shared" si="205"/>
        <v>2700</v>
      </c>
      <c r="Q261" s="160" t="s">
        <v>139</v>
      </c>
      <c r="R261" s="235">
        <f t="shared" si="199"/>
        <v>3</v>
      </c>
      <c r="S261" s="234">
        <f t="shared" si="206"/>
        <v>8100</v>
      </c>
      <c r="T261" s="235">
        <f t="shared" si="200"/>
        <v>1</v>
      </c>
      <c r="U261" s="234">
        <f t="shared" si="207"/>
        <v>2700</v>
      </c>
      <c r="V261" s="235">
        <f t="shared" si="201"/>
        <v>0</v>
      </c>
      <c r="W261" s="234">
        <f t="shared" si="208"/>
        <v>0</v>
      </c>
      <c r="X261" s="235">
        <f t="shared" si="202"/>
        <v>0</v>
      </c>
      <c r="Y261" s="234">
        <f t="shared" si="209"/>
        <v>0</v>
      </c>
      <c r="Z261" s="234">
        <f t="shared" si="203"/>
        <v>10800</v>
      </c>
      <c r="AA261" s="236" t="b">
        <f t="shared" si="204"/>
        <v>0</v>
      </c>
      <c r="AB261" s="230" t="s">
        <v>22</v>
      </c>
      <c r="AC261" s="243"/>
      <c r="AD261" s="230"/>
      <c r="AE261" s="229" t="s">
        <v>23</v>
      </c>
      <c r="AF261" s="244"/>
      <c r="AG261" s="245"/>
      <c r="AH261" s="240">
        <v>1</v>
      </c>
      <c r="AI261" s="373">
        <f t="shared" si="210"/>
        <v>2700</v>
      </c>
      <c r="AJ261" s="240">
        <v>1</v>
      </c>
      <c r="AK261" s="373">
        <f t="shared" si="211"/>
        <v>2700</v>
      </c>
      <c r="AL261" s="240">
        <v>1</v>
      </c>
      <c r="AM261" s="373">
        <f t="shared" si="212"/>
        <v>2700</v>
      </c>
      <c r="AN261" s="240">
        <v>1</v>
      </c>
      <c r="AO261" s="373">
        <f t="shared" si="213"/>
        <v>2700</v>
      </c>
      <c r="AP261" s="240">
        <v>0</v>
      </c>
      <c r="AQ261" s="373">
        <f t="shared" si="214"/>
        <v>0</v>
      </c>
      <c r="AR261" s="240">
        <v>0</v>
      </c>
      <c r="AS261" s="373">
        <f t="shared" si="215"/>
        <v>0</v>
      </c>
      <c r="AT261" s="240">
        <v>0</v>
      </c>
      <c r="AU261" s="373">
        <f t="shared" si="216"/>
        <v>0</v>
      </c>
      <c r="AV261" s="240">
        <v>0</v>
      </c>
      <c r="AW261" s="373">
        <f t="shared" si="217"/>
        <v>0</v>
      </c>
      <c r="AX261" s="240">
        <v>0</v>
      </c>
      <c r="AY261" s="373">
        <f t="shared" si="218"/>
        <v>0</v>
      </c>
      <c r="AZ261" s="240">
        <v>0</v>
      </c>
      <c r="BA261" s="373">
        <f t="shared" si="219"/>
        <v>0</v>
      </c>
      <c r="BB261" s="240">
        <v>0</v>
      </c>
      <c r="BC261" s="373">
        <f t="shared" si="220"/>
        <v>0</v>
      </c>
      <c r="BD261" s="240">
        <v>0</v>
      </c>
      <c r="BE261" s="373">
        <f t="shared" si="221"/>
        <v>0</v>
      </c>
      <c r="BF261" s="387">
        <f t="shared" si="222"/>
        <v>10800</v>
      </c>
      <c r="BG261" s="387">
        <f t="shared" si="223"/>
        <v>10800</v>
      </c>
      <c r="BH261" s="390" t="b">
        <f t="shared" si="224"/>
        <v>1</v>
      </c>
      <c r="BI261" s="387">
        <f t="shared" si="225"/>
        <v>0</v>
      </c>
      <c r="BJ261" s="376">
        <f t="shared" si="228"/>
        <v>31410001</v>
      </c>
      <c r="BK261" s="384">
        <v>348</v>
      </c>
      <c r="BL261" s="384">
        <v>5</v>
      </c>
      <c r="BM261" s="385">
        <f t="shared" si="229"/>
        <v>3</v>
      </c>
      <c r="BN261" s="385">
        <f t="shared" si="230"/>
        <v>1</v>
      </c>
      <c r="BO261" s="385">
        <f t="shared" si="231"/>
        <v>0</v>
      </c>
      <c r="BP261" s="385">
        <f t="shared" si="232"/>
        <v>0</v>
      </c>
      <c r="BQ261" s="386">
        <f t="shared" si="233"/>
        <v>2700</v>
      </c>
      <c r="BR261" s="228">
        <f t="shared" si="226"/>
        <v>0</v>
      </c>
      <c r="BS261" s="228">
        <v>0</v>
      </c>
      <c r="BT261" s="228">
        <v>1</v>
      </c>
      <c r="BU261" s="228" t="s">
        <v>139</v>
      </c>
      <c r="BV261" s="228" t="str">
        <f t="shared" si="297"/>
        <v>1</v>
      </c>
      <c r="BW261" s="228" t="str">
        <f t="shared" si="297"/>
        <v>0</v>
      </c>
      <c r="BX261" s="228" t="str">
        <f t="shared" si="297"/>
        <v>0</v>
      </c>
      <c r="BY261" s="228" t="s">
        <v>23</v>
      </c>
      <c r="BZ261" s="387">
        <f t="shared" si="234"/>
        <v>2700</v>
      </c>
      <c r="CA261" s="387">
        <f t="shared" si="235"/>
        <v>2700</v>
      </c>
      <c r="CB261" s="387">
        <f t="shared" si="236"/>
        <v>2700</v>
      </c>
      <c r="CC261" s="387">
        <f t="shared" si="237"/>
        <v>2700</v>
      </c>
      <c r="CD261" s="387">
        <f t="shared" si="238"/>
        <v>0</v>
      </c>
      <c r="CE261" s="387">
        <f t="shared" si="239"/>
        <v>0</v>
      </c>
      <c r="CF261" s="387">
        <f t="shared" si="240"/>
        <v>0</v>
      </c>
      <c r="CG261" s="387">
        <f t="shared" si="241"/>
        <v>0</v>
      </c>
      <c r="CH261" s="387">
        <f t="shared" si="242"/>
        <v>0</v>
      </c>
      <c r="CI261" s="387">
        <f t="shared" si="243"/>
        <v>0</v>
      </c>
      <c r="CJ261" s="387">
        <f t="shared" si="244"/>
        <v>0</v>
      </c>
      <c r="CK261" s="387">
        <f t="shared" si="245"/>
        <v>0</v>
      </c>
    </row>
    <row r="262" spans="2:89" s="228" customFormat="1" ht="20.399999999999999" x14ac:dyDescent="0.3">
      <c r="B262" s="227">
        <v>178</v>
      </c>
      <c r="C262" s="193">
        <v>317011</v>
      </c>
      <c r="D262" s="193">
        <v>31710001</v>
      </c>
      <c r="E262" s="157" t="s">
        <v>281</v>
      </c>
      <c r="F262" s="229" t="s">
        <v>344</v>
      </c>
      <c r="G262" s="229" t="s">
        <v>345</v>
      </c>
      <c r="H262" s="230" t="s">
        <v>18</v>
      </c>
      <c r="I262" s="234"/>
      <c r="J262" s="230" t="s">
        <v>19</v>
      </c>
      <c r="K262" s="232">
        <v>1</v>
      </c>
      <c r="L262" s="160" t="s">
        <v>274</v>
      </c>
      <c r="M262" s="105">
        <v>0</v>
      </c>
      <c r="N262" s="370">
        <f t="shared" si="227"/>
        <v>715</v>
      </c>
      <c r="O262" s="242">
        <v>715</v>
      </c>
      <c r="P262" s="234">
        <f t="shared" si="205"/>
        <v>715</v>
      </c>
      <c r="Q262" s="160" t="s">
        <v>139</v>
      </c>
      <c r="R262" s="235">
        <f t="shared" si="199"/>
        <v>3</v>
      </c>
      <c r="S262" s="234">
        <f t="shared" si="206"/>
        <v>2145</v>
      </c>
      <c r="T262" s="235">
        <f t="shared" si="200"/>
        <v>961</v>
      </c>
      <c r="U262" s="234">
        <f t="shared" si="207"/>
        <v>687115</v>
      </c>
      <c r="V262" s="235">
        <f t="shared" si="201"/>
        <v>1440</v>
      </c>
      <c r="W262" s="234">
        <f t="shared" si="208"/>
        <v>1029600</v>
      </c>
      <c r="X262" s="235">
        <f t="shared" si="202"/>
        <v>1440</v>
      </c>
      <c r="Y262" s="234">
        <f t="shared" si="209"/>
        <v>1029600</v>
      </c>
      <c r="Z262" s="234">
        <f t="shared" si="203"/>
        <v>2748460</v>
      </c>
      <c r="AA262" s="236" t="b">
        <f t="shared" si="204"/>
        <v>0</v>
      </c>
      <c r="AB262" s="230" t="s">
        <v>22</v>
      </c>
      <c r="AC262" s="243"/>
      <c r="AD262" s="230"/>
      <c r="AE262" s="229" t="s">
        <v>23</v>
      </c>
      <c r="AF262" s="244"/>
      <c r="AG262" s="245"/>
      <c r="AH262" s="240">
        <v>1</v>
      </c>
      <c r="AI262" s="373">
        <f t="shared" si="210"/>
        <v>715</v>
      </c>
      <c r="AJ262" s="240">
        <v>1</v>
      </c>
      <c r="AK262" s="373">
        <f t="shared" si="211"/>
        <v>715</v>
      </c>
      <c r="AL262" s="240">
        <v>1</v>
      </c>
      <c r="AM262" s="373">
        <f t="shared" si="212"/>
        <v>715</v>
      </c>
      <c r="AN262" s="240">
        <v>1</v>
      </c>
      <c r="AO262" s="373">
        <f t="shared" si="213"/>
        <v>715</v>
      </c>
      <c r="AP262" s="240">
        <v>480</v>
      </c>
      <c r="AQ262" s="373">
        <f t="shared" si="214"/>
        <v>343200</v>
      </c>
      <c r="AR262" s="240">
        <v>480</v>
      </c>
      <c r="AS262" s="373">
        <f t="shared" si="215"/>
        <v>343200</v>
      </c>
      <c r="AT262" s="240">
        <v>480</v>
      </c>
      <c r="AU262" s="373">
        <f t="shared" si="216"/>
        <v>343200</v>
      </c>
      <c r="AV262" s="240">
        <v>480</v>
      </c>
      <c r="AW262" s="373">
        <f t="shared" si="217"/>
        <v>343200</v>
      </c>
      <c r="AX262" s="240">
        <v>480</v>
      </c>
      <c r="AY262" s="373">
        <f t="shared" si="218"/>
        <v>343200</v>
      </c>
      <c r="AZ262" s="240">
        <v>480</v>
      </c>
      <c r="BA262" s="373">
        <f t="shared" si="219"/>
        <v>343200</v>
      </c>
      <c r="BB262" s="240">
        <v>480</v>
      </c>
      <c r="BC262" s="373">
        <f t="shared" si="220"/>
        <v>343200</v>
      </c>
      <c r="BD262" s="240">
        <v>480</v>
      </c>
      <c r="BE262" s="373">
        <f t="shared" si="221"/>
        <v>343200</v>
      </c>
      <c r="BF262" s="387">
        <f t="shared" si="222"/>
        <v>2748460</v>
      </c>
      <c r="BG262" s="387">
        <f t="shared" si="223"/>
        <v>2748460</v>
      </c>
      <c r="BH262" s="390" t="b">
        <f t="shared" si="224"/>
        <v>1</v>
      </c>
      <c r="BI262" s="387">
        <f t="shared" si="225"/>
        <v>0</v>
      </c>
      <c r="BJ262" s="376">
        <f t="shared" si="228"/>
        <v>31710001</v>
      </c>
      <c r="BK262" s="384">
        <v>348</v>
      </c>
      <c r="BL262" s="384">
        <v>5</v>
      </c>
      <c r="BM262" s="385">
        <f t="shared" si="229"/>
        <v>3</v>
      </c>
      <c r="BN262" s="385">
        <f t="shared" si="230"/>
        <v>961</v>
      </c>
      <c r="BO262" s="385">
        <f t="shared" si="231"/>
        <v>1440</v>
      </c>
      <c r="BP262" s="385">
        <f t="shared" si="232"/>
        <v>1440</v>
      </c>
      <c r="BQ262" s="386">
        <f t="shared" si="233"/>
        <v>715</v>
      </c>
      <c r="BR262" s="228">
        <f t="shared" si="226"/>
        <v>0</v>
      </c>
      <c r="BS262" s="228">
        <v>0</v>
      </c>
      <c r="BT262" s="228">
        <v>1</v>
      </c>
      <c r="BU262" s="228" t="s">
        <v>139</v>
      </c>
      <c r="BV262" s="228" t="str">
        <f t="shared" si="297"/>
        <v>1</v>
      </c>
      <c r="BW262" s="228" t="str">
        <f t="shared" si="297"/>
        <v>0</v>
      </c>
      <c r="BX262" s="228" t="str">
        <f t="shared" si="297"/>
        <v>0</v>
      </c>
      <c r="BY262" s="228" t="s">
        <v>23</v>
      </c>
      <c r="BZ262" s="387">
        <f t="shared" si="234"/>
        <v>715</v>
      </c>
      <c r="CA262" s="387">
        <f t="shared" si="235"/>
        <v>715</v>
      </c>
      <c r="CB262" s="387">
        <f t="shared" si="236"/>
        <v>715</v>
      </c>
      <c r="CC262" s="387">
        <f t="shared" si="237"/>
        <v>715</v>
      </c>
      <c r="CD262" s="387">
        <f t="shared" si="238"/>
        <v>343200</v>
      </c>
      <c r="CE262" s="387">
        <f t="shared" si="239"/>
        <v>343200</v>
      </c>
      <c r="CF262" s="387">
        <f t="shared" si="240"/>
        <v>343200</v>
      </c>
      <c r="CG262" s="387">
        <f t="shared" si="241"/>
        <v>343200</v>
      </c>
      <c r="CH262" s="387">
        <f t="shared" si="242"/>
        <v>343200</v>
      </c>
      <c r="CI262" s="387">
        <f t="shared" si="243"/>
        <v>343200</v>
      </c>
      <c r="CJ262" s="387">
        <f t="shared" si="244"/>
        <v>343200</v>
      </c>
      <c r="CK262" s="387">
        <f t="shared" si="245"/>
        <v>343200</v>
      </c>
    </row>
    <row r="263" spans="2:89" ht="20.399999999999999" x14ac:dyDescent="0.3">
      <c r="B263" s="129">
        <v>179</v>
      </c>
      <c r="C263" s="192">
        <v>318011</v>
      </c>
      <c r="D263" s="192">
        <v>31810001</v>
      </c>
      <c r="E263" s="157" t="s">
        <v>282</v>
      </c>
      <c r="F263" s="108" t="s">
        <v>344</v>
      </c>
      <c r="G263" s="108" t="s">
        <v>345</v>
      </c>
      <c r="H263" s="109" t="s">
        <v>18</v>
      </c>
      <c r="I263" s="110"/>
      <c r="J263" s="109" t="s">
        <v>19</v>
      </c>
      <c r="K263" s="111">
        <f t="shared" si="348"/>
        <v>0</v>
      </c>
      <c r="L263" s="112" t="s">
        <v>20</v>
      </c>
      <c r="M263" s="201">
        <v>0</v>
      </c>
      <c r="N263" s="262">
        <f t="shared" si="227"/>
        <v>30</v>
      </c>
      <c r="O263" s="137">
        <v>30</v>
      </c>
      <c r="P263" s="110">
        <f t="shared" si="205"/>
        <v>0</v>
      </c>
      <c r="Q263" s="112" t="s">
        <v>139</v>
      </c>
      <c r="R263" s="113">
        <f t="shared" si="199"/>
        <v>0</v>
      </c>
      <c r="S263" s="114">
        <f t="shared" si="206"/>
        <v>0</v>
      </c>
      <c r="T263" s="113">
        <f t="shared" si="200"/>
        <v>0</v>
      </c>
      <c r="U263" s="115">
        <f t="shared" si="207"/>
        <v>0</v>
      </c>
      <c r="V263" s="113">
        <f t="shared" si="201"/>
        <v>0</v>
      </c>
      <c r="W263" s="115">
        <f t="shared" si="208"/>
        <v>0</v>
      </c>
      <c r="X263" s="113">
        <f t="shared" si="202"/>
        <v>0</v>
      </c>
      <c r="Y263" s="115">
        <f t="shared" si="209"/>
        <v>0</v>
      </c>
      <c r="Z263" s="116">
        <f t="shared" si="203"/>
        <v>0</v>
      </c>
      <c r="AA263" s="117" t="b">
        <f t="shared" si="204"/>
        <v>1</v>
      </c>
      <c r="AB263" s="109" t="s">
        <v>22</v>
      </c>
      <c r="AC263" s="122"/>
      <c r="AD263" s="109"/>
      <c r="AE263" s="108" t="s">
        <v>23</v>
      </c>
      <c r="AF263" s="119"/>
      <c r="AG263" s="120"/>
      <c r="AH263" s="21">
        <v>0</v>
      </c>
      <c r="AI263" s="164">
        <f t="shared" si="210"/>
        <v>0</v>
      </c>
      <c r="AJ263" s="21">
        <v>0</v>
      </c>
      <c r="AK263" s="164">
        <f t="shared" si="211"/>
        <v>0</v>
      </c>
      <c r="AL263" s="21">
        <v>0</v>
      </c>
      <c r="AM263" s="164">
        <f t="shared" si="212"/>
        <v>0</v>
      </c>
      <c r="AN263" s="21">
        <v>0</v>
      </c>
      <c r="AO263" s="164">
        <f t="shared" si="213"/>
        <v>0</v>
      </c>
      <c r="AP263" s="21">
        <v>0</v>
      </c>
      <c r="AQ263" s="164">
        <f t="shared" si="214"/>
        <v>0</v>
      </c>
      <c r="AR263" s="21">
        <v>0</v>
      </c>
      <c r="AS263" s="164">
        <f t="shared" si="215"/>
        <v>0</v>
      </c>
      <c r="AT263" s="21">
        <v>0</v>
      </c>
      <c r="AU263" s="164">
        <f t="shared" si="216"/>
        <v>0</v>
      </c>
      <c r="AV263" s="21">
        <v>0</v>
      </c>
      <c r="AW263" s="164">
        <f t="shared" si="217"/>
        <v>0</v>
      </c>
      <c r="AX263" s="21">
        <v>0</v>
      </c>
      <c r="AY263" s="164">
        <f t="shared" si="218"/>
        <v>0</v>
      </c>
      <c r="AZ263" s="21">
        <v>0</v>
      </c>
      <c r="BA263" s="164">
        <f t="shared" si="219"/>
        <v>0</v>
      </c>
      <c r="BB263" s="21">
        <v>0</v>
      </c>
      <c r="BC263" s="164">
        <f t="shared" si="220"/>
        <v>0</v>
      </c>
      <c r="BD263" s="21">
        <v>0</v>
      </c>
      <c r="BE263" s="164">
        <f t="shared" si="221"/>
        <v>0</v>
      </c>
      <c r="BF263" s="253">
        <f t="shared" si="222"/>
        <v>0</v>
      </c>
      <c r="BG263" s="253">
        <f t="shared" si="223"/>
        <v>0</v>
      </c>
      <c r="BH263" s="10" t="b">
        <f t="shared" si="224"/>
        <v>1</v>
      </c>
      <c r="BI263" s="253">
        <f t="shared" si="225"/>
        <v>0</v>
      </c>
      <c r="BJ263" s="250">
        <f t="shared" si="228"/>
        <v>31810001</v>
      </c>
      <c r="BK263" s="251">
        <v>348</v>
      </c>
      <c r="BL263" s="251">
        <v>5</v>
      </c>
      <c r="BM263" s="252">
        <f t="shared" si="229"/>
        <v>0</v>
      </c>
      <c r="BN263" s="252">
        <f t="shared" si="230"/>
        <v>0</v>
      </c>
      <c r="BO263" s="252">
        <f t="shared" si="231"/>
        <v>0</v>
      </c>
      <c r="BP263" s="252">
        <f t="shared" si="232"/>
        <v>0</v>
      </c>
      <c r="BQ263" s="254">
        <f t="shared" si="233"/>
        <v>30</v>
      </c>
      <c r="BR263">
        <f t="shared" si="226"/>
        <v>0</v>
      </c>
      <c r="BS263">
        <v>0</v>
      </c>
      <c r="BT263">
        <v>1</v>
      </c>
      <c r="BU263" t="s">
        <v>139</v>
      </c>
      <c r="BV263" t="str">
        <f t="shared" si="297"/>
        <v>1</v>
      </c>
      <c r="BW263" t="str">
        <f t="shared" si="297"/>
        <v>0</v>
      </c>
      <c r="BX263" t="str">
        <f t="shared" si="297"/>
        <v>0</v>
      </c>
      <c r="BY263" t="s">
        <v>23</v>
      </c>
      <c r="BZ263" s="253">
        <f t="shared" si="234"/>
        <v>0</v>
      </c>
      <c r="CA263" s="253">
        <f t="shared" si="235"/>
        <v>0</v>
      </c>
      <c r="CB263" s="253">
        <f t="shared" si="236"/>
        <v>0</v>
      </c>
      <c r="CC263" s="253">
        <f t="shared" si="237"/>
        <v>0</v>
      </c>
      <c r="CD263" s="253">
        <f t="shared" si="238"/>
        <v>0</v>
      </c>
      <c r="CE263" s="253">
        <f t="shared" si="239"/>
        <v>0</v>
      </c>
      <c r="CF263" s="253">
        <f t="shared" si="240"/>
        <v>0</v>
      </c>
      <c r="CG263" s="253">
        <f t="shared" si="241"/>
        <v>0</v>
      </c>
      <c r="CH263" s="253">
        <f t="shared" si="242"/>
        <v>0</v>
      </c>
      <c r="CI263" s="253">
        <f t="shared" si="243"/>
        <v>0</v>
      </c>
      <c r="CJ263" s="253">
        <f t="shared" si="244"/>
        <v>0</v>
      </c>
      <c r="CK263" s="253">
        <f t="shared" si="245"/>
        <v>0</v>
      </c>
    </row>
    <row r="264" spans="2:89" ht="20.399999999999999" x14ac:dyDescent="0.3">
      <c r="B264" s="129">
        <v>180</v>
      </c>
      <c r="C264" s="159">
        <v>322011</v>
      </c>
      <c r="D264" s="159">
        <v>32210001</v>
      </c>
      <c r="E264" s="155" t="s">
        <v>283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348"/>
        <v>0</v>
      </c>
      <c r="L264" s="156" t="s">
        <v>296</v>
      </c>
      <c r="M264" s="104">
        <v>0</v>
      </c>
      <c r="N264" s="262">
        <f t="shared" si="227"/>
        <v>14040</v>
      </c>
      <c r="O264" s="141">
        <v>14040</v>
      </c>
      <c r="P264" s="110">
        <f t="shared" si="205"/>
        <v>0</v>
      </c>
      <c r="Q264" s="112" t="s">
        <v>139</v>
      </c>
      <c r="R264" s="113">
        <f t="shared" ref="R264:R327" si="349">AH264+AJ264+AL264</f>
        <v>0</v>
      </c>
      <c r="S264" s="114">
        <f t="shared" si="206"/>
        <v>0</v>
      </c>
      <c r="T264" s="113">
        <f t="shared" ref="T264:T327" si="350">AN264+AP264+AR264</f>
        <v>0</v>
      </c>
      <c r="U264" s="115">
        <f t="shared" si="207"/>
        <v>0</v>
      </c>
      <c r="V264" s="113">
        <f t="shared" ref="V264:V327" si="351">AT264+AV264+AX264</f>
        <v>0</v>
      </c>
      <c r="W264" s="115">
        <f t="shared" si="208"/>
        <v>0</v>
      </c>
      <c r="X264" s="113">
        <f t="shared" ref="X264:X327" si="352">AZ264+BB264+BD264</f>
        <v>0</v>
      </c>
      <c r="Y264" s="115">
        <f t="shared" si="209"/>
        <v>0</v>
      </c>
      <c r="Z264" s="116">
        <f t="shared" ref="Z264:Z327" si="353">S264+U264+W264+Y264</f>
        <v>0</v>
      </c>
      <c r="AA264" s="117" t="b">
        <f t="shared" ref="AA264:AA327" si="354">K264=(SUM(X264,V264,T264,R264))</f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 t="shared" si="210"/>
        <v>0</v>
      </c>
      <c r="AJ264" s="22">
        <v>0</v>
      </c>
      <c r="AK264" s="164">
        <f t="shared" si="211"/>
        <v>0</v>
      </c>
      <c r="AL264" s="22">
        <v>0</v>
      </c>
      <c r="AM264" s="164">
        <f t="shared" si="212"/>
        <v>0</v>
      </c>
      <c r="AN264" s="22">
        <v>0</v>
      </c>
      <c r="AO264" s="164">
        <f t="shared" si="213"/>
        <v>0</v>
      </c>
      <c r="AP264" s="22">
        <v>0</v>
      </c>
      <c r="AQ264" s="164">
        <f t="shared" si="214"/>
        <v>0</v>
      </c>
      <c r="AR264" s="22">
        <v>0</v>
      </c>
      <c r="AS264" s="164">
        <f t="shared" si="215"/>
        <v>0</v>
      </c>
      <c r="AT264" s="22">
        <v>0</v>
      </c>
      <c r="AU264" s="164">
        <f t="shared" si="216"/>
        <v>0</v>
      </c>
      <c r="AV264" s="22">
        <v>0</v>
      </c>
      <c r="AW264" s="164">
        <f t="shared" si="217"/>
        <v>0</v>
      </c>
      <c r="AX264" s="22">
        <v>0</v>
      </c>
      <c r="AY264" s="164">
        <f t="shared" si="218"/>
        <v>0</v>
      </c>
      <c r="AZ264" s="22">
        <v>0</v>
      </c>
      <c r="BA264" s="164">
        <f t="shared" si="219"/>
        <v>0</v>
      </c>
      <c r="BB264" s="22">
        <v>0</v>
      </c>
      <c r="BC264" s="164">
        <f t="shared" si="220"/>
        <v>0</v>
      </c>
      <c r="BD264" s="22">
        <v>0</v>
      </c>
      <c r="BE264" s="164">
        <f t="shared" si="221"/>
        <v>0</v>
      </c>
      <c r="BF264" s="253">
        <f t="shared" si="222"/>
        <v>0</v>
      </c>
      <c r="BG264" s="253">
        <f t="shared" si="223"/>
        <v>0</v>
      </c>
      <c r="BH264" s="10" t="b">
        <f t="shared" si="224"/>
        <v>1</v>
      </c>
      <c r="BI264" s="253">
        <f t="shared" si="225"/>
        <v>0</v>
      </c>
      <c r="BJ264" s="250">
        <f t="shared" si="228"/>
        <v>32210001</v>
      </c>
      <c r="BK264" s="251">
        <v>348</v>
      </c>
      <c r="BL264" s="251">
        <v>5</v>
      </c>
      <c r="BM264" s="252">
        <f t="shared" si="229"/>
        <v>0</v>
      </c>
      <c r="BN264" s="252">
        <f t="shared" si="230"/>
        <v>0</v>
      </c>
      <c r="BO264" s="252">
        <f t="shared" si="231"/>
        <v>0</v>
      </c>
      <c r="BP264" s="252">
        <f t="shared" si="232"/>
        <v>0</v>
      </c>
      <c r="BQ264" s="254">
        <f t="shared" si="233"/>
        <v>14040</v>
      </c>
      <c r="BR264">
        <f t="shared" si="226"/>
        <v>0</v>
      </c>
      <c r="BS264">
        <v>0</v>
      </c>
      <c r="BT264">
        <v>1</v>
      </c>
      <c r="BU264" t="s">
        <v>139</v>
      </c>
      <c r="BV264" t="str">
        <f t="shared" si="297"/>
        <v>1</v>
      </c>
      <c r="BW264" t="str">
        <f t="shared" si="297"/>
        <v>0</v>
      </c>
      <c r="BX264" t="str">
        <f t="shared" si="297"/>
        <v>0</v>
      </c>
      <c r="BY264" t="s">
        <v>23</v>
      </c>
      <c r="BZ264" s="253">
        <f t="shared" si="234"/>
        <v>0</v>
      </c>
      <c r="CA264" s="253">
        <f t="shared" si="235"/>
        <v>0</v>
      </c>
      <c r="CB264" s="253">
        <f t="shared" si="236"/>
        <v>0</v>
      </c>
      <c r="CC264" s="253">
        <f t="shared" si="237"/>
        <v>0</v>
      </c>
      <c r="CD264" s="253">
        <f t="shared" si="238"/>
        <v>0</v>
      </c>
      <c r="CE264" s="253">
        <f t="shared" si="239"/>
        <v>0</v>
      </c>
      <c r="CF264" s="253">
        <f t="shared" si="240"/>
        <v>0</v>
      </c>
      <c r="CG264" s="253">
        <f t="shared" si="241"/>
        <v>0</v>
      </c>
      <c r="CH264" s="253">
        <f t="shared" si="242"/>
        <v>0</v>
      </c>
      <c r="CI264" s="253">
        <f t="shared" si="243"/>
        <v>0</v>
      </c>
      <c r="CJ264" s="253">
        <f t="shared" si="244"/>
        <v>0</v>
      </c>
      <c r="CK264" s="253">
        <f t="shared" si="245"/>
        <v>0</v>
      </c>
    </row>
    <row r="265" spans="2:89" ht="20.399999999999999" x14ac:dyDescent="0.3">
      <c r="B265" s="129">
        <v>181</v>
      </c>
      <c r="C265" s="159">
        <v>322011</v>
      </c>
      <c r="D265" s="159">
        <v>32210001</v>
      </c>
      <c r="E265" s="155" t="s">
        <v>284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si="348"/>
        <v>3</v>
      </c>
      <c r="L265" s="156" t="s">
        <v>296</v>
      </c>
      <c r="M265" s="201">
        <v>0</v>
      </c>
      <c r="N265" s="262">
        <f t="shared" si="227"/>
        <v>3879</v>
      </c>
      <c r="O265" s="141">
        <v>3879</v>
      </c>
      <c r="P265" s="110">
        <f t="shared" ref="P265:P328" si="355">(O265*(M265/100+1))*K265</f>
        <v>11637</v>
      </c>
      <c r="Q265" s="112" t="s">
        <v>139</v>
      </c>
      <c r="R265" s="113">
        <f t="shared" si="349"/>
        <v>3</v>
      </c>
      <c r="S265" s="114">
        <f t="shared" ref="S265:S328" si="356">R265*(O265*(M265/100+1))</f>
        <v>11637</v>
      </c>
      <c r="T265" s="113">
        <f t="shared" si="350"/>
        <v>0</v>
      </c>
      <c r="U265" s="115">
        <f t="shared" ref="U265:U328" si="357">T265*(O265*(M265/100+1))</f>
        <v>0</v>
      </c>
      <c r="V265" s="113">
        <f t="shared" si="351"/>
        <v>0</v>
      </c>
      <c r="W265" s="115">
        <f t="shared" ref="W265:W328" si="358">V265*(O265*(M265/100+1))</f>
        <v>0</v>
      </c>
      <c r="X265" s="113">
        <f t="shared" si="352"/>
        <v>0</v>
      </c>
      <c r="Y265" s="115">
        <f t="shared" ref="Y265:Y328" si="359">X265*(O265*(M265/100+1))</f>
        <v>0</v>
      </c>
      <c r="Z265" s="116">
        <f t="shared" si="353"/>
        <v>11637</v>
      </c>
      <c r="AA265" s="117" t="b">
        <f t="shared" si="354"/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1</v>
      </c>
      <c r="AI265" s="164">
        <f t="shared" ref="AI265:AI328" si="360">AH265*(O265*(M265/100+1))</f>
        <v>3879</v>
      </c>
      <c r="AJ265" s="22">
        <v>1</v>
      </c>
      <c r="AK265" s="164">
        <f t="shared" ref="AK265:AK328" si="361">AJ265*(O265*(M265/100+1))</f>
        <v>3879</v>
      </c>
      <c r="AL265" s="22">
        <v>1</v>
      </c>
      <c r="AM265" s="164">
        <f t="shared" ref="AM265:AM328" si="362">AL265*(O265*(M265/100+1))</f>
        <v>3879</v>
      </c>
      <c r="AN265" s="22">
        <v>0</v>
      </c>
      <c r="AO265" s="164">
        <f t="shared" ref="AO265:AO328" si="363">AN265*(O265*(M265/100+1))</f>
        <v>0</v>
      </c>
      <c r="AP265" s="22">
        <v>0</v>
      </c>
      <c r="AQ265" s="164">
        <f t="shared" ref="AQ265:AQ328" si="364">AP265*(O265*(M265/100+1))</f>
        <v>0</v>
      </c>
      <c r="AR265" s="22">
        <v>0</v>
      </c>
      <c r="AS265" s="164">
        <f t="shared" ref="AS265:AS328" si="365">AR265*(O265*(M265/100+1))</f>
        <v>0</v>
      </c>
      <c r="AT265" s="22">
        <v>0</v>
      </c>
      <c r="AU265" s="164">
        <f t="shared" ref="AU265:AU328" si="366">AT265*(O265*(M265/100+1))</f>
        <v>0</v>
      </c>
      <c r="AV265" s="22">
        <v>0</v>
      </c>
      <c r="AW265" s="164">
        <f t="shared" ref="AW265:AW328" si="367">AV265*(O265*(M265/100+1))</f>
        <v>0</v>
      </c>
      <c r="AX265" s="22">
        <v>0</v>
      </c>
      <c r="AY265" s="164">
        <f t="shared" ref="AY265:AY328" si="368">AX265*(O265*(M265/100+1))</f>
        <v>0</v>
      </c>
      <c r="AZ265" s="22">
        <v>0</v>
      </c>
      <c r="BA265" s="164">
        <f t="shared" ref="BA265:BA328" si="369">AZ265*(O265*(M265/100+1))</f>
        <v>0</v>
      </c>
      <c r="BB265" s="22">
        <v>0</v>
      </c>
      <c r="BC265" s="164">
        <f t="shared" ref="BC265:BC328" si="370">BB265*(O265*(M265/100+1))</f>
        <v>0</v>
      </c>
      <c r="BD265" s="22">
        <v>0</v>
      </c>
      <c r="BE265" s="164">
        <f t="shared" ref="BE265:BE328" si="371">BD265*(O265*(M265/100+1))</f>
        <v>0</v>
      </c>
      <c r="BF265" s="253">
        <f t="shared" ref="BF265:BF328" si="372">SUM(R265,T265,V265,X265)*(O265*(M265/100+1))</f>
        <v>11637</v>
      </c>
      <c r="BG265" s="253">
        <f t="shared" ref="BG265:BG328" si="373">SUM(BE265,BC265,BA265,AY265,AW265,AU265,AS265,AQ265,AO265,AM265,AK265,AI265)</f>
        <v>11637</v>
      </c>
      <c r="BH265" s="10" t="b">
        <f t="shared" ref="BH265:BH328" si="374">BF265=BG265</f>
        <v>1</v>
      </c>
      <c r="BI265" s="253">
        <f t="shared" ref="BI265:BI328" si="375">BF265-BG265</f>
        <v>0</v>
      </c>
      <c r="BJ265" s="250">
        <f t="shared" si="228"/>
        <v>32210001</v>
      </c>
      <c r="BK265" s="251">
        <v>348</v>
      </c>
      <c r="BL265" s="251">
        <v>5</v>
      </c>
      <c r="BM265" s="252">
        <f t="shared" si="229"/>
        <v>3</v>
      </c>
      <c r="BN265" s="252">
        <f t="shared" si="230"/>
        <v>0</v>
      </c>
      <c r="BO265" s="252">
        <f t="shared" si="231"/>
        <v>0</v>
      </c>
      <c r="BP265" s="252">
        <f t="shared" si="232"/>
        <v>0</v>
      </c>
      <c r="BQ265" s="254">
        <f t="shared" si="233"/>
        <v>3879</v>
      </c>
      <c r="BR265">
        <f t="shared" ref="BR265:BR328" si="376">M265</f>
        <v>0</v>
      </c>
      <c r="BS265">
        <v>0</v>
      </c>
      <c r="BT265">
        <v>1</v>
      </c>
      <c r="BU265" t="s">
        <v>139</v>
      </c>
      <c r="BV265" t="str">
        <f t="shared" si="297"/>
        <v>1</v>
      </c>
      <c r="BW265" t="str">
        <f t="shared" si="297"/>
        <v>0</v>
      </c>
      <c r="BX265" t="str">
        <f t="shared" si="297"/>
        <v>0</v>
      </c>
      <c r="BY265" t="s">
        <v>23</v>
      </c>
      <c r="BZ265" s="253">
        <f t="shared" si="234"/>
        <v>3879</v>
      </c>
      <c r="CA265" s="253">
        <f t="shared" si="235"/>
        <v>3879</v>
      </c>
      <c r="CB265" s="253">
        <f t="shared" si="236"/>
        <v>3879</v>
      </c>
      <c r="CC265" s="253">
        <f t="shared" si="237"/>
        <v>0</v>
      </c>
      <c r="CD265" s="253">
        <f t="shared" si="238"/>
        <v>0</v>
      </c>
      <c r="CE265" s="253">
        <f t="shared" si="239"/>
        <v>0</v>
      </c>
      <c r="CF265" s="253">
        <f t="shared" si="240"/>
        <v>0</v>
      </c>
      <c r="CG265" s="253">
        <f t="shared" si="241"/>
        <v>0</v>
      </c>
      <c r="CH265" s="253">
        <f t="shared" si="242"/>
        <v>0</v>
      </c>
      <c r="CI265" s="253">
        <f t="shared" si="243"/>
        <v>0</v>
      </c>
      <c r="CJ265" s="253">
        <f t="shared" si="244"/>
        <v>0</v>
      </c>
      <c r="CK265" s="253">
        <f t="shared" si="245"/>
        <v>0</v>
      </c>
    </row>
    <row r="266" spans="2:89" ht="20.399999999999999" x14ac:dyDescent="0.3">
      <c r="B266" s="129">
        <v>182</v>
      </c>
      <c r="C266" s="159">
        <v>322011</v>
      </c>
      <c r="D266" s="159">
        <v>32210001</v>
      </c>
      <c r="E266" s="155" t="s">
        <v>285</v>
      </c>
      <c r="F266" s="108" t="s">
        <v>344</v>
      </c>
      <c r="G266" s="108" t="s">
        <v>345</v>
      </c>
      <c r="H266" s="109" t="s">
        <v>18</v>
      </c>
      <c r="I266" s="123"/>
      <c r="J266" s="109" t="s">
        <v>19</v>
      </c>
      <c r="K266" s="111">
        <f t="shared" si="348"/>
        <v>0</v>
      </c>
      <c r="L266" s="156" t="s">
        <v>296</v>
      </c>
      <c r="M266" s="104">
        <v>0</v>
      </c>
      <c r="N266" s="262">
        <f t="shared" ref="N266:N329" si="377">ROUND(O266,2)</f>
        <v>57123.040000000001</v>
      </c>
      <c r="O266" s="141">
        <v>57123.040000000001</v>
      </c>
      <c r="P266" s="110">
        <f t="shared" si="355"/>
        <v>0</v>
      </c>
      <c r="Q266" s="112" t="s">
        <v>139</v>
      </c>
      <c r="R266" s="113">
        <f t="shared" si="349"/>
        <v>0</v>
      </c>
      <c r="S266" s="114">
        <f t="shared" si="356"/>
        <v>0</v>
      </c>
      <c r="T266" s="113">
        <f t="shared" si="350"/>
        <v>0</v>
      </c>
      <c r="U266" s="115">
        <f t="shared" si="357"/>
        <v>0</v>
      </c>
      <c r="V266" s="113">
        <f t="shared" si="351"/>
        <v>0</v>
      </c>
      <c r="W266" s="115">
        <f t="shared" si="358"/>
        <v>0</v>
      </c>
      <c r="X266" s="113">
        <f t="shared" si="352"/>
        <v>0</v>
      </c>
      <c r="Y266" s="115">
        <f t="shared" si="359"/>
        <v>0</v>
      </c>
      <c r="Z266" s="116">
        <f t="shared" si="353"/>
        <v>0</v>
      </c>
      <c r="AA266" s="117" t="b">
        <f t="shared" si="354"/>
        <v>1</v>
      </c>
      <c r="AB266" s="109" t="s">
        <v>22</v>
      </c>
      <c r="AC266" s="124"/>
      <c r="AD266" s="123"/>
      <c r="AE266" s="108" t="s">
        <v>23</v>
      </c>
      <c r="AF266" s="125"/>
      <c r="AG266" s="126"/>
      <c r="AH266" s="22">
        <v>0</v>
      </c>
      <c r="AI266" s="164">
        <f t="shared" si="360"/>
        <v>0</v>
      </c>
      <c r="AJ266" s="22">
        <v>0</v>
      </c>
      <c r="AK266" s="164">
        <f t="shared" si="361"/>
        <v>0</v>
      </c>
      <c r="AL266" s="22">
        <v>0</v>
      </c>
      <c r="AM266" s="164">
        <f t="shared" si="362"/>
        <v>0</v>
      </c>
      <c r="AN266" s="22">
        <v>0</v>
      </c>
      <c r="AO266" s="164">
        <f t="shared" si="363"/>
        <v>0</v>
      </c>
      <c r="AP266" s="22">
        <v>0</v>
      </c>
      <c r="AQ266" s="164">
        <f t="shared" si="364"/>
        <v>0</v>
      </c>
      <c r="AR266" s="22">
        <v>0</v>
      </c>
      <c r="AS266" s="164">
        <f t="shared" si="365"/>
        <v>0</v>
      </c>
      <c r="AT266" s="22">
        <v>0</v>
      </c>
      <c r="AU266" s="164">
        <f t="shared" si="366"/>
        <v>0</v>
      </c>
      <c r="AV266" s="22">
        <v>0</v>
      </c>
      <c r="AW266" s="164">
        <f t="shared" si="367"/>
        <v>0</v>
      </c>
      <c r="AX266" s="22">
        <v>0</v>
      </c>
      <c r="AY266" s="164">
        <f t="shared" si="368"/>
        <v>0</v>
      </c>
      <c r="AZ266" s="22">
        <v>0</v>
      </c>
      <c r="BA266" s="164">
        <f t="shared" si="369"/>
        <v>0</v>
      </c>
      <c r="BB266" s="22">
        <v>0</v>
      </c>
      <c r="BC266" s="164">
        <f t="shared" si="370"/>
        <v>0</v>
      </c>
      <c r="BD266" s="22">
        <v>0</v>
      </c>
      <c r="BE266" s="164">
        <f t="shared" si="371"/>
        <v>0</v>
      </c>
      <c r="BF266" s="253">
        <f t="shared" si="372"/>
        <v>0</v>
      </c>
      <c r="BG266" s="253">
        <f t="shared" si="373"/>
        <v>0</v>
      </c>
      <c r="BH266" s="10" t="b">
        <f t="shared" si="374"/>
        <v>1</v>
      </c>
      <c r="BI266" s="253">
        <f t="shared" si="375"/>
        <v>0</v>
      </c>
      <c r="BJ266" s="250">
        <f t="shared" ref="BJ266:BJ329" si="378">D266</f>
        <v>32210001</v>
      </c>
      <c r="BK266" s="251">
        <v>348</v>
      </c>
      <c r="BL266" s="251">
        <v>5</v>
      </c>
      <c r="BM266" s="252">
        <f t="shared" ref="BM266:BM329" si="379">R266</f>
        <v>0</v>
      </c>
      <c r="BN266" s="252">
        <f t="shared" ref="BN266:BN329" si="380">T266</f>
        <v>0</v>
      </c>
      <c r="BO266" s="252">
        <f t="shared" ref="BO266:BO329" si="381">V266</f>
        <v>0</v>
      </c>
      <c r="BP266" s="252">
        <f t="shared" ref="BP266:BP329" si="382">X266</f>
        <v>0</v>
      </c>
      <c r="BQ266" s="254">
        <f t="shared" ref="BQ266:BQ329" si="383">N266</f>
        <v>57123.040000000001</v>
      </c>
      <c r="BR266">
        <f t="shared" si="376"/>
        <v>0</v>
      </c>
      <c r="BS266">
        <v>0</v>
      </c>
      <c r="BT266">
        <v>1</v>
      </c>
      <c r="BU266" t="s">
        <v>139</v>
      </c>
      <c r="BV266" t="str">
        <f t="shared" si="297"/>
        <v>1</v>
      </c>
      <c r="BW266" t="str">
        <f t="shared" si="297"/>
        <v>0</v>
      </c>
      <c r="BX266" t="str">
        <f t="shared" si="297"/>
        <v>0</v>
      </c>
      <c r="BY266" t="s">
        <v>23</v>
      </c>
      <c r="BZ266" s="253">
        <f t="shared" ref="BZ266:BZ329" si="384">AI266</f>
        <v>0</v>
      </c>
      <c r="CA266" s="253">
        <f t="shared" ref="CA266:CA329" si="385">AK266</f>
        <v>0</v>
      </c>
      <c r="CB266" s="253">
        <f t="shared" ref="CB266:CB329" si="386">AM266</f>
        <v>0</v>
      </c>
      <c r="CC266" s="253">
        <f t="shared" ref="CC266:CC329" si="387">AO266</f>
        <v>0</v>
      </c>
      <c r="CD266" s="253">
        <f t="shared" ref="CD266:CD329" si="388">AQ266</f>
        <v>0</v>
      </c>
      <c r="CE266" s="253">
        <f t="shared" ref="CE266:CE329" si="389">AS266</f>
        <v>0</v>
      </c>
      <c r="CF266" s="253">
        <f t="shared" ref="CF266:CF329" si="390">AU266</f>
        <v>0</v>
      </c>
      <c r="CG266" s="253">
        <f t="shared" ref="CG266:CG329" si="391">AW266</f>
        <v>0</v>
      </c>
      <c r="CH266" s="253">
        <f t="shared" ref="CH266:CH329" si="392">AY266</f>
        <v>0</v>
      </c>
      <c r="CI266" s="253">
        <f t="shared" ref="CI266:CI329" si="393">BA266</f>
        <v>0</v>
      </c>
      <c r="CJ266" s="253">
        <f t="shared" ref="CJ266:CJ329" si="394">BC266</f>
        <v>0</v>
      </c>
      <c r="CK266" s="253">
        <f t="shared" ref="CK266:CK329" si="395">BE266</f>
        <v>0</v>
      </c>
    </row>
    <row r="267" spans="2:89" ht="20.399999999999999" x14ac:dyDescent="0.3">
      <c r="B267" s="129">
        <v>183</v>
      </c>
      <c r="C267" s="159">
        <v>322011</v>
      </c>
      <c r="D267" s="159">
        <v>32210001</v>
      </c>
      <c r="E267" s="155" t="s">
        <v>286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 t="shared" si="348"/>
        <v>0</v>
      </c>
      <c r="L267" s="156" t="s">
        <v>296</v>
      </c>
      <c r="M267" s="201">
        <v>0</v>
      </c>
      <c r="N267" s="262">
        <f t="shared" si="377"/>
        <v>31424.400000000001</v>
      </c>
      <c r="O267" s="141">
        <v>31424.400000000001</v>
      </c>
      <c r="P267" s="110">
        <f t="shared" si="355"/>
        <v>0</v>
      </c>
      <c r="Q267" s="112" t="s">
        <v>139</v>
      </c>
      <c r="R267" s="113">
        <f t="shared" si="349"/>
        <v>0</v>
      </c>
      <c r="S267" s="114">
        <f t="shared" si="356"/>
        <v>0</v>
      </c>
      <c r="T267" s="113">
        <f t="shared" si="350"/>
        <v>0</v>
      </c>
      <c r="U267" s="115">
        <f t="shared" si="357"/>
        <v>0</v>
      </c>
      <c r="V267" s="113">
        <f t="shared" si="351"/>
        <v>0</v>
      </c>
      <c r="W267" s="115">
        <f t="shared" si="358"/>
        <v>0</v>
      </c>
      <c r="X267" s="113">
        <f t="shared" si="352"/>
        <v>0</v>
      </c>
      <c r="Y267" s="115">
        <f t="shared" si="359"/>
        <v>0</v>
      </c>
      <c r="Z267" s="116">
        <f t="shared" si="353"/>
        <v>0</v>
      </c>
      <c r="AA267" s="117" t="b">
        <f t="shared" si="354"/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si="360"/>
        <v>0</v>
      </c>
      <c r="AJ267" s="22">
        <v>0</v>
      </c>
      <c r="AK267" s="164">
        <f t="shared" si="361"/>
        <v>0</v>
      </c>
      <c r="AL267" s="22">
        <v>0</v>
      </c>
      <c r="AM267" s="164">
        <f t="shared" si="362"/>
        <v>0</v>
      </c>
      <c r="AN267" s="22">
        <v>0</v>
      </c>
      <c r="AO267" s="164">
        <f t="shared" si="363"/>
        <v>0</v>
      </c>
      <c r="AP267" s="22">
        <v>0</v>
      </c>
      <c r="AQ267" s="164">
        <f t="shared" si="364"/>
        <v>0</v>
      </c>
      <c r="AR267" s="22">
        <v>0</v>
      </c>
      <c r="AS267" s="164">
        <f t="shared" si="365"/>
        <v>0</v>
      </c>
      <c r="AT267" s="22">
        <v>0</v>
      </c>
      <c r="AU267" s="164">
        <f t="shared" si="366"/>
        <v>0</v>
      </c>
      <c r="AV267" s="22">
        <v>0</v>
      </c>
      <c r="AW267" s="164">
        <f t="shared" si="367"/>
        <v>0</v>
      </c>
      <c r="AX267" s="22">
        <v>0</v>
      </c>
      <c r="AY267" s="164">
        <f t="shared" si="368"/>
        <v>0</v>
      </c>
      <c r="AZ267" s="22">
        <v>0</v>
      </c>
      <c r="BA267" s="164">
        <f t="shared" si="369"/>
        <v>0</v>
      </c>
      <c r="BB267" s="22">
        <v>0</v>
      </c>
      <c r="BC267" s="164">
        <f t="shared" si="370"/>
        <v>0</v>
      </c>
      <c r="BD267" s="22">
        <v>0</v>
      </c>
      <c r="BE267" s="164">
        <f t="shared" si="371"/>
        <v>0</v>
      </c>
      <c r="BF267" s="253">
        <f t="shared" si="372"/>
        <v>0</v>
      </c>
      <c r="BG267" s="253">
        <f t="shared" si="373"/>
        <v>0</v>
      </c>
      <c r="BH267" s="10" t="b">
        <f t="shared" si="374"/>
        <v>1</v>
      </c>
      <c r="BI267" s="253">
        <f t="shared" si="375"/>
        <v>0</v>
      </c>
      <c r="BJ267" s="250">
        <f t="shared" si="378"/>
        <v>32210001</v>
      </c>
      <c r="BK267" s="251">
        <v>348</v>
      </c>
      <c r="BL267" s="251">
        <v>5</v>
      </c>
      <c r="BM267" s="252">
        <f t="shared" si="379"/>
        <v>0</v>
      </c>
      <c r="BN267" s="252">
        <f t="shared" si="380"/>
        <v>0</v>
      </c>
      <c r="BO267" s="252">
        <f t="shared" si="381"/>
        <v>0</v>
      </c>
      <c r="BP267" s="252">
        <f t="shared" si="382"/>
        <v>0</v>
      </c>
      <c r="BQ267" s="254">
        <f t="shared" si="383"/>
        <v>31424.400000000001</v>
      </c>
      <c r="BR267">
        <f t="shared" si="376"/>
        <v>0</v>
      </c>
      <c r="BS267">
        <v>0</v>
      </c>
      <c r="BT267">
        <v>1</v>
      </c>
      <c r="BU267" t="s">
        <v>139</v>
      </c>
      <c r="BV267" t="str">
        <f t="shared" si="297"/>
        <v>1</v>
      </c>
      <c r="BW267" t="str">
        <f t="shared" si="297"/>
        <v>0</v>
      </c>
      <c r="BX267" t="str">
        <f t="shared" si="297"/>
        <v>0</v>
      </c>
      <c r="BY267" t="s">
        <v>23</v>
      </c>
      <c r="BZ267" s="253">
        <f t="shared" si="384"/>
        <v>0</v>
      </c>
      <c r="CA267" s="253">
        <f t="shared" si="385"/>
        <v>0</v>
      </c>
      <c r="CB267" s="253">
        <f t="shared" si="386"/>
        <v>0</v>
      </c>
      <c r="CC267" s="253">
        <f t="shared" si="387"/>
        <v>0</v>
      </c>
      <c r="CD267" s="253">
        <f t="shared" si="388"/>
        <v>0</v>
      </c>
      <c r="CE267" s="253">
        <f t="shared" si="389"/>
        <v>0</v>
      </c>
      <c r="CF267" s="253">
        <f t="shared" si="390"/>
        <v>0</v>
      </c>
      <c r="CG267" s="253">
        <f t="shared" si="391"/>
        <v>0</v>
      </c>
      <c r="CH267" s="253">
        <f t="shared" si="392"/>
        <v>0</v>
      </c>
      <c r="CI267" s="253">
        <f t="shared" si="393"/>
        <v>0</v>
      </c>
      <c r="CJ267" s="253">
        <f t="shared" si="394"/>
        <v>0</v>
      </c>
      <c r="CK267" s="253">
        <f t="shared" si="395"/>
        <v>0</v>
      </c>
    </row>
    <row r="268" spans="2:89" ht="20.399999999999999" x14ac:dyDescent="0.3">
      <c r="B268" s="129">
        <v>184</v>
      </c>
      <c r="C268" s="159">
        <v>322011</v>
      </c>
      <c r="D268" s="159">
        <v>32210001</v>
      </c>
      <c r="E268" s="155" t="s">
        <v>287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348"/>
        <v>0</v>
      </c>
      <c r="L268" s="156" t="s">
        <v>296</v>
      </c>
      <c r="M268" s="104">
        <v>0</v>
      </c>
      <c r="N268" s="262">
        <f t="shared" si="377"/>
        <v>20880</v>
      </c>
      <c r="O268" s="141">
        <v>20880</v>
      </c>
      <c r="P268" s="110">
        <f t="shared" si="355"/>
        <v>0</v>
      </c>
      <c r="Q268" s="112" t="s">
        <v>139</v>
      </c>
      <c r="R268" s="113">
        <f t="shared" si="349"/>
        <v>0</v>
      </c>
      <c r="S268" s="114">
        <f t="shared" si="356"/>
        <v>0</v>
      </c>
      <c r="T268" s="113">
        <f t="shared" si="350"/>
        <v>0</v>
      </c>
      <c r="U268" s="115">
        <f t="shared" si="357"/>
        <v>0</v>
      </c>
      <c r="V268" s="113">
        <f t="shared" si="351"/>
        <v>0</v>
      </c>
      <c r="W268" s="115">
        <f t="shared" si="358"/>
        <v>0</v>
      </c>
      <c r="X268" s="113">
        <f t="shared" si="352"/>
        <v>0</v>
      </c>
      <c r="Y268" s="115">
        <f t="shared" si="359"/>
        <v>0</v>
      </c>
      <c r="Z268" s="116">
        <f t="shared" si="353"/>
        <v>0</v>
      </c>
      <c r="AA268" s="117" t="b">
        <f t="shared" si="354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>
        <v>0</v>
      </c>
      <c r="AI268" s="164">
        <f t="shared" si="360"/>
        <v>0</v>
      </c>
      <c r="AJ268" s="22">
        <v>0</v>
      </c>
      <c r="AK268" s="164">
        <f t="shared" si="361"/>
        <v>0</v>
      </c>
      <c r="AL268" s="22">
        <v>0</v>
      </c>
      <c r="AM268" s="164">
        <f t="shared" si="362"/>
        <v>0</v>
      </c>
      <c r="AN268" s="22">
        <v>0</v>
      </c>
      <c r="AO268" s="164">
        <f t="shared" si="363"/>
        <v>0</v>
      </c>
      <c r="AP268" s="22">
        <v>0</v>
      </c>
      <c r="AQ268" s="164">
        <f t="shared" si="364"/>
        <v>0</v>
      </c>
      <c r="AR268" s="22">
        <v>0</v>
      </c>
      <c r="AS268" s="164">
        <f t="shared" si="365"/>
        <v>0</v>
      </c>
      <c r="AT268" s="22">
        <v>0</v>
      </c>
      <c r="AU268" s="164">
        <f t="shared" si="366"/>
        <v>0</v>
      </c>
      <c r="AV268" s="22">
        <v>0</v>
      </c>
      <c r="AW268" s="164">
        <f t="shared" si="367"/>
        <v>0</v>
      </c>
      <c r="AX268" s="22">
        <v>0</v>
      </c>
      <c r="AY268" s="164">
        <f t="shared" si="368"/>
        <v>0</v>
      </c>
      <c r="AZ268" s="22">
        <v>0</v>
      </c>
      <c r="BA268" s="164">
        <f t="shared" si="369"/>
        <v>0</v>
      </c>
      <c r="BB268" s="22">
        <v>0</v>
      </c>
      <c r="BC268" s="164">
        <f t="shared" si="370"/>
        <v>0</v>
      </c>
      <c r="BD268" s="22">
        <v>0</v>
      </c>
      <c r="BE268" s="164">
        <f t="shared" si="371"/>
        <v>0</v>
      </c>
      <c r="BF268" s="253">
        <f t="shared" si="372"/>
        <v>0</v>
      </c>
      <c r="BG268" s="253">
        <f t="shared" si="373"/>
        <v>0</v>
      </c>
      <c r="BH268" s="10" t="b">
        <f t="shared" si="374"/>
        <v>1</v>
      </c>
      <c r="BI268" s="253">
        <f t="shared" si="375"/>
        <v>0</v>
      </c>
      <c r="BJ268" s="250">
        <f t="shared" si="378"/>
        <v>32210001</v>
      </c>
      <c r="BK268" s="251">
        <v>348</v>
      </c>
      <c r="BL268" s="251">
        <v>5</v>
      </c>
      <c r="BM268" s="252">
        <f t="shared" si="379"/>
        <v>0</v>
      </c>
      <c r="BN268" s="252">
        <f t="shared" si="380"/>
        <v>0</v>
      </c>
      <c r="BO268" s="252">
        <f t="shared" si="381"/>
        <v>0</v>
      </c>
      <c r="BP268" s="252">
        <f t="shared" si="382"/>
        <v>0</v>
      </c>
      <c r="BQ268" s="254">
        <f t="shared" si="383"/>
        <v>20880</v>
      </c>
      <c r="BR268">
        <f t="shared" si="376"/>
        <v>0</v>
      </c>
      <c r="BS268">
        <v>0</v>
      </c>
      <c r="BT268">
        <v>1</v>
      </c>
      <c r="BU268" t="s">
        <v>139</v>
      </c>
      <c r="BV268" t="str">
        <f t="shared" si="297"/>
        <v>1</v>
      </c>
      <c r="BW268" t="str">
        <f t="shared" si="297"/>
        <v>0</v>
      </c>
      <c r="BX268" t="str">
        <f t="shared" si="297"/>
        <v>0</v>
      </c>
      <c r="BY268" t="s">
        <v>23</v>
      </c>
      <c r="BZ268" s="253">
        <f t="shared" si="384"/>
        <v>0</v>
      </c>
      <c r="CA268" s="253">
        <f t="shared" si="385"/>
        <v>0</v>
      </c>
      <c r="CB268" s="253">
        <f t="shared" si="386"/>
        <v>0</v>
      </c>
      <c r="CC268" s="253">
        <f t="shared" si="387"/>
        <v>0</v>
      </c>
      <c r="CD268" s="253">
        <f t="shared" si="388"/>
        <v>0</v>
      </c>
      <c r="CE268" s="253">
        <f t="shared" si="389"/>
        <v>0</v>
      </c>
      <c r="CF268" s="253">
        <f t="shared" si="390"/>
        <v>0</v>
      </c>
      <c r="CG268" s="253">
        <f t="shared" si="391"/>
        <v>0</v>
      </c>
      <c r="CH268" s="253">
        <f t="shared" si="392"/>
        <v>0</v>
      </c>
      <c r="CI268" s="253">
        <f t="shared" si="393"/>
        <v>0</v>
      </c>
      <c r="CJ268" s="253">
        <f t="shared" si="394"/>
        <v>0</v>
      </c>
      <c r="CK268" s="253">
        <f t="shared" si="395"/>
        <v>0</v>
      </c>
    </row>
    <row r="269" spans="2:89" ht="20.399999999999999" x14ac:dyDescent="0.3">
      <c r="B269" s="129">
        <v>185</v>
      </c>
      <c r="C269" s="159">
        <v>322011</v>
      </c>
      <c r="D269" s="159">
        <v>32210001</v>
      </c>
      <c r="E269" s="155" t="s">
        <v>288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348"/>
        <v>0</v>
      </c>
      <c r="L269" s="156" t="s">
        <v>296</v>
      </c>
      <c r="M269" s="201">
        <v>0</v>
      </c>
      <c r="N269" s="262">
        <f t="shared" si="377"/>
        <v>9099</v>
      </c>
      <c r="O269" s="141">
        <v>9099</v>
      </c>
      <c r="P269" s="110">
        <f t="shared" si="355"/>
        <v>0</v>
      </c>
      <c r="Q269" s="112" t="s">
        <v>139</v>
      </c>
      <c r="R269" s="113">
        <f t="shared" si="349"/>
        <v>0</v>
      </c>
      <c r="S269" s="114">
        <f t="shared" si="356"/>
        <v>0</v>
      </c>
      <c r="T269" s="113">
        <f t="shared" si="350"/>
        <v>0</v>
      </c>
      <c r="U269" s="115">
        <f t="shared" si="357"/>
        <v>0</v>
      </c>
      <c r="V269" s="113">
        <f t="shared" si="351"/>
        <v>0</v>
      </c>
      <c r="W269" s="115">
        <f t="shared" si="358"/>
        <v>0</v>
      </c>
      <c r="X269" s="113">
        <f t="shared" si="352"/>
        <v>0</v>
      </c>
      <c r="Y269" s="115">
        <f t="shared" si="359"/>
        <v>0</v>
      </c>
      <c r="Z269" s="116">
        <f t="shared" si="353"/>
        <v>0</v>
      </c>
      <c r="AA269" s="117" t="b">
        <f t="shared" si="354"/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0</v>
      </c>
      <c r="AI269" s="164">
        <f t="shared" si="360"/>
        <v>0</v>
      </c>
      <c r="AJ269" s="22">
        <v>0</v>
      </c>
      <c r="AK269" s="164">
        <f t="shared" si="361"/>
        <v>0</v>
      </c>
      <c r="AL269" s="22">
        <v>0</v>
      </c>
      <c r="AM269" s="164">
        <f t="shared" si="362"/>
        <v>0</v>
      </c>
      <c r="AN269" s="22">
        <v>0</v>
      </c>
      <c r="AO269" s="164">
        <f t="shared" si="363"/>
        <v>0</v>
      </c>
      <c r="AP269" s="22">
        <v>0</v>
      </c>
      <c r="AQ269" s="164">
        <f t="shared" si="364"/>
        <v>0</v>
      </c>
      <c r="AR269" s="22">
        <v>0</v>
      </c>
      <c r="AS269" s="164">
        <f t="shared" si="365"/>
        <v>0</v>
      </c>
      <c r="AT269" s="22">
        <v>0</v>
      </c>
      <c r="AU269" s="164">
        <f t="shared" si="366"/>
        <v>0</v>
      </c>
      <c r="AV269" s="22">
        <v>0</v>
      </c>
      <c r="AW269" s="164">
        <f t="shared" si="367"/>
        <v>0</v>
      </c>
      <c r="AX269" s="22">
        <v>0</v>
      </c>
      <c r="AY269" s="164">
        <f t="shared" si="368"/>
        <v>0</v>
      </c>
      <c r="AZ269" s="22">
        <v>0</v>
      </c>
      <c r="BA269" s="164">
        <f t="shared" si="369"/>
        <v>0</v>
      </c>
      <c r="BB269" s="22">
        <v>0</v>
      </c>
      <c r="BC269" s="164">
        <f t="shared" si="370"/>
        <v>0</v>
      </c>
      <c r="BD269" s="22">
        <v>0</v>
      </c>
      <c r="BE269" s="164">
        <f t="shared" si="371"/>
        <v>0</v>
      </c>
      <c r="BF269" s="253">
        <f t="shared" si="372"/>
        <v>0</v>
      </c>
      <c r="BG269" s="253">
        <f t="shared" si="373"/>
        <v>0</v>
      </c>
      <c r="BH269" s="10" t="b">
        <f t="shared" si="374"/>
        <v>1</v>
      </c>
      <c r="BI269" s="253">
        <f t="shared" si="375"/>
        <v>0</v>
      </c>
      <c r="BJ269" s="250">
        <f t="shared" si="378"/>
        <v>32210001</v>
      </c>
      <c r="BK269" s="251">
        <v>348</v>
      </c>
      <c r="BL269" s="251">
        <v>5</v>
      </c>
      <c r="BM269" s="252">
        <f t="shared" si="379"/>
        <v>0</v>
      </c>
      <c r="BN269" s="252">
        <f t="shared" si="380"/>
        <v>0</v>
      </c>
      <c r="BO269" s="252">
        <f t="shared" si="381"/>
        <v>0</v>
      </c>
      <c r="BP269" s="252">
        <f t="shared" si="382"/>
        <v>0</v>
      </c>
      <c r="BQ269" s="254">
        <f t="shared" si="383"/>
        <v>9099</v>
      </c>
      <c r="BR269">
        <f t="shared" si="376"/>
        <v>0</v>
      </c>
      <c r="BS269">
        <v>0</v>
      </c>
      <c r="BT269">
        <v>1</v>
      </c>
      <c r="BU269" t="s">
        <v>139</v>
      </c>
      <c r="BV269" t="str">
        <f t="shared" si="297"/>
        <v>1</v>
      </c>
      <c r="BW269" t="str">
        <f t="shared" si="297"/>
        <v>0</v>
      </c>
      <c r="BX269" t="str">
        <f t="shared" si="297"/>
        <v>0</v>
      </c>
      <c r="BY269" t="s">
        <v>23</v>
      </c>
      <c r="BZ269" s="253">
        <f t="shared" si="384"/>
        <v>0</v>
      </c>
      <c r="CA269" s="253">
        <f t="shared" si="385"/>
        <v>0</v>
      </c>
      <c r="CB269" s="253">
        <f t="shared" si="386"/>
        <v>0</v>
      </c>
      <c r="CC269" s="253">
        <f t="shared" si="387"/>
        <v>0</v>
      </c>
      <c r="CD269" s="253">
        <f t="shared" si="388"/>
        <v>0</v>
      </c>
      <c r="CE269" s="253">
        <f t="shared" si="389"/>
        <v>0</v>
      </c>
      <c r="CF269" s="253">
        <f t="shared" si="390"/>
        <v>0</v>
      </c>
      <c r="CG269" s="253">
        <f t="shared" si="391"/>
        <v>0</v>
      </c>
      <c r="CH269" s="253">
        <f t="shared" si="392"/>
        <v>0</v>
      </c>
      <c r="CI269" s="253">
        <f t="shared" si="393"/>
        <v>0</v>
      </c>
      <c r="CJ269" s="253">
        <f t="shared" si="394"/>
        <v>0</v>
      </c>
      <c r="CK269" s="253">
        <f t="shared" si="395"/>
        <v>0</v>
      </c>
    </row>
    <row r="270" spans="2:89" ht="30.6" x14ac:dyDescent="0.3">
      <c r="B270" s="129">
        <v>186</v>
      </c>
      <c r="C270" s="159">
        <v>322011</v>
      </c>
      <c r="D270" s="159">
        <v>32210001</v>
      </c>
      <c r="E270" s="155" t="s">
        <v>289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48"/>
        <v>0</v>
      </c>
      <c r="L270" s="156" t="s">
        <v>296</v>
      </c>
      <c r="M270" s="104">
        <v>0</v>
      </c>
      <c r="N270" s="262">
        <f t="shared" si="377"/>
        <v>150800</v>
      </c>
      <c r="O270" s="141">
        <v>150800</v>
      </c>
      <c r="P270" s="110">
        <f t="shared" si="355"/>
        <v>0</v>
      </c>
      <c r="Q270" s="112" t="s">
        <v>139</v>
      </c>
      <c r="R270" s="113">
        <f t="shared" si="349"/>
        <v>0</v>
      </c>
      <c r="S270" s="114">
        <f t="shared" si="356"/>
        <v>0</v>
      </c>
      <c r="T270" s="113">
        <f t="shared" si="350"/>
        <v>0</v>
      </c>
      <c r="U270" s="115">
        <f t="shared" si="357"/>
        <v>0</v>
      </c>
      <c r="V270" s="113">
        <f t="shared" si="351"/>
        <v>0</v>
      </c>
      <c r="W270" s="115">
        <f t="shared" si="358"/>
        <v>0</v>
      </c>
      <c r="X270" s="113">
        <f t="shared" si="352"/>
        <v>0</v>
      </c>
      <c r="Y270" s="115">
        <f t="shared" si="359"/>
        <v>0</v>
      </c>
      <c r="Z270" s="116">
        <f t="shared" si="353"/>
        <v>0</v>
      </c>
      <c r="AA270" s="117" t="b">
        <f t="shared" si="354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360"/>
        <v>0</v>
      </c>
      <c r="AJ270" s="22">
        <v>0</v>
      </c>
      <c r="AK270" s="164">
        <f t="shared" si="361"/>
        <v>0</v>
      </c>
      <c r="AL270" s="22">
        <v>0</v>
      </c>
      <c r="AM270" s="164">
        <f t="shared" si="362"/>
        <v>0</v>
      </c>
      <c r="AN270" s="22">
        <v>0</v>
      </c>
      <c r="AO270" s="164">
        <f t="shared" si="363"/>
        <v>0</v>
      </c>
      <c r="AP270" s="22">
        <v>0</v>
      </c>
      <c r="AQ270" s="164">
        <f t="shared" si="364"/>
        <v>0</v>
      </c>
      <c r="AR270" s="22">
        <v>0</v>
      </c>
      <c r="AS270" s="164">
        <f t="shared" si="365"/>
        <v>0</v>
      </c>
      <c r="AT270" s="22">
        <v>0</v>
      </c>
      <c r="AU270" s="164">
        <f t="shared" si="366"/>
        <v>0</v>
      </c>
      <c r="AV270" s="22">
        <v>0</v>
      </c>
      <c r="AW270" s="164">
        <f t="shared" si="367"/>
        <v>0</v>
      </c>
      <c r="AX270" s="22">
        <v>0</v>
      </c>
      <c r="AY270" s="164">
        <f t="shared" si="368"/>
        <v>0</v>
      </c>
      <c r="AZ270" s="22">
        <v>0</v>
      </c>
      <c r="BA270" s="164">
        <f t="shared" si="369"/>
        <v>0</v>
      </c>
      <c r="BB270" s="22">
        <v>0</v>
      </c>
      <c r="BC270" s="164">
        <f t="shared" si="370"/>
        <v>0</v>
      </c>
      <c r="BD270" s="22">
        <v>0</v>
      </c>
      <c r="BE270" s="164">
        <f t="shared" si="371"/>
        <v>0</v>
      </c>
      <c r="BF270" s="253">
        <f t="shared" si="372"/>
        <v>0</v>
      </c>
      <c r="BG270" s="253">
        <f t="shared" si="373"/>
        <v>0</v>
      </c>
      <c r="BH270" s="10" t="b">
        <f t="shared" si="374"/>
        <v>1</v>
      </c>
      <c r="BI270" s="253">
        <f t="shared" si="375"/>
        <v>0</v>
      </c>
      <c r="BJ270" s="250">
        <f t="shared" si="378"/>
        <v>32210001</v>
      </c>
      <c r="BK270" s="251">
        <v>348</v>
      </c>
      <c r="BL270" s="251">
        <v>5</v>
      </c>
      <c r="BM270" s="252">
        <f t="shared" si="379"/>
        <v>0</v>
      </c>
      <c r="BN270" s="252">
        <f t="shared" si="380"/>
        <v>0</v>
      </c>
      <c r="BO270" s="252">
        <f t="shared" si="381"/>
        <v>0</v>
      </c>
      <c r="BP270" s="252">
        <f t="shared" si="382"/>
        <v>0</v>
      </c>
      <c r="BQ270" s="254">
        <f t="shared" si="383"/>
        <v>150800</v>
      </c>
      <c r="BR270">
        <f t="shared" si="376"/>
        <v>0</v>
      </c>
      <c r="BS270">
        <v>0</v>
      </c>
      <c r="BT270">
        <v>1</v>
      </c>
      <c r="BU270" t="s">
        <v>139</v>
      </c>
      <c r="BV270" t="str">
        <f t="shared" si="297"/>
        <v>1</v>
      </c>
      <c r="BW270" t="str">
        <f t="shared" si="297"/>
        <v>0</v>
      </c>
      <c r="BX270" t="str">
        <f t="shared" si="297"/>
        <v>0</v>
      </c>
      <c r="BY270" t="s">
        <v>23</v>
      </c>
      <c r="BZ270" s="253">
        <f t="shared" si="384"/>
        <v>0</v>
      </c>
      <c r="CA270" s="253">
        <f t="shared" si="385"/>
        <v>0</v>
      </c>
      <c r="CB270" s="253">
        <f t="shared" si="386"/>
        <v>0</v>
      </c>
      <c r="CC270" s="253">
        <f t="shared" si="387"/>
        <v>0</v>
      </c>
      <c r="CD270" s="253">
        <f t="shared" si="388"/>
        <v>0</v>
      </c>
      <c r="CE270" s="253">
        <f t="shared" si="389"/>
        <v>0</v>
      </c>
      <c r="CF270" s="253">
        <f t="shared" si="390"/>
        <v>0</v>
      </c>
      <c r="CG270" s="253">
        <f t="shared" si="391"/>
        <v>0</v>
      </c>
      <c r="CH270" s="253">
        <f t="shared" si="392"/>
        <v>0</v>
      </c>
      <c r="CI270" s="253">
        <f t="shared" si="393"/>
        <v>0</v>
      </c>
      <c r="CJ270" s="253">
        <f t="shared" si="394"/>
        <v>0</v>
      </c>
      <c r="CK270" s="253">
        <f t="shared" si="395"/>
        <v>0</v>
      </c>
    </row>
    <row r="271" spans="2:89" ht="20.399999999999999" x14ac:dyDescent="0.3">
      <c r="B271" s="129">
        <v>187</v>
      </c>
      <c r="C271" s="159">
        <v>322011</v>
      </c>
      <c r="D271" s="159">
        <v>32210001</v>
      </c>
      <c r="E271" s="155" t="s">
        <v>290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48"/>
        <v>0</v>
      </c>
      <c r="L271" s="156" t="s">
        <v>296</v>
      </c>
      <c r="M271" s="201">
        <v>0</v>
      </c>
      <c r="N271" s="262">
        <f t="shared" si="377"/>
        <v>8456</v>
      </c>
      <c r="O271" s="141">
        <v>8456</v>
      </c>
      <c r="P271" s="110">
        <f t="shared" si="355"/>
        <v>0</v>
      </c>
      <c r="Q271" s="112" t="s">
        <v>139</v>
      </c>
      <c r="R271" s="113">
        <f t="shared" si="349"/>
        <v>0</v>
      </c>
      <c r="S271" s="114">
        <f t="shared" si="356"/>
        <v>0</v>
      </c>
      <c r="T271" s="113">
        <f t="shared" si="350"/>
        <v>0</v>
      </c>
      <c r="U271" s="115">
        <f t="shared" si="357"/>
        <v>0</v>
      </c>
      <c r="V271" s="113">
        <f t="shared" si="351"/>
        <v>0</v>
      </c>
      <c r="W271" s="115">
        <f t="shared" si="358"/>
        <v>0</v>
      </c>
      <c r="X271" s="113">
        <f t="shared" si="352"/>
        <v>0</v>
      </c>
      <c r="Y271" s="115">
        <f t="shared" si="359"/>
        <v>0</v>
      </c>
      <c r="Z271" s="116">
        <f t="shared" si="353"/>
        <v>0</v>
      </c>
      <c r="AA271" s="117" t="b">
        <f t="shared" si="354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360"/>
        <v>0</v>
      </c>
      <c r="AJ271" s="22">
        <v>0</v>
      </c>
      <c r="AK271" s="164">
        <f t="shared" si="361"/>
        <v>0</v>
      </c>
      <c r="AL271" s="22">
        <v>0</v>
      </c>
      <c r="AM271" s="164">
        <f t="shared" si="362"/>
        <v>0</v>
      </c>
      <c r="AN271" s="22">
        <v>0</v>
      </c>
      <c r="AO271" s="164">
        <f t="shared" si="363"/>
        <v>0</v>
      </c>
      <c r="AP271" s="22">
        <v>0</v>
      </c>
      <c r="AQ271" s="164">
        <f t="shared" si="364"/>
        <v>0</v>
      </c>
      <c r="AR271" s="22">
        <v>0</v>
      </c>
      <c r="AS271" s="164">
        <f t="shared" si="365"/>
        <v>0</v>
      </c>
      <c r="AT271" s="22">
        <v>0</v>
      </c>
      <c r="AU271" s="164">
        <f t="shared" si="366"/>
        <v>0</v>
      </c>
      <c r="AV271" s="22">
        <v>0</v>
      </c>
      <c r="AW271" s="164">
        <f t="shared" si="367"/>
        <v>0</v>
      </c>
      <c r="AX271" s="22">
        <v>0</v>
      </c>
      <c r="AY271" s="164">
        <f t="shared" si="368"/>
        <v>0</v>
      </c>
      <c r="AZ271" s="22">
        <v>0</v>
      </c>
      <c r="BA271" s="164">
        <f t="shared" si="369"/>
        <v>0</v>
      </c>
      <c r="BB271" s="22">
        <v>0</v>
      </c>
      <c r="BC271" s="164">
        <f t="shared" si="370"/>
        <v>0</v>
      </c>
      <c r="BD271" s="22">
        <v>0</v>
      </c>
      <c r="BE271" s="164">
        <f t="shared" si="371"/>
        <v>0</v>
      </c>
      <c r="BF271" s="253">
        <f t="shared" si="372"/>
        <v>0</v>
      </c>
      <c r="BG271" s="253">
        <f t="shared" si="373"/>
        <v>0</v>
      </c>
      <c r="BH271" s="10" t="b">
        <f t="shared" si="374"/>
        <v>1</v>
      </c>
      <c r="BI271" s="253">
        <f t="shared" si="375"/>
        <v>0</v>
      </c>
      <c r="BJ271" s="250">
        <f t="shared" si="378"/>
        <v>32210001</v>
      </c>
      <c r="BK271" s="251">
        <v>348</v>
      </c>
      <c r="BL271" s="251">
        <v>5</v>
      </c>
      <c r="BM271" s="252">
        <f t="shared" si="379"/>
        <v>0</v>
      </c>
      <c r="BN271" s="252">
        <f t="shared" si="380"/>
        <v>0</v>
      </c>
      <c r="BO271" s="252">
        <f t="shared" si="381"/>
        <v>0</v>
      </c>
      <c r="BP271" s="252">
        <f t="shared" si="382"/>
        <v>0</v>
      </c>
      <c r="BQ271" s="254">
        <f t="shared" si="383"/>
        <v>8456</v>
      </c>
      <c r="BR271">
        <f t="shared" si="376"/>
        <v>0</v>
      </c>
      <c r="BS271">
        <v>0</v>
      </c>
      <c r="BT271">
        <v>1</v>
      </c>
      <c r="BU271" t="s">
        <v>139</v>
      </c>
      <c r="BV271" t="str">
        <f t="shared" si="297"/>
        <v>1</v>
      </c>
      <c r="BW271" t="str">
        <f t="shared" si="297"/>
        <v>0</v>
      </c>
      <c r="BX271" t="str">
        <f t="shared" si="297"/>
        <v>0</v>
      </c>
      <c r="BY271" t="s">
        <v>23</v>
      </c>
      <c r="BZ271" s="253">
        <f t="shared" si="384"/>
        <v>0</v>
      </c>
      <c r="CA271" s="253">
        <f t="shared" si="385"/>
        <v>0</v>
      </c>
      <c r="CB271" s="253">
        <f t="shared" si="386"/>
        <v>0</v>
      </c>
      <c r="CC271" s="253">
        <f t="shared" si="387"/>
        <v>0</v>
      </c>
      <c r="CD271" s="253">
        <f t="shared" si="388"/>
        <v>0</v>
      </c>
      <c r="CE271" s="253">
        <f t="shared" si="389"/>
        <v>0</v>
      </c>
      <c r="CF271" s="253">
        <f t="shared" si="390"/>
        <v>0</v>
      </c>
      <c r="CG271" s="253">
        <f t="shared" si="391"/>
        <v>0</v>
      </c>
      <c r="CH271" s="253">
        <f t="shared" si="392"/>
        <v>0</v>
      </c>
      <c r="CI271" s="253">
        <f t="shared" si="393"/>
        <v>0</v>
      </c>
      <c r="CJ271" s="253">
        <f t="shared" si="394"/>
        <v>0</v>
      </c>
      <c r="CK271" s="253">
        <f t="shared" si="395"/>
        <v>0</v>
      </c>
    </row>
    <row r="272" spans="2:89" ht="20.399999999999999" x14ac:dyDescent="0.3">
      <c r="B272" s="129">
        <v>188</v>
      </c>
      <c r="C272" s="159">
        <v>322011</v>
      </c>
      <c r="D272" s="159">
        <v>32210001</v>
      </c>
      <c r="E272" s="155" t="s">
        <v>291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48"/>
        <v>0</v>
      </c>
      <c r="L272" s="156" t="s">
        <v>296</v>
      </c>
      <c r="M272" s="104">
        <v>0</v>
      </c>
      <c r="N272" s="262">
        <f t="shared" si="377"/>
        <v>6150.9</v>
      </c>
      <c r="O272" s="141">
        <v>6150.9</v>
      </c>
      <c r="P272" s="110">
        <f t="shared" si="355"/>
        <v>0</v>
      </c>
      <c r="Q272" s="112" t="s">
        <v>139</v>
      </c>
      <c r="R272" s="113">
        <f t="shared" si="349"/>
        <v>0</v>
      </c>
      <c r="S272" s="114">
        <f t="shared" si="356"/>
        <v>0</v>
      </c>
      <c r="T272" s="113">
        <f t="shared" si="350"/>
        <v>0</v>
      </c>
      <c r="U272" s="115">
        <f t="shared" si="357"/>
        <v>0</v>
      </c>
      <c r="V272" s="113">
        <f t="shared" si="351"/>
        <v>0</v>
      </c>
      <c r="W272" s="115">
        <f t="shared" si="358"/>
        <v>0</v>
      </c>
      <c r="X272" s="113">
        <f t="shared" si="352"/>
        <v>0</v>
      </c>
      <c r="Y272" s="115">
        <f t="shared" si="359"/>
        <v>0</v>
      </c>
      <c r="Z272" s="116">
        <f t="shared" si="353"/>
        <v>0</v>
      </c>
      <c r="AA272" s="117" t="b">
        <f t="shared" si="354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360"/>
        <v>0</v>
      </c>
      <c r="AJ272" s="22">
        <v>0</v>
      </c>
      <c r="AK272" s="164">
        <f t="shared" si="361"/>
        <v>0</v>
      </c>
      <c r="AL272" s="22">
        <v>0</v>
      </c>
      <c r="AM272" s="164">
        <f t="shared" si="362"/>
        <v>0</v>
      </c>
      <c r="AN272" s="22">
        <v>0</v>
      </c>
      <c r="AO272" s="164">
        <f t="shared" si="363"/>
        <v>0</v>
      </c>
      <c r="AP272" s="22">
        <v>0</v>
      </c>
      <c r="AQ272" s="164">
        <f t="shared" si="364"/>
        <v>0</v>
      </c>
      <c r="AR272" s="22">
        <v>0</v>
      </c>
      <c r="AS272" s="164">
        <f t="shared" si="365"/>
        <v>0</v>
      </c>
      <c r="AT272" s="22">
        <v>0</v>
      </c>
      <c r="AU272" s="164">
        <f t="shared" si="366"/>
        <v>0</v>
      </c>
      <c r="AV272" s="22">
        <v>0</v>
      </c>
      <c r="AW272" s="164">
        <f t="shared" si="367"/>
        <v>0</v>
      </c>
      <c r="AX272" s="22">
        <v>0</v>
      </c>
      <c r="AY272" s="164">
        <f t="shared" si="368"/>
        <v>0</v>
      </c>
      <c r="AZ272" s="22">
        <v>0</v>
      </c>
      <c r="BA272" s="164">
        <f t="shared" si="369"/>
        <v>0</v>
      </c>
      <c r="BB272" s="22">
        <v>0</v>
      </c>
      <c r="BC272" s="164">
        <f t="shared" si="370"/>
        <v>0</v>
      </c>
      <c r="BD272" s="22">
        <v>0</v>
      </c>
      <c r="BE272" s="164">
        <f t="shared" si="371"/>
        <v>0</v>
      </c>
      <c r="BF272" s="253">
        <f t="shared" si="372"/>
        <v>0</v>
      </c>
      <c r="BG272" s="253">
        <f t="shared" si="373"/>
        <v>0</v>
      </c>
      <c r="BH272" s="10" t="b">
        <f t="shared" si="374"/>
        <v>1</v>
      </c>
      <c r="BI272" s="253">
        <f t="shared" si="375"/>
        <v>0</v>
      </c>
      <c r="BJ272" s="250">
        <f t="shared" si="378"/>
        <v>32210001</v>
      </c>
      <c r="BK272" s="251">
        <v>348</v>
      </c>
      <c r="BL272" s="251">
        <v>5</v>
      </c>
      <c r="BM272" s="252">
        <f t="shared" si="379"/>
        <v>0</v>
      </c>
      <c r="BN272" s="252">
        <f t="shared" si="380"/>
        <v>0</v>
      </c>
      <c r="BO272" s="252">
        <f t="shared" si="381"/>
        <v>0</v>
      </c>
      <c r="BP272" s="252">
        <f t="shared" si="382"/>
        <v>0</v>
      </c>
      <c r="BQ272" s="254">
        <f t="shared" si="383"/>
        <v>6150.9</v>
      </c>
      <c r="BR272">
        <f t="shared" si="376"/>
        <v>0</v>
      </c>
      <c r="BS272">
        <v>0</v>
      </c>
      <c r="BT272">
        <v>1</v>
      </c>
      <c r="BU272" t="s">
        <v>139</v>
      </c>
      <c r="BV272" t="str">
        <f t="shared" si="297"/>
        <v>1</v>
      </c>
      <c r="BW272" t="str">
        <f t="shared" si="297"/>
        <v>0</v>
      </c>
      <c r="BX272" t="str">
        <f t="shared" si="297"/>
        <v>0</v>
      </c>
      <c r="BY272" t="s">
        <v>23</v>
      </c>
      <c r="BZ272" s="253">
        <f t="shared" si="384"/>
        <v>0</v>
      </c>
      <c r="CA272" s="253">
        <f t="shared" si="385"/>
        <v>0</v>
      </c>
      <c r="CB272" s="253">
        <f t="shared" si="386"/>
        <v>0</v>
      </c>
      <c r="CC272" s="253">
        <f t="shared" si="387"/>
        <v>0</v>
      </c>
      <c r="CD272" s="253">
        <f t="shared" si="388"/>
        <v>0</v>
      </c>
      <c r="CE272" s="253">
        <f t="shared" si="389"/>
        <v>0</v>
      </c>
      <c r="CF272" s="253">
        <f t="shared" si="390"/>
        <v>0</v>
      </c>
      <c r="CG272" s="253">
        <f t="shared" si="391"/>
        <v>0</v>
      </c>
      <c r="CH272" s="253">
        <f t="shared" si="392"/>
        <v>0</v>
      </c>
      <c r="CI272" s="253">
        <f t="shared" si="393"/>
        <v>0</v>
      </c>
      <c r="CJ272" s="253">
        <f t="shared" si="394"/>
        <v>0</v>
      </c>
      <c r="CK272" s="253">
        <f t="shared" si="395"/>
        <v>0</v>
      </c>
    </row>
    <row r="273" spans="2:89" ht="20.399999999999999" x14ac:dyDescent="0.3">
      <c r="B273" s="129">
        <v>189</v>
      </c>
      <c r="C273" s="159">
        <v>322011</v>
      </c>
      <c r="D273" s="159">
        <v>32210001</v>
      </c>
      <c r="E273" s="155" t="s">
        <v>292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348"/>
        <v>0</v>
      </c>
      <c r="L273" s="156" t="s">
        <v>296</v>
      </c>
      <c r="M273" s="201">
        <v>0</v>
      </c>
      <c r="N273" s="262">
        <f t="shared" si="377"/>
        <v>9298</v>
      </c>
      <c r="O273" s="141">
        <v>9298</v>
      </c>
      <c r="P273" s="110">
        <f t="shared" si="355"/>
        <v>0</v>
      </c>
      <c r="Q273" s="112" t="s">
        <v>139</v>
      </c>
      <c r="R273" s="113">
        <f t="shared" si="349"/>
        <v>0</v>
      </c>
      <c r="S273" s="114">
        <f t="shared" si="356"/>
        <v>0</v>
      </c>
      <c r="T273" s="113">
        <f t="shared" si="350"/>
        <v>0</v>
      </c>
      <c r="U273" s="115">
        <f t="shared" si="357"/>
        <v>0</v>
      </c>
      <c r="V273" s="113">
        <f t="shared" si="351"/>
        <v>0</v>
      </c>
      <c r="W273" s="115">
        <f t="shared" si="358"/>
        <v>0</v>
      </c>
      <c r="X273" s="113">
        <f t="shared" si="352"/>
        <v>0</v>
      </c>
      <c r="Y273" s="115">
        <f t="shared" si="359"/>
        <v>0</v>
      </c>
      <c r="Z273" s="116">
        <f t="shared" si="353"/>
        <v>0</v>
      </c>
      <c r="AA273" s="117" t="b">
        <f t="shared" si="354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360"/>
        <v>0</v>
      </c>
      <c r="AJ273" s="22">
        <v>0</v>
      </c>
      <c r="AK273" s="164">
        <f t="shared" si="361"/>
        <v>0</v>
      </c>
      <c r="AL273" s="22">
        <v>0</v>
      </c>
      <c r="AM273" s="164">
        <f t="shared" si="362"/>
        <v>0</v>
      </c>
      <c r="AN273" s="22">
        <v>0</v>
      </c>
      <c r="AO273" s="164">
        <f t="shared" si="363"/>
        <v>0</v>
      </c>
      <c r="AP273" s="22">
        <v>0</v>
      </c>
      <c r="AQ273" s="164">
        <f t="shared" si="364"/>
        <v>0</v>
      </c>
      <c r="AR273" s="22">
        <v>0</v>
      </c>
      <c r="AS273" s="164">
        <f t="shared" si="365"/>
        <v>0</v>
      </c>
      <c r="AT273" s="22">
        <v>0</v>
      </c>
      <c r="AU273" s="164">
        <f t="shared" si="366"/>
        <v>0</v>
      </c>
      <c r="AV273" s="22">
        <v>0</v>
      </c>
      <c r="AW273" s="164">
        <f t="shared" si="367"/>
        <v>0</v>
      </c>
      <c r="AX273" s="22">
        <v>0</v>
      </c>
      <c r="AY273" s="164">
        <f t="shared" si="368"/>
        <v>0</v>
      </c>
      <c r="AZ273" s="22">
        <v>0</v>
      </c>
      <c r="BA273" s="164">
        <f t="shared" si="369"/>
        <v>0</v>
      </c>
      <c r="BB273" s="22">
        <v>0</v>
      </c>
      <c r="BC273" s="164">
        <f t="shared" si="370"/>
        <v>0</v>
      </c>
      <c r="BD273" s="22">
        <v>0</v>
      </c>
      <c r="BE273" s="164">
        <f t="shared" si="371"/>
        <v>0</v>
      </c>
      <c r="BF273" s="253">
        <f t="shared" si="372"/>
        <v>0</v>
      </c>
      <c r="BG273" s="253">
        <f t="shared" si="373"/>
        <v>0</v>
      </c>
      <c r="BH273" s="10" t="b">
        <f t="shared" si="374"/>
        <v>1</v>
      </c>
      <c r="BI273" s="253">
        <f t="shared" si="375"/>
        <v>0</v>
      </c>
      <c r="BJ273" s="250">
        <f t="shared" si="378"/>
        <v>32210001</v>
      </c>
      <c r="BK273" s="251">
        <v>348</v>
      </c>
      <c r="BL273" s="251">
        <v>5</v>
      </c>
      <c r="BM273" s="252">
        <f t="shared" si="379"/>
        <v>0</v>
      </c>
      <c r="BN273" s="252">
        <f t="shared" si="380"/>
        <v>0</v>
      </c>
      <c r="BO273" s="252">
        <f t="shared" si="381"/>
        <v>0</v>
      </c>
      <c r="BP273" s="252">
        <f t="shared" si="382"/>
        <v>0</v>
      </c>
      <c r="BQ273" s="254">
        <f t="shared" si="383"/>
        <v>9298</v>
      </c>
      <c r="BR273">
        <f t="shared" si="376"/>
        <v>0</v>
      </c>
      <c r="BS273">
        <v>0</v>
      </c>
      <c r="BT273">
        <v>1</v>
      </c>
      <c r="BU273" t="s">
        <v>139</v>
      </c>
      <c r="BV273" t="str">
        <f t="shared" si="297"/>
        <v>1</v>
      </c>
      <c r="BW273" t="str">
        <f t="shared" si="297"/>
        <v>0</v>
      </c>
      <c r="BX273" t="str">
        <f t="shared" si="297"/>
        <v>0</v>
      </c>
      <c r="BY273" t="s">
        <v>23</v>
      </c>
      <c r="BZ273" s="253">
        <f t="shared" si="384"/>
        <v>0</v>
      </c>
      <c r="CA273" s="253">
        <f t="shared" si="385"/>
        <v>0</v>
      </c>
      <c r="CB273" s="253">
        <f t="shared" si="386"/>
        <v>0</v>
      </c>
      <c r="CC273" s="253">
        <f t="shared" si="387"/>
        <v>0</v>
      </c>
      <c r="CD273" s="253">
        <f t="shared" si="388"/>
        <v>0</v>
      </c>
      <c r="CE273" s="253">
        <f t="shared" si="389"/>
        <v>0</v>
      </c>
      <c r="CF273" s="253">
        <f t="shared" si="390"/>
        <v>0</v>
      </c>
      <c r="CG273" s="253">
        <f t="shared" si="391"/>
        <v>0</v>
      </c>
      <c r="CH273" s="253">
        <f t="shared" si="392"/>
        <v>0</v>
      </c>
      <c r="CI273" s="253">
        <f t="shared" si="393"/>
        <v>0</v>
      </c>
      <c r="CJ273" s="253">
        <f t="shared" si="394"/>
        <v>0</v>
      </c>
      <c r="CK273" s="253">
        <f t="shared" si="395"/>
        <v>0</v>
      </c>
    </row>
    <row r="274" spans="2:89" ht="20.399999999999999" x14ac:dyDescent="0.3">
      <c r="B274" s="129">
        <v>190</v>
      </c>
      <c r="C274" s="159">
        <v>322011</v>
      </c>
      <c r="D274" s="159">
        <v>32210001</v>
      </c>
      <c r="E274" s="155" t="s">
        <v>293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348"/>
        <v>0</v>
      </c>
      <c r="L274" s="156" t="s">
        <v>296</v>
      </c>
      <c r="M274" s="104">
        <v>0</v>
      </c>
      <c r="N274" s="262">
        <f t="shared" si="377"/>
        <v>50093.120000000003</v>
      </c>
      <c r="O274" s="141">
        <v>50093.120000000003</v>
      </c>
      <c r="P274" s="110">
        <f t="shared" si="355"/>
        <v>0</v>
      </c>
      <c r="Q274" s="112" t="s">
        <v>139</v>
      </c>
      <c r="R274" s="113">
        <f t="shared" si="349"/>
        <v>0</v>
      </c>
      <c r="S274" s="114">
        <f t="shared" si="356"/>
        <v>0</v>
      </c>
      <c r="T274" s="113">
        <f t="shared" si="350"/>
        <v>0</v>
      </c>
      <c r="U274" s="115">
        <f t="shared" si="357"/>
        <v>0</v>
      </c>
      <c r="V274" s="113">
        <f t="shared" si="351"/>
        <v>0</v>
      </c>
      <c r="W274" s="115">
        <f t="shared" si="358"/>
        <v>0</v>
      </c>
      <c r="X274" s="113">
        <f t="shared" si="352"/>
        <v>0</v>
      </c>
      <c r="Y274" s="115">
        <f t="shared" si="359"/>
        <v>0</v>
      </c>
      <c r="Z274" s="116">
        <f t="shared" si="353"/>
        <v>0</v>
      </c>
      <c r="AA274" s="117" t="b">
        <f t="shared" si="354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0</v>
      </c>
      <c r="AI274" s="164">
        <f t="shared" si="360"/>
        <v>0</v>
      </c>
      <c r="AJ274" s="22">
        <v>0</v>
      </c>
      <c r="AK274" s="164">
        <f t="shared" si="361"/>
        <v>0</v>
      </c>
      <c r="AL274" s="22">
        <v>0</v>
      </c>
      <c r="AM274" s="164">
        <f t="shared" si="362"/>
        <v>0</v>
      </c>
      <c r="AN274" s="22">
        <v>0</v>
      </c>
      <c r="AO274" s="164">
        <f t="shared" si="363"/>
        <v>0</v>
      </c>
      <c r="AP274" s="22">
        <v>0</v>
      </c>
      <c r="AQ274" s="164">
        <f t="shared" si="364"/>
        <v>0</v>
      </c>
      <c r="AR274" s="22">
        <v>0</v>
      </c>
      <c r="AS274" s="164">
        <f t="shared" si="365"/>
        <v>0</v>
      </c>
      <c r="AT274" s="22">
        <v>0</v>
      </c>
      <c r="AU274" s="164">
        <f t="shared" si="366"/>
        <v>0</v>
      </c>
      <c r="AV274" s="22">
        <v>0</v>
      </c>
      <c r="AW274" s="164">
        <f t="shared" si="367"/>
        <v>0</v>
      </c>
      <c r="AX274" s="22">
        <v>0</v>
      </c>
      <c r="AY274" s="164">
        <f t="shared" si="368"/>
        <v>0</v>
      </c>
      <c r="AZ274" s="22">
        <v>0</v>
      </c>
      <c r="BA274" s="164">
        <f t="shared" si="369"/>
        <v>0</v>
      </c>
      <c r="BB274" s="22">
        <v>0</v>
      </c>
      <c r="BC274" s="164">
        <f t="shared" si="370"/>
        <v>0</v>
      </c>
      <c r="BD274" s="22">
        <v>0</v>
      </c>
      <c r="BE274" s="164">
        <f t="shared" si="371"/>
        <v>0</v>
      </c>
      <c r="BF274" s="253">
        <f t="shared" si="372"/>
        <v>0</v>
      </c>
      <c r="BG274" s="253">
        <f t="shared" si="373"/>
        <v>0</v>
      </c>
      <c r="BH274" s="10" t="b">
        <f t="shared" si="374"/>
        <v>1</v>
      </c>
      <c r="BI274" s="253">
        <f t="shared" si="375"/>
        <v>0</v>
      </c>
      <c r="BJ274" s="250">
        <f t="shared" si="378"/>
        <v>32210001</v>
      </c>
      <c r="BK274" s="251">
        <v>348</v>
      </c>
      <c r="BL274" s="251">
        <v>5</v>
      </c>
      <c r="BM274" s="252">
        <f t="shared" si="379"/>
        <v>0</v>
      </c>
      <c r="BN274" s="252">
        <f t="shared" si="380"/>
        <v>0</v>
      </c>
      <c r="BO274" s="252">
        <f t="shared" si="381"/>
        <v>0</v>
      </c>
      <c r="BP274" s="252">
        <f t="shared" si="382"/>
        <v>0</v>
      </c>
      <c r="BQ274" s="254">
        <f t="shared" si="383"/>
        <v>50093.120000000003</v>
      </c>
      <c r="BR274">
        <f t="shared" si="376"/>
        <v>0</v>
      </c>
      <c r="BS274">
        <v>0</v>
      </c>
      <c r="BT274">
        <v>1</v>
      </c>
      <c r="BU274" t="s">
        <v>139</v>
      </c>
      <c r="BV274" t="str">
        <f t="shared" si="297"/>
        <v>1</v>
      </c>
      <c r="BW274" t="str">
        <f t="shared" si="297"/>
        <v>0</v>
      </c>
      <c r="BX274" t="str">
        <f t="shared" si="297"/>
        <v>0</v>
      </c>
      <c r="BY274" t="s">
        <v>23</v>
      </c>
      <c r="BZ274" s="253">
        <f t="shared" si="384"/>
        <v>0</v>
      </c>
      <c r="CA274" s="253">
        <f t="shared" si="385"/>
        <v>0</v>
      </c>
      <c r="CB274" s="253">
        <f t="shared" si="386"/>
        <v>0</v>
      </c>
      <c r="CC274" s="253">
        <f t="shared" si="387"/>
        <v>0</v>
      </c>
      <c r="CD274" s="253">
        <f t="shared" si="388"/>
        <v>0</v>
      </c>
      <c r="CE274" s="253">
        <f t="shared" si="389"/>
        <v>0</v>
      </c>
      <c r="CF274" s="253">
        <f t="shared" si="390"/>
        <v>0</v>
      </c>
      <c r="CG274" s="253">
        <f t="shared" si="391"/>
        <v>0</v>
      </c>
      <c r="CH274" s="253">
        <f t="shared" si="392"/>
        <v>0</v>
      </c>
      <c r="CI274" s="253">
        <f t="shared" si="393"/>
        <v>0</v>
      </c>
      <c r="CJ274" s="253">
        <f t="shared" si="394"/>
        <v>0</v>
      </c>
      <c r="CK274" s="253">
        <f t="shared" si="395"/>
        <v>0</v>
      </c>
    </row>
    <row r="275" spans="2:89" ht="20.399999999999999" x14ac:dyDescent="0.3">
      <c r="B275" s="129">
        <v>191</v>
      </c>
      <c r="C275" s="159">
        <v>322011</v>
      </c>
      <c r="D275" s="159">
        <v>32210001</v>
      </c>
      <c r="E275" s="155" t="s">
        <v>294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348"/>
        <v>0</v>
      </c>
      <c r="L275" s="156" t="s">
        <v>296</v>
      </c>
      <c r="M275" s="201">
        <v>0</v>
      </c>
      <c r="N275" s="262">
        <f t="shared" si="377"/>
        <v>29000</v>
      </c>
      <c r="O275" s="141">
        <v>29000</v>
      </c>
      <c r="P275" s="110">
        <f t="shared" si="355"/>
        <v>0</v>
      </c>
      <c r="Q275" s="112" t="s">
        <v>139</v>
      </c>
      <c r="R275" s="113">
        <f t="shared" si="349"/>
        <v>0</v>
      </c>
      <c r="S275" s="114">
        <f t="shared" si="356"/>
        <v>0</v>
      </c>
      <c r="T275" s="113">
        <f t="shared" si="350"/>
        <v>0</v>
      </c>
      <c r="U275" s="115">
        <f t="shared" si="357"/>
        <v>0</v>
      </c>
      <c r="V275" s="113">
        <f t="shared" si="351"/>
        <v>0</v>
      </c>
      <c r="W275" s="115">
        <f t="shared" si="358"/>
        <v>0</v>
      </c>
      <c r="X275" s="113">
        <f t="shared" si="352"/>
        <v>0</v>
      </c>
      <c r="Y275" s="115">
        <f t="shared" si="359"/>
        <v>0</v>
      </c>
      <c r="Z275" s="116">
        <f t="shared" si="353"/>
        <v>0</v>
      </c>
      <c r="AA275" s="117" t="b">
        <f t="shared" si="354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360"/>
        <v>0</v>
      </c>
      <c r="AJ275" s="22">
        <v>0</v>
      </c>
      <c r="AK275" s="164">
        <f t="shared" si="361"/>
        <v>0</v>
      </c>
      <c r="AL275" s="22">
        <v>0</v>
      </c>
      <c r="AM275" s="164">
        <f t="shared" si="362"/>
        <v>0</v>
      </c>
      <c r="AN275" s="22">
        <v>0</v>
      </c>
      <c r="AO275" s="164">
        <f t="shared" si="363"/>
        <v>0</v>
      </c>
      <c r="AP275" s="22">
        <v>0</v>
      </c>
      <c r="AQ275" s="164">
        <f t="shared" si="364"/>
        <v>0</v>
      </c>
      <c r="AR275" s="22">
        <v>0</v>
      </c>
      <c r="AS275" s="164">
        <f t="shared" si="365"/>
        <v>0</v>
      </c>
      <c r="AT275" s="22">
        <v>0</v>
      </c>
      <c r="AU275" s="164">
        <f t="shared" si="366"/>
        <v>0</v>
      </c>
      <c r="AV275" s="22">
        <v>0</v>
      </c>
      <c r="AW275" s="164">
        <f t="shared" si="367"/>
        <v>0</v>
      </c>
      <c r="AX275" s="22">
        <v>0</v>
      </c>
      <c r="AY275" s="164">
        <f t="shared" si="368"/>
        <v>0</v>
      </c>
      <c r="AZ275" s="22">
        <v>0</v>
      </c>
      <c r="BA275" s="164">
        <f t="shared" si="369"/>
        <v>0</v>
      </c>
      <c r="BB275" s="22">
        <v>0</v>
      </c>
      <c r="BC275" s="164">
        <f t="shared" si="370"/>
        <v>0</v>
      </c>
      <c r="BD275" s="22">
        <v>0</v>
      </c>
      <c r="BE275" s="164">
        <f t="shared" si="371"/>
        <v>0</v>
      </c>
      <c r="BF275" s="253">
        <f t="shared" si="372"/>
        <v>0</v>
      </c>
      <c r="BG275" s="253">
        <f t="shared" si="373"/>
        <v>0</v>
      </c>
      <c r="BH275" s="10" t="b">
        <f t="shared" si="374"/>
        <v>1</v>
      </c>
      <c r="BI275" s="253">
        <f t="shared" si="375"/>
        <v>0</v>
      </c>
      <c r="BJ275" s="250">
        <f t="shared" si="378"/>
        <v>32210001</v>
      </c>
      <c r="BK275" s="251">
        <v>348</v>
      </c>
      <c r="BL275" s="251">
        <v>5</v>
      </c>
      <c r="BM275" s="252">
        <f t="shared" si="379"/>
        <v>0</v>
      </c>
      <c r="BN275" s="252">
        <f t="shared" si="380"/>
        <v>0</v>
      </c>
      <c r="BO275" s="252">
        <f t="shared" si="381"/>
        <v>0</v>
      </c>
      <c r="BP275" s="252">
        <f t="shared" si="382"/>
        <v>0</v>
      </c>
      <c r="BQ275" s="254">
        <f t="shared" si="383"/>
        <v>29000</v>
      </c>
      <c r="BR275">
        <f t="shared" si="376"/>
        <v>0</v>
      </c>
      <c r="BS275">
        <v>0</v>
      </c>
      <c r="BT275">
        <v>1</v>
      </c>
      <c r="BU275" t="s">
        <v>139</v>
      </c>
      <c r="BV275" t="str">
        <f t="shared" si="297"/>
        <v>1</v>
      </c>
      <c r="BW275" t="str">
        <f t="shared" si="297"/>
        <v>0</v>
      </c>
      <c r="BX275" t="str">
        <f t="shared" si="297"/>
        <v>0</v>
      </c>
      <c r="BY275" t="s">
        <v>23</v>
      </c>
      <c r="BZ275" s="253">
        <f t="shared" si="384"/>
        <v>0</v>
      </c>
      <c r="CA275" s="253">
        <f t="shared" si="385"/>
        <v>0</v>
      </c>
      <c r="CB275" s="253">
        <f t="shared" si="386"/>
        <v>0</v>
      </c>
      <c r="CC275" s="253">
        <f t="shared" si="387"/>
        <v>0</v>
      </c>
      <c r="CD275" s="253">
        <f t="shared" si="388"/>
        <v>0</v>
      </c>
      <c r="CE275" s="253">
        <f t="shared" si="389"/>
        <v>0</v>
      </c>
      <c r="CF275" s="253">
        <f t="shared" si="390"/>
        <v>0</v>
      </c>
      <c r="CG275" s="253">
        <f t="shared" si="391"/>
        <v>0</v>
      </c>
      <c r="CH275" s="253">
        <f t="shared" si="392"/>
        <v>0</v>
      </c>
      <c r="CI275" s="253">
        <f t="shared" si="393"/>
        <v>0</v>
      </c>
      <c r="CJ275" s="253">
        <f t="shared" si="394"/>
        <v>0</v>
      </c>
      <c r="CK275" s="253">
        <f t="shared" si="395"/>
        <v>0</v>
      </c>
    </row>
    <row r="276" spans="2:89" ht="20.399999999999999" x14ac:dyDescent="0.3">
      <c r="B276" s="129">
        <v>192</v>
      </c>
      <c r="C276" s="159">
        <v>322011</v>
      </c>
      <c r="D276" s="159">
        <v>32210001</v>
      </c>
      <c r="E276" s="155" t="s">
        <v>295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348"/>
        <v>0</v>
      </c>
      <c r="L276" s="156" t="s">
        <v>296</v>
      </c>
      <c r="M276" s="104">
        <v>0</v>
      </c>
      <c r="N276" s="262">
        <f t="shared" si="377"/>
        <v>18878</v>
      </c>
      <c r="O276" s="141">
        <v>18878</v>
      </c>
      <c r="P276" s="110">
        <f t="shared" si="355"/>
        <v>0</v>
      </c>
      <c r="Q276" s="112" t="s">
        <v>139</v>
      </c>
      <c r="R276" s="113">
        <f t="shared" si="349"/>
        <v>0</v>
      </c>
      <c r="S276" s="114">
        <f t="shared" si="356"/>
        <v>0</v>
      </c>
      <c r="T276" s="113">
        <f t="shared" si="350"/>
        <v>0</v>
      </c>
      <c r="U276" s="115">
        <f t="shared" si="357"/>
        <v>0</v>
      </c>
      <c r="V276" s="113">
        <f t="shared" si="351"/>
        <v>0</v>
      </c>
      <c r="W276" s="115">
        <f t="shared" si="358"/>
        <v>0</v>
      </c>
      <c r="X276" s="113">
        <f t="shared" si="352"/>
        <v>0</v>
      </c>
      <c r="Y276" s="115">
        <f t="shared" si="359"/>
        <v>0</v>
      </c>
      <c r="Z276" s="116">
        <f t="shared" si="353"/>
        <v>0</v>
      </c>
      <c r="AA276" s="117" t="b">
        <f t="shared" si="354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360"/>
        <v>0</v>
      </c>
      <c r="AJ276" s="22">
        <v>0</v>
      </c>
      <c r="AK276" s="164">
        <f t="shared" si="361"/>
        <v>0</v>
      </c>
      <c r="AL276" s="22">
        <v>0</v>
      </c>
      <c r="AM276" s="164">
        <f t="shared" si="362"/>
        <v>0</v>
      </c>
      <c r="AN276" s="22">
        <v>0</v>
      </c>
      <c r="AO276" s="164">
        <f t="shared" si="363"/>
        <v>0</v>
      </c>
      <c r="AP276" s="22">
        <v>0</v>
      </c>
      <c r="AQ276" s="164">
        <f t="shared" si="364"/>
        <v>0</v>
      </c>
      <c r="AR276" s="22">
        <v>0</v>
      </c>
      <c r="AS276" s="164">
        <f t="shared" si="365"/>
        <v>0</v>
      </c>
      <c r="AT276" s="22">
        <v>0</v>
      </c>
      <c r="AU276" s="164">
        <f t="shared" si="366"/>
        <v>0</v>
      </c>
      <c r="AV276" s="22">
        <v>0</v>
      </c>
      <c r="AW276" s="164">
        <f t="shared" si="367"/>
        <v>0</v>
      </c>
      <c r="AX276" s="22">
        <v>0</v>
      </c>
      <c r="AY276" s="164">
        <f t="shared" si="368"/>
        <v>0</v>
      </c>
      <c r="AZ276" s="22">
        <v>0</v>
      </c>
      <c r="BA276" s="164">
        <f t="shared" si="369"/>
        <v>0</v>
      </c>
      <c r="BB276" s="22">
        <v>0</v>
      </c>
      <c r="BC276" s="164">
        <f t="shared" si="370"/>
        <v>0</v>
      </c>
      <c r="BD276" s="22">
        <v>0</v>
      </c>
      <c r="BE276" s="164">
        <f t="shared" si="371"/>
        <v>0</v>
      </c>
      <c r="BF276" s="253">
        <f t="shared" si="372"/>
        <v>0</v>
      </c>
      <c r="BG276" s="253">
        <f t="shared" si="373"/>
        <v>0</v>
      </c>
      <c r="BH276" s="10" t="b">
        <f t="shared" si="374"/>
        <v>1</v>
      </c>
      <c r="BI276" s="253">
        <f t="shared" si="375"/>
        <v>0</v>
      </c>
      <c r="BJ276" s="250">
        <f t="shared" si="378"/>
        <v>32210001</v>
      </c>
      <c r="BK276" s="251">
        <v>348</v>
      </c>
      <c r="BL276" s="251">
        <v>5</v>
      </c>
      <c r="BM276" s="252">
        <f t="shared" si="379"/>
        <v>0</v>
      </c>
      <c r="BN276" s="252">
        <f t="shared" si="380"/>
        <v>0</v>
      </c>
      <c r="BO276" s="252">
        <f t="shared" si="381"/>
        <v>0</v>
      </c>
      <c r="BP276" s="252">
        <f t="shared" si="382"/>
        <v>0</v>
      </c>
      <c r="BQ276" s="254">
        <f t="shared" si="383"/>
        <v>18878</v>
      </c>
      <c r="BR276">
        <f t="shared" si="376"/>
        <v>0</v>
      </c>
      <c r="BS276">
        <v>0</v>
      </c>
      <c r="BT276">
        <v>1</v>
      </c>
      <c r="BU276" t="s">
        <v>139</v>
      </c>
      <c r="BV276" t="str">
        <f t="shared" si="297"/>
        <v>1</v>
      </c>
      <c r="BW276" t="str">
        <f t="shared" si="297"/>
        <v>0</v>
      </c>
      <c r="BX276" t="str">
        <f t="shared" si="297"/>
        <v>0</v>
      </c>
      <c r="BY276" t="s">
        <v>23</v>
      </c>
      <c r="BZ276" s="253">
        <f t="shared" si="384"/>
        <v>0</v>
      </c>
      <c r="CA276" s="253">
        <f t="shared" si="385"/>
        <v>0</v>
      </c>
      <c r="CB276" s="253">
        <f t="shared" si="386"/>
        <v>0</v>
      </c>
      <c r="CC276" s="253">
        <f t="shared" si="387"/>
        <v>0</v>
      </c>
      <c r="CD276" s="253">
        <f t="shared" si="388"/>
        <v>0</v>
      </c>
      <c r="CE276" s="253">
        <f t="shared" si="389"/>
        <v>0</v>
      </c>
      <c r="CF276" s="253">
        <f t="shared" si="390"/>
        <v>0</v>
      </c>
      <c r="CG276" s="253">
        <f t="shared" si="391"/>
        <v>0</v>
      </c>
      <c r="CH276" s="253">
        <f t="shared" si="392"/>
        <v>0</v>
      </c>
      <c r="CI276" s="253">
        <f t="shared" si="393"/>
        <v>0</v>
      </c>
      <c r="CJ276" s="253">
        <f t="shared" si="394"/>
        <v>0</v>
      </c>
      <c r="CK276" s="253">
        <f t="shared" si="395"/>
        <v>0</v>
      </c>
    </row>
    <row r="277" spans="2:89" ht="20.399999999999999" x14ac:dyDescent="0.3">
      <c r="B277" s="129">
        <v>193</v>
      </c>
      <c r="C277" s="159">
        <v>322011</v>
      </c>
      <c r="D277" s="159">
        <v>32210001</v>
      </c>
      <c r="E277" s="155" t="s">
        <v>361</v>
      </c>
      <c r="F277" s="108" t="s">
        <v>344</v>
      </c>
      <c r="G277" s="108" t="s">
        <v>345</v>
      </c>
      <c r="H277" s="109" t="s">
        <v>18</v>
      </c>
      <c r="I277" s="110"/>
      <c r="J277" s="109" t="s">
        <v>19</v>
      </c>
      <c r="K277" s="111">
        <f t="shared" si="348"/>
        <v>12</v>
      </c>
      <c r="L277" s="156" t="s">
        <v>296</v>
      </c>
      <c r="M277" s="201">
        <v>0</v>
      </c>
      <c r="N277" s="262">
        <f t="shared" si="377"/>
        <v>9858</v>
      </c>
      <c r="O277" s="137">
        <v>9858</v>
      </c>
      <c r="P277" s="110">
        <f t="shared" si="355"/>
        <v>118296</v>
      </c>
      <c r="Q277" s="112" t="s">
        <v>139</v>
      </c>
      <c r="R277" s="113">
        <f t="shared" si="349"/>
        <v>3</v>
      </c>
      <c r="S277" s="114">
        <f t="shared" si="356"/>
        <v>29574</v>
      </c>
      <c r="T277" s="113">
        <f t="shared" si="350"/>
        <v>3</v>
      </c>
      <c r="U277" s="115">
        <f t="shared" si="357"/>
        <v>29574</v>
      </c>
      <c r="V277" s="113">
        <f t="shared" si="351"/>
        <v>3</v>
      </c>
      <c r="W277" s="115">
        <f t="shared" si="358"/>
        <v>29574</v>
      </c>
      <c r="X277" s="113">
        <f t="shared" si="352"/>
        <v>3</v>
      </c>
      <c r="Y277" s="115">
        <f t="shared" si="359"/>
        <v>29574</v>
      </c>
      <c r="Z277" s="116">
        <f t="shared" si="353"/>
        <v>118296</v>
      </c>
      <c r="AA277" s="117" t="b">
        <f t="shared" si="354"/>
        <v>1</v>
      </c>
      <c r="AB277" s="109" t="s">
        <v>22</v>
      </c>
      <c r="AC277" s="122"/>
      <c r="AD277" s="109"/>
      <c r="AE277" s="108" t="s">
        <v>23</v>
      </c>
      <c r="AF277" s="119"/>
      <c r="AG277" s="120"/>
      <c r="AH277" s="22">
        <v>1</v>
      </c>
      <c r="AI277" s="164">
        <f t="shared" si="360"/>
        <v>9858</v>
      </c>
      <c r="AJ277" s="21">
        <v>1</v>
      </c>
      <c r="AK277" s="164">
        <f t="shared" si="361"/>
        <v>9858</v>
      </c>
      <c r="AL277" s="21">
        <v>1</v>
      </c>
      <c r="AM277" s="164">
        <f t="shared" si="362"/>
        <v>9858</v>
      </c>
      <c r="AN277" s="21">
        <v>1</v>
      </c>
      <c r="AO277" s="164">
        <f t="shared" si="363"/>
        <v>9858</v>
      </c>
      <c r="AP277" s="21">
        <v>1</v>
      </c>
      <c r="AQ277" s="164">
        <f t="shared" si="364"/>
        <v>9858</v>
      </c>
      <c r="AR277" s="21">
        <v>1</v>
      </c>
      <c r="AS277" s="164">
        <f t="shared" si="365"/>
        <v>9858</v>
      </c>
      <c r="AT277" s="21">
        <v>1</v>
      </c>
      <c r="AU277" s="164">
        <f t="shared" si="366"/>
        <v>9858</v>
      </c>
      <c r="AV277" s="21">
        <v>1</v>
      </c>
      <c r="AW277" s="164">
        <f t="shared" si="367"/>
        <v>9858</v>
      </c>
      <c r="AX277" s="21">
        <v>1</v>
      </c>
      <c r="AY277" s="164">
        <f t="shared" si="368"/>
        <v>9858</v>
      </c>
      <c r="AZ277" s="21">
        <v>1</v>
      </c>
      <c r="BA277" s="164">
        <f t="shared" si="369"/>
        <v>9858</v>
      </c>
      <c r="BB277" s="21">
        <v>1</v>
      </c>
      <c r="BC277" s="164">
        <f t="shared" si="370"/>
        <v>9858</v>
      </c>
      <c r="BD277" s="21">
        <v>1</v>
      </c>
      <c r="BE277" s="164">
        <f t="shared" si="371"/>
        <v>9858</v>
      </c>
      <c r="BF277" s="253">
        <f t="shared" si="372"/>
        <v>118296</v>
      </c>
      <c r="BG277" s="253">
        <f t="shared" si="373"/>
        <v>118296</v>
      </c>
      <c r="BH277" s="10" t="b">
        <f t="shared" si="374"/>
        <v>1</v>
      </c>
      <c r="BI277" s="253">
        <f t="shared" si="375"/>
        <v>0</v>
      </c>
      <c r="BJ277" s="250">
        <f t="shared" si="378"/>
        <v>32210001</v>
      </c>
      <c r="BK277" s="251">
        <v>348</v>
      </c>
      <c r="BL277" s="251">
        <v>5</v>
      </c>
      <c r="BM277" s="252">
        <f t="shared" si="379"/>
        <v>3</v>
      </c>
      <c r="BN277" s="252">
        <f t="shared" si="380"/>
        <v>3</v>
      </c>
      <c r="BO277" s="252">
        <f t="shared" si="381"/>
        <v>3</v>
      </c>
      <c r="BP277" s="252">
        <f t="shared" si="382"/>
        <v>3</v>
      </c>
      <c r="BQ277" s="254">
        <f t="shared" si="383"/>
        <v>9858</v>
      </c>
      <c r="BR277">
        <f t="shared" si="376"/>
        <v>0</v>
      </c>
      <c r="BS277">
        <v>0</v>
      </c>
      <c r="BT277">
        <v>1</v>
      </c>
      <c r="BU277" t="s">
        <v>139</v>
      </c>
      <c r="BV277" t="str">
        <f t="shared" si="297"/>
        <v>1</v>
      </c>
      <c r="BW277" t="str">
        <f t="shared" si="297"/>
        <v>0</v>
      </c>
      <c r="BX277" t="str">
        <f t="shared" si="297"/>
        <v>0</v>
      </c>
      <c r="BY277" t="s">
        <v>23</v>
      </c>
      <c r="BZ277" s="253">
        <f t="shared" si="384"/>
        <v>9858</v>
      </c>
      <c r="CA277" s="253">
        <f t="shared" si="385"/>
        <v>9858</v>
      </c>
      <c r="CB277" s="253">
        <f t="shared" si="386"/>
        <v>9858</v>
      </c>
      <c r="CC277" s="253">
        <f t="shared" si="387"/>
        <v>9858</v>
      </c>
      <c r="CD277" s="253">
        <f t="shared" si="388"/>
        <v>9858</v>
      </c>
      <c r="CE277" s="253">
        <f t="shared" si="389"/>
        <v>9858</v>
      </c>
      <c r="CF277" s="253">
        <f t="shared" si="390"/>
        <v>9858</v>
      </c>
      <c r="CG277" s="253">
        <f t="shared" si="391"/>
        <v>9858</v>
      </c>
      <c r="CH277" s="253">
        <f t="shared" si="392"/>
        <v>9858</v>
      </c>
      <c r="CI277" s="253">
        <f t="shared" si="393"/>
        <v>9858</v>
      </c>
      <c r="CJ277" s="253">
        <f t="shared" si="394"/>
        <v>9858</v>
      </c>
      <c r="CK277" s="253">
        <f t="shared" si="395"/>
        <v>9858</v>
      </c>
    </row>
    <row r="278" spans="2:89" ht="30.6" x14ac:dyDescent="0.3">
      <c r="B278" s="129">
        <v>194</v>
      </c>
      <c r="C278" s="192">
        <v>323011</v>
      </c>
      <c r="D278" s="192">
        <v>32310001</v>
      </c>
      <c r="E278" s="155" t="s">
        <v>362</v>
      </c>
      <c r="F278" s="108" t="s">
        <v>344</v>
      </c>
      <c r="G278" s="108" t="s">
        <v>345</v>
      </c>
      <c r="H278" s="109" t="s">
        <v>18</v>
      </c>
      <c r="I278" s="110"/>
      <c r="J278" s="109" t="s">
        <v>19</v>
      </c>
      <c r="K278" s="111">
        <f t="shared" si="348"/>
        <v>0</v>
      </c>
      <c r="L278" s="112" t="s">
        <v>274</v>
      </c>
      <c r="M278" s="104">
        <v>0</v>
      </c>
      <c r="N278" s="262">
        <f t="shared" si="377"/>
        <v>1400</v>
      </c>
      <c r="O278" s="137">
        <v>1400</v>
      </c>
      <c r="P278" s="110">
        <f t="shared" si="355"/>
        <v>0</v>
      </c>
      <c r="Q278" s="112" t="s">
        <v>139</v>
      </c>
      <c r="R278" s="113">
        <f t="shared" si="349"/>
        <v>0</v>
      </c>
      <c r="S278" s="114">
        <f t="shared" si="356"/>
        <v>0</v>
      </c>
      <c r="T278" s="113">
        <f t="shared" si="350"/>
        <v>0</v>
      </c>
      <c r="U278" s="115">
        <f t="shared" si="357"/>
        <v>0</v>
      </c>
      <c r="V278" s="113">
        <f t="shared" si="351"/>
        <v>0</v>
      </c>
      <c r="W278" s="115">
        <f t="shared" si="358"/>
        <v>0</v>
      </c>
      <c r="X278" s="113">
        <f t="shared" si="352"/>
        <v>0</v>
      </c>
      <c r="Y278" s="115">
        <f t="shared" si="359"/>
        <v>0</v>
      </c>
      <c r="Z278" s="116">
        <f t="shared" si="353"/>
        <v>0</v>
      </c>
      <c r="AA278" s="117" t="b">
        <f t="shared" si="354"/>
        <v>1</v>
      </c>
      <c r="AB278" s="109" t="s">
        <v>22</v>
      </c>
      <c r="AC278" s="122"/>
      <c r="AD278" s="109"/>
      <c r="AE278" s="108" t="s">
        <v>23</v>
      </c>
      <c r="AF278" s="119"/>
      <c r="AG278" s="120"/>
      <c r="AH278" s="21">
        <v>0</v>
      </c>
      <c r="AI278" s="164">
        <f t="shared" si="360"/>
        <v>0</v>
      </c>
      <c r="AJ278" s="21">
        <v>0</v>
      </c>
      <c r="AK278" s="164">
        <f t="shared" si="361"/>
        <v>0</v>
      </c>
      <c r="AL278" s="21">
        <v>0</v>
      </c>
      <c r="AM278" s="164">
        <f t="shared" si="362"/>
        <v>0</v>
      </c>
      <c r="AN278" s="21">
        <v>0</v>
      </c>
      <c r="AO278" s="164">
        <f t="shared" si="363"/>
        <v>0</v>
      </c>
      <c r="AP278" s="21">
        <v>0</v>
      </c>
      <c r="AQ278" s="164">
        <f t="shared" si="364"/>
        <v>0</v>
      </c>
      <c r="AR278" s="21">
        <v>0</v>
      </c>
      <c r="AS278" s="164">
        <f t="shared" si="365"/>
        <v>0</v>
      </c>
      <c r="AT278" s="21">
        <v>0</v>
      </c>
      <c r="AU278" s="164">
        <f t="shared" si="366"/>
        <v>0</v>
      </c>
      <c r="AV278" s="21">
        <v>0</v>
      </c>
      <c r="AW278" s="164">
        <f t="shared" si="367"/>
        <v>0</v>
      </c>
      <c r="AX278" s="21">
        <v>0</v>
      </c>
      <c r="AY278" s="164">
        <f t="shared" si="368"/>
        <v>0</v>
      </c>
      <c r="AZ278" s="21">
        <v>0</v>
      </c>
      <c r="BA278" s="164">
        <f t="shared" si="369"/>
        <v>0</v>
      </c>
      <c r="BB278" s="21">
        <v>0</v>
      </c>
      <c r="BC278" s="164">
        <f t="shared" si="370"/>
        <v>0</v>
      </c>
      <c r="BD278" s="21">
        <v>0</v>
      </c>
      <c r="BE278" s="164">
        <f t="shared" si="371"/>
        <v>0</v>
      </c>
      <c r="BF278" s="253">
        <f t="shared" si="372"/>
        <v>0</v>
      </c>
      <c r="BG278" s="253">
        <f t="shared" si="373"/>
        <v>0</v>
      </c>
      <c r="BH278" s="10" t="b">
        <f t="shared" si="374"/>
        <v>1</v>
      </c>
      <c r="BI278" s="253">
        <f t="shared" si="375"/>
        <v>0</v>
      </c>
      <c r="BJ278" s="250">
        <f t="shared" si="378"/>
        <v>32310001</v>
      </c>
      <c r="BK278" s="251">
        <v>348</v>
      </c>
      <c r="BL278" s="251">
        <v>5</v>
      </c>
      <c r="BM278" s="252">
        <f t="shared" si="379"/>
        <v>0</v>
      </c>
      <c r="BN278" s="252">
        <f t="shared" si="380"/>
        <v>0</v>
      </c>
      <c r="BO278" s="252">
        <f t="shared" si="381"/>
        <v>0</v>
      </c>
      <c r="BP278" s="252">
        <f t="shared" si="382"/>
        <v>0</v>
      </c>
      <c r="BQ278" s="254">
        <f t="shared" si="383"/>
        <v>1400</v>
      </c>
      <c r="BR278">
        <f t="shared" si="376"/>
        <v>0</v>
      </c>
      <c r="BS278">
        <v>0</v>
      </c>
      <c r="BT278">
        <v>1</v>
      </c>
      <c r="BU278" t="s">
        <v>139</v>
      </c>
      <c r="BV278" t="str">
        <f t="shared" si="297"/>
        <v>1</v>
      </c>
      <c r="BW278" t="str">
        <f t="shared" si="297"/>
        <v>0</v>
      </c>
      <c r="BX278" t="str">
        <f t="shared" si="297"/>
        <v>0</v>
      </c>
      <c r="BY278" t="s">
        <v>23</v>
      </c>
      <c r="BZ278" s="253">
        <f t="shared" si="384"/>
        <v>0</v>
      </c>
      <c r="CA278" s="253">
        <f t="shared" si="385"/>
        <v>0</v>
      </c>
      <c r="CB278" s="253">
        <f t="shared" si="386"/>
        <v>0</v>
      </c>
      <c r="CC278" s="253">
        <f t="shared" si="387"/>
        <v>0</v>
      </c>
      <c r="CD278" s="253">
        <f t="shared" si="388"/>
        <v>0</v>
      </c>
      <c r="CE278" s="253">
        <f t="shared" si="389"/>
        <v>0</v>
      </c>
      <c r="CF278" s="253">
        <f t="shared" si="390"/>
        <v>0</v>
      </c>
      <c r="CG278" s="253">
        <f t="shared" si="391"/>
        <v>0</v>
      </c>
      <c r="CH278" s="253">
        <f t="shared" si="392"/>
        <v>0</v>
      </c>
      <c r="CI278" s="253">
        <f t="shared" si="393"/>
        <v>0</v>
      </c>
      <c r="CJ278" s="253">
        <f t="shared" si="394"/>
        <v>0</v>
      </c>
      <c r="CK278" s="253">
        <f t="shared" si="395"/>
        <v>0</v>
      </c>
    </row>
    <row r="279" spans="2:89" ht="20.399999999999999" x14ac:dyDescent="0.3">
      <c r="B279" s="129">
        <v>195</v>
      </c>
      <c r="C279" s="159">
        <v>333011</v>
      </c>
      <c r="D279" s="192">
        <v>33310001</v>
      </c>
      <c r="E279" s="149" t="s">
        <v>297</v>
      </c>
      <c r="F279" s="108" t="s">
        <v>344</v>
      </c>
      <c r="G279" s="108" t="s">
        <v>345</v>
      </c>
      <c r="H279" s="109" t="s">
        <v>18</v>
      </c>
      <c r="I279" s="110"/>
      <c r="J279" s="109" t="s">
        <v>19</v>
      </c>
      <c r="K279" s="111">
        <f t="shared" si="348"/>
        <v>0</v>
      </c>
      <c r="L279" s="112" t="s">
        <v>298</v>
      </c>
      <c r="M279" s="201">
        <v>0</v>
      </c>
      <c r="N279" s="262">
        <f t="shared" si="377"/>
        <v>268905.27</v>
      </c>
      <c r="O279" s="137">
        <v>268905.27</v>
      </c>
      <c r="P279" s="110">
        <f t="shared" si="355"/>
        <v>0</v>
      </c>
      <c r="Q279" s="112" t="s">
        <v>139</v>
      </c>
      <c r="R279" s="113">
        <f t="shared" si="349"/>
        <v>0</v>
      </c>
      <c r="S279" s="114">
        <f t="shared" si="356"/>
        <v>0</v>
      </c>
      <c r="T279" s="113">
        <f t="shared" si="350"/>
        <v>0</v>
      </c>
      <c r="U279" s="115">
        <f t="shared" si="357"/>
        <v>0</v>
      </c>
      <c r="V279" s="113">
        <f t="shared" si="351"/>
        <v>0</v>
      </c>
      <c r="W279" s="115">
        <f t="shared" si="358"/>
        <v>0</v>
      </c>
      <c r="X279" s="113">
        <f t="shared" si="352"/>
        <v>0</v>
      </c>
      <c r="Y279" s="115">
        <f t="shared" si="359"/>
        <v>0</v>
      </c>
      <c r="Z279" s="116">
        <f t="shared" si="353"/>
        <v>0</v>
      </c>
      <c r="AA279" s="117" t="b">
        <f t="shared" si="354"/>
        <v>1</v>
      </c>
      <c r="AB279" s="109" t="s">
        <v>22</v>
      </c>
      <c r="AC279" s="122"/>
      <c r="AD279" s="109"/>
      <c r="AE279" s="108" t="s">
        <v>23</v>
      </c>
      <c r="AF279" s="119"/>
      <c r="AG279" s="120"/>
      <c r="AH279" s="21">
        <v>0</v>
      </c>
      <c r="AI279" s="164">
        <f t="shared" si="360"/>
        <v>0</v>
      </c>
      <c r="AJ279" s="21">
        <v>0</v>
      </c>
      <c r="AK279" s="164">
        <f t="shared" si="361"/>
        <v>0</v>
      </c>
      <c r="AL279" s="21">
        <v>0</v>
      </c>
      <c r="AM279" s="164">
        <f t="shared" si="362"/>
        <v>0</v>
      </c>
      <c r="AN279" s="21">
        <v>0</v>
      </c>
      <c r="AO279" s="164">
        <f t="shared" si="363"/>
        <v>0</v>
      </c>
      <c r="AP279" s="21">
        <v>0</v>
      </c>
      <c r="AQ279" s="164">
        <f t="shared" si="364"/>
        <v>0</v>
      </c>
      <c r="AR279" s="21">
        <v>0</v>
      </c>
      <c r="AS279" s="164">
        <f t="shared" si="365"/>
        <v>0</v>
      </c>
      <c r="AT279" s="21">
        <v>0</v>
      </c>
      <c r="AU279" s="164">
        <f t="shared" si="366"/>
        <v>0</v>
      </c>
      <c r="AV279" s="21">
        <v>0</v>
      </c>
      <c r="AW279" s="164">
        <f t="shared" si="367"/>
        <v>0</v>
      </c>
      <c r="AX279" s="21">
        <v>0</v>
      </c>
      <c r="AY279" s="164">
        <f t="shared" si="368"/>
        <v>0</v>
      </c>
      <c r="AZ279" s="21">
        <v>0</v>
      </c>
      <c r="BA279" s="164">
        <f t="shared" si="369"/>
        <v>0</v>
      </c>
      <c r="BB279" s="21">
        <v>0</v>
      </c>
      <c r="BC279" s="164">
        <f t="shared" si="370"/>
        <v>0</v>
      </c>
      <c r="BD279" s="21">
        <v>0</v>
      </c>
      <c r="BE279" s="164">
        <f t="shared" si="371"/>
        <v>0</v>
      </c>
      <c r="BF279" s="253">
        <f t="shared" si="372"/>
        <v>0</v>
      </c>
      <c r="BG279" s="253">
        <f t="shared" si="373"/>
        <v>0</v>
      </c>
      <c r="BH279" s="10" t="b">
        <f t="shared" si="374"/>
        <v>1</v>
      </c>
      <c r="BI279" s="253">
        <f t="shared" si="375"/>
        <v>0</v>
      </c>
      <c r="BJ279" s="250">
        <f t="shared" si="378"/>
        <v>33310001</v>
      </c>
      <c r="BK279" s="251">
        <v>348</v>
      </c>
      <c r="BL279" s="251">
        <v>5</v>
      </c>
      <c r="BM279" s="252">
        <f t="shared" si="379"/>
        <v>0</v>
      </c>
      <c r="BN279" s="252">
        <f t="shared" si="380"/>
        <v>0</v>
      </c>
      <c r="BO279" s="252">
        <f t="shared" si="381"/>
        <v>0</v>
      </c>
      <c r="BP279" s="252">
        <f t="shared" si="382"/>
        <v>0</v>
      </c>
      <c r="BQ279" s="254">
        <f t="shared" si="383"/>
        <v>268905.27</v>
      </c>
      <c r="BR279">
        <f t="shared" si="376"/>
        <v>0</v>
      </c>
      <c r="BS279">
        <v>0</v>
      </c>
      <c r="BT279">
        <v>1</v>
      </c>
      <c r="BU279" t="s">
        <v>139</v>
      </c>
      <c r="BV279" t="str">
        <f t="shared" si="297"/>
        <v>1</v>
      </c>
      <c r="BW279" t="str">
        <f t="shared" si="297"/>
        <v>0</v>
      </c>
      <c r="BX279" t="str">
        <f t="shared" si="297"/>
        <v>0</v>
      </c>
      <c r="BY279" t="s">
        <v>23</v>
      </c>
      <c r="BZ279" s="253">
        <f t="shared" si="384"/>
        <v>0</v>
      </c>
      <c r="CA279" s="253">
        <f t="shared" si="385"/>
        <v>0</v>
      </c>
      <c r="CB279" s="253">
        <f t="shared" si="386"/>
        <v>0</v>
      </c>
      <c r="CC279" s="253">
        <f t="shared" si="387"/>
        <v>0</v>
      </c>
      <c r="CD279" s="253">
        <f t="shared" si="388"/>
        <v>0</v>
      </c>
      <c r="CE279" s="253">
        <f t="shared" si="389"/>
        <v>0</v>
      </c>
      <c r="CF279" s="253">
        <f t="shared" si="390"/>
        <v>0</v>
      </c>
      <c r="CG279" s="253">
        <f t="shared" si="391"/>
        <v>0</v>
      </c>
      <c r="CH279" s="253">
        <f t="shared" si="392"/>
        <v>0</v>
      </c>
      <c r="CI279" s="253">
        <f t="shared" si="393"/>
        <v>0</v>
      </c>
      <c r="CJ279" s="253">
        <f t="shared" si="394"/>
        <v>0</v>
      </c>
      <c r="CK279" s="253">
        <f t="shared" si="395"/>
        <v>0</v>
      </c>
    </row>
    <row r="280" spans="2:89" ht="20.399999999999999" x14ac:dyDescent="0.3">
      <c r="B280" s="129">
        <v>196</v>
      </c>
      <c r="C280" s="159">
        <v>336031</v>
      </c>
      <c r="D280" s="192">
        <v>33630001</v>
      </c>
      <c r="E280" s="149" t="s">
        <v>385</v>
      </c>
      <c r="F280" s="108" t="s">
        <v>344</v>
      </c>
      <c r="G280" s="108" t="s">
        <v>345</v>
      </c>
      <c r="H280" s="109" t="s">
        <v>18</v>
      </c>
      <c r="I280" s="110"/>
      <c r="J280" s="109" t="s">
        <v>19</v>
      </c>
      <c r="K280" s="111">
        <f>R280+T280+V280+X280</f>
        <v>20</v>
      </c>
      <c r="L280" s="112" t="s">
        <v>298</v>
      </c>
      <c r="M280" s="104">
        <v>0</v>
      </c>
      <c r="N280" s="262">
        <f t="shared" si="377"/>
        <v>500</v>
      </c>
      <c r="O280" s="137">
        <v>500</v>
      </c>
      <c r="P280" s="110">
        <f t="shared" si="355"/>
        <v>10000</v>
      </c>
      <c r="Q280" s="112" t="s">
        <v>139</v>
      </c>
      <c r="R280" s="113">
        <f t="shared" si="349"/>
        <v>2</v>
      </c>
      <c r="S280" s="114">
        <f t="shared" si="356"/>
        <v>1000</v>
      </c>
      <c r="T280" s="113">
        <f t="shared" si="350"/>
        <v>6</v>
      </c>
      <c r="U280" s="115">
        <f t="shared" si="357"/>
        <v>3000</v>
      </c>
      <c r="V280" s="113">
        <f t="shared" si="351"/>
        <v>6</v>
      </c>
      <c r="W280" s="115">
        <f t="shared" si="358"/>
        <v>3000</v>
      </c>
      <c r="X280" s="113">
        <f t="shared" si="352"/>
        <v>6</v>
      </c>
      <c r="Y280" s="115">
        <f t="shared" si="359"/>
        <v>3000</v>
      </c>
      <c r="Z280" s="116">
        <f t="shared" si="353"/>
        <v>10000</v>
      </c>
      <c r="AA280" s="117" t="b">
        <f t="shared" si="354"/>
        <v>1</v>
      </c>
      <c r="AB280" s="109" t="s">
        <v>22</v>
      </c>
      <c r="AC280" s="122"/>
      <c r="AD280" s="109"/>
      <c r="AE280" s="108" t="s">
        <v>23</v>
      </c>
      <c r="AF280" s="119"/>
      <c r="AG280" s="120"/>
      <c r="AH280" s="21">
        <v>0</v>
      </c>
      <c r="AI280" s="164">
        <f t="shared" si="360"/>
        <v>0</v>
      </c>
      <c r="AJ280" s="21">
        <v>0</v>
      </c>
      <c r="AK280" s="164">
        <f t="shared" si="361"/>
        <v>0</v>
      </c>
      <c r="AL280" s="21">
        <v>2</v>
      </c>
      <c r="AM280" s="164">
        <f t="shared" si="362"/>
        <v>1000</v>
      </c>
      <c r="AN280" s="21">
        <v>2</v>
      </c>
      <c r="AO280" s="164">
        <f t="shared" si="363"/>
        <v>1000</v>
      </c>
      <c r="AP280" s="21">
        <v>2</v>
      </c>
      <c r="AQ280" s="164">
        <f t="shared" si="364"/>
        <v>1000</v>
      </c>
      <c r="AR280" s="21">
        <v>2</v>
      </c>
      <c r="AS280" s="164">
        <f t="shared" si="365"/>
        <v>1000</v>
      </c>
      <c r="AT280" s="21">
        <v>2</v>
      </c>
      <c r="AU280" s="164">
        <f t="shared" si="366"/>
        <v>1000</v>
      </c>
      <c r="AV280" s="21">
        <v>2</v>
      </c>
      <c r="AW280" s="164">
        <f t="shared" si="367"/>
        <v>1000</v>
      </c>
      <c r="AX280" s="21">
        <v>2</v>
      </c>
      <c r="AY280" s="164">
        <f t="shared" si="368"/>
        <v>1000</v>
      </c>
      <c r="AZ280" s="21">
        <v>2</v>
      </c>
      <c r="BA280" s="164">
        <f t="shared" si="369"/>
        <v>1000</v>
      </c>
      <c r="BB280" s="21">
        <v>2</v>
      </c>
      <c r="BC280" s="164">
        <f t="shared" si="370"/>
        <v>1000</v>
      </c>
      <c r="BD280" s="21">
        <v>2</v>
      </c>
      <c r="BE280" s="164">
        <f t="shared" si="371"/>
        <v>1000</v>
      </c>
      <c r="BF280" s="253">
        <f t="shared" si="372"/>
        <v>10000</v>
      </c>
      <c r="BG280" s="253">
        <f t="shared" si="373"/>
        <v>10000</v>
      </c>
      <c r="BH280" s="10" t="b">
        <f t="shared" si="374"/>
        <v>1</v>
      </c>
      <c r="BI280" s="253">
        <f t="shared" si="375"/>
        <v>0</v>
      </c>
      <c r="BJ280" s="250">
        <f t="shared" si="378"/>
        <v>33630001</v>
      </c>
      <c r="BK280" s="251">
        <v>348</v>
      </c>
      <c r="BL280" s="251">
        <v>5</v>
      </c>
      <c r="BM280" s="252">
        <f t="shared" si="379"/>
        <v>2</v>
      </c>
      <c r="BN280" s="252">
        <f t="shared" si="380"/>
        <v>6</v>
      </c>
      <c r="BO280" s="252">
        <f t="shared" si="381"/>
        <v>6</v>
      </c>
      <c r="BP280" s="252">
        <f t="shared" si="382"/>
        <v>6</v>
      </c>
      <c r="BQ280" s="254">
        <f t="shared" si="383"/>
        <v>500</v>
      </c>
      <c r="BR280">
        <f t="shared" si="376"/>
        <v>0</v>
      </c>
      <c r="BS280">
        <v>0</v>
      </c>
      <c r="BT280">
        <v>1</v>
      </c>
      <c r="BU280" t="s">
        <v>139</v>
      </c>
      <c r="BV280" t="str">
        <f t="shared" ref="BV280:BX332" si="396">IF(AB280 = "X", "1", "0")</f>
        <v>1</v>
      </c>
      <c r="BW280" t="str">
        <f t="shared" si="396"/>
        <v>0</v>
      </c>
      <c r="BX280" t="str">
        <f t="shared" si="396"/>
        <v>0</v>
      </c>
      <c r="BY280" t="s">
        <v>23</v>
      </c>
      <c r="BZ280" s="253">
        <f t="shared" si="384"/>
        <v>0</v>
      </c>
      <c r="CA280" s="253">
        <f t="shared" si="385"/>
        <v>0</v>
      </c>
      <c r="CB280" s="253">
        <f t="shared" si="386"/>
        <v>1000</v>
      </c>
      <c r="CC280" s="253">
        <f t="shared" si="387"/>
        <v>1000</v>
      </c>
      <c r="CD280" s="253">
        <f t="shared" si="388"/>
        <v>1000</v>
      </c>
      <c r="CE280" s="253">
        <f t="shared" si="389"/>
        <v>1000</v>
      </c>
      <c r="CF280" s="253">
        <f t="shared" si="390"/>
        <v>1000</v>
      </c>
      <c r="CG280" s="253">
        <f t="shared" si="391"/>
        <v>1000</v>
      </c>
      <c r="CH280" s="253">
        <f t="shared" si="392"/>
        <v>1000</v>
      </c>
      <c r="CI280" s="253">
        <f t="shared" si="393"/>
        <v>1000</v>
      </c>
      <c r="CJ280" s="253">
        <f t="shared" si="394"/>
        <v>1000</v>
      </c>
      <c r="CK280" s="253">
        <f t="shared" si="395"/>
        <v>1000</v>
      </c>
    </row>
    <row r="281" spans="2:89" ht="20.399999999999999" x14ac:dyDescent="0.3">
      <c r="B281" s="129">
        <v>197</v>
      </c>
      <c r="C281" s="159">
        <v>345011</v>
      </c>
      <c r="D281" s="159">
        <v>34510001</v>
      </c>
      <c r="E281" s="149" t="s">
        <v>55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48"/>
        <v>0</v>
      </c>
      <c r="L281" s="112" t="s">
        <v>300</v>
      </c>
      <c r="M281" s="201">
        <v>0</v>
      </c>
      <c r="N281" s="262">
        <f t="shared" si="377"/>
        <v>1</v>
      </c>
      <c r="O281" s="141">
        <v>1</v>
      </c>
      <c r="P281" s="110">
        <f t="shared" si="355"/>
        <v>0</v>
      </c>
      <c r="Q281" s="112" t="s">
        <v>139</v>
      </c>
      <c r="R281" s="113">
        <f t="shared" si="349"/>
        <v>0</v>
      </c>
      <c r="S281" s="114">
        <f t="shared" si="356"/>
        <v>0</v>
      </c>
      <c r="T281" s="113">
        <f t="shared" si="350"/>
        <v>0</v>
      </c>
      <c r="U281" s="115">
        <f t="shared" si="357"/>
        <v>0</v>
      </c>
      <c r="V281" s="113">
        <f t="shared" si="351"/>
        <v>0</v>
      </c>
      <c r="W281" s="115">
        <f t="shared" si="358"/>
        <v>0</v>
      </c>
      <c r="X281" s="113">
        <f t="shared" si="352"/>
        <v>0</v>
      </c>
      <c r="Y281" s="115">
        <f t="shared" si="359"/>
        <v>0</v>
      </c>
      <c r="Z281" s="116">
        <f t="shared" si="353"/>
        <v>0</v>
      </c>
      <c r="AA281" s="117" t="b">
        <f t="shared" si="354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360"/>
        <v>0</v>
      </c>
      <c r="AJ281" s="22">
        <v>0</v>
      </c>
      <c r="AK281" s="164">
        <f t="shared" si="361"/>
        <v>0</v>
      </c>
      <c r="AL281" s="22">
        <v>0</v>
      </c>
      <c r="AM281" s="164">
        <f t="shared" si="362"/>
        <v>0</v>
      </c>
      <c r="AN281" s="22">
        <v>0</v>
      </c>
      <c r="AO281" s="164">
        <f t="shared" si="363"/>
        <v>0</v>
      </c>
      <c r="AP281" s="22">
        <v>0</v>
      </c>
      <c r="AQ281" s="164">
        <f t="shared" si="364"/>
        <v>0</v>
      </c>
      <c r="AR281" s="22">
        <v>0</v>
      </c>
      <c r="AS281" s="164">
        <f t="shared" si="365"/>
        <v>0</v>
      </c>
      <c r="AT281" s="22">
        <v>0</v>
      </c>
      <c r="AU281" s="164">
        <f t="shared" si="366"/>
        <v>0</v>
      </c>
      <c r="AV281" s="22">
        <v>0</v>
      </c>
      <c r="AW281" s="164">
        <f t="shared" si="367"/>
        <v>0</v>
      </c>
      <c r="AX281" s="22">
        <v>0</v>
      </c>
      <c r="AY281" s="164">
        <f t="shared" si="368"/>
        <v>0</v>
      </c>
      <c r="AZ281" s="22">
        <v>0</v>
      </c>
      <c r="BA281" s="164">
        <f t="shared" si="369"/>
        <v>0</v>
      </c>
      <c r="BB281" s="22">
        <v>0</v>
      </c>
      <c r="BC281" s="164">
        <f t="shared" si="370"/>
        <v>0</v>
      </c>
      <c r="BD281" s="22">
        <v>0</v>
      </c>
      <c r="BE281" s="164">
        <f t="shared" si="371"/>
        <v>0</v>
      </c>
      <c r="BF281" s="253">
        <f t="shared" si="372"/>
        <v>0</v>
      </c>
      <c r="BG281" s="253">
        <f t="shared" si="373"/>
        <v>0</v>
      </c>
      <c r="BH281" s="10" t="b">
        <f t="shared" si="374"/>
        <v>1</v>
      </c>
      <c r="BI281" s="253">
        <f t="shared" si="375"/>
        <v>0</v>
      </c>
      <c r="BJ281" s="250">
        <f t="shared" si="378"/>
        <v>34510001</v>
      </c>
      <c r="BK281" s="251">
        <v>348</v>
      </c>
      <c r="BL281" s="251">
        <v>5</v>
      </c>
      <c r="BM281" s="252">
        <f t="shared" si="379"/>
        <v>0</v>
      </c>
      <c r="BN281" s="252">
        <f t="shared" si="380"/>
        <v>0</v>
      </c>
      <c r="BO281" s="252">
        <f t="shared" si="381"/>
        <v>0</v>
      </c>
      <c r="BP281" s="252">
        <f t="shared" si="382"/>
        <v>0</v>
      </c>
      <c r="BQ281" s="254">
        <f t="shared" si="383"/>
        <v>1</v>
      </c>
      <c r="BR281">
        <f t="shared" si="376"/>
        <v>0</v>
      </c>
      <c r="BS281">
        <v>0</v>
      </c>
      <c r="BT281">
        <v>1</v>
      </c>
      <c r="BU281" t="s">
        <v>139</v>
      </c>
      <c r="BV281" t="str">
        <f t="shared" si="396"/>
        <v>1</v>
      </c>
      <c r="BW281" t="str">
        <f t="shared" si="396"/>
        <v>0</v>
      </c>
      <c r="BX281" t="str">
        <f t="shared" si="396"/>
        <v>0</v>
      </c>
      <c r="BY281" t="s">
        <v>23</v>
      </c>
      <c r="BZ281" s="253">
        <f t="shared" si="384"/>
        <v>0</v>
      </c>
      <c r="CA281" s="253">
        <f t="shared" si="385"/>
        <v>0</v>
      </c>
      <c r="CB281" s="253">
        <f t="shared" si="386"/>
        <v>0</v>
      </c>
      <c r="CC281" s="253">
        <f t="shared" si="387"/>
        <v>0</v>
      </c>
      <c r="CD281" s="253">
        <f t="shared" si="388"/>
        <v>0</v>
      </c>
      <c r="CE281" s="253">
        <f t="shared" si="389"/>
        <v>0</v>
      </c>
      <c r="CF281" s="253">
        <f t="shared" si="390"/>
        <v>0</v>
      </c>
      <c r="CG281" s="253">
        <f t="shared" si="391"/>
        <v>0</v>
      </c>
      <c r="CH281" s="253">
        <f t="shared" si="392"/>
        <v>0</v>
      </c>
      <c r="CI281" s="253">
        <f t="shared" si="393"/>
        <v>0</v>
      </c>
      <c r="CJ281" s="253">
        <f t="shared" si="394"/>
        <v>0</v>
      </c>
      <c r="CK281" s="253">
        <f t="shared" si="395"/>
        <v>0</v>
      </c>
    </row>
    <row r="282" spans="2:89" ht="20.399999999999999" x14ac:dyDescent="0.3">
      <c r="B282" s="129">
        <v>198</v>
      </c>
      <c r="C282" s="159">
        <v>345011</v>
      </c>
      <c r="D282" s="159">
        <v>34510001</v>
      </c>
      <c r="E282" s="149" t="s">
        <v>299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348"/>
        <v>0</v>
      </c>
      <c r="L282" s="112" t="s">
        <v>300</v>
      </c>
      <c r="M282" s="104">
        <v>0</v>
      </c>
      <c r="N282" s="262">
        <f t="shared" si="377"/>
        <v>1</v>
      </c>
      <c r="O282" s="137">
        <v>1</v>
      </c>
      <c r="P282" s="110">
        <f t="shared" si="355"/>
        <v>0</v>
      </c>
      <c r="Q282" s="112" t="s">
        <v>139</v>
      </c>
      <c r="R282" s="113">
        <f t="shared" si="349"/>
        <v>0</v>
      </c>
      <c r="S282" s="114">
        <f t="shared" si="356"/>
        <v>0</v>
      </c>
      <c r="T282" s="113">
        <f t="shared" si="350"/>
        <v>0</v>
      </c>
      <c r="U282" s="115">
        <f t="shared" si="357"/>
        <v>0</v>
      </c>
      <c r="V282" s="113">
        <f t="shared" si="351"/>
        <v>0</v>
      </c>
      <c r="W282" s="115">
        <f t="shared" si="358"/>
        <v>0</v>
      </c>
      <c r="X282" s="113">
        <f t="shared" si="352"/>
        <v>0</v>
      </c>
      <c r="Y282" s="115">
        <f t="shared" si="359"/>
        <v>0</v>
      </c>
      <c r="Z282" s="116">
        <f t="shared" si="353"/>
        <v>0</v>
      </c>
      <c r="AA282" s="117" t="b">
        <f t="shared" si="354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1">
        <v>0</v>
      </c>
      <c r="AI282" s="164">
        <f t="shared" si="360"/>
        <v>0</v>
      </c>
      <c r="AJ282" s="21">
        <v>0</v>
      </c>
      <c r="AK282" s="164">
        <f t="shared" si="361"/>
        <v>0</v>
      </c>
      <c r="AL282" s="21">
        <v>0</v>
      </c>
      <c r="AM282" s="164">
        <f t="shared" si="362"/>
        <v>0</v>
      </c>
      <c r="AN282" s="21">
        <v>0</v>
      </c>
      <c r="AO282" s="164">
        <f t="shared" si="363"/>
        <v>0</v>
      </c>
      <c r="AP282" s="21">
        <v>0</v>
      </c>
      <c r="AQ282" s="164">
        <f t="shared" si="364"/>
        <v>0</v>
      </c>
      <c r="AR282" s="21">
        <v>0</v>
      </c>
      <c r="AS282" s="164">
        <f t="shared" si="365"/>
        <v>0</v>
      </c>
      <c r="AT282" s="21">
        <v>0</v>
      </c>
      <c r="AU282" s="164">
        <f t="shared" si="366"/>
        <v>0</v>
      </c>
      <c r="AV282" s="21">
        <v>0</v>
      </c>
      <c r="AW282" s="164">
        <f t="shared" si="367"/>
        <v>0</v>
      </c>
      <c r="AX282" s="21">
        <v>0</v>
      </c>
      <c r="AY282" s="164">
        <f t="shared" si="368"/>
        <v>0</v>
      </c>
      <c r="AZ282" s="21">
        <v>0</v>
      </c>
      <c r="BA282" s="164">
        <f t="shared" si="369"/>
        <v>0</v>
      </c>
      <c r="BB282" s="21">
        <v>0</v>
      </c>
      <c r="BC282" s="164">
        <f t="shared" si="370"/>
        <v>0</v>
      </c>
      <c r="BD282" s="21">
        <v>0</v>
      </c>
      <c r="BE282" s="164">
        <f t="shared" si="371"/>
        <v>0</v>
      </c>
      <c r="BF282" s="253">
        <f t="shared" si="372"/>
        <v>0</v>
      </c>
      <c r="BG282" s="253">
        <f t="shared" si="373"/>
        <v>0</v>
      </c>
      <c r="BH282" s="10" t="b">
        <f t="shared" si="374"/>
        <v>1</v>
      </c>
      <c r="BI282" s="253">
        <f t="shared" si="375"/>
        <v>0</v>
      </c>
      <c r="BJ282" s="250">
        <f t="shared" si="378"/>
        <v>34510001</v>
      </c>
      <c r="BK282" s="251">
        <v>348</v>
      </c>
      <c r="BL282" s="251">
        <v>5</v>
      </c>
      <c r="BM282" s="252">
        <f t="shared" si="379"/>
        <v>0</v>
      </c>
      <c r="BN282" s="252">
        <f t="shared" si="380"/>
        <v>0</v>
      </c>
      <c r="BO282" s="252">
        <f t="shared" si="381"/>
        <v>0</v>
      </c>
      <c r="BP282" s="252">
        <f t="shared" si="382"/>
        <v>0</v>
      </c>
      <c r="BQ282" s="254">
        <f t="shared" si="383"/>
        <v>1</v>
      </c>
      <c r="BR282">
        <f t="shared" si="376"/>
        <v>0</v>
      </c>
      <c r="BS282">
        <v>0</v>
      </c>
      <c r="BT282">
        <v>1</v>
      </c>
      <c r="BU282" t="s">
        <v>139</v>
      </c>
      <c r="BV282" t="str">
        <f t="shared" si="396"/>
        <v>1</v>
      </c>
      <c r="BW282" t="str">
        <f t="shared" si="396"/>
        <v>0</v>
      </c>
      <c r="BX282" t="str">
        <f t="shared" si="396"/>
        <v>0</v>
      </c>
      <c r="BY282" t="s">
        <v>23</v>
      </c>
      <c r="BZ282" s="253">
        <f t="shared" si="384"/>
        <v>0</v>
      </c>
      <c r="CA282" s="253">
        <f t="shared" si="385"/>
        <v>0</v>
      </c>
      <c r="CB282" s="253">
        <f t="shared" si="386"/>
        <v>0</v>
      </c>
      <c r="CC282" s="253">
        <f t="shared" si="387"/>
        <v>0</v>
      </c>
      <c r="CD282" s="253">
        <f t="shared" si="388"/>
        <v>0</v>
      </c>
      <c r="CE282" s="253">
        <f t="shared" si="389"/>
        <v>0</v>
      </c>
      <c r="CF282" s="253">
        <f t="shared" si="390"/>
        <v>0</v>
      </c>
      <c r="CG282" s="253">
        <f t="shared" si="391"/>
        <v>0</v>
      </c>
      <c r="CH282" s="253">
        <f t="shared" si="392"/>
        <v>0</v>
      </c>
      <c r="CI282" s="253">
        <f t="shared" si="393"/>
        <v>0</v>
      </c>
      <c r="CJ282" s="253">
        <f t="shared" si="394"/>
        <v>0</v>
      </c>
      <c r="CK282" s="253">
        <f t="shared" si="395"/>
        <v>0</v>
      </c>
    </row>
    <row r="283" spans="2:89" ht="40.799999999999997" x14ac:dyDescent="0.3">
      <c r="B283" s="129">
        <v>199</v>
      </c>
      <c r="C283" s="192">
        <v>353021</v>
      </c>
      <c r="D283" s="192">
        <v>35320001</v>
      </c>
      <c r="E283" s="155" t="s">
        <v>363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 t="shared" si="348"/>
        <v>0</v>
      </c>
      <c r="L283" s="156" t="s">
        <v>274</v>
      </c>
      <c r="M283" s="201">
        <v>0</v>
      </c>
      <c r="N283" s="262">
        <f t="shared" si="377"/>
        <v>2200</v>
      </c>
      <c r="O283" s="141">
        <v>2200</v>
      </c>
      <c r="P283" s="110">
        <f t="shared" si="355"/>
        <v>0</v>
      </c>
      <c r="Q283" s="112" t="s">
        <v>139</v>
      </c>
      <c r="R283" s="113">
        <f t="shared" si="349"/>
        <v>0</v>
      </c>
      <c r="S283" s="114">
        <f t="shared" si="356"/>
        <v>0</v>
      </c>
      <c r="T283" s="113">
        <f t="shared" si="350"/>
        <v>0</v>
      </c>
      <c r="U283" s="115">
        <f t="shared" si="357"/>
        <v>0</v>
      </c>
      <c r="V283" s="113">
        <f t="shared" si="351"/>
        <v>0</v>
      </c>
      <c r="W283" s="115">
        <f t="shared" si="358"/>
        <v>0</v>
      </c>
      <c r="X283" s="113">
        <f t="shared" si="352"/>
        <v>0</v>
      </c>
      <c r="Y283" s="115">
        <f t="shared" si="359"/>
        <v>0</v>
      </c>
      <c r="Z283" s="116">
        <f t="shared" si="353"/>
        <v>0</v>
      </c>
      <c r="AA283" s="117" t="b">
        <f t="shared" si="354"/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>
        <v>0</v>
      </c>
      <c r="AI283" s="164">
        <f t="shared" si="360"/>
        <v>0</v>
      </c>
      <c r="AJ283" s="22">
        <v>0</v>
      </c>
      <c r="AK283" s="164">
        <f t="shared" si="361"/>
        <v>0</v>
      </c>
      <c r="AL283" s="22">
        <v>0</v>
      </c>
      <c r="AM283" s="164">
        <f t="shared" si="362"/>
        <v>0</v>
      </c>
      <c r="AN283" s="22">
        <v>0</v>
      </c>
      <c r="AO283" s="164">
        <f t="shared" si="363"/>
        <v>0</v>
      </c>
      <c r="AP283" s="22">
        <v>0</v>
      </c>
      <c r="AQ283" s="164">
        <f t="shared" si="364"/>
        <v>0</v>
      </c>
      <c r="AR283" s="22">
        <v>0</v>
      </c>
      <c r="AS283" s="164">
        <f t="shared" si="365"/>
        <v>0</v>
      </c>
      <c r="AT283" s="22">
        <v>0</v>
      </c>
      <c r="AU283" s="164">
        <f t="shared" si="366"/>
        <v>0</v>
      </c>
      <c r="AV283" s="22">
        <v>0</v>
      </c>
      <c r="AW283" s="164">
        <f t="shared" si="367"/>
        <v>0</v>
      </c>
      <c r="AX283" s="22">
        <v>0</v>
      </c>
      <c r="AY283" s="164">
        <f t="shared" si="368"/>
        <v>0</v>
      </c>
      <c r="AZ283" s="22">
        <v>0</v>
      </c>
      <c r="BA283" s="164">
        <f t="shared" si="369"/>
        <v>0</v>
      </c>
      <c r="BB283" s="22">
        <v>0</v>
      </c>
      <c r="BC283" s="164">
        <f t="shared" si="370"/>
        <v>0</v>
      </c>
      <c r="BD283" s="22">
        <v>0</v>
      </c>
      <c r="BE283" s="164">
        <f t="shared" si="371"/>
        <v>0</v>
      </c>
      <c r="BF283" s="253">
        <f t="shared" si="372"/>
        <v>0</v>
      </c>
      <c r="BG283" s="253">
        <f t="shared" si="373"/>
        <v>0</v>
      </c>
      <c r="BH283" s="10" t="b">
        <f t="shared" si="374"/>
        <v>1</v>
      </c>
      <c r="BI283" s="253">
        <f t="shared" si="375"/>
        <v>0</v>
      </c>
      <c r="BJ283" s="250">
        <f t="shared" si="378"/>
        <v>35320001</v>
      </c>
      <c r="BK283" s="251">
        <v>348</v>
      </c>
      <c r="BL283" s="251">
        <v>5</v>
      </c>
      <c r="BM283" s="252">
        <f t="shared" si="379"/>
        <v>0</v>
      </c>
      <c r="BN283" s="252">
        <f t="shared" si="380"/>
        <v>0</v>
      </c>
      <c r="BO283" s="252">
        <f t="shared" si="381"/>
        <v>0</v>
      </c>
      <c r="BP283" s="252">
        <f t="shared" si="382"/>
        <v>0</v>
      </c>
      <c r="BQ283" s="254">
        <f t="shared" si="383"/>
        <v>2200</v>
      </c>
      <c r="BR283">
        <f t="shared" si="376"/>
        <v>0</v>
      </c>
      <c r="BS283">
        <v>0</v>
      </c>
      <c r="BT283">
        <v>1</v>
      </c>
      <c r="BU283" t="s">
        <v>139</v>
      </c>
      <c r="BV283" t="str">
        <f t="shared" si="396"/>
        <v>1</v>
      </c>
      <c r="BW283" t="str">
        <f t="shared" si="396"/>
        <v>0</v>
      </c>
      <c r="BX283" t="str">
        <f t="shared" si="396"/>
        <v>0</v>
      </c>
      <c r="BY283" t="s">
        <v>23</v>
      </c>
      <c r="BZ283" s="253">
        <f t="shared" si="384"/>
        <v>0</v>
      </c>
      <c r="CA283" s="253">
        <f t="shared" si="385"/>
        <v>0</v>
      </c>
      <c r="CB283" s="253">
        <f t="shared" si="386"/>
        <v>0</v>
      </c>
      <c r="CC283" s="253">
        <f t="shared" si="387"/>
        <v>0</v>
      </c>
      <c r="CD283" s="253">
        <f t="shared" si="388"/>
        <v>0</v>
      </c>
      <c r="CE283" s="253">
        <f t="shared" si="389"/>
        <v>0</v>
      </c>
      <c r="CF283" s="253">
        <f t="shared" si="390"/>
        <v>0</v>
      </c>
      <c r="CG283" s="253">
        <f t="shared" si="391"/>
        <v>0</v>
      </c>
      <c r="CH283" s="253">
        <f t="shared" si="392"/>
        <v>0</v>
      </c>
      <c r="CI283" s="253">
        <f t="shared" si="393"/>
        <v>0</v>
      </c>
      <c r="CJ283" s="253">
        <f t="shared" si="394"/>
        <v>0</v>
      </c>
      <c r="CK283" s="253">
        <f t="shared" si="395"/>
        <v>0</v>
      </c>
    </row>
    <row r="284" spans="2:89" ht="20.399999999999999" x14ac:dyDescent="0.3">
      <c r="B284" s="129">
        <v>200</v>
      </c>
      <c r="C284" s="192">
        <v>353021</v>
      </c>
      <c r="D284" s="192">
        <v>35320001</v>
      </c>
      <c r="E284" s="155" t="s">
        <v>301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 t="shared" si="348"/>
        <v>0</v>
      </c>
      <c r="L284" s="156" t="s">
        <v>274</v>
      </c>
      <c r="M284" s="104">
        <v>0</v>
      </c>
      <c r="N284" s="262">
        <f t="shared" si="377"/>
        <v>1700</v>
      </c>
      <c r="O284" s="141">
        <v>1700</v>
      </c>
      <c r="P284" s="110">
        <f t="shared" si="355"/>
        <v>0</v>
      </c>
      <c r="Q284" s="112" t="s">
        <v>139</v>
      </c>
      <c r="R284" s="113">
        <f t="shared" si="349"/>
        <v>0</v>
      </c>
      <c r="S284" s="114">
        <f t="shared" si="356"/>
        <v>0</v>
      </c>
      <c r="T284" s="113">
        <f t="shared" si="350"/>
        <v>0</v>
      </c>
      <c r="U284" s="115">
        <f t="shared" si="357"/>
        <v>0</v>
      </c>
      <c r="V284" s="113">
        <f t="shared" si="351"/>
        <v>0</v>
      </c>
      <c r="W284" s="115">
        <f t="shared" si="358"/>
        <v>0</v>
      </c>
      <c r="X284" s="113">
        <f t="shared" si="352"/>
        <v>0</v>
      </c>
      <c r="Y284" s="115">
        <f t="shared" si="359"/>
        <v>0</v>
      </c>
      <c r="Z284" s="116">
        <f t="shared" si="353"/>
        <v>0</v>
      </c>
      <c r="AA284" s="117" t="b">
        <f t="shared" si="354"/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>
        <v>0</v>
      </c>
      <c r="AI284" s="164">
        <f t="shared" si="360"/>
        <v>0</v>
      </c>
      <c r="AJ284" s="22">
        <v>0</v>
      </c>
      <c r="AK284" s="164">
        <f t="shared" si="361"/>
        <v>0</v>
      </c>
      <c r="AL284" s="22">
        <v>0</v>
      </c>
      <c r="AM284" s="164">
        <f t="shared" si="362"/>
        <v>0</v>
      </c>
      <c r="AN284" s="22">
        <v>0</v>
      </c>
      <c r="AO284" s="164">
        <f t="shared" si="363"/>
        <v>0</v>
      </c>
      <c r="AP284" s="22">
        <v>0</v>
      </c>
      <c r="AQ284" s="164">
        <f t="shared" si="364"/>
        <v>0</v>
      </c>
      <c r="AR284" s="22">
        <v>0</v>
      </c>
      <c r="AS284" s="164">
        <f t="shared" si="365"/>
        <v>0</v>
      </c>
      <c r="AT284" s="22">
        <v>0</v>
      </c>
      <c r="AU284" s="164">
        <f t="shared" si="366"/>
        <v>0</v>
      </c>
      <c r="AV284" s="22">
        <v>0</v>
      </c>
      <c r="AW284" s="164">
        <f t="shared" si="367"/>
        <v>0</v>
      </c>
      <c r="AX284" s="22">
        <v>0</v>
      </c>
      <c r="AY284" s="164">
        <f t="shared" si="368"/>
        <v>0</v>
      </c>
      <c r="AZ284" s="22">
        <v>0</v>
      </c>
      <c r="BA284" s="164">
        <f t="shared" si="369"/>
        <v>0</v>
      </c>
      <c r="BB284" s="22">
        <v>0</v>
      </c>
      <c r="BC284" s="164">
        <f t="shared" si="370"/>
        <v>0</v>
      </c>
      <c r="BD284" s="22">
        <v>0</v>
      </c>
      <c r="BE284" s="164">
        <f t="shared" si="371"/>
        <v>0</v>
      </c>
      <c r="BF284" s="253">
        <f t="shared" si="372"/>
        <v>0</v>
      </c>
      <c r="BG284" s="253">
        <f t="shared" si="373"/>
        <v>0</v>
      </c>
      <c r="BH284" s="10" t="b">
        <f t="shared" si="374"/>
        <v>1</v>
      </c>
      <c r="BI284" s="253">
        <f t="shared" si="375"/>
        <v>0</v>
      </c>
      <c r="BJ284" s="250">
        <f t="shared" si="378"/>
        <v>35320001</v>
      </c>
      <c r="BK284" s="251">
        <v>348</v>
      </c>
      <c r="BL284" s="251">
        <v>5</v>
      </c>
      <c r="BM284" s="252">
        <f t="shared" si="379"/>
        <v>0</v>
      </c>
      <c r="BN284" s="252">
        <f t="shared" si="380"/>
        <v>0</v>
      </c>
      <c r="BO284" s="252">
        <f t="shared" si="381"/>
        <v>0</v>
      </c>
      <c r="BP284" s="252">
        <f t="shared" si="382"/>
        <v>0</v>
      </c>
      <c r="BQ284" s="254">
        <f t="shared" si="383"/>
        <v>1700</v>
      </c>
      <c r="BR284">
        <f t="shared" si="376"/>
        <v>0</v>
      </c>
      <c r="BS284">
        <v>0</v>
      </c>
      <c r="BT284">
        <v>1</v>
      </c>
      <c r="BU284" t="s">
        <v>139</v>
      </c>
      <c r="BV284" t="str">
        <f t="shared" si="396"/>
        <v>1</v>
      </c>
      <c r="BW284" t="str">
        <f t="shared" si="396"/>
        <v>0</v>
      </c>
      <c r="BX284" t="str">
        <f t="shared" si="396"/>
        <v>0</v>
      </c>
      <c r="BY284" t="s">
        <v>23</v>
      </c>
      <c r="BZ284" s="253">
        <f t="shared" si="384"/>
        <v>0</v>
      </c>
      <c r="CA284" s="253">
        <f t="shared" si="385"/>
        <v>0</v>
      </c>
      <c r="CB284" s="253">
        <f t="shared" si="386"/>
        <v>0</v>
      </c>
      <c r="CC284" s="253">
        <f t="shared" si="387"/>
        <v>0</v>
      </c>
      <c r="CD284" s="253">
        <f t="shared" si="388"/>
        <v>0</v>
      </c>
      <c r="CE284" s="253">
        <f t="shared" si="389"/>
        <v>0</v>
      </c>
      <c r="CF284" s="253">
        <f t="shared" si="390"/>
        <v>0</v>
      </c>
      <c r="CG284" s="253">
        <f t="shared" si="391"/>
        <v>0</v>
      </c>
      <c r="CH284" s="253">
        <f t="shared" si="392"/>
        <v>0</v>
      </c>
      <c r="CI284" s="253">
        <f t="shared" si="393"/>
        <v>0</v>
      </c>
      <c r="CJ284" s="253">
        <f t="shared" si="394"/>
        <v>0</v>
      </c>
      <c r="CK284" s="253">
        <f t="shared" si="395"/>
        <v>0</v>
      </c>
    </row>
    <row r="285" spans="2:89" ht="40.799999999999997" x14ac:dyDescent="0.3">
      <c r="B285" s="129">
        <v>201</v>
      </c>
      <c r="C285" s="192">
        <v>353021</v>
      </c>
      <c r="D285" s="192">
        <v>35320001</v>
      </c>
      <c r="E285" s="155" t="s">
        <v>302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348"/>
        <v>0</v>
      </c>
      <c r="L285" s="156" t="s">
        <v>274</v>
      </c>
      <c r="M285" s="201">
        <v>0</v>
      </c>
      <c r="N285" s="262">
        <f t="shared" si="377"/>
        <v>2000</v>
      </c>
      <c r="O285" s="141">
        <v>2000</v>
      </c>
      <c r="P285" s="110">
        <f t="shared" si="355"/>
        <v>0</v>
      </c>
      <c r="Q285" s="112" t="s">
        <v>139</v>
      </c>
      <c r="R285" s="113">
        <f t="shared" si="349"/>
        <v>0</v>
      </c>
      <c r="S285" s="114">
        <f t="shared" si="356"/>
        <v>0</v>
      </c>
      <c r="T285" s="113">
        <f t="shared" si="350"/>
        <v>0</v>
      </c>
      <c r="U285" s="115">
        <f t="shared" si="357"/>
        <v>0</v>
      </c>
      <c r="V285" s="113">
        <f t="shared" si="351"/>
        <v>0</v>
      </c>
      <c r="W285" s="115">
        <f t="shared" si="358"/>
        <v>0</v>
      </c>
      <c r="X285" s="113">
        <f t="shared" si="352"/>
        <v>0</v>
      </c>
      <c r="Y285" s="115">
        <f t="shared" si="359"/>
        <v>0</v>
      </c>
      <c r="Z285" s="116">
        <f t="shared" si="353"/>
        <v>0</v>
      </c>
      <c r="AA285" s="117" t="b">
        <f t="shared" si="354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0</v>
      </c>
      <c r="AI285" s="164">
        <f t="shared" si="360"/>
        <v>0</v>
      </c>
      <c r="AJ285" s="22">
        <v>0</v>
      </c>
      <c r="AK285" s="164">
        <f t="shared" si="361"/>
        <v>0</v>
      </c>
      <c r="AL285" s="22">
        <v>0</v>
      </c>
      <c r="AM285" s="164">
        <f t="shared" si="362"/>
        <v>0</v>
      </c>
      <c r="AN285" s="22">
        <v>0</v>
      </c>
      <c r="AO285" s="164">
        <f t="shared" si="363"/>
        <v>0</v>
      </c>
      <c r="AP285" s="22">
        <v>0</v>
      </c>
      <c r="AQ285" s="164">
        <f t="shared" si="364"/>
        <v>0</v>
      </c>
      <c r="AR285" s="22">
        <v>0</v>
      </c>
      <c r="AS285" s="164">
        <f t="shared" si="365"/>
        <v>0</v>
      </c>
      <c r="AT285" s="22">
        <v>0</v>
      </c>
      <c r="AU285" s="164">
        <f t="shared" si="366"/>
        <v>0</v>
      </c>
      <c r="AV285" s="22">
        <v>0</v>
      </c>
      <c r="AW285" s="164">
        <f t="shared" si="367"/>
        <v>0</v>
      </c>
      <c r="AX285" s="22">
        <v>0</v>
      </c>
      <c r="AY285" s="164">
        <f t="shared" si="368"/>
        <v>0</v>
      </c>
      <c r="AZ285" s="22">
        <v>0</v>
      </c>
      <c r="BA285" s="164">
        <f t="shared" si="369"/>
        <v>0</v>
      </c>
      <c r="BB285" s="22">
        <v>0</v>
      </c>
      <c r="BC285" s="164">
        <f t="shared" si="370"/>
        <v>0</v>
      </c>
      <c r="BD285" s="22">
        <v>0</v>
      </c>
      <c r="BE285" s="164">
        <f t="shared" si="371"/>
        <v>0</v>
      </c>
      <c r="BF285" s="253">
        <f t="shared" si="372"/>
        <v>0</v>
      </c>
      <c r="BG285" s="253">
        <f t="shared" si="373"/>
        <v>0</v>
      </c>
      <c r="BH285" s="10" t="b">
        <f t="shared" si="374"/>
        <v>1</v>
      </c>
      <c r="BI285" s="253">
        <f t="shared" si="375"/>
        <v>0</v>
      </c>
      <c r="BJ285" s="250">
        <f t="shared" si="378"/>
        <v>35320001</v>
      </c>
      <c r="BK285" s="251">
        <v>348</v>
      </c>
      <c r="BL285" s="251">
        <v>5</v>
      </c>
      <c r="BM285" s="252">
        <f t="shared" si="379"/>
        <v>0</v>
      </c>
      <c r="BN285" s="252">
        <f t="shared" si="380"/>
        <v>0</v>
      </c>
      <c r="BO285" s="252">
        <f t="shared" si="381"/>
        <v>0</v>
      </c>
      <c r="BP285" s="252">
        <f t="shared" si="382"/>
        <v>0</v>
      </c>
      <c r="BQ285" s="254">
        <f t="shared" si="383"/>
        <v>2000</v>
      </c>
      <c r="BR285">
        <f t="shared" si="376"/>
        <v>0</v>
      </c>
      <c r="BS285">
        <v>0</v>
      </c>
      <c r="BT285">
        <v>1</v>
      </c>
      <c r="BU285" t="s">
        <v>139</v>
      </c>
      <c r="BV285" t="str">
        <f t="shared" si="396"/>
        <v>1</v>
      </c>
      <c r="BW285" t="str">
        <f t="shared" si="396"/>
        <v>0</v>
      </c>
      <c r="BX285" t="str">
        <f t="shared" si="396"/>
        <v>0</v>
      </c>
      <c r="BY285" t="s">
        <v>23</v>
      </c>
      <c r="BZ285" s="253">
        <f t="shared" si="384"/>
        <v>0</v>
      </c>
      <c r="CA285" s="253">
        <f t="shared" si="385"/>
        <v>0</v>
      </c>
      <c r="CB285" s="253">
        <f t="shared" si="386"/>
        <v>0</v>
      </c>
      <c r="CC285" s="253">
        <f t="shared" si="387"/>
        <v>0</v>
      </c>
      <c r="CD285" s="253">
        <f t="shared" si="388"/>
        <v>0</v>
      </c>
      <c r="CE285" s="253">
        <f t="shared" si="389"/>
        <v>0</v>
      </c>
      <c r="CF285" s="253">
        <f t="shared" si="390"/>
        <v>0</v>
      </c>
      <c r="CG285" s="253">
        <f t="shared" si="391"/>
        <v>0</v>
      </c>
      <c r="CH285" s="253">
        <f t="shared" si="392"/>
        <v>0</v>
      </c>
      <c r="CI285" s="253">
        <f t="shared" si="393"/>
        <v>0</v>
      </c>
      <c r="CJ285" s="253">
        <f t="shared" si="394"/>
        <v>0</v>
      </c>
      <c r="CK285" s="253">
        <f t="shared" si="395"/>
        <v>0</v>
      </c>
    </row>
    <row r="286" spans="2:89" ht="20.399999999999999" x14ac:dyDescent="0.3">
      <c r="B286" s="129">
        <v>202</v>
      </c>
      <c r="C286" s="192">
        <v>353021</v>
      </c>
      <c r="D286" s="192">
        <v>35320001</v>
      </c>
      <c r="E286" s="155" t="s">
        <v>303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 t="shared" si="348"/>
        <v>10</v>
      </c>
      <c r="L286" s="156" t="s">
        <v>274</v>
      </c>
      <c r="M286" s="104">
        <v>0</v>
      </c>
      <c r="N286" s="262">
        <f t="shared" si="377"/>
        <v>500</v>
      </c>
      <c r="O286" s="141">
        <v>500</v>
      </c>
      <c r="P286" s="110">
        <f t="shared" si="355"/>
        <v>5000</v>
      </c>
      <c r="Q286" s="112" t="s">
        <v>139</v>
      </c>
      <c r="R286" s="113">
        <f t="shared" si="349"/>
        <v>1</v>
      </c>
      <c r="S286" s="114">
        <f t="shared" si="356"/>
        <v>500</v>
      </c>
      <c r="T286" s="113">
        <f t="shared" si="350"/>
        <v>3</v>
      </c>
      <c r="U286" s="115">
        <f t="shared" si="357"/>
        <v>1500</v>
      </c>
      <c r="V286" s="113">
        <f t="shared" si="351"/>
        <v>3</v>
      </c>
      <c r="W286" s="115">
        <f t="shared" si="358"/>
        <v>1500</v>
      </c>
      <c r="X286" s="113">
        <f t="shared" si="352"/>
        <v>3</v>
      </c>
      <c r="Y286" s="115">
        <f t="shared" si="359"/>
        <v>1500</v>
      </c>
      <c r="Z286" s="116">
        <f t="shared" si="353"/>
        <v>5000</v>
      </c>
      <c r="AA286" s="117" t="b">
        <f t="shared" si="354"/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>
        <v>0</v>
      </c>
      <c r="AI286" s="164">
        <f t="shared" si="360"/>
        <v>0</v>
      </c>
      <c r="AJ286" s="22">
        <v>0</v>
      </c>
      <c r="AK286" s="164">
        <f t="shared" si="361"/>
        <v>0</v>
      </c>
      <c r="AL286" s="22">
        <v>1</v>
      </c>
      <c r="AM286" s="164">
        <f t="shared" si="362"/>
        <v>500</v>
      </c>
      <c r="AN286" s="22">
        <v>1</v>
      </c>
      <c r="AO286" s="164">
        <f t="shared" si="363"/>
        <v>500</v>
      </c>
      <c r="AP286" s="22">
        <v>1</v>
      </c>
      <c r="AQ286" s="164">
        <f t="shared" si="364"/>
        <v>500</v>
      </c>
      <c r="AR286" s="22">
        <v>1</v>
      </c>
      <c r="AS286" s="164">
        <f t="shared" si="365"/>
        <v>500</v>
      </c>
      <c r="AT286" s="22">
        <v>1</v>
      </c>
      <c r="AU286" s="164">
        <f t="shared" si="366"/>
        <v>500</v>
      </c>
      <c r="AV286" s="22">
        <v>1</v>
      </c>
      <c r="AW286" s="164">
        <f t="shared" si="367"/>
        <v>500</v>
      </c>
      <c r="AX286" s="22">
        <v>1</v>
      </c>
      <c r="AY286" s="164">
        <f t="shared" si="368"/>
        <v>500</v>
      </c>
      <c r="AZ286" s="22">
        <v>1</v>
      </c>
      <c r="BA286" s="164">
        <f t="shared" si="369"/>
        <v>500</v>
      </c>
      <c r="BB286" s="22">
        <v>1</v>
      </c>
      <c r="BC286" s="164">
        <f t="shared" si="370"/>
        <v>500</v>
      </c>
      <c r="BD286" s="22">
        <v>1</v>
      </c>
      <c r="BE286" s="164">
        <f t="shared" si="371"/>
        <v>500</v>
      </c>
      <c r="BF286" s="253">
        <f t="shared" si="372"/>
        <v>5000</v>
      </c>
      <c r="BG286" s="253">
        <f t="shared" si="373"/>
        <v>5000</v>
      </c>
      <c r="BH286" s="10" t="b">
        <f t="shared" si="374"/>
        <v>1</v>
      </c>
      <c r="BI286" s="253">
        <f t="shared" si="375"/>
        <v>0</v>
      </c>
      <c r="BJ286" s="250">
        <f t="shared" si="378"/>
        <v>35320001</v>
      </c>
      <c r="BK286" s="251">
        <v>348</v>
      </c>
      <c r="BL286" s="251">
        <v>5</v>
      </c>
      <c r="BM286" s="252">
        <f t="shared" si="379"/>
        <v>1</v>
      </c>
      <c r="BN286" s="252">
        <f t="shared" si="380"/>
        <v>3</v>
      </c>
      <c r="BO286" s="252">
        <f t="shared" si="381"/>
        <v>3</v>
      </c>
      <c r="BP286" s="252">
        <f t="shared" si="382"/>
        <v>3</v>
      </c>
      <c r="BQ286" s="254">
        <f t="shared" si="383"/>
        <v>500</v>
      </c>
      <c r="BR286">
        <f t="shared" si="376"/>
        <v>0</v>
      </c>
      <c r="BS286">
        <v>0</v>
      </c>
      <c r="BT286">
        <v>1</v>
      </c>
      <c r="BU286" t="s">
        <v>139</v>
      </c>
      <c r="BV286" t="str">
        <f t="shared" si="396"/>
        <v>1</v>
      </c>
      <c r="BW286" t="str">
        <f t="shared" si="396"/>
        <v>0</v>
      </c>
      <c r="BX286" t="str">
        <f t="shared" si="396"/>
        <v>0</v>
      </c>
      <c r="BY286" t="s">
        <v>23</v>
      </c>
      <c r="BZ286" s="253">
        <f t="shared" si="384"/>
        <v>0</v>
      </c>
      <c r="CA286" s="253">
        <f t="shared" si="385"/>
        <v>0</v>
      </c>
      <c r="CB286" s="253">
        <f t="shared" si="386"/>
        <v>500</v>
      </c>
      <c r="CC286" s="253">
        <f t="shared" si="387"/>
        <v>500</v>
      </c>
      <c r="CD286" s="253">
        <f t="shared" si="388"/>
        <v>500</v>
      </c>
      <c r="CE286" s="253">
        <f t="shared" si="389"/>
        <v>500</v>
      </c>
      <c r="CF286" s="253">
        <f t="shared" si="390"/>
        <v>500</v>
      </c>
      <c r="CG286" s="253">
        <f t="shared" si="391"/>
        <v>500</v>
      </c>
      <c r="CH286" s="253">
        <f t="shared" si="392"/>
        <v>500</v>
      </c>
      <c r="CI286" s="253">
        <f t="shared" si="393"/>
        <v>500</v>
      </c>
      <c r="CJ286" s="253">
        <f t="shared" si="394"/>
        <v>500</v>
      </c>
      <c r="CK286" s="253">
        <f t="shared" si="395"/>
        <v>500</v>
      </c>
    </row>
    <row r="287" spans="2:89" ht="30.6" x14ac:dyDescent="0.3">
      <c r="B287" s="129">
        <v>203</v>
      </c>
      <c r="C287" s="192">
        <v>353021</v>
      </c>
      <c r="D287" s="192">
        <v>35320001</v>
      </c>
      <c r="E287" s="155" t="s">
        <v>304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 t="shared" si="348"/>
        <v>10</v>
      </c>
      <c r="L287" s="156" t="s">
        <v>274</v>
      </c>
      <c r="M287" s="201">
        <v>0</v>
      </c>
      <c r="N287" s="262">
        <f t="shared" si="377"/>
        <v>480</v>
      </c>
      <c r="O287" s="137">
        <v>480</v>
      </c>
      <c r="P287" s="110">
        <f t="shared" si="355"/>
        <v>4800</v>
      </c>
      <c r="Q287" s="112" t="s">
        <v>139</v>
      </c>
      <c r="R287" s="113">
        <f t="shared" si="349"/>
        <v>1</v>
      </c>
      <c r="S287" s="114">
        <f t="shared" si="356"/>
        <v>480</v>
      </c>
      <c r="T287" s="113">
        <f t="shared" si="350"/>
        <v>3</v>
      </c>
      <c r="U287" s="115">
        <f t="shared" si="357"/>
        <v>1440</v>
      </c>
      <c r="V287" s="113">
        <f t="shared" si="351"/>
        <v>3</v>
      </c>
      <c r="W287" s="115">
        <f t="shared" si="358"/>
        <v>1440</v>
      </c>
      <c r="X287" s="113">
        <f t="shared" si="352"/>
        <v>3</v>
      </c>
      <c r="Y287" s="115">
        <f t="shared" si="359"/>
        <v>1440</v>
      </c>
      <c r="Z287" s="116">
        <f t="shared" si="353"/>
        <v>4800</v>
      </c>
      <c r="AA287" s="117" t="b">
        <f t="shared" si="354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360"/>
        <v>0</v>
      </c>
      <c r="AJ287" s="21">
        <v>0</v>
      </c>
      <c r="AK287" s="164">
        <f t="shared" si="361"/>
        <v>0</v>
      </c>
      <c r="AL287" s="21">
        <v>1</v>
      </c>
      <c r="AM287" s="164">
        <f t="shared" si="362"/>
        <v>480</v>
      </c>
      <c r="AN287" s="21">
        <v>1</v>
      </c>
      <c r="AO287" s="164">
        <f t="shared" si="363"/>
        <v>480</v>
      </c>
      <c r="AP287" s="21">
        <v>1</v>
      </c>
      <c r="AQ287" s="164">
        <f t="shared" si="364"/>
        <v>480</v>
      </c>
      <c r="AR287" s="21">
        <v>1</v>
      </c>
      <c r="AS287" s="164">
        <f t="shared" si="365"/>
        <v>480</v>
      </c>
      <c r="AT287" s="21">
        <v>1</v>
      </c>
      <c r="AU287" s="164">
        <f t="shared" si="366"/>
        <v>480</v>
      </c>
      <c r="AV287" s="21">
        <v>1</v>
      </c>
      <c r="AW287" s="164">
        <f t="shared" si="367"/>
        <v>480</v>
      </c>
      <c r="AX287" s="21">
        <v>1</v>
      </c>
      <c r="AY287" s="164">
        <f t="shared" si="368"/>
        <v>480</v>
      </c>
      <c r="AZ287" s="21">
        <v>1</v>
      </c>
      <c r="BA287" s="164">
        <f t="shared" si="369"/>
        <v>480</v>
      </c>
      <c r="BB287" s="21">
        <v>1</v>
      </c>
      <c r="BC287" s="164">
        <f t="shared" si="370"/>
        <v>480</v>
      </c>
      <c r="BD287" s="21">
        <v>1</v>
      </c>
      <c r="BE287" s="164">
        <f t="shared" si="371"/>
        <v>480</v>
      </c>
      <c r="BF287" s="253">
        <f t="shared" si="372"/>
        <v>4800</v>
      </c>
      <c r="BG287" s="253">
        <f t="shared" si="373"/>
        <v>4800</v>
      </c>
      <c r="BH287" s="10" t="b">
        <f t="shared" si="374"/>
        <v>1</v>
      </c>
      <c r="BI287" s="253">
        <f t="shared" si="375"/>
        <v>0</v>
      </c>
      <c r="BJ287" s="250">
        <f t="shared" si="378"/>
        <v>35320001</v>
      </c>
      <c r="BK287" s="251">
        <v>348</v>
      </c>
      <c r="BL287" s="251">
        <v>5</v>
      </c>
      <c r="BM287" s="252">
        <f t="shared" si="379"/>
        <v>1</v>
      </c>
      <c r="BN287" s="252">
        <f t="shared" si="380"/>
        <v>3</v>
      </c>
      <c r="BO287" s="252">
        <f t="shared" si="381"/>
        <v>3</v>
      </c>
      <c r="BP287" s="252">
        <f t="shared" si="382"/>
        <v>3</v>
      </c>
      <c r="BQ287" s="254">
        <f t="shared" si="383"/>
        <v>480</v>
      </c>
      <c r="BR287">
        <f t="shared" si="376"/>
        <v>0</v>
      </c>
      <c r="BS287">
        <v>0</v>
      </c>
      <c r="BT287">
        <v>1</v>
      </c>
      <c r="BU287" t="s">
        <v>139</v>
      </c>
      <c r="BV287" t="str">
        <f t="shared" si="396"/>
        <v>1</v>
      </c>
      <c r="BW287" t="str">
        <f t="shared" si="396"/>
        <v>0</v>
      </c>
      <c r="BX287" t="str">
        <f t="shared" si="396"/>
        <v>0</v>
      </c>
      <c r="BY287" t="s">
        <v>23</v>
      </c>
      <c r="BZ287" s="253">
        <f t="shared" si="384"/>
        <v>0</v>
      </c>
      <c r="CA287" s="253">
        <f t="shared" si="385"/>
        <v>0</v>
      </c>
      <c r="CB287" s="253">
        <f t="shared" si="386"/>
        <v>480</v>
      </c>
      <c r="CC287" s="253">
        <f t="shared" si="387"/>
        <v>480</v>
      </c>
      <c r="CD287" s="253">
        <f t="shared" si="388"/>
        <v>480</v>
      </c>
      <c r="CE287" s="253">
        <f t="shared" si="389"/>
        <v>480</v>
      </c>
      <c r="CF287" s="253">
        <f t="shared" si="390"/>
        <v>480</v>
      </c>
      <c r="CG287" s="253">
        <f t="shared" si="391"/>
        <v>480</v>
      </c>
      <c r="CH287" s="253">
        <f t="shared" si="392"/>
        <v>480</v>
      </c>
      <c r="CI287" s="253">
        <f t="shared" si="393"/>
        <v>480</v>
      </c>
      <c r="CJ287" s="253">
        <f t="shared" si="394"/>
        <v>480</v>
      </c>
      <c r="CK287" s="253">
        <f t="shared" si="395"/>
        <v>480</v>
      </c>
    </row>
    <row r="288" spans="2:89" ht="20.399999999999999" x14ac:dyDescent="0.3">
      <c r="B288" s="129">
        <v>204</v>
      </c>
      <c r="C288" s="192">
        <v>355011</v>
      </c>
      <c r="D288" s="192">
        <v>35510001</v>
      </c>
      <c r="E288" s="155" t="s">
        <v>305</v>
      </c>
      <c r="F288" s="108" t="s">
        <v>344</v>
      </c>
      <c r="G288" s="108" t="s">
        <v>345</v>
      </c>
      <c r="H288" s="109" t="s">
        <v>18</v>
      </c>
      <c r="I288" s="130"/>
      <c r="J288" s="109" t="s">
        <v>19</v>
      </c>
      <c r="K288" s="111">
        <f t="shared" si="348"/>
        <v>3</v>
      </c>
      <c r="L288" s="156" t="s">
        <v>274</v>
      </c>
      <c r="M288" s="104">
        <v>0</v>
      </c>
      <c r="N288" s="262">
        <f t="shared" si="377"/>
        <v>1357</v>
      </c>
      <c r="O288" s="169">
        <v>1357</v>
      </c>
      <c r="P288" s="110">
        <f t="shared" si="355"/>
        <v>4071</v>
      </c>
      <c r="Q288" s="112" t="s">
        <v>139</v>
      </c>
      <c r="R288" s="113">
        <f t="shared" si="349"/>
        <v>0</v>
      </c>
      <c r="S288" s="114">
        <f t="shared" si="356"/>
        <v>0</v>
      </c>
      <c r="T288" s="113">
        <f t="shared" si="350"/>
        <v>1</v>
      </c>
      <c r="U288" s="115">
        <f t="shared" si="357"/>
        <v>1357</v>
      </c>
      <c r="V288" s="113">
        <f t="shared" si="351"/>
        <v>1</v>
      </c>
      <c r="W288" s="115">
        <f t="shared" si="358"/>
        <v>1357</v>
      </c>
      <c r="X288" s="113">
        <f t="shared" si="352"/>
        <v>1</v>
      </c>
      <c r="Y288" s="115">
        <f t="shared" si="359"/>
        <v>1357</v>
      </c>
      <c r="Z288" s="116">
        <f t="shared" si="353"/>
        <v>4071</v>
      </c>
      <c r="AA288" s="117" t="b">
        <f t="shared" si="354"/>
        <v>1</v>
      </c>
      <c r="AB288" s="130"/>
      <c r="AC288" s="132"/>
      <c r="AD288" s="109" t="s">
        <v>22</v>
      </c>
      <c r="AE288" s="108" t="s">
        <v>23</v>
      </c>
      <c r="AF288" s="133"/>
      <c r="AG288" s="134"/>
      <c r="AH288" s="21">
        <v>0</v>
      </c>
      <c r="AI288" s="164">
        <f t="shared" si="360"/>
        <v>0</v>
      </c>
      <c r="AJ288" s="21">
        <v>0</v>
      </c>
      <c r="AK288" s="164">
        <f t="shared" si="361"/>
        <v>0</v>
      </c>
      <c r="AL288" s="21">
        <v>0</v>
      </c>
      <c r="AM288" s="164">
        <f t="shared" si="362"/>
        <v>0</v>
      </c>
      <c r="AN288" s="21">
        <v>0</v>
      </c>
      <c r="AO288" s="164">
        <f t="shared" si="363"/>
        <v>0</v>
      </c>
      <c r="AP288" s="21">
        <v>1</v>
      </c>
      <c r="AQ288" s="164">
        <f t="shared" si="364"/>
        <v>1357</v>
      </c>
      <c r="AR288" s="21">
        <v>0</v>
      </c>
      <c r="AS288" s="164">
        <f t="shared" si="365"/>
        <v>0</v>
      </c>
      <c r="AT288" s="21">
        <v>0</v>
      </c>
      <c r="AU288" s="164">
        <f t="shared" si="366"/>
        <v>0</v>
      </c>
      <c r="AV288" s="21">
        <v>1</v>
      </c>
      <c r="AW288" s="164">
        <f t="shared" si="367"/>
        <v>1357</v>
      </c>
      <c r="AX288" s="21">
        <v>0</v>
      </c>
      <c r="AY288" s="164">
        <f t="shared" si="368"/>
        <v>0</v>
      </c>
      <c r="AZ288" s="21">
        <v>0</v>
      </c>
      <c r="BA288" s="164">
        <f t="shared" si="369"/>
        <v>0</v>
      </c>
      <c r="BB288" s="21">
        <v>1</v>
      </c>
      <c r="BC288" s="164">
        <f t="shared" si="370"/>
        <v>1357</v>
      </c>
      <c r="BD288" s="21">
        <v>0</v>
      </c>
      <c r="BE288" s="164">
        <f t="shared" si="371"/>
        <v>0</v>
      </c>
      <c r="BF288" s="253">
        <f t="shared" si="372"/>
        <v>4071</v>
      </c>
      <c r="BG288" s="253">
        <f t="shared" si="373"/>
        <v>4071</v>
      </c>
      <c r="BH288" s="10" t="b">
        <f t="shared" si="374"/>
        <v>1</v>
      </c>
      <c r="BI288" s="253">
        <f t="shared" si="375"/>
        <v>0</v>
      </c>
      <c r="BJ288" s="250">
        <f t="shared" si="378"/>
        <v>35510001</v>
      </c>
      <c r="BK288" s="251">
        <v>348</v>
      </c>
      <c r="BL288" s="251">
        <v>5</v>
      </c>
      <c r="BM288" s="252">
        <f t="shared" si="379"/>
        <v>0</v>
      </c>
      <c r="BN288" s="252">
        <f t="shared" si="380"/>
        <v>1</v>
      </c>
      <c r="BO288" s="252">
        <f t="shared" si="381"/>
        <v>1</v>
      </c>
      <c r="BP288" s="252">
        <f t="shared" si="382"/>
        <v>1</v>
      </c>
      <c r="BQ288" s="254">
        <f t="shared" si="383"/>
        <v>1357</v>
      </c>
      <c r="BR288">
        <f t="shared" si="376"/>
        <v>0</v>
      </c>
      <c r="BS288">
        <v>0</v>
      </c>
      <c r="BT288">
        <v>1</v>
      </c>
      <c r="BU288" t="s">
        <v>139</v>
      </c>
      <c r="BV288" t="str">
        <f t="shared" si="396"/>
        <v>0</v>
      </c>
      <c r="BW288" t="str">
        <f t="shared" si="396"/>
        <v>0</v>
      </c>
      <c r="BX288" t="str">
        <f t="shared" si="396"/>
        <v>1</v>
      </c>
      <c r="BY288" t="s">
        <v>23</v>
      </c>
      <c r="BZ288" s="253">
        <f t="shared" si="384"/>
        <v>0</v>
      </c>
      <c r="CA288" s="253">
        <f t="shared" si="385"/>
        <v>0</v>
      </c>
      <c r="CB288" s="253">
        <f t="shared" si="386"/>
        <v>0</v>
      </c>
      <c r="CC288" s="253">
        <f t="shared" si="387"/>
        <v>0</v>
      </c>
      <c r="CD288" s="253">
        <f t="shared" si="388"/>
        <v>1357</v>
      </c>
      <c r="CE288" s="253">
        <f t="shared" si="389"/>
        <v>0</v>
      </c>
      <c r="CF288" s="253">
        <f t="shared" si="390"/>
        <v>0</v>
      </c>
      <c r="CG288" s="253">
        <f t="shared" si="391"/>
        <v>1357</v>
      </c>
      <c r="CH288" s="253">
        <f t="shared" si="392"/>
        <v>0</v>
      </c>
      <c r="CI288" s="253">
        <f t="shared" si="393"/>
        <v>0</v>
      </c>
      <c r="CJ288" s="253">
        <f t="shared" si="394"/>
        <v>1357</v>
      </c>
      <c r="CK288" s="253">
        <f t="shared" si="395"/>
        <v>0</v>
      </c>
    </row>
    <row r="289" spans="1:89" ht="20.399999999999999" x14ac:dyDescent="0.3">
      <c r="B289" s="129">
        <v>205</v>
      </c>
      <c r="C289" s="192">
        <v>355011</v>
      </c>
      <c r="D289" s="192">
        <v>35510001</v>
      </c>
      <c r="E289" s="155" t="s">
        <v>306</v>
      </c>
      <c r="F289" s="108" t="s">
        <v>344</v>
      </c>
      <c r="G289" s="108" t="s">
        <v>345</v>
      </c>
      <c r="H289" s="109" t="s">
        <v>18</v>
      </c>
      <c r="I289" s="130"/>
      <c r="J289" s="109" t="s">
        <v>19</v>
      </c>
      <c r="K289" s="111">
        <f t="shared" si="348"/>
        <v>0.60670000000000002</v>
      </c>
      <c r="L289" s="156" t="s">
        <v>274</v>
      </c>
      <c r="M289" s="201">
        <v>0</v>
      </c>
      <c r="N289" s="262">
        <f t="shared" si="377"/>
        <v>2146</v>
      </c>
      <c r="O289" s="169">
        <v>2146</v>
      </c>
      <c r="P289" s="110">
        <f t="shared" si="355"/>
        <v>1301.9782</v>
      </c>
      <c r="Q289" s="112" t="s">
        <v>139</v>
      </c>
      <c r="R289" s="113">
        <f t="shared" si="349"/>
        <v>0.60670000000000002</v>
      </c>
      <c r="S289" s="114">
        <f t="shared" si="356"/>
        <v>1301.9782</v>
      </c>
      <c r="T289" s="113">
        <f t="shared" si="350"/>
        <v>0</v>
      </c>
      <c r="U289" s="115">
        <f t="shared" si="357"/>
        <v>0</v>
      </c>
      <c r="V289" s="113">
        <f t="shared" si="351"/>
        <v>0</v>
      </c>
      <c r="W289" s="115">
        <f t="shared" si="358"/>
        <v>0</v>
      </c>
      <c r="X289" s="113">
        <f t="shared" si="352"/>
        <v>0</v>
      </c>
      <c r="Y289" s="115">
        <f t="shared" si="359"/>
        <v>0</v>
      </c>
      <c r="Z289" s="116">
        <f t="shared" si="353"/>
        <v>1301.9782</v>
      </c>
      <c r="AA289" s="117" t="b">
        <f t="shared" si="354"/>
        <v>1</v>
      </c>
      <c r="AB289" s="130"/>
      <c r="AC289" s="132"/>
      <c r="AD289" s="109" t="s">
        <v>22</v>
      </c>
      <c r="AE289" s="108" t="s">
        <v>23</v>
      </c>
      <c r="AF289" s="133"/>
      <c r="AG289" s="134"/>
      <c r="AH289" s="21">
        <v>0</v>
      </c>
      <c r="AI289" s="164">
        <f t="shared" si="360"/>
        <v>0</v>
      </c>
      <c r="AJ289" s="170">
        <v>0.60670000000000002</v>
      </c>
      <c r="AK289" s="164">
        <f t="shared" si="361"/>
        <v>1301.9782</v>
      </c>
      <c r="AL289" s="21">
        <v>0</v>
      </c>
      <c r="AM289" s="164">
        <f t="shared" si="362"/>
        <v>0</v>
      </c>
      <c r="AN289" s="21">
        <v>0</v>
      </c>
      <c r="AO289" s="164">
        <f t="shared" si="363"/>
        <v>0</v>
      </c>
      <c r="AP289" s="21">
        <v>0</v>
      </c>
      <c r="AQ289" s="164">
        <f t="shared" si="364"/>
        <v>0</v>
      </c>
      <c r="AR289" s="21">
        <v>0</v>
      </c>
      <c r="AS289" s="164">
        <f t="shared" si="365"/>
        <v>0</v>
      </c>
      <c r="AT289" s="21">
        <v>0</v>
      </c>
      <c r="AU289" s="164">
        <f t="shared" si="366"/>
        <v>0</v>
      </c>
      <c r="AV289" s="21">
        <v>0</v>
      </c>
      <c r="AW289" s="164">
        <f t="shared" si="367"/>
        <v>0</v>
      </c>
      <c r="AX289" s="21">
        <v>0</v>
      </c>
      <c r="AY289" s="164">
        <f t="shared" si="368"/>
        <v>0</v>
      </c>
      <c r="AZ289" s="21">
        <v>0</v>
      </c>
      <c r="BA289" s="164">
        <f t="shared" si="369"/>
        <v>0</v>
      </c>
      <c r="BB289" s="21">
        <v>0</v>
      </c>
      <c r="BC289" s="164">
        <f t="shared" si="370"/>
        <v>0</v>
      </c>
      <c r="BD289" s="21">
        <v>0</v>
      </c>
      <c r="BE289" s="164">
        <f t="shared" si="371"/>
        <v>0</v>
      </c>
      <c r="BF289" s="253">
        <f t="shared" si="372"/>
        <v>1301.9782</v>
      </c>
      <c r="BG289" s="253">
        <f t="shared" si="373"/>
        <v>1301.9782</v>
      </c>
      <c r="BH289" s="10" t="b">
        <f t="shared" si="374"/>
        <v>1</v>
      </c>
      <c r="BI289" s="253">
        <f t="shared" si="375"/>
        <v>0</v>
      </c>
      <c r="BJ289" s="250">
        <f t="shared" si="378"/>
        <v>35510001</v>
      </c>
      <c r="BK289" s="251">
        <v>348</v>
      </c>
      <c r="BL289" s="251">
        <v>5</v>
      </c>
      <c r="BM289" s="252">
        <f t="shared" si="379"/>
        <v>0.60670000000000002</v>
      </c>
      <c r="BN289" s="252">
        <f t="shared" si="380"/>
        <v>0</v>
      </c>
      <c r="BO289" s="252">
        <f t="shared" si="381"/>
        <v>0</v>
      </c>
      <c r="BP289" s="252">
        <f t="shared" si="382"/>
        <v>0</v>
      </c>
      <c r="BQ289" s="254">
        <f t="shared" si="383"/>
        <v>2146</v>
      </c>
      <c r="BR289">
        <f t="shared" si="376"/>
        <v>0</v>
      </c>
      <c r="BS289">
        <v>0</v>
      </c>
      <c r="BT289">
        <v>1</v>
      </c>
      <c r="BU289" t="s">
        <v>139</v>
      </c>
      <c r="BV289" t="str">
        <f t="shared" si="396"/>
        <v>0</v>
      </c>
      <c r="BW289" t="str">
        <f t="shared" si="396"/>
        <v>0</v>
      </c>
      <c r="BX289" t="str">
        <f t="shared" si="396"/>
        <v>1</v>
      </c>
      <c r="BY289" t="s">
        <v>23</v>
      </c>
      <c r="BZ289" s="253">
        <f t="shared" si="384"/>
        <v>0</v>
      </c>
      <c r="CA289" s="253">
        <f t="shared" si="385"/>
        <v>1301.9782</v>
      </c>
      <c r="CB289" s="253">
        <f t="shared" si="386"/>
        <v>0</v>
      </c>
      <c r="CC289" s="253">
        <f t="shared" si="387"/>
        <v>0</v>
      </c>
      <c r="CD289" s="253">
        <f t="shared" si="388"/>
        <v>0</v>
      </c>
      <c r="CE289" s="253">
        <f t="shared" si="389"/>
        <v>0</v>
      </c>
      <c r="CF289" s="253">
        <f t="shared" si="390"/>
        <v>0</v>
      </c>
      <c r="CG289" s="253">
        <f t="shared" si="391"/>
        <v>0</v>
      </c>
      <c r="CH289" s="253">
        <f t="shared" si="392"/>
        <v>0</v>
      </c>
      <c r="CI289" s="253">
        <f t="shared" si="393"/>
        <v>0</v>
      </c>
      <c r="CJ289" s="253">
        <f t="shared" si="394"/>
        <v>0</v>
      </c>
      <c r="CK289" s="253">
        <f t="shared" si="395"/>
        <v>0</v>
      </c>
    </row>
    <row r="290" spans="1:89" ht="30.6" x14ac:dyDescent="0.3">
      <c r="B290" s="129">
        <v>206</v>
      </c>
      <c r="C290" s="192">
        <v>355011</v>
      </c>
      <c r="D290" s="192">
        <v>35510001</v>
      </c>
      <c r="E290" s="155" t="s">
        <v>307</v>
      </c>
      <c r="F290" s="108" t="s">
        <v>344</v>
      </c>
      <c r="G290" s="108" t="s">
        <v>345</v>
      </c>
      <c r="H290" s="109" t="s">
        <v>18</v>
      </c>
      <c r="I290" s="130"/>
      <c r="J290" s="109" t="s">
        <v>19</v>
      </c>
      <c r="K290" s="111">
        <f t="shared" si="348"/>
        <v>4</v>
      </c>
      <c r="L290" s="156" t="s">
        <v>274</v>
      </c>
      <c r="M290" s="104">
        <v>0</v>
      </c>
      <c r="N290" s="262">
        <f t="shared" si="377"/>
        <v>1800</v>
      </c>
      <c r="O290" s="106">
        <v>1800</v>
      </c>
      <c r="P290" s="110">
        <f t="shared" si="355"/>
        <v>7200</v>
      </c>
      <c r="Q290" s="112" t="s">
        <v>139</v>
      </c>
      <c r="R290" s="113">
        <f t="shared" si="349"/>
        <v>1</v>
      </c>
      <c r="S290" s="114">
        <f t="shared" si="356"/>
        <v>1800</v>
      </c>
      <c r="T290" s="113">
        <f t="shared" si="350"/>
        <v>1</v>
      </c>
      <c r="U290" s="115">
        <f t="shared" si="357"/>
        <v>1800</v>
      </c>
      <c r="V290" s="113">
        <f t="shared" si="351"/>
        <v>1</v>
      </c>
      <c r="W290" s="115">
        <f t="shared" si="358"/>
        <v>1800</v>
      </c>
      <c r="X290" s="113">
        <f t="shared" si="352"/>
        <v>1</v>
      </c>
      <c r="Y290" s="115">
        <f t="shared" si="359"/>
        <v>1800</v>
      </c>
      <c r="Z290" s="116">
        <f t="shared" si="353"/>
        <v>7200</v>
      </c>
      <c r="AA290" s="117" t="b">
        <f t="shared" si="354"/>
        <v>1</v>
      </c>
      <c r="AB290" s="130"/>
      <c r="AC290" s="132"/>
      <c r="AD290" s="109" t="s">
        <v>22</v>
      </c>
      <c r="AE290" s="108" t="s">
        <v>23</v>
      </c>
      <c r="AF290" s="133"/>
      <c r="AG290" s="134"/>
      <c r="AH290" s="21">
        <v>0</v>
      </c>
      <c r="AI290" s="164">
        <f t="shared" si="360"/>
        <v>0</v>
      </c>
      <c r="AJ290" s="21">
        <v>0</v>
      </c>
      <c r="AK290" s="164">
        <f t="shared" si="361"/>
        <v>0</v>
      </c>
      <c r="AL290" s="21">
        <v>1</v>
      </c>
      <c r="AM290" s="164">
        <f t="shared" si="362"/>
        <v>1800</v>
      </c>
      <c r="AN290" s="21">
        <v>0</v>
      </c>
      <c r="AO290" s="164">
        <f t="shared" si="363"/>
        <v>0</v>
      </c>
      <c r="AP290" s="21">
        <v>0</v>
      </c>
      <c r="AQ290" s="164">
        <f t="shared" si="364"/>
        <v>0</v>
      </c>
      <c r="AR290" s="21">
        <v>1</v>
      </c>
      <c r="AS290" s="164">
        <f t="shared" si="365"/>
        <v>1800</v>
      </c>
      <c r="AT290" s="21">
        <v>0</v>
      </c>
      <c r="AU290" s="164">
        <f t="shared" si="366"/>
        <v>0</v>
      </c>
      <c r="AV290" s="21">
        <v>0</v>
      </c>
      <c r="AW290" s="164">
        <f t="shared" si="367"/>
        <v>0</v>
      </c>
      <c r="AX290" s="21">
        <v>1</v>
      </c>
      <c r="AY290" s="164">
        <f t="shared" si="368"/>
        <v>1800</v>
      </c>
      <c r="AZ290" s="21">
        <v>0</v>
      </c>
      <c r="BA290" s="164">
        <f t="shared" si="369"/>
        <v>0</v>
      </c>
      <c r="BB290" s="21">
        <v>0</v>
      </c>
      <c r="BC290" s="164">
        <f t="shared" si="370"/>
        <v>0</v>
      </c>
      <c r="BD290" s="21">
        <v>1</v>
      </c>
      <c r="BE290" s="164">
        <f t="shared" si="371"/>
        <v>1800</v>
      </c>
      <c r="BF290" s="253">
        <f t="shared" si="372"/>
        <v>7200</v>
      </c>
      <c r="BG290" s="253">
        <f t="shared" si="373"/>
        <v>7200</v>
      </c>
      <c r="BH290" s="10" t="b">
        <f t="shared" si="374"/>
        <v>1</v>
      </c>
      <c r="BI290" s="253">
        <f t="shared" si="375"/>
        <v>0</v>
      </c>
      <c r="BJ290" s="250">
        <f t="shared" si="378"/>
        <v>35510001</v>
      </c>
      <c r="BK290" s="251">
        <v>348</v>
      </c>
      <c r="BL290" s="251">
        <v>5</v>
      </c>
      <c r="BM290" s="252">
        <f t="shared" si="379"/>
        <v>1</v>
      </c>
      <c r="BN290" s="252">
        <f t="shared" si="380"/>
        <v>1</v>
      </c>
      <c r="BO290" s="252">
        <f t="shared" si="381"/>
        <v>1</v>
      </c>
      <c r="BP290" s="252">
        <f t="shared" si="382"/>
        <v>1</v>
      </c>
      <c r="BQ290" s="254">
        <f t="shared" si="383"/>
        <v>1800</v>
      </c>
      <c r="BR290">
        <f t="shared" si="376"/>
        <v>0</v>
      </c>
      <c r="BS290">
        <v>0</v>
      </c>
      <c r="BT290">
        <v>1</v>
      </c>
      <c r="BU290" t="s">
        <v>139</v>
      </c>
      <c r="BV290" t="str">
        <f t="shared" si="396"/>
        <v>0</v>
      </c>
      <c r="BW290" t="str">
        <f t="shared" si="396"/>
        <v>0</v>
      </c>
      <c r="BX290" t="str">
        <f t="shared" si="396"/>
        <v>1</v>
      </c>
      <c r="BY290" t="s">
        <v>23</v>
      </c>
      <c r="BZ290" s="253">
        <f t="shared" si="384"/>
        <v>0</v>
      </c>
      <c r="CA290" s="253">
        <f t="shared" si="385"/>
        <v>0</v>
      </c>
      <c r="CB290" s="253">
        <f t="shared" si="386"/>
        <v>1800</v>
      </c>
      <c r="CC290" s="253">
        <f t="shared" si="387"/>
        <v>0</v>
      </c>
      <c r="CD290" s="253">
        <f t="shared" si="388"/>
        <v>0</v>
      </c>
      <c r="CE290" s="253">
        <f t="shared" si="389"/>
        <v>1800</v>
      </c>
      <c r="CF290" s="253">
        <f t="shared" si="390"/>
        <v>0</v>
      </c>
      <c r="CG290" s="253">
        <f t="shared" si="391"/>
        <v>0</v>
      </c>
      <c r="CH290" s="253">
        <f t="shared" si="392"/>
        <v>1800</v>
      </c>
      <c r="CI290" s="253">
        <f t="shared" si="393"/>
        <v>0</v>
      </c>
      <c r="CJ290" s="253">
        <f t="shared" si="394"/>
        <v>0</v>
      </c>
      <c r="CK290" s="253">
        <f t="shared" si="395"/>
        <v>1800</v>
      </c>
    </row>
    <row r="291" spans="1:89" ht="30.6" x14ac:dyDescent="0.3">
      <c r="B291" s="129">
        <v>207</v>
      </c>
      <c r="C291" s="192">
        <v>355011</v>
      </c>
      <c r="D291" s="192">
        <v>35510001</v>
      </c>
      <c r="E291" s="155" t="s">
        <v>308</v>
      </c>
      <c r="F291" s="108" t="s">
        <v>344</v>
      </c>
      <c r="G291" s="108" t="s">
        <v>345</v>
      </c>
      <c r="H291" s="109" t="s">
        <v>18</v>
      </c>
      <c r="I291" s="130"/>
      <c r="J291" s="109" t="s">
        <v>19</v>
      </c>
      <c r="K291" s="111">
        <f t="shared" si="348"/>
        <v>4</v>
      </c>
      <c r="L291" s="156" t="s">
        <v>274</v>
      </c>
      <c r="M291" s="201">
        <v>0</v>
      </c>
      <c r="N291" s="262">
        <f t="shared" si="377"/>
        <v>1798</v>
      </c>
      <c r="O291" s="169">
        <v>1798</v>
      </c>
      <c r="P291" s="110">
        <f t="shared" si="355"/>
        <v>7192</v>
      </c>
      <c r="Q291" s="112" t="s">
        <v>139</v>
      </c>
      <c r="R291" s="113">
        <f t="shared" si="349"/>
        <v>1</v>
      </c>
      <c r="S291" s="114">
        <f t="shared" si="356"/>
        <v>1798</v>
      </c>
      <c r="T291" s="113">
        <f t="shared" si="350"/>
        <v>1</v>
      </c>
      <c r="U291" s="115">
        <f t="shared" si="357"/>
        <v>1798</v>
      </c>
      <c r="V291" s="113">
        <f t="shared" si="351"/>
        <v>1</v>
      </c>
      <c r="W291" s="115">
        <f t="shared" si="358"/>
        <v>1798</v>
      </c>
      <c r="X291" s="113">
        <f t="shared" si="352"/>
        <v>1</v>
      </c>
      <c r="Y291" s="115">
        <f t="shared" si="359"/>
        <v>1798</v>
      </c>
      <c r="Z291" s="116">
        <f t="shared" si="353"/>
        <v>7192</v>
      </c>
      <c r="AA291" s="117" t="b">
        <f t="shared" si="354"/>
        <v>1</v>
      </c>
      <c r="AB291" s="130"/>
      <c r="AC291" s="132"/>
      <c r="AD291" s="109" t="s">
        <v>22</v>
      </c>
      <c r="AE291" s="108" t="s">
        <v>23</v>
      </c>
      <c r="AF291" s="133"/>
      <c r="AG291" s="134"/>
      <c r="AH291" s="21">
        <v>0</v>
      </c>
      <c r="AI291" s="164">
        <f t="shared" si="360"/>
        <v>0</v>
      </c>
      <c r="AJ291" s="21">
        <v>0</v>
      </c>
      <c r="AK291" s="164">
        <f t="shared" si="361"/>
        <v>0</v>
      </c>
      <c r="AL291" s="21">
        <v>1</v>
      </c>
      <c r="AM291" s="164">
        <f t="shared" si="362"/>
        <v>1798</v>
      </c>
      <c r="AN291" s="21">
        <v>0</v>
      </c>
      <c r="AO291" s="164">
        <f t="shared" si="363"/>
        <v>0</v>
      </c>
      <c r="AP291" s="21">
        <v>0</v>
      </c>
      <c r="AQ291" s="164">
        <f t="shared" si="364"/>
        <v>0</v>
      </c>
      <c r="AR291" s="21">
        <v>1</v>
      </c>
      <c r="AS291" s="164">
        <f t="shared" si="365"/>
        <v>1798</v>
      </c>
      <c r="AT291" s="21">
        <v>0</v>
      </c>
      <c r="AU291" s="164">
        <f t="shared" si="366"/>
        <v>0</v>
      </c>
      <c r="AV291" s="21">
        <v>0</v>
      </c>
      <c r="AW291" s="164">
        <f t="shared" si="367"/>
        <v>0</v>
      </c>
      <c r="AX291" s="21">
        <v>1</v>
      </c>
      <c r="AY291" s="164">
        <f t="shared" si="368"/>
        <v>1798</v>
      </c>
      <c r="AZ291" s="21">
        <v>0</v>
      </c>
      <c r="BA291" s="164">
        <f t="shared" si="369"/>
        <v>0</v>
      </c>
      <c r="BB291" s="21">
        <v>0</v>
      </c>
      <c r="BC291" s="164">
        <f t="shared" si="370"/>
        <v>0</v>
      </c>
      <c r="BD291" s="21">
        <v>1</v>
      </c>
      <c r="BE291" s="164">
        <f t="shared" si="371"/>
        <v>1798</v>
      </c>
      <c r="BF291" s="253">
        <f t="shared" si="372"/>
        <v>7192</v>
      </c>
      <c r="BG291" s="253">
        <f t="shared" si="373"/>
        <v>7192</v>
      </c>
      <c r="BH291" s="10" t="b">
        <f t="shared" si="374"/>
        <v>1</v>
      </c>
      <c r="BI291" s="253">
        <f t="shared" si="375"/>
        <v>0</v>
      </c>
      <c r="BJ291" s="250">
        <f t="shared" si="378"/>
        <v>35510001</v>
      </c>
      <c r="BK291" s="251">
        <v>348</v>
      </c>
      <c r="BL291" s="251">
        <v>5</v>
      </c>
      <c r="BM291" s="252">
        <f t="shared" si="379"/>
        <v>1</v>
      </c>
      <c r="BN291" s="252">
        <f t="shared" si="380"/>
        <v>1</v>
      </c>
      <c r="BO291" s="252">
        <f t="shared" si="381"/>
        <v>1</v>
      </c>
      <c r="BP291" s="252">
        <f t="shared" si="382"/>
        <v>1</v>
      </c>
      <c r="BQ291" s="254">
        <f t="shared" si="383"/>
        <v>1798</v>
      </c>
      <c r="BR291">
        <f t="shared" si="376"/>
        <v>0</v>
      </c>
      <c r="BS291">
        <v>0</v>
      </c>
      <c r="BT291">
        <v>1</v>
      </c>
      <c r="BU291" t="s">
        <v>139</v>
      </c>
      <c r="BV291" t="str">
        <f t="shared" si="396"/>
        <v>0</v>
      </c>
      <c r="BW291" t="str">
        <f t="shared" si="396"/>
        <v>0</v>
      </c>
      <c r="BX291" t="str">
        <f t="shared" si="396"/>
        <v>1</v>
      </c>
      <c r="BY291" t="s">
        <v>23</v>
      </c>
      <c r="BZ291" s="253">
        <f t="shared" si="384"/>
        <v>0</v>
      </c>
      <c r="CA291" s="253">
        <f t="shared" si="385"/>
        <v>0</v>
      </c>
      <c r="CB291" s="253">
        <f t="shared" si="386"/>
        <v>1798</v>
      </c>
      <c r="CC291" s="253">
        <f t="shared" si="387"/>
        <v>0</v>
      </c>
      <c r="CD291" s="253">
        <f t="shared" si="388"/>
        <v>0</v>
      </c>
      <c r="CE291" s="253">
        <f t="shared" si="389"/>
        <v>1798</v>
      </c>
      <c r="CF291" s="253">
        <f t="shared" si="390"/>
        <v>0</v>
      </c>
      <c r="CG291" s="253">
        <f t="shared" si="391"/>
        <v>0</v>
      </c>
      <c r="CH291" s="253">
        <f t="shared" si="392"/>
        <v>1798</v>
      </c>
      <c r="CI291" s="253">
        <f t="shared" si="393"/>
        <v>0</v>
      </c>
      <c r="CJ291" s="253">
        <f t="shared" si="394"/>
        <v>0</v>
      </c>
      <c r="CK291" s="253">
        <f t="shared" si="395"/>
        <v>1798</v>
      </c>
    </row>
    <row r="292" spans="1:89" ht="20.399999999999999" x14ac:dyDescent="0.3">
      <c r="B292" s="129">
        <v>208</v>
      </c>
      <c r="C292" s="192">
        <v>355011</v>
      </c>
      <c r="D292" s="192">
        <v>35510001</v>
      </c>
      <c r="E292" s="155" t="s">
        <v>309</v>
      </c>
      <c r="F292" s="108" t="s">
        <v>344</v>
      </c>
      <c r="G292" s="108" t="s">
        <v>345</v>
      </c>
      <c r="H292" s="109" t="s">
        <v>18</v>
      </c>
      <c r="I292" s="130"/>
      <c r="J292" s="109" t="s">
        <v>19</v>
      </c>
      <c r="K292" s="111">
        <f t="shared" si="348"/>
        <v>3</v>
      </c>
      <c r="L292" s="156" t="s">
        <v>274</v>
      </c>
      <c r="M292" s="104">
        <v>0</v>
      </c>
      <c r="N292" s="262">
        <f t="shared" si="377"/>
        <v>1589.4</v>
      </c>
      <c r="O292" s="169">
        <v>1589.4</v>
      </c>
      <c r="P292" s="110">
        <f t="shared" si="355"/>
        <v>4768.2000000000007</v>
      </c>
      <c r="Q292" s="112" t="s">
        <v>139</v>
      </c>
      <c r="R292" s="113">
        <f t="shared" si="349"/>
        <v>0</v>
      </c>
      <c r="S292" s="114">
        <f t="shared" si="356"/>
        <v>0</v>
      </c>
      <c r="T292" s="113">
        <f t="shared" si="350"/>
        <v>1</v>
      </c>
      <c r="U292" s="115">
        <f t="shared" si="357"/>
        <v>1589.4</v>
      </c>
      <c r="V292" s="113">
        <f t="shared" si="351"/>
        <v>1</v>
      </c>
      <c r="W292" s="115">
        <f t="shared" si="358"/>
        <v>1589.4</v>
      </c>
      <c r="X292" s="113">
        <f t="shared" si="352"/>
        <v>1</v>
      </c>
      <c r="Y292" s="115">
        <f t="shared" si="359"/>
        <v>1589.4</v>
      </c>
      <c r="Z292" s="116">
        <f t="shared" si="353"/>
        <v>4768.2000000000007</v>
      </c>
      <c r="AA292" s="117" t="b">
        <f t="shared" si="354"/>
        <v>1</v>
      </c>
      <c r="AB292" s="130"/>
      <c r="AC292" s="132"/>
      <c r="AD292" s="109" t="s">
        <v>22</v>
      </c>
      <c r="AE292" s="108" t="s">
        <v>23</v>
      </c>
      <c r="AF292" s="133"/>
      <c r="AG292" s="134"/>
      <c r="AH292" s="21">
        <v>0</v>
      </c>
      <c r="AI292" s="164">
        <f t="shared" si="360"/>
        <v>0</v>
      </c>
      <c r="AJ292" s="21">
        <v>0</v>
      </c>
      <c r="AK292" s="164">
        <f t="shared" si="361"/>
        <v>0</v>
      </c>
      <c r="AL292" s="21">
        <v>0</v>
      </c>
      <c r="AM292" s="164">
        <f t="shared" si="362"/>
        <v>0</v>
      </c>
      <c r="AN292" s="21">
        <v>1</v>
      </c>
      <c r="AO292" s="164">
        <f t="shared" si="363"/>
        <v>1589.4</v>
      </c>
      <c r="AP292" s="21">
        <v>0</v>
      </c>
      <c r="AQ292" s="164">
        <f t="shared" si="364"/>
        <v>0</v>
      </c>
      <c r="AR292" s="21">
        <v>0</v>
      </c>
      <c r="AS292" s="164">
        <f t="shared" si="365"/>
        <v>0</v>
      </c>
      <c r="AT292" s="21">
        <v>1</v>
      </c>
      <c r="AU292" s="164">
        <f t="shared" si="366"/>
        <v>1589.4</v>
      </c>
      <c r="AV292" s="21">
        <v>0</v>
      </c>
      <c r="AW292" s="164">
        <f t="shared" si="367"/>
        <v>0</v>
      </c>
      <c r="AX292" s="21">
        <v>0</v>
      </c>
      <c r="AY292" s="164">
        <f t="shared" si="368"/>
        <v>0</v>
      </c>
      <c r="AZ292" s="21">
        <v>1</v>
      </c>
      <c r="BA292" s="164">
        <f t="shared" si="369"/>
        <v>1589.4</v>
      </c>
      <c r="BB292" s="21">
        <v>0</v>
      </c>
      <c r="BC292" s="164">
        <f t="shared" si="370"/>
        <v>0</v>
      </c>
      <c r="BD292" s="21">
        <v>0</v>
      </c>
      <c r="BE292" s="164">
        <f t="shared" si="371"/>
        <v>0</v>
      </c>
      <c r="BF292" s="253">
        <f t="shared" si="372"/>
        <v>4768.2000000000007</v>
      </c>
      <c r="BG292" s="253">
        <f t="shared" si="373"/>
        <v>4768.2000000000007</v>
      </c>
      <c r="BH292" s="10" t="b">
        <f t="shared" si="374"/>
        <v>1</v>
      </c>
      <c r="BI292" s="253">
        <f t="shared" si="375"/>
        <v>0</v>
      </c>
      <c r="BJ292" s="250">
        <f t="shared" si="378"/>
        <v>35510001</v>
      </c>
      <c r="BK292" s="251">
        <v>348</v>
      </c>
      <c r="BL292" s="251">
        <v>5</v>
      </c>
      <c r="BM292" s="252">
        <f t="shared" si="379"/>
        <v>0</v>
      </c>
      <c r="BN292" s="252">
        <f t="shared" si="380"/>
        <v>1</v>
      </c>
      <c r="BO292" s="252">
        <f t="shared" si="381"/>
        <v>1</v>
      </c>
      <c r="BP292" s="252">
        <f t="shared" si="382"/>
        <v>1</v>
      </c>
      <c r="BQ292" s="254">
        <f t="shared" si="383"/>
        <v>1589.4</v>
      </c>
      <c r="BR292">
        <f t="shared" si="376"/>
        <v>0</v>
      </c>
      <c r="BS292">
        <v>0</v>
      </c>
      <c r="BT292">
        <v>1</v>
      </c>
      <c r="BU292" t="s">
        <v>139</v>
      </c>
      <c r="BV292" t="str">
        <f t="shared" si="396"/>
        <v>0</v>
      </c>
      <c r="BW292" t="str">
        <f t="shared" si="396"/>
        <v>0</v>
      </c>
      <c r="BX292" t="str">
        <f t="shared" si="396"/>
        <v>1</v>
      </c>
      <c r="BY292" t="s">
        <v>23</v>
      </c>
      <c r="BZ292" s="253">
        <f t="shared" si="384"/>
        <v>0</v>
      </c>
      <c r="CA292" s="253">
        <f t="shared" si="385"/>
        <v>0</v>
      </c>
      <c r="CB292" s="253">
        <f t="shared" si="386"/>
        <v>0</v>
      </c>
      <c r="CC292" s="253">
        <f t="shared" si="387"/>
        <v>1589.4</v>
      </c>
      <c r="CD292" s="253">
        <f t="shared" si="388"/>
        <v>0</v>
      </c>
      <c r="CE292" s="253">
        <f t="shared" si="389"/>
        <v>0</v>
      </c>
      <c r="CF292" s="253">
        <f t="shared" si="390"/>
        <v>1589.4</v>
      </c>
      <c r="CG292" s="253">
        <f t="shared" si="391"/>
        <v>0</v>
      </c>
      <c r="CH292" s="253">
        <f t="shared" si="392"/>
        <v>0</v>
      </c>
      <c r="CI292" s="253">
        <f t="shared" si="393"/>
        <v>1589.4</v>
      </c>
      <c r="CJ292" s="253">
        <f t="shared" si="394"/>
        <v>0</v>
      </c>
      <c r="CK292" s="253">
        <f t="shared" si="395"/>
        <v>0</v>
      </c>
    </row>
    <row r="293" spans="1:89" ht="20.399999999999999" x14ac:dyDescent="0.3">
      <c r="B293" s="129">
        <v>209</v>
      </c>
      <c r="C293" s="192">
        <v>355011</v>
      </c>
      <c r="D293" s="192">
        <v>35510001</v>
      </c>
      <c r="E293" s="155" t="s">
        <v>310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si="348"/>
        <v>3</v>
      </c>
      <c r="L293" s="156" t="s">
        <v>274</v>
      </c>
      <c r="M293" s="201">
        <v>0</v>
      </c>
      <c r="N293" s="262">
        <f t="shared" si="377"/>
        <v>3200</v>
      </c>
      <c r="O293" s="106">
        <v>3200</v>
      </c>
      <c r="P293" s="110">
        <f t="shared" si="355"/>
        <v>9600</v>
      </c>
      <c r="Q293" s="112" t="s">
        <v>139</v>
      </c>
      <c r="R293" s="113">
        <f t="shared" si="349"/>
        <v>0</v>
      </c>
      <c r="S293" s="114">
        <f t="shared" si="356"/>
        <v>0</v>
      </c>
      <c r="T293" s="113">
        <f t="shared" si="350"/>
        <v>1</v>
      </c>
      <c r="U293" s="115">
        <f t="shared" si="357"/>
        <v>3200</v>
      </c>
      <c r="V293" s="113">
        <f t="shared" si="351"/>
        <v>1</v>
      </c>
      <c r="W293" s="115">
        <f t="shared" si="358"/>
        <v>3200</v>
      </c>
      <c r="X293" s="113">
        <f t="shared" si="352"/>
        <v>1</v>
      </c>
      <c r="Y293" s="115">
        <f t="shared" si="359"/>
        <v>3200</v>
      </c>
      <c r="Z293" s="116">
        <f t="shared" si="353"/>
        <v>9600</v>
      </c>
      <c r="AA293" s="117" t="b">
        <f t="shared" si="354"/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21">
        <v>0</v>
      </c>
      <c r="AI293" s="164">
        <f t="shared" si="360"/>
        <v>0</v>
      </c>
      <c r="AJ293" s="21">
        <v>0</v>
      </c>
      <c r="AK293" s="164">
        <f t="shared" si="361"/>
        <v>0</v>
      </c>
      <c r="AL293" s="21">
        <v>0</v>
      </c>
      <c r="AM293" s="164">
        <f t="shared" si="362"/>
        <v>0</v>
      </c>
      <c r="AN293" s="21">
        <v>0</v>
      </c>
      <c r="AO293" s="164">
        <f t="shared" si="363"/>
        <v>0</v>
      </c>
      <c r="AP293" s="21">
        <v>1</v>
      </c>
      <c r="AQ293" s="164">
        <f t="shared" si="364"/>
        <v>3200</v>
      </c>
      <c r="AR293" s="21">
        <v>0</v>
      </c>
      <c r="AS293" s="164">
        <f t="shared" si="365"/>
        <v>0</v>
      </c>
      <c r="AT293" s="21">
        <v>0</v>
      </c>
      <c r="AU293" s="164">
        <f t="shared" si="366"/>
        <v>0</v>
      </c>
      <c r="AV293" s="21">
        <v>1</v>
      </c>
      <c r="AW293" s="164">
        <f t="shared" si="367"/>
        <v>3200</v>
      </c>
      <c r="AX293" s="21">
        <v>0</v>
      </c>
      <c r="AY293" s="164">
        <f t="shared" si="368"/>
        <v>0</v>
      </c>
      <c r="AZ293" s="21">
        <v>0</v>
      </c>
      <c r="BA293" s="164">
        <f t="shared" si="369"/>
        <v>0</v>
      </c>
      <c r="BB293" s="21">
        <v>1</v>
      </c>
      <c r="BC293" s="164">
        <f t="shared" si="370"/>
        <v>3200</v>
      </c>
      <c r="BD293" s="21">
        <v>0</v>
      </c>
      <c r="BE293" s="164">
        <f t="shared" si="371"/>
        <v>0</v>
      </c>
      <c r="BF293" s="253">
        <f t="shared" si="372"/>
        <v>9600</v>
      </c>
      <c r="BG293" s="253">
        <f t="shared" si="373"/>
        <v>9600</v>
      </c>
      <c r="BH293" s="10" t="b">
        <f t="shared" si="374"/>
        <v>1</v>
      </c>
      <c r="BI293" s="253">
        <f t="shared" si="375"/>
        <v>0</v>
      </c>
      <c r="BJ293" s="250">
        <f t="shared" si="378"/>
        <v>35510001</v>
      </c>
      <c r="BK293" s="251">
        <v>348</v>
      </c>
      <c r="BL293" s="251">
        <v>5</v>
      </c>
      <c r="BM293" s="252">
        <f t="shared" si="379"/>
        <v>0</v>
      </c>
      <c r="BN293" s="252">
        <f t="shared" si="380"/>
        <v>1</v>
      </c>
      <c r="BO293" s="252">
        <f t="shared" si="381"/>
        <v>1</v>
      </c>
      <c r="BP293" s="252">
        <f t="shared" si="382"/>
        <v>1</v>
      </c>
      <c r="BQ293" s="254">
        <f t="shared" si="383"/>
        <v>3200</v>
      </c>
      <c r="BR293">
        <f t="shared" si="376"/>
        <v>0</v>
      </c>
      <c r="BS293">
        <v>0</v>
      </c>
      <c r="BT293">
        <v>1</v>
      </c>
      <c r="BU293" t="s">
        <v>139</v>
      </c>
      <c r="BV293" t="str">
        <f t="shared" si="396"/>
        <v>0</v>
      </c>
      <c r="BW293" t="str">
        <f t="shared" si="396"/>
        <v>0</v>
      </c>
      <c r="BX293" t="str">
        <f t="shared" si="396"/>
        <v>1</v>
      </c>
      <c r="BY293" t="s">
        <v>23</v>
      </c>
      <c r="BZ293" s="253">
        <f t="shared" si="384"/>
        <v>0</v>
      </c>
      <c r="CA293" s="253">
        <f t="shared" si="385"/>
        <v>0</v>
      </c>
      <c r="CB293" s="253">
        <f t="shared" si="386"/>
        <v>0</v>
      </c>
      <c r="CC293" s="253">
        <f t="shared" si="387"/>
        <v>0</v>
      </c>
      <c r="CD293" s="253">
        <f t="shared" si="388"/>
        <v>3200</v>
      </c>
      <c r="CE293" s="253">
        <f t="shared" si="389"/>
        <v>0</v>
      </c>
      <c r="CF293" s="253">
        <f t="shared" si="390"/>
        <v>0</v>
      </c>
      <c r="CG293" s="253">
        <f t="shared" si="391"/>
        <v>3200</v>
      </c>
      <c r="CH293" s="253">
        <f t="shared" si="392"/>
        <v>0</v>
      </c>
      <c r="CI293" s="253">
        <f t="shared" si="393"/>
        <v>0</v>
      </c>
      <c r="CJ293" s="253">
        <f t="shared" si="394"/>
        <v>3200</v>
      </c>
      <c r="CK293" s="253">
        <f t="shared" si="395"/>
        <v>0</v>
      </c>
    </row>
    <row r="294" spans="1:89" ht="20.399999999999999" x14ac:dyDescent="0.3">
      <c r="B294" s="129">
        <v>210</v>
      </c>
      <c r="C294" s="192">
        <v>355011</v>
      </c>
      <c r="D294" s="192">
        <v>35510001</v>
      </c>
      <c r="E294" s="155" t="s">
        <v>311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348"/>
        <v>0</v>
      </c>
      <c r="L294" s="156" t="s">
        <v>274</v>
      </c>
      <c r="M294" s="104">
        <v>0</v>
      </c>
      <c r="N294" s="262">
        <f t="shared" si="377"/>
        <v>4000</v>
      </c>
      <c r="O294" s="106">
        <v>4000</v>
      </c>
      <c r="P294" s="110">
        <f t="shared" si="355"/>
        <v>0</v>
      </c>
      <c r="Q294" s="112" t="s">
        <v>139</v>
      </c>
      <c r="R294" s="113">
        <f t="shared" si="349"/>
        <v>0</v>
      </c>
      <c r="S294" s="114">
        <f t="shared" si="356"/>
        <v>0</v>
      </c>
      <c r="T294" s="113">
        <f t="shared" si="350"/>
        <v>0</v>
      </c>
      <c r="U294" s="115">
        <f t="shared" si="357"/>
        <v>0</v>
      </c>
      <c r="V294" s="113">
        <f t="shared" si="351"/>
        <v>0</v>
      </c>
      <c r="W294" s="115">
        <f t="shared" si="358"/>
        <v>0</v>
      </c>
      <c r="X294" s="113">
        <f t="shared" si="352"/>
        <v>0</v>
      </c>
      <c r="Y294" s="115">
        <f t="shared" si="359"/>
        <v>0</v>
      </c>
      <c r="Z294" s="116">
        <f t="shared" si="353"/>
        <v>0</v>
      </c>
      <c r="AA294" s="117" t="b">
        <f t="shared" si="354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21">
        <v>0</v>
      </c>
      <c r="AI294" s="164">
        <f t="shared" si="360"/>
        <v>0</v>
      </c>
      <c r="AJ294" s="21">
        <v>0</v>
      </c>
      <c r="AK294" s="164">
        <f t="shared" si="361"/>
        <v>0</v>
      </c>
      <c r="AL294" s="21">
        <v>0</v>
      </c>
      <c r="AM294" s="164">
        <f t="shared" si="362"/>
        <v>0</v>
      </c>
      <c r="AN294" s="21">
        <v>0</v>
      </c>
      <c r="AO294" s="164">
        <f t="shared" si="363"/>
        <v>0</v>
      </c>
      <c r="AP294" s="21">
        <v>0</v>
      </c>
      <c r="AQ294" s="164">
        <f t="shared" si="364"/>
        <v>0</v>
      </c>
      <c r="AR294" s="21">
        <v>0</v>
      </c>
      <c r="AS294" s="164">
        <f t="shared" si="365"/>
        <v>0</v>
      </c>
      <c r="AT294" s="21">
        <v>0</v>
      </c>
      <c r="AU294" s="164">
        <f t="shared" si="366"/>
        <v>0</v>
      </c>
      <c r="AV294" s="21">
        <v>0</v>
      </c>
      <c r="AW294" s="164">
        <f t="shared" si="367"/>
        <v>0</v>
      </c>
      <c r="AX294" s="21">
        <v>0</v>
      </c>
      <c r="AY294" s="164">
        <f t="shared" si="368"/>
        <v>0</v>
      </c>
      <c r="AZ294" s="21">
        <v>0</v>
      </c>
      <c r="BA294" s="164">
        <f t="shared" si="369"/>
        <v>0</v>
      </c>
      <c r="BB294" s="21">
        <v>0</v>
      </c>
      <c r="BC294" s="164">
        <f t="shared" si="370"/>
        <v>0</v>
      </c>
      <c r="BD294" s="21">
        <v>0</v>
      </c>
      <c r="BE294" s="164">
        <f t="shared" si="371"/>
        <v>0</v>
      </c>
      <c r="BF294" s="253">
        <f t="shared" si="372"/>
        <v>0</v>
      </c>
      <c r="BG294" s="253">
        <f t="shared" si="373"/>
        <v>0</v>
      </c>
      <c r="BH294" s="10" t="b">
        <f t="shared" si="374"/>
        <v>1</v>
      </c>
      <c r="BI294" s="253">
        <f t="shared" si="375"/>
        <v>0</v>
      </c>
      <c r="BJ294" s="250">
        <f t="shared" si="378"/>
        <v>35510001</v>
      </c>
      <c r="BK294" s="251">
        <v>348</v>
      </c>
      <c r="BL294" s="251">
        <v>5</v>
      </c>
      <c r="BM294" s="252">
        <f t="shared" si="379"/>
        <v>0</v>
      </c>
      <c r="BN294" s="252">
        <f t="shared" si="380"/>
        <v>0</v>
      </c>
      <c r="BO294" s="252">
        <f t="shared" si="381"/>
        <v>0</v>
      </c>
      <c r="BP294" s="252">
        <f t="shared" si="382"/>
        <v>0</v>
      </c>
      <c r="BQ294" s="254">
        <f t="shared" si="383"/>
        <v>4000</v>
      </c>
      <c r="BR294">
        <f t="shared" si="376"/>
        <v>0</v>
      </c>
      <c r="BS294">
        <v>0</v>
      </c>
      <c r="BT294">
        <v>1</v>
      </c>
      <c r="BU294" t="s">
        <v>139</v>
      </c>
      <c r="BV294" t="str">
        <f t="shared" si="396"/>
        <v>0</v>
      </c>
      <c r="BW294" t="str">
        <f t="shared" si="396"/>
        <v>0</v>
      </c>
      <c r="BX294" t="str">
        <f t="shared" si="396"/>
        <v>1</v>
      </c>
      <c r="BY294" t="s">
        <v>23</v>
      </c>
      <c r="BZ294" s="253">
        <f t="shared" si="384"/>
        <v>0</v>
      </c>
      <c r="CA294" s="253">
        <f t="shared" si="385"/>
        <v>0</v>
      </c>
      <c r="CB294" s="253">
        <f t="shared" si="386"/>
        <v>0</v>
      </c>
      <c r="CC294" s="253">
        <f t="shared" si="387"/>
        <v>0</v>
      </c>
      <c r="CD294" s="253">
        <f t="shared" si="388"/>
        <v>0</v>
      </c>
      <c r="CE294" s="253">
        <f t="shared" si="389"/>
        <v>0</v>
      </c>
      <c r="CF294" s="253">
        <f t="shared" si="390"/>
        <v>0</v>
      </c>
      <c r="CG294" s="253">
        <f t="shared" si="391"/>
        <v>0</v>
      </c>
      <c r="CH294" s="253">
        <f t="shared" si="392"/>
        <v>0</v>
      </c>
      <c r="CI294" s="253">
        <f t="shared" si="393"/>
        <v>0</v>
      </c>
      <c r="CJ294" s="253">
        <f t="shared" si="394"/>
        <v>0</v>
      </c>
      <c r="CK294" s="253">
        <f t="shared" si="395"/>
        <v>0</v>
      </c>
    </row>
    <row r="295" spans="1:89" ht="20.399999999999999" x14ac:dyDescent="0.3">
      <c r="B295" s="129">
        <v>211</v>
      </c>
      <c r="C295" s="192">
        <v>355011</v>
      </c>
      <c r="D295" s="192">
        <v>35510001</v>
      </c>
      <c r="E295" s="155" t="s">
        <v>312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348"/>
        <v>0</v>
      </c>
      <c r="L295" s="156" t="s">
        <v>274</v>
      </c>
      <c r="M295" s="201">
        <v>0</v>
      </c>
      <c r="N295" s="262">
        <f t="shared" si="377"/>
        <v>4200</v>
      </c>
      <c r="O295" s="106">
        <v>4200</v>
      </c>
      <c r="P295" s="110">
        <f t="shared" si="355"/>
        <v>0</v>
      </c>
      <c r="Q295" s="112" t="s">
        <v>139</v>
      </c>
      <c r="R295" s="113">
        <f t="shared" si="349"/>
        <v>0</v>
      </c>
      <c r="S295" s="114">
        <f t="shared" si="356"/>
        <v>0</v>
      </c>
      <c r="T295" s="113">
        <f t="shared" si="350"/>
        <v>0</v>
      </c>
      <c r="U295" s="115">
        <f t="shared" si="357"/>
        <v>0</v>
      </c>
      <c r="V295" s="113">
        <f t="shared" si="351"/>
        <v>0</v>
      </c>
      <c r="W295" s="115">
        <f t="shared" si="358"/>
        <v>0</v>
      </c>
      <c r="X295" s="113">
        <f t="shared" si="352"/>
        <v>0</v>
      </c>
      <c r="Y295" s="115">
        <f t="shared" si="359"/>
        <v>0</v>
      </c>
      <c r="Z295" s="116">
        <f t="shared" si="353"/>
        <v>0</v>
      </c>
      <c r="AA295" s="117" t="b">
        <f t="shared" si="354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21">
        <v>0</v>
      </c>
      <c r="AI295" s="164">
        <f t="shared" si="360"/>
        <v>0</v>
      </c>
      <c r="AJ295" s="21">
        <v>0</v>
      </c>
      <c r="AK295" s="164">
        <f t="shared" si="361"/>
        <v>0</v>
      </c>
      <c r="AL295" s="21">
        <v>0</v>
      </c>
      <c r="AM295" s="164">
        <f t="shared" si="362"/>
        <v>0</v>
      </c>
      <c r="AN295" s="21">
        <v>0</v>
      </c>
      <c r="AO295" s="164">
        <f t="shared" si="363"/>
        <v>0</v>
      </c>
      <c r="AP295" s="21">
        <v>0</v>
      </c>
      <c r="AQ295" s="164">
        <f t="shared" si="364"/>
        <v>0</v>
      </c>
      <c r="AR295" s="21">
        <v>0</v>
      </c>
      <c r="AS295" s="164">
        <f t="shared" si="365"/>
        <v>0</v>
      </c>
      <c r="AT295" s="21">
        <v>0</v>
      </c>
      <c r="AU295" s="164">
        <f t="shared" si="366"/>
        <v>0</v>
      </c>
      <c r="AV295" s="21">
        <v>0</v>
      </c>
      <c r="AW295" s="164">
        <f t="shared" si="367"/>
        <v>0</v>
      </c>
      <c r="AX295" s="21">
        <v>0</v>
      </c>
      <c r="AY295" s="164">
        <f t="shared" si="368"/>
        <v>0</v>
      </c>
      <c r="AZ295" s="21">
        <v>0</v>
      </c>
      <c r="BA295" s="164">
        <f t="shared" si="369"/>
        <v>0</v>
      </c>
      <c r="BB295" s="21">
        <v>0</v>
      </c>
      <c r="BC295" s="164">
        <f t="shared" si="370"/>
        <v>0</v>
      </c>
      <c r="BD295" s="21">
        <v>0</v>
      </c>
      <c r="BE295" s="164">
        <f t="shared" si="371"/>
        <v>0</v>
      </c>
      <c r="BF295" s="253">
        <f t="shared" si="372"/>
        <v>0</v>
      </c>
      <c r="BG295" s="253">
        <f t="shared" si="373"/>
        <v>0</v>
      </c>
      <c r="BH295" s="10" t="b">
        <f t="shared" si="374"/>
        <v>1</v>
      </c>
      <c r="BI295" s="253">
        <f t="shared" si="375"/>
        <v>0</v>
      </c>
      <c r="BJ295" s="250">
        <f t="shared" si="378"/>
        <v>35510001</v>
      </c>
      <c r="BK295" s="251">
        <v>348</v>
      </c>
      <c r="BL295" s="251">
        <v>5</v>
      </c>
      <c r="BM295" s="252">
        <f t="shared" si="379"/>
        <v>0</v>
      </c>
      <c r="BN295" s="252">
        <f t="shared" si="380"/>
        <v>0</v>
      </c>
      <c r="BO295" s="252">
        <f t="shared" si="381"/>
        <v>0</v>
      </c>
      <c r="BP295" s="252">
        <f t="shared" si="382"/>
        <v>0</v>
      </c>
      <c r="BQ295" s="254">
        <f t="shared" si="383"/>
        <v>4200</v>
      </c>
      <c r="BR295">
        <f t="shared" si="376"/>
        <v>0</v>
      </c>
      <c r="BS295">
        <v>0</v>
      </c>
      <c r="BT295">
        <v>1</v>
      </c>
      <c r="BU295" t="s">
        <v>139</v>
      </c>
      <c r="BV295" t="str">
        <f t="shared" si="396"/>
        <v>0</v>
      </c>
      <c r="BW295" t="str">
        <f t="shared" si="396"/>
        <v>0</v>
      </c>
      <c r="BX295" t="str">
        <f t="shared" si="396"/>
        <v>1</v>
      </c>
      <c r="BY295" t="s">
        <v>23</v>
      </c>
      <c r="BZ295" s="253">
        <f t="shared" si="384"/>
        <v>0</v>
      </c>
      <c r="CA295" s="253">
        <f t="shared" si="385"/>
        <v>0</v>
      </c>
      <c r="CB295" s="253">
        <f t="shared" si="386"/>
        <v>0</v>
      </c>
      <c r="CC295" s="253">
        <f t="shared" si="387"/>
        <v>0</v>
      </c>
      <c r="CD295" s="253">
        <f t="shared" si="388"/>
        <v>0</v>
      </c>
      <c r="CE295" s="253">
        <f t="shared" si="389"/>
        <v>0</v>
      </c>
      <c r="CF295" s="253">
        <f t="shared" si="390"/>
        <v>0</v>
      </c>
      <c r="CG295" s="253">
        <f t="shared" si="391"/>
        <v>0</v>
      </c>
      <c r="CH295" s="253">
        <f t="shared" si="392"/>
        <v>0</v>
      </c>
      <c r="CI295" s="253">
        <f t="shared" si="393"/>
        <v>0</v>
      </c>
      <c r="CJ295" s="253">
        <f t="shared" si="394"/>
        <v>0</v>
      </c>
      <c r="CK295" s="253">
        <f t="shared" si="395"/>
        <v>0</v>
      </c>
    </row>
    <row r="296" spans="1:89" ht="30.6" x14ac:dyDescent="0.3">
      <c r="B296" s="129">
        <v>212</v>
      </c>
      <c r="C296" s="192">
        <v>355011</v>
      </c>
      <c r="D296" s="192">
        <v>35510001</v>
      </c>
      <c r="E296" s="155" t="s">
        <v>313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348"/>
        <v>4</v>
      </c>
      <c r="L296" s="156" t="s">
        <v>274</v>
      </c>
      <c r="M296" s="104">
        <v>0</v>
      </c>
      <c r="N296" s="262">
        <f t="shared" si="377"/>
        <v>5600</v>
      </c>
      <c r="O296" s="106">
        <v>5600</v>
      </c>
      <c r="P296" s="110">
        <f t="shared" si="355"/>
        <v>22400</v>
      </c>
      <c r="Q296" s="112" t="s">
        <v>139</v>
      </c>
      <c r="R296" s="113">
        <f t="shared" si="349"/>
        <v>1</v>
      </c>
      <c r="S296" s="114">
        <f t="shared" si="356"/>
        <v>5600</v>
      </c>
      <c r="T296" s="113">
        <f t="shared" si="350"/>
        <v>1</v>
      </c>
      <c r="U296" s="115">
        <f t="shared" si="357"/>
        <v>5600</v>
      </c>
      <c r="V296" s="113">
        <f t="shared" si="351"/>
        <v>1</v>
      </c>
      <c r="W296" s="115">
        <f t="shared" si="358"/>
        <v>5600</v>
      </c>
      <c r="X296" s="113">
        <f t="shared" si="352"/>
        <v>1</v>
      </c>
      <c r="Y296" s="115">
        <f t="shared" si="359"/>
        <v>5600</v>
      </c>
      <c r="Z296" s="116">
        <f t="shared" si="353"/>
        <v>22400</v>
      </c>
      <c r="AA296" s="117" t="b">
        <f t="shared" si="354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21">
        <v>0</v>
      </c>
      <c r="AI296" s="164">
        <f t="shared" si="360"/>
        <v>0</v>
      </c>
      <c r="AJ296" s="21">
        <v>0</v>
      </c>
      <c r="AK296" s="164">
        <f t="shared" si="361"/>
        <v>0</v>
      </c>
      <c r="AL296" s="21">
        <v>1</v>
      </c>
      <c r="AM296" s="164">
        <f t="shared" si="362"/>
        <v>5600</v>
      </c>
      <c r="AN296" s="21">
        <v>0</v>
      </c>
      <c r="AO296" s="164">
        <f t="shared" si="363"/>
        <v>0</v>
      </c>
      <c r="AP296" s="21">
        <v>0</v>
      </c>
      <c r="AQ296" s="164">
        <f t="shared" si="364"/>
        <v>0</v>
      </c>
      <c r="AR296" s="21">
        <v>1</v>
      </c>
      <c r="AS296" s="164">
        <f t="shared" si="365"/>
        <v>5600</v>
      </c>
      <c r="AT296" s="21">
        <v>0</v>
      </c>
      <c r="AU296" s="164">
        <f t="shared" si="366"/>
        <v>0</v>
      </c>
      <c r="AV296" s="21">
        <v>0</v>
      </c>
      <c r="AW296" s="164">
        <f t="shared" si="367"/>
        <v>0</v>
      </c>
      <c r="AX296" s="21">
        <v>1</v>
      </c>
      <c r="AY296" s="164">
        <f t="shared" si="368"/>
        <v>5600</v>
      </c>
      <c r="AZ296" s="21">
        <v>0</v>
      </c>
      <c r="BA296" s="164">
        <f t="shared" si="369"/>
        <v>0</v>
      </c>
      <c r="BB296" s="21">
        <v>0</v>
      </c>
      <c r="BC296" s="164">
        <f t="shared" si="370"/>
        <v>0</v>
      </c>
      <c r="BD296" s="21">
        <v>1</v>
      </c>
      <c r="BE296" s="164">
        <f t="shared" si="371"/>
        <v>5600</v>
      </c>
      <c r="BF296" s="253">
        <f t="shared" si="372"/>
        <v>22400</v>
      </c>
      <c r="BG296" s="253">
        <f t="shared" si="373"/>
        <v>22400</v>
      </c>
      <c r="BH296" s="10" t="b">
        <f t="shared" si="374"/>
        <v>1</v>
      </c>
      <c r="BI296" s="253">
        <f t="shared" si="375"/>
        <v>0</v>
      </c>
      <c r="BJ296" s="250">
        <f t="shared" si="378"/>
        <v>35510001</v>
      </c>
      <c r="BK296" s="251">
        <v>348</v>
      </c>
      <c r="BL296" s="251">
        <v>5</v>
      </c>
      <c r="BM296" s="252">
        <f t="shared" si="379"/>
        <v>1</v>
      </c>
      <c r="BN296" s="252">
        <f t="shared" si="380"/>
        <v>1</v>
      </c>
      <c r="BO296" s="252">
        <f t="shared" si="381"/>
        <v>1</v>
      </c>
      <c r="BP296" s="252">
        <f t="shared" si="382"/>
        <v>1</v>
      </c>
      <c r="BQ296" s="254">
        <f t="shared" si="383"/>
        <v>5600</v>
      </c>
      <c r="BR296">
        <f t="shared" si="376"/>
        <v>0</v>
      </c>
      <c r="BS296">
        <v>0</v>
      </c>
      <c r="BT296">
        <v>1</v>
      </c>
      <c r="BU296" t="s">
        <v>139</v>
      </c>
      <c r="BV296" t="str">
        <f t="shared" si="396"/>
        <v>0</v>
      </c>
      <c r="BW296" t="str">
        <f t="shared" si="396"/>
        <v>0</v>
      </c>
      <c r="BX296" t="str">
        <f t="shared" si="396"/>
        <v>1</v>
      </c>
      <c r="BY296" t="s">
        <v>23</v>
      </c>
      <c r="BZ296" s="253">
        <f t="shared" si="384"/>
        <v>0</v>
      </c>
      <c r="CA296" s="253">
        <f t="shared" si="385"/>
        <v>0</v>
      </c>
      <c r="CB296" s="253">
        <f t="shared" si="386"/>
        <v>5600</v>
      </c>
      <c r="CC296" s="253">
        <f t="shared" si="387"/>
        <v>0</v>
      </c>
      <c r="CD296" s="253">
        <f t="shared" si="388"/>
        <v>0</v>
      </c>
      <c r="CE296" s="253">
        <f t="shared" si="389"/>
        <v>5600</v>
      </c>
      <c r="CF296" s="253">
        <f t="shared" si="390"/>
        <v>0</v>
      </c>
      <c r="CG296" s="253">
        <f t="shared" si="391"/>
        <v>0</v>
      </c>
      <c r="CH296" s="253">
        <f t="shared" si="392"/>
        <v>5600</v>
      </c>
      <c r="CI296" s="253">
        <f t="shared" si="393"/>
        <v>0</v>
      </c>
      <c r="CJ296" s="253">
        <f t="shared" si="394"/>
        <v>0</v>
      </c>
      <c r="CK296" s="253">
        <f t="shared" si="395"/>
        <v>5600</v>
      </c>
    </row>
    <row r="297" spans="1:89" s="228" customFormat="1" ht="30.6" x14ac:dyDescent="0.3">
      <c r="B297" s="227">
        <v>213</v>
      </c>
      <c r="C297" s="193">
        <v>355011</v>
      </c>
      <c r="D297" s="193">
        <v>35510001</v>
      </c>
      <c r="E297" s="157" t="s">
        <v>314</v>
      </c>
      <c r="F297" s="229" t="s">
        <v>344</v>
      </c>
      <c r="G297" s="229" t="s">
        <v>345</v>
      </c>
      <c r="H297" s="230" t="s">
        <v>18</v>
      </c>
      <c r="I297" s="231"/>
      <c r="J297" s="230" t="s">
        <v>19</v>
      </c>
      <c r="K297" s="232">
        <f t="shared" si="348"/>
        <v>4.9960000000000004</v>
      </c>
      <c r="L297" s="158" t="s">
        <v>274</v>
      </c>
      <c r="M297" s="105">
        <v>0</v>
      </c>
      <c r="N297" s="370">
        <f t="shared" si="377"/>
        <v>1647.2</v>
      </c>
      <c r="O297" s="233">
        <v>1647.2</v>
      </c>
      <c r="P297" s="234">
        <f t="shared" si="355"/>
        <v>8229.4112000000005</v>
      </c>
      <c r="Q297" s="160" t="s">
        <v>139</v>
      </c>
      <c r="R297" s="235">
        <f t="shared" si="349"/>
        <v>1</v>
      </c>
      <c r="S297" s="234">
        <f t="shared" si="356"/>
        <v>1647.2</v>
      </c>
      <c r="T297" s="235">
        <f t="shared" si="350"/>
        <v>1.996</v>
      </c>
      <c r="U297" s="234">
        <f t="shared" si="357"/>
        <v>3287.8112000000001</v>
      </c>
      <c r="V297" s="235">
        <f t="shared" si="351"/>
        <v>1</v>
      </c>
      <c r="W297" s="234">
        <f t="shared" si="358"/>
        <v>1647.2</v>
      </c>
      <c r="X297" s="235">
        <f t="shared" si="352"/>
        <v>1</v>
      </c>
      <c r="Y297" s="234">
        <f t="shared" si="359"/>
        <v>1647.2</v>
      </c>
      <c r="Z297" s="234">
        <f t="shared" si="353"/>
        <v>8229.4112000000005</v>
      </c>
      <c r="AA297" s="236" t="b">
        <f t="shared" si="354"/>
        <v>1</v>
      </c>
      <c r="AB297" s="231"/>
      <c r="AC297" s="237"/>
      <c r="AD297" s="230" t="s">
        <v>22</v>
      </c>
      <c r="AE297" s="229" t="s">
        <v>23</v>
      </c>
      <c r="AF297" s="238"/>
      <c r="AG297" s="239"/>
      <c r="AH297" s="240">
        <v>1</v>
      </c>
      <c r="AI297" s="373">
        <f t="shared" si="360"/>
        <v>1647.2</v>
      </c>
      <c r="AJ297" s="240">
        <v>0</v>
      </c>
      <c r="AK297" s="373">
        <f t="shared" si="361"/>
        <v>0</v>
      </c>
      <c r="AL297" s="240">
        <v>0</v>
      </c>
      <c r="AM297" s="373">
        <f t="shared" si="362"/>
        <v>0</v>
      </c>
      <c r="AN297" s="240">
        <v>0.996</v>
      </c>
      <c r="AO297" s="373">
        <f t="shared" si="363"/>
        <v>1640.6112000000001</v>
      </c>
      <c r="AP297" s="240">
        <v>1</v>
      </c>
      <c r="AQ297" s="373">
        <f t="shared" si="364"/>
        <v>1647.2</v>
      </c>
      <c r="AR297" s="240">
        <v>0</v>
      </c>
      <c r="AS297" s="373">
        <f t="shared" si="365"/>
        <v>0</v>
      </c>
      <c r="AT297" s="240">
        <v>0</v>
      </c>
      <c r="AU297" s="373">
        <f t="shared" si="366"/>
        <v>0</v>
      </c>
      <c r="AV297" s="240">
        <v>1</v>
      </c>
      <c r="AW297" s="373">
        <f t="shared" si="367"/>
        <v>1647.2</v>
      </c>
      <c r="AX297" s="240">
        <v>0</v>
      </c>
      <c r="AY297" s="373">
        <f t="shared" si="368"/>
        <v>0</v>
      </c>
      <c r="AZ297" s="240">
        <v>0</v>
      </c>
      <c r="BA297" s="373">
        <f t="shared" si="369"/>
        <v>0</v>
      </c>
      <c r="BB297" s="240">
        <v>1</v>
      </c>
      <c r="BC297" s="373">
        <f t="shared" si="370"/>
        <v>1647.2</v>
      </c>
      <c r="BD297" s="240">
        <v>0</v>
      </c>
      <c r="BE297" s="373">
        <f t="shared" si="371"/>
        <v>0</v>
      </c>
      <c r="BF297" s="387">
        <f t="shared" si="372"/>
        <v>8229.4112000000005</v>
      </c>
      <c r="BG297" s="387">
        <f t="shared" si="373"/>
        <v>8229.4112000000005</v>
      </c>
      <c r="BH297" s="390" t="b">
        <f t="shared" si="374"/>
        <v>1</v>
      </c>
      <c r="BI297" s="387">
        <f t="shared" si="375"/>
        <v>0</v>
      </c>
      <c r="BJ297" s="376">
        <f t="shared" si="378"/>
        <v>35510001</v>
      </c>
      <c r="BK297" s="384">
        <v>348</v>
      </c>
      <c r="BL297" s="384">
        <v>5</v>
      </c>
      <c r="BM297" s="385">
        <f t="shared" si="379"/>
        <v>1</v>
      </c>
      <c r="BN297" s="385">
        <f t="shared" si="380"/>
        <v>1.996</v>
      </c>
      <c r="BO297" s="385">
        <f t="shared" si="381"/>
        <v>1</v>
      </c>
      <c r="BP297" s="385">
        <f t="shared" si="382"/>
        <v>1</v>
      </c>
      <c r="BQ297" s="386">
        <f t="shared" si="383"/>
        <v>1647.2</v>
      </c>
      <c r="BR297" s="228">
        <f t="shared" si="376"/>
        <v>0</v>
      </c>
      <c r="BS297" s="228">
        <v>0</v>
      </c>
      <c r="BT297" s="228">
        <v>1</v>
      </c>
      <c r="BU297" s="228" t="s">
        <v>139</v>
      </c>
      <c r="BV297" s="228" t="str">
        <f t="shared" si="396"/>
        <v>0</v>
      </c>
      <c r="BW297" s="228" t="str">
        <f t="shared" si="396"/>
        <v>0</v>
      </c>
      <c r="BX297" s="228" t="str">
        <f t="shared" si="396"/>
        <v>1</v>
      </c>
      <c r="BY297" s="228" t="s">
        <v>23</v>
      </c>
      <c r="BZ297" s="387">
        <f t="shared" si="384"/>
        <v>1647.2</v>
      </c>
      <c r="CA297" s="387">
        <f t="shared" si="385"/>
        <v>0</v>
      </c>
      <c r="CB297" s="387">
        <f t="shared" si="386"/>
        <v>0</v>
      </c>
      <c r="CC297" s="387">
        <f t="shared" si="387"/>
        <v>1640.6112000000001</v>
      </c>
      <c r="CD297" s="387">
        <f t="shared" si="388"/>
        <v>1647.2</v>
      </c>
      <c r="CE297" s="387">
        <f t="shared" si="389"/>
        <v>0</v>
      </c>
      <c r="CF297" s="387">
        <f t="shared" si="390"/>
        <v>0</v>
      </c>
      <c r="CG297" s="387">
        <f t="shared" si="391"/>
        <v>1647.2</v>
      </c>
      <c r="CH297" s="387">
        <f t="shared" si="392"/>
        <v>0</v>
      </c>
      <c r="CI297" s="387">
        <f t="shared" si="393"/>
        <v>0</v>
      </c>
      <c r="CJ297" s="387">
        <f t="shared" si="394"/>
        <v>1647.2</v>
      </c>
      <c r="CK297" s="387">
        <f t="shared" si="395"/>
        <v>0</v>
      </c>
    </row>
    <row r="298" spans="1:89" ht="30.6" x14ac:dyDescent="0.3">
      <c r="B298" s="129">
        <v>214</v>
      </c>
      <c r="C298" s="192">
        <v>355011</v>
      </c>
      <c r="D298" s="192">
        <v>35510001</v>
      </c>
      <c r="E298" s="155" t="s">
        <v>390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348"/>
        <v>2</v>
      </c>
      <c r="L298" s="156" t="s">
        <v>274</v>
      </c>
      <c r="M298" s="104">
        <v>0</v>
      </c>
      <c r="N298" s="262">
        <f t="shared" si="377"/>
        <v>1334</v>
      </c>
      <c r="O298" s="169">
        <v>1334</v>
      </c>
      <c r="P298" s="110">
        <f t="shared" si="355"/>
        <v>2668</v>
      </c>
      <c r="Q298" s="112" t="s">
        <v>139</v>
      </c>
      <c r="R298" s="113">
        <f t="shared" si="349"/>
        <v>0</v>
      </c>
      <c r="S298" s="114">
        <f t="shared" si="356"/>
        <v>0</v>
      </c>
      <c r="T298" s="113">
        <f t="shared" si="350"/>
        <v>0</v>
      </c>
      <c r="U298" s="115">
        <f t="shared" si="357"/>
        <v>0</v>
      </c>
      <c r="V298" s="113">
        <f t="shared" si="351"/>
        <v>1</v>
      </c>
      <c r="W298" s="115">
        <f t="shared" si="358"/>
        <v>1334</v>
      </c>
      <c r="X298" s="113">
        <f t="shared" si="352"/>
        <v>1</v>
      </c>
      <c r="Y298" s="115">
        <f t="shared" si="359"/>
        <v>1334</v>
      </c>
      <c r="Z298" s="116">
        <f t="shared" si="353"/>
        <v>2668</v>
      </c>
      <c r="AA298" s="117" t="b">
        <f t="shared" si="354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21">
        <v>0</v>
      </c>
      <c r="AI298" s="164">
        <f t="shared" si="360"/>
        <v>0</v>
      </c>
      <c r="AJ298" s="21">
        <v>0</v>
      </c>
      <c r="AK298" s="164">
        <f t="shared" si="361"/>
        <v>0</v>
      </c>
      <c r="AL298" s="21">
        <v>0</v>
      </c>
      <c r="AM298" s="164">
        <f t="shared" si="362"/>
        <v>0</v>
      </c>
      <c r="AN298" s="21">
        <v>0</v>
      </c>
      <c r="AO298" s="164">
        <f t="shared" si="363"/>
        <v>0</v>
      </c>
      <c r="AP298" s="21">
        <v>0</v>
      </c>
      <c r="AQ298" s="164">
        <f t="shared" si="364"/>
        <v>0</v>
      </c>
      <c r="AR298" s="21">
        <v>0</v>
      </c>
      <c r="AS298" s="164">
        <f t="shared" si="365"/>
        <v>0</v>
      </c>
      <c r="AT298" s="21">
        <v>1</v>
      </c>
      <c r="AU298" s="164">
        <f t="shared" si="366"/>
        <v>1334</v>
      </c>
      <c r="AV298" s="21">
        <v>0</v>
      </c>
      <c r="AW298" s="164">
        <f t="shared" si="367"/>
        <v>0</v>
      </c>
      <c r="AX298" s="21">
        <v>0</v>
      </c>
      <c r="AY298" s="164">
        <f t="shared" si="368"/>
        <v>0</v>
      </c>
      <c r="AZ298" s="21">
        <v>1</v>
      </c>
      <c r="BA298" s="164">
        <f t="shared" si="369"/>
        <v>1334</v>
      </c>
      <c r="BB298" s="21">
        <v>0</v>
      </c>
      <c r="BC298" s="164">
        <f t="shared" si="370"/>
        <v>0</v>
      </c>
      <c r="BD298" s="21">
        <v>0</v>
      </c>
      <c r="BE298" s="164">
        <f t="shared" si="371"/>
        <v>0</v>
      </c>
      <c r="BF298" s="253">
        <f t="shared" si="372"/>
        <v>2668</v>
      </c>
      <c r="BG298" s="253">
        <f t="shared" si="373"/>
        <v>2668</v>
      </c>
      <c r="BH298" s="10" t="b">
        <f t="shared" si="374"/>
        <v>1</v>
      </c>
      <c r="BI298" s="253">
        <f t="shared" si="375"/>
        <v>0</v>
      </c>
      <c r="BJ298" s="250">
        <f t="shared" si="378"/>
        <v>35510001</v>
      </c>
      <c r="BK298" s="251">
        <v>348</v>
      </c>
      <c r="BL298" s="251">
        <v>5</v>
      </c>
      <c r="BM298" s="252">
        <f t="shared" si="379"/>
        <v>0</v>
      </c>
      <c r="BN298" s="252">
        <f t="shared" si="380"/>
        <v>0</v>
      </c>
      <c r="BO298" s="252">
        <f t="shared" si="381"/>
        <v>1</v>
      </c>
      <c r="BP298" s="252">
        <f t="shared" si="382"/>
        <v>1</v>
      </c>
      <c r="BQ298" s="254">
        <f t="shared" si="383"/>
        <v>1334</v>
      </c>
      <c r="BR298">
        <f t="shared" si="376"/>
        <v>0</v>
      </c>
      <c r="BS298">
        <v>0</v>
      </c>
      <c r="BT298">
        <v>1</v>
      </c>
      <c r="BU298" t="s">
        <v>139</v>
      </c>
      <c r="BV298" t="str">
        <f t="shared" si="396"/>
        <v>0</v>
      </c>
      <c r="BW298" t="str">
        <f t="shared" si="396"/>
        <v>0</v>
      </c>
      <c r="BX298" t="str">
        <f t="shared" si="396"/>
        <v>1</v>
      </c>
      <c r="BY298" t="s">
        <v>23</v>
      </c>
      <c r="BZ298" s="253">
        <f t="shared" si="384"/>
        <v>0</v>
      </c>
      <c r="CA298" s="253">
        <f t="shared" si="385"/>
        <v>0</v>
      </c>
      <c r="CB298" s="253">
        <f t="shared" si="386"/>
        <v>0</v>
      </c>
      <c r="CC298" s="253">
        <f t="shared" si="387"/>
        <v>0</v>
      </c>
      <c r="CD298" s="253">
        <f t="shared" si="388"/>
        <v>0</v>
      </c>
      <c r="CE298" s="253">
        <f t="shared" si="389"/>
        <v>0</v>
      </c>
      <c r="CF298" s="253">
        <f t="shared" si="390"/>
        <v>1334</v>
      </c>
      <c r="CG298" s="253">
        <f t="shared" si="391"/>
        <v>0</v>
      </c>
      <c r="CH298" s="253">
        <f t="shared" si="392"/>
        <v>0</v>
      </c>
      <c r="CI298" s="253">
        <f t="shared" si="393"/>
        <v>1334</v>
      </c>
      <c r="CJ298" s="253">
        <f t="shared" si="394"/>
        <v>0</v>
      </c>
      <c r="CK298" s="253">
        <f t="shared" si="395"/>
        <v>0</v>
      </c>
    </row>
    <row r="299" spans="1:89" ht="30.6" x14ac:dyDescent="0.3">
      <c r="A299" s="228"/>
      <c r="B299" s="227">
        <v>214</v>
      </c>
      <c r="C299" s="193">
        <v>355011</v>
      </c>
      <c r="D299" s="193">
        <v>35510001</v>
      </c>
      <c r="E299" s="157" t="s">
        <v>410</v>
      </c>
      <c r="F299" s="229" t="s">
        <v>344</v>
      </c>
      <c r="G299" s="229" t="s">
        <v>345</v>
      </c>
      <c r="H299" s="230" t="s">
        <v>18</v>
      </c>
      <c r="I299" s="231"/>
      <c r="J299" s="230" t="s">
        <v>19</v>
      </c>
      <c r="K299" s="111">
        <f t="shared" si="348"/>
        <v>2.3477000000000001</v>
      </c>
      <c r="L299" s="158" t="s">
        <v>274</v>
      </c>
      <c r="M299" s="201">
        <v>0</v>
      </c>
      <c r="N299" s="262">
        <f t="shared" si="377"/>
        <v>4170</v>
      </c>
      <c r="O299" s="233">
        <v>4170</v>
      </c>
      <c r="P299" s="110">
        <f t="shared" si="355"/>
        <v>9789.9089999999997</v>
      </c>
      <c r="Q299" s="160" t="s">
        <v>139</v>
      </c>
      <c r="R299" s="113">
        <f t="shared" si="349"/>
        <v>0.34770000000000001</v>
      </c>
      <c r="S299" s="114">
        <f t="shared" si="356"/>
        <v>1449.9090000000001</v>
      </c>
      <c r="T299" s="113">
        <f t="shared" si="350"/>
        <v>0</v>
      </c>
      <c r="U299" s="115">
        <f t="shared" si="357"/>
        <v>0</v>
      </c>
      <c r="V299" s="113">
        <f t="shared" si="351"/>
        <v>1</v>
      </c>
      <c r="W299" s="115">
        <f t="shared" si="358"/>
        <v>4170</v>
      </c>
      <c r="X299" s="113">
        <f t="shared" si="352"/>
        <v>1</v>
      </c>
      <c r="Y299" s="115">
        <f t="shared" si="359"/>
        <v>4170</v>
      </c>
      <c r="Z299" s="116">
        <f t="shared" si="353"/>
        <v>9789.9089999999997</v>
      </c>
      <c r="AA299" s="117" t="b">
        <f t="shared" si="354"/>
        <v>1</v>
      </c>
      <c r="AB299" s="231"/>
      <c r="AC299" s="237"/>
      <c r="AD299" s="230" t="s">
        <v>22</v>
      </c>
      <c r="AE299" s="108" t="s">
        <v>23</v>
      </c>
      <c r="AF299" s="238"/>
      <c r="AG299" s="239"/>
      <c r="AH299" s="240">
        <v>0</v>
      </c>
      <c r="AI299" s="164">
        <f t="shared" si="360"/>
        <v>0</v>
      </c>
      <c r="AJ299" s="240">
        <v>0</v>
      </c>
      <c r="AK299" s="164">
        <f t="shared" si="361"/>
        <v>0</v>
      </c>
      <c r="AL299" s="240">
        <v>0.34770000000000001</v>
      </c>
      <c r="AM299" s="164">
        <f t="shared" si="362"/>
        <v>1449.9090000000001</v>
      </c>
      <c r="AN299" s="240">
        <v>0</v>
      </c>
      <c r="AO299" s="164">
        <f t="shared" si="363"/>
        <v>0</v>
      </c>
      <c r="AP299" s="240">
        <v>0</v>
      </c>
      <c r="AQ299" s="164">
        <f t="shared" si="364"/>
        <v>0</v>
      </c>
      <c r="AR299" s="240">
        <v>0</v>
      </c>
      <c r="AS299" s="164">
        <f t="shared" si="365"/>
        <v>0</v>
      </c>
      <c r="AT299" s="240">
        <v>1</v>
      </c>
      <c r="AU299" s="164">
        <f t="shared" si="366"/>
        <v>4170</v>
      </c>
      <c r="AV299" s="240">
        <v>0</v>
      </c>
      <c r="AW299" s="164">
        <f t="shared" si="367"/>
        <v>0</v>
      </c>
      <c r="AX299" s="240">
        <v>0</v>
      </c>
      <c r="AY299" s="164">
        <f t="shared" si="368"/>
        <v>0</v>
      </c>
      <c r="AZ299" s="240">
        <v>1</v>
      </c>
      <c r="BA299" s="164">
        <f t="shared" si="369"/>
        <v>4170</v>
      </c>
      <c r="BB299" s="240">
        <v>0</v>
      </c>
      <c r="BC299" s="164">
        <f t="shared" si="370"/>
        <v>0</v>
      </c>
      <c r="BD299" s="240">
        <v>0</v>
      </c>
      <c r="BE299" s="164">
        <f t="shared" si="371"/>
        <v>0</v>
      </c>
      <c r="BF299" s="253">
        <f t="shared" si="372"/>
        <v>9789.9089999999997</v>
      </c>
      <c r="BG299" s="253">
        <f t="shared" si="373"/>
        <v>9789.9089999999997</v>
      </c>
      <c r="BH299" s="10" t="b">
        <f t="shared" si="374"/>
        <v>1</v>
      </c>
      <c r="BI299" s="253">
        <f t="shared" si="375"/>
        <v>0</v>
      </c>
      <c r="BJ299" s="250">
        <f t="shared" si="378"/>
        <v>35510001</v>
      </c>
      <c r="BK299" s="251">
        <v>348</v>
      </c>
      <c r="BL299" s="251">
        <v>5</v>
      </c>
      <c r="BM299" s="252">
        <f t="shared" si="379"/>
        <v>0.34770000000000001</v>
      </c>
      <c r="BN299" s="252">
        <f t="shared" si="380"/>
        <v>0</v>
      </c>
      <c r="BO299" s="252">
        <f t="shared" si="381"/>
        <v>1</v>
      </c>
      <c r="BP299" s="252">
        <f t="shared" si="382"/>
        <v>1</v>
      </c>
      <c r="BQ299" s="254">
        <f t="shared" si="383"/>
        <v>4170</v>
      </c>
      <c r="BR299">
        <f t="shared" si="376"/>
        <v>0</v>
      </c>
      <c r="BS299">
        <v>0</v>
      </c>
      <c r="BT299">
        <v>1</v>
      </c>
      <c r="BU299" t="s">
        <v>139</v>
      </c>
      <c r="BV299" t="str">
        <f t="shared" si="396"/>
        <v>0</v>
      </c>
      <c r="BW299" t="str">
        <f t="shared" si="396"/>
        <v>0</v>
      </c>
      <c r="BX299" t="str">
        <f t="shared" si="396"/>
        <v>1</v>
      </c>
      <c r="BY299" t="s">
        <v>23</v>
      </c>
      <c r="BZ299" s="253">
        <f t="shared" si="384"/>
        <v>0</v>
      </c>
      <c r="CA299" s="253">
        <f t="shared" si="385"/>
        <v>0</v>
      </c>
      <c r="CB299" s="253">
        <f t="shared" si="386"/>
        <v>1449.9090000000001</v>
      </c>
      <c r="CC299" s="253">
        <f t="shared" si="387"/>
        <v>0</v>
      </c>
      <c r="CD299" s="253">
        <f t="shared" si="388"/>
        <v>0</v>
      </c>
      <c r="CE299" s="253">
        <f t="shared" si="389"/>
        <v>0</v>
      </c>
      <c r="CF299" s="253">
        <f t="shared" si="390"/>
        <v>4170</v>
      </c>
      <c r="CG299" s="253">
        <f t="shared" si="391"/>
        <v>0</v>
      </c>
      <c r="CH299" s="253">
        <f t="shared" si="392"/>
        <v>0</v>
      </c>
      <c r="CI299" s="253">
        <f t="shared" si="393"/>
        <v>4170</v>
      </c>
      <c r="CJ299" s="253">
        <f t="shared" si="394"/>
        <v>0</v>
      </c>
      <c r="CK299" s="253">
        <f t="shared" si="395"/>
        <v>0</v>
      </c>
    </row>
    <row r="300" spans="1:89" ht="30.6" x14ac:dyDescent="0.3">
      <c r="B300" s="129">
        <v>215</v>
      </c>
      <c r="C300" s="192">
        <v>355011</v>
      </c>
      <c r="D300" s="192">
        <v>35510001</v>
      </c>
      <c r="E300" s="155" t="s">
        <v>391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348"/>
        <v>2</v>
      </c>
      <c r="L300" s="156" t="s">
        <v>274</v>
      </c>
      <c r="M300" s="104">
        <v>0</v>
      </c>
      <c r="N300" s="262">
        <f t="shared" si="377"/>
        <v>1421</v>
      </c>
      <c r="O300" s="169">
        <v>1421</v>
      </c>
      <c r="P300" s="110">
        <f t="shared" si="355"/>
        <v>2842</v>
      </c>
      <c r="Q300" s="112" t="s">
        <v>139</v>
      </c>
      <c r="R300" s="113">
        <f t="shared" si="349"/>
        <v>0</v>
      </c>
      <c r="S300" s="114">
        <f t="shared" si="356"/>
        <v>0</v>
      </c>
      <c r="T300" s="113">
        <f t="shared" si="350"/>
        <v>0</v>
      </c>
      <c r="U300" s="115">
        <f t="shared" si="357"/>
        <v>0</v>
      </c>
      <c r="V300" s="113">
        <f t="shared" si="351"/>
        <v>1</v>
      </c>
      <c r="W300" s="115">
        <f t="shared" si="358"/>
        <v>1421</v>
      </c>
      <c r="X300" s="113">
        <f t="shared" si="352"/>
        <v>1</v>
      </c>
      <c r="Y300" s="115">
        <f t="shared" si="359"/>
        <v>1421</v>
      </c>
      <c r="Z300" s="116">
        <f t="shared" si="353"/>
        <v>2842</v>
      </c>
      <c r="AA300" s="117" t="b">
        <f t="shared" si="354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1">
        <v>0</v>
      </c>
      <c r="AI300" s="164">
        <f t="shared" si="360"/>
        <v>0</v>
      </c>
      <c r="AJ300" s="21">
        <v>0</v>
      </c>
      <c r="AK300" s="164">
        <f t="shared" si="361"/>
        <v>0</v>
      </c>
      <c r="AL300" s="21">
        <v>0</v>
      </c>
      <c r="AM300" s="164">
        <f t="shared" si="362"/>
        <v>0</v>
      </c>
      <c r="AN300" s="21">
        <v>0</v>
      </c>
      <c r="AO300" s="164">
        <f t="shared" si="363"/>
        <v>0</v>
      </c>
      <c r="AP300" s="21">
        <v>0</v>
      </c>
      <c r="AQ300" s="164">
        <f t="shared" si="364"/>
        <v>0</v>
      </c>
      <c r="AR300" s="21">
        <v>0</v>
      </c>
      <c r="AS300" s="164">
        <f t="shared" si="365"/>
        <v>0</v>
      </c>
      <c r="AT300" s="21">
        <v>1</v>
      </c>
      <c r="AU300" s="164">
        <f t="shared" si="366"/>
        <v>1421</v>
      </c>
      <c r="AV300" s="21">
        <v>0</v>
      </c>
      <c r="AW300" s="164">
        <f t="shared" si="367"/>
        <v>0</v>
      </c>
      <c r="AX300" s="21">
        <v>0</v>
      </c>
      <c r="AY300" s="164">
        <f t="shared" si="368"/>
        <v>0</v>
      </c>
      <c r="AZ300" s="21">
        <v>1</v>
      </c>
      <c r="BA300" s="164">
        <f t="shared" si="369"/>
        <v>1421</v>
      </c>
      <c r="BB300" s="21">
        <v>0</v>
      </c>
      <c r="BC300" s="164">
        <f t="shared" si="370"/>
        <v>0</v>
      </c>
      <c r="BD300" s="21">
        <v>0</v>
      </c>
      <c r="BE300" s="164">
        <f t="shared" si="371"/>
        <v>0</v>
      </c>
      <c r="BF300" s="253">
        <f t="shared" si="372"/>
        <v>2842</v>
      </c>
      <c r="BG300" s="253">
        <f t="shared" si="373"/>
        <v>2842</v>
      </c>
      <c r="BH300" s="10" t="b">
        <f t="shared" si="374"/>
        <v>1</v>
      </c>
      <c r="BI300" s="253">
        <f t="shared" si="375"/>
        <v>0</v>
      </c>
      <c r="BJ300" s="250">
        <f t="shared" si="378"/>
        <v>35510001</v>
      </c>
      <c r="BK300" s="251">
        <v>348</v>
      </c>
      <c r="BL300" s="251">
        <v>5</v>
      </c>
      <c r="BM300" s="252">
        <f t="shared" si="379"/>
        <v>0</v>
      </c>
      <c r="BN300" s="252">
        <f t="shared" si="380"/>
        <v>0</v>
      </c>
      <c r="BO300" s="252">
        <f t="shared" si="381"/>
        <v>1</v>
      </c>
      <c r="BP300" s="252">
        <f t="shared" si="382"/>
        <v>1</v>
      </c>
      <c r="BQ300" s="254">
        <f t="shared" si="383"/>
        <v>1421</v>
      </c>
      <c r="BR300">
        <f t="shared" si="376"/>
        <v>0</v>
      </c>
      <c r="BS300">
        <v>0</v>
      </c>
      <c r="BT300">
        <v>1</v>
      </c>
      <c r="BU300" t="s">
        <v>139</v>
      </c>
      <c r="BV300" t="str">
        <f t="shared" si="396"/>
        <v>0</v>
      </c>
      <c r="BW300" t="str">
        <f t="shared" si="396"/>
        <v>0</v>
      </c>
      <c r="BX300" t="str">
        <f t="shared" si="396"/>
        <v>1</v>
      </c>
      <c r="BY300" t="s">
        <v>23</v>
      </c>
      <c r="BZ300" s="253">
        <f t="shared" si="384"/>
        <v>0</v>
      </c>
      <c r="CA300" s="253">
        <f t="shared" si="385"/>
        <v>0</v>
      </c>
      <c r="CB300" s="253">
        <f t="shared" si="386"/>
        <v>0</v>
      </c>
      <c r="CC300" s="253">
        <f t="shared" si="387"/>
        <v>0</v>
      </c>
      <c r="CD300" s="253">
        <f t="shared" si="388"/>
        <v>0</v>
      </c>
      <c r="CE300" s="253">
        <f t="shared" si="389"/>
        <v>0</v>
      </c>
      <c r="CF300" s="253">
        <f t="shared" si="390"/>
        <v>1421</v>
      </c>
      <c r="CG300" s="253">
        <f t="shared" si="391"/>
        <v>0</v>
      </c>
      <c r="CH300" s="253">
        <f t="shared" si="392"/>
        <v>0</v>
      </c>
      <c r="CI300" s="253">
        <f t="shared" si="393"/>
        <v>1421</v>
      </c>
      <c r="CJ300" s="253">
        <f t="shared" si="394"/>
        <v>0</v>
      </c>
      <c r="CK300" s="253">
        <f t="shared" si="395"/>
        <v>0</v>
      </c>
    </row>
    <row r="301" spans="1:89" ht="30.6" x14ac:dyDescent="0.3">
      <c r="B301" s="129">
        <v>216</v>
      </c>
      <c r="C301" s="192">
        <v>355011</v>
      </c>
      <c r="D301" s="192">
        <v>35510001</v>
      </c>
      <c r="E301" s="155" t="s">
        <v>316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348"/>
        <v>4</v>
      </c>
      <c r="L301" s="156" t="s">
        <v>274</v>
      </c>
      <c r="M301" s="201">
        <v>0</v>
      </c>
      <c r="N301" s="262">
        <f t="shared" si="377"/>
        <v>2900</v>
      </c>
      <c r="O301" s="106">
        <v>2900</v>
      </c>
      <c r="P301" s="110">
        <f t="shared" si="355"/>
        <v>11600</v>
      </c>
      <c r="Q301" s="112" t="s">
        <v>139</v>
      </c>
      <c r="R301" s="113">
        <f t="shared" si="349"/>
        <v>1</v>
      </c>
      <c r="S301" s="114">
        <f t="shared" si="356"/>
        <v>2900</v>
      </c>
      <c r="T301" s="113">
        <f t="shared" si="350"/>
        <v>1</v>
      </c>
      <c r="U301" s="115">
        <f t="shared" si="357"/>
        <v>2900</v>
      </c>
      <c r="V301" s="113">
        <f t="shared" si="351"/>
        <v>1</v>
      </c>
      <c r="W301" s="115">
        <f t="shared" si="358"/>
        <v>2900</v>
      </c>
      <c r="X301" s="113">
        <f t="shared" si="352"/>
        <v>1</v>
      </c>
      <c r="Y301" s="115">
        <f t="shared" si="359"/>
        <v>2900</v>
      </c>
      <c r="Z301" s="116">
        <f t="shared" si="353"/>
        <v>11600</v>
      </c>
      <c r="AA301" s="117" t="b">
        <f t="shared" si="354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21">
        <v>0</v>
      </c>
      <c r="AI301" s="164">
        <f t="shared" si="360"/>
        <v>0</v>
      </c>
      <c r="AJ301" s="21">
        <v>0</v>
      </c>
      <c r="AK301" s="164">
        <f t="shared" si="361"/>
        <v>0</v>
      </c>
      <c r="AL301" s="21">
        <v>1</v>
      </c>
      <c r="AM301" s="164">
        <f t="shared" si="362"/>
        <v>2900</v>
      </c>
      <c r="AN301" s="21">
        <v>0</v>
      </c>
      <c r="AO301" s="164">
        <f t="shared" si="363"/>
        <v>0</v>
      </c>
      <c r="AP301" s="21">
        <v>0</v>
      </c>
      <c r="AQ301" s="164">
        <f t="shared" si="364"/>
        <v>0</v>
      </c>
      <c r="AR301" s="21">
        <v>1</v>
      </c>
      <c r="AS301" s="164">
        <f t="shared" si="365"/>
        <v>2900</v>
      </c>
      <c r="AT301" s="21">
        <v>0</v>
      </c>
      <c r="AU301" s="164">
        <f t="shared" si="366"/>
        <v>0</v>
      </c>
      <c r="AV301" s="21">
        <v>0</v>
      </c>
      <c r="AW301" s="164">
        <f t="shared" si="367"/>
        <v>0</v>
      </c>
      <c r="AX301" s="21">
        <v>1</v>
      </c>
      <c r="AY301" s="164">
        <f t="shared" si="368"/>
        <v>2900</v>
      </c>
      <c r="AZ301" s="21">
        <v>0</v>
      </c>
      <c r="BA301" s="164">
        <f t="shared" si="369"/>
        <v>0</v>
      </c>
      <c r="BB301" s="21">
        <v>0</v>
      </c>
      <c r="BC301" s="164">
        <f t="shared" si="370"/>
        <v>0</v>
      </c>
      <c r="BD301" s="21">
        <v>1</v>
      </c>
      <c r="BE301" s="164">
        <f t="shared" si="371"/>
        <v>2900</v>
      </c>
      <c r="BF301" s="253">
        <f t="shared" si="372"/>
        <v>11600</v>
      </c>
      <c r="BG301" s="253">
        <f t="shared" si="373"/>
        <v>11600</v>
      </c>
      <c r="BH301" s="10" t="b">
        <f t="shared" si="374"/>
        <v>1</v>
      </c>
      <c r="BI301" s="253">
        <f t="shared" si="375"/>
        <v>0</v>
      </c>
      <c r="BJ301" s="250">
        <f t="shared" si="378"/>
        <v>35510001</v>
      </c>
      <c r="BK301" s="251">
        <v>348</v>
      </c>
      <c r="BL301" s="251">
        <v>5</v>
      </c>
      <c r="BM301" s="252">
        <f t="shared" si="379"/>
        <v>1</v>
      </c>
      <c r="BN301" s="252">
        <f t="shared" si="380"/>
        <v>1</v>
      </c>
      <c r="BO301" s="252">
        <f t="shared" si="381"/>
        <v>1</v>
      </c>
      <c r="BP301" s="252">
        <f t="shared" si="382"/>
        <v>1</v>
      </c>
      <c r="BQ301" s="254">
        <f t="shared" si="383"/>
        <v>2900</v>
      </c>
      <c r="BR301">
        <f t="shared" si="376"/>
        <v>0</v>
      </c>
      <c r="BS301">
        <v>0</v>
      </c>
      <c r="BT301">
        <v>1</v>
      </c>
      <c r="BU301" t="s">
        <v>139</v>
      </c>
      <c r="BV301" t="str">
        <f t="shared" si="396"/>
        <v>0</v>
      </c>
      <c r="BW301" t="str">
        <f t="shared" si="396"/>
        <v>0</v>
      </c>
      <c r="BX301" t="str">
        <f t="shared" si="396"/>
        <v>1</v>
      </c>
      <c r="BY301" t="s">
        <v>23</v>
      </c>
      <c r="BZ301" s="253">
        <f t="shared" si="384"/>
        <v>0</v>
      </c>
      <c r="CA301" s="253">
        <f t="shared" si="385"/>
        <v>0</v>
      </c>
      <c r="CB301" s="253">
        <f t="shared" si="386"/>
        <v>2900</v>
      </c>
      <c r="CC301" s="253">
        <f t="shared" si="387"/>
        <v>0</v>
      </c>
      <c r="CD301" s="253">
        <f t="shared" si="388"/>
        <v>0</v>
      </c>
      <c r="CE301" s="253">
        <f t="shared" si="389"/>
        <v>2900</v>
      </c>
      <c r="CF301" s="253">
        <f t="shared" si="390"/>
        <v>0</v>
      </c>
      <c r="CG301" s="253">
        <f t="shared" si="391"/>
        <v>0</v>
      </c>
      <c r="CH301" s="253">
        <f t="shared" si="392"/>
        <v>2900</v>
      </c>
      <c r="CI301" s="253">
        <f t="shared" si="393"/>
        <v>0</v>
      </c>
      <c r="CJ301" s="253">
        <f t="shared" si="394"/>
        <v>0</v>
      </c>
      <c r="CK301" s="253">
        <f t="shared" si="395"/>
        <v>2900</v>
      </c>
    </row>
    <row r="302" spans="1:89" ht="30.6" x14ac:dyDescent="0.3">
      <c r="B302" s="129">
        <v>217</v>
      </c>
      <c r="C302" s="192">
        <v>355011</v>
      </c>
      <c r="D302" s="192">
        <v>35510001</v>
      </c>
      <c r="E302" s="155" t="s">
        <v>317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348"/>
        <v>2</v>
      </c>
      <c r="L302" s="156" t="s">
        <v>274</v>
      </c>
      <c r="M302" s="104">
        <v>0</v>
      </c>
      <c r="N302" s="262">
        <f t="shared" si="377"/>
        <v>4616.8</v>
      </c>
      <c r="O302" s="169">
        <v>4616.8</v>
      </c>
      <c r="P302" s="110">
        <f t="shared" si="355"/>
        <v>9233.6</v>
      </c>
      <c r="Q302" s="112" t="s">
        <v>139</v>
      </c>
      <c r="R302" s="113">
        <f t="shared" si="349"/>
        <v>0</v>
      </c>
      <c r="S302" s="114">
        <f t="shared" si="356"/>
        <v>0</v>
      </c>
      <c r="T302" s="113">
        <f t="shared" si="350"/>
        <v>0</v>
      </c>
      <c r="U302" s="115">
        <f t="shared" si="357"/>
        <v>0</v>
      </c>
      <c r="V302" s="113">
        <f t="shared" si="351"/>
        <v>1</v>
      </c>
      <c r="W302" s="115">
        <f t="shared" si="358"/>
        <v>4616.8</v>
      </c>
      <c r="X302" s="113">
        <f t="shared" si="352"/>
        <v>1</v>
      </c>
      <c r="Y302" s="115">
        <f t="shared" si="359"/>
        <v>4616.8</v>
      </c>
      <c r="Z302" s="116">
        <f t="shared" si="353"/>
        <v>9233.6</v>
      </c>
      <c r="AA302" s="117" t="b">
        <f t="shared" si="354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21">
        <v>0</v>
      </c>
      <c r="AI302" s="164">
        <f t="shared" si="360"/>
        <v>0</v>
      </c>
      <c r="AJ302" s="21">
        <v>0</v>
      </c>
      <c r="AK302" s="164">
        <f t="shared" si="361"/>
        <v>0</v>
      </c>
      <c r="AL302" s="21">
        <v>0</v>
      </c>
      <c r="AM302" s="164">
        <f t="shared" si="362"/>
        <v>0</v>
      </c>
      <c r="AN302" s="21">
        <v>0</v>
      </c>
      <c r="AO302" s="164">
        <f t="shared" si="363"/>
        <v>0</v>
      </c>
      <c r="AP302" s="21">
        <v>0</v>
      </c>
      <c r="AQ302" s="164">
        <f t="shared" si="364"/>
        <v>0</v>
      </c>
      <c r="AR302" s="21">
        <v>0</v>
      </c>
      <c r="AS302" s="164">
        <f t="shared" si="365"/>
        <v>0</v>
      </c>
      <c r="AT302" s="21">
        <v>1</v>
      </c>
      <c r="AU302" s="164">
        <f t="shared" si="366"/>
        <v>4616.8</v>
      </c>
      <c r="AV302" s="21">
        <v>0</v>
      </c>
      <c r="AW302" s="164">
        <f t="shared" si="367"/>
        <v>0</v>
      </c>
      <c r="AX302" s="21">
        <v>0</v>
      </c>
      <c r="AY302" s="164">
        <f t="shared" si="368"/>
        <v>0</v>
      </c>
      <c r="AZ302" s="21">
        <v>1</v>
      </c>
      <c r="BA302" s="164">
        <f t="shared" si="369"/>
        <v>4616.8</v>
      </c>
      <c r="BB302" s="21">
        <v>0</v>
      </c>
      <c r="BC302" s="164">
        <f t="shared" si="370"/>
        <v>0</v>
      </c>
      <c r="BD302" s="21">
        <v>0</v>
      </c>
      <c r="BE302" s="164">
        <f t="shared" si="371"/>
        <v>0</v>
      </c>
      <c r="BF302" s="253">
        <f t="shared" si="372"/>
        <v>9233.6</v>
      </c>
      <c r="BG302" s="253">
        <f t="shared" si="373"/>
        <v>9233.6</v>
      </c>
      <c r="BH302" s="10" t="b">
        <f t="shared" si="374"/>
        <v>1</v>
      </c>
      <c r="BI302" s="253">
        <f t="shared" si="375"/>
        <v>0</v>
      </c>
      <c r="BJ302" s="250">
        <f t="shared" si="378"/>
        <v>35510001</v>
      </c>
      <c r="BK302" s="251">
        <v>348</v>
      </c>
      <c r="BL302" s="251">
        <v>5</v>
      </c>
      <c r="BM302" s="252">
        <f t="shared" si="379"/>
        <v>0</v>
      </c>
      <c r="BN302" s="252">
        <f t="shared" si="380"/>
        <v>0</v>
      </c>
      <c r="BO302" s="252">
        <f t="shared" si="381"/>
        <v>1</v>
      </c>
      <c r="BP302" s="252">
        <f t="shared" si="382"/>
        <v>1</v>
      </c>
      <c r="BQ302" s="254">
        <f t="shared" si="383"/>
        <v>4616.8</v>
      </c>
      <c r="BR302">
        <f t="shared" si="376"/>
        <v>0</v>
      </c>
      <c r="BS302">
        <v>0</v>
      </c>
      <c r="BT302">
        <v>1</v>
      </c>
      <c r="BU302" t="s">
        <v>139</v>
      </c>
      <c r="BV302" t="str">
        <f t="shared" si="396"/>
        <v>0</v>
      </c>
      <c r="BW302" t="str">
        <f t="shared" si="396"/>
        <v>0</v>
      </c>
      <c r="BX302" t="str">
        <f t="shared" si="396"/>
        <v>1</v>
      </c>
      <c r="BY302" t="s">
        <v>23</v>
      </c>
      <c r="BZ302" s="253">
        <f t="shared" si="384"/>
        <v>0</v>
      </c>
      <c r="CA302" s="253">
        <f t="shared" si="385"/>
        <v>0</v>
      </c>
      <c r="CB302" s="253">
        <f t="shared" si="386"/>
        <v>0</v>
      </c>
      <c r="CC302" s="253">
        <f t="shared" si="387"/>
        <v>0</v>
      </c>
      <c r="CD302" s="253">
        <f t="shared" si="388"/>
        <v>0</v>
      </c>
      <c r="CE302" s="253">
        <f t="shared" si="389"/>
        <v>0</v>
      </c>
      <c r="CF302" s="253">
        <f t="shared" si="390"/>
        <v>4616.8</v>
      </c>
      <c r="CG302" s="253">
        <f t="shared" si="391"/>
        <v>0</v>
      </c>
      <c r="CH302" s="253">
        <f t="shared" si="392"/>
        <v>0</v>
      </c>
      <c r="CI302" s="253">
        <f t="shared" si="393"/>
        <v>4616.8</v>
      </c>
      <c r="CJ302" s="253">
        <f t="shared" si="394"/>
        <v>0</v>
      </c>
      <c r="CK302" s="253">
        <f t="shared" si="395"/>
        <v>0</v>
      </c>
    </row>
    <row r="303" spans="1:89" ht="30.6" x14ac:dyDescent="0.3">
      <c r="B303" s="129">
        <v>218</v>
      </c>
      <c r="C303" s="192">
        <v>355011</v>
      </c>
      <c r="D303" s="192">
        <v>35510001</v>
      </c>
      <c r="E303" s="155" t="s">
        <v>318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348"/>
        <v>0</v>
      </c>
      <c r="L303" s="156" t="s">
        <v>274</v>
      </c>
      <c r="M303" s="201">
        <v>0</v>
      </c>
      <c r="N303" s="262">
        <f t="shared" si="377"/>
        <v>3300</v>
      </c>
      <c r="O303" s="106">
        <v>3300</v>
      </c>
      <c r="P303" s="110">
        <f t="shared" si="355"/>
        <v>0</v>
      </c>
      <c r="Q303" s="112" t="s">
        <v>139</v>
      </c>
      <c r="R303" s="113">
        <f t="shared" si="349"/>
        <v>0</v>
      </c>
      <c r="S303" s="114">
        <f t="shared" si="356"/>
        <v>0</v>
      </c>
      <c r="T303" s="113">
        <f t="shared" si="350"/>
        <v>0</v>
      </c>
      <c r="U303" s="115">
        <f t="shared" si="357"/>
        <v>0</v>
      </c>
      <c r="V303" s="113">
        <f t="shared" si="351"/>
        <v>0</v>
      </c>
      <c r="W303" s="115">
        <f t="shared" si="358"/>
        <v>0</v>
      </c>
      <c r="X303" s="113">
        <f t="shared" si="352"/>
        <v>0</v>
      </c>
      <c r="Y303" s="115">
        <f t="shared" si="359"/>
        <v>0</v>
      </c>
      <c r="Z303" s="116">
        <f t="shared" si="353"/>
        <v>0</v>
      </c>
      <c r="AA303" s="117" t="b">
        <f t="shared" si="354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1">
        <v>0</v>
      </c>
      <c r="AI303" s="164">
        <f t="shared" si="360"/>
        <v>0</v>
      </c>
      <c r="AJ303" s="21">
        <v>0</v>
      </c>
      <c r="AK303" s="164">
        <f t="shared" si="361"/>
        <v>0</v>
      </c>
      <c r="AL303" s="21">
        <v>0</v>
      </c>
      <c r="AM303" s="164">
        <f t="shared" si="362"/>
        <v>0</v>
      </c>
      <c r="AN303" s="21">
        <v>0</v>
      </c>
      <c r="AO303" s="164">
        <f t="shared" si="363"/>
        <v>0</v>
      </c>
      <c r="AP303" s="21">
        <v>0</v>
      </c>
      <c r="AQ303" s="164">
        <f t="shared" si="364"/>
        <v>0</v>
      </c>
      <c r="AR303" s="21">
        <v>0</v>
      </c>
      <c r="AS303" s="164">
        <f t="shared" si="365"/>
        <v>0</v>
      </c>
      <c r="AT303" s="21">
        <v>0</v>
      </c>
      <c r="AU303" s="164">
        <f t="shared" si="366"/>
        <v>0</v>
      </c>
      <c r="AV303" s="21">
        <v>0</v>
      </c>
      <c r="AW303" s="164">
        <f t="shared" si="367"/>
        <v>0</v>
      </c>
      <c r="AX303" s="21">
        <v>0</v>
      </c>
      <c r="AY303" s="164">
        <f t="shared" si="368"/>
        <v>0</v>
      </c>
      <c r="AZ303" s="21">
        <v>0</v>
      </c>
      <c r="BA303" s="164">
        <f t="shared" si="369"/>
        <v>0</v>
      </c>
      <c r="BB303" s="21">
        <v>0</v>
      </c>
      <c r="BC303" s="164">
        <f t="shared" si="370"/>
        <v>0</v>
      </c>
      <c r="BD303" s="21">
        <v>0</v>
      </c>
      <c r="BE303" s="164">
        <f t="shared" si="371"/>
        <v>0</v>
      </c>
      <c r="BF303" s="253">
        <f t="shared" si="372"/>
        <v>0</v>
      </c>
      <c r="BG303" s="253">
        <f t="shared" si="373"/>
        <v>0</v>
      </c>
      <c r="BH303" s="10" t="b">
        <f t="shared" si="374"/>
        <v>1</v>
      </c>
      <c r="BI303" s="253">
        <f t="shared" si="375"/>
        <v>0</v>
      </c>
      <c r="BJ303" s="250">
        <f t="shared" si="378"/>
        <v>35510001</v>
      </c>
      <c r="BK303" s="251">
        <v>348</v>
      </c>
      <c r="BL303" s="251">
        <v>5</v>
      </c>
      <c r="BM303" s="252">
        <f t="shared" si="379"/>
        <v>0</v>
      </c>
      <c r="BN303" s="252">
        <f t="shared" si="380"/>
        <v>0</v>
      </c>
      <c r="BO303" s="252">
        <f t="shared" si="381"/>
        <v>0</v>
      </c>
      <c r="BP303" s="252">
        <f t="shared" si="382"/>
        <v>0</v>
      </c>
      <c r="BQ303" s="254">
        <f t="shared" si="383"/>
        <v>3300</v>
      </c>
      <c r="BR303">
        <f t="shared" si="376"/>
        <v>0</v>
      </c>
      <c r="BS303">
        <v>0</v>
      </c>
      <c r="BT303">
        <v>1</v>
      </c>
      <c r="BU303" t="s">
        <v>139</v>
      </c>
      <c r="BV303" t="str">
        <f t="shared" si="396"/>
        <v>0</v>
      </c>
      <c r="BW303" t="str">
        <f t="shared" si="396"/>
        <v>0</v>
      </c>
      <c r="BX303" t="str">
        <f t="shared" si="396"/>
        <v>1</v>
      </c>
      <c r="BY303" t="s">
        <v>23</v>
      </c>
      <c r="BZ303" s="253">
        <f t="shared" si="384"/>
        <v>0</v>
      </c>
      <c r="CA303" s="253">
        <f t="shared" si="385"/>
        <v>0</v>
      </c>
      <c r="CB303" s="253">
        <f t="shared" si="386"/>
        <v>0</v>
      </c>
      <c r="CC303" s="253">
        <f t="shared" si="387"/>
        <v>0</v>
      </c>
      <c r="CD303" s="253">
        <f t="shared" si="388"/>
        <v>0</v>
      </c>
      <c r="CE303" s="253">
        <f t="shared" si="389"/>
        <v>0</v>
      </c>
      <c r="CF303" s="253">
        <f t="shared" si="390"/>
        <v>0</v>
      </c>
      <c r="CG303" s="253">
        <f t="shared" si="391"/>
        <v>0</v>
      </c>
      <c r="CH303" s="253">
        <f t="shared" si="392"/>
        <v>0</v>
      </c>
      <c r="CI303" s="253">
        <f t="shared" si="393"/>
        <v>0</v>
      </c>
      <c r="CJ303" s="253">
        <f t="shared" si="394"/>
        <v>0</v>
      </c>
      <c r="CK303" s="253">
        <f t="shared" si="395"/>
        <v>0</v>
      </c>
    </row>
    <row r="304" spans="1:89" ht="30.6" x14ac:dyDescent="0.3">
      <c r="B304" s="129">
        <v>219</v>
      </c>
      <c r="C304" s="192">
        <v>355011</v>
      </c>
      <c r="D304" s="192">
        <v>35510001</v>
      </c>
      <c r="E304" s="155" t="s">
        <v>319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348"/>
        <v>2</v>
      </c>
      <c r="L304" s="156" t="s">
        <v>274</v>
      </c>
      <c r="M304" s="104">
        <v>0</v>
      </c>
      <c r="N304" s="262">
        <f t="shared" si="377"/>
        <v>3000</v>
      </c>
      <c r="O304" s="106">
        <v>3000</v>
      </c>
      <c r="P304" s="110">
        <f t="shared" si="355"/>
        <v>6000</v>
      </c>
      <c r="Q304" s="112" t="s">
        <v>139</v>
      </c>
      <c r="R304" s="113">
        <f t="shared" si="349"/>
        <v>0</v>
      </c>
      <c r="S304" s="114">
        <f t="shared" si="356"/>
        <v>0</v>
      </c>
      <c r="T304" s="113">
        <f t="shared" si="350"/>
        <v>0</v>
      </c>
      <c r="U304" s="115">
        <f t="shared" si="357"/>
        <v>0</v>
      </c>
      <c r="V304" s="113">
        <f t="shared" si="351"/>
        <v>1</v>
      </c>
      <c r="W304" s="115">
        <f t="shared" si="358"/>
        <v>3000</v>
      </c>
      <c r="X304" s="113">
        <f t="shared" si="352"/>
        <v>1</v>
      </c>
      <c r="Y304" s="115">
        <f t="shared" si="359"/>
        <v>3000</v>
      </c>
      <c r="Z304" s="116">
        <f t="shared" si="353"/>
        <v>6000</v>
      </c>
      <c r="AA304" s="117" t="b">
        <f t="shared" si="354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21">
        <v>0</v>
      </c>
      <c r="AI304" s="164">
        <f t="shared" si="360"/>
        <v>0</v>
      </c>
      <c r="AJ304" s="21">
        <v>0</v>
      </c>
      <c r="AK304" s="164">
        <f t="shared" si="361"/>
        <v>0</v>
      </c>
      <c r="AL304" s="21">
        <v>0</v>
      </c>
      <c r="AM304" s="164">
        <f t="shared" si="362"/>
        <v>0</v>
      </c>
      <c r="AN304" s="21">
        <v>0</v>
      </c>
      <c r="AO304" s="164">
        <f t="shared" si="363"/>
        <v>0</v>
      </c>
      <c r="AP304" s="21">
        <v>0</v>
      </c>
      <c r="AQ304" s="164">
        <f t="shared" si="364"/>
        <v>0</v>
      </c>
      <c r="AR304" s="21">
        <v>0</v>
      </c>
      <c r="AS304" s="164">
        <f t="shared" si="365"/>
        <v>0</v>
      </c>
      <c r="AT304" s="21">
        <v>1</v>
      </c>
      <c r="AU304" s="164">
        <f t="shared" si="366"/>
        <v>3000</v>
      </c>
      <c r="AV304" s="21">
        <v>0</v>
      </c>
      <c r="AW304" s="164">
        <f t="shared" si="367"/>
        <v>0</v>
      </c>
      <c r="AX304" s="21">
        <v>0</v>
      </c>
      <c r="AY304" s="164">
        <f t="shared" si="368"/>
        <v>0</v>
      </c>
      <c r="AZ304" s="21">
        <v>1</v>
      </c>
      <c r="BA304" s="164">
        <f t="shared" si="369"/>
        <v>3000</v>
      </c>
      <c r="BB304" s="21">
        <v>0</v>
      </c>
      <c r="BC304" s="164">
        <f t="shared" si="370"/>
        <v>0</v>
      </c>
      <c r="BD304" s="21">
        <v>0</v>
      </c>
      <c r="BE304" s="164">
        <f t="shared" si="371"/>
        <v>0</v>
      </c>
      <c r="BF304" s="253">
        <f t="shared" si="372"/>
        <v>6000</v>
      </c>
      <c r="BG304" s="253">
        <f t="shared" si="373"/>
        <v>6000</v>
      </c>
      <c r="BH304" s="10" t="b">
        <f t="shared" si="374"/>
        <v>1</v>
      </c>
      <c r="BI304" s="253">
        <f t="shared" si="375"/>
        <v>0</v>
      </c>
      <c r="BJ304" s="250">
        <f t="shared" si="378"/>
        <v>35510001</v>
      </c>
      <c r="BK304" s="251">
        <v>348</v>
      </c>
      <c r="BL304" s="251">
        <v>5</v>
      </c>
      <c r="BM304" s="252">
        <f t="shared" si="379"/>
        <v>0</v>
      </c>
      <c r="BN304" s="252">
        <f t="shared" si="380"/>
        <v>0</v>
      </c>
      <c r="BO304" s="252">
        <f t="shared" si="381"/>
        <v>1</v>
      </c>
      <c r="BP304" s="252">
        <f t="shared" si="382"/>
        <v>1</v>
      </c>
      <c r="BQ304" s="254">
        <f t="shared" si="383"/>
        <v>3000</v>
      </c>
      <c r="BR304">
        <f t="shared" si="376"/>
        <v>0</v>
      </c>
      <c r="BS304">
        <v>0</v>
      </c>
      <c r="BT304">
        <v>1</v>
      </c>
      <c r="BU304" t="s">
        <v>139</v>
      </c>
      <c r="BV304" t="str">
        <f t="shared" si="396"/>
        <v>0</v>
      </c>
      <c r="BW304" t="str">
        <f t="shared" si="396"/>
        <v>0</v>
      </c>
      <c r="BX304" t="str">
        <f t="shared" si="396"/>
        <v>1</v>
      </c>
      <c r="BY304" t="s">
        <v>23</v>
      </c>
      <c r="BZ304" s="253">
        <f t="shared" si="384"/>
        <v>0</v>
      </c>
      <c r="CA304" s="253">
        <f t="shared" si="385"/>
        <v>0</v>
      </c>
      <c r="CB304" s="253">
        <f t="shared" si="386"/>
        <v>0</v>
      </c>
      <c r="CC304" s="253">
        <f t="shared" si="387"/>
        <v>0</v>
      </c>
      <c r="CD304" s="253">
        <f t="shared" si="388"/>
        <v>0</v>
      </c>
      <c r="CE304" s="253">
        <f t="shared" si="389"/>
        <v>0</v>
      </c>
      <c r="CF304" s="253">
        <f t="shared" si="390"/>
        <v>3000</v>
      </c>
      <c r="CG304" s="253">
        <f t="shared" si="391"/>
        <v>0</v>
      </c>
      <c r="CH304" s="253">
        <f t="shared" si="392"/>
        <v>0</v>
      </c>
      <c r="CI304" s="253">
        <f t="shared" si="393"/>
        <v>3000</v>
      </c>
      <c r="CJ304" s="253">
        <f t="shared" si="394"/>
        <v>0</v>
      </c>
      <c r="CK304" s="253">
        <f t="shared" si="395"/>
        <v>0</v>
      </c>
    </row>
    <row r="305" spans="2:89" ht="30.6" x14ac:dyDescent="0.3">
      <c r="B305" s="129">
        <v>220</v>
      </c>
      <c r="C305" s="192">
        <v>355011</v>
      </c>
      <c r="D305" s="192">
        <v>35510001</v>
      </c>
      <c r="E305" s="157" t="s">
        <v>392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v>0</v>
      </c>
      <c r="L305" s="156" t="s">
        <v>274</v>
      </c>
      <c r="M305" s="201">
        <v>0</v>
      </c>
      <c r="N305" s="262">
        <f t="shared" si="377"/>
        <v>3306</v>
      </c>
      <c r="O305" s="106">
        <v>3306</v>
      </c>
      <c r="P305" s="110">
        <f t="shared" si="355"/>
        <v>0</v>
      </c>
      <c r="Q305" s="112" t="s">
        <v>139</v>
      </c>
      <c r="R305" s="113">
        <f t="shared" si="349"/>
        <v>0</v>
      </c>
      <c r="S305" s="114">
        <f t="shared" si="356"/>
        <v>0</v>
      </c>
      <c r="T305" s="113">
        <f t="shared" si="350"/>
        <v>0</v>
      </c>
      <c r="U305" s="115">
        <f t="shared" si="357"/>
        <v>0</v>
      </c>
      <c r="V305" s="113">
        <f t="shared" si="351"/>
        <v>0</v>
      </c>
      <c r="W305" s="115">
        <f t="shared" si="358"/>
        <v>0</v>
      </c>
      <c r="X305" s="113">
        <f t="shared" si="352"/>
        <v>0</v>
      </c>
      <c r="Y305" s="115">
        <f t="shared" si="359"/>
        <v>0</v>
      </c>
      <c r="Z305" s="116">
        <f t="shared" si="353"/>
        <v>0</v>
      </c>
      <c r="AA305" s="117" t="b">
        <f t="shared" si="354"/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1">
        <v>0</v>
      </c>
      <c r="AI305" s="164">
        <f t="shared" si="360"/>
        <v>0</v>
      </c>
      <c r="AJ305" s="21">
        <v>0</v>
      </c>
      <c r="AK305" s="164">
        <f t="shared" si="361"/>
        <v>0</v>
      </c>
      <c r="AL305" s="21">
        <v>0</v>
      </c>
      <c r="AM305" s="164">
        <f t="shared" si="362"/>
        <v>0</v>
      </c>
      <c r="AN305" s="21">
        <v>0</v>
      </c>
      <c r="AO305" s="164">
        <f t="shared" si="363"/>
        <v>0</v>
      </c>
      <c r="AP305" s="21">
        <v>0</v>
      </c>
      <c r="AQ305" s="164">
        <f t="shared" si="364"/>
        <v>0</v>
      </c>
      <c r="AR305" s="21">
        <v>0</v>
      </c>
      <c r="AS305" s="164">
        <f t="shared" si="365"/>
        <v>0</v>
      </c>
      <c r="AT305" s="21">
        <v>0</v>
      </c>
      <c r="AU305" s="164">
        <f t="shared" si="366"/>
        <v>0</v>
      </c>
      <c r="AV305" s="21">
        <v>0</v>
      </c>
      <c r="AW305" s="164">
        <f t="shared" si="367"/>
        <v>0</v>
      </c>
      <c r="AX305" s="21">
        <v>0</v>
      </c>
      <c r="AY305" s="164">
        <f t="shared" si="368"/>
        <v>0</v>
      </c>
      <c r="AZ305" s="21">
        <v>0</v>
      </c>
      <c r="BA305" s="164">
        <f t="shared" si="369"/>
        <v>0</v>
      </c>
      <c r="BB305" s="21">
        <v>0</v>
      </c>
      <c r="BC305" s="164">
        <f t="shared" si="370"/>
        <v>0</v>
      </c>
      <c r="BD305" s="21">
        <v>0</v>
      </c>
      <c r="BE305" s="164">
        <f t="shared" si="371"/>
        <v>0</v>
      </c>
      <c r="BF305" s="253">
        <f t="shared" si="372"/>
        <v>0</v>
      </c>
      <c r="BG305" s="253">
        <f t="shared" si="373"/>
        <v>0</v>
      </c>
      <c r="BH305" s="10" t="b">
        <f t="shared" si="374"/>
        <v>1</v>
      </c>
      <c r="BI305" s="253">
        <f t="shared" si="375"/>
        <v>0</v>
      </c>
      <c r="BJ305" s="250">
        <f t="shared" si="378"/>
        <v>35510001</v>
      </c>
      <c r="BK305" s="251">
        <v>348</v>
      </c>
      <c r="BL305" s="251">
        <v>5</v>
      </c>
      <c r="BM305" s="252">
        <f t="shared" si="379"/>
        <v>0</v>
      </c>
      <c r="BN305" s="252">
        <f t="shared" si="380"/>
        <v>0</v>
      </c>
      <c r="BO305" s="252">
        <f t="shared" si="381"/>
        <v>0</v>
      </c>
      <c r="BP305" s="252">
        <f t="shared" si="382"/>
        <v>0</v>
      </c>
      <c r="BQ305" s="254">
        <f t="shared" si="383"/>
        <v>3306</v>
      </c>
      <c r="BR305">
        <f t="shared" si="376"/>
        <v>0</v>
      </c>
      <c r="BS305">
        <v>0</v>
      </c>
      <c r="BT305">
        <v>1</v>
      </c>
      <c r="BU305" t="s">
        <v>139</v>
      </c>
      <c r="BV305" t="str">
        <f t="shared" si="396"/>
        <v>0</v>
      </c>
      <c r="BW305" t="str">
        <f t="shared" si="396"/>
        <v>0</v>
      </c>
      <c r="BX305" t="str">
        <f t="shared" si="396"/>
        <v>1</v>
      </c>
      <c r="BY305" t="s">
        <v>23</v>
      </c>
      <c r="BZ305" s="253">
        <f t="shared" si="384"/>
        <v>0</v>
      </c>
      <c r="CA305" s="253">
        <f t="shared" si="385"/>
        <v>0</v>
      </c>
      <c r="CB305" s="253">
        <f t="shared" si="386"/>
        <v>0</v>
      </c>
      <c r="CC305" s="253">
        <f t="shared" si="387"/>
        <v>0</v>
      </c>
      <c r="CD305" s="253">
        <f t="shared" si="388"/>
        <v>0</v>
      </c>
      <c r="CE305" s="253">
        <f t="shared" si="389"/>
        <v>0</v>
      </c>
      <c r="CF305" s="253">
        <f t="shared" si="390"/>
        <v>0</v>
      </c>
      <c r="CG305" s="253">
        <f t="shared" si="391"/>
        <v>0</v>
      </c>
      <c r="CH305" s="253">
        <f t="shared" si="392"/>
        <v>0</v>
      </c>
      <c r="CI305" s="253">
        <f t="shared" si="393"/>
        <v>0</v>
      </c>
      <c r="CJ305" s="253">
        <f t="shared" si="394"/>
        <v>0</v>
      </c>
      <c r="CK305" s="253">
        <f t="shared" si="395"/>
        <v>0</v>
      </c>
    </row>
    <row r="306" spans="2:89" ht="30.6" x14ac:dyDescent="0.3">
      <c r="B306" s="129">
        <v>221</v>
      </c>
      <c r="C306" s="192">
        <v>355011</v>
      </c>
      <c r="D306" s="192">
        <v>35510001</v>
      </c>
      <c r="E306" s="157" t="s">
        <v>393</v>
      </c>
      <c r="F306" s="108" t="s">
        <v>344</v>
      </c>
      <c r="G306" s="108" t="s">
        <v>345</v>
      </c>
      <c r="H306" s="109" t="s">
        <v>18</v>
      </c>
      <c r="I306" s="110"/>
      <c r="J306" s="109" t="s">
        <v>19</v>
      </c>
      <c r="K306" s="111">
        <f t="shared" si="348"/>
        <v>5</v>
      </c>
      <c r="L306" s="156" t="s">
        <v>274</v>
      </c>
      <c r="M306" s="104">
        <v>0</v>
      </c>
      <c r="N306" s="262">
        <f t="shared" si="377"/>
        <v>1849.04</v>
      </c>
      <c r="O306" s="169">
        <v>1849.04</v>
      </c>
      <c r="P306" s="110">
        <f t="shared" si="355"/>
        <v>9245.2000000000007</v>
      </c>
      <c r="Q306" s="112" t="s">
        <v>139</v>
      </c>
      <c r="R306" s="113">
        <f t="shared" si="349"/>
        <v>0</v>
      </c>
      <c r="S306" s="114">
        <f t="shared" si="356"/>
        <v>0</v>
      </c>
      <c r="T306" s="113">
        <f t="shared" si="350"/>
        <v>1</v>
      </c>
      <c r="U306" s="115">
        <f t="shared" si="357"/>
        <v>1849.04</v>
      </c>
      <c r="V306" s="113">
        <f t="shared" si="351"/>
        <v>2</v>
      </c>
      <c r="W306" s="115">
        <f t="shared" si="358"/>
        <v>3698.08</v>
      </c>
      <c r="X306" s="113">
        <f t="shared" si="352"/>
        <v>2</v>
      </c>
      <c r="Y306" s="115">
        <f t="shared" si="359"/>
        <v>3698.08</v>
      </c>
      <c r="Z306" s="116">
        <f t="shared" si="353"/>
        <v>9245.2000000000007</v>
      </c>
      <c r="AA306" s="117" t="b">
        <f t="shared" si="354"/>
        <v>1</v>
      </c>
      <c r="AB306" s="130"/>
      <c r="AC306" s="132"/>
      <c r="AD306" s="109" t="s">
        <v>22</v>
      </c>
      <c r="AE306" s="108" t="s">
        <v>23</v>
      </c>
      <c r="AF306" s="119"/>
      <c r="AG306" s="120"/>
      <c r="AH306" s="21">
        <v>0</v>
      </c>
      <c r="AI306" s="164">
        <f t="shared" si="360"/>
        <v>0</v>
      </c>
      <c r="AJ306" s="21">
        <v>0</v>
      </c>
      <c r="AK306" s="164">
        <f t="shared" si="361"/>
        <v>0</v>
      </c>
      <c r="AL306" s="21">
        <v>0</v>
      </c>
      <c r="AM306" s="164">
        <f t="shared" si="362"/>
        <v>0</v>
      </c>
      <c r="AN306" s="21">
        <v>0</v>
      </c>
      <c r="AO306" s="164">
        <f t="shared" si="363"/>
        <v>0</v>
      </c>
      <c r="AP306" s="21">
        <v>1</v>
      </c>
      <c r="AQ306" s="164">
        <f t="shared" si="364"/>
        <v>1849.04</v>
      </c>
      <c r="AR306" s="21">
        <v>0</v>
      </c>
      <c r="AS306" s="164">
        <f t="shared" si="365"/>
        <v>0</v>
      </c>
      <c r="AT306" s="21">
        <v>1</v>
      </c>
      <c r="AU306" s="164">
        <f t="shared" si="366"/>
        <v>1849.04</v>
      </c>
      <c r="AV306" s="21">
        <v>1</v>
      </c>
      <c r="AW306" s="164">
        <f t="shared" si="367"/>
        <v>1849.04</v>
      </c>
      <c r="AX306" s="21">
        <v>0</v>
      </c>
      <c r="AY306" s="164">
        <f t="shared" si="368"/>
        <v>0</v>
      </c>
      <c r="AZ306" s="21">
        <v>1</v>
      </c>
      <c r="BA306" s="164">
        <f t="shared" si="369"/>
        <v>1849.04</v>
      </c>
      <c r="BB306" s="21">
        <v>1</v>
      </c>
      <c r="BC306" s="164">
        <f t="shared" si="370"/>
        <v>1849.04</v>
      </c>
      <c r="BD306" s="21">
        <v>0</v>
      </c>
      <c r="BE306" s="164">
        <f t="shared" si="371"/>
        <v>0</v>
      </c>
      <c r="BF306" s="253">
        <f t="shared" si="372"/>
        <v>9245.2000000000007</v>
      </c>
      <c r="BG306" s="253">
        <f t="shared" si="373"/>
        <v>9245.2000000000007</v>
      </c>
      <c r="BH306" s="10" t="b">
        <f t="shared" si="374"/>
        <v>1</v>
      </c>
      <c r="BI306" s="253">
        <f t="shared" si="375"/>
        <v>0</v>
      </c>
      <c r="BJ306" s="250">
        <f t="shared" si="378"/>
        <v>35510001</v>
      </c>
      <c r="BK306" s="251">
        <v>348</v>
      </c>
      <c r="BL306" s="251">
        <v>5</v>
      </c>
      <c r="BM306" s="252">
        <f t="shared" si="379"/>
        <v>0</v>
      </c>
      <c r="BN306" s="252">
        <f t="shared" si="380"/>
        <v>1</v>
      </c>
      <c r="BO306" s="252">
        <f t="shared" si="381"/>
        <v>2</v>
      </c>
      <c r="BP306" s="252">
        <f t="shared" si="382"/>
        <v>2</v>
      </c>
      <c r="BQ306" s="254">
        <f t="shared" si="383"/>
        <v>1849.04</v>
      </c>
      <c r="BR306">
        <f t="shared" si="376"/>
        <v>0</v>
      </c>
      <c r="BS306">
        <v>0</v>
      </c>
      <c r="BT306">
        <v>1</v>
      </c>
      <c r="BU306" t="s">
        <v>139</v>
      </c>
      <c r="BV306" t="str">
        <f t="shared" si="396"/>
        <v>0</v>
      </c>
      <c r="BW306" t="str">
        <f t="shared" si="396"/>
        <v>0</v>
      </c>
      <c r="BX306" t="str">
        <f t="shared" si="396"/>
        <v>1</v>
      </c>
      <c r="BY306" t="s">
        <v>23</v>
      </c>
      <c r="BZ306" s="253">
        <f t="shared" si="384"/>
        <v>0</v>
      </c>
      <c r="CA306" s="253">
        <f t="shared" si="385"/>
        <v>0</v>
      </c>
      <c r="CB306" s="253">
        <f t="shared" si="386"/>
        <v>0</v>
      </c>
      <c r="CC306" s="253">
        <f t="shared" si="387"/>
        <v>0</v>
      </c>
      <c r="CD306" s="253">
        <f t="shared" si="388"/>
        <v>1849.04</v>
      </c>
      <c r="CE306" s="253">
        <f t="shared" si="389"/>
        <v>0</v>
      </c>
      <c r="CF306" s="253">
        <f t="shared" si="390"/>
        <v>1849.04</v>
      </c>
      <c r="CG306" s="253">
        <f t="shared" si="391"/>
        <v>1849.04</v>
      </c>
      <c r="CH306" s="253">
        <f t="shared" si="392"/>
        <v>0</v>
      </c>
      <c r="CI306" s="253">
        <f t="shared" si="393"/>
        <v>1849.04</v>
      </c>
      <c r="CJ306" s="253">
        <f t="shared" si="394"/>
        <v>1849.04</v>
      </c>
      <c r="CK306" s="253">
        <f t="shared" si="395"/>
        <v>0</v>
      </c>
    </row>
    <row r="307" spans="2:89" ht="30.6" x14ac:dyDescent="0.3">
      <c r="B307" s="129">
        <v>222</v>
      </c>
      <c r="C307" s="192">
        <v>355011</v>
      </c>
      <c r="D307" s="192">
        <v>35510001</v>
      </c>
      <c r="E307" s="157" t="s">
        <v>386</v>
      </c>
      <c r="F307" s="108" t="s">
        <v>344</v>
      </c>
      <c r="G307" s="108" t="s">
        <v>345</v>
      </c>
      <c r="H307" s="109" t="s">
        <v>18</v>
      </c>
      <c r="I307" s="110"/>
      <c r="J307" s="109" t="s">
        <v>19</v>
      </c>
      <c r="K307" s="111">
        <f t="shared" si="348"/>
        <v>0</v>
      </c>
      <c r="L307" s="156" t="s">
        <v>274</v>
      </c>
      <c r="M307" s="201">
        <v>0</v>
      </c>
      <c r="N307" s="262">
        <f t="shared" si="377"/>
        <v>852.6</v>
      </c>
      <c r="O307" s="169">
        <v>852.6</v>
      </c>
      <c r="P307" s="110">
        <f t="shared" si="355"/>
        <v>0</v>
      </c>
      <c r="Q307" s="112" t="s">
        <v>139</v>
      </c>
      <c r="R307" s="113">
        <f t="shared" si="349"/>
        <v>0</v>
      </c>
      <c r="S307" s="114">
        <f t="shared" si="356"/>
        <v>0</v>
      </c>
      <c r="T307" s="113">
        <f t="shared" si="350"/>
        <v>0</v>
      </c>
      <c r="U307" s="115">
        <f t="shared" si="357"/>
        <v>0</v>
      </c>
      <c r="V307" s="113">
        <f t="shared" si="351"/>
        <v>0</v>
      </c>
      <c r="W307" s="115">
        <f t="shared" si="358"/>
        <v>0</v>
      </c>
      <c r="X307" s="113">
        <f t="shared" si="352"/>
        <v>0</v>
      </c>
      <c r="Y307" s="115">
        <f t="shared" si="359"/>
        <v>0</v>
      </c>
      <c r="Z307" s="116">
        <f t="shared" si="353"/>
        <v>0</v>
      </c>
      <c r="AA307" s="117" t="b">
        <f t="shared" si="354"/>
        <v>1</v>
      </c>
      <c r="AB307" s="109"/>
      <c r="AC307" s="122"/>
      <c r="AD307" s="109" t="s">
        <v>22</v>
      </c>
      <c r="AE307" s="108" t="s">
        <v>23</v>
      </c>
      <c r="AF307" s="119"/>
      <c r="AG307" s="120"/>
      <c r="AH307" s="21">
        <v>0</v>
      </c>
      <c r="AI307" s="164">
        <f t="shared" si="360"/>
        <v>0</v>
      </c>
      <c r="AJ307" s="21">
        <v>0</v>
      </c>
      <c r="AK307" s="164">
        <f t="shared" si="361"/>
        <v>0</v>
      </c>
      <c r="AL307" s="21">
        <v>0</v>
      </c>
      <c r="AM307" s="164">
        <f t="shared" si="362"/>
        <v>0</v>
      </c>
      <c r="AN307" s="21">
        <v>0</v>
      </c>
      <c r="AO307" s="164">
        <f t="shared" si="363"/>
        <v>0</v>
      </c>
      <c r="AP307" s="21">
        <v>0</v>
      </c>
      <c r="AQ307" s="164">
        <f t="shared" si="364"/>
        <v>0</v>
      </c>
      <c r="AR307" s="21">
        <v>0</v>
      </c>
      <c r="AS307" s="164">
        <f t="shared" si="365"/>
        <v>0</v>
      </c>
      <c r="AT307" s="21">
        <v>0</v>
      </c>
      <c r="AU307" s="164">
        <f t="shared" si="366"/>
        <v>0</v>
      </c>
      <c r="AV307" s="21">
        <v>0</v>
      </c>
      <c r="AW307" s="164">
        <f t="shared" si="367"/>
        <v>0</v>
      </c>
      <c r="AX307" s="21">
        <v>0</v>
      </c>
      <c r="AY307" s="164">
        <f t="shared" si="368"/>
        <v>0</v>
      </c>
      <c r="AZ307" s="21">
        <v>0</v>
      </c>
      <c r="BA307" s="164">
        <f t="shared" si="369"/>
        <v>0</v>
      </c>
      <c r="BB307" s="21">
        <v>0</v>
      </c>
      <c r="BC307" s="164">
        <f t="shared" si="370"/>
        <v>0</v>
      </c>
      <c r="BD307" s="21">
        <v>0</v>
      </c>
      <c r="BE307" s="164">
        <f t="shared" si="371"/>
        <v>0</v>
      </c>
      <c r="BF307" s="253">
        <f t="shared" si="372"/>
        <v>0</v>
      </c>
      <c r="BG307" s="253">
        <f t="shared" si="373"/>
        <v>0</v>
      </c>
      <c r="BH307" s="10" t="b">
        <f t="shared" si="374"/>
        <v>1</v>
      </c>
      <c r="BI307" s="253">
        <f t="shared" si="375"/>
        <v>0</v>
      </c>
      <c r="BJ307" s="250">
        <f t="shared" si="378"/>
        <v>35510001</v>
      </c>
      <c r="BK307" s="251">
        <v>348</v>
      </c>
      <c r="BL307" s="251">
        <v>5</v>
      </c>
      <c r="BM307" s="252">
        <f t="shared" si="379"/>
        <v>0</v>
      </c>
      <c r="BN307" s="252">
        <f t="shared" si="380"/>
        <v>0</v>
      </c>
      <c r="BO307" s="252">
        <f t="shared" si="381"/>
        <v>0</v>
      </c>
      <c r="BP307" s="252">
        <f t="shared" si="382"/>
        <v>0</v>
      </c>
      <c r="BQ307" s="254">
        <f t="shared" si="383"/>
        <v>852.6</v>
      </c>
      <c r="BR307">
        <f t="shared" si="376"/>
        <v>0</v>
      </c>
      <c r="BS307">
        <v>0</v>
      </c>
      <c r="BT307">
        <v>1</v>
      </c>
      <c r="BU307" t="s">
        <v>139</v>
      </c>
      <c r="BV307" t="str">
        <f t="shared" si="396"/>
        <v>0</v>
      </c>
      <c r="BW307" t="str">
        <f t="shared" si="396"/>
        <v>0</v>
      </c>
      <c r="BX307" t="str">
        <f t="shared" si="396"/>
        <v>1</v>
      </c>
      <c r="BY307" t="s">
        <v>23</v>
      </c>
      <c r="BZ307" s="253">
        <f t="shared" si="384"/>
        <v>0</v>
      </c>
      <c r="CA307" s="253">
        <f t="shared" si="385"/>
        <v>0</v>
      </c>
      <c r="CB307" s="253">
        <f t="shared" si="386"/>
        <v>0</v>
      </c>
      <c r="CC307" s="253">
        <f t="shared" si="387"/>
        <v>0</v>
      </c>
      <c r="CD307" s="253">
        <f t="shared" si="388"/>
        <v>0</v>
      </c>
      <c r="CE307" s="253">
        <f t="shared" si="389"/>
        <v>0</v>
      </c>
      <c r="CF307" s="253">
        <f t="shared" si="390"/>
        <v>0</v>
      </c>
      <c r="CG307" s="253">
        <f t="shared" si="391"/>
        <v>0</v>
      </c>
      <c r="CH307" s="253">
        <f t="shared" si="392"/>
        <v>0</v>
      </c>
      <c r="CI307" s="253">
        <f t="shared" si="393"/>
        <v>0</v>
      </c>
      <c r="CJ307" s="253">
        <f t="shared" si="394"/>
        <v>0</v>
      </c>
      <c r="CK307" s="253">
        <f t="shared" si="395"/>
        <v>0</v>
      </c>
    </row>
    <row r="308" spans="2:89" ht="30.6" x14ac:dyDescent="0.3">
      <c r="B308" s="129">
        <v>223</v>
      </c>
      <c r="C308" s="192">
        <v>355011</v>
      </c>
      <c r="D308" s="192">
        <v>35510001</v>
      </c>
      <c r="E308" s="157" t="s">
        <v>387</v>
      </c>
      <c r="F308" s="108" t="s">
        <v>344</v>
      </c>
      <c r="G308" s="108" t="s">
        <v>345</v>
      </c>
      <c r="H308" s="109" t="s">
        <v>18</v>
      </c>
      <c r="I308" s="110"/>
      <c r="J308" s="109" t="s">
        <v>19</v>
      </c>
      <c r="K308" s="111">
        <f t="shared" si="348"/>
        <v>0</v>
      </c>
      <c r="L308" s="156" t="s">
        <v>274</v>
      </c>
      <c r="M308" s="104">
        <v>0</v>
      </c>
      <c r="N308" s="262">
        <f t="shared" si="377"/>
        <v>562.54</v>
      </c>
      <c r="O308" s="169">
        <v>562.54</v>
      </c>
      <c r="P308" s="110">
        <f t="shared" si="355"/>
        <v>0</v>
      </c>
      <c r="Q308" s="112" t="s">
        <v>139</v>
      </c>
      <c r="R308" s="113">
        <f t="shared" si="349"/>
        <v>0</v>
      </c>
      <c r="S308" s="114">
        <f t="shared" si="356"/>
        <v>0</v>
      </c>
      <c r="T308" s="113">
        <f t="shared" si="350"/>
        <v>0</v>
      </c>
      <c r="U308" s="115">
        <f t="shared" si="357"/>
        <v>0</v>
      </c>
      <c r="V308" s="113">
        <f t="shared" si="351"/>
        <v>0</v>
      </c>
      <c r="W308" s="115">
        <f t="shared" si="358"/>
        <v>0</v>
      </c>
      <c r="X308" s="113">
        <f t="shared" si="352"/>
        <v>0</v>
      </c>
      <c r="Y308" s="115">
        <f t="shared" si="359"/>
        <v>0</v>
      </c>
      <c r="Z308" s="116">
        <f t="shared" si="353"/>
        <v>0</v>
      </c>
      <c r="AA308" s="117" t="b">
        <f t="shared" si="354"/>
        <v>1</v>
      </c>
      <c r="AB308" s="109"/>
      <c r="AC308" s="122"/>
      <c r="AD308" s="109" t="s">
        <v>22</v>
      </c>
      <c r="AE308" s="108" t="s">
        <v>23</v>
      </c>
      <c r="AF308" s="119"/>
      <c r="AG308" s="120"/>
      <c r="AH308" s="21">
        <v>0</v>
      </c>
      <c r="AI308" s="164">
        <f t="shared" si="360"/>
        <v>0</v>
      </c>
      <c r="AJ308" s="21">
        <v>0</v>
      </c>
      <c r="AK308" s="164">
        <f t="shared" si="361"/>
        <v>0</v>
      </c>
      <c r="AL308" s="21">
        <v>0</v>
      </c>
      <c r="AM308" s="164">
        <f t="shared" si="362"/>
        <v>0</v>
      </c>
      <c r="AN308" s="21">
        <v>0</v>
      </c>
      <c r="AO308" s="164">
        <f t="shared" si="363"/>
        <v>0</v>
      </c>
      <c r="AP308" s="21">
        <v>0</v>
      </c>
      <c r="AQ308" s="164">
        <f t="shared" si="364"/>
        <v>0</v>
      </c>
      <c r="AR308" s="21">
        <v>0</v>
      </c>
      <c r="AS308" s="164">
        <f t="shared" si="365"/>
        <v>0</v>
      </c>
      <c r="AT308" s="21">
        <v>0</v>
      </c>
      <c r="AU308" s="164">
        <f t="shared" si="366"/>
        <v>0</v>
      </c>
      <c r="AV308" s="21">
        <v>0</v>
      </c>
      <c r="AW308" s="164">
        <f t="shared" si="367"/>
        <v>0</v>
      </c>
      <c r="AX308" s="21">
        <v>0</v>
      </c>
      <c r="AY308" s="164">
        <f t="shared" si="368"/>
        <v>0</v>
      </c>
      <c r="AZ308" s="21">
        <v>0</v>
      </c>
      <c r="BA308" s="164">
        <f t="shared" si="369"/>
        <v>0</v>
      </c>
      <c r="BB308" s="21">
        <v>0</v>
      </c>
      <c r="BC308" s="164">
        <f t="shared" si="370"/>
        <v>0</v>
      </c>
      <c r="BD308" s="21">
        <v>0</v>
      </c>
      <c r="BE308" s="164">
        <f t="shared" si="371"/>
        <v>0</v>
      </c>
      <c r="BF308" s="253">
        <f t="shared" si="372"/>
        <v>0</v>
      </c>
      <c r="BG308" s="253">
        <f t="shared" si="373"/>
        <v>0</v>
      </c>
      <c r="BH308" s="10" t="b">
        <f t="shared" si="374"/>
        <v>1</v>
      </c>
      <c r="BI308" s="253">
        <f t="shared" si="375"/>
        <v>0</v>
      </c>
      <c r="BJ308" s="250">
        <f t="shared" si="378"/>
        <v>35510001</v>
      </c>
      <c r="BK308" s="251">
        <v>348</v>
      </c>
      <c r="BL308" s="251">
        <v>5</v>
      </c>
      <c r="BM308" s="252">
        <f t="shared" si="379"/>
        <v>0</v>
      </c>
      <c r="BN308" s="252">
        <f t="shared" si="380"/>
        <v>0</v>
      </c>
      <c r="BO308" s="252">
        <f t="shared" si="381"/>
        <v>0</v>
      </c>
      <c r="BP308" s="252">
        <f t="shared" si="382"/>
        <v>0</v>
      </c>
      <c r="BQ308" s="254">
        <f t="shared" si="383"/>
        <v>562.54</v>
      </c>
      <c r="BR308">
        <f t="shared" si="376"/>
        <v>0</v>
      </c>
      <c r="BS308">
        <v>0</v>
      </c>
      <c r="BT308">
        <v>1</v>
      </c>
      <c r="BU308" t="s">
        <v>139</v>
      </c>
      <c r="BV308" t="str">
        <f t="shared" si="396"/>
        <v>0</v>
      </c>
      <c r="BW308" t="str">
        <f t="shared" si="396"/>
        <v>0</v>
      </c>
      <c r="BX308" t="str">
        <f t="shared" si="396"/>
        <v>1</v>
      </c>
      <c r="BY308" t="s">
        <v>23</v>
      </c>
      <c r="BZ308" s="253">
        <f t="shared" si="384"/>
        <v>0</v>
      </c>
      <c r="CA308" s="253">
        <f t="shared" si="385"/>
        <v>0</v>
      </c>
      <c r="CB308" s="253">
        <f t="shared" si="386"/>
        <v>0</v>
      </c>
      <c r="CC308" s="253">
        <f t="shared" si="387"/>
        <v>0</v>
      </c>
      <c r="CD308" s="253">
        <f t="shared" si="388"/>
        <v>0</v>
      </c>
      <c r="CE308" s="253">
        <f t="shared" si="389"/>
        <v>0</v>
      </c>
      <c r="CF308" s="253">
        <f t="shared" si="390"/>
        <v>0</v>
      </c>
      <c r="CG308" s="253">
        <f t="shared" si="391"/>
        <v>0</v>
      </c>
      <c r="CH308" s="253">
        <f t="shared" si="392"/>
        <v>0</v>
      </c>
      <c r="CI308" s="253">
        <f t="shared" si="393"/>
        <v>0</v>
      </c>
      <c r="CJ308" s="253">
        <f t="shared" si="394"/>
        <v>0</v>
      </c>
      <c r="CK308" s="253">
        <f t="shared" si="395"/>
        <v>0</v>
      </c>
    </row>
    <row r="309" spans="2:89" ht="30.6" x14ac:dyDescent="0.3">
      <c r="B309" s="129">
        <v>224</v>
      </c>
      <c r="C309" s="192">
        <v>355011</v>
      </c>
      <c r="D309" s="192">
        <v>35510001</v>
      </c>
      <c r="E309" s="157" t="s">
        <v>388</v>
      </c>
      <c r="F309" s="108" t="s">
        <v>344</v>
      </c>
      <c r="G309" s="108" t="s">
        <v>345</v>
      </c>
      <c r="H309" s="109" t="s">
        <v>18</v>
      </c>
      <c r="I309" s="110"/>
      <c r="J309" s="109" t="s">
        <v>19</v>
      </c>
      <c r="K309" s="111">
        <f t="shared" si="348"/>
        <v>0</v>
      </c>
      <c r="L309" s="156" t="s">
        <v>274</v>
      </c>
      <c r="M309" s="201">
        <v>0</v>
      </c>
      <c r="N309" s="262">
        <f t="shared" si="377"/>
        <v>2030</v>
      </c>
      <c r="O309" s="169">
        <v>2030</v>
      </c>
      <c r="P309" s="110">
        <f t="shared" si="355"/>
        <v>0</v>
      </c>
      <c r="Q309" s="112" t="s">
        <v>139</v>
      </c>
      <c r="R309" s="113">
        <f t="shared" si="349"/>
        <v>0</v>
      </c>
      <c r="S309" s="114">
        <f t="shared" si="356"/>
        <v>0</v>
      </c>
      <c r="T309" s="113">
        <f t="shared" si="350"/>
        <v>0</v>
      </c>
      <c r="U309" s="115">
        <f t="shared" si="357"/>
        <v>0</v>
      </c>
      <c r="V309" s="113">
        <f t="shared" si="351"/>
        <v>0</v>
      </c>
      <c r="W309" s="115">
        <f t="shared" si="358"/>
        <v>0</v>
      </c>
      <c r="X309" s="113">
        <f t="shared" si="352"/>
        <v>0</v>
      </c>
      <c r="Y309" s="115">
        <f t="shared" si="359"/>
        <v>0</v>
      </c>
      <c r="Z309" s="116">
        <f t="shared" si="353"/>
        <v>0</v>
      </c>
      <c r="AA309" s="117" t="b">
        <f t="shared" si="354"/>
        <v>1</v>
      </c>
      <c r="AB309" s="109"/>
      <c r="AC309" s="122"/>
      <c r="AD309" s="109" t="s">
        <v>22</v>
      </c>
      <c r="AE309" s="108" t="s">
        <v>23</v>
      </c>
      <c r="AF309" s="119"/>
      <c r="AG309" s="120"/>
      <c r="AH309" s="21">
        <v>0</v>
      </c>
      <c r="AI309" s="164">
        <f t="shared" si="360"/>
        <v>0</v>
      </c>
      <c r="AJ309" s="21">
        <v>0</v>
      </c>
      <c r="AK309" s="164">
        <f t="shared" si="361"/>
        <v>0</v>
      </c>
      <c r="AL309" s="21">
        <v>0</v>
      </c>
      <c r="AM309" s="164">
        <f t="shared" si="362"/>
        <v>0</v>
      </c>
      <c r="AN309" s="21">
        <v>0</v>
      </c>
      <c r="AO309" s="164">
        <f t="shared" si="363"/>
        <v>0</v>
      </c>
      <c r="AP309" s="21">
        <v>0</v>
      </c>
      <c r="AQ309" s="164">
        <f t="shared" si="364"/>
        <v>0</v>
      </c>
      <c r="AR309" s="21">
        <v>0</v>
      </c>
      <c r="AS309" s="164">
        <f t="shared" si="365"/>
        <v>0</v>
      </c>
      <c r="AT309" s="21">
        <v>0</v>
      </c>
      <c r="AU309" s="164">
        <f t="shared" si="366"/>
        <v>0</v>
      </c>
      <c r="AV309" s="21">
        <v>0</v>
      </c>
      <c r="AW309" s="164">
        <f t="shared" si="367"/>
        <v>0</v>
      </c>
      <c r="AX309" s="21">
        <v>0</v>
      </c>
      <c r="AY309" s="164">
        <f t="shared" si="368"/>
        <v>0</v>
      </c>
      <c r="AZ309" s="21">
        <v>0</v>
      </c>
      <c r="BA309" s="164">
        <f t="shared" si="369"/>
        <v>0</v>
      </c>
      <c r="BB309" s="21">
        <v>0</v>
      </c>
      <c r="BC309" s="164">
        <f t="shared" si="370"/>
        <v>0</v>
      </c>
      <c r="BD309" s="21">
        <v>0</v>
      </c>
      <c r="BE309" s="164">
        <f t="shared" si="371"/>
        <v>0</v>
      </c>
      <c r="BF309" s="253">
        <f t="shared" si="372"/>
        <v>0</v>
      </c>
      <c r="BG309" s="253">
        <f t="shared" si="373"/>
        <v>0</v>
      </c>
      <c r="BH309" s="10" t="b">
        <f t="shared" si="374"/>
        <v>1</v>
      </c>
      <c r="BI309" s="253">
        <f t="shared" si="375"/>
        <v>0</v>
      </c>
      <c r="BJ309" s="250">
        <f t="shared" si="378"/>
        <v>35510001</v>
      </c>
      <c r="BK309" s="251">
        <v>348</v>
      </c>
      <c r="BL309" s="251">
        <v>5</v>
      </c>
      <c r="BM309" s="252">
        <f t="shared" si="379"/>
        <v>0</v>
      </c>
      <c r="BN309" s="252">
        <f t="shared" si="380"/>
        <v>0</v>
      </c>
      <c r="BO309" s="252">
        <f t="shared" si="381"/>
        <v>0</v>
      </c>
      <c r="BP309" s="252">
        <f t="shared" si="382"/>
        <v>0</v>
      </c>
      <c r="BQ309" s="254">
        <f t="shared" si="383"/>
        <v>2030</v>
      </c>
      <c r="BR309">
        <f t="shared" si="376"/>
        <v>0</v>
      </c>
      <c r="BS309">
        <v>0</v>
      </c>
      <c r="BT309">
        <v>1</v>
      </c>
      <c r="BU309" t="s">
        <v>139</v>
      </c>
      <c r="BV309" t="str">
        <f t="shared" si="396"/>
        <v>0</v>
      </c>
      <c r="BW309" t="str">
        <f t="shared" si="396"/>
        <v>0</v>
      </c>
      <c r="BX309" t="str">
        <f t="shared" si="396"/>
        <v>1</v>
      </c>
      <c r="BY309" t="s">
        <v>23</v>
      </c>
      <c r="BZ309" s="253">
        <f t="shared" si="384"/>
        <v>0</v>
      </c>
      <c r="CA309" s="253">
        <f t="shared" si="385"/>
        <v>0</v>
      </c>
      <c r="CB309" s="253">
        <f t="shared" si="386"/>
        <v>0</v>
      </c>
      <c r="CC309" s="253">
        <f t="shared" si="387"/>
        <v>0</v>
      </c>
      <c r="CD309" s="253">
        <f t="shared" si="388"/>
        <v>0</v>
      </c>
      <c r="CE309" s="253">
        <f t="shared" si="389"/>
        <v>0</v>
      </c>
      <c r="CF309" s="253">
        <f t="shared" si="390"/>
        <v>0</v>
      </c>
      <c r="CG309" s="253">
        <f t="shared" si="391"/>
        <v>0</v>
      </c>
      <c r="CH309" s="253">
        <f t="shared" si="392"/>
        <v>0</v>
      </c>
      <c r="CI309" s="253">
        <f t="shared" si="393"/>
        <v>0</v>
      </c>
      <c r="CJ309" s="253">
        <f t="shared" si="394"/>
        <v>0</v>
      </c>
      <c r="CK309" s="253">
        <f t="shared" si="395"/>
        <v>0</v>
      </c>
    </row>
    <row r="310" spans="2:89" ht="30.6" x14ac:dyDescent="0.3">
      <c r="B310" s="129">
        <v>225</v>
      </c>
      <c r="C310" s="192">
        <v>355011</v>
      </c>
      <c r="D310" s="192">
        <v>35510001</v>
      </c>
      <c r="E310" s="157" t="s">
        <v>389</v>
      </c>
      <c r="F310" s="108" t="s">
        <v>344</v>
      </c>
      <c r="G310" s="108" t="s">
        <v>345</v>
      </c>
      <c r="H310" s="109" t="s">
        <v>18</v>
      </c>
      <c r="I310" s="110"/>
      <c r="J310" s="109" t="s">
        <v>19</v>
      </c>
      <c r="K310" s="111">
        <f t="shared" si="348"/>
        <v>0</v>
      </c>
      <c r="L310" s="156" t="s">
        <v>274</v>
      </c>
      <c r="M310" s="104">
        <v>0</v>
      </c>
      <c r="N310" s="262">
        <f t="shared" si="377"/>
        <v>7250</v>
      </c>
      <c r="O310" s="169">
        <v>7250</v>
      </c>
      <c r="P310" s="110">
        <f t="shared" si="355"/>
        <v>0</v>
      </c>
      <c r="Q310" s="112" t="s">
        <v>139</v>
      </c>
      <c r="R310" s="113">
        <f t="shared" si="349"/>
        <v>0</v>
      </c>
      <c r="S310" s="114">
        <f t="shared" si="356"/>
        <v>0</v>
      </c>
      <c r="T310" s="113">
        <f t="shared" si="350"/>
        <v>0</v>
      </c>
      <c r="U310" s="115">
        <f t="shared" si="357"/>
        <v>0</v>
      </c>
      <c r="V310" s="113">
        <f t="shared" si="351"/>
        <v>0</v>
      </c>
      <c r="W310" s="115">
        <f t="shared" si="358"/>
        <v>0</v>
      </c>
      <c r="X310" s="113">
        <f t="shared" si="352"/>
        <v>0</v>
      </c>
      <c r="Y310" s="115">
        <f t="shared" si="359"/>
        <v>0</v>
      </c>
      <c r="Z310" s="116">
        <f t="shared" si="353"/>
        <v>0</v>
      </c>
      <c r="AA310" s="117" t="b">
        <f t="shared" si="354"/>
        <v>1</v>
      </c>
      <c r="AB310" s="109"/>
      <c r="AC310" s="122"/>
      <c r="AD310" s="109" t="s">
        <v>22</v>
      </c>
      <c r="AE310" s="108" t="s">
        <v>23</v>
      </c>
      <c r="AF310" s="119"/>
      <c r="AG310" s="120"/>
      <c r="AH310" s="171">
        <v>0</v>
      </c>
      <c r="AI310" s="164">
        <f t="shared" si="360"/>
        <v>0</v>
      </c>
      <c r="AJ310" s="21">
        <v>0</v>
      </c>
      <c r="AK310" s="164">
        <f t="shared" si="361"/>
        <v>0</v>
      </c>
      <c r="AL310" s="21">
        <v>0</v>
      </c>
      <c r="AM310" s="164">
        <f t="shared" si="362"/>
        <v>0</v>
      </c>
      <c r="AN310" s="21">
        <v>0</v>
      </c>
      <c r="AO310" s="164">
        <f t="shared" si="363"/>
        <v>0</v>
      </c>
      <c r="AP310" s="21">
        <v>0</v>
      </c>
      <c r="AQ310" s="164">
        <f t="shared" si="364"/>
        <v>0</v>
      </c>
      <c r="AR310" s="21">
        <v>0</v>
      </c>
      <c r="AS310" s="164">
        <f t="shared" si="365"/>
        <v>0</v>
      </c>
      <c r="AT310" s="21">
        <v>0</v>
      </c>
      <c r="AU310" s="164">
        <f t="shared" si="366"/>
        <v>0</v>
      </c>
      <c r="AV310" s="21">
        <v>0</v>
      </c>
      <c r="AW310" s="164">
        <f t="shared" si="367"/>
        <v>0</v>
      </c>
      <c r="AX310" s="21">
        <v>0</v>
      </c>
      <c r="AY310" s="164">
        <f t="shared" si="368"/>
        <v>0</v>
      </c>
      <c r="AZ310" s="21">
        <v>0</v>
      </c>
      <c r="BA310" s="164">
        <f t="shared" si="369"/>
        <v>0</v>
      </c>
      <c r="BB310" s="21">
        <v>0</v>
      </c>
      <c r="BC310" s="164">
        <f t="shared" si="370"/>
        <v>0</v>
      </c>
      <c r="BD310" s="21">
        <v>0</v>
      </c>
      <c r="BE310" s="164">
        <f t="shared" si="371"/>
        <v>0</v>
      </c>
      <c r="BF310" s="253">
        <f t="shared" si="372"/>
        <v>0</v>
      </c>
      <c r="BG310" s="253">
        <f t="shared" si="373"/>
        <v>0</v>
      </c>
      <c r="BH310" s="10" t="b">
        <f t="shared" si="374"/>
        <v>1</v>
      </c>
      <c r="BI310" s="253">
        <f t="shared" si="375"/>
        <v>0</v>
      </c>
      <c r="BJ310" s="250">
        <f t="shared" si="378"/>
        <v>35510001</v>
      </c>
      <c r="BK310" s="251">
        <v>348</v>
      </c>
      <c r="BL310" s="251">
        <v>5</v>
      </c>
      <c r="BM310" s="252">
        <f t="shared" si="379"/>
        <v>0</v>
      </c>
      <c r="BN310" s="252">
        <f t="shared" si="380"/>
        <v>0</v>
      </c>
      <c r="BO310" s="252">
        <f t="shared" si="381"/>
        <v>0</v>
      </c>
      <c r="BP310" s="252">
        <f t="shared" si="382"/>
        <v>0</v>
      </c>
      <c r="BQ310" s="254">
        <f t="shared" si="383"/>
        <v>7250</v>
      </c>
      <c r="BR310">
        <f t="shared" si="376"/>
        <v>0</v>
      </c>
      <c r="BS310">
        <v>0</v>
      </c>
      <c r="BT310">
        <v>1</v>
      </c>
      <c r="BU310" t="s">
        <v>139</v>
      </c>
      <c r="BV310" t="str">
        <f t="shared" si="396"/>
        <v>0</v>
      </c>
      <c r="BW310" t="str">
        <f t="shared" si="396"/>
        <v>0</v>
      </c>
      <c r="BX310" t="str">
        <f t="shared" si="396"/>
        <v>1</v>
      </c>
      <c r="BY310" t="s">
        <v>23</v>
      </c>
      <c r="BZ310" s="253">
        <f t="shared" si="384"/>
        <v>0</v>
      </c>
      <c r="CA310" s="253">
        <f t="shared" si="385"/>
        <v>0</v>
      </c>
      <c r="CB310" s="253">
        <f t="shared" si="386"/>
        <v>0</v>
      </c>
      <c r="CC310" s="253">
        <f t="shared" si="387"/>
        <v>0</v>
      </c>
      <c r="CD310" s="253">
        <f t="shared" si="388"/>
        <v>0</v>
      </c>
      <c r="CE310" s="253">
        <f t="shared" si="389"/>
        <v>0</v>
      </c>
      <c r="CF310" s="253">
        <f t="shared" si="390"/>
        <v>0</v>
      </c>
      <c r="CG310" s="253">
        <f t="shared" si="391"/>
        <v>0</v>
      </c>
      <c r="CH310" s="253">
        <f t="shared" si="392"/>
        <v>0</v>
      </c>
      <c r="CI310" s="253">
        <f t="shared" si="393"/>
        <v>0</v>
      </c>
      <c r="CJ310" s="253">
        <f t="shared" si="394"/>
        <v>0</v>
      </c>
      <c r="CK310" s="253">
        <f t="shared" si="395"/>
        <v>0</v>
      </c>
    </row>
    <row r="311" spans="2:89" ht="40.799999999999997" x14ac:dyDescent="0.3">
      <c r="B311" s="129">
        <v>222</v>
      </c>
      <c r="C311" s="192">
        <v>358011</v>
      </c>
      <c r="D311" s="192">
        <v>35910003</v>
      </c>
      <c r="E311" s="155" t="s">
        <v>323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348"/>
        <v>0</v>
      </c>
      <c r="L311" s="156" t="s">
        <v>274</v>
      </c>
      <c r="M311" s="201">
        <v>0</v>
      </c>
      <c r="N311" s="262">
        <f t="shared" si="377"/>
        <v>750</v>
      </c>
      <c r="O311" s="106">
        <v>750</v>
      </c>
      <c r="P311" s="110">
        <f t="shared" si="355"/>
        <v>0</v>
      </c>
      <c r="Q311" s="112" t="s">
        <v>139</v>
      </c>
      <c r="R311" s="113">
        <f t="shared" si="349"/>
        <v>0</v>
      </c>
      <c r="S311" s="114">
        <f t="shared" si="356"/>
        <v>0</v>
      </c>
      <c r="T311" s="113">
        <f t="shared" si="350"/>
        <v>0</v>
      </c>
      <c r="U311" s="115">
        <f t="shared" si="357"/>
        <v>0</v>
      </c>
      <c r="V311" s="113">
        <f t="shared" si="351"/>
        <v>0</v>
      </c>
      <c r="W311" s="115">
        <f t="shared" si="358"/>
        <v>0</v>
      </c>
      <c r="X311" s="113">
        <f t="shared" si="352"/>
        <v>0</v>
      </c>
      <c r="Y311" s="115">
        <f t="shared" si="359"/>
        <v>0</v>
      </c>
      <c r="Z311" s="116">
        <f t="shared" si="353"/>
        <v>0</v>
      </c>
      <c r="AA311" s="117" t="b">
        <f t="shared" si="354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360"/>
        <v>0</v>
      </c>
      <c r="AJ311" s="21">
        <v>0</v>
      </c>
      <c r="AK311" s="164">
        <f t="shared" si="361"/>
        <v>0</v>
      </c>
      <c r="AL311" s="21">
        <v>0</v>
      </c>
      <c r="AM311" s="164">
        <f t="shared" si="362"/>
        <v>0</v>
      </c>
      <c r="AN311" s="21">
        <v>0</v>
      </c>
      <c r="AO311" s="164">
        <f t="shared" si="363"/>
        <v>0</v>
      </c>
      <c r="AP311" s="21">
        <v>0</v>
      </c>
      <c r="AQ311" s="164">
        <f t="shared" si="364"/>
        <v>0</v>
      </c>
      <c r="AR311" s="21">
        <v>0</v>
      </c>
      <c r="AS311" s="164">
        <f t="shared" si="365"/>
        <v>0</v>
      </c>
      <c r="AT311" s="21">
        <v>0</v>
      </c>
      <c r="AU311" s="164">
        <f t="shared" si="366"/>
        <v>0</v>
      </c>
      <c r="AV311" s="21">
        <v>0</v>
      </c>
      <c r="AW311" s="164">
        <f t="shared" si="367"/>
        <v>0</v>
      </c>
      <c r="AX311" s="21">
        <v>0</v>
      </c>
      <c r="AY311" s="164">
        <f t="shared" si="368"/>
        <v>0</v>
      </c>
      <c r="AZ311" s="21">
        <v>0</v>
      </c>
      <c r="BA311" s="164">
        <f t="shared" si="369"/>
        <v>0</v>
      </c>
      <c r="BB311" s="21">
        <v>0</v>
      </c>
      <c r="BC311" s="164">
        <f t="shared" si="370"/>
        <v>0</v>
      </c>
      <c r="BD311" s="21">
        <v>0</v>
      </c>
      <c r="BE311" s="164">
        <f t="shared" si="371"/>
        <v>0</v>
      </c>
      <c r="BF311" s="253">
        <f t="shared" si="372"/>
        <v>0</v>
      </c>
      <c r="BG311" s="253">
        <f t="shared" si="373"/>
        <v>0</v>
      </c>
      <c r="BH311" s="10" t="b">
        <f t="shared" si="374"/>
        <v>1</v>
      </c>
      <c r="BI311" s="253">
        <f t="shared" si="375"/>
        <v>0</v>
      </c>
      <c r="BJ311" s="250">
        <f t="shared" si="378"/>
        <v>35910003</v>
      </c>
      <c r="BK311" s="251">
        <v>348</v>
      </c>
      <c r="BL311" s="251">
        <v>5</v>
      </c>
      <c r="BM311" s="252">
        <f t="shared" si="379"/>
        <v>0</v>
      </c>
      <c r="BN311" s="252">
        <f t="shared" si="380"/>
        <v>0</v>
      </c>
      <c r="BO311" s="252">
        <f t="shared" si="381"/>
        <v>0</v>
      </c>
      <c r="BP311" s="252">
        <f t="shared" si="382"/>
        <v>0</v>
      </c>
      <c r="BQ311" s="254">
        <f t="shared" si="383"/>
        <v>750</v>
      </c>
      <c r="BR311">
        <f t="shared" si="376"/>
        <v>0</v>
      </c>
      <c r="BS311">
        <v>0</v>
      </c>
      <c r="BT311">
        <v>1</v>
      </c>
      <c r="BU311" t="s">
        <v>139</v>
      </c>
      <c r="BV311" t="str">
        <f t="shared" si="396"/>
        <v>0</v>
      </c>
      <c r="BW311" t="str">
        <f t="shared" si="396"/>
        <v>0</v>
      </c>
      <c r="BX311" t="str">
        <f t="shared" si="396"/>
        <v>1</v>
      </c>
      <c r="BY311" t="s">
        <v>23</v>
      </c>
      <c r="BZ311" s="253">
        <f t="shared" si="384"/>
        <v>0</v>
      </c>
      <c r="CA311" s="253">
        <f t="shared" si="385"/>
        <v>0</v>
      </c>
      <c r="CB311" s="253">
        <f t="shared" si="386"/>
        <v>0</v>
      </c>
      <c r="CC311" s="253">
        <f t="shared" si="387"/>
        <v>0</v>
      </c>
      <c r="CD311" s="253">
        <f t="shared" si="388"/>
        <v>0</v>
      </c>
      <c r="CE311" s="253">
        <f t="shared" si="389"/>
        <v>0</v>
      </c>
      <c r="CF311" s="253">
        <f t="shared" si="390"/>
        <v>0</v>
      </c>
      <c r="CG311" s="253">
        <f t="shared" si="391"/>
        <v>0</v>
      </c>
      <c r="CH311" s="253">
        <f t="shared" si="392"/>
        <v>0</v>
      </c>
      <c r="CI311" s="253">
        <f t="shared" si="393"/>
        <v>0</v>
      </c>
      <c r="CJ311" s="253">
        <f t="shared" si="394"/>
        <v>0</v>
      </c>
      <c r="CK311" s="253">
        <f t="shared" si="395"/>
        <v>0</v>
      </c>
    </row>
    <row r="312" spans="2:89" ht="30.6" x14ac:dyDescent="0.3">
      <c r="B312" s="129">
        <v>223</v>
      </c>
      <c r="C312" s="192">
        <v>358011</v>
      </c>
      <c r="D312" s="192">
        <v>35910003</v>
      </c>
      <c r="E312" s="155" t="s">
        <v>324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348"/>
        <v>0</v>
      </c>
      <c r="L312" s="156" t="s">
        <v>274</v>
      </c>
      <c r="M312" s="104">
        <v>0</v>
      </c>
      <c r="N312" s="262">
        <f t="shared" si="377"/>
        <v>675</v>
      </c>
      <c r="O312" s="106">
        <v>675</v>
      </c>
      <c r="P312" s="110">
        <f t="shared" si="355"/>
        <v>0</v>
      </c>
      <c r="Q312" s="112" t="s">
        <v>139</v>
      </c>
      <c r="R312" s="113">
        <f t="shared" si="349"/>
        <v>0</v>
      </c>
      <c r="S312" s="114">
        <f t="shared" si="356"/>
        <v>0</v>
      </c>
      <c r="T312" s="113">
        <f t="shared" si="350"/>
        <v>0</v>
      </c>
      <c r="U312" s="115">
        <f t="shared" si="357"/>
        <v>0</v>
      </c>
      <c r="V312" s="113">
        <f t="shared" si="351"/>
        <v>0</v>
      </c>
      <c r="W312" s="115">
        <f t="shared" si="358"/>
        <v>0</v>
      </c>
      <c r="X312" s="113">
        <f t="shared" si="352"/>
        <v>0</v>
      </c>
      <c r="Y312" s="115">
        <f t="shared" si="359"/>
        <v>0</v>
      </c>
      <c r="Z312" s="116">
        <f t="shared" si="353"/>
        <v>0</v>
      </c>
      <c r="AA312" s="117" t="b">
        <f t="shared" si="354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360"/>
        <v>0</v>
      </c>
      <c r="AJ312" s="21">
        <v>0</v>
      </c>
      <c r="AK312" s="164">
        <f t="shared" si="361"/>
        <v>0</v>
      </c>
      <c r="AL312" s="21">
        <v>0</v>
      </c>
      <c r="AM312" s="164">
        <f t="shared" si="362"/>
        <v>0</v>
      </c>
      <c r="AN312" s="21">
        <v>0</v>
      </c>
      <c r="AO312" s="164">
        <f t="shared" si="363"/>
        <v>0</v>
      </c>
      <c r="AP312" s="21">
        <v>0</v>
      </c>
      <c r="AQ312" s="164">
        <f t="shared" si="364"/>
        <v>0</v>
      </c>
      <c r="AR312" s="21">
        <v>0</v>
      </c>
      <c r="AS312" s="164">
        <f t="shared" si="365"/>
        <v>0</v>
      </c>
      <c r="AT312" s="21">
        <v>0</v>
      </c>
      <c r="AU312" s="164">
        <f t="shared" si="366"/>
        <v>0</v>
      </c>
      <c r="AV312" s="21">
        <v>0</v>
      </c>
      <c r="AW312" s="164">
        <f t="shared" si="367"/>
        <v>0</v>
      </c>
      <c r="AX312" s="21">
        <v>0</v>
      </c>
      <c r="AY312" s="164">
        <f t="shared" si="368"/>
        <v>0</v>
      </c>
      <c r="AZ312" s="21">
        <v>0</v>
      </c>
      <c r="BA312" s="164">
        <f t="shared" si="369"/>
        <v>0</v>
      </c>
      <c r="BB312" s="21">
        <v>0</v>
      </c>
      <c r="BC312" s="164">
        <f t="shared" si="370"/>
        <v>0</v>
      </c>
      <c r="BD312" s="21">
        <v>0</v>
      </c>
      <c r="BE312" s="164">
        <f t="shared" si="371"/>
        <v>0</v>
      </c>
      <c r="BF312" s="253">
        <f t="shared" si="372"/>
        <v>0</v>
      </c>
      <c r="BG312" s="253">
        <f t="shared" si="373"/>
        <v>0</v>
      </c>
      <c r="BH312" s="10" t="b">
        <f t="shared" si="374"/>
        <v>1</v>
      </c>
      <c r="BI312" s="253">
        <f t="shared" si="375"/>
        <v>0</v>
      </c>
      <c r="BJ312" s="250">
        <f t="shared" si="378"/>
        <v>35910003</v>
      </c>
      <c r="BK312" s="251">
        <v>348</v>
      </c>
      <c r="BL312" s="251">
        <v>5</v>
      </c>
      <c r="BM312" s="252">
        <f t="shared" si="379"/>
        <v>0</v>
      </c>
      <c r="BN312" s="252">
        <f t="shared" si="380"/>
        <v>0</v>
      </c>
      <c r="BO312" s="252">
        <f t="shared" si="381"/>
        <v>0</v>
      </c>
      <c r="BP312" s="252">
        <f t="shared" si="382"/>
        <v>0</v>
      </c>
      <c r="BQ312" s="254">
        <f t="shared" si="383"/>
        <v>675</v>
      </c>
      <c r="BR312">
        <f t="shared" si="376"/>
        <v>0</v>
      </c>
      <c r="BS312">
        <v>0</v>
      </c>
      <c r="BT312">
        <v>1</v>
      </c>
      <c r="BU312" t="s">
        <v>139</v>
      </c>
      <c r="BV312" t="str">
        <f t="shared" si="396"/>
        <v>0</v>
      </c>
      <c r="BW312" t="str">
        <f t="shared" si="396"/>
        <v>0</v>
      </c>
      <c r="BX312" t="str">
        <f t="shared" si="396"/>
        <v>1</v>
      </c>
      <c r="BY312" t="s">
        <v>23</v>
      </c>
      <c r="BZ312" s="253">
        <f t="shared" si="384"/>
        <v>0</v>
      </c>
      <c r="CA312" s="253">
        <f t="shared" si="385"/>
        <v>0</v>
      </c>
      <c r="CB312" s="253">
        <f t="shared" si="386"/>
        <v>0</v>
      </c>
      <c r="CC312" s="253">
        <f t="shared" si="387"/>
        <v>0</v>
      </c>
      <c r="CD312" s="253">
        <f t="shared" si="388"/>
        <v>0</v>
      </c>
      <c r="CE312" s="253">
        <f t="shared" si="389"/>
        <v>0</v>
      </c>
      <c r="CF312" s="253">
        <f t="shared" si="390"/>
        <v>0</v>
      </c>
      <c r="CG312" s="253">
        <f t="shared" si="391"/>
        <v>0</v>
      </c>
      <c r="CH312" s="253">
        <f t="shared" si="392"/>
        <v>0</v>
      </c>
      <c r="CI312" s="253">
        <f t="shared" si="393"/>
        <v>0</v>
      </c>
      <c r="CJ312" s="253">
        <f t="shared" si="394"/>
        <v>0</v>
      </c>
      <c r="CK312" s="253">
        <f t="shared" si="395"/>
        <v>0</v>
      </c>
    </row>
    <row r="313" spans="2:89" ht="20.399999999999999" x14ac:dyDescent="0.3">
      <c r="B313" s="129">
        <v>224</v>
      </c>
      <c r="C313" s="192">
        <v>358011</v>
      </c>
      <c r="D313" s="192">
        <v>35910003</v>
      </c>
      <c r="E313" s="155" t="s">
        <v>325</v>
      </c>
      <c r="F313" s="108" t="s">
        <v>344</v>
      </c>
      <c r="G313" s="108" t="s">
        <v>345</v>
      </c>
      <c r="H313" s="109" t="s">
        <v>18</v>
      </c>
      <c r="I313" s="130"/>
      <c r="J313" s="109" t="s">
        <v>19</v>
      </c>
      <c r="K313" s="111">
        <f t="shared" si="348"/>
        <v>0</v>
      </c>
      <c r="L313" s="156" t="s">
        <v>274</v>
      </c>
      <c r="M313" s="201">
        <v>0</v>
      </c>
      <c r="N313" s="262">
        <f t="shared" si="377"/>
        <v>900</v>
      </c>
      <c r="O313" s="106">
        <v>900</v>
      </c>
      <c r="P313" s="110">
        <f t="shared" si="355"/>
        <v>0</v>
      </c>
      <c r="Q313" s="112" t="s">
        <v>139</v>
      </c>
      <c r="R313" s="113">
        <f t="shared" si="349"/>
        <v>0</v>
      </c>
      <c r="S313" s="114">
        <f t="shared" si="356"/>
        <v>0</v>
      </c>
      <c r="T313" s="113">
        <f t="shared" si="350"/>
        <v>0</v>
      </c>
      <c r="U313" s="115">
        <f t="shared" si="357"/>
        <v>0</v>
      </c>
      <c r="V313" s="113">
        <f t="shared" si="351"/>
        <v>0</v>
      </c>
      <c r="W313" s="115">
        <f t="shared" si="358"/>
        <v>0</v>
      </c>
      <c r="X313" s="113">
        <f t="shared" si="352"/>
        <v>0</v>
      </c>
      <c r="Y313" s="115">
        <f t="shared" si="359"/>
        <v>0</v>
      </c>
      <c r="Z313" s="116">
        <f t="shared" si="353"/>
        <v>0</v>
      </c>
      <c r="AA313" s="117" t="b">
        <f t="shared" si="354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 t="shared" si="360"/>
        <v>0</v>
      </c>
      <c r="AJ313" s="21">
        <v>0</v>
      </c>
      <c r="AK313" s="164">
        <f t="shared" si="361"/>
        <v>0</v>
      </c>
      <c r="AL313" s="21">
        <v>0</v>
      </c>
      <c r="AM313" s="164">
        <f t="shared" si="362"/>
        <v>0</v>
      </c>
      <c r="AN313" s="21">
        <v>0</v>
      </c>
      <c r="AO313" s="164">
        <f t="shared" si="363"/>
        <v>0</v>
      </c>
      <c r="AP313" s="21">
        <v>0</v>
      </c>
      <c r="AQ313" s="164">
        <f t="shared" si="364"/>
        <v>0</v>
      </c>
      <c r="AR313" s="21">
        <v>0</v>
      </c>
      <c r="AS313" s="164">
        <f t="shared" si="365"/>
        <v>0</v>
      </c>
      <c r="AT313" s="21">
        <v>0</v>
      </c>
      <c r="AU313" s="164">
        <f t="shared" si="366"/>
        <v>0</v>
      </c>
      <c r="AV313" s="21">
        <v>0</v>
      </c>
      <c r="AW313" s="164">
        <f t="shared" si="367"/>
        <v>0</v>
      </c>
      <c r="AX313" s="21">
        <v>0</v>
      </c>
      <c r="AY313" s="164">
        <f t="shared" si="368"/>
        <v>0</v>
      </c>
      <c r="AZ313" s="21">
        <v>0</v>
      </c>
      <c r="BA313" s="164">
        <f t="shared" si="369"/>
        <v>0</v>
      </c>
      <c r="BB313" s="21">
        <v>0</v>
      </c>
      <c r="BC313" s="164">
        <f t="shared" si="370"/>
        <v>0</v>
      </c>
      <c r="BD313" s="21">
        <v>0</v>
      </c>
      <c r="BE313" s="164">
        <f t="shared" si="371"/>
        <v>0</v>
      </c>
      <c r="BF313" s="253">
        <f t="shared" si="372"/>
        <v>0</v>
      </c>
      <c r="BG313" s="253">
        <f t="shared" si="373"/>
        <v>0</v>
      </c>
      <c r="BH313" s="10" t="b">
        <f t="shared" si="374"/>
        <v>1</v>
      </c>
      <c r="BI313" s="253">
        <f t="shared" si="375"/>
        <v>0</v>
      </c>
      <c r="BJ313" s="250">
        <f t="shared" si="378"/>
        <v>35910003</v>
      </c>
      <c r="BK313" s="251">
        <v>348</v>
      </c>
      <c r="BL313" s="251">
        <v>5</v>
      </c>
      <c r="BM313" s="252">
        <f t="shared" si="379"/>
        <v>0</v>
      </c>
      <c r="BN313" s="252">
        <f t="shared" si="380"/>
        <v>0</v>
      </c>
      <c r="BO313" s="252">
        <f t="shared" si="381"/>
        <v>0</v>
      </c>
      <c r="BP313" s="252">
        <f t="shared" si="382"/>
        <v>0</v>
      </c>
      <c r="BQ313" s="254">
        <f t="shared" si="383"/>
        <v>900</v>
      </c>
      <c r="BR313">
        <f t="shared" si="376"/>
        <v>0</v>
      </c>
      <c r="BS313">
        <v>0</v>
      </c>
      <c r="BT313">
        <v>1</v>
      </c>
      <c r="BU313" t="s">
        <v>139</v>
      </c>
      <c r="BV313" t="str">
        <f t="shared" si="396"/>
        <v>0</v>
      </c>
      <c r="BW313" t="str">
        <f t="shared" si="396"/>
        <v>0</v>
      </c>
      <c r="BX313" t="str">
        <f t="shared" si="396"/>
        <v>1</v>
      </c>
      <c r="BY313" t="s">
        <v>23</v>
      </c>
      <c r="BZ313" s="253">
        <f t="shared" si="384"/>
        <v>0</v>
      </c>
      <c r="CA313" s="253">
        <f t="shared" si="385"/>
        <v>0</v>
      </c>
      <c r="CB313" s="253">
        <f t="shared" si="386"/>
        <v>0</v>
      </c>
      <c r="CC313" s="253">
        <f t="shared" si="387"/>
        <v>0</v>
      </c>
      <c r="CD313" s="253">
        <f t="shared" si="388"/>
        <v>0</v>
      </c>
      <c r="CE313" s="253">
        <f t="shared" si="389"/>
        <v>0</v>
      </c>
      <c r="CF313" s="253">
        <f t="shared" si="390"/>
        <v>0</v>
      </c>
      <c r="CG313" s="253">
        <f t="shared" si="391"/>
        <v>0</v>
      </c>
      <c r="CH313" s="253">
        <f t="shared" si="392"/>
        <v>0</v>
      </c>
      <c r="CI313" s="253">
        <f t="shared" si="393"/>
        <v>0</v>
      </c>
      <c r="CJ313" s="253">
        <f t="shared" si="394"/>
        <v>0</v>
      </c>
      <c r="CK313" s="253">
        <f t="shared" si="395"/>
        <v>0</v>
      </c>
    </row>
    <row r="314" spans="2:89" ht="30.6" x14ac:dyDescent="0.3">
      <c r="B314" s="129">
        <v>225</v>
      </c>
      <c r="C314" s="192">
        <v>358011</v>
      </c>
      <c r="D314" s="192">
        <v>35910003</v>
      </c>
      <c r="E314" s="155" t="s">
        <v>326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348"/>
        <v>0</v>
      </c>
      <c r="L314" s="156" t="s">
        <v>274</v>
      </c>
      <c r="M314" s="104">
        <v>0</v>
      </c>
      <c r="N314" s="262">
        <f t="shared" si="377"/>
        <v>2700</v>
      </c>
      <c r="O314" s="106">
        <v>2700</v>
      </c>
      <c r="P314" s="110">
        <f t="shared" si="355"/>
        <v>0</v>
      </c>
      <c r="Q314" s="112" t="s">
        <v>139</v>
      </c>
      <c r="R314" s="113">
        <f t="shared" si="349"/>
        <v>0</v>
      </c>
      <c r="S314" s="114">
        <f t="shared" si="356"/>
        <v>0</v>
      </c>
      <c r="T314" s="113">
        <f t="shared" si="350"/>
        <v>0</v>
      </c>
      <c r="U314" s="115">
        <f t="shared" si="357"/>
        <v>0</v>
      </c>
      <c r="V314" s="113">
        <f t="shared" si="351"/>
        <v>0</v>
      </c>
      <c r="W314" s="115">
        <f t="shared" si="358"/>
        <v>0</v>
      </c>
      <c r="X314" s="113">
        <f t="shared" si="352"/>
        <v>0</v>
      </c>
      <c r="Y314" s="115">
        <f t="shared" si="359"/>
        <v>0</v>
      </c>
      <c r="Z314" s="116">
        <f t="shared" si="353"/>
        <v>0</v>
      </c>
      <c r="AA314" s="117" t="b">
        <f t="shared" si="354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360"/>
        <v>0</v>
      </c>
      <c r="AJ314" s="21">
        <v>0</v>
      </c>
      <c r="AK314" s="164">
        <f t="shared" si="361"/>
        <v>0</v>
      </c>
      <c r="AL314" s="21">
        <v>0</v>
      </c>
      <c r="AM314" s="164">
        <f t="shared" si="362"/>
        <v>0</v>
      </c>
      <c r="AN314" s="21">
        <v>0</v>
      </c>
      <c r="AO314" s="164">
        <f t="shared" si="363"/>
        <v>0</v>
      </c>
      <c r="AP314" s="21">
        <v>0</v>
      </c>
      <c r="AQ314" s="164">
        <f t="shared" si="364"/>
        <v>0</v>
      </c>
      <c r="AR314" s="21">
        <v>0</v>
      </c>
      <c r="AS314" s="164">
        <f t="shared" si="365"/>
        <v>0</v>
      </c>
      <c r="AT314" s="21">
        <v>0</v>
      </c>
      <c r="AU314" s="164">
        <f t="shared" si="366"/>
        <v>0</v>
      </c>
      <c r="AV314" s="21">
        <v>0</v>
      </c>
      <c r="AW314" s="164">
        <f t="shared" si="367"/>
        <v>0</v>
      </c>
      <c r="AX314" s="21">
        <v>0</v>
      </c>
      <c r="AY314" s="164">
        <f t="shared" si="368"/>
        <v>0</v>
      </c>
      <c r="AZ314" s="21">
        <v>0</v>
      </c>
      <c r="BA314" s="164">
        <f t="shared" si="369"/>
        <v>0</v>
      </c>
      <c r="BB314" s="21">
        <v>0</v>
      </c>
      <c r="BC314" s="164">
        <f t="shared" si="370"/>
        <v>0</v>
      </c>
      <c r="BD314" s="21">
        <v>0</v>
      </c>
      <c r="BE314" s="164">
        <f t="shared" si="371"/>
        <v>0</v>
      </c>
      <c r="BF314" s="253">
        <f t="shared" si="372"/>
        <v>0</v>
      </c>
      <c r="BG314" s="253">
        <f t="shared" si="373"/>
        <v>0</v>
      </c>
      <c r="BH314" s="10" t="b">
        <f t="shared" si="374"/>
        <v>1</v>
      </c>
      <c r="BI314" s="253">
        <f t="shared" si="375"/>
        <v>0</v>
      </c>
      <c r="BJ314" s="250">
        <f t="shared" si="378"/>
        <v>35910003</v>
      </c>
      <c r="BK314" s="251">
        <v>348</v>
      </c>
      <c r="BL314" s="251">
        <v>5</v>
      </c>
      <c r="BM314" s="252">
        <f t="shared" si="379"/>
        <v>0</v>
      </c>
      <c r="BN314" s="252">
        <f t="shared" si="380"/>
        <v>0</v>
      </c>
      <c r="BO314" s="252">
        <f t="shared" si="381"/>
        <v>0</v>
      </c>
      <c r="BP314" s="252">
        <f t="shared" si="382"/>
        <v>0</v>
      </c>
      <c r="BQ314" s="254">
        <f t="shared" si="383"/>
        <v>2700</v>
      </c>
      <c r="BR314">
        <f t="shared" si="376"/>
        <v>0</v>
      </c>
      <c r="BS314">
        <v>0</v>
      </c>
      <c r="BT314">
        <v>1</v>
      </c>
      <c r="BU314" t="s">
        <v>139</v>
      </c>
      <c r="BV314" t="str">
        <f t="shared" si="396"/>
        <v>0</v>
      </c>
      <c r="BW314" t="str">
        <f t="shared" si="396"/>
        <v>0</v>
      </c>
      <c r="BX314" t="str">
        <f t="shared" si="396"/>
        <v>1</v>
      </c>
      <c r="BY314" t="s">
        <v>23</v>
      </c>
      <c r="BZ314" s="253">
        <f t="shared" si="384"/>
        <v>0</v>
      </c>
      <c r="CA314" s="253">
        <f t="shared" si="385"/>
        <v>0</v>
      </c>
      <c r="CB314" s="253">
        <f t="shared" si="386"/>
        <v>0</v>
      </c>
      <c r="CC314" s="253">
        <f t="shared" si="387"/>
        <v>0</v>
      </c>
      <c r="CD314" s="253">
        <f t="shared" si="388"/>
        <v>0</v>
      </c>
      <c r="CE314" s="253">
        <f t="shared" si="389"/>
        <v>0</v>
      </c>
      <c r="CF314" s="253">
        <f t="shared" si="390"/>
        <v>0</v>
      </c>
      <c r="CG314" s="253">
        <f t="shared" si="391"/>
        <v>0</v>
      </c>
      <c r="CH314" s="253">
        <f t="shared" si="392"/>
        <v>0</v>
      </c>
      <c r="CI314" s="253">
        <f t="shared" si="393"/>
        <v>0</v>
      </c>
      <c r="CJ314" s="253">
        <f t="shared" si="394"/>
        <v>0</v>
      </c>
      <c r="CK314" s="253">
        <f t="shared" si="395"/>
        <v>0</v>
      </c>
    </row>
    <row r="315" spans="2:89" ht="40.799999999999997" x14ac:dyDescent="0.3">
      <c r="B315" s="129">
        <v>226</v>
      </c>
      <c r="C315" s="192">
        <v>358011</v>
      </c>
      <c r="D315" s="192">
        <v>35910003</v>
      </c>
      <c r="E315" s="155" t="s">
        <v>364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ref="K315:K332" si="397">R315+T315+V315+X315</f>
        <v>0</v>
      </c>
      <c r="L315" s="156" t="s">
        <v>274</v>
      </c>
      <c r="M315" s="201">
        <v>0</v>
      </c>
      <c r="N315" s="262">
        <f t="shared" si="377"/>
        <v>760</v>
      </c>
      <c r="O315" s="106">
        <v>760</v>
      </c>
      <c r="P315" s="110">
        <f t="shared" si="355"/>
        <v>0</v>
      </c>
      <c r="Q315" s="112" t="s">
        <v>139</v>
      </c>
      <c r="R315" s="113">
        <f t="shared" si="349"/>
        <v>0</v>
      </c>
      <c r="S315" s="114">
        <f t="shared" si="356"/>
        <v>0</v>
      </c>
      <c r="T315" s="113">
        <f t="shared" si="350"/>
        <v>0</v>
      </c>
      <c r="U315" s="115">
        <f t="shared" si="357"/>
        <v>0</v>
      </c>
      <c r="V315" s="113">
        <f t="shared" si="351"/>
        <v>0</v>
      </c>
      <c r="W315" s="115">
        <f t="shared" si="358"/>
        <v>0</v>
      </c>
      <c r="X315" s="113">
        <f t="shared" si="352"/>
        <v>0</v>
      </c>
      <c r="Y315" s="115">
        <f t="shared" si="359"/>
        <v>0</v>
      </c>
      <c r="Z315" s="116">
        <f t="shared" si="353"/>
        <v>0</v>
      </c>
      <c r="AA315" s="117" t="b">
        <f t="shared" si="354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360"/>
        <v>0</v>
      </c>
      <c r="AJ315" s="21">
        <v>0</v>
      </c>
      <c r="AK315" s="164">
        <f t="shared" si="361"/>
        <v>0</v>
      </c>
      <c r="AL315" s="21">
        <v>0</v>
      </c>
      <c r="AM315" s="164">
        <f t="shared" si="362"/>
        <v>0</v>
      </c>
      <c r="AN315" s="21">
        <v>0</v>
      </c>
      <c r="AO315" s="164">
        <f t="shared" si="363"/>
        <v>0</v>
      </c>
      <c r="AP315" s="21">
        <v>0</v>
      </c>
      <c r="AQ315" s="164">
        <f t="shared" si="364"/>
        <v>0</v>
      </c>
      <c r="AR315" s="21">
        <v>0</v>
      </c>
      <c r="AS315" s="164">
        <f t="shared" si="365"/>
        <v>0</v>
      </c>
      <c r="AT315" s="21">
        <v>0</v>
      </c>
      <c r="AU315" s="164">
        <f t="shared" si="366"/>
        <v>0</v>
      </c>
      <c r="AV315" s="21">
        <v>0</v>
      </c>
      <c r="AW315" s="164">
        <f t="shared" si="367"/>
        <v>0</v>
      </c>
      <c r="AX315" s="21">
        <v>0</v>
      </c>
      <c r="AY315" s="164">
        <f t="shared" si="368"/>
        <v>0</v>
      </c>
      <c r="AZ315" s="21">
        <v>0</v>
      </c>
      <c r="BA315" s="164">
        <f t="shared" si="369"/>
        <v>0</v>
      </c>
      <c r="BB315" s="21">
        <v>0</v>
      </c>
      <c r="BC315" s="164">
        <f t="shared" si="370"/>
        <v>0</v>
      </c>
      <c r="BD315" s="21">
        <v>0</v>
      </c>
      <c r="BE315" s="164">
        <f t="shared" si="371"/>
        <v>0</v>
      </c>
      <c r="BF315" s="253">
        <f t="shared" si="372"/>
        <v>0</v>
      </c>
      <c r="BG315" s="253">
        <f t="shared" si="373"/>
        <v>0</v>
      </c>
      <c r="BH315" s="10" t="b">
        <f t="shared" si="374"/>
        <v>1</v>
      </c>
      <c r="BI315" s="253">
        <f t="shared" si="375"/>
        <v>0</v>
      </c>
      <c r="BJ315" s="250">
        <f t="shared" si="378"/>
        <v>35910003</v>
      </c>
      <c r="BK315" s="251">
        <v>348</v>
      </c>
      <c r="BL315" s="251">
        <v>5</v>
      </c>
      <c r="BM315" s="252">
        <f t="shared" si="379"/>
        <v>0</v>
      </c>
      <c r="BN315" s="252">
        <f t="shared" si="380"/>
        <v>0</v>
      </c>
      <c r="BO315" s="252">
        <f t="shared" si="381"/>
        <v>0</v>
      </c>
      <c r="BP315" s="252">
        <f t="shared" si="382"/>
        <v>0</v>
      </c>
      <c r="BQ315" s="254">
        <f t="shared" si="383"/>
        <v>760</v>
      </c>
      <c r="BR315">
        <f t="shared" si="376"/>
        <v>0</v>
      </c>
      <c r="BS315">
        <v>0</v>
      </c>
      <c r="BT315">
        <v>1</v>
      </c>
      <c r="BU315" t="s">
        <v>139</v>
      </c>
      <c r="BV315" t="str">
        <f t="shared" si="396"/>
        <v>0</v>
      </c>
      <c r="BW315" t="str">
        <f t="shared" si="396"/>
        <v>0</v>
      </c>
      <c r="BX315" t="str">
        <f t="shared" si="396"/>
        <v>1</v>
      </c>
      <c r="BY315" t="s">
        <v>23</v>
      </c>
      <c r="BZ315" s="253">
        <f t="shared" si="384"/>
        <v>0</v>
      </c>
      <c r="CA315" s="253">
        <f t="shared" si="385"/>
        <v>0</v>
      </c>
      <c r="CB315" s="253">
        <f t="shared" si="386"/>
        <v>0</v>
      </c>
      <c r="CC315" s="253">
        <f t="shared" si="387"/>
        <v>0</v>
      </c>
      <c r="CD315" s="253">
        <f t="shared" si="388"/>
        <v>0</v>
      </c>
      <c r="CE315" s="253">
        <f t="shared" si="389"/>
        <v>0</v>
      </c>
      <c r="CF315" s="253">
        <f t="shared" si="390"/>
        <v>0</v>
      </c>
      <c r="CG315" s="253">
        <f t="shared" si="391"/>
        <v>0</v>
      </c>
      <c r="CH315" s="253">
        <f t="shared" si="392"/>
        <v>0</v>
      </c>
      <c r="CI315" s="253">
        <f t="shared" si="393"/>
        <v>0</v>
      </c>
      <c r="CJ315" s="253">
        <f t="shared" si="394"/>
        <v>0</v>
      </c>
      <c r="CK315" s="253">
        <f t="shared" si="395"/>
        <v>0</v>
      </c>
    </row>
    <row r="316" spans="2:89" ht="20.399999999999999" x14ac:dyDescent="0.3">
      <c r="B316" s="129">
        <v>227</v>
      </c>
      <c r="C316" s="192">
        <v>358011</v>
      </c>
      <c r="D316" s="192">
        <v>35910003</v>
      </c>
      <c r="E316" s="155" t="s">
        <v>327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397"/>
        <v>0</v>
      </c>
      <c r="L316" s="156" t="s">
        <v>274</v>
      </c>
      <c r="M316" s="104">
        <v>0</v>
      </c>
      <c r="N316" s="262">
        <f t="shared" si="377"/>
        <v>970</v>
      </c>
      <c r="O316" s="106">
        <v>970</v>
      </c>
      <c r="P316" s="110">
        <f t="shared" si="355"/>
        <v>0</v>
      </c>
      <c r="Q316" s="112" t="s">
        <v>139</v>
      </c>
      <c r="R316" s="113">
        <f t="shared" si="349"/>
        <v>0</v>
      </c>
      <c r="S316" s="114">
        <f t="shared" si="356"/>
        <v>0</v>
      </c>
      <c r="T316" s="113">
        <f t="shared" si="350"/>
        <v>0</v>
      </c>
      <c r="U316" s="115">
        <f t="shared" si="357"/>
        <v>0</v>
      </c>
      <c r="V316" s="113">
        <f t="shared" si="351"/>
        <v>0</v>
      </c>
      <c r="W316" s="115">
        <f t="shared" si="358"/>
        <v>0</v>
      </c>
      <c r="X316" s="113">
        <f t="shared" si="352"/>
        <v>0</v>
      </c>
      <c r="Y316" s="115">
        <f t="shared" si="359"/>
        <v>0</v>
      </c>
      <c r="Z316" s="116">
        <f t="shared" si="353"/>
        <v>0</v>
      </c>
      <c r="AA316" s="117" t="b">
        <f t="shared" si="354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360"/>
        <v>0</v>
      </c>
      <c r="AJ316" s="21">
        <v>0</v>
      </c>
      <c r="AK316" s="164">
        <f t="shared" si="361"/>
        <v>0</v>
      </c>
      <c r="AL316" s="21">
        <v>0</v>
      </c>
      <c r="AM316" s="164">
        <f t="shared" si="362"/>
        <v>0</v>
      </c>
      <c r="AN316" s="21">
        <v>0</v>
      </c>
      <c r="AO316" s="164">
        <f t="shared" si="363"/>
        <v>0</v>
      </c>
      <c r="AP316" s="21">
        <v>0</v>
      </c>
      <c r="AQ316" s="164">
        <f t="shared" si="364"/>
        <v>0</v>
      </c>
      <c r="AR316" s="21">
        <v>0</v>
      </c>
      <c r="AS316" s="164">
        <f t="shared" si="365"/>
        <v>0</v>
      </c>
      <c r="AT316" s="21">
        <v>0</v>
      </c>
      <c r="AU316" s="164">
        <f t="shared" si="366"/>
        <v>0</v>
      </c>
      <c r="AV316" s="21">
        <v>0</v>
      </c>
      <c r="AW316" s="164">
        <f t="shared" si="367"/>
        <v>0</v>
      </c>
      <c r="AX316" s="21">
        <v>0</v>
      </c>
      <c r="AY316" s="164">
        <f t="shared" si="368"/>
        <v>0</v>
      </c>
      <c r="AZ316" s="21">
        <v>0</v>
      </c>
      <c r="BA316" s="164">
        <f t="shared" si="369"/>
        <v>0</v>
      </c>
      <c r="BB316" s="21">
        <v>0</v>
      </c>
      <c r="BC316" s="164">
        <f t="shared" si="370"/>
        <v>0</v>
      </c>
      <c r="BD316" s="21">
        <v>0</v>
      </c>
      <c r="BE316" s="164">
        <f t="shared" si="371"/>
        <v>0</v>
      </c>
      <c r="BF316" s="253">
        <f t="shared" si="372"/>
        <v>0</v>
      </c>
      <c r="BG316" s="253">
        <f t="shared" si="373"/>
        <v>0</v>
      </c>
      <c r="BH316" s="10" t="b">
        <f t="shared" si="374"/>
        <v>1</v>
      </c>
      <c r="BI316" s="253">
        <f t="shared" si="375"/>
        <v>0</v>
      </c>
      <c r="BJ316" s="250">
        <f t="shared" si="378"/>
        <v>35910003</v>
      </c>
      <c r="BK316" s="251">
        <v>348</v>
      </c>
      <c r="BL316" s="251">
        <v>5</v>
      </c>
      <c r="BM316" s="252">
        <f t="shared" si="379"/>
        <v>0</v>
      </c>
      <c r="BN316" s="252">
        <f t="shared" si="380"/>
        <v>0</v>
      </c>
      <c r="BO316" s="252">
        <f t="shared" si="381"/>
        <v>0</v>
      </c>
      <c r="BP316" s="252">
        <f t="shared" si="382"/>
        <v>0</v>
      </c>
      <c r="BQ316" s="254">
        <f t="shared" si="383"/>
        <v>970</v>
      </c>
      <c r="BR316">
        <f t="shared" si="376"/>
        <v>0</v>
      </c>
      <c r="BS316">
        <v>0</v>
      </c>
      <c r="BT316">
        <v>1</v>
      </c>
      <c r="BU316" t="s">
        <v>139</v>
      </c>
      <c r="BV316" t="str">
        <f t="shared" si="396"/>
        <v>0</v>
      </c>
      <c r="BW316" t="str">
        <f t="shared" si="396"/>
        <v>0</v>
      </c>
      <c r="BX316" t="str">
        <f t="shared" si="396"/>
        <v>1</v>
      </c>
      <c r="BY316" t="s">
        <v>23</v>
      </c>
      <c r="BZ316" s="253">
        <f t="shared" si="384"/>
        <v>0</v>
      </c>
      <c r="CA316" s="253">
        <f t="shared" si="385"/>
        <v>0</v>
      </c>
      <c r="CB316" s="253">
        <f t="shared" si="386"/>
        <v>0</v>
      </c>
      <c r="CC316" s="253">
        <f t="shared" si="387"/>
        <v>0</v>
      </c>
      <c r="CD316" s="253">
        <f t="shared" si="388"/>
        <v>0</v>
      </c>
      <c r="CE316" s="253">
        <f t="shared" si="389"/>
        <v>0</v>
      </c>
      <c r="CF316" s="253">
        <f t="shared" si="390"/>
        <v>0</v>
      </c>
      <c r="CG316" s="253">
        <f t="shared" si="391"/>
        <v>0</v>
      </c>
      <c r="CH316" s="253">
        <f t="shared" si="392"/>
        <v>0</v>
      </c>
      <c r="CI316" s="253">
        <f t="shared" si="393"/>
        <v>0</v>
      </c>
      <c r="CJ316" s="253">
        <f t="shared" si="394"/>
        <v>0</v>
      </c>
      <c r="CK316" s="253">
        <f t="shared" si="395"/>
        <v>0</v>
      </c>
    </row>
    <row r="317" spans="2:89" ht="20.399999999999999" x14ac:dyDescent="0.3">
      <c r="B317" s="129">
        <v>228</v>
      </c>
      <c r="C317" s="192">
        <v>358011</v>
      </c>
      <c r="D317" s="192">
        <v>35910003</v>
      </c>
      <c r="E317" s="155" t="s">
        <v>328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397"/>
        <v>0</v>
      </c>
      <c r="L317" s="156" t="s">
        <v>274</v>
      </c>
      <c r="M317" s="201">
        <v>0</v>
      </c>
      <c r="N317" s="262">
        <f t="shared" si="377"/>
        <v>1065</v>
      </c>
      <c r="O317" s="106">
        <v>1065</v>
      </c>
      <c r="P317" s="110">
        <f t="shared" si="355"/>
        <v>0</v>
      </c>
      <c r="Q317" s="112" t="s">
        <v>139</v>
      </c>
      <c r="R317" s="113">
        <f t="shared" si="349"/>
        <v>0</v>
      </c>
      <c r="S317" s="114">
        <f t="shared" si="356"/>
        <v>0</v>
      </c>
      <c r="T317" s="113">
        <f t="shared" si="350"/>
        <v>0</v>
      </c>
      <c r="U317" s="115">
        <f t="shared" si="357"/>
        <v>0</v>
      </c>
      <c r="V317" s="113">
        <f t="shared" si="351"/>
        <v>0</v>
      </c>
      <c r="W317" s="115">
        <f t="shared" si="358"/>
        <v>0</v>
      </c>
      <c r="X317" s="113">
        <f t="shared" si="352"/>
        <v>0</v>
      </c>
      <c r="Y317" s="115">
        <f t="shared" si="359"/>
        <v>0</v>
      </c>
      <c r="Z317" s="116">
        <f t="shared" si="353"/>
        <v>0</v>
      </c>
      <c r="AA317" s="117" t="b">
        <f t="shared" si="354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360"/>
        <v>0</v>
      </c>
      <c r="AJ317" s="21">
        <v>0</v>
      </c>
      <c r="AK317" s="164">
        <f t="shared" si="361"/>
        <v>0</v>
      </c>
      <c r="AL317" s="21">
        <v>0</v>
      </c>
      <c r="AM317" s="164">
        <f t="shared" si="362"/>
        <v>0</v>
      </c>
      <c r="AN317" s="21">
        <v>0</v>
      </c>
      <c r="AO317" s="164">
        <f t="shared" si="363"/>
        <v>0</v>
      </c>
      <c r="AP317" s="21">
        <v>0</v>
      </c>
      <c r="AQ317" s="164">
        <f t="shared" si="364"/>
        <v>0</v>
      </c>
      <c r="AR317" s="21">
        <v>0</v>
      </c>
      <c r="AS317" s="164">
        <f t="shared" si="365"/>
        <v>0</v>
      </c>
      <c r="AT317" s="21">
        <v>0</v>
      </c>
      <c r="AU317" s="164">
        <f t="shared" si="366"/>
        <v>0</v>
      </c>
      <c r="AV317" s="21">
        <v>0</v>
      </c>
      <c r="AW317" s="164">
        <f t="shared" si="367"/>
        <v>0</v>
      </c>
      <c r="AX317" s="21">
        <v>0</v>
      </c>
      <c r="AY317" s="164">
        <f t="shared" si="368"/>
        <v>0</v>
      </c>
      <c r="AZ317" s="21">
        <v>0</v>
      </c>
      <c r="BA317" s="164">
        <f t="shared" si="369"/>
        <v>0</v>
      </c>
      <c r="BB317" s="21">
        <v>0</v>
      </c>
      <c r="BC317" s="164">
        <f t="shared" si="370"/>
        <v>0</v>
      </c>
      <c r="BD317" s="21">
        <v>0</v>
      </c>
      <c r="BE317" s="164">
        <f t="shared" si="371"/>
        <v>0</v>
      </c>
      <c r="BF317" s="253">
        <f t="shared" si="372"/>
        <v>0</v>
      </c>
      <c r="BG317" s="253">
        <f t="shared" si="373"/>
        <v>0</v>
      </c>
      <c r="BH317" s="10" t="b">
        <f t="shared" si="374"/>
        <v>1</v>
      </c>
      <c r="BI317" s="253">
        <f t="shared" si="375"/>
        <v>0</v>
      </c>
      <c r="BJ317" s="250">
        <f t="shared" si="378"/>
        <v>35910003</v>
      </c>
      <c r="BK317" s="251">
        <v>348</v>
      </c>
      <c r="BL317" s="251">
        <v>5</v>
      </c>
      <c r="BM317" s="252">
        <f t="shared" si="379"/>
        <v>0</v>
      </c>
      <c r="BN317" s="252">
        <f t="shared" si="380"/>
        <v>0</v>
      </c>
      <c r="BO317" s="252">
        <f t="shared" si="381"/>
        <v>0</v>
      </c>
      <c r="BP317" s="252">
        <f t="shared" si="382"/>
        <v>0</v>
      </c>
      <c r="BQ317" s="254">
        <f t="shared" si="383"/>
        <v>1065</v>
      </c>
      <c r="BR317">
        <f t="shared" si="376"/>
        <v>0</v>
      </c>
      <c r="BS317">
        <v>0</v>
      </c>
      <c r="BT317">
        <v>1</v>
      </c>
      <c r="BU317" t="s">
        <v>139</v>
      </c>
      <c r="BV317" t="str">
        <f t="shared" si="396"/>
        <v>0</v>
      </c>
      <c r="BW317" t="str">
        <f t="shared" si="396"/>
        <v>0</v>
      </c>
      <c r="BX317" t="str">
        <f t="shared" si="396"/>
        <v>1</v>
      </c>
      <c r="BY317" t="s">
        <v>23</v>
      </c>
      <c r="BZ317" s="253">
        <f t="shared" si="384"/>
        <v>0</v>
      </c>
      <c r="CA317" s="253">
        <f t="shared" si="385"/>
        <v>0</v>
      </c>
      <c r="CB317" s="253">
        <f t="shared" si="386"/>
        <v>0</v>
      </c>
      <c r="CC317" s="253">
        <f t="shared" si="387"/>
        <v>0</v>
      </c>
      <c r="CD317" s="253">
        <f t="shared" si="388"/>
        <v>0</v>
      </c>
      <c r="CE317" s="253">
        <f t="shared" si="389"/>
        <v>0</v>
      </c>
      <c r="CF317" s="253">
        <f t="shared" si="390"/>
        <v>0</v>
      </c>
      <c r="CG317" s="253">
        <f t="shared" si="391"/>
        <v>0</v>
      </c>
      <c r="CH317" s="253">
        <f t="shared" si="392"/>
        <v>0</v>
      </c>
      <c r="CI317" s="253">
        <f t="shared" si="393"/>
        <v>0</v>
      </c>
      <c r="CJ317" s="253">
        <f t="shared" si="394"/>
        <v>0</v>
      </c>
      <c r="CK317" s="253">
        <f t="shared" si="395"/>
        <v>0</v>
      </c>
    </row>
    <row r="318" spans="2:89" ht="20.399999999999999" x14ac:dyDescent="0.3">
      <c r="B318" s="129">
        <v>229</v>
      </c>
      <c r="C318" s="192">
        <v>358011</v>
      </c>
      <c r="D318" s="192">
        <v>35910003</v>
      </c>
      <c r="E318" s="155" t="s">
        <v>329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397"/>
        <v>0</v>
      </c>
      <c r="L318" s="156" t="s">
        <v>274</v>
      </c>
      <c r="M318" s="104">
        <v>0</v>
      </c>
      <c r="N318" s="262">
        <f t="shared" si="377"/>
        <v>2820.01</v>
      </c>
      <c r="O318" s="106">
        <v>2820.01</v>
      </c>
      <c r="P318" s="110">
        <f t="shared" si="355"/>
        <v>0</v>
      </c>
      <c r="Q318" s="112" t="s">
        <v>139</v>
      </c>
      <c r="R318" s="113">
        <f t="shared" si="349"/>
        <v>0</v>
      </c>
      <c r="S318" s="114">
        <f t="shared" si="356"/>
        <v>0</v>
      </c>
      <c r="T318" s="113">
        <f t="shared" si="350"/>
        <v>0</v>
      </c>
      <c r="U318" s="115">
        <f t="shared" si="357"/>
        <v>0</v>
      </c>
      <c r="V318" s="113">
        <f t="shared" si="351"/>
        <v>0</v>
      </c>
      <c r="W318" s="115">
        <f t="shared" si="358"/>
        <v>0</v>
      </c>
      <c r="X318" s="113">
        <f t="shared" si="352"/>
        <v>0</v>
      </c>
      <c r="Y318" s="115">
        <f t="shared" si="359"/>
        <v>0</v>
      </c>
      <c r="Z318" s="116">
        <f t="shared" si="353"/>
        <v>0</v>
      </c>
      <c r="AA318" s="117" t="b">
        <f t="shared" si="354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360"/>
        <v>0</v>
      </c>
      <c r="AJ318" s="21">
        <v>0</v>
      </c>
      <c r="AK318" s="164">
        <f t="shared" si="361"/>
        <v>0</v>
      </c>
      <c r="AL318" s="21">
        <v>0</v>
      </c>
      <c r="AM318" s="164">
        <f t="shared" si="362"/>
        <v>0</v>
      </c>
      <c r="AN318" s="21">
        <v>0</v>
      </c>
      <c r="AO318" s="164">
        <f t="shared" si="363"/>
        <v>0</v>
      </c>
      <c r="AP318" s="21">
        <v>0</v>
      </c>
      <c r="AQ318" s="164">
        <f t="shared" si="364"/>
        <v>0</v>
      </c>
      <c r="AR318" s="21">
        <v>0</v>
      </c>
      <c r="AS318" s="164">
        <f t="shared" si="365"/>
        <v>0</v>
      </c>
      <c r="AT318" s="21">
        <v>0</v>
      </c>
      <c r="AU318" s="164">
        <f t="shared" si="366"/>
        <v>0</v>
      </c>
      <c r="AV318" s="21">
        <v>0</v>
      </c>
      <c r="AW318" s="164">
        <f t="shared" si="367"/>
        <v>0</v>
      </c>
      <c r="AX318" s="21">
        <v>0</v>
      </c>
      <c r="AY318" s="164">
        <f t="shared" si="368"/>
        <v>0</v>
      </c>
      <c r="AZ318" s="21">
        <v>0</v>
      </c>
      <c r="BA318" s="164">
        <f t="shared" si="369"/>
        <v>0</v>
      </c>
      <c r="BB318" s="21">
        <v>0</v>
      </c>
      <c r="BC318" s="164">
        <f t="shared" si="370"/>
        <v>0</v>
      </c>
      <c r="BD318" s="21">
        <v>0</v>
      </c>
      <c r="BE318" s="164">
        <f t="shared" si="371"/>
        <v>0</v>
      </c>
      <c r="BF318" s="253">
        <f t="shared" si="372"/>
        <v>0</v>
      </c>
      <c r="BG318" s="253">
        <f t="shared" si="373"/>
        <v>0</v>
      </c>
      <c r="BH318" s="10" t="b">
        <f t="shared" si="374"/>
        <v>1</v>
      </c>
      <c r="BI318" s="253">
        <f t="shared" si="375"/>
        <v>0</v>
      </c>
      <c r="BJ318" s="250">
        <f t="shared" si="378"/>
        <v>35910003</v>
      </c>
      <c r="BK318" s="251">
        <v>348</v>
      </c>
      <c r="BL318" s="251">
        <v>5</v>
      </c>
      <c r="BM318" s="252">
        <f t="shared" si="379"/>
        <v>0</v>
      </c>
      <c r="BN318" s="252">
        <f t="shared" si="380"/>
        <v>0</v>
      </c>
      <c r="BO318" s="252">
        <f t="shared" si="381"/>
        <v>0</v>
      </c>
      <c r="BP318" s="252">
        <f t="shared" si="382"/>
        <v>0</v>
      </c>
      <c r="BQ318" s="254">
        <f t="shared" si="383"/>
        <v>2820.01</v>
      </c>
      <c r="BR318">
        <f t="shared" si="376"/>
        <v>0</v>
      </c>
      <c r="BS318">
        <v>0</v>
      </c>
      <c r="BT318">
        <v>1</v>
      </c>
      <c r="BU318" t="s">
        <v>139</v>
      </c>
      <c r="BV318" t="str">
        <f t="shared" si="396"/>
        <v>0</v>
      </c>
      <c r="BW318" t="str">
        <f t="shared" si="396"/>
        <v>0</v>
      </c>
      <c r="BX318" t="str">
        <f t="shared" si="396"/>
        <v>1</v>
      </c>
      <c r="BY318" t="s">
        <v>23</v>
      </c>
      <c r="BZ318" s="253">
        <f t="shared" si="384"/>
        <v>0</v>
      </c>
      <c r="CA318" s="253">
        <f t="shared" si="385"/>
        <v>0</v>
      </c>
      <c r="CB318" s="253">
        <f t="shared" si="386"/>
        <v>0</v>
      </c>
      <c r="CC318" s="253">
        <f t="shared" si="387"/>
        <v>0</v>
      </c>
      <c r="CD318" s="253">
        <f t="shared" si="388"/>
        <v>0</v>
      </c>
      <c r="CE318" s="253">
        <f t="shared" si="389"/>
        <v>0</v>
      </c>
      <c r="CF318" s="253">
        <f t="shared" si="390"/>
        <v>0</v>
      </c>
      <c r="CG318" s="253">
        <f t="shared" si="391"/>
        <v>0</v>
      </c>
      <c r="CH318" s="253">
        <f t="shared" si="392"/>
        <v>0</v>
      </c>
      <c r="CI318" s="253">
        <f t="shared" si="393"/>
        <v>0</v>
      </c>
      <c r="CJ318" s="253">
        <f t="shared" si="394"/>
        <v>0</v>
      </c>
      <c r="CK318" s="253">
        <f t="shared" si="395"/>
        <v>0</v>
      </c>
    </row>
    <row r="319" spans="2:89" ht="20.399999999999999" x14ac:dyDescent="0.3">
      <c r="B319" s="129">
        <v>230</v>
      </c>
      <c r="C319" s="192">
        <v>358011</v>
      </c>
      <c r="D319" s="192">
        <v>35910003</v>
      </c>
      <c r="E319" s="155" t="s">
        <v>330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397"/>
        <v>0</v>
      </c>
      <c r="L319" s="156" t="s">
        <v>274</v>
      </c>
      <c r="M319" s="201">
        <v>0</v>
      </c>
      <c r="N319" s="262">
        <f t="shared" si="377"/>
        <v>992</v>
      </c>
      <c r="O319" s="106">
        <v>992</v>
      </c>
      <c r="P319" s="110">
        <f t="shared" si="355"/>
        <v>0</v>
      </c>
      <c r="Q319" s="112" t="s">
        <v>139</v>
      </c>
      <c r="R319" s="113">
        <f t="shared" si="349"/>
        <v>0</v>
      </c>
      <c r="S319" s="114">
        <f t="shared" si="356"/>
        <v>0</v>
      </c>
      <c r="T319" s="113">
        <f t="shared" si="350"/>
        <v>0</v>
      </c>
      <c r="U319" s="115">
        <f t="shared" si="357"/>
        <v>0</v>
      </c>
      <c r="V319" s="113">
        <f t="shared" si="351"/>
        <v>0</v>
      </c>
      <c r="W319" s="115">
        <f t="shared" si="358"/>
        <v>0</v>
      </c>
      <c r="X319" s="113">
        <f t="shared" si="352"/>
        <v>0</v>
      </c>
      <c r="Y319" s="115">
        <f t="shared" si="359"/>
        <v>0</v>
      </c>
      <c r="Z319" s="116">
        <f t="shared" si="353"/>
        <v>0</v>
      </c>
      <c r="AA319" s="117" t="b">
        <f t="shared" si="354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360"/>
        <v>0</v>
      </c>
      <c r="AJ319" s="21">
        <v>0</v>
      </c>
      <c r="AK319" s="164">
        <f t="shared" si="361"/>
        <v>0</v>
      </c>
      <c r="AL319" s="21">
        <v>0</v>
      </c>
      <c r="AM319" s="164">
        <f t="shared" si="362"/>
        <v>0</v>
      </c>
      <c r="AN319" s="21">
        <v>0</v>
      </c>
      <c r="AO319" s="164">
        <f t="shared" si="363"/>
        <v>0</v>
      </c>
      <c r="AP319" s="21">
        <v>0</v>
      </c>
      <c r="AQ319" s="164">
        <f t="shared" si="364"/>
        <v>0</v>
      </c>
      <c r="AR319" s="21">
        <v>0</v>
      </c>
      <c r="AS319" s="164">
        <f t="shared" si="365"/>
        <v>0</v>
      </c>
      <c r="AT319" s="21">
        <v>0</v>
      </c>
      <c r="AU319" s="164">
        <f t="shared" si="366"/>
        <v>0</v>
      </c>
      <c r="AV319" s="21">
        <v>0</v>
      </c>
      <c r="AW319" s="164">
        <f t="shared" si="367"/>
        <v>0</v>
      </c>
      <c r="AX319" s="21">
        <v>0</v>
      </c>
      <c r="AY319" s="164">
        <f t="shared" si="368"/>
        <v>0</v>
      </c>
      <c r="AZ319" s="21">
        <v>0</v>
      </c>
      <c r="BA319" s="164">
        <f t="shared" si="369"/>
        <v>0</v>
      </c>
      <c r="BB319" s="21">
        <v>0</v>
      </c>
      <c r="BC319" s="164">
        <f t="shared" si="370"/>
        <v>0</v>
      </c>
      <c r="BD319" s="21">
        <v>0</v>
      </c>
      <c r="BE319" s="164">
        <f t="shared" si="371"/>
        <v>0</v>
      </c>
      <c r="BF319" s="253">
        <f t="shared" si="372"/>
        <v>0</v>
      </c>
      <c r="BG319" s="253">
        <f t="shared" si="373"/>
        <v>0</v>
      </c>
      <c r="BH319" s="10" t="b">
        <f t="shared" si="374"/>
        <v>1</v>
      </c>
      <c r="BI319" s="253">
        <f t="shared" si="375"/>
        <v>0</v>
      </c>
      <c r="BJ319" s="250">
        <f t="shared" si="378"/>
        <v>35910003</v>
      </c>
      <c r="BK319" s="251">
        <v>348</v>
      </c>
      <c r="BL319" s="251">
        <v>5</v>
      </c>
      <c r="BM319" s="252">
        <f t="shared" si="379"/>
        <v>0</v>
      </c>
      <c r="BN319" s="252">
        <f t="shared" si="380"/>
        <v>0</v>
      </c>
      <c r="BO319" s="252">
        <f t="shared" si="381"/>
        <v>0</v>
      </c>
      <c r="BP319" s="252">
        <f t="shared" si="382"/>
        <v>0</v>
      </c>
      <c r="BQ319" s="254">
        <f t="shared" si="383"/>
        <v>992</v>
      </c>
      <c r="BR319">
        <f t="shared" si="376"/>
        <v>0</v>
      </c>
      <c r="BS319">
        <v>0</v>
      </c>
      <c r="BT319">
        <v>1</v>
      </c>
      <c r="BU319" t="s">
        <v>139</v>
      </c>
      <c r="BV319" t="str">
        <f t="shared" si="396"/>
        <v>0</v>
      </c>
      <c r="BW319" t="str">
        <f t="shared" si="396"/>
        <v>0</v>
      </c>
      <c r="BX319" t="str">
        <f t="shared" si="396"/>
        <v>1</v>
      </c>
      <c r="BY319" t="s">
        <v>23</v>
      </c>
      <c r="BZ319" s="253">
        <f t="shared" si="384"/>
        <v>0</v>
      </c>
      <c r="CA319" s="253">
        <f t="shared" si="385"/>
        <v>0</v>
      </c>
      <c r="CB319" s="253">
        <f t="shared" si="386"/>
        <v>0</v>
      </c>
      <c r="CC319" s="253">
        <f t="shared" si="387"/>
        <v>0</v>
      </c>
      <c r="CD319" s="253">
        <f t="shared" si="388"/>
        <v>0</v>
      </c>
      <c r="CE319" s="253">
        <f t="shared" si="389"/>
        <v>0</v>
      </c>
      <c r="CF319" s="253">
        <f t="shared" si="390"/>
        <v>0</v>
      </c>
      <c r="CG319" s="253">
        <f t="shared" si="391"/>
        <v>0</v>
      </c>
      <c r="CH319" s="253">
        <f t="shared" si="392"/>
        <v>0</v>
      </c>
      <c r="CI319" s="253">
        <f t="shared" si="393"/>
        <v>0</v>
      </c>
      <c r="CJ319" s="253">
        <f t="shared" si="394"/>
        <v>0</v>
      </c>
      <c r="CK319" s="253">
        <f t="shared" si="395"/>
        <v>0</v>
      </c>
    </row>
    <row r="320" spans="2:89" ht="20.399999999999999" x14ac:dyDescent="0.3">
      <c r="B320" s="129">
        <v>231</v>
      </c>
      <c r="C320" s="192">
        <v>358011</v>
      </c>
      <c r="D320" s="192">
        <v>35910003</v>
      </c>
      <c r="E320" s="155" t="s">
        <v>331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397"/>
        <v>0</v>
      </c>
      <c r="L320" s="156" t="s">
        <v>274</v>
      </c>
      <c r="M320" s="104">
        <v>0</v>
      </c>
      <c r="N320" s="262">
        <f t="shared" si="377"/>
        <v>4274.99</v>
      </c>
      <c r="O320" s="106">
        <v>4274.99</v>
      </c>
      <c r="P320" s="110">
        <f t="shared" si="355"/>
        <v>0</v>
      </c>
      <c r="Q320" s="112" t="s">
        <v>139</v>
      </c>
      <c r="R320" s="113">
        <f t="shared" si="349"/>
        <v>0</v>
      </c>
      <c r="S320" s="114">
        <f t="shared" si="356"/>
        <v>0</v>
      </c>
      <c r="T320" s="113">
        <f t="shared" si="350"/>
        <v>0</v>
      </c>
      <c r="U320" s="115">
        <f t="shared" si="357"/>
        <v>0</v>
      </c>
      <c r="V320" s="113">
        <f t="shared" si="351"/>
        <v>0</v>
      </c>
      <c r="W320" s="115">
        <f t="shared" si="358"/>
        <v>0</v>
      </c>
      <c r="X320" s="113">
        <f t="shared" si="352"/>
        <v>0</v>
      </c>
      <c r="Y320" s="115">
        <f t="shared" si="359"/>
        <v>0</v>
      </c>
      <c r="Z320" s="116">
        <f t="shared" si="353"/>
        <v>0</v>
      </c>
      <c r="AA320" s="117" t="b">
        <f t="shared" si="354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360"/>
        <v>0</v>
      </c>
      <c r="AJ320" s="21">
        <v>0</v>
      </c>
      <c r="AK320" s="164">
        <f t="shared" si="361"/>
        <v>0</v>
      </c>
      <c r="AL320" s="21">
        <v>0</v>
      </c>
      <c r="AM320" s="164">
        <f t="shared" si="362"/>
        <v>0</v>
      </c>
      <c r="AN320" s="21">
        <v>0</v>
      </c>
      <c r="AO320" s="164">
        <f t="shared" si="363"/>
        <v>0</v>
      </c>
      <c r="AP320" s="21">
        <v>0</v>
      </c>
      <c r="AQ320" s="164">
        <f t="shared" si="364"/>
        <v>0</v>
      </c>
      <c r="AR320" s="21">
        <v>0</v>
      </c>
      <c r="AS320" s="164">
        <f t="shared" si="365"/>
        <v>0</v>
      </c>
      <c r="AT320" s="21">
        <v>0</v>
      </c>
      <c r="AU320" s="164">
        <f t="shared" si="366"/>
        <v>0</v>
      </c>
      <c r="AV320" s="21">
        <v>0</v>
      </c>
      <c r="AW320" s="164">
        <f t="shared" si="367"/>
        <v>0</v>
      </c>
      <c r="AX320" s="21">
        <v>0</v>
      </c>
      <c r="AY320" s="164">
        <f t="shared" si="368"/>
        <v>0</v>
      </c>
      <c r="AZ320" s="21">
        <v>0</v>
      </c>
      <c r="BA320" s="164">
        <f t="shared" si="369"/>
        <v>0</v>
      </c>
      <c r="BB320" s="21">
        <v>0</v>
      </c>
      <c r="BC320" s="164">
        <f t="shared" si="370"/>
        <v>0</v>
      </c>
      <c r="BD320" s="21">
        <v>0</v>
      </c>
      <c r="BE320" s="164">
        <f t="shared" si="371"/>
        <v>0</v>
      </c>
      <c r="BF320" s="253">
        <f t="shared" si="372"/>
        <v>0</v>
      </c>
      <c r="BG320" s="253">
        <f t="shared" si="373"/>
        <v>0</v>
      </c>
      <c r="BH320" s="10" t="b">
        <f t="shared" si="374"/>
        <v>1</v>
      </c>
      <c r="BI320" s="253">
        <f t="shared" si="375"/>
        <v>0</v>
      </c>
      <c r="BJ320" s="250">
        <f t="shared" si="378"/>
        <v>35910003</v>
      </c>
      <c r="BK320" s="251">
        <v>348</v>
      </c>
      <c r="BL320" s="251">
        <v>5</v>
      </c>
      <c r="BM320" s="252">
        <f t="shared" si="379"/>
        <v>0</v>
      </c>
      <c r="BN320" s="252">
        <f t="shared" si="380"/>
        <v>0</v>
      </c>
      <c r="BO320" s="252">
        <f t="shared" si="381"/>
        <v>0</v>
      </c>
      <c r="BP320" s="252">
        <f t="shared" si="382"/>
        <v>0</v>
      </c>
      <c r="BQ320" s="254">
        <f t="shared" si="383"/>
        <v>4274.99</v>
      </c>
      <c r="BR320">
        <f t="shared" si="376"/>
        <v>0</v>
      </c>
      <c r="BS320">
        <v>0</v>
      </c>
      <c r="BT320">
        <v>1</v>
      </c>
      <c r="BU320" t="s">
        <v>139</v>
      </c>
      <c r="BV320" t="str">
        <f t="shared" si="396"/>
        <v>0</v>
      </c>
      <c r="BW320" t="str">
        <f t="shared" si="396"/>
        <v>0</v>
      </c>
      <c r="BX320" t="str">
        <f t="shared" si="396"/>
        <v>1</v>
      </c>
      <c r="BY320" t="s">
        <v>23</v>
      </c>
      <c r="BZ320" s="253">
        <f t="shared" si="384"/>
        <v>0</v>
      </c>
      <c r="CA320" s="253">
        <f t="shared" si="385"/>
        <v>0</v>
      </c>
      <c r="CB320" s="253">
        <f t="shared" si="386"/>
        <v>0</v>
      </c>
      <c r="CC320" s="253">
        <f t="shared" si="387"/>
        <v>0</v>
      </c>
      <c r="CD320" s="253">
        <f t="shared" si="388"/>
        <v>0</v>
      </c>
      <c r="CE320" s="253">
        <f t="shared" si="389"/>
        <v>0</v>
      </c>
      <c r="CF320" s="253">
        <f t="shared" si="390"/>
        <v>0</v>
      </c>
      <c r="CG320" s="253">
        <f t="shared" si="391"/>
        <v>0</v>
      </c>
      <c r="CH320" s="253">
        <f t="shared" si="392"/>
        <v>0</v>
      </c>
      <c r="CI320" s="253">
        <f t="shared" si="393"/>
        <v>0</v>
      </c>
      <c r="CJ320" s="253">
        <f t="shared" si="394"/>
        <v>0</v>
      </c>
      <c r="CK320" s="253">
        <f t="shared" si="395"/>
        <v>0</v>
      </c>
    </row>
    <row r="321" spans="2:89" ht="20.399999999999999" x14ac:dyDescent="0.3">
      <c r="B321" s="129">
        <v>232</v>
      </c>
      <c r="C321" s="192">
        <v>358011</v>
      </c>
      <c r="D321" s="192">
        <v>35910003</v>
      </c>
      <c r="E321" s="155" t="s">
        <v>332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397"/>
        <v>0</v>
      </c>
      <c r="L321" s="156" t="s">
        <v>274</v>
      </c>
      <c r="M321" s="201">
        <v>0</v>
      </c>
      <c r="N321" s="262">
        <f t="shared" si="377"/>
        <v>2000</v>
      </c>
      <c r="O321" s="106">
        <v>2000</v>
      </c>
      <c r="P321" s="110">
        <f t="shared" si="355"/>
        <v>0</v>
      </c>
      <c r="Q321" s="112" t="s">
        <v>139</v>
      </c>
      <c r="R321" s="113">
        <f t="shared" si="349"/>
        <v>0</v>
      </c>
      <c r="S321" s="114">
        <f t="shared" si="356"/>
        <v>0</v>
      </c>
      <c r="T321" s="113">
        <f t="shared" si="350"/>
        <v>0</v>
      </c>
      <c r="U321" s="115">
        <f t="shared" si="357"/>
        <v>0</v>
      </c>
      <c r="V321" s="113">
        <f t="shared" si="351"/>
        <v>0</v>
      </c>
      <c r="W321" s="115">
        <f t="shared" si="358"/>
        <v>0</v>
      </c>
      <c r="X321" s="113">
        <f t="shared" si="352"/>
        <v>0</v>
      </c>
      <c r="Y321" s="115">
        <f t="shared" si="359"/>
        <v>0</v>
      </c>
      <c r="Z321" s="116">
        <f t="shared" si="353"/>
        <v>0</v>
      </c>
      <c r="AA321" s="117" t="b">
        <f t="shared" si="354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360"/>
        <v>0</v>
      </c>
      <c r="AJ321" s="21">
        <v>0</v>
      </c>
      <c r="AK321" s="164">
        <f t="shared" si="361"/>
        <v>0</v>
      </c>
      <c r="AL321" s="21">
        <v>0</v>
      </c>
      <c r="AM321" s="164">
        <f t="shared" si="362"/>
        <v>0</v>
      </c>
      <c r="AN321" s="21">
        <v>0</v>
      </c>
      <c r="AO321" s="164">
        <f t="shared" si="363"/>
        <v>0</v>
      </c>
      <c r="AP321" s="21">
        <v>0</v>
      </c>
      <c r="AQ321" s="164">
        <f t="shared" si="364"/>
        <v>0</v>
      </c>
      <c r="AR321" s="21">
        <v>0</v>
      </c>
      <c r="AS321" s="164">
        <f t="shared" si="365"/>
        <v>0</v>
      </c>
      <c r="AT321" s="21">
        <v>0</v>
      </c>
      <c r="AU321" s="164">
        <f t="shared" si="366"/>
        <v>0</v>
      </c>
      <c r="AV321" s="21">
        <v>0</v>
      </c>
      <c r="AW321" s="164">
        <f t="shared" si="367"/>
        <v>0</v>
      </c>
      <c r="AX321" s="21">
        <v>0</v>
      </c>
      <c r="AY321" s="164">
        <f t="shared" si="368"/>
        <v>0</v>
      </c>
      <c r="AZ321" s="21">
        <v>0</v>
      </c>
      <c r="BA321" s="164">
        <f t="shared" si="369"/>
        <v>0</v>
      </c>
      <c r="BB321" s="21">
        <v>0</v>
      </c>
      <c r="BC321" s="164">
        <f t="shared" si="370"/>
        <v>0</v>
      </c>
      <c r="BD321" s="21">
        <v>0</v>
      </c>
      <c r="BE321" s="164">
        <f t="shared" si="371"/>
        <v>0</v>
      </c>
      <c r="BF321" s="253">
        <f t="shared" si="372"/>
        <v>0</v>
      </c>
      <c r="BG321" s="253">
        <f t="shared" si="373"/>
        <v>0</v>
      </c>
      <c r="BH321" s="10" t="b">
        <f t="shared" si="374"/>
        <v>1</v>
      </c>
      <c r="BI321" s="253">
        <f t="shared" si="375"/>
        <v>0</v>
      </c>
      <c r="BJ321" s="250">
        <f t="shared" si="378"/>
        <v>35910003</v>
      </c>
      <c r="BK321" s="251">
        <v>348</v>
      </c>
      <c r="BL321" s="251">
        <v>5</v>
      </c>
      <c r="BM321" s="252">
        <f t="shared" si="379"/>
        <v>0</v>
      </c>
      <c r="BN321" s="252">
        <f t="shared" si="380"/>
        <v>0</v>
      </c>
      <c r="BO321" s="252">
        <f t="shared" si="381"/>
        <v>0</v>
      </c>
      <c r="BP321" s="252">
        <f t="shared" si="382"/>
        <v>0</v>
      </c>
      <c r="BQ321" s="254">
        <f t="shared" si="383"/>
        <v>2000</v>
      </c>
      <c r="BR321">
        <f t="shared" si="376"/>
        <v>0</v>
      </c>
      <c r="BS321">
        <v>0</v>
      </c>
      <c r="BT321">
        <v>1</v>
      </c>
      <c r="BU321" t="s">
        <v>139</v>
      </c>
      <c r="BV321" t="str">
        <f t="shared" si="396"/>
        <v>0</v>
      </c>
      <c r="BW321" t="str">
        <f t="shared" si="396"/>
        <v>0</v>
      </c>
      <c r="BX321" t="str">
        <f t="shared" si="396"/>
        <v>1</v>
      </c>
      <c r="BY321" t="s">
        <v>23</v>
      </c>
      <c r="BZ321" s="253">
        <f t="shared" si="384"/>
        <v>0</v>
      </c>
      <c r="CA321" s="253">
        <f t="shared" si="385"/>
        <v>0</v>
      </c>
      <c r="CB321" s="253">
        <f t="shared" si="386"/>
        <v>0</v>
      </c>
      <c r="CC321" s="253">
        <f t="shared" si="387"/>
        <v>0</v>
      </c>
      <c r="CD321" s="253">
        <f t="shared" si="388"/>
        <v>0</v>
      </c>
      <c r="CE321" s="253">
        <f t="shared" si="389"/>
        <v>0</v>
      </c>
      <c r="CF321" s="253">
        <f t="shared" si="390"/>
        <v>0</v>
      </c>
      <c r="CG321" s="253">
        <f t="shared" si="391"/>
        <v>0</v>
      </c>
      <c r="CH321" s="253">
        <f t="shared" si="392"/>
        <v>0</v>
      </c>
      <c r="CI321" s="253">
        <f t="shared" si="393"/>
        <v>0</v>
      </c>
      <c r="CJ321" s="253">
        <f t="shared" si="394"/>
        <v>0</v>
      </c>
      <c r="CK321" s="253">
        <f t="shared" si="395"/>
        <v>0</v>
      </c>
    </row>
    <row r="322" spans="2:89" ht="20.399999999999999" x14ac:dyDescent="0.3">
      <c r="B322" s="129">
        <v>233</v>
      </c>
      <c r="C322" s="192">
        <v>358011</v>
      </c>
      <c r="D322" s="192">
        <v>35910003</v>
      </c>
      <c r="E322" s="155" t="s">
        <v>333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397"/>
        <v>0</v>
      </c>
      <c r="L322" s="156" t="s">
        <v>274</v>
      </c>
      <c r="M322" s="104">
        <v>0</v>
      </c>
      <c r="N322" s="262">
        <f t="shared" si="377"/>
        <v>2300</v>
      </c>
      <c r="O322" s="106">
        <v>2300</v>
      </c>
      <c r="P322" s="110">
        <f t="shared" si="355"/>
        <v>0</v>
      </c>
      <c r="Q322" s="112" t="s">
        <v>139</v>
      </c>
      <c r="R322" s="113">
        <f t="shared" si="349"/>
        <v>0</v>
      </c>
      <c r="S322" s="114">
        <f t="shared" si="356"/>
        <v>0</v>
      </c>
      <c r="T322" s="113">
        <f t="shared" si="350"/>
        <v>0</v>
      </c>
      <c r="U322" s="115">
        <f t="shared" si="357"/>
        <v>0</v>
      </c>
      <c r="V322" s="113">
        <f t="shared" si="351"/>
        <v>0</v>
      </c>
      <c r="W322" s="115">
        <f t="shared" si="358"/>
        <v>0</v>
      </c>
      <c r="X322" s="113">
        <f t="shared" si="352"/>
        <v>0</v>
      </c>
      <c r="Y322" s="115">
        <f t="shared" si="359"/>
        <v>0</v>
      </c>
      <c r="Z322" s="116">
        <f t="shared" si="353"/>
        <v>0</v>
      </c>
      <c r="AA322" s="117" t="b">
        <f t="shared" si="354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360"/>
        <v>0</v>
      </c>
      <c r="AJ322" s="21">
        <v>0</v>
      </c>
      <c r="AK322" s="164">
        <f t="shared" si="361"/>
        <v>0</v>
      </c>
      <c r="AL322" s="21">
        <v>0</v>
      </c>
      <c r="AM322" s="164">
        <f t="shared" si="362"/>
        <v>0</v>
      </c>
      <c r="AN322" s="21">
        <v>0</v>
      </c>
      <c r="AO322" s="164">
        <f t="shared" si="363"/>
        <v>0</v>
      </c>
      <c r="AP322" s="21">
        <v>0</v>
      </c>
      <c r="AQ322" s="164">
        <f t="shared" si="364"/>
        <v>0</v>
      </c>
      <c r="AR322" s="21">
        <v>0</v>
      </c>
      <c r="AS322" s="164">
        <f t="shared" si="365"/>
        <v>0</v>
      </c>
      <c r="AT322" s="21">
        <v>0</v>
      </c>
      <c r="AU322" s="164">
        <f t="shared" si="366"/>
        <v>0</v>
      </c>
      <c r="AV322" s="21">
        <v>0</v>
      </c>
      <c r="AW322" s="164">
        <f t="shared" si="367"/>
        <v>0</v>
      </c>
      <c r="AX322" s="21">
        <v>0</v>
      </c>
      <c r="AY322" s="164">
        <f t="shared" si="368"/>
        <v>0</v>
      </c>
      <c r="AZ322" s="21">
        <v>0</v>
      </c>
      <c r="BA322" s="164">
        <f t="shared" si="369"/>
        <v>0</v>
      </c>
      <c r="BB322" s="21">
        <v>0</v>
      </c>
      <c r="BC322" s="164">
        <f t="shared" si="370"/>
        <v>0</v>
      </c>
      <c r="BD322" s="21">
        <v>0</v>
      </c>
      <c r="BE322" s="164">
        <f t="shared" si="371"/>
        <v>0</v>
      </c>
      <c r="BF322" s="253">
        <f t="shared" si="372"/>
        <v>0</v>
      </c>
      <c r="BG322" s="253">
        <f t="shared" si="373"/>
        <v>0</v>
      </c>
      <c r="BH322" s="10" t="b">
        <f t="shared" si="374"/>
        <v>1</v>
      </c>
      <c r="BI322" s="253">
        <f t="shared" si="375"/>
        <v>0</v>
      </c>
      <c r="BJ322" s="250">
        <f t="shared" si="378"/>
        <v>35910003</v>
      </c>
      <c r="BK322" s="251">
        <v>348</v>
      </c>
      <c r="BL322" s="251">
        <v>5</v>
      </c>
      <c r="BM322" s="252">
        <f t="shared" si="379"/>
        <v>0</v>
      </c>
      <c r="BN322" s="252">
        <f t="shared" si="380"/>
        <v>0</v>
      </c>
      <c r="BO322" s="252">
        <f t="shared" si="381"/>
        <v>0</v>
      </c>
      <c r="BP322" s="252">
        <f t="shared" si="382"/>
        <v>0</v>
      </c>
      <c r="BQ322" s="254">
        <f t="shared" si="383"/>
        <v>2300</v>
      </c>
      <c r="BR322">
        <f t="shared" si="376"/>
        <v>0</v>
      </c>
      <c r="BS322">
        <v>0</v>
      </c>
      <c r="BT322">
        <v>1</v>
      </c>
      <c r="BU322" t="s">
        <v>139</v>
      </c>
      <c r="BV322" t="str">
        <f t="shared" si="396"/>
        <v>0</v>
      </c>
      <c r="BW322" t="str">
        <f t="shared" si="396"/>
        <v>0</v>
      </c>
      <c r="BX322" t="str">
        <f t="shared" si="396"/>
        <v>1</v>
      </c>
      <c r="BY322" t="s">
        <v>23</v>
      </c>
      <c r="BZ322" s="253">
        <f t="shared" si="384"/>
        <v>0</v>
      </c>
      <c r="CA322" s="253">
        <f t="shared" si="385"/>
        <v>0</v>
      </c>
      <c r="CB322" s="253">
        <f t="shared" si="386"/>
        <v>0</v>
      </c>
      <c r="CC322" s="253">
        <f t="shared" si="387"/>
        <v>0</v>
      </c>
      <c r="CD322" s="253">
        <f t="shared" si="388"/>
        <v>0</v>
      </c>
      <c r="CE322" s="253">
        <f t="shared" si="389"/>
        <v>0</v>
      </c>
      <c r="CF322" s="253">
        <f t="shared" si="390"/>
        <v>0</v>
      </c>
      <c r="CG322" s="253">
        <f t="shared" si="391"/>
        <v>0</v>
      </c>
      <c r="CH322" s="253">
        <f t="shared" si="392"/>
        <v>0</v>
      </c>
      <c r="CI322" s="253">
        <f t="shared" si="393"/>
        <v>0</v>
      </c>
      <c r="CJ322" s="253">
        <f t="shared" si="394"/>
        <v>0</v>
      </c>
      <c r="CK322" s="253">
        <f t="shared" si="395"/>
        <v>0</v>
      </c>
    </row>
    <row r="323" spans="2:89" ht="20.399999999999999" x14ac:dyDescent="0.3">
      <c r="B323" s="129">
        <v>234</v>
      </c>
      <c r="C323" s="192">
        <v>358011</v>
      </c>
      <c r="D323" s="192">
        <v>35910003</v>
      </c>
      <c r="E323" s="155" t="s">
        <v>334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397"/>
        <v>0</v>
      </c>
      <c r="L323" s="156" t="s">
        <v>274</v>
      </c>
      <c r="M323" s="201">
        <v>0</v>
      </c>
      <c r="N323" s="262">
        <f t="shared" si="377"/>
        <v>3200</v>
      </c>
      <c r="O323" s="106">
        <v>3200</v>
      </c>
      <c r="P323" s="110">
        <f t="shared" si="355"/>
        <v>0</v>
      </c>
      <c r="Q323" s="112" t="s">
        <v>139</v>
      </c>
      <c r="R323" s="113">
        <f t="shared" si="349"/>
        <v>0</v>
      </c>
      <c r="S323" s="114">
        <f t="shared" si="356"/>
        <v>0</v>
      </c>
      <c r="T323" s="113">
        <f t="shared" si="350"/>
        <v>0</v>
      </c>
      <c r="U323" s="115">
        <f t="shared" si="357"/>
        <v>0</v>
      </c>
      <c r="V323" s="113">
        <f t="shared" si="351"/>
        <v>0</v>
      </c>
      <c r="W323" s="115">
        <f t="shared" si="358"/>
        <v>0</v>
      </c>
      <c r="X323" s="113">
        <f t="shared" si="352"/>
        <v>0</v>
      </c>
      <c r="Y323" s="115">
        <f t="shared" si="359"/>
        <v>0</v>
      </c>
      <c r="Z323" s="116">
        <f t="shared" si="353"/>
        <v>0</v>
      </c>
      <c r="AA323" s="117" t="b">
        <f t="shared" si="354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360"/>
        <v>0</v>
      </c>
      <c r="AJ323" s="21">
        <v>0</v>
      </c>
      <c r="AK323" s="164">
        <f t="shared" si="361"/>
        <v>0</v>
      </c>
      <c r="AL323" s="21">
        <v>0</v>
      </c>
      <c r="AM323" s="164">
        <f t="shared" si="362"/>
        <v>0</v>
      </c>
      <c r="AN323" s="21">
        <v>0</v>
      </c>
      <c r="AO323" s="164">
        <f t="shared" si="363"/>
        <v>0</v>
      </c>
      <c r="AP323" s="21">
        <v>0</v>
      </c>
      <c r="AQ323" s="164">
        <f t="shared" si="364"/>
        <v>0</v>
      </c>
      <c r="AR323" s="21">
        <v>0</v>
      </c>
      <c r="AS323" s="164">
        <f t="shared" si="365"/>
        <v>0</v>
      </c>
      <c r="AT323" s="21">
        <v>0</v>
      </c>
      <c r="AU323" s="164">
        <f t="shared" si="366"/>
        <v>0</v>
      </c>
      <c r="AV323" s="21">
        <v>0</v>
      </c>
      <c r="AW323" s="164">
        <f t="shared" si="367"/>
        <v>0</v>
      </c>
      <c r="AX323" s="21">
        <v>0</v>
      </c>
      <c r="AY323" s="164">
        <f t="shared" si="368"/>
        <v>0</v>
      </c>
      <c r="AZ323" s="21">
        <v>0</v>
      </c>
      <c r="BA323" s="164">
        <f t="shared" si="369"/>
        <v>0</v>
      </c>
      <c r="BB323" s="21">
        <v>0</v>
      </c>
      <c r="BC323" s="164">
        <f t="shared" si="370"/>
        <v>0</v>
      </c>
      <c r="BD323" s="21">
        <v>0</v>
      </c>
      <c r="BE323" s="164">
        <f t="shared" si="371"/>
        <v>0</v>
      </c>
      <c r="BF323" s="253">
        <f t="shared" si="372"/>
        <v>0</v>
      </c>
      <c r="BG323" s="253">
        <f t="shared" si="373"/>
        <v>0</v>
      </c>
      <c r="BH323" s="10" t="b">
        <f t="shared" si="374"/>
        <v>1</v>
      </c>
      <c r="BI323" s="253">
        <f t="shared" si="375"/>
        <v>0</v>
      </c>
      <c r="BJ323" s="250">
        <f t="shared" si="378"/>
        <v>35910003</v>
      </c>
      <c r="BK323" s="251">
        <v>348</v>
      </c>
      <c r="BL323" s="251">
        <v>5</v>
      </c>
      <c r="BM323" s="252">
        <f t="shared" si="379"/>
        <v>0</v>
      </c>
      <c r="BN323" s="252">
        <f t="shared" si="380"/>
        <v>0</v>
      </c>
      <c r="BO323" s="252">
        <f t="shared" si="381"/>
        <v>0</v>
      </c>
      <c r="BP323" s="252">
        <f t="shared" si="382"/>
        <v>0</v>
      </c>
      <c r="BQ323" s="254">
        <f t="shared" si="383"/>
        <v>3200</v>
      </c>
      <c r="BR323">
        <f t="shared" si="376"/>
        <v>0</v>
      </c>
      <c r="BS323">
        <v>0</v>
      </c>
      <c r="BT323">
        <v>1</v>
      </c>
      <c r="BU323" t="s">
        <v>139</v>
      </c>
      <c r="BV323" t="str">
        <f t="shared" si="396"/>
        <v>0</v>
      </c>
      <c r="BW323" t="str">
        <f t="shared" si="396"/>
        <v>0</v>
      </c>
      <c r="BX323" t="str">
        <f t="shared" si="396"/>
        <v>1</v>
      </c>
      <c r="BY323" t="s">
        <v>23</v>
      </c>
      <c r="BZ323" s="253">
        <f t="shared" si="384"/>
        <v>0</v>
      </c>
      <c r="CA323" s="253">
        <f t="shared" si="385"/>
        <v>0</v>
      </c>
      <c r="CB323" s="253">
        <f t="shared" si="386"/>
        <v>0</v>
      </c>
      <c r="CC323" s="253">
        <f t="shared" si="387"/>
        <v>0</v>
      </c>
      <c r="CD323" s="253">
        <f t="shared" si="388"/>
        <v>0</v>
      </c>
      <c r="CE323" s="253">
        <f t="shared" si="389"/>
        <v>0</v>
      </c>
      <c r="CF323" s="253">
        <f t="shared" si="390"/>
        <v>0</v>
      </c>
      <c r="CG323" s="253">
        <f t="shared" si="391"/>
        <v>0</v>
      </c>
      <c r="CH323" s="253">
        <f t="shared" si="392"/>
        <v>0</v>
      </c>
      <c r="CI323" s="253">
        <f t="shared" si="393"/>
        <v>0</v>
      </c>
      <c r="CJ323" s="253">
        <f t="shared" si="394"/>
        <v>0</v>
      </c>
      <c r="CK323" s="253">
        <f t="shared" si="395"/>
        <v>0</v>
      </c>
    </row>
    <row r="324" spans="2:89" ht="20.399999999999999" x14ac:dyDescent="0.3">
      <c r="B324" s="129">
        <v>235</v>
      </c>
      <c r="C324" s="192">
        <v>358011</v>
      </c>
      <c r="D324" s="192">
        <v>35910003</v>
      </c>
      <c r="E324" s="155" t="s">
        <v>335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397"/>
        <v>0</v>
      </c>
      <c r="L324" s="156" t="s">
        <v>274</v>
      </c>
      <c r="M324" s="104">
        <v>0</v>
      </c>
      <c r="N324" s="262">
        <f t="shared" si="377"/>
        <v>3590</v>
      </c>
      <c r="O324" s="106">
        <v>3590</v>
      </c>
      <c r="P324" s="110">
        <f t="shared" si="355"/>
        <v>0</v>
      </c>
      <c r="Q324" s="112" t="s">
        <v>139</v>
      </c>
      <c r="R324" s="113">
        <f t="shared" si="349"/>
        <v>0</v>
      </c>
      <c r="S324" s="114">
        <f t="shared" si="356"/>
        <v>0</v>
      </c>
      <c r="T324" s="113">
        <f t="shared" si="350"/>
        <v>0</v>
      </c>
      <c r="U324" s="115">
        <f t="shared" si="357"/>
        <v>0</v>
      </c>
      <c r="V324" s="113">
        <f t="shared" si="351"/>
        <v>0</v>
      </c>
      <c r="W324" s="115">
        <f t="shared" si="358"/>
        <v>0</v>
      </c>
      <c r="X324" s="113">
        <f t="shared" si="352"/>
        <v>0</v>
      </c>
      <c r="Y324" s="115">
        <f t="shared" si="359"/>
        <v>0</v>
      </c>
      <c r="Z324" s="116">
        <f t="shared" si="353"/>
        <v>0</v>
      </c>
      <c r="AA324" s="117" t="b">
        <f t="shared" si="354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360"/>
        <v>0</v>
      </c>
      <c r="AJ324" s="21">
        <v>0</v>
      </c>
      <c r="AK324" s="164">
        <f t="shared" si="361"/>
        <v>0</v>
      </c>
      <c r="AL324" s="21">
        <v>0</v>
      </c>
      <c r="AM324" s="164">
        <f t="shared" si="362"/>
        <v>0</v>
      </c>
      <c r="AN324" s="21">
        <v>0</v>
      </c>
      <c r="AO324" s="164">
        <f t="shared" si="363"/>
        <v>0</v>
      </c>
      <c r="AP324" s="21">
        <v>0</v>
      </c>
      <c r="AQ324" s="164">
        <f t="shared" si="364"/>
        <v>0</v>
      </c>
      <c r="AR324" s="21">
        <v>0</v>
      </c>
      <c r="AS324" s="164">
        <f t="shared" si="365"/>
        <v>0</v>
      </c>
      <c r="AT324" s="21">
        <v>0</v>
      </c>
      <c r="AU324" s="164">
        <f t="shared" si="366"/>
        <v>0</v>
      </c>
      <c r="AV324" s="21">
        <v>0</v>
      </c>
      <c r="AW324" s="164">
        <f t="shared" si="367"/>
        <v>0</v>
      </c>
      <c r="AX324" s="21">
        <v>0</v>
      </c>
      <c r="AY324" s="164">
        <f t="shared" si="368"/>
        <v>0</v>
      </c>
      <c r="AZ324" s="21">
        <v>0</v>
      </c>
      <c r="BA324" s="164">
        <f t="shared" si="369"/>
        <v>0</v>
      </c>
      <c r="BB324" s="21">
        <v>0</v>
      </c>
      <c r="BC324" s="164">
        <f t="shared" si="370"/>
        <v>0</v>
      </c>
      <c r="BD324" s="21">
        <v>0</v>
      </c>
      <c r="BE324" s="164">
        <f t="shared" si="371"/>
        <v>0</v>
      </c>
      <c r="BF324" s="253">
        <f t="shared" si="372"/>
        <v>0</v>
      </c>
      <c r="BG324" s="253">
        <f t="shared" si="373"/>
        <v>0</v>
      </c>
      <c r="BH324" s="10" t="b">
        <f t="shared" si="374"/>
        <v>1</v>
      </c>
      <c r="BI324" s="253">
        <f t="shared" si="375"/>
        <v>0</v>
      </c>
      <c r="BJ324" s="250">
        <f t="shared" si="378"/>
        <v>35910003</v>
      </c>
      <c r="BK324" s="251">
        <v>348</v>
      </c>
      <c r="BL324" s="251">
        <v>5</v>
      </c>
      <c r="BM324" s="252">
        <f t="shared" si="379"/>
        <v>0</v>
      </c>
      <c r="BN324" s="252">
        <f t="shared" si="380"/>
        <v>0</v>
      </c>
      <c r="BO324" s="252">
        <f t="shared" si="381"/>
        <v>0</v>
      </c>
      <c r="BP324" s="252">
        <f t="shared" si="382"/>
        <v>0</v>
      </c>
      <c r="BQ324" s="254">
        <f t="shared" si="383"/>
        <v>3590</v>
      </c>
      <c r="BR324">
        <f t="shared" si="376"/>
        <v>0</v>
      </c>
      <c r="BS324">
        <v>0</v>
      </c>
      <c r="BT324">
        <v>1</v>
      </c>
      <c r="BU324" t="s">
        <v>139</v>
      </c>
      <c r="BV324" t="str">
        <f t="shared" si="396"/>
        <v>0</v>
      </c>
      <c r="BW324" t="str">
        <f t="shared" si="396"/>
        <v>0</v>
      </c>
      <c r="BX324" t="str">
        <f t="shared" si="396"/>
        <v>1</v>
      </c>
      <c r="BY324" t="s">
        <v>23</v>
      </c>
      <c r="BZ324" s="253">
        <f t="shared" si="384"/>
        <v>0</v>
      </c>
      <c r="CA324" s="253">
        <f t="shared" si="385"/>
        <v>0</v>
      </c>
      <c r="CB324" s="253">
        <f t="shared" si="386"/>
        <v>0</v>
      </c>
      <c r="CC324" s="253">
        <f t="shared" si="387"/>
        <v>0</v>
      </c>
      <c r="CD324" s="253">
        <f t="shared" si="388"/>
        <v>0</v>
      </c>
      <c r="CE324" s="253">
        <f t="shared" si="389"/>
        <v>0</v>
      </c>
      <c r="CF324" s="253">
        <f t="shared" si="390"/>
        <v>0</v>
      </c>
      <c r="CG324" s="253">
        <f t="shared" si="391"/>
        <v>0</v>
      </c>
      <c r="CH324" s="253">
        <f t="shared" si="392"/>
        <v>0</v>
      </c>
      <c r="CI324" s="253">
        <f t="shared" si="393"/>
        <v>0</v>
      </c>
      <c r="CJ324" s="253">
        <f t="shared" si="394"/>
        <v>0</v>
      </c>
      <c r="CK324" s="253">
        <f t="shared" si="395"/>
        <v>0</v>
      </c>
    </row>
    <row r="325" spans="2:89" ht="20.399999999999999" x14ac:dyDescent="0.3">
      <c r="B325" s="129">
        <v>236</v>
      </c>
      <c r="C325" s="192">
        <v>358011</v>
      </c>
      <c r="D325" s="192">
        <v>35910003</v>
      </c>
      <c r="E325" s="155" t="s">
        <v>336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397"/>
        <v>0</v>
      </c>
      <c r="L325" s="156" t="s">
        <v>274</v>
      </c>
      <c r="M325" s="201">
        <v>0</v>
      </c>
      <c r="N325" s="262">
        <f t="shared" si="377"/>
        <v>1519.99</v>
      </c>
      <c r="O325" s="106">
        <v>1519.99</v>
      </c>
      <c r="P325" s="110">
        <f t="shared" si="355"/>
        <v>0</v>
      </c>
      <c r="Q325" s="112" t="s">
        <v>139</v>
      </c>
      <c r="R325" s="113">
        <f t="shared" si="349"/>
        <v>0</v>
      </c>
      <c r="S325" s="114">
        <f t="shared" si="356"/>
        <v>0</v>
      </c>
      <c r="T325" s="113">
        <f t="shared" si="350"/>
        <v>0</v>
      </c>
      <c r="U325" s="115">
        <f t="shared" si="357"/>
        <v>0</v>
      </c>
      <c r="V325" s="113">
        <f t="shared" si="351"/>
        <v>0</v>
      </c>
      <c r="W325" s="115">
        <f t="shared" si="358"/>
        <v>0</v>
      </c>
      <c r="X325" s="113">
        <f t="shared" si="352"/>
        <v>0</v>
      </c>
      <c r="Y325" s="115">
        <f t="shared" si="359"/>
        <v>0</v>
      </c>
      <c r="Z325" s="116">
        <f t="shared" si="353"/>
        <v>0</v>
      </c>
      <c r="AA325" s="117" t="b">
        <f t="shared" si="354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360"/>
        <v>0</v>
      </c>
      <c r="AJ325" s="21">
        <v>0</v>
      </c>
      <c r="AK325" s="164">
        <f t="shared" si="361"/>
        <v>0</v>
      </c>
      <c r="AL325" s="21">
        <v>0</v>
      </c>
      <c r="AM325" s="164">
        <f t="shared" si="362"/>
        <v>0</v>
      </c>
      <c r="AN325" s="21">
        <v>0</v>
      </c>
      <c r="AO325" s="164">
        <f t="shared" si="363"/>
        <v>0</v>
      </c>
      <c r="AP325" s="21">
        <v>0</v>
      </c>
      <c r="AQ325" s="164">
        <f t="shared" si="364"/>
        <v>0</v>
      </c>
      <c r="AR325" s="21">
        <v>0</v>
      </c>
      <c r="AS325" s="164">
        <f t="shared" si="365"/>
        <v>0</v>
      </c>
      <c r="AT325" s="21">
        <v>0</v>
      </c>
      <c r="AU325" s="164">
        <f t="shared" si="366"/>
        <v>0</v>
      </c>
      <c r="AV325" s="21">
        <v>0</v>
      </c>
      <c r="AW325" s="164">
        <f t="shared" si="367"/>
        <v>0</v>
      </c>
      <c r="AX325" s="21">
        <v>0</v>
      </c>
      <c r="AY325" s="164">
        <f t="shared" si="368"/>
        <v>0</v>
      </c>
      <c r="AZ325" s="21">
        <v>0</v>
      </c>
      <c r="BA325" s="164">
        <f t="shared" si="369"/>
        <v>0</v>
      </c>
      <c r="BB325" s="21">
        <v>0</v>
      </c>
      <c r="BC325" s="164">
        <f t="shared" si="370"/>
        <v>0</v>
      </c>
      <c r="BD325" s="21">
        <v>0</v>
      </c>
      <c r="BE325" s="164">
        <f t="shared" si="371"/>
        <v>0</v>
      </c>
      <c r="BF325" s="253">
        <f t="shared" si="372"/>
        <v>0</v>
      </c>
      <c r="BG325" s="253">
        <f t="shared" si="373"/>
        <v>0</v>
      </c>
      <c r="BH325" s="10" t="b">
        <f t="shared" si="374"/>
        <v>1</v>
      </c>
      <c r="BI325" s="253">
        <f t="shared" si="375"/>
        <v>0</v>
      </c>
      <c r="BJ325" s="250">
        <f t="shared" si="378"/>
        <v>35910003</v>
      </c>
      <c r="BK325" s="251">
        <v>348</v>
      </c>
      <c r="BL325" s="251">
        <v>5</v>
      </c>
      <c r="BM325" s="252">
        <f t="shared" si="379"/>
        <v>0</v>
      </c>
      <c r="BN325" s="252">
        <f t="shared" si="380"/>
        <v>0</v>
      </c>
      <c r="BO325" s="252">
        <f t="shared" si="381"/>
        <v>0</v>
      </c>
      <c r="BP325" s="252">
        <f t="shared" si="382"/>
        <v>0</v>
      </c>
      <c r="BQ325" s="254">
        <f t="shared" si="383"/>
        <v>1519.99</v>
      </c>
      <c r="BR325">
        <f t="shared" si="376"/>
        <v>0</v>
      </c>
      <c r="BS325">
        <v>0</v>
      </c>
      <c r="BT325">
        <v>1</v>
      </c>
      <c r="BU325" t="s">
        <v>139</v>
      </c>
      <c r="BV325" t="str">
        <f t="shared" si="396"/>
        <v>0</v>
      </c>
      <c r="BW325" t="str">
        <f t="shared" si="396"/>
        <v>0</v>
      </c>
      <c r="BX325" t="str">
        <f t="shared" si="396"/>
        <v>1</v>
      </c>
      <c r="BY325" t="s">
        <v>23</v>
      </c>
      <c r="BZ325" s="253">
        <f t="shared" si="384"/>
        <v>0</v>
      </c>
      <c r="CA325" s="253">
        <f t="shared" si="385"/>
        <v>0</v>
      </c>
      <c r="CB325" s="253">
        <f t="shared" si="386"/>
        <v>0</v>
      </c>
      <c r="CC325" s="253">
        <f t="shared" si="387"/>
        <v>0</v>
      </c>
      <c r="CD325" s="253">
        <f t="shared" si="388"/>
        <v>0</v>
      </c>
      <c r="CE325" s="253">
        <f t="shared" si="389"/>
        <v>0</v>
      </c>
      <c r="CF325" s="253">
        <f t="shared" si="390"/>
        <v>0</v>
      </c>
      <c r="CG325" s="253">
        <f t="shared" si="391"/>
        <v>0</v>
      </c>
      <c r="CH325" s="253">
        <f t="shared" si="392"/>
        <v>0</v>
      </c>
      <c r="CI325" s="253">
        <f t="shared" si="393"/>
        <v>0</v>
      </c>
      <c r="CJ325" s="253">
        <f t="shared" si="394"/>
        <v>0</v>
      </c>
      <c r="CK325" s="253">
        <f t="shared" si="395"/>
        <v>0</v>
      </c>
    </row>
    <row r="326" spans="2:89" ht="20.399999999999999" x14ac:dyDescent="0.3">
      <c r="B326" s="129">
        <v>237</v>
      </c>
      <c r="C326" s="192">
        <v>358011</v>
      </c>
      <c r="D326" s="192">
        <v>35910003</v>
      </c>
      <c r="E326" s="155" t="s">
        <v>337</v>
      </c>
      <c r="F326" s="108" t="s">
        <v>344</v>
      </c>
      <c r="G326" s="108" t="s">
        <v>345</v>
      </c>
      <c r="H326" s="109" t="s">
        <v>18</v>
      </c>
      <c r="I326" s="110"/>
      <c r="J326" s="109" t="s">
        <v>19</v>
      </c>
      <c r="K326" s="111">
        <f t="shared" si="397"/>
        <v>0</v>
      </c>
      <c r="L326" s="156" t="s">
        <v>274</v>
      </c>
      <c r="M326" s="104">
        <v>0</v>
      </c>
      <c r="N326" s="262">
        <f t="shared" si="377"/>
        <v>2300</v>
      </c>
      <c r="O326" s="106">
        <v>2300</v>
      </c>
      <c r="P326" s="110">
        <f t="shared" si="355"/>
        <v>0</v>
      </c>
      <c r="Q326" s="112" t="s">
        <v>139</v>
      </c>
      <c r="R326" s="113">
        <f t="shared" si="349"/>
        <v>0</v>
      </c>
      <c r="S326" s="114">
        <f t="shared" si="356"/>
        <v>0</v>
      </c>
      <c r="T326" s="113">
        <f t="shared" si="350"/>
        <v>0</v>
      </c>
      <c r="U326" s="115">
        <f t="shared" si="357"/>
        <v>0</v>
      </c>
      <c r="V326" s="113">
        <f t="shared" si="351"/>
        <v>0</v>
      </c>
      <c r="W326" s="115">
        <f t="shared" si="358"/>
        <v>0</v>
      </c>
      <c r="X326" s="113">
        <f t="shared" si="352"/>
        <v>0</v>
      </c>
      <c r="Y326" s="115">
        <f t="shared" si="359"/>
        <v>0</v>
      </c>
      <c r="Z326" s="116">
        <f t="shared" si="353"/>
        <v>0</v>
      </c>
      <c r="AA326" s="117" t="b">
        <f t="shared" si="354"/>
        <v>1</v>
      </c>
      <c r="AB326" s="130"/>
      <c r="AC326" s="132"/>
      <c r="AD326" s="109" t="s">
        <v>22</v>
      </c>
      <c r="AE326" s="108" t="s">
        <v>23</v>
      </c>
      <c r="AF326" s="119"/>
      <c r="AG326" s="120"/>
      <c r="AH326" s="21">
        <v>0</v>
      </c>
      <c r="AI326" s="164">
        <f t="shared" si="360"/>
        <v>0</v>
      </c>
      <c r="AJ326" s="21">
        <v>0</v>
      </c>
      <c r="AK326" s="164">
        <f t="shared" si="361"/>
        <v>0</v>
      </c>
      <c r="AL326" s="21">
        <v>0</v>
      </c>
      <c r="AM326" s="164">
        <f t="shared" si="362"/>
        <v>0</v>
      </c>
      <c r="AN326" s="21">
        <v>0</v>
      </c>
      <c r="AO326" s="164">
        <f t="shared" si="363"/>
        <v>0</v>
      </c>
      <c r="AP326" s="21">
        <v>0</v>
      </c>
      <c r="AQ326" s="164">
        <f t="shared" si="364"/>
        <v>0</v>
      </c>
      <c r="AR326" s="21">
        <v>0</v>
      </c>
      <c r="AS326" s="164">
        <f t="shared" si="365"/>
        <v>0</v>
      </c>
      <c r="AT326" s="21">
        <v>0</v>
      </c>
      <c r="AU326" s="164">
        <f t="shared" si="366"/>
        <v>0</v>
      </c>
      <c r="AV326" s="21">
        <v>0</v>
      </c>
      <c r="AW326" s="164">
        <f t="shared" si="367"/>
        <v>0</v>
      </c>
      <c r="AX326" s="21">
        <v>0</v>
      </c>
      <c r="AY326" s="164">
        <f t="shared" si="368"/>
        <v>0</v>
      </c>
      <c r="AZ326" s="21">
        <v>0</v>
      </c>
      <c r="BA326" s="164">
        <f t="shared" si="369"/>
        <v>0</v>
      </c>
      <c r="BB326" s="21">
        <v>0</v>
      </c>
      <c r="BC326" s="164">
        <f t="shared" si="370"/>
        <v>0</v>
      </c>
      <c r="BD326" s="21">
        <v>0</v>
      </c>
      <c r="BE326" s="164">
        <f t="shared" si="371"/>
        <v>0</v>
      </c>
      <c r="BF326" s="253">
        <f t="shared" si="372"/>
        <v>0</v>
      </c>
      <c r="BG326" s="253">
        <f t="shared" si="373"/>
        <v>0</v>
      </c>
      <c r="BH326" s="10" t="b">
        <f t="shared" si="374"/>
        <v>1</v>
      </c>
      <c r="BI326" s="253">
        <f t="shared" si="375"/>
        <v>0</v>
      </c>
      <c r="BJ326" s="250">
        <f t="shared" si="378"/>
        <v>35910003</v>
      </c>
      <c r="BK326" s="251">
        <v>348</v>
      </c>
      <c r="BL326" s="251">
        <v>5</v>
      </c>
      <c r="BM326" s="252">
        <f t="shared" si="379"/>
        <v>0</v>
      </c>
      <c r="BN326" s="252">
        <f t="shared" si="380"/>
        <v>0</v>
      </c>
      <c r="BO326" s="252">
        <f t="shared" si="381"/>
        <v>0</v>
      </c>
      <c r="BP326" s="252">
        <f t="shared" si="382"/>
        <v>0</v>
      </c>
      <c r="BQ326" s="254">
        <f t="shared" si="383"/>
        <v>2300</v>
      </c>
      <c r="BR326">
        <f t="shared" si="376"/>
        <v>0</v>
      </c>
      <c r="BS326">
        <v>0</v>
      </c>
      <c r="BT326">
        <v>1</v>
      </c>
      <c r="BU326" t="s">
        <v>139</v>
      </c>
      <c r="BV326" t="str">
        <f t="shared" si="396"/>
        <v>0</v>
      </c>
      <c r="BW326" t="str">
        <f t="shared" si="396"/>
        <v>0</v>
      </c>
      <c r="BX326" t="str">
        <f t="shared" si="396"/>
        <v>1</v>
      </c>
      <c r="BY326" t="s">
        <v>23</v>
      </c>
      <c r="BZ326" s="253">
        <f t="shared" si="384"/>
        <v>0</v>
      </c>
      <c r="CA326" s="253">
        <f t="shared" si="385"/>
        <v>0</v>
      </c>
      <c r="CB326" s="253">
        <f t="shared" si="386"/>
        <v>0</v>
      </c>
      <c r="CC326" s="253">
        <f t="shared" si="387"/>
        <v>0</v>
      </c>
      <c r="CD326" s="253">
        <f t="shared" si="388"/>
        <v>0</v>
      </c>
      <c r="CE326" s="253">
        <f t="shared" si="389"/>
        <v>0</v>
      </c>
      <c r="CF326" s="253">
        <f t="shared" si="390"/>
        <v>0</v>
      </c>
      <c r="CG326" s="253">
        <f t="shared" si="391"/>
        <v>0</v>
      </c>
      <c r="CH326" s="253">
        <f t="shared" si="392"/>
        <v>0</v>
      </c>
      <c r="CI326" s="253">
        <f t="shared" si="393"/>
        <v>0</v>
      </c>
      <c r="CJ326" s="253">
        <f t="shared" si="394"/>
        <v>0</v>
      </c>
      <c r="CK326" s="253">
        <f t="shared" si="395"/>
        <v>0</v>
      </c>
    </row>
    <row r="327" spans="2:89" ht="20.399999999999999" x14ac:dyDescent="0.3">
      <c r="B327" s="129">
        <v>238</v>
      </c>
      <c r="C327" s="192">
        <v>358011</v>
      </c>
      <c r="D327" s="192">
        <v>35810034</v>
      </c>
      <c r="E327" s="155" t="s">
        <v>377</v>
      </c>
      <c r="F327" s="108" t="s">
        <v>344</v>
      </c>
      <c r="G327" s="108" t="s">
        <v>345</v>
      </c>
      <c r="H327" s="109" t="s">
        <v>18</v>
      </c>
      <c r="I327" s="110"/>
      <c r="J327" s="109" t="s">
        <v>19</v>
      </c>
      <c r="K327" s="111">
        <f t="shared" si="397"/>
        <v>0</v>
      </c>
      <c r="L327" s="156" t="s">
        <v>274</v>
      </c>
      <c r="M327" s="201">
        <v>0</v>
      </c>
      <c r="N327" s="262">
        <f t="shared" si="377"/>
        <v>5984.7</v>
      </c>
      <c r="O327" s="106">
        <v>5984.7</v>
      </c>
      <c r="P327" s="110">
        <f t="shared" si="355"/>
        <v>0</v>
      </c>
      <c r="Q327" s="112" t="s">
        <v>139</v>
      </c>
      <c r="R327" s="113">
        <f t="shared" si="349"/>
        <v>0</v>
      </c>
      <c r="S327" s="114">
        <f t="shared" si="356"/>
        <v>0</v>
      </c>
      <c r="T327" s="113">
        <f t="shared" si="350"/>
        <v>0</v>
      </c>
      <c r="U327" s="115">
        <f t="shared" si="357"/>
        <v>0</v>
      </c>
      <c r="V327" s="113">
        <f t="shared" si="351"/>
        <v>0</v>
      </c>
      <c r="W327" s="115">
        <f t="shared" si="358"/>
        <v>0</v>
      </c>
      <c r="X327" s="113">
        <f t="shared" si="352"/>
        <v>0</v>
      </c>
      <c r="Y327" s="115">
        <f t="shared" si="359"/>
        <v>0</v>
      </c>
      <c r="Z327" s="116">
        <f t="shared" si="353"/>
        <v>0</v>
      </c>
      <c r="AA327" s="117" t="b">
        <f t="shared" si="354"/>
        <v>1</v>
      </c>
      <c r="AB327" s="109"/>
      <c r="AC327" s="122"/>
      <c r="AD327" s="109" t="s">
        <v>22</v>
      </c>
      <c r="AE327" s="108" t="s">
        <v>23</v>
      </c>
      <c r="AF327" s="119"/>
      <c r="AG327" s="120"/>
      <c r="AH327" s="21">
        <v>0</v>
      </c>
      <c r="AI327" s="164">
        <f t="shared" si="360"/>
        <v>0</v>
      </c>
      <c r="AJ327" s="21">
        <v>0</v>
      </c>
      <c r="AK327" s="164">
        <f t="shared" si="361"/>
        <v>0</v>
      </c>
      <c r="AL327" s="21">
        <v>0</v>
      </c>
      <c r="AM327" s="164">
        <f t="shared" si="362"/>
        <v>0</v>
      </c>
      <c r="AN327" s="21">
        <v>0</v>
      </c>
      <c r="AO327" s="164">
        <f t="shared" si="363"/>
        <v>0</v>
      </c>
      <c r="AP327" s="21">
        <v>0</v>
      </c>
      <c r="AQ327" s="164">
        <f t="shared" si="364"/>
        <v>0</v>
      </c>
      <c r="AR327" s="21">
        <v>0</v>
      </c>
      <c r="AS327" s="164">
        <f t="shared" si="365"/>
        <v>0</v>
      </c>
      <c r="AT327" s="21">
        <v>0</v>
      </c>
      <c r="AU327" s="164">
        <f t="shared" si="366"/>
        <v>0</v>
      </c>
      <c r="AV327" s="21">
        <v>0</v>
      </c>
      <c r="AW327" s="164">
        <f t="shared" si="367"/>
        <v>0</v>
      </c>
      <c r="AX327" s="21">
        <v>0</v>
      </c>
      <c r="AY327" s="164">
        <f t="shared" si="368"/>
        <v>0</v>
      </c>
      <c r="AZ327" s="21">
        <v>0</v>
      </c>
      <c r="BA327" s="164">
        <f t="shared" si="369"/>
        <v>0</v>
      </c>
      <c r="BB327" s="21">
        <v>0</v>
      </c>
      <c r="BC327" s="164">
        <f t="shared" si="370"/>
        <v>0</v>
      </c>
      <c r="BD327" s="21">
        <v>0</v>
      </c>
      <c r="BE327" s="164">
        <f t="shared" si="371"/>
        <v>0</v>
      </c>
      <c r="BF327" s="253">
        <f t="shared" si="372"/>
        <v>0</v>
      </c>
      <c r="BG327" s="253">
        <f t="shared" si="373"/>
        <v>0</v>
      </c>
      <c r="BH327" s="10" t="b">
        <f t="shared" si="374"/>
        <v>1</v>
      </c>
      <c r="BI327" s="253">
        <f t="shared" si="375"/>
        <v>0</v>
      </c>
      <c r="BJ327" s="250">
        <f t="shared" si="378"/>
        <v>35810034</v>
      </c>
      <c r="BK327" s="251">
        <v>348</v>
      </c>
      <c r="BL327" s="251">
        <v>5</v>
      </c>
      <c r="BM327" s="252">
        <f t="shared" si="379"/>
        <v>0</v>
      </c>
      <c r="BN327" s="252">
        <f t="shared" si="380"/>
        <v>0</v>
      </c>
      <c r="BO327" s="252">
        <f t="shared" si="381"/>
        <v>0</v>
      </c>
      <c r="BP327" s="252">
        <f t="shared" si="382"/>
        <v>0</v>
      </c>
      <c r="BQ327" s="254">
        <f t="shared" si="383"/>
        <v>5984.7</v>
      </c>
      <c r="BR327">
        <f t="shared" si="376"/>
        <v>0</v>
      </c>
      <c r="BS327">
        <v>0</v>
      </c>
      <c r="BT327">
        <v>1</v>
      </c>
      <c r="BU327" t="s">
        <v>139</v>
      </c>
      <c r="BV327" t="str">
        <f t="shared" si="396"/>
        <v>0</v>
      </c>
      <c r="BW327" t="str">
        <f t="shared" si="396"/>
        <v>0</v>
      </c>
      <c r="BX327" t="str">
        <f t="shared" si="396"/>
        <v>1</v>
      </c>
      <c r="BY327" t="s">
        <v>23</v>
      </c>
      <c r="BZ327" s="253">
        <f t="shared" si="384"/>
        <v>0</v>
      </c>
      <c r="CA327" s="253">
        <f t="shared" si="385"/>
        <v>0</v>
      </c>
      <c r="CB327" s="253">
        <f t="shared" si="386"/>
        <v>0</v>
      </c>
      <c r="CC327" s="253">
        <f t="shared" si="387"/>
        <v>0</v>
      </c>
      <c r="CD327" s="253">
        <f t="shared" si="388"/>
        <v>0</v>
      </c>
      <c r="CE327" s="253">
        <f t="shared" si="389"/>
        <v>0</v>
      </c>
      <c r="CF327" s="253">
        <f t="shared" si="390"/>
        <v>0</v>
      </c>
      <c r="CG327" s="253">
        <f t="shared" si="391"/>
        <v>0</v>
      </c>
      <c r="CH327" s="253">
        <f t="shared" si="392"/>
        <v>0</v>
      </c>
      <c r="CI327" s="253">
        <f t="shared" si="393"/>
        <v>0</v>
      </c>
      <c r="CJ327" s="253">
        <f t="shared" si="394"/>
        <v>0</v>
      </c>
      <c r="CK327" s="253">
        <f t="shared" si="395"/>
        <v>0</v>
      </c>
    </row>
    <row r="328" spans="2:89" ht="20.399999999999999" x14ac:dyDescent="0.3">
      <c r="B328" s="129">
        <v>239</v>
      </c>
      <c r="C328" s="192">
        <v>371011</v>
      </c>
      <c r="D328" s="192">
        <v>37110001</v>
      </c>
      <c r="E328" s="155" t="s">
        <v>60</v>
      </c>
      <c r="F328" s="108" t="s">
        <v>344</v>
      </c>
      <c r="G328" s="108" t="s">
        <v>345</v>
      </c>
      <c r="H328" s="109" t="s">
        <v>18</v>
      </c>
      <c r="I328" s="110"/>
      <c r="J328" s="109" t="s">
        <v>19</v>
      </c>
      <c r="K328" s="111">
        <f t="shared" si="397"/>
        <v>0</v>
      </c>
      <c r="L328" s="112" t="s">
        <v>338</v>
      </c>
      <c r="M328" s="104">
        <v>0</v>
      </c>
      <c r="N328" s="262">
        <f t="shared" si="377"/>
        <v>8500</v>
      </c>
      <c r="O328" s="137">
        <v>8500</v>
      </c>
      <c r="P328" s="110">
        <f t="shared" si="355"/>
        <v>0</v>
      </c>
      <c r="Q328" s="112" t="s">
        <v>139</v>
      </c>
      <c r="R328" s="113">
        <f t="shared" ref="R328:R332" si="398">AH328+AJ328+AL328</f>
        <v>0</v>
      </c>
      <c r="S328" s="114">
        <f t="shared" si="356"/>
        <v>0</v>
      </c>
      <c r="T328" s="113">
        <f t="shared" ref="T328:T332" si="399">AN328+AP328+AR328</f>
        <v>0</v>
      </c>
      <c r="U328" s="115">
        <f t="shared" si="357"/>
        <v>0</v>
      </c>
      <c r="V328" s="113">
        <f t="shared" ref="V328:V332" si="400">AT328+AV328+AX328</f>
        <v>0</v>
      </c>
      <c r="W328" s="115">
        <f t="shared" si="358"/>
        <v>0</v>
      </c>
      <c r="X328" s="113">
        <f t="shared" ref="X328:X332" si="401">AZ328+BB328+BD328</f>
        <v>0</v>
      </c>
      <c r="Y328" s="115">
        <f t="shared" si="359"/>
        <v>0</v>
      </c>
      <c r="Z328" s="116">
        <f t="shared" ref="Z328:Z332" si="402">S328+U328+W328+Y328</f>
        <v>0</v>
      </c>
      <c r="AA328" s="117" t="b">
        <f t="shared" ref="AA328:AA332" si="403">K328=(SUM(X328,V328,T328,R328))</f>
        <v>1</v>
      </c>
      <c r="AB328" s="109" t="s">
        <v>22</v>
      </c>
      <c r="AC328" s="122"/>
      <c r="AD328" s="109"/>
      <c r="AE328" s="108" t="s">
        <v>23</v>
      </c>
      <c r="AF328" s="119"/>
      <c r="AG328" s="120"/>
      <c r="AH328" s="21">
        <v>0</v>
      </c>
      <c r="AI328" s="164">
        <f t="shared" si="360"/>
        <v>0</v>
      </c>
      <c r="AJ328" s="21">
        <v>0</v>
      </c>
      <c r="AK328" s="164">
        <f t="shared" si="361"/>
        <v>0</v>
      </c>
      <c r="AL328" s="21">
        <v>0</v>
      </c>
      <c r="AM328" s="164">
        <f t="shared" si="362"/>
        <v>0</v>
      </c>
      <c r="AN328" s="21">
        <v>0</v>
      </c>
      <c r="AO328" s="164">
        <f t="shared" si="363"/>
        <v>0</v>
      </c>
      <c r="AP328" s="21">
        <v>0</v>
      </c>
      <c r="AQ328" s="164">
        <f t="shared" si="364"/>
        <v>0</v>
      </c>
      <c r="AR328" s="21">
        <v>0</v>
      </c>
      <c r="AS328" s="164">
        <f t="shared" si="365"/>
        <v>0</v>
      </c>
      <c r="AT328" s="21">
        <v>0</v>
      </c>
      <c r="AU328" s="164">
        <f t="shared" si="366"/>
        <v>0</v>
      </c>
      <c r="AV328" s="21">
        <v>0</v>
      </c>
      <c r="AW328" s="164">
        <f t="shared" si="367"/>
        <v>0</v>
      </c>
      <c r="AX328" s="21">
        <v>0</v>
      </c>
      <c r="AY328" s="164">
        <f t="shared" si="368"/>
        <v>0</v>
      </c>
      <c r="AZ328" s="21">
        <v>0</v>
      </c>
      <c r="BA328" s="164">
        <f t="shared" si="369"/>
        <v>0</v>
      </c>
      <c r="BB328" s="21">
        <v>0</v>
      </c>
      <c r="BC328" s="164">
        <f t="shared" si="370"/>
        <v>0</v>
      </c>
      <c r="BD328" s="21">
        <v>0</v>
      </c>
      <c r="BE328" s="164">
        <f t="shared" si="371"/>
        <v>0</v>
      </c>
      <c r="BF328" s="253">
        <f t="shared" si="372"/>
        <v>0</v>
      </c>
      <c r="BG328" s="253">
        <f t="shared" si="373"/>
        <v>0</v>
      </c>
      <c r="BH328" s="10" t="b">
        <f t="shared" si="374"/>
        <v>1</v>
      </c>
      <c r="BI328" s="253">
        <f t="shared" si="375"/>
        <v>0</v>
      </c>
      <c r="BJ328" s="250">
        <f t="shared" si="378"/>
        <v>37110001</v>
      </c>
      <c r="BK328" s="251">
        <v>348</v>
      </c>
      <c r="BL328" s="251">
        <v>5</v>
      </c>
      <c r="BM328" s="252">
        <f t="shared" si="379"/>
        <v>0</v>
      </c>
      <c r="BN328" s="252">
        <f t="shared" si="380"/>
        <v>0</v>
      </c>
      <c r="BO328" s="252">
        <f t="shared" si="381"/>
        <v>0</v>
      </c>
      <c r="BP328" s="252">
        <f t="shared" si="382"/>
        <v>0</v>
      </c>
      <c r="BQ328" s="254">
        <f t="shared" si="383"/>
        <v>8500</v>
      </c>
      <c r="BR328">
        <f t="shared" si="376"/>
        <v>0</v>
      </c>
      <c r="BS328">
        <v>0</v>
      </c>
      <c r="BT328">
        <v>1</v>
      </c>
      <c r="BU328" t="s">
        <v>139</v>
      </c>
      <c r="BV328" t="str">
        <f t="shared" si="396"/>
        <v>1</v>
      </c>
      <c r="BW328" t="str">
        <f t="shared" si="396"/>
        <v>0</v>
      </c>
      <c r="BX328" t="str">
        <f t="shared" si="396"/>
        <v>0</v>
      </c>
      <c r="BY328" t="s">
        <v>23</v>
      </c>
      <c r="BZ328" s="253">
        <f t="shared" si="384"/>
        <v>0</v>
      </c>
      <c r="CA328" s="253">
        <f t="shared" si="385"/>
        <v>0</v>
      </c>
      <c r="CB328" s="253">
        <f t="shared" si="386"/>
        <v>0</v>
      </c>
      <c r="CC328" s="253">
        <f t="shared" si="387"/>
        <v>0</v>
      </c>
      <c r="CD328" s="253">
        <f t="shared" si="388"/>
        <v>0</v>
      </c>
      <c r="CE328" s="253">
        <f t="shared" si="389"/>
        <v>0</v>
      </c>
      <c r="CF328" s="253">
        <f t="shared" si="390"/>
        <v>0</v>
      </c>
      <c r="CG328" s="253">
        <f t="shared" si="391"/>
        <v>0</v>
      </c>
      <c r="CH328" s="253">
        <f t="shared" si="392"/>
        <v>0</v>
      </c>
      <c r="CI328" s="253">
        <f t="shared" si="393"/>
        <v>0</v>
      </c>
      <c r="CJ328" s="253">
        <f t="shared" si="394"/>
        <v>0</v>
      </c>
      <c r="CK328" s="253">
        <f t="shared" si="395"/>
        <v>0</v>
      </c>
    </row>
    <row r="329" spans="2:89" ht="20.399999999999999" x14ac:dyDescent="0.3">
      <c r="B329" s="129">
        <v>240</v>
      </c>
      <c r="C329" s="192">
        <v>375011</v>
      </c>
      <c r="D329" s="193">
        <v>37510001</v>
      </c>
      <c r="E329" s="157" t="s">
        <v>340</v>
      </c>
      <c r="F329" s="108" t="s">
        <v>344</v>
      </c>
      <c r="G329" s="108" t="s">
        <v>345</v>
      </c>
      <c r="H329" s="109" t="s">
        <v>18</v>
      </c>
      <c r="I329" s="110"/>
      <c r="J329" s="109" t="s">
        <v>19</v>
      </c>
      <c r="K329" s="111">
        <f t="shared" si="397"/>
        <v>0</v>
      </c>
      <c r="L329" s="112" t="s">
        <v>339</v>
      </c>
      <c r="M329" s="201">
        <v>0</v>
      </c>
      <c r="N329" s="262">
        <f t="shared" si="377"/>
        <v>1000</v>
      </c>
      <c r="O329" s="137">
        <v>1000</v>
      </c>
      <c r="P329" s="110">
        <f t="shared" ref="P329:P332" si="404">(O329*(M329/100+1))*K329</f>
        <v>0</v>
      </c>
      <c r="Q329" s="112" t="s">
        <v>139</v>
      </c>
      <c r="R329" s="113">
        <f t="shared" si="398"/>
        <v>0</v>
      </c>
      <c r="S329" s="114">
        <f t="shared" ref="S329:S332" si="405">R329*(O329*(M329/100+1))</f>
        <v>0</v>
      </c>
      <c r="T329" s="113">
        <f t="shared" si="399"/>
        <v>0</v>
      </c>
      <c r="U329" s="115">
        <f t="shared" ref="U329:U332" si="406">T329*(O329*(M329/100+1))</f>
        <v>0</v>
      </c>
      <c r="V329" s="113">
        <f t="shared" si="400"/>
        <v>0</v>
      </c>
      <c r="W329" s="115">
        <f t="shared" ref="W329:W332" si="407">V329*(O329*(M329/100+1))</f>
        <v>0</v>
      </c>
      <c r="X329" s="113">
        <f t="shared" si="401"/>
        <v>0</v>
      </c>
      <c r="Y329" s="115">
        <f t="shared" ref="Y329:Y332" si="408">X329*(O329*(M329/100+1))</f>
        <v>0</v>
      </c>
      <c r="Z329" s="116">
        <f t="shared" si="402"/>
        <v>0</v>
      </c>
      <c r="AA329" s="117" t="b">
        <f t="shared" si="403"/>
        <v>1</v>
      </c>
      <c r="AB329" s="109" t="s">
        <v>22</v>
      </c>
      <c r="AC329" s="122"/>
      <c r="AD329" s="109"/>
      <c r="AE329" s="108" t="s">
        <v>23</v>
      </c>
      <c r="AF329" s="119"/>
      <c r="AG329" s="120"/>
      <c r="AH329" s="21">
        <v>0</v>
      </c>
      <c r="AI329" s="164">
        <f t="shared" ref="AI329:AI332" si="409">AH329*(O329*(M329/100+1))</f>
        <v>0</v>
      </c>
      <c r="AJ329" s="21">
        <v>0</v>
      </c>
      <c r="AK329" s="164">
        <f t="shared" ref="AK329:AK332" si="410">AJ329*(O329*(M329/100+1))</f>
        <v>0</v>
      </c>
      <c r="AL329" s="21">
        <v>0</v>
      </c>
      <c r="AM329" s="164">
        <f t="shared" ref="AM329:AM332" si="411">AL329*(O329*(M329/100+1))</f>
        <v>0</v>
      </c>
      <c r="AN329" s="21">
        <v>0</v>
      </c>
      <c r="AO329" s="164">
        <f t="shared" ref="AO329:AO332" si="412">AN329*(O329*(M329/100+1))</f>
        <v>0</v>
      </c>
      <c r="AP329" s="21">
        <v>0</v>
      </c>
      <c r="AQ329" s="164">
        <f t="shared" ref="AQ329:AQ332" si="413">AP329*(O329*(M329/100+1))</f>
        <v>0</v>
      </c>
      <c r="AR329" s="21">
        <v>0</v>
      </c>
      <c r="AS329" s="164">
        <f t="shared" ref="AS329:AS332" si="414">AR329*(O329*(M329/100+1))</f>
        <v>0</v>
      </c>
      <c r="AT329" s="21">
        <v>0</v>
      </c>
      <c r="AU329" s="164">
        <f t="shared" ref="AU329:AU332" si="415">AT329*(O329*(M329/100+1))</f>
        <v>0</v>
      </c>
      <c r="AV329" s="21">
        <v>0</v>
      </c>
      <c r="AW329" s="164">
        <f t="shared" ref="AW329:AW332" si="416">AV329*(O329*(M329/100+1))</f>
        <v>0</v>
      </c>
      <c r="AX329" s="21">
        <v>0</v>
      </c>
      <c r="AY329" s="164">
        <f t="shared" ref="AY329:AY332" si="417">AX329*(O329*(M329/100+1))</f>
        <v>0</v>
      </c>
      <c r="AZ329" s="21">
        <v>0</v>
      </c>
      <c r="BA329" s="164">
        <f t="shared" ref="BA329:BA332" si="418">AZ329*(O329*(M329/100+1))</f>
        <v>0</v>
      </c>
      <c r="BB329" s="21">
        <v>0</v>
      </c>
      <c r="BC329" s="164">
        <f t="shared" ref="BC329:BC332" si="419">BB329*(O329*(M329/100+1))</f>
        <v>0</v>
      </c>
      <c r="BD329" s="21">
        <v>0</v>
      </c>
      <c r="BE329" s="164">
        <f t="shared" ref="BE329:BE332" si="420">BD329*(O329*(M329/100+1))</f>
        <v>0</v>
      </c>
      <c r="BF329" s="253">
        <f t="shared" ref="BF329:BF332" si="421">SUM(R329,T329,V329,X329)*(O329*(M329/100+1))</f>
        <v>0</v>
      </c>
      <c r="BG329" s="253">
        <f t="shared" ref="BG329:BG332" si="422">SUM(BE329,BC329,BA329,AY329,AW329,AU329,AS329,AQ329,AO329,AM329,AK329,AI329)</f>
        <v>0</v>
      </c>
      <c r="BH329" s="10" t="b">
        <f t="shared" ref="BH329:BH332" si="423">BF329=BG329</f>
        <v>1</v>
      </c>
      <c r="BI329" s="253">
        <f t="shared" ref="BI329:BI332" si="424">BF329-BG329</f>
        <v>0</v>
      </c>
      <c r="BJ329" s="250">
        <f t="shared" si="378"/>
        <v>37510001</v>
      </c>
      <c r="BK329" s="251">
        <v>348</v>
      </c>
      <c r="BL329" s="251">
        <v>5</v>
      </c>
      <c r="BM329" s="252">
        <f t="shared" si="379"/>
        <v>0</v>
      </c>
      <c r="BN329" s="252">
        <f t="shared" si="380"/>
        <v>0</v>
      </c>
      <c r="BO329" s="252">
        <f t="shared" si="381"/>
        <v>0</v>
      </c>
      <c r="BP329" s="252">
        <f t="shared" si="382"/>
        <v>0</v>
      </c>
      <c r="BQ329" s="254">
        <f t="shared" si="383"/>
        <v>1000</v>
      </c>
      <c r="BR329">
        <f t="shared" ref="BR329:BR332" si="425">M329</f>
        <v>0</v>
      </c>
      <c r="BS329">
        <v>0</v>
      </c>
      <c r="BT329">
        <v>1</v>
      </c>
      <c r="BU329" t="s">
        <v>139</v>
      </c>
      <c r="BV329" t="str">
        <f t="shared" si="396"/>
        <v>1</v>
      </c>
      <c r="BW329" t="str">
        <f t="shared" si="396"/>
        <v>0</v>
      </c>
      <c r="BX329" t="str">
        <f t="shared" si="396"/>
        <v>0</v>
      </c>
      <c r="BY329" t="s">
        <v>23</v>
      </c>
      <c r="BZ329" s="253">
        <f t="shared" si="384"/>
        <v>0</v>
      </c>
      <c r="CA329" s="253">
        <f t="shared" si="385"/>
        <v>0</v>
      </c>
      <c r="CB329" s="253">
        <f t="shared" si="386"/>
        <v>0</v>
      </c>
      <c r="CC329" s="253">
        <f t="shared" si="387"/>
        <v>0</v>
      </c>
      <c r="CD329" s="253">
        <f t="shared" si="388"/>
        <v>0</v>
      </c>
      <c r="CE329" s="253">
        <f t="shared" si="389"/>
        <v>0</v>
      </c>
      <c r="CF329" s="253">
        <f t="shared" si="390"/>
        <v>0</v>
      </c>
      <c r="CG329" s="253">
        <f t="shared" si="391"/>
        <v>0</v>
      </c>
      <c r="CH329" s="253">
        <f t="shared" si="392"/>
        <v>0</v>
      </c>
      <c r="CI329" s="253">
        <f t="shared" si="393"/>
        <v>0</v>
      </c>
      <c r="CJ329" s="253">
        <f t="shared" si="394"/>
        <v>0</v>
      </c>
      <c r="CK329" s="253">
        <f t="shared" si="395"/>
        <v>0</v>
      </c>
    </row>
    <row r="330" spans="2:89" ht="20.399999999999999" x14ac:dyDescent="0.3">
      <c r="B330" s="129">
        <v>241</v>
      </c>
      <c r="C330" s="192">
        <v>375021</v>
      </c>
      <c r="D330" s="193">
        <v>37520001</v>
      </c>
      <c r="E330" s="157" t="s">
        <v>62</v>
      </c>
      <c r="F330" s="108" t="s">
        <v>344</v>
      </c>
      <c r="G330" s="108" t="s">
        <v>345</v>
      </c>
      <c r="H330" s="109" t="s">
        <v>18</v>
      </c>
      <c r="I330" s="110"/>
      <c r="J330" s="109" t="s">
        <v>19</v>
      </c>
      <c r="K330" s="111">
        <f t="shared" si="397"/>
        <v>0</v>
      </c>
      <c r="L330" s="112" t="s">
        <v>62</v>
      </c>
      <c r="M330" s="104">
        <v>0</v>
      </c>
      <c r="N330" s="262">
        <f t="shared" ref="N330:N332" si="426">ROUND(O330,2)</f>
        <v>1000</v>
      </c>
      <c r="O330" s="137">
        <v>1000</v>
      </c>
      <c r="P330" s="110">
        <f t="shared" si="404"/>
        <v>0</v>
      </c>
      <c r="Q330" s="112" t="s">
        <v>139</v>
      </c>
      <c r="R330" s="113">
        <f t="shared" si="398"/>
        <v>0</v>
      </c>
      <c r="S330" s="114">
        <f t="shared" si="405"/>
        <v>0</v>
      </c>
      <c r="T330" s="113">
        <f t="shared" si="399"/>
        <v>0</v>
      </c>
      <c r="U330" s="115">
        <f t="shared" si="406"/>
        <v>0</v>
      </c>
      <c r="V330" s="113">
        <f t="shared" si="400"/>
        <v>0</v>
      </c>
      <c r="W330" s="115">
        <f t="shared" si="407"/>
        <v>0</v>
      </c>
      <c r="X330" s="113">
        <f t="shared" si="401"/>
        <v>0</v>
      </c>
      <c r="Y330" s="115">
        <f t="shared" si="408"/>
        <v>0</v>
      </c>
      <c r="Z330" s="116">
        <f t="shared" si="402"/>
        <v>0</v>
      </c>
      <c r="AA330" s="117" t="b">
        <f t="shared" si="403"/>
        <v>1</v>
      </c>
      <c r="AB330" s="109" t="s">
        <v>22</v>
      </c>
      <c r="AC330" s="122"/>
      <c r="AD330" s="109"/>
      <c r="AE330" s="108" t="s">
        <v>23</v>
      </c>
      <c r="AF330" s="119"/>
      <c r="AG330" s="120"/>
      <c r="AH330" s="21">
        <v>0</v>
      </c>
      <c r="AI330" s="164">
        <f t="shared" si="409"/>
        <v>0</v>
      </c>
      <c r="AJ330" s="21">
        <v>0</v>
      </c>
      <c r="AK330" s="164">
        <f t="shared" si="410"/>
        <v>0</v>
      </c>
      <c r="AL330" s="21">
        <v>0</v>
      </c>
      <c r="AM330" s="164">
        <f t="shared" si="411"/>
        <v>0</v>
      </c>
      <c r="AN330" s="21">
        <v>0</v>
      </c>
      <c r="AO330" s="164">
        <f t="shared" si="412"/>
        <v>0</v>
      </c>
      <c r="AP330" s="21">
        <v>0</v>
      </c>
      <c r="AQ330" s="164">
        <f t="shared" si="413"/>
        <v>0</v>
      </c>
      <c r="AR330" s="21">
        <v>0</v>
      </c>
      <c r="AS330" s="164">
        <f t="shared" si="414"/>
        <v>0</v>
      </c>
      <c r="AT330" s="21">
        <v>0</v>
      </c>
      <c r="AU330" s="164">
        <f t="shared" si="415"/>
        <v>0</v>
      </c>
      <c r="AV330" s="21">
        <v>0</v>
      </c>
      <c r="AW330" s="164">
        <f t="shared" si="416"/>
        <v>0</v>
      </c>
      <c r="AX330" s="21">
        <v>0</v>
      </c>
      <c r="AY330" s="164">
        <f t="shared" si="417"/>
        <v>0</v>
      </c>
      <c r="AZ330" s="21">
        <v>0</v>
      </c>
      <c r="BA330" s="164">
        <f t="shared" si="418"/>
        <v>0</v>
      </c>
      <c r="BB330" s="21">
        <v>0</v>
      </c>
      <c r="BC330" s="164">
        <f t="shared" si="419"/>
        <v>0</v>
      </c>
      <c r="BD330" s="21">
        <v>0</v>
      </c>
      <c r="BE330" s="164">
        <f t="shared" si="420"/>
        <v>0</v>
      </c>
      <c r="BF330" s="253">
        <f t="shared" si="421"/>
        <v>0</v>
      </c>
      <c r="BG330" s="253">
        <f t="shared" si="422"/>
        <v>0</v>
      </c>
      <c r="BH330" s="10" t="b">
        <f t="shared" si="423"/>
        <v>1</v>
      </c>
      <c r="BI330" s="253">
        <f t="shared" si="424"/>
        <v>0</v>
      </c>
      <c r="BJ330" s="250">
        <f t="shared" ref="BJ330:BJ332" si="427">D330</f>
        <v>37520001</v>
      </c>
      <c r="BK330" s="251">
        <v>348</v>
      </c>
      <c r="BL330" s="251">
        <v>5</v>
      </c>
      <c r="BM330" s="252">
        <f t="shared" ref="BM330:BM332" si="428">R330</f>
        <v>0</v>
      </c>
      <c r="BN330" s="252">
        <f t="shared" ref="BN330:BN332" si="429">T330</f>
        <v>0</v>
      </c>
      <c r="BO330" s="252">
        <f t="shared" ref="BO330:BO332" si="430">V330</f>
        <v>0</v>
      </c>
      <c r="BP330" s="252">
        <f t="shared" ref="BP330:BP332" si="431">X330</f>
        <v>0</v>
      </c>
      <c r="BQ330" s="254">
        <f t="shared" ref="BQ330:BQ332" si="432">N330</f>
        <v>1000</v>
      </c>
      <c r="BR330">
        <f t="shared" si="425"/>
        <v>0</v>
      </c>
      <c r="BS330">
        <v>0</v>
      </c>
      <c r="BT330">
        <v>1</v>
      </c>
      <c r="BU330" t="s">
        <v>139</v>
      </c>
      <c r="BV330" t="str">
        <f t="shared" si="396"/>
        <v>1</v>
      </c>
      <c r="BW330" t="str">
        <f t="shared" si="396"/>
        <v>0</v>
      </c>
      <c r="BX330" t="str">
        <f t="shared" si="396"/>
        <v>0</v>
      </c>
      <c r="BY330" t="s">
        <v>23</v>
      </c>
      <c r="BZ330" s="253">
        <f t="shared" ref="BZ330:BZ332" si="433">AI330</f>
        <v>0</v>
      </c>
      <c r="CA330" s="253">
        <f t="shared" ref="CA330:CA332" si="434">AK330</f>
        <v>0</v>
      </c>
      <c r="CB330" s="253">
        <f t="shared" ref="CB330:CB332" si="435">AM330</f>
        <v>0</v>
      </c>
      <c r="CC330" s="253">
        <f t="shared" ref="CC330:CC332" si="436">AO330</f>
        <v>0</v>
      </c>
      <c r="CD330" s="253">
        <f t="shared" ref="CD330:CD332" si="437">AQ330</f>
        <v>0</v>
      </c>
      <c r="CE330" s="253">
        <f t="shared" ref="CE330:CE332" si="438">AS330</f>
        <v>0</v>
      </c>
      <c r="CF330" s="253">
        <f t="shared" ref="CF330:CF332" si="439">AU330</f>
        <v>0</v>
      </c>
      <c r="CG330" s="253">
        <f t="shared" ref="CG330:CG332" si="440">AW330</f>
        <v>0</v>
      </c>
      <c r="CH330" s="253">
        <f t="shared" ref="CH330:CH332" si="441">AY330</f>
        <v>0</v>
      </c>
      <c r="CI330" s="253">
        <f t="shared" ref="CI330:CI332" si="442">BA330</f>
        <v>0</v>
      </c>
      <c r="CJ330" s="253">
        <f t="shared" ref="CJ330:CJ332" si="443">BC330</f>
        <v>0</v>
      </c>
      <c r="CK330" s="253">
        <f t="shared" ref="CK330:CK332" si="444">BE330</f>
        <v>0</v>
      </c>
    </row>
    <row r="331" spans="2:89" ht="20.399999999999999" x14ac:dyDescent="0.3">
      <c r="B331" s="129">
        <v>242</v>
      </c>
      <c r="C331" s="192">
        <v>379011</v>
      </c>
      <c r="D331" s="192">
        <v>37910001</v>
      </c>
      <c r="E331" s="155" t="s">
        <v>63</v>
      </c>
      <c r="F331" s="108" t="s">
        <v>344</v>
      </c>
      <c r="G331" s="108" t="s">
        <v>345</v>
      </c>
      <c r="H331" s="109" t="s">
        <v>18</v>
      </c>
      <c r="I331" s="110"/>
      <c r="J331" s="109" t="s">
        <v>19</v>
      </c>
      <c r="K331" s="111">
        <f t="shared" si="397"/>
        <v>44</v>
      </c>
      <c r="L331" s="112" t="s">
        <v>341</v>
      </c>
      <c r="M331" s="201">
        <v>0</v>
      </c>
      <c r="N331" s="262">
        <f t="shared" si="426"/>
        <v>125</v>
      </c>
      <c r="O331" s="137">
        <v>125</v>
      </c>
      <c r="P331" s="110">
        <f t="shared" si="404"/>
        <v>5500</v>
      </c>
      <c r="Q331" s="112" t="s">
        <v>139</v>
      </c>
      <c r="R331" s="113">
        <f t="shared" si="398"/>
        <v>8</v>
      </c>
      <c r="S331" s="114">
        <f t="shared" si="405"/>
        <v>1000</v>
      </c>
      <c r="T331" s="113">
        <f t="shared" si="399"/>
        <v>12</v>
      </c>
      <c r="U331" s="115">
        <f t="shared" si="406"/>
        <v>1500</v>
      </c>
      <c r="V331" s="113">
        <f t="shared" si="400"/>
        <v>12</v>
      </c>
      <c r="W331" s="115">
        <f t="shared" si="407"/>
        <v>1500</v>
      </c>
      <c r="X331" s="113">
        <f t="shared" si="401"/>
        <v>12</v>
      </c>
      <c r="Y331" s="115">
        <f t="shared" si="408"/>
        <v>1500</v>
      </c>
      <c r="Z331" s="116">
        <f t="shared" si="402"/>
        <v>5500</v>
      </c>
      <c r="AA331" s="117" t="b">
        <f t="shared" si="403"/>
        <v>1</v>
      </c>
      <c r="AB331" s="109" t="s">
        <v>22</v>
      </c>
      <c r="AC331" s="122"/>
      <c r="AD331" s="109"/>
      <c r="AE331" s="108" t="s">
        <v>23</v>
      </c>
      <c r="AF331" s="119"/>
      <c r="AG331" s="120"/>
      <c r="AH331" s="21">
        <v>4</v>
      </c>
      <c r="AI331" s="164">
        <f t="shared" si="409"/>
        <v>500</v>
      </c>
      <c r="AJ331" s="21">
        <v>0</v>
      </c>
      <c r="AK331" s="164">
        <f t="shared" si="410"/>
        <v>0</v>
      </c>
      <c r="AL331" s="21">
        <v>4</v>
      </c>
      <c r="AM331" s="164">
        <f t="shared" si="411"/>
        <v>500</v>
      </c>
      <c r="AN331" s="21">
        <v>4</v>
      </c>
      <c r="AO331" s="164">
        <f t="shared" si="412"/>
        <v>500</v>
      </c>
      <c r="AP331" s="21">
        <v>4</v>
      </c>
      <c r="AQ331" s="164">
        <f t="shared" si="413"/>
        <v>500</v>
      </c>
      <c r="AR331" s="21">
        <v>4</v>
      </c>
      <c r="AS331" s="164">
        <f t="shared" si="414"/>
        <v>500</v>
      </c>
      <c r="AT331" s="21">
        <v>4</v>
      </c>
      <c r="AU331" s="164">
        <f t="shared" si="415"/>
        <v>500</v>
      </c>
      <c r="AV331" s="21">
        <v>4</v>
      </c>
      <c r="AW331" s="164">
        <f t="shared" si="416"/>
        <v>500</v>
      </c>
      <c r="AX331" s="21">
        <v>4</v>
      </c>
      <c r="AY331" s="164">
        <f t="shared" si="417"/>
        <v>500</v>
      </c>
      <c r="AZ331" s="21">
        <v>4</v>
      </c>
      <c r="BA331" s="164">
        <f t="shared" si="418"/>
        <v>500</v>
      </c>
      <c r="BB331" s="21">
        <v>4</v>
      </c>
      <c r="BC331" s="164">
        <f t="shared" si="419"/>
        <v>500</v>
      </c>
      <c r="BD331" s="21">
        <v>4</v>
      </c>
      <c r="BE331" s="164">
        <f t="shared" si="420"/>
        <v>500</v>
      </c>
      <c r="BF331" s="253">
        <f t="shared" si="421"/>
        <v>5500</v>
      </c>
      <c r="BG331" s="253">
        <f t="shared" si="422"/>
        <v>5500</v>
      </c>
      <c r="BH331" s="10" t="b">
        <f t="shared" si="423"/>
        <v>1</v>
      </c>
      <c r="BI331" s="253">
        <f t="shared" si="424"/>
        <v>0</v>
      </c>
      <c r="BJ331" s="250">
        <f t="shared" si="427"/>
        <v>37910001</v>
      </c>
      <c r="BK331" s="251">
        <v>348</v>
      </c>
      <c r="BL331" s="251">
        <v>5</v>
      </c>
      <c r="BM331" s="252">
        <f t="shared" si="428"/>
        <v>8</v>
      </c>
      <c r="BN331" s="252">
        <f t="shared" si="429"/>
        <v>12</v>
      </c>
      <c r="BO331" s="252">
        <f t="shared" si="430"/>
        <v>12</v>
      </c>
      <c r="BP331" s="252">
        <f t="shared" si="431"/>
        <v>12</v>
      </c>
      <c r="BQ331" s="254">
        <f t="shared" si="432"/>
        <v>125</v>
      </c>
      <c r="BR331">
        <f t="shared" si="425"/>
        <v>0</v>
      </c>
      <c r="BS331">
        <v>0</v>
      </c>
      <c r="BT331">
        <v>1</v>
      </c>
      <c r="BU331" t="s">
        <v>139</v>
      </c>
      <c r="BV331" t="str">
        <f t="shared" si="396"/>
        <v>1</v>
      </c>
      <c r="BW331" t="str">
        <f t="shared" si="396"/>
        <v>0</v>
      </c>
      <c r="BX331" t="str">
        <f t="shared" si="396"/>
        <v>0</v>
      </c>
      <c r="BY331" t="s">
        <v>23</v>
      </c>
      <c r="BZ331" s="253">
        <f t="shared" si="433"/>
        <v>500</v>
      </c>
      <c r="CA331" s="253">
        <f t="shared" si="434"/>
        <v>0</v>
      </c>
      <c r="CB331" s="253">
        <f t="shared" si="435"/>
        <v>500</v>
      </c>
      <c r="CC331" s="253">
        <f t="shared" si="436"/>
        <v>500</v>
      </c>
      <c r="CD331" s="253">
        <f t="shared" si="437"/>
        <v>500</v>
      </c>
      <c r="CE331" s="253">
        <f t="shared" si="438"/>
        <v>500</v>
      </c>
      <c r="CF331" s="253">
        <f t="shared" si="439"/>
        <v>500</v>
      </c>
      <c r="CG331" s="253">
        <f t="shared" si="440"/>
        <v>500</v>
      </c>
      <c r="CH331" s="253">
        <f t="shared" si="441"/>
        <v>500</v>
      </c>
      <c r="CI331" s="253">
        <f t="shared" si="442"/>
        <v>500</v>
      </c>
      <c r="CJ331" s="253">
        <f t="shared" si="443"/>
        <v>500</v>
      </c>
      <c r="CK331" s="253">
        <f t="shared" si="444"/>
        <v>500</v>
      </c>
    </row>
    <row r="332" spans="2:89" ht="20.399999999999999" x14ac:dyDescent="0.3">
      <c r="B332" s="129">
        <v>243</v>
      </c>
      <c r="C332" s="192">
        <v>392011</v>
      </c>
      <c r="D332" s="192">
        <v>39210001</v>
      </c>
      <c r="E332" s="149" t="s">
        <v>342</v>
      </c>
      <c r="F332" s="108" t="s">
        <v>344</v>
      </c>
      <c r="G332" s="108" t="s">
        <v>345</v>
      </c>
      <c r="H332" s="109" t="s">
        <v>18</v>
      </c>
      <c r="I332" s="110"/>
      <c r="J332" s="109" t="s">
        <v>19</v>
      </c>
      <c r="K332" s="111">
        <f t="shared" si="397"/>
        <v>0</v>
      </c>
      <c r="L332" s="112" t="s">
        <v>343</v>
      </c>
      <c r="M332" s="104">
        <v>0</v>
      </c>
      <c r="N332" s="262">
        <f t="shared" si="426"/>
        <v>1515.15</v>
      </c>
      <c r="O332" s="137">
        <v>1515.15</v>
      </c>
      <c r="P332" s="110">
        <f t="shared" si="404"/>
        <v>0</v>
      </c>
      <c r="Q332" s="112" t="s">
        <v>139</v>
      </c>
      <c r="R332" s="113">
        <f t="shared" si="398"/>
        <v>0</v>
      </c>
      <c r="S332" s="114">
        <f t="shared" si="405"/>
        <v>0</v>
      </c>
      <c r="T332" s="113">
        <f t="shared" si="399"/>
        <v>0</v>
      </c>
      <c r="U332" s="115">
        <f t="shared" si="406"/>
        <v>0</v>
      </c>
      <c r="V332" s="113">
        <f t="shared" si="400"/>
        <v>0</v>
      </c>
      <c r="W332" s="115">
        <f t="shared" si="407"/>
        <v>0</v>
      </c>
      <c r="X332" s="113">
        <f t="shared" si="401"/>
        <v>0</v>
      </c>
      <c r="Y332" s="115">
        <f t="shared" si="408"/>
        <v>0</v>
      </c>
      <c r="Z332" s="116">
        <f t="shared" si="402"/>
        <v>0</v>
      </c>
      <c r="AA332" s="117" t="b">
        <f t="shared" si="403"/>
        <v>1</v>
      </c>
      <c r="AB332" s="109" t="s">
        <v>22</v>
      </c>
      <c r="AC332" s="122"/>
      <c r="AD332" s="109"/>
      <c r="AE332" s="108" t="s">
        <v>23</v>
      </c>
      <c r="AF332" s="119"/>
      <c r="AG332" s="120"/>
      <c r="AH332" s="21">
        <v>0</v>
      </c>
      <c r="AI332" s="164">
        <f t="shared" si="409"/>
        <v>0</v>
      </c>
      <c r="AJ332" s="21">
        <v>0</v>
      </c>
      <c r="AK332" s="164">
        <f t="shared" si="410"/>
        <v>0</v>
      </c>
      <c r="AL332" s="21">
        <v>0</v>
      </c>
      <c r="AM332" s="164">
        <f t="shared" si="411"/>
        <v>0</v>
      </c>
      <c r="AN332" s="21">
        <v>0</v>
      </c>
      <c r="AO332" s="164">
        <f t="shared" si="412"/>
        <v>0</v>
      </c>
      <c r="AP332" s="21">
        <v>0</v>
      </c>
      <c r="AQ332" s="164">
        <f t="shared" si="413"/>
        <v>0</v>
      </c>
      <c r="AR332" s="21">
        <v>0</v>
      </c>
      <c r="AS332" s="164">
        <f t="shared" si="414"/>
        <v>0</v>
      </c>
      <c r="AT332" s="21">
        <v>0</v>
      </c>
      <c r="AU332" s="164">
        <f t="shared" si="415"/>
        <v>0</v>
      </c>
      <c r="AV332" s="21">
        <v>0</v>
      </c>
      <c r="AW332" s="164">
        <f t="shared" si="416"/>
        <v>0</v>
      </c>
      <c r="AX332" s="21">
        <v>0</v>
      </c>
      <c r="AY332" s="164">
        <f t="shared" si="417"/>
        <v>0</v>
      </c>
      <c r="AZ332" s="21">
        <v>0</v>
      </c>
      <c r="BA332" s="164">
        <f t="shared" si="418"/>
        <v>0</v>
      </c>
      <c r="BB332" s="21">
        <v>0</v>
      </c>
      <c r="BC332" s="164">
        <f t="shared" si="419"/>
        <v>0</v>
      </c>
      <c r="BD332" s="21">
        <v>0</v>
      </c>
      <c r="BE332" s="164">
        <f t="shared" si="420"/>
        <v>0</v>
      </c>
      <c r="BF332" s="253">
        <f t="shared" si="421"/>
        <v>0</v>
      </c>
      <c r="BG332" s="253">
        <f t="shared" si="422"/>
        <v>0</v>
      </c>
      <c r="BH332" s="10" t="b">
        <f t="shared" si="423"/>
        <v>1</v>
      </c>
      <c r="BI332" s="253">
        <f t="shared" si="424"/>
        <v>0</v>
      </c>
      <c r="BJ332" s="250">
        <f t="shared" si="427"/>
        <v>39210001</v>
      </c>
      <c r="BK332" s="251">
        <v>348</v>
      </c>
      <c r="BL332" s="251">
        <v>5</v>
      </c>
      <c r="BM332" s="252">
        <f t="shared" si="428"/>
        <v>0</v>
      </c>
      <c r="BN332" s="252">
        <f t="shared" si="429"/>
        <v>0</v>
      </c>
      <c r="BO332" s="252">
        <f t="shared" si="430"/>
        <v>0</v>
      </c>
      <c r="BP332" s="252">
        <f t="shared" si="431"/>
        <v>0</v>
      </c>
      <c r="BQ332" s="254">
        <f t="shared" si="432"/>
        <v>1515.15</v>
      </c>
      <c r="BR332">
        <f t="shared" si="425"/>
        <v>0</v>
      </c>
      <c r="BS332">
        <v>0</v>
      </c>
      <c r="BT332">
        <v>1</v>
      </c>
      <c r="BU332" t="s">
        <v>139</v>
      </c>
      <c r="BV332" t="str">
        <f t="shared" si="396"/>
        <v>1</v>
      </c>
      <c r="BW332" t="str">
        <f t="shared" si="396"/>
        <v>0</v>
      </c>
      <c r="BX332" t="str">
        <f t="shared" si="396"/>
        <v>0</v>
      </c>
      <c r="BY332" t="s">
        <v>23</v>
      </c>
      <c r="BZ332" s="253">
        <f t="shared" si="433"/>
        <v>0</v>
      </c>
      <c r="CA332" s="253">
        <f t="shared" si="434"/>
        <v>0</v>
      </c>
      <c r="CB332" s="253">
        <f t="shared" si="435"/>
        <v>0</v>
      </c>
      <c r="CC332" s="253">
        <f t="shared" si="436"/>
        <v>0</v>
      </c>
      <c r="CD332" s="253">
        <f t="shared" si="437"/>
        <v>0</v>
      </c>
      <c r="CE332" s="253">
        <f t="shared" si="438"/>
        <v>0</v>
      </c>
      <c r="CF332" s="253">
        <f t="shared" si="439"/>
        <v>0</v>
      </c>
      <c r="CG332" s="253">
        <f t="shared" si="440"/>
        <v>0</v>
      </c>
      <c r="CH332" s="253">
        <f t="shared" si="441"/>
        <v>0</v>
      </c>
      <c r="CI332" s="253">
        <f t="shared" si="442"/>
        <v>0</v>
      </c>
      <c r="CJ332" s="253">
        <f t="shared" si="443"/>
        <v>0</v>
      </c>
      <c r="CK332" s="253">
        <f t="shared" si="444"/>
        <v>0</v>
      </c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K371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5" sqref="A5"/>
      <selection pane="bottomRight" activeCell="M131" sqref="M131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9.21875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4.109375" style="3" bestFit="1" customWidth="1"/>
    <col min="37" max="37" width="15.33203125" customWidth="1"/>
    <col min="38" max="38" width="11.44140625" style="3"/>
    <col min="39" max="39" width="16" customWidth="1"/>
    <col min="40" max="40" width="11.44140625" style="3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2.5546875" customWidth="1"/>
  </cols>
  <sheetData>
    <row r="2" spans="2:89" s="4" customFormat="1" ht="44.25" customHeight="1" x14ac:dyDescent="0.3">
      <c r="B2" s="93" t="s">
        <v>114</v>
      </c>
      <c r="R2" s="17"/>
      <c r="S2" s="17"/>
      <c r="T2" s="17"/>
      <c r="U2" s="18" t="s">
        <v>29</v>
      </c>
      <c r="V2" s="17"/>
      <c r="W2" s="17"/>
      <c r="X2" s="17"/>
      <c r="Y2" s="17"/>
      <c r="Z2" s="278" t="s">
        <v>104</v>
      </c>
      <c r="AA2" s="279"/>
      <c r="AB2" s="280" t="s">
        <v>28</v>
      </c>
      <c r="AC2" s="281"/>
      <c r="AD2" s="281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450</v>
      </c>
      <c r="N3" s="13"/>
      <c r="O3" s="14" t="s">
        <v>101</v>
      </c>
      <c r="P3" s="15" t="s">
        <v>24</v>
      </c>
      <c r="Q3" s="16" t="s">
        <v>27</v>
      </c>
      <c r="R3" s="282" t="s">
        <v>1</v>
      </c>
      <c r="S3" s="283"/>
      <c r="T3" s="282" t="s">
        <v>2</v>
      </c>
      <c r="U3" s="283"/>
      <c r="V3" s="282" t="s">
        <v>3</v>
      </c>
      <c r="W3" s="283"/>
      <c r="X3" s="282" t="s">
        <v>4</v>
      </c>
      <c r="Y3" s="283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442</v>
      </c>
      <c r="BK3" t="s">
        <v>443</v>
      </c>
      <c r="BL3" t="s">
        <v>444</v>
      </c>
      <c r="BM3" t="s">
        <v>445</v>
      </c>
      <c r="BN3" t="s">
        <v>446</v>
      </c>
      <c r="BO3" t="s">
        <v>447</v>
      </c>
      <c r="BP3" t="s">
        <v>448</v>
      </c>
      <c r="BQ3" t="s">
        <v>449</v>
      </c>
      <c r="BR3" t="s">
        <v>450</v>
      </c>
      <c r="BS3" t="s">
        <v>451</v>
      </c>
      <c r="BT3" t="s">
        <v>452</v>
      </c>
      <c r="BU3" t="s">
        <v>453</v>
      </c>
      <c r="BV3" t="s">
        <v>454</v>
      </c>
      <c r="BW3" t="s">
        <v>455</v>
      </c>
      <c r="BX3" t="s">
        <v>456</v>
      </c>
      <c r="BY3" t="s">
        <v>457</v>
      </c>
      <c r="BZ3" t="s">
        <v>458</v>
      </c>
      <c r="CA3" t="s">
        <v>459</v>
      </c>
      <c r="CB3" t="s">
        <v>460</v>
      </c>
      <c r="CC3" t="s">
        <v>461</v>
      </c>
      <c r="CD3" t="s">
        <v>462</v>
      </c>
      <c r="CE3" t="s">
        <v>463</v>
      </c>
      <c r="CF3" t="s">
        <v>464</v>
      </c>
      <c r="CG3" t="s">
        <v>465</v>
      </c>
      <c r="CH3" t="s">
        <v>466</v>
      </c>
      <c r="CI3" t="s">
        <v>467</v>
      </c>
      <c r="CJ3" t="s">
        <v>468</v>
      </c>
      <c r="CK3" t="s">
        <v>469</v>
      </c>
    </row>
    <row r="4" spans="2:89" s="10" customFormat="1" x14ac:dyDescent="0.3">
      <c r="B4" s="396">
        <v>1</v>
      </c>
      <c r="C4" s="192">
        <v>211011</v>
      </c>
      <c r="D4" s="397">
        <v>21110012</v>
      </c>
      <c r="E4" s="398" t="s">
        <v>115</v>
      </c>
      <c r="F4" s="108" t="s">
        <v>344</v>
      </c>
      <c r="G4" s="108" t="s">
        <v>345</v>
      </c>
      <c r="H4" s="399" t="s">
        <v>18</v>
      </c>
      <c r="I4" s="400"/>
      <c r="J4" s="399" t="s">
        <v>19</v>
      </c>
      <c r="K4" s="111">
        <f t="shared" ref="K4:K116" si="0">R4+T4+V4+X4</f>
        <v>0</v>
      </c>
      <c r="L4" s="401" t="s">
        <v>138</v>
      </c>
      <c r="M4" s="401">
        <v>16</v>
      </c>
      <c r="N4" s="402">
        <f>ROUND(O4,2)</f>
        <v>154.03</v>
      </c>
      <c r="O4" s="403">
        <v>154.03</v>
      </c>
      <c r="P4" s="110">
        <f>(O4*(M4/100+1))*K4</f>
        <v>0</v>
      </c>
      <c r="Q4" s="153" t="s">
        <v>139</v>
      </c>
      <c r="R4" s="113">
        <f t="shared" ref="R4" si="1">AH4+AJ4+AL4</f>
        <v>0</v>
      </c>
      <c r="S4" s="114">
        <f>R4*(O4*(M4/100+1))</f>
        <v>0</v>
      </c>
      <c r="T4" s="113">
        <f t="shared" ref="T4" si="2">AN4+AP4+AR4</f>
        <v>0</v>
      </c>
      <c r="U4" s="115">
        <f>T4*(O4*(M4/100+1))</f>
        <v>0</v>
      </c>
      <c r="V4" s="113">
        <f t="shared" ref="V4" si="3">AT4+AV4+AX4</f>
        <v>0</v>
      </c>
      <c r="W4" s="115">
        <f>V4*(O4*(M4/100+1))</f>
        <v>0</v>
      </c>
      <c r="X4" s="113">
        <f t="shared" ref="X4" si="4">AZ4+BB4+BD4</f>
        <v>0</v>
      </c>
      <c r="Y4" s="115">
        <f>X4*(O4*(M4/100+1))</f>
        <v>0</v>
      </c>
      <c r="Z4" s="116">
        <f t="shared" ref="Z4" si="5">S4+U4+W4+Y4</f>
        <v>0</v>
      </c>
      <c r="AA4" s="117" t="b">
        <f t="shared" ref="AA4" si="6">K4=(SUM(X4,V4,T4,R4))</f>
        <v>1</v>
      </c>
      <c r="AB4" s="404"/>
      <c r="AC4" s="404"/>
      <c r="AD4" s="399" t="s">
        <v>22</v>
      </c>
      <c r="AE4" s="108" t="s">
        <v>23</v>
      </c>
      <c r="AF4" s="405"/>
      <c r="AG4" s="406"/>
      <c r="AH4" s="121">
        <v>0</v>
      </c>
      <c r="AI4" s="407">
        <f>AH4*(O4*(M4/100+1))</f>
        <v>0</v>
      </c>
      <c r="AJ4" s="127">
        <v>0</v>
      </c>
      <c r="AK4" s="407">
        <f>AJ4*(O4*(M4/100+1))</f>
        <v>0</v>
      </c>
      <c r="AL4" s="121">
        <v>0</v>
      </c>
      <c r="AM4" s="407">
        <f>AL4*(O4*(M4/100+1))</f>
        <v>0</v>
      </c>
      <c r="AN4" s="121">
        <v>0</v>
      </c>
      <c r="AO4" s="407">
        <f>AN4*(O4*(M4/100+1))</f>
        <v>0</v>
      </c>
      <c r="AP4" s="121">
        <v>0</v>
      </c>
      <c r="AQ4" s="407">
        <f>AP4*(O4*(M4/100+1))</f>
        <v>0</v>
      </c>
      <c r="AR4" s="121">
        <v>0</v>
      </c>
      <c r="AS4" s="407">
        <f>AR4*(O4*(M4/100+1))</f>
        <v>0</v>
      </c>
      <c r="AT4" s="121">
        <v>0</v>
      </c>
      <c r="AU4" s="407">
        <f>AT4*(O4*(M4/100+1))</f>
        <v>0</v>
      </c>
      <c r="AV4" s="121">
        <v>0</v>
      </c>
      <c r="AW4" s="407">
        <f>AV4*(O4*(M4/100+1))</f>
        <v>0</v>
      </c>
      <c r="AX4" s="121">
        <v>0</v>
      </c>
      <c r="AY4" s="407">
        <f>AX4*(O4*(M4/100+1))</f>
        <v>0</v>
      </c>
      <c r="AZ4" s="121">
        <v>0</v>
      </c>
      <c r="BA4" s="407">
        <f>AZ4*(O4*(M4/100+1))</f>
        <v>0</v>
      </c>
      <c r="BB4" s="121">
        <v>0</v>
      </c>
      <c r="BC4" s="407">
        <f>BB4*(O4*(M4/100+1))</f>
        <v>0</v>
      </c>
      <c r="BD4" s="121">
        <v>0</v>
      </c>
      <c r="BE4" s="407">
        <f>BD4*(O4*(M4/100+1))</f>
        <v>0</v>
      </c>
      <c r="BF4" s="408">
        <f>SUM(R4,T4,V4,X4)*(O4*(M4/100+1))</f>
        <v>0</v>
      </c>
      <c r="BG4" s="408">
        <f>SUM(BE4,BC4,BA4,AY4,AW4,AU4,AS4,AQ4,AO4,AM4,AK4,AI4)</f>
        <v>0</v>
      </c>
      <c r="BH4" s="409" t="b">
        <f>BF4=BG4</f>
        <v>1</v>
      </c>
      <c r="BI4" s="408">
        <f>BF4-BG4</f>
        <v>0</v>
      </c>
      <c r="BJ4" s="410">
        <f>D4</f>
        <v>21110012</v>
      </c>
      <c r="BK4" s="411">
        <v>348</v>
      </c>
      <c r="BL4" s="411">
        <v>5</v>
      </c>
      <c r="BM4" s="412">
        <f>R4</f>
        <v>0</v>
      </c>
      <c r="BN4" s="412">
        <f>T4</f>
        <v>0</v>
      </c>
      <c r="BO4" s="412">
        <f>V4</f>
        <v>0</v>
      </c>
      <c r="BP4" s="412">
        <f>X4</f>
        <v>0</v>
      </c>
      <c r="BQ4" s="413">
        <f>N4</f>
        <v>154.03</v>
      </c>
      <c r="BR4" s="414">
        <f>M4</f>
        <v>16</v>
      </c>
      <c r="BS4" s="414">
        <v>0</v>
      </c>
      <c r="BT4" s="414">
        <v>1</v>
      </c>
      <c r="BU4" s="414" t="s">
        <v>139</v>
      </c>
      <c r="BV4" s="414" t="str">
        <f t="shared" ref="BV4:BX5" si="7">IF(AB4 = "X", "1", "0")</f>
        <v>0</v>
      </c>
      <c r="BW4" s="414" t="str">
        <f t="shared" si="7"/>
        <v>0</v>
      </c>
      <c r="BX4" s="414" t="str">
        <f t="shared" si="7"/>
        <v>1</v>
      </c>
      <c r="BY4" s="414" t="s">
        <v>23</v>
      </c>
      <c r="BZ4" s="408">
        <f>AI4</f>
        <v>0</v>
      </c>
      <c r="CA4" s="408">
        <f>AK4</f>
        <v>0</v>
      </c>
      <c r="CB4" s="408">
        <f>AM4</f>
        <v>0</v>
      </c>
      <c r="CC4" s="408">
        <f>AO4</f>
        <v>0</v>
      </c>
      <c r="CD4" s="408">
        <f>AQ4</f>
        <v>0</v>
      </c>
      <c r="CE4" s="408">
        <f>AS4</f>
        <v>0</v>
      </c>
      <c r="CF4" s="408">
        <f>AU4</f>
        <v>0</v>
      </c>
      <c r="CG4" s="408">
        <f>AW4</f>
        <v>0</v>
      </c>
      <c r="CH4" s="408">
        <f>AY4</f>
        <v>0</v>
      </c>
      <c r="CI4" s="408">
        <f>BA4</f>
        <v>0</v>
      </c>
      <c r="CJ4" s="253">
        <f>BC4</f>
        <v>0</v>
      </c>
      <c r="CK4" s="253">
        <f>BE4</f>
        <v>0</v>
      </c>
    </row>
    <row r="5" spans="2:89" s="211" customFormat="1" x14ac:dyDescent="0.3">
      <c r="B5" s="415">
        <v>1</v>
      </c>
      <c r="C5" s="195">
        <v>211011</v>
      </c>
      <c r="D5" s="416">
        <v>21110012</v>
      </c>
      <c r="E5" s="417" t="s">
        <v>115</v>
      </c>
      <c r="F5" s="198" t="s">
        <v>344</v>
      </c>
      <c r="G5" s="198" t="s">
        <v>345</v>
      </c>
      <c r="H5" s="418" t="s">
        <v>18</v>
      </c>
      <c r="I5" s="415"/>
      <c r="J5" s="418" t="s">
        <v>19</v>
      </c>
      <c r="K5" s="200">
        <f t="shared" si="0"/>
        <v>0</v>
      </c>
      <c r="L5" s="419" t="s">
        <v>138</v>
      </c>
      <c r="M5" s="401">
        <v>16</v>
      </c>
      <c r="N5" s="402">
        <f>ROUND(O5,2)</f>
        <v>151.69</v>
      </c>
      <c r="O5" s="420">
        <v>151.69</v>
      </c>
      <c r="P5" s="110">
        <f t="shared" ref="P5:P68" si="8">(O5*(M5/100+1))*K5</f>
        <v>0</v>
      </c>
      <c r="Q5" s="195" t="s">
        <v>139</v>
      </c>
      <c r="R5" s="113">
        <f t="shared" ref="R5:R68" si="9">AH5+AJ5+AL5</f>
        <v>0</v>
      </c>
      <c r="S5" s="114">
        <f t="shared" ref="S5:S68" si="10">R5*(O5*(M5/100+1))</f>
        <v>0</v>
      </c>
      <c r="T5" s="113">
        <f t="shared" ref="T5:T68" si="11">AN5+AP5+AR5</f>
        <v>0</v>
      </c>
      <c r="U5" s="115">
        <f t="shared" ref="U5:U68" si="12">T5*(O5*(M5/100+1))</f>
        <v>0</v>
      </c>
      <c r="V5" s="113">
        <f t="shared" ref="V5:V68" si="13">AT5+AV5+AX5</f>
        <v>0</v>
      </c>
      <c r="W5" s="115">
        <f t="shared" ref="W5:W68" si="14">V5*(O5*(M5/100+1))</f>
        <v>0</v>
      </c>
      <c r="X5" s="113">
        <f t="shared" ref="X5:X68" si="15">AZ5+BB5+BD5</f>
        <v>0</v>
      </c>
      <c r="Y5" s="115">
        <f t="shared" ref="Y5:Y68" si="16">X5*(O5*(M5/100+1))</f>
        <v>0</v>
      </c>
      <c r="Z5" s="116">
        <f t="shared" ref="Z5:Z68" si="17">S5+U5+W5+Y5</f>
        <v>0</v>
      </c>
      <c r="AA5" s="117" t="b">
        <f t="shared" ref="AA5:AA68" si="18">K5=(SUM(X5,V5,T5,R5))</f>
        <v>1</v>
      </c>
      <c r="AB5" s="421"/>
      <c r="AC5" s="421"/>
      <c r="AD5" s="399" t="s">
        <v>22</v>
      </c>
      <c r="AE5" s="108" t="s">
        <v>23</v>
      </c>
      <c r="AF5" s="422"/>
      <c r="AG5" s="423"/>
      <c r="AH5" s="210"/>
      <c r="AI5" s="407">
        <f t="shared" ref="AI5:AI68" si="19">AH5*(O5*(M5/100+1))</f>
        <v>0</v>
      </c>
      <c r="AJ5" s="216"/>
      <c r="AK5" s="407">
        <f t="shared" ref="AK5:AK68" si="20">AJ5*(O5*(M5/100+1))</f>
        <v>0</v>
      </c>
      <c r="AL5" s="210">
        <v>0</v>
      </c>
      <c r="AM5" s="407">
        <f t="shared" ref="AM5:AM68" si="21">AL5*(O5*(M5/100+1))</f>
        <v>0</v>
      </c>
      <c r="AN5" s="210">
        <v>0</v>
      </c>
      <c r="AO5" s="407">
        <f t="shared" ref="AO5:AO68" si="22">AN5*(O5*(M5/100+1))</f>
        <v>0</v>
      </c>
      <c r="AP5" s="210">
        <v>0</v>
      </c>
      <c r="AQ5" s="407">
        <f t="shared" ref="AQ5:AQ68" si="23">AP5*(O5*(M5/100+1))</f>
        <v>0</v>
      </c>
      <c r="AR5" s="210">
        <v>0</v>
      </c>
      <c r="AS5" s="407">
        <f t="shared" ref="AS5:AS68" si="24">AR5*(O5*(M5/100+1))</f>
        <v>0</v>
      </c>
      <c r="AT5" s="210">
        <v>0</v>
      </c>
      <c r="AU5" s="407">
        <f t="shared" ref="AU5:AU68" si="25">AT5*(O5*(M5/100+1))</f>
        <v>0</v>
      </c>
      <c r="AV5" s="210">
        <v>0</v>
      </c>
      <c r="AW5" s="407">
        <f t="shared" ref="AW5:AW68" si="26">AV5*(O5*(M5/100+1))</f>
        <v>0</v>
      </c>
      <c r="AX5" s="210">
        <v>0</v>
      </c>
      <c r="AY5" s="407">
        <f t="shared" ref="AY5:AY68" si="27">AX5*(O5*(M5/100+1))</f>
        <v>0</v>
      </c>
      <c r="AZ5" s="210">
        <v>0</v>
      </c>
      <c r="BA5" s="407">
        <f t="shared" ref="BA5:BA68" si="28">AZ5*(O5*(M5/100+1))</f>
        <v>0</v>
      </c>
      <c r="BB5" s="210">
        <v>0</v>
      </c>
      <c r="BC5" s="407">
        <f t="shared" ref="BC5:BC68" si="29">BB5*(O5*(M5/100+1))</f>
        <v>0</v>
      </c>
      <c r="BD5" s="210">
        <v>0</v>
      </c>
      <c r="BE5" s="407">
        <f t="shared" ref="BE5:BE68" si="30">BD5*(O5*(M5/100+1))</f>
        <v>0</v>
      </c>
      <c r="BF5" s="408">
        <f t="shared" ref="BF5:BF68" si="31">SUM(R5,T5,V5,X5)*(O5*(M5/100+1))</f>
        <v>0</v>
      </c>
      <c r="BG5" s="408">
        <f t="shared" ref="BG5:BG68" si="32">SUM(BE5,BC5,BA5,AY5,AW5,AU5,AS5,AQ5,AO5,AM5,AK5,AI5)</f>
        <v>0</v>
      </c>
      <c r="BH5" s="409" t="b">
        <f t="shared" ref="BH5:BH68" si="33">BF5=BG5</f>
        <v>1</v>
      </c>
      <c r="BI5" s="408">
        <f t="shared" ref="BI5:BI68" si="34">BF5-BG5</f>
        <v>0</v>
      </c>
      <c r="BJ5" s="410">
        <f>D5</f>
        <v>21110012</v>
      </c>
      <c r="BK5" s="411">
        <v>348</v>
      </c>
      <c r="BL5" s="411">
        <v>5</v>
      </c>
      <c r="BM5" s="412">
        <f>R5</f>
        <v>0</v>
      </c>
      <c r="BN5" s="412">
        <f>T5</f>
        <v>0</v>
      </c>
      <c r="BO5" s="412">
        <f>V5</f>
        <v>0</v>
      </c>
      <c r="BP5" s="412">
        <f>X5</f>
        <v>0</v>
      </c>
      <c r="BQ5" s="413">
        <f>N5</f>
        <v>151.69</v>
      </c>
      <c r="BR5" s="414">
        <f t="shared" ref="BR5:BR68" si="35">M5</f>
        <v>16</v>
      </c>
      <c r="BS5" s="414">
        <v>0</v>
      </c>
      <c r="BT5" s="414">
        <v>1</v>
      </c>
      <c r="BU5" s="414" t="s">
        <v>139</v>
      </c>
      <c r="BV5" s="414" t="str">
        <f t="shared" si="7"/>
        <v>0</v>
      </c>
      <c r="BW5" s="414" t="str">
        <f t="shared" si="7"/>
        <v>0</v>
      </c>
      <c r="BX5" s="414" t="str">
        <f t="shared" si="7"/>
        <v>1</v>
      </c>
      <c r="BY5" s="414" t="s">
        <v>23</v>
      </c>
      <c r="BZ5" s="408">
        <f>AI5</f>
        <v>0</v>
      </c>
      <c r="CA5" s="408">
        <f>AK5</f>
        <v>0</v>
      </c>
      <c r="CB5" s="408">
        <f>AM5</f>
        <v>0</v>
      </c>
      <c r="CC5" s="408">
        <f>AO5</f>
        <v>0</v>
      </c>
      <c r="CD5" s="408">
        <f>AQ5</f>
        <v>0</v>
      </c>
      <c r="CE5" s="408">
        <f>AS5</f>
        <v>0</v>
      </c>
      <c r="CF5" s="408">
        <f>AU5</f>
        <v>0</v>
      </c>
      <c r="CG5" s="408">
        <f>AW5</f>
        <v>0</v>
      </c>
      <c r="CH5" s="408">
        <f>AY5</f>
        <v>0</v>
      </c>
      <c r="CI5" s="408">
        <f>BA5</f>
        <v>0</v>
      </c>
      <c r="CJ5" s="253">
        <f>BC5</f>
        <v>0</v>
      </c>
      <c r="CK5" s="253">
        <f>BE5</f>
        <v>0</v>
      </c>
    </row>
    <row r="6" spans="2:89" s="10" customFormat="1" x14ac:dyDescent="0.3">
      <c r="B6" s="396">
        <v>2</v>
      </c>
      <c r="C6" s="192">
        <v>211011</v>
      </c>
      <c r="D6" s="397">
        <v>21110016</v>
      </c>
      <c r="E6" s="398" t="s">
        <v>116</v>
      </c>
      <c r="F6" s="108" t="s">
        <v>344</v>
      </c>
      <c r="G6" s="108" t="s">
        <v>345</v>
      </c>
      <c r="H6" s="399" t="s">
        <v>18</v>
      </c>
      <c r="I6" s="400"/>
      <c r="J6" s="399" t="s">
        <v>19</v>
      </c>
      <c r="K6" s="111">
        <f t="shared" si="0"/>
        <v>2</v>
      </c>
      <c r="L6" s="401" t="s">
        <v>20</v>
      </c>
      <c r="M6" s="401">
        <v>16</v>
      </c>
      <c r="N6" s="402">
        <f>ROUND(O6,2)</f>
        <v>18.13</v>
      </c>
      <c r="O6" s="403">
        <v>18.13</v>
      </c>
      <c r="P6" s="110">
        <f t="shared" si="8"/>
        <v>42.061599999999991</v>
      </c>
      <c r="Q6" s="153" t="s">
        <v>139</v>
      </c>
      <c r="R6" s="113">
        <f t="shared" si="9"/>
        <v>2</v>
      </c>
      <c r="S6" s="114">
        <f t="shared" si="10"/>
        <v>42.061599999999991</v>
      </c>
      <c r="T6" s="113">
        <f t="shared" si="11"/>
        <v>0</v>
      </c>
      <c r="U6" s="115">
        <f t="shared" si="12"/>
        <v>0</v>
      </c>
      <c r="V6" s="113">
        <f t="shared" si="13"/>
        <v>0</v>
      </c>
      <c r="W6" s="115">
        <f t="shared" si="14"/>
        <v>0</v>
      </c>
      <c r="X6" s="113">
        <f t="shared" si="15"/>
        <v>0</v>
      </c>
      <c r="Y6" s="115">
        <f t="shared" si="16"/>
        <v>0</v>
      </c>
      <c r="Z6" s="116">
        <f t="shared" si="17"/>
        <v>42.061599999999991</v>
      </c>
      <c r="AA6" s="117" t="b">
        <f t="shared" si="18"/>
        <v>1</v>
      </c>
      <c r="AB6" s="404"/>
      <c r="AC6" s="404"/>
      <c r="AD6" s="399" t="s">
        <v>22</v>
      </c>
      <c r="AE6" s="108" t="s">
        <v>23</v>
      </c>
      <c r="AF6" s="405"/>
      <c r="AG6" s="406"/>
      <c r="AH6" s="121">
        <v>0</v>
      </c>
      <c r="AI6" s="407">
        <f t="shared" si="19"/>
        <v>0</v>
      </c>
      <c r="AJ6" s="127">
        <v>2</v>
      </c>
      <c r="AK6" s="407">
        <f t="shared" si="20"/>
        <v>42.061599999999991</v>
      </c>
      <c r="AL6" s="121"/>
      <c r="AM6" s="407">
        <f t="shared" si="21"/>
        <v>0</v>
      </c>
      <c r="AN6" s="121"/>
      <c r="AO6" s="407">
        <f t="shared" si="22"/>
        <v>0</v>
      </c>
      <c r="AP6" s="121"/>
      <c r="AQ6" s="407">
        <f t="shared" si="23"/>
        <v>0</v>
      </c>
      <c r="AR6" s="121"/>
      <c r="AS6" s="407">
        <f t="shared" si="24"/>
        <v>0</v>
      </c>
      <c r="AT6" s="121"/>
      <c r="AU6" s="407">
        <f t="shared" si="25"/>
        <v>0</v>
      </c>
      <c r="AV6" s="121"/>
      <c r="AW6" s="407">
        <f t="shared" si="26"/>
        <v>0</v>
      </c>
      <c r="AX6" s="121"/>
      <c r="AY6" s="407">
        <f t="shared" si="27"/>
        <v>0</v>
      </c>
      <c r="AZ6" s="121"/>
      <c r="BA6" s="407">
        <f t="shared" si="28"/>
        <v>0</v>
      </c>
      <c r="BB6" s="121"/>
      <c r="BC6" s="407">
        <f t="shared" si="29"/>
        <v>0</v>
      </c>
      <c r="BD6" s="121"/>
      <c r="BE6" s="407">
        <f t="shared" si="30"/>
        <v>0</v>
      </c>
      <c r="BF6" s="408">
        <f t="shared" si="31"/>
        <v>42.061599999999991</v>
      </c>
      <c r="BG6" s="408">
        <f t="shared" si="32"/>
        <v>42.061599999999991</v>
      </c>
      <c r="BH6" s="409" t="b">
        <f t="shared" si="33"/>
        <v>1</v>
      </c>
      <c r="BI6" s="408">
        <f t="shared" si="34"/>
        <v>0</v>
      </c>
      <c r="BJ6" s="410">
        <f t="shared" ref="BJ6:BJ69" si="36">D6</f>
        <v>21110016</v>
      </c>
      <c r="BK6" s="411">
        <v>348</v>
      </c>
      <c r="BL6" s="411">
        <v>5</v>
      </c>
      <c r="BM6" s="412">
        <f t="shared" ref="BM6:BM69" si="37">R6</f>
        <v>2</v>
      </c>
      <c r="BN6" s="412">
        <f t="shared" ref="BN6:BN69" si="38">T6</f>
        <v>0</v>
      </c>
      <c r="BO6" s="412">
        <f t="shared" ref="BO6:BO69" si="39">V6</f>
        <v>0</v>
      </c>
      <c r="BP6" s="412">
        <f t="shared" ref="BP6:BP69" si="40">X6</f>
        <v>0</v>
      </c>
      <c r="BQ6" s="413">
        <f t="shared" ref="BQ6:BQ69" si="41">N6</f>
        <v>18.13</v>
      </c>
      <c r="BR6" s="414">
        <f t="shared" si="35"/>
        <v>16</v>
      </c>
      <c r="BS6" s="414">
        <v>0</v>
      </c>
      <c r="BT6" s="414">
        <v>1</v>
      </c>
      <c r="BU6" s="414" t="s">
        <v>139</v>
      </c>
      <c r="BV6" s="414" t="str">
        <f t="shared" ref="BV6:BV69" si="42">IF(AB6 = "X", "1", "0")</f>
        <v>0</v>
      </c>
      <c r="BW6" s="414" t="str">
        <f t="shared" ref="BW6:BW69" si="43">IF(AC6 = "X", "1", "0")</f>
        <v>0</v>
      </c>
      <c r="BX6" s="414" t="str">
        <f t="shared" ref="BX6:BX69" si="44">IF(AD6 = "X", "1", "0")</f>
        <v>1</v>
      </c>
      <c r="BY6" s="414" t="s">
        <v>23</v>
      </c>
      <c r="BZ6" s="408">
        <f t="shared" ref="BZ6:BZ69" si="45">AI6</f>
        <v>0</v>
      </c>
      <c r="CA6" s="408">
        <f t="shared" ref="CA6:CA69" si="46">AK6</f>
        <v>42.061599999999991</v>
      </c>
      <c r="CB6" s="408">
        <f t="shared" ref="CB6:CB69" si="47">AM6</f>
        <v>0</v>
      </c>
      <c r="CC6" s="408">
        <f t="shared" ref="CC6:CC69" si="48">AO6</f>
        <v>0</v>
      </c>
      <c r="CD6" s="408">
        <f t="shared" ref="CD6:CD69" si="49">AQ6</f>
        <v>0</v>
      </c>
      <c r="CE6" s="408">
        <f t="shared" ref="CE6:CE69" si="50">AS6</f>
        <v>0</v>
      </c>
      <c r="CF6" s="408">
        <f t="shared" ref="CF6:CF69" si="51">AU6</f>
        <v>0</v>
      </c>
      <c r="CG6" s="408">
        <f t="shared" ref="CG6:CG69" si="52">AW6</f>
        <v>0</v>
      </c>
      <c r="CH6" s="408">
        <f t="shared" ref="CH6:CH69" si="53">AY6</f>
        <v>0</v>
      </c>
      <c r="CI6" s="408">
        <f t="shared" ref="CI6:CI69" si="54">BA6</f>
        <v>0</v>
      </c>
      <c r="CJ6" s="253">
        <f t="shared" ref="CJ6:CJ69" si="55">BC6</f>
        <v>0</v>
      </c>
      <c r="CK6" s="253">
        <f t="shared" ref="CK6:CK69" si="56">BE6</f>
        <v>0</v>
      </c>
    </row>
    <row r="7" spans="2:89" s="211" customFormat="1" x14ac:dyDescent="0.3">
      <c r="B7" s="415">
        <v>2</v>
      </c>
      <c r="C7" s="195">
        <v>211011</v>
      </c>
      <c r="D7" s="416">
        <v>21110016</v>
      </c>
      <c r="E7" s="417" t="s">
        <v>116</v>
      </c>
      <c r="F7" s="198" t="s">
        <v>344</v>
      </c>
      <c r="G7" s="198" t="s">
        <v>345</v>
      </c>
      <c r="H7" s="418" t="s">
        <v>18</v>
      </c>
      <c r="I7" s="415"/>
      <c r="J7" s="418" t="s">
        <v>19</v>
      </c>
      <c r="K7" s="200">
        <f t="shared" si="0"/>
        <v>22</v>
      </c>
      <c r="L7" s="419" t="s">
        <v>20</v>
      </c>
      <c r="M7" s="401">
        <v>16</v>
      </c>
      <c r="N7" s="402">
        <f t="shared" ref="N7:N70" si="57">ROUND(O7,2)</f>
        <v>18.75</v>
      </c>
      <c r="O7" s="420">
        <v>18.75</v>
      </c>
      <c r="P7" s="110">
        <f t="shared" si="8"/>
        <v>478.5</v>
      </c>
      <c r="Q7" s="195" t="s">
        <v>139</v>
      </c>
      <c r="R7" s="113">
        <f t="shared" si="9"/>
        <v>3</v>
      </c>
      <c r="S7" s="114">
        <f t="shared" si="10"/>
        <v>65.25</v>
      </c>
      <c r="T7" s="113">
        <f t="shared" si="11"/>
        <v>7</v>
      </c>
      <c r="U7" s="115">
        <f t="shared" si="12"/>
        <v>152.25</v>
      </c>
      <c r="V7" s="113">
        <f t="shared" si="13"/>
        <v>6</v>
      </c>
      <c r="W7" s="115">
        <f t="shared" si="14"/>
        <v>130.5</v>
      </c>
      <c r="X7" s="113">
        <f t="shared" si="15"/>
        <v>6</v>
      </c>
      <c r="Y7" s="115">
        <f t="shared" si="16"/>
        <v>130.5</v>
      </c>
      <c r="Z7" s="116">
        <f t="shared" si="17"/>
        <v>478.5</v>
      </c>
      <c r="AA7" s="117" t="b">
        <f t="shared" si="18"/>
        <v>1</v>
      </c>
      <c r="AB7" s="421"/>
      <c r="AC7" s="421"/>
      <c r="AD7" s="399" t="s">
        <v>22</v>
      </c>
      <c r="AE7" s="108" t="s">
        <v>23</v>
      </c>
      <c r="AF7" s="422"/>
      <c r="AG7" s="423"/>
      <c r="AH7" s="210"/>
      <c r="AI7" s="407">
        <f t="shared" si="19"/>
        <v>0</v>
      </c>
      <c r="AJ7" s="216"/>
      <c r="AK7" s="407">
        <f t="shared" si="20"/>
        <v>0</v>
      </c>
      <c r="AL7" s="210">
        <v>3</v>
      </c>
      <c r="AM7" s="407">
        <f t="shared" si="21"/>
        <v>65.25</v>
      </c>
      <c r="AN7" s="210">
        <v>3</v>
      </c>
      <c r="AO7" s="407">
        <f t="shared" si="22"/>
        <v>65.25</v>
      </c>
      <c r="AP7" s="210">
        <v>2</v>
      </c>
      <c r="AQ7" s="407">
        <f t="shared" si="23"/>
        <v>43.5</v>
      </c>
      <c r="AR7" s="210">
        <v>2</v>
      </c>
      <c r="AS7" s="407">
        <f t="shared" si="24"/>
        <v>43.5</v>
      </c>
      <c r="AT7" s="210">
        <v>2</v>
      </c>
      <c r="AU7" s="407">
        <f t="shared" si="25"/>
        <v>43.5</v>
      </c>
      <c r="AV7" s="210">
        <v>2</v>
      </c>
      <c r="AW7" s="407">
        <f t="shared" si="26"/>
        <v>43.5</v>
      </c>
      <c r="AX7" s="210">
        <v>2</v>
      </c>
      <c r="AY7" s="407">
        <f t="shared" si="27"/>
        <v>43.5</v>
      </c>
      <c r="AZ7" s="210">
        <v>2</v>
      </c>
      <c r="BA7" s="407">
        <f t="shared" si="28"/>
        <v>43.5</v>
      </c>
      <c r="BB7" s="210">
        <v>2</v>
      </c>
      <c r="BC7" s="407">
        <f t="shared" si="29"/>
        <v>43.5</v>
      </c>
      <c r="BD7" s="210">
        <v>2</v>
      </c>
      <c r="BE7" s="407">
        <f t="shared" si="30"/>
        <v>43.5</v>
      </c>
      <c r="BF7" s="408">
        <f t="shared" si="31"/>
        <v>478.5</v>
      </c>
      <c r="BG7" s="408">
        <f t="shared" si="32"/>
        <v>478.5</v>
      </c>
      <c r="BH7" s="409" t="b">
        <f t="shared" si="33"/>
        <v>1</v>
      </c>
      <c r="BI7" s="408">
        <f t="shared" si="34"/>
        <v>0</v>
      </c>
      <c r="BJ7" s="410">
        <f t="shared" si="36"/>
        <v>21110016</v>
      </c>
      <c r="BK7" s="411">
        <v>348</v>
      </c>
      <c r="BL7" s="411">
        <v>5</v>
      </c>
      <c r="BM7" s="412">
        <f t="shared" si="37"/>
        <v>3</v>
      </c>
      <c r="BN7" s="412">
        <f t="shared" si="38"/>
        <v>7</v>
      </c>
      <c r="BO7" s="412">
        <f t="shared" si="39"/>
        <v>6</v>
      </c>
      <c r="BP7" s="412">
        <f t="shared" si="40"/>
        <v>6</v>
      </c>
      <c r="BQ7" s="413">
        <f t="shared" si="41"/>
        <v>18.75</v>
      </c>
      <c r="BR7" s="414">
        <f t="shared" si="35"/>
        <v>16</v>
      </c>
      <c r="BS7" s="414">
        <v>0</v>
      </c>
      <c r="BT7" s="414">
        <v>1</v>
      </c>
      <c r="BU7" s="414" t="s">
        <v>139</v>
      </c>
      <c r="BV7" s="414" t="str">
        <f t="shared" si="42"/>
        <v>0</v>
      </c>
      <c r="BW7" s="414" t="str">
        <f t="shared" si="43"/>
        <v>0</v>
      </c>
      <c r="BX7" s="414" t="str">
        <f t="shared" si="44"/>
        <v>1</v>
      </c>
      <c r="BY7" s="414" t="s">
        <v>23</v>
      </c>
      <c r="BZ7" s="408">
        <f t="shared" si="45"/>
        <v>0</v>
      </c>
      <c r="CA7" s="408">
        <f t="shared" si="46"/>
        <v>0</v>
      </c>
      <c r="CB7" s="408">
        <f t="shared" si="47"/>
        <v>65.25</v>
      </c>
      <c r="CC7" s="408">
        <f t="shared" si="48"/>
        <v>65.25</v>
      </c>
      <c r="CD7" s="408">
        <f t="shared" si="49"/>
        <v>43.5</v>
      </c>
      <c r="CE7" s="408">
        <f t="shared" si="50"/>
        <v>43.5</v>
      </c>
      <c r="CF7" s="408">
        <f t="shared" si="51"/>
        <v>43.5</v>
      </c>
      <c r="CG7" s="408">
        <f t="shared" si="52"/>
        <v>43.5</v>
      </c>
      <c r="CH7" s="408">
        <f t="shared" si="53"/>
        <v>43.5</v>
      </c>
      <c r="CI7" s="408">
        <f t="shared" si="54"/>
        <v>43.5</v>
      </c>
      <c r="CJ7" s="253">
        <f t="shared" si="55"/>
        <v>43.5</v>
      </c>
      <c r="CK7" s="253">
        <f t="shared" si="56"/>
        <v>43.5</v>
      </c>
    </row>
    <row r="8" spans="2:89" s="10" customFormat="1" x14ac:dyDescent="0.3">
      <c r="B8" s="396">
        <v>3</v>
      </c>
      <c r="C8" s="192">
        <v>211011</v>
      </c>
      <c r="D8" s="397">
        <v>21110018</v>
      </c>
      <c r="E8" s="398" t="s">
        <v>140</v>
      </c>
      <c r="F8" s="108" t="s">
        <v>344</v>
      </c>
      <c r="G8" s="108" t="s">
        <v>345</v>
      </c>
      <c r="H8" s="399" t="s">
        <v>18</v>
      </c>
      <c r="I8" s="400"/>
      <c r="J8" s="399" t="s">
        <v>19</v>
      </c>
      <c r="K8" s="111">
        <f t="shared" si="0"/>
        <v>2</v>
      </c>
      <c r="L8" s="401" t="s">
        <v>20</v>
      </c>
      <c r="M8" s="401">
        <v>16</v>
      </c>
      <c r="N8" s="402">
        <f t="shared" si="57"/>
        <v>4.4000000000000004</v>
      </c>
      <c r="O8" s="403">
        <v>4.4000000000000004</v>
      </c>
      <c r="P8" s="110">
        <f t="shared" si="8"/>
        <v>10.208</v>
      </c>
      <c r="Q8" s="153" t="s">
        <v>139</v>
      </c>
      <c r="R8" s="113">
        <f t="shared" si="9"/>
        <v>2</v>
      </c>
      <c r="S8" s="114">
        <f t="shared" si="10"/>
        <v>10.208</v>
      </c>
      <c r="T8" s="113">
        <f t="shared" si="11"/>
        <v>0</v>
      </c>
      <c r="U8" s="115">
        <f t="shared" si="12"/>
        <v>0</v>
      </c>
      <c r="V8" s="113">
        <f t="shared" si="13"/>
        <v>0</v>
      </c>
      <c r="W8" s="115">
        <f t="shared" si="14"/>
        <v>0</v>
      </c>
      <c r="X8" s="113">
        <f t="shared" si="15"/>
        <v>0</v>
      </c>
      <c r="Y8" s="115">
        <f t="shared" si="16"/>
        <v>0</v>
      </c>
      <c r="Z8" s="116">
        <f t="shared" si="17"/>
        <v>10.208</v>
      </c>
      <c r="AA8" s="117" t="b">
        <f t="shared" si="18"/>
        <v>1</v>
      </c>
      <c r="AB8" s="399"/>
      <c r="AC8" s="424"/>
      <c r="AD8" s="399" t="s">
        <v>22</v>
      </c>
      <c r="AE8" s="108" t="s">
        <v>23</v>
      </c>
      <c r="AF8" s="405"/>
      <c r="AG8" s="406"/>
      <c r="AH8" s="121">
        <v>0</v>
      </c>
      <c r="AI8" s="407">
        <f t="shared" si="19"/>
        <v>0</v>
      </c>
      <c r="AJ8" s="127">
        <v>2</v>
      </c>
      <c r="AK8" s="407">
        <f t="shared" si="20"/>
        <v>10.208</v>
      </c>
      <c r="AL8" s="121"/>
      <c r="AM8" s="407">
        <f t="shared" si="21"/>
        <v>0</v>
      </c>
      <c r="AN8" s="121"/>
      <c r="AO8" s="407">
        <f t="shared" si="22"/>
        <v>0</v>
      </c>
      <c r="AP8" s="121"/>
      <c r="AQ8" s="407">
        <f t="shared" si="23"/>
        <v>0</v>
      </c>
      <c r="AR8" s="121"/>
      <c r="AS8" s="407">
        <f t="shared" si="24"/>
        <v>0</v>
      </c>
      <c r="AT8" s="121"/>
      <c r="AU8" s="407">
        <f t="shared" si="25"/>
        <v>0</v>
      </c>
      <c r="AV8" s="121"/>
      <c r="AW8" s="407">
        <f t="shared" si="26"/>
        <v>0</v>
      </c>
      <c r="AX8" s="121"/>
      <c r="AY8" s="407">
        <f t="shared" si="27"/>
        <v>0</v>
      </c>
      <c r="AZ8" s="121"/>
      <c r="BA8" s="407">
        <f t="shared" si="28"/>
        <v>0</v>
      </c>
      <c r="BB8" s="121"/>
      <c r="BC8" s="407">
        <f t="shared" si="29"/>
        <v>0</v>
      </c>
      <c r="BD8" s="121"/>
      <c r="BE8" s="407">
        <f t="shared" si="30"/>
        <v>0</v>
      </c>
      <c r="BF8" s="408">
        <f t="shared" si="31"/>
        <v>10.208</v>
      </c>
      <c r="BG8" s="408">
        <f t="shared" si="32"/>
        <v>10.208</v>
      </c>
      <c r="BH8" s="409" t="b">
        <f t="shared" si="33"/>
        <v>1</v>
      </c>
      <c r="BI8" s="408">
        <f t="shared" si="34"/>
        <v>0</v>
      </c>
      <c r="BJ8" s="410">
        <f t="shared" si="36"/>
        <v>21110018</v>
      </c>
      <c r="BK8" s="411">
        <v>348</v>
      </c>
      <c r="BL8" s="411">
        <v>5</v>
      </c>
      <c r="BM8" s="412">
        <f t="shared" si="37"/>
        <v>2</v>
      </c>
      <c r="BN8" s="412">
        <f t="shared" si="38"/>
        <v>0</v>
      </c>
      <c r="BO8" s="412">
        <f t="shared" si="39"/>
        <v>0</v>
      </c>
      <c r="BP8" s="412">
        <f t="shared" si="40"/>
        <v>0</v>
      </c>
      <c r="BQ8" s="413">
        <f t="shared" si="41"/>
        <v>4.4000000000000004</v>
      </c>
      <c r="BR8" s="414">
        <f t="shared" si="35"/>
        <v>16</v>
      </c>
      <c r="BS8" s="414">
        <v>0</v>
      </c>
      <c r="BT8" s="414">
        <v>1</v>
      </c>
      <c r="BU8" s="414" t="s">
        <v>139</v>
      </c>
      <c r="BV8" s="414" t="str">
        <f t="shared" si="42"/>
        <v>0</v>
      </c>
      <c r="BW8" s="414" t="str">
        <f t="shared" si="43"/>
        <v>0</v>
      </c>
      <c r="BX8" s="414" t="str">
        <f t="shared" si="44"/>
        <v>1</v>
      </c>
      <c r="BY8" s="414" t="s">
        <v>23</v>
      </c>
      <c r="BZ8" s="408">
        <f t="shared" si="45"/>
        <v>0</v>
      </c>
      <c r="CA8" s="408">
        <f t="shared" si="46"/>
        <v>10.208</v>
      </c>
      <c r="CB8" s="408">
        <f t="shared" si="47"/>
        <v>0</v>
      </c>
      <c r="CC8" s="408">
        <f t="shared" si="48"/>
        <v>0</v>
      </c>
      <c r="CD8" s="408">
        <f t="shared" si="49"/>
        <v>0</v>
      </c>
      <c r="CE8" s="408">
        <f t="shared" si="50"/>
        <v>0</v>
      </c>
      <c r="CF8" s="408">
        <f t="shared" si="51"/>
        <v>0</v>
      </c>
      <c r="CG8" s="408">
        <f t="shared" si="52"/>
        <v>0</v>
      </c>
      <c r="CH8" s="408">
        <f t="shared" si="53"/>
        <v>0</v>
      </c>
      <c r="CI8" s="408">
        <f t="shared" si="54"/>
        <v>0</v>
      </c>
      <c r="CJ8" s="253">
        <f t="shared" si="55"/>
        <v>0</v>
      </c>
      <c r="CK8" s="253">
        <f t="shared" si="56"/>
        <v>0</v>
      </c>
    </row>
    <row r="9" spans="2:89" s="211" customFormat="1" x14ac:dyDescent="0.3">
      <c r="B9" s="415">
        <v>3</v>
      </c>
      <c r="C9" s="195">
        <v>211011</v>
      </c>
      <c r="D9" s="416">
        <v>21110018</v>
      </c>
      <c r="E9" s="417" t="s">
        <v>140</v>
      </c>
      <c r="F9" s="198" t="s">
        <v>344</v>
      </c>
      <c r="G9" s="198" t="s">
        <v>345</v>
      </c>
      <c r="H9" s="418" t="s">
        <v>18</v>
      </c>
      <c r="I9" s="415"/>
      <c r="J9" s="418" t="s">
        <v>19</v>
      </c>
      <c r="K9" s="200">
        <f t="shared" si="0"/>
        <v>46</v>
      </c>
      <c r="L9" s="419" t="s">
        <v>20</v>
      </c>
      <c r="M9" s="401">
        <v>16</v>
      </c>
      <c r="N9" s="402">
        <f t="shared" si="57"/>
        <v>4.4400000000000004</v>
      </c>
      <c r="O9" s="420">
        <v>4.4400000000000004</v>
      </c>
      <c r="P9" s="110">
        <f t="shared" si="8"/>
        <v>236.91840000000002</v>
      </c>
      <c r="Q9" s="195" t="s">
        <v>139</v>
      </c>
      <c r="R9" s="113">
        <f t="shared" si="9"/>
        <v>3</v>
      </c>
      <c r="S9" s="114">
        <f t="shared" si="10"/>
        <v>15.4512</v>
      </c>
      <c r="T9" s="113">
        <f t="shared" si="11"/>
        <v>13</v>
      </c>
      <c r="U9" s="115">
        <f t="shared" si="12"/>
        <v>66.955200000000005</v>
      </c>
      <c r="V9" s="113">
        <f t="shared" si="13"/>
        <v>15</v>
      </c>
      <c r="W9" s="115">
        <f t="shared" si="14"/>
        <v>77.256</v>
      </c>
      <c r="X9" s="113">
        <f t="shared" si="15"/>
        <v>15</v>
      </c>
      <c r="Y9" s="115">
        <f t="shared" si="16"/>
        <v>77.256</v>
      </c>
      <c r="Z9" s="116">
        <f t="shared" si="17"/>
        <v>236.91839999999999</v>
      </c>
      <c r="AA9" s="117" t="b">
        <f t="shared" si="18"/>
        <v>1</v>
      </c>
      <c r="AB9" s="418"/>
      <c r="AC9" s="425"/>
      <c r="AD9" s="399" t="s">
        <v>22</v>
      </c>
      <c r="AE9" s="108" t="s">
        <v>23</v>
      </c>
      <c r="AF9" s="422"/>
      <c r="AG9" s="423"/>
      <c r="AH9" s="210"/>
      <c r="AI9" s="407">
        <f t="shared" si="19"/>
        <v>0</v>
      </c>
      <c r="AJ9" s="216"/>
      <c r="AK9" s="407">
        <f t="shared" si="20"/>
        <v>0</v>
      </c>
      <c r="AL9" s="210">
        <v>3</v>
      </c>
      <c r="AM9" s="407">
        <f t="shared" si="21"/>
        <v>15.4512</v>
      </c>
      <c r="AN9" s="210">
        <v>3</v>
      </c>
      <c r="AO9" s="407">
        <f t="shared" si="22"/>
        <v>15.4512</v>
      </c>
      <c r="AP9" s="210">
        <v>5</v>
      </c>
      <c r="AQ9" s="407">
        <f t="shared" si="23"/>
        <v>25.752000000000002</v>
      </c>
      <c r="AR9" s="210">
        <v>5</v>
      </c>
      <c r="AS9" s="407">
        <f t="shared" si="24"/>
        <v>25.752000000000002</v>
      </c>
      <c r="AT9" s="210">
        <v>5</v>
      </c>
      <c r="AU9" s="407">
        <f t="shared" si="25"/>
        <v>25.752000000000002</v>
      </c>
      <c r="AV9" s="210">
        <v>5</v>
      </c>
      <c r="AW9" s="407">
        <f t="shared" si="26"/>
        <v>25.752000000000002</v>
      </c>
      <c r="AX9" s="210">
        <v>5</v>
      </c>
      <c r="AY9" s="407">
        <f t="shared" si="27"/>
        <v>25.752000000000002</v>
      </c>
      <c r="AZ9" s="210">
        <v>5</v>
      </c>
      <c r="BA9" s="407">
        <f t="shared" si="28"/>
        <v>25.752000000000002</v>
      </c>
      <c r="BB9" s="210">
        <v>5</v>
      </c>
      <c r="BC9" s="407">
        <f t="shared" si="29"/>
        <v>25.752000000000002</v>
      </c>
      <c r="BD9" s="210">
        <v>5</v>
      </c>
      <c r="BE9" s="407">
        <f t="shared" si="30"/>
        <v>25.752000000000002</v>
      </c>
      <c r="BF9" s="408">
        <f t="shared" si="31"/>
        <v>236.91840000000002</v>
      </c>
      <c r="BG9" s="408">
        <f t="shared" si="32"/>
        <v>236.91840000000005</v>
      </c>
      <c r="BH9" s="409" t="b">
        <f t="shared" si="33"/>
        <v>1</v>
      </c>
      <c r="BI9" s="408">
        <f t="shared" si="34"/>
        <v>0</v>
      </c>
      <c r="BJ9" s="410">
        <f t="shared" si="36"/>
        <v>21110018</v>
      </c>
      <c r="BK9" s="411">
        <v>348</v>
      </c>
      <c r="BL9" s="411">
        <v>5</v>
      </c>
      <c r="BM9" s="412">
        <f t="shared" si="37"/>
        <v>3</v>
      </c>
      <c r="BN9" s="412">
        <f t="shared" si="38"/>
        <v>13</v>
      </c>
      <c r="BO9" s="412">
        <f t="shared" si="39"/>
        <v>15</v>
      </c>
      <c r="BP9" s="412">
        <f t="shared" si="40"/>
        <v>15</v>
      </c>
      <c r="BQ9" s="413">
        <f t="shared" si="41"/>
        <v>4.4400000000000004</v>
      </c>
      <c r="BR9" s="414">
        <f t="shared" si="35"/>
        <v>16</v>
      </c>
      <c r="BS9" s="414">
        <v>0</v>
      </c>
      <c r="BT9" s="414">
        <v>1</v>
      </c>
      <c r="BU9" s="414" t="s">
        <v>139</v>
      </c>
      <c r="BV9" s="414" t="str">
        <f t="shared" si="42"/>
        <v>0</v>
      </c>
      <c r="BW9" s="414" t="str">
        <f t="shared" si="43"/>
        <v>0</v>
      </c>
      <c r="BX9" s="414" t="str">
        <f t="shared" si="44"/>
        <v>1</v>
      </c>
      <c r="BY9" s="414" t="s">
        <v>23</v>
      </c>
      <c r="BZ9" s="408">
        <f t="shared" si="45"/>
        <v>0</v>
      </c>
      <c r="CA9" s="408">
        <f t="shared" si="46"/>
        <v>0</v>
      </c>
      <c r="CB9" s="408">
        <f t="shared" si="47"/>
        <v>15.4512</v>
      </c>
      <c r="CC9" s="408">
        <f t="shared" si="48"/>
        <v>15.4512</v>
      </c>
      <c r="CD9" s="408">
        <f t="shared" si="49"/>
        <v>25.752000000000002</v>
      </c>
      <c r="CE9" s="408">
        <f t="shared" si="50"/>
        <v>25.752000000000002</v>
      </c>
      <c r="CF9" s="408">
        <f t="shared" si="51"/>
        <v>25.752000000000002</v>
      </c>
      <c r="CG9" s="408">
        <f t="shared" si="52"/>
        <v>25.752000000000002</v>
      </c>
      <c r="CH9" s="408">
        <f t="shared" si="53"/>
        <v>25.752000000000002</v>
      </c>
      <c r="CI9" s="408">
        <f t="shared" si="54"/>
        <v>25.752000000000002</v>
      </c>
      <c r="CJ9" s="253">
        <f t="shared" si="55"/>
        <v>25.752000000000002</v>
      </c>
      <c r="CK9" s="253">
        <f t="shared" si="56"/>
        <v>25.752000000000002</v>
      </c>
    </row>
    <row r="10" spans="2:89" s="1" customFormat="1" x14ac:dyDescent="0.3">
      <c r="B10" s="396">
        <v>4</v>
      </c>
      <c r="C10" s="192">
        <v>211011</v>
      </c>
      <c r="D10" s="397">
        <v>21110021</v>
      </c>
      <c r="E10" s="398" t="s">
        <v>117</v>
      </c>
      <c r="F10" s="108" t="s">
        <v>344</v>
      </c>
      <c r="G10" s="108" t="s">
        <v>345</v>
      </c>
      <c r="H10" s="399" t="s">
        <v>18</v>
      </c>
      <c r="I10" s="400"/>
      <c r="J10" s="399" t="s">
        <v>19</v>
      </c>
      <c r="K10" s="111">
        <f t="shared" si="0"/>
        <v>10</v>
      </c>
      <c r="L10" s="401" t="s">
        <v>138</v>
      </c>
      <c r="M10" s="401">
        <v>16</v>
      </c>
      <c r="N10" s="402">
        <f t="shared" si="57"/>
        <v>37.25</v>
      </c>
      <c r="O10" s="403">
        <v>37.25</v>
      </c>
      <c r="P10" s="110">
        <f t="shared" si="8"/>
        <v>432.09999999999991</v>
      </c>
      <c r="Q10" s="153" t="s">
        <v>139</v>
      </c>
      <c r="R10" s="113">
        <f t="shared" si="9"/>
        <v>10</v>
      </c>
      <c r="S10" s="114">
        <f t="shared" si="10"/>
        <v>432.09999999999991</v>
      </c>
      <c r="T10" s="113">
        <f t="shared" si="11"/>
        <v>0</v>
      </c>
      <c r="U10" s="115">
        <f t="shared" si="12"/>
        <v>0</v>
      </c>
      <c r="V10" s="113">
        <f t="shared" si="13"/>
        <v>0</v>
      </c>
      <c r="W10" s="115">
        <f t="shared" si="14"/>
        <v>0</v>
      </c>
      <c r="X10" s="113">
        <f t="shared" si="15"/>
        <v>0</v>
      </c>
      <c r="Y10" s="115">
        <f t="shared" si="16"/>
        <v>0</v>
      </c>
      <c r="Z10" s="116">
        <f t="shared" si="17"/>
        <v>432.09999999999991</v>
      </c>
      <c r="AA10" s="117" t="b">
        <f t="shared" si="18"/>
        <v>1</v>
      </c>
      <c r="AB10" s="400"/>
      <c r="AC10" s="426"/>
      <c r="AD10" s="399" t="s">
        <v>22</v>
      </c>
      <c r="AE10" s="108" t="s">
        <v>23</v>
      </c>
      <c r="AF10" s="427"/>
      <c r="AG10" s="428"/>
      <c r="AH10" s="127">
        <v>0</v>
      </c>
      <c r="AI10" s="407">
        <f t="shared" si="19"/>
        <v>0</v>
      </c>
      <c r="AJ10" s="127">
        <v>10</v>
      </c>
      <c r="AK10" s="407">
        <f t="shared" si="20"/>
        <v>432.09999999999991</v>
      </c>
      <c r="AL10" s="127"/>
      <c r="AM10" s="407">
        <f t="shared" si="21"/>
        <v>0</v>
      </c>
      <c r="AN10" s="127"/>
      <c r="AO10" s="407">
        <f t="shared" si="22"/>
        <v>0</v>
      </c>
      <c r="AP10" s="127"/>
      <c r="AQ10" s="407">
        <f t="shared" si="23"/>
        <v>0</v>
      </c>
      <c r="AR10" s="127"/>
      <c r="AS10" s="407">
        <f t="shared" si="24"/>
        <v>0</v>
      </c>
      <c r="AT10" s="127"/>
      <c r="AU10" s="407">
        <f t="shared" si="25"/>
        <v>0</v>
      </c>
      <c r="AV10" s="127"/>
      <c r="AW10" s="407">
        <f t="shared" si="26"/>
        <v>0</v>
      </c>
      <c r="AX10" s="127"/>
      <c r="AY10" s="407">
        <f t="shared" si="27"/>
        <v>0</v>
      </c>
      <c r="AZ10" s="127"/>
      <c r="BA10" s="407">
        <f t="shared" si="28"/>
        <v>0</v>
      </c>
      <c r="BB10" s="127"/>
      <c r="BC10" s="407">
        <f t="shared" si="29"/>
        <v>0</v>
      </c>
      <c r="BD10" s="127">
        <v>0</v>
      </c>
      <c r="BE10" s="407">
        <f t="shared" si="30"/>
        <v>0</v>
      </c>
      <c r="BF10" s="408">
        <f t="shared" si="31"/>
        <v>432.09999999999991</v>
      </c>
      <c r="BG10" s="408">
        <f t="shared" si="32"/>
        <v>432.09999999999991</v>
      </c>
      <c r="BH10" s="409" t="b">
        <f t="shared" si="33"/>
        <v>1</v>
      </c>
      <c r="BI10" s="408">
        <f t="shared" si="34"/>
        <v>0</v>
      </c>
      <c r="BJ10" s="410">
        <f t="shared" si="36"/>
        <v>21110021</v>
      </c>
      <c r="BK10" s="411">
        <v>348</v>
      </c>
      <c r="BL10" s="411">
        <v>5</v>
      </c>
      <c r="BM10" s="412">
        <f t="shared" si="37"/>
        <v>10</v>
      </c>
      <c r="BN10" s="412">
        <f t="shared" si="38"/>
        <v>0</v>
      </c>
      <c r="BO10" s="412">
        <f t="shared" si="39"/>
        <v>0</v>
      </c>
      <c r="BP10" s="412">
        <f t="shared" si="40"/>
        <v>0</v>
      </c>
      <c r="BQ10" s="413">
        <f t="shared" si="41"/>
        <v>37.25</v>
      </c>
      <c r="BR10" s="414">
        <f t="shared" si="35"/>
        <v>16</v>
      </c>
      <c r="BS10" s="414">
        <v>0</v>
      </c>
      <c r="BT10" s="414">
        <v>1</v>
      </c>
      <c r="BU10" s="414" t="s">
        <v>139</v>
      </c>
      <c r="BV10" s="414" t="str">
        <f t="shared" si="42"/>
        <v>0</v>
      </c>
      <c r="BW10" s="414" t="str">
        <f t="shared" si="43"/>
        <v>0</v>
      </c>
      <c r="BX10" s="414" t="str">
        <f t="shared" si="44"/>
        <v>1</v>
      </c>
      <c r="BY10" s="414" t="s">
        <v>23</v>
      </c>
      <c r="BZ10" s="408">
        <f t="shared" si="45"/>
        <v>0</v>
      </c>
      <c r="CA10" s="408">
        <f t="shared" si="46"/>
        <v>432.09999999999991</v>
      </c>
      <c r="CB10" s="408">
        <f t="shared" si="47"/>
        <v>0</v>
      </c>
      <c r="CC10" s="408">
        <f t="shared" si="48"/>
        <v>0</v>
      </c>
      <c r="CD10" s="408">
        <f t="shared" si="49"/>
        <v>0</v>
      </c>
      <c r="CE10" s="408">
        <f t="shared" si="50"/>
        <v>0</v>
      </c>
      <c r="CF10" s="408">
        <f t="shared" si="51"/>
        <v>0</v>
      </c>
      <c r="CG10" s="408">
        <f t="shared" si="52"/>
        <v>0</v>
      </c>
      <c r="CH10" s="408">
        <f t="shared" si="53"/>
        <v>0</v>
      </c>
      <c r="CI10" s="408">
        <f t="shared" si="54"/>
        <v>0</v>
      </c>
      <c r="CJ10" s="253">
        <f t="shared" si="55"/>
        <v>0</v>
      </c>
      <c r="CK10" s="253">
        <f t="shared" si="56"/>
        <v>0</v>
      </c>
    </row>
    <row r="11" spans="2:89" s="217" customFormat="1" x14ac:dyDescent="0.3">
      <c r="B11" s="415">
        <v>4</v>
      </c>
      <c r="C11" s="195">
        <v>211011</v>
      </c>
      <c r="D11" s="416">
        <v>21110021</v>
      </c>
      <c r="E11" s="417" t="s">
        <v>117</v>
      </c>
      <c r="F11" s="198" t="s">
        <v>344</v>
      </c>
      <c r="G11" s="198" t="s">
        <v>345</v>
      </c>
      <c r="H11" s="418" t="s">
        <v>18</v>
      </c>
      <c r="I11" s="415"/>
      <c r="J11" s="418" t="s">
        <v>19</v>
      </c>
      <c r="K11" s="200">
        <f t="shared" si="0"/>
        <v>22</v>
      </c>
      <c r="L11" s="419" t="s">
        <v>138</v>
      </c>
      <c r="M11" s="401">
        <v>16</v>
      </c>
      <c r="N11" s="402">
        <f t="shared" si="57"/>
        <v>34.28</v>
      </c>
      <c r="O11" s="420">
        <v>34.28</v>
      </c>
      <c r="P11" s="110">
        <f t="shared" si="8"/>
        <v>874.82560000000001</v>
      </c>
      <c r="Q11" s="195" t="s">
        <v>139</v>
      </c>
      <c r="R11" s="113">
        <f t="shared" si="9"/>
        <v>5</v>
      </c>
      <c r="S11" s="114">
        <f t="shared" si="10"/>
        <v>198.82400000000001</v>
      </c>
      <c r="T11" s="113">
        <f t="shared" si="11"/>
        <v>9</v>
      </c>
      <c r="U11" s="115">
        <f t="shared" si="12"/>
        <v>357.88319999999999</v>
      </c>
      <c r="V11" s="113">
        <f t="shared" si="13"/>
        <v>4</v>
      </c>
      <c r="W11" s="115">
        <f t="shared" si="14"/>
        <v>159.0592</v>
      </c>
      <c r="X11" s="113">
        <f t="shared" si="15"/>
        <v>4</v>
      </c>
      <c r="Y11" s="115">
        <f t="shared" si="16"/>
        <v>159.0592</v>
      </c>
      <c r="Z11" s="116">
        <f t="shared" si="17"/>
        <v>874.82560000000012</v>
      </c>
      <c r="AA11" s="117" t="b">
        <f t="shared" si="18"/>
        <v>1</v>
      </c>
      <c r="AB11" s="415"/>
      <c r="AC11" s="429"/>
      <c r="AD11" s="399" t="s">
        <v>22</v>
      </c>
      <c r="AE11" s="108" t="s">
        <v>23</v>
      </c>
      <c r="AF11" s="430"/>
      <c r="AG11" s="431"/>
      <c r="AH11" s="216"/>
      <c r="AI11" s="407">
        <f t="shared" si="19"/>
        <v>0</v>
      </c>
      <c r="AJ11" s="216"/>
      <c r="AK11" s="407">
        <f t="shared" si="20"/>
        <v>0</v>
      </c>
      <c r="AL11" s="216">
        <v>5</v>
      </c>
      <c r="AM11" s="407">
        <f t="shared" si="21"/>
        <v>198.82400000000001</v>
      </c>
      <c r="AN11" s="216">
        <v>5</v>
      </c>
      <c r="AO11" s="407">
        <f t="shared" si="22"/>
        <v>198.82400000000001</v>
      </c>
      <c r="AP11" s="216">
        <v>2</v>
      </c>
      <c r="AQ11" s="407">
        <f t="shared" si="23"/>
        <v>79.529600000000002</v>
      </c>
      <c r="AR11" s="216">
        <v>2</v>
      </c>
      <c r="AS11" s="407">
        <f t="shared" si="24"/>
        <v>79.529600000000002</v>
      </c>
      <c r="AT11" s="216">
        <v>0</v>
      </c>
      <c r="AU11" s="407">
        <f t="shared" si="25"/>
        <v>0</v>
      </c>
      <c r="AV11" s="216">
        <v>2</v>
      </c>
      <c r="AW11" s="407">
        <f t="shared" si="26"/>
        <v>79.529600000000002</v>
      </c>
      <c r="AX11" s="216">
        <v>2</v>
      </c>
      <c r="AY11" s="407">
        <f t="shared" si="27"/>
        <v>79.529600000000002</v>
      </c>
      <c r="AZ11" s="216">
        <v>2</v>
      </c>
      <c r="BA11" s="407">
        <f t="shared" si="28"/>
        <v>79.529600000000002</v>
      </c>
      <c r="BB11" s="216">
        <v>2</v>
      </c>
      <c r="BC11" s="407">
        <f t="shared" si="29"/>
        <v>79.529600000000002</v>
      </c>
      <c r="BD11" s="216">
        <v>0</v>
      </c>
      <c r="BE11" s="407">
        <f t="shared" si="30"/>
        <v>0</v>
      </c>
      <c r="BF11" s="408">
        <f t="shared" si="31"/>
        <v>874.82560000000001</v>
      </c>
      <c r="BG11" s="408">
        <f t="shared" si="32"/>
        <v>874.82560000000012</v>
      </c>
      <c r="BH11" s="409" t="b">
        <f t="shared" si="33"/>
        <v>1</v>
      </c>
      <c r="BI11" s="408">
        <f t="shared" si="34"/>
        <v>0</v>
      </c>
      <c r="BJ11" s="410">
        <f t="shared" si="36"/>
        <v>21110021</v>
      </c>
      <c r="BK11" s="411">
        <v>348</v>
      </c>
      <c r="BL11" s="411">
        <v>5</v>
      </c>
      <c r="BM11" s="412">
        <f t="shared" si="37"/>
        <v>5</v>
      </c>
      <c r="BN11" s="412">
        <f t="shared" si="38"/>
        <v>9</v>
      </c>
      <c r="BO11" s="412">
        <f t="shared" si="39"/>
        <v>4</v>
      </c>
      <c r="BP11" s="412">
        <f t="shared" si="40"/>
        <v>4</v>
      </c>
      <c r="BQ11" s="413">
        <f t="shared" si="41"/>
        <v>34.28</v>
      </c>
      <c r="BR11" s="414">
        <f t="shared" si="35"/>
        <v>16</v>
      </c>
      <c r="BS11" s="414">
        <v>0</v>
      </c>
      <c r="BT11" s="414">
        <v>1</v>
      </c>
      <c r="BU11" s="414" t="s">
        <v>139</v>
      </c>
      <c r="BV11" s="414" t="str">
        <f t="shared" si="42"/>
        <v>0</v>
      </c>
      <c r="BW11" s="414" t="str">
        <f t="shared" si="43"/>
        <v>0</v>
      </c>
      <c r="BX11" s="414" t="str">
        <f t="shared" si="44"/>
        <v>1</v>
      </c>
      <c r="BY11" s="414" t="s">
        <v>23</v>
      </c>
      <c r="BZ11" s="408">
        <f t="shared" si="45"/>
        <v>0</v>
      </c>
      <c r="CA11" s="408">
        <f t="shared" si="46"/>
        <v>0</v>
      </c>
      <c r="CB11" s="408">
        <f t="shared" si="47"/>
        <v>198.82400000000001</v>
      </c>
      <c r="CC11" s="408">
        <f t="shared" si="48"/>
        <v>198.82400000000001</v>
      </c>
      <c r="CD11" s="408">
        <f t="shared" si="49"/>
        <v>79.529600000000002</v>
      </c>
      <c r="CE11" s="408">
        <f t="shared" si="50"/>
        <v>79.529600000000002</v>
      </c>
      <c r="CF11" s="408">
        <f t="shared" si="51"/>
        <v>0</v>
      </c>
      <c r="CG11" s="408">
        <f t="shared" si="52"/>
        <v>79.529600000000002</v>
      </c>
      <c r="CH11" s="408">
        <f t="shared" si="53"/>
        <v>79.529600000000002</v>
      </c>
      <c r="CI11" s="408">
        <f t="shared" si="54"/>
        <v>79.529600000000002</v>
      </c>
      <c r="CJ11" s="253">
        <f t="shared" si="55"/>
        <v>79.529600000000002</v>
      </c>
      <c r="CK11" s="253">
        <f t="shared" si="56"/>
        <v>0</v>
      </c>
    </row>
    <row r="12" spans="2:89" s="10" customFormat="1" x14ac:dyDescent="0.3">
      <c r="B12" s="396">
        <v>5</v>
      </c>
      <c r="C12" s="192">
        <v>211011</v>
      </c>
      <c r="D12" s="397">
        <v>21110026</v>
      </c>
      <c r="E12" s="398" t="s">
        <v>118</v>
      </c>
      <c r="F12" s="108" t="s">
        <v>344</v>
      </c>
      <c r="G12" s="108" t="s">
        <v>345</v>
      </c>
      <c r="H12" s="399" t="s">
        <v>18</v>
      </c>
      <c r="I12" s="400"/>
      <c r="J12" s="399" t="s">
        <v>19</v>
      </c>
      <c r="K12" s="111">
        <f t="shared" si="0"/>
        <v>5</v>
      </c>
      <c r="L12" s="401" t="s">
        <v>20</v>
      </c>
      <c r="M12" s="401">
        <v>16</v>
      </c>
      <c r="N12" s="402">
        <f t="shared" si="57"/>
        <v>51.49</v>
      </c>
      <c r="O12" s="403">
        <v>51.49</v>
      </c>
      <c r="P12" s="110">
        <f t="shared" si="8"/>
        <v>298.642</v>
      </c>
      <c r="Q12" s="153" t="s">
        <v>139</v>
      </c>
      <c r="R12" s="113">
        <f t="shared" si="9"/>
        <v>5</v>
      </c>
      <c r="S12" s="114">
        <f t="shared" si="10"/>
        <v>298.642</v>
      </c>
      <c r="T12" s="113">
        <f t="shared" si="11"/>
        <v>0</v>
      </c>
      <c r="U12" s="115">
        <f t="shared" si="12"/>
        <v>0</v>
      </c>
      <c r="V12" s="113">
        <f t="shared" si="13"/>
        <v>0</v>
      </c>
      <c r="W12" s="115">
        <f t="shared" si="14"/>
        <v>0</v>
      </c>
      <c r="X12" s="113">
        <f t="shared" si="15"/>
        <v>0</v>
      </c>
      <c r="Y12" s="115">
        <f t="shared" si="16"/>
        <v>0</v>
      </c>
      <c r="Z12" s="116">
        <f t="shared" si="17"/>
        <v>298.642</v>
      </c>
      <c r="AA12" s="117" t="b">
        <f t="shared" si="18"/>
        <v>1</v>
      </c>
      <c r="AB12" s="400"/>
      <c r="AC12" s="426"/>
      <c r="AD12" s="399" t="s">
        <v>22</v>
      </c>
      <c r="AE12" s="108" t="s">
        <v>23</v>
      </c>
      <c r="AF12" s="427"/>
      <c r="AG12" s="428"/>
      <c r="AH12" s="127">
        <v>0</v>
      </c>
      <c r="AI12" s="407">
        <f t="shared" si="19"/>
        <v>0</v>
      </c>
      <c r="AJ12" s="127">
        <v>5</v>
      </c>
      <c r="AK12" s="407">
        <f t="shared" si="20"/>
        <v>298.642</v>
      </c>
      <c r="AL12" s="127"/>
      <c r="AM12" s="407">
        <f t="shared" si="21"/>
        <v>0</v>
      </c>
      <c r="AN12" s="127"/>
      <c r="AO12" s="407">
        <f t="shared" si="22"/>
        <v>0</v>
      </c>
      <c r="AP12" s="127"/>
      <c r="AQ12" s="407">
        <f t="shared" si="23"/>
        <v>0</v>
      </c>
      <c r="AR12" s="127"/>
      <c r="AS12" s="407">
        <f t="shared" si="24"/>
        <v>0</v>
      </c>
      <c r="AT12" s="127"/>
      <c r="AU12" s="407">
        <f t="shared" si="25"/>
        <v>0</v>
      </c>
      <c r="AV12" s="127"/>
      <c r="AW12" s="407">
        <f t="shared" si="26"/>
        <v>0</v>
      </c>
      <c r="AX12" s="127"/>
      <c r="AY12" s="407">
        <f t="shared" si="27"/>
        <v>0</v>
      </c>
      <c r="AZ12" s="127"/>
      <c r="BA12" s="407">
        <f t="shared" si="28"/>
        <v>0</v>
      </c>
      <c r="BB12" s="127"/>
      <c r="BC12" s="407">
        <f t="shared" si="29"/>
        <v>0</v>
      </c>
      <c r="BD12" s="127"/>
      <c r="BE12" s="407">
        <f t="shared" si="30"/>
        <v>0</v>
      </c>
      <c r="BF12" s="408">
        <f t="shared" si="31"/>
        <v>298.642</v>
      </c>
      <c r="BG12" s="408">
        <f t="shared" si="32"/>
        <v>298.642</v>
      </c>
      <c r="BH12" s="409" t="b">
        <f t="shared" si="33"/>
        <v>1</v>
      </c>
      <c r="BI12" s="408">
        <f t="shared" si="34"/>
        <v>0</v>
      </c>
      <c r="BJ12" s="410">
        <f t="shared" si="36"/>
        <v>21110026</v>
      </c>
      <c r="BK12" s="411">
        <v>348</v>
      </c>
      <c r="BL12" s="411">
        <v>5</v>
      </c>
      <c r="BM12" s="412">
        <f t="shared" si="37"/>
        <v>5</v>
      </c>
      <c r="BN12" s="412">
        <f t="shared" si="38"/>
        <v>0</v>
      </c>
      <c r="BO12" s="412">
        <f t="shared" si="39"/>
        <v>0</v>
      </c>
      <c r="BP12" s="412">
        <f t="shared" si="40"/>
        <v>0</v>
      </c>
      <c r="BQ12" s="413">
        <f t="shared" si="41"/>
        <v>51.49</v>
      </c>
      <c r="BR12" s="414">
        <f t="shared" si="35"/>
        <v>16</v>
      </c>
      <c r="BS12" s="414">
        <v>0</v>
      </c>
      <c r="BT12" s="414">
        <v>1</v>
      </c>
      <c r="BU12" s="414" t="s">
        <v>139</v>
      </c>
      <c r="BV12" s="414" t="str">
        <f t="shared" si="42"/>
        <v>0</v>
      </c>
      <c r="BW12" s="414" t="str">
        <f t="shared" si="43"/>
        <v>0</v>
      </c>
      <c r="BX12" s="414" t="str">
        <f t="shared" si="44"/>
        <v>1</v>
      </c>
      <c r="BY12" s="414" t="s">
        <v>23</v>
      </c>
      <c r="BZ12" s="408">
        <f t="shared" si="45"/>
        <v>0</v>
      </c>
      <c r="CA12" s="408">
        <f t="shared" si="46"/>
        <v>298.642</v>
      </c>
      <c r="CB12" s="408">
        <f t="shared" si="47"/>
        <v>0</v>
      </c>
      <c r="CC12" s="408">
        <f t="shared" si="48"/>
        <v>0</v>
      </c>
      <c r="CD12" s="408">
        <f t="shared" si="49"/>
        <v>0</v>
      </c>
      <c r="CE12" s="408">
        <f t="shared" si="50"/>
        <v>0</v>
      </c>
      <c r="CF12" s="408">
        <f t="shared" si="51"/>
        <v>0</v>
      </c>
      <c r="CG12" s="408">
        <f t="shared" si="52"/>
        <v>0</v>
      </c>
      <c r="CH12" s="408">
        <f t="shared" si="53"/>
        <v>0</v>
      </c>
      <c r="CI12" s="408">
        <f t="shared" si="54"/>
        <v>0</v>
      </c>
      <c r="CJ12" s="253">
        <f t="shared" si="55"/>
        <v>0</v>
      </c>
      <c r="CK12" s="253">
        <f t="shared" si="56"/>
        <v>0</v>
      </c>
    </row>
    <row r="13" spans="2:89" s="211" customFormat="1" x14ac:dyDescent="0.3">
      <c r="B13" s="415">
        <v>5</v>
      </c>
      <c r="C13" s="195">
        <v>211011</v>
      </c>
      <c r="D13" s="416">
        <v>21110026</v>
      </c>
      <c r="E13" s="417" t="s">
        <v>118</v>
      </c>
      <c r="F13" s="198" t="s">
        <v>344</v>
      </c>
      <c r="G13" s="198" t="s">
        <v>345</v>
      </c>
      <c r="H13" s="418" t="s">
        <v>18</v>
      </c>
      <c r="I13" s="415"/>
      <c r="J13" s="418" t="s">
        <v>19</v>
      </c>
      <c r="K13" s="200">
        <f t="shared" si="0"/>
        <v>16</v>
      </c>
      <c r="L13" s="419" t="s">
        <v>20</v>
      </c>
      <c r="M13" s="401">
        <v>16</v>
      </c>
      <c r="N13" s="402">
        <f t="shared" si="57"/>
        <v>54.04</v>
      </c>
      <c r="O13" s="420">
        <v>54.04</v>
      </c>
      <c r="P13" s="110">
        <f t="shared" si="8"/>
        <v>1002.9823999999999</v>
      </c>
      <c r="Q13" s="195" t="s">
        <v>139</v>
      </c>
      <c r="R13" s="113">
        <f t="shared" si="9"/>
        <v>5</v>
      </c>
      <c r="S13" s="114">
        <f t="shared" si="10"/>
        <v>313.43199999999996</v>
      </c>
      <c r="T13" s="113">
        <f t="shared" si="11"/>
        <v>7</v>
      </c>
      <c r="U13" s="115">
        <f t="shared" si="12"/>
        <v>438.80479999999994</v>
      </c>
      <c r="V13" s="113">
        <f t="shared" si="13"/>
        <v>2</v>
      </c>
      <c r="W13" s="115">
        <f t="shared" si="14"/>
        <v>125.37279999999998</v>
      </c>
      <c r="X13" s="113">
        <f t="shared" si="15"/>
        <v>2</v>
      </c>
      <c r="Y13" s="115">
        <f t="shared" si="16"/>
        <v>125.37279999999998</v>
      </c>
      <c r="Z13" s="116">
        <f t="shared" si="17"/>
        <v>1002.9823999999999</v>
      </c>
      <c r="AA13" s="117" t="b">
        <f t="shared" si="18"/>
        <v>1</v>
      </c>
      <c r="AB13" s="415"/>
      <c r="AC13" s="429"/>
      <c r="AD13" s="399" t="s">
        <v>22</v>
      </c>
      <c r="AE13" s="108" t="s">
        <v>23</v>
      </c>
      <c r="AF13" s="430"/>
      <c r="AG13" s="431"/>
      <c r="AH13" s="216"/>
      <c r="AI13" s="407">
        <f t="shared" si="19"/>
        <v>0</v>
      </c>
      <c r="AJ13" s="216"/>
      <c r="AK13" s="407">
        <f t="shared" si="20"/>
        <v>0</v>
      </c>
      <c r="AL13" s="216">
        <v>5</v>
      </c>
      <c r="AM13" s="407">
        <f t="shared" si="21"/>
        <v>313.43199999999996</v>
      </c>
      <c r="AN13" s="216">
        <v>5</v>
      </c>
      <c r="AO13" s="407">
        <f t="shared" si="22"/>
        <v>313.43199999999996</v>
      </c>
      <c r="AP13" s="216">
        <v>1</v>
      </c>
      <c r="AQ13" s="407">
        <f t="shared" si="23"/>
        <v>62.686399999999992</v>
      </c>
      <c r="AR13" s="216">
        <v>1</v>
      </c>
      <c r="AS13" s="407">
        <f t="shared" si="24"/>
        <v>62.686399999999992</v>
      </c>
      <c r="AT13" s="216">
        <v>0</v>
      </c>
      <c r="AU13" s="407">
        <f t="shared" si="25"/>
        <v>0</v>
      </c>
      <c r="AV13" s="216">
        <v>1</v>
      </c>
      <c r="AW13" s="407">
        <f t="shared" si="26"/>
        <v>62.686399999999992</v>
      </c>
      <c r="AX13" s="216">
        <v>1</v>
      </c>
      <c r="AY13" s="407">
        <f t="shared" si="27"/>
        <v>62.686399999999992</v>
      </c>
      <c r="AZ13" s="216">
        <v>1</v>
      </c>
      <c r="BA13" s="407">
        <f t="shared" si="28"/>
        <v>62.686399999999992</v>
      </c>
      <c r="BB13" s="216">
        <v>1</v>
      </c>
      <c r="BC13" s="407">
        <f t="shared" si="29"/>
        <v>62.686399999999992</v>
      </c>
      <c r="BD13" s="216">
        <v>0</v>
      </c>
      <c r="BE13" s="407">
        <f t="shared" si="30"/>
        <v>0</v>
      </c>
      <c r="BF13" s="408">
        <f t="shared" si="31"/>
        <v>1002.9823999999999</v>
      </c>
      <c r="BG13" s="408">
        <f t="shared" si="32"/>
        <v>1002.9823999999999</v>
      </c>
      <c r="BH13" s="409" t="b">
        <f t="shared" si="33"/>
        <v>1</v>
      </c>
      <c r="BI13" s="408">
        <f t="shared" si="34"/>
        <v>0</v>
      </c>
      <c r="BJ13" s="410">
        <f t="shared" si="36"/>
        <v>21110026</v>
      </c>
      <c r="BK13" s="411">
        <v>348</v>
      </c>
      <c r="BL13" s="411">
        <v>5</v>
      </c>
      <c r="BM13" s="412">
        <f t="shared" si="37"/>
        <v>5</v>
      </c>
      <c r="BN13" s="412">
        <f t="shared" si="38"/>
        <v>7</v>
      </c>
      <c r="BO13" s="412">
        <f t="shared" si="39"/>
        <v>2</v>
      </c>
      <c r="BP13" s="412">
        <f t="shared" si="40"/>
        <v>2</v>
      </c>
      <c r="BQ13" s="413">
        <f t="shared" si="41"/>
        <v>54.04</v>
      </c>
      <c r="BR13" s="414">
        <f t="shared" si="35"/>
        <v>16</v>
      </c>
      <c r="BS13" s="414">
        <v>0</v>
      </c>
      <c r="BT13" s="414">
        <v>1</v>
      </c>
      <c r="BU13" s="414" t="s">
        <v>139</v>
      </c>
      <c r="BV13" s="414" t="str">
        <f t="shared" si="42"/>
        <v>0</v>
      </c>
      <c r="BW13" s="414" t="str">
        <f t="shared" si="43"/>
        <v>0</v>
      </c>
      <c r="BX13" s="414" t="str">
        <f t="shared" si="44"/>
        <v>1</v>
      </c>
      <c r="BY13" s="414" t="s">
        <v>23</v>
      </c>
      <c r="BZ13" s="408">
        <f t="shared" si="45"/>
        <v>0</v>
      </c>
      <c r="CA13" s="408">
        <f t="shared" si="46"/>
        <v>0</v>
      </c>
      <c r="CB13" s="408">
        <f t="shared" si="47"/>
        <v>313.43199999999996</v>
      </c>
      <c r="CC13" s="408">
        <f t="shared" si="48"/>
        <v>313.43199999999996</v>
      </c>
      <c r="CD13" s="408">
        <f t="shared" si="49"/>
        <v>62.686399999999992</v>
      </c>
      <c r="CE13" s="408">
        <f t="shared" si="50"/>
        <v>62.686399999999992</v>
      </c>
      <c r="CF13" s="408">
        <f t="shared" si="51"/>
        <v>0</v>
      </c>
      <c r="CG13" s="408">
        <f t="shared" si="52"/>
        <v>62.686399999999992</v>
      </c>
      <c r="CH13" s="408">
        <f t="shared" si="53"/>
        <v>62.686399999999992</v>
      </c>
      <c r="CI13" s="408">
        <f t="shared" si="54"/>
        <v>62.686399999999992</v>
      </c>
      <c r="CJ13" s="253">
        <f t="shared" si="55"/>
        <v>62.686399999999992</v>
      </c>
      <c r="CK13" s="253">
        <f t="shared" si="56"/>
        <v>0</v>
      </c>
    </row>
    <row r="14" spans="2:89" s="10" customFormat="1" x14ac:dyDescent="0.3">
      <c r="B14" s="396">
        <v>6</v>
      </c>
      <c r="C14" s="192">
        <v>211011</v>
      </c>
      <c r="D14" s="397">
        <v>21110028</v>
      </c>
      <c r="E14" s="398" t="s">
        <v>119</v>
      </c>
      <c r="F14" s="108" t="s">
        <v>344</v>
      </c>
      <c r="G14" s="108" t="s">
        <v>345</v>
      </c>
      <c r="H14" s="399" t="s">
        <v>18</v>
      </c>
      <c r="I14" s="400"/>
      <c r="J14" s="399" t="s">
        <v>19</v>
      </c>
      <c r="K14" s="111">
        <f t="shared" si="0"/>
        <v>2</v>
      </c>
      <c r="L14" s="401" t="s">
        <v>20</v>
      </c>
      <c r="M14" s="401">
        <v>16</v>
      </c>
      <c r="N14" s="402">
        <f t="shared" si="57"/>
        <v>31.6</v>
      </c>
      <c r="O14" s="403">
        <v>31.6</v>
      </c>
      <c r="P14" s="110">
        <f t="shared" si="8"/>
        <v>73.311999999999998</v>
      </c>
      <c r="Q14" s="153" t="s">
        <v>139</v>
      </c>
      <c r="R14" s="113">
        <f t="shared" si="9"/>
        <v>2</v>
      </c>
      <c r="S14" s="114">
        <f t="shared" si="10"/>
        <v>73.311999999999998</v>
      </c>
      <c r="T14" s="113">
        <f t="shared" si="11"/>
        <v>0</v>
      </c>
      <c r="U14" s="115">
        <f t="shared" si="12"/>
        <v>0</v>
      </c>
      <c r="V14" s="113">
        <f t="shared" si="13"/>
        <v>0</v>
      </c>
      <c r="W14" s="115">
        <f t="shared" si="14"/>
        <v>0</v>
      </c>
      <c r="X14" s="113">
        <f t="shared" si="15"/>
        <v>0</v>
      </c>
      <c r="Y14" s="115">
        <f t="shared" si="16"/>
        <v>0</v>
      </c>
      <c r="Z14" s="116">
        <f t="shared" si="17"/>
        <v>73.311999999999998</v>
      </c>
      <c r="AA14" s="117" t="b">
        <f t="shared" si="18"/>
        <v>1</v>
      </c>
      <c r="AB14" s="400"/>
      <c r="AC14" s="426"/>
      <c r="AD14" s="399" t="s">
        <v>22</v>
      </c>
      <c r="AE14" s="108" t="s">
        <v>23</v>
      </c>
      <c r="AF14" s="427"/>
      <c r="AG14" s="428"/>
      <c r="AH14" s="127">
        <v>0</v>
      </c>
      <c r="AI14" s="407">
        <f t="shared" si="19"/>
        <v>0</v>
      </c>
      <c r="AJ14" s="127">
        <v>2</v>
      </c>
      <c r="AK14" s="407">
        <f t="shared" si="20"/>
        <v>73.311999999999998</v>
      </c>
      <c r="AL14" s="127"/>
      <c r="AM14" s="407">
        <f t="shared" si="21"/>
        <v>0</v>
      </c>
      <c r="AN14" s="127"/>
      <c r="AO14" s="407">
        <f t="shared" si="22"/>
        <v>0</v>
      </c>
      <c r="AP14" s="127"/>
      <c r="AQ14" s="407">
        <f t="shared" si="23"/>
        <v>0</v>
      </c>
      <c r="AR14" s="127"/>
      <c r="AS14" s="407">
        <f t="shared" si="24"/>
        <v>0</v>
      </c>
      <c r="AT14" s="127"/>
      <c r="AU14" s="407">
        <f t="shared" si="25"/>
        <v>0</v>
      </c>
      <c r="AV14" s="127"/>
      <c r="AW14" s="407">
        <f t="shared" si="26"/>
        <v>0</v>
      </c>
      <c r="AX14" s="127"/>
      <c r="AY14" s="407">
        <f t="shared" si="27"/>
        <v>0</v>
      </c>
      <c r="AZ14" s="127"/>
      <c r="BA14" s="407">
        <f t="shared" si="28"/>
        <v>0</v>
      </c>
      <c r="BB14" s="127"/>
      <c r="BC14" s="407">
        <f t="shared" si="29"/>
        <v>0</v>
      </c>
      <c r="BD14" s="127"/>
      <c r="BE14" s="407">
        <f t="shared" si="30"/>
        <v>0</v>
      </c>
      <c r="BF14" s="408">
        <f t="shared" si="31"/>
        <v>73.311999999999998</v>
      </c>
      <c r="BG14" s="408">
        <f t="shared" si="32"/>
        <v>73.311999999999998</v>
      </c>
      <c r="BH14" s="409" t="b">
        <f t="shared" si="33"/>
        <v>1</v>
      </c>
      <c r="BI14" s="408">
        <f t="shared" si="34"/>
        <v>0</v>
      </c>
      <c r="BJ14" s="410">
        <f t="shared" si="36"/>
        <v>21110028</v>
      </c>
      <c r="BK14" s="411">
        <v>348</v>
      </c>
      <c r="BL14" s="411">
        <v>5</v>
      </c>
      <c r="BM14" s="412">
        <f t="shared" si="37"/>
        <v>2</v>
      </c>
      <c r="BN14" s="412">
        <f t="shared" si="38"/>
        <v>0</v>
      </c>
      <c r="BO14" s="412">
        <f t="shared" si="39"/>
        <v>0</v>
      </c>
      <c r="BP14" s="412">
        <f t="shared" si="40"/>
        <v>0</v>
      </c>
      <c r="BQ14" s="413">
        <f t="shared" si="41"/>
        <v>31.6</v>
      </c>
      <c r="BR14" s="414">
        <f t="shared" si="35"/>
        <v>16</v>
      </c>
      <c r="BS14" s="414">
        <v>0</v>
      </c>
      <c r="BT14" s="414">
        <v>1</v>
      </c>
      <c r="BU14" s="414" t="s">
        <v>139</v>
      </c>
      <c r="BV14" s="414" t="str">
        <f t="shared" si="42"/>
        <v>0</v>
      </c>
      <c r="BW14" s="414" t="str">
        <f t="shared" si="43"/>
        <v>0</v>
      </c>
      <c r="BX14" s="414" t="str">
        <f t="shared" si="44"/>
        <v>1</v>
      </c>
      <c r="BY14" s="414" t="s">
        <v>23</v>
      </c>
      <c r="BZ14" s="408">
        <f t="shared" si="45"/>
        <v>0</v>
      </c>
      <c r="CA14" s="408">
        <f t="shared" si="46"/>
        <v>73.311999999999998</v>
      </c>
      <c r="CB14" s="408">
        <f t="shared" si="47"/>
        <v>0</v>
      </c>
      <c r="CC14" s="408">
        <f t="shared" si="48"/>
        <v>0</v>
      </c>
      <c r="CD14" s="408">
        <f t="shared" si="49"/>
        <v>0</v>
      </c>
      <c r="CE14" s="408">
        <f t="shared" si="50"/>
        <v>0</v>
      </c>
      <c r="CF14" s="408">
        <f t="shared" si="51"/>
        <v>0</v>
      </c>
      <c r="CG14" s="408">
        <f t="shared" si="52"/>
        <v>0</v>
      </c>
      <c r="CH14" s="408">
        <f t="shared" si="53"/>
        <v>0</v>
      </c>
      <c r="CI14" s="408">
        <f t="shared" si="54"/>
        <v>0</v>
      </c>
      <c r="CJ14" s="253">
        <f t="shared" si="55"/>
        <v>0</v>
      </c>
      <c r="CK14" s="253">
        <f t="shared" si="56"/>
        <v>0</v>
      </c>
    </row>
    <row r="15" spans="2:89" s="211" customFormat="1" x14ac:dyDescent="0.3">
      <c r="B15" s="415">
        <v>6</v>
      </c>
      <c r="C15" s="195">
        <v>211011</v>
      </c>
      <c r="D15" s="416">
        <v>21110028</v>
      </c>
      <c r="E15" s="417" t="s">
        <v>119</v>
      </c>
      <c r="F15" s="198" t="s">
        <v>344</v>
      </c>
      <c r="G15" s="198" t="s">
        <v>345</v>
      </c>
      <c r="H15" s="418" t="s">
        <v>18</v>
      </c>
      <c r="I15" s="415"/>
      <c r="J15" s="418" t="s">
        <v>19</v>
      </c>
      <c r="K15" s="200">
        <f t="shared" si="0"/>
        <v>8</v>
      </c>
      <c r="L15" s="419" t="s">
        <v>20</v>
      </c>
      <c r="M15" s="401">
        <v>16</v>
      </c>
      <c r="N15" s="402">
        <f t="shared" si="57"/>
        <v>31.85</v>
      </c>
      <c r="O15" s="420">
        <v>31.85</v>
      </c>
      <c r="P15" s="110">
        <f t="shared" si="8"/>
        <v>295.56799999999998</v>
      </c>
      <c r="Q15" s="195" t="s">
        <v>139</v>
      </c>
      <c r="R15" s="113">
        <f t="shared" si="9"/>
        <v>0</v>
      </c>
      <c r="S15" s="114">
        <f t="shared" si="10"/>
        <v>0</v>
      </c>
      <c r="T15" s="113">
        <f t="shared" si="11"/>
        <v>2</v>
      </c>
      <c r="U15" s="115">
        <f t="shared" si="12"/>
        <v>73.891999999999996</v>
      </c>
      <c r="V15" s="113">
        <f t="shared" si="13"/>
        <v>3</v>
      </c>
      <c r="W15" s="115">
        <f t="shared" si="14"/>
        <v>110.83799999999999</v>
      </c>
      <c r="X15" s="113">
        <f t="shared" si="15"/>
        <v>3</v>
      </c>
      <c r="Y15" s="115">
        <f t="shared" si="16"/>
        <v>110.83799999999999</v>
      </c>
      <c r="Z15" s="116">
        <f t="shared" si="17"/>
        <v>295.56799999999998</v>
      </c>
      <c r="AA15" s="117" t="b">
        <f t="shared" si="18"/>
        <v>1</v>
      </c>
      <c r="AB15" s="415"/>
      <c r="AC15" s="429"/>
      <c r="AD15" s="399" t="s">
        <v>22</v>
      </c>
      <c r="AE15" s="108" t="s">
        <v>23</v>
      </c>
      <c r="AF15" s="430"/>
      <c r="AG15" s="431"/>
      <c r="AH15" s="216"/>
      <c r="AI15" s="407">
        <f t="shared" si="19"/>
        <v>0</v>
      </c>
      <c r="AJ15" s="216"/>
      <c r="AK15" s="407">
        <f t="shared" si="20"/>
        <v>0</v>
      </c>
      <c r="AL15" s="216">
        <v>0</v>
      </c>
      <c r="AM15" s="407">
        <f t="shared" si="21"/>
        <v>0</v>
      </c>
      <c r="AN15" s="216">
        <v>0</v>
      </c>
      <c r="AO15" s="407">
        <f t="shared" si="22"/>
        <v>0</v>
      </c>
      <c r="AP15" s="216">
        <v>1</v>
      </c>
      <c r="AQ15" s="407">
        <f t="shared" si="23"/>
        <v>36.945999999999998</v>
      </c>
      <c r="AR15" s="216">
        <v>1</v>
      </c>
      <c r="AS15" s="407">
        <f t="shared" si="24"/>
        <v>36.945999999999998</v>
      </c>
      <c r="AT15" s="216">
        <v>1</v>
      </c>
      <c r="AU15" s="407">
        <f t="shared" si="25"/>
        <v>36.945999999999998</v>
      </c>
      <c r="AV15" s="216">
        <v>1</v>
      </c>
      <c r="AW15" s="407">
        <f t="shared" si="26"/>
        <v>36.945999999999998</v>
      </c>
      <c r="AX15" s="216">
        <v>1</v>
      </c>
      <c r="AY15" s="407">
        <f t="shared" si="27"/>
        <v>36.945999999999998</v>
      </c>
      <c r="AZ15" s="216">
        <v>1</v>
      </c>
      <c r="BA15" s="407">
        <f t="shared" si="28"/>
        <v>36.945999999999998</v>
      </c>
      <c r="BB15" s="216">
        <v>1</v>
      </c>
      <c r="BC15" s="407">
        <f t="shared" si="29"/>
        <v>36.945999999999998</v>
      </c>
      <c r="BD15" s="216">
        <v>1</v>
      </c>
      <c r="BE15" s="407">
        <f t="shared" si="30"/>
        <v>36.945999999999998</v>
      </c>
      <c r="BF15" s="408">
        <f t="shared" si="31"/>
        <v>295.56799999999998</v>
      </c>
      <c r="BG15" s="408">
        <f t="shared" si="32"/>
        <v>295.56799999999998</v>
      </c>
      <c r="BH15" s="409" t="b">
        <f t="shared" si="33"/>
        <v>1</v>
      </c>
      <c r="BI15" s="408">
        <f t="shared" si="34"/>
        <v>0</v>
      </c>
      <c r="BJ15" s="410">
        <f t="shared" si="36"/>
        <v>21110028</v>
      </c>
      <c r="BK15" s="411">
        <v>348</v>
      </c>
      <c r="BL15" s="411">
        <v>5</v>
      </c>
      <c r="BM15" s="412">
        <f t="shared" si="37"/>
        <v>0</v>
      </c>
      <c r="BN15" s="412">
        <f t="shared" si="38"/>
        <v>2</v>
      </c>
      <c r="BO15" s="412">
        <f t="shared" si="39"/>
        <v>3</v>
      </c>
      <c r="BP15" s="412">
        <f t="shared" si="40"/>
        <v>3</v>
      </c>
      <c r="BQ15" s="413">
        <f t="shared" si="41"/>
        <v>31.85</v>
      </c>
      <c r="BR15" s="414">
        <f t="shared" si="35"/>
        <v>16</v>
      </c>
      <c r="BS15" s="414">
        <v>0</v>
      </c>
      <c r="BT15" s="414">
        <v>1</v>
      </c>
      <c r="BU15" s="414" t="s">
        <v>139</v>
      </c>
      <c r="BV15" s="414" t="str">
        <f t="shared" si="42"/>
        <v>0</v>
      </c>
      <c r="BW15" s="414" t="str">
        <f t="shared" si="43"/>
        <v>0</v>
      </c>
      <c r="BX15" s="414" t="str">
        <f t="shared" si="44"/>
        <v>1</v>
      </c>
      <c r="BY15" s="414" t="s">
        <v>23</v>
      </c>
      <c r="BZ15" s="408">
        <f t="shared" si="45"/>
        <v>0</v>
      </c>
      <c r="CA15" s="408">
        <f t="shared" si="46"/>
        <v>0</v>
      </c>
      <c r="CB15" s="408">
        <f t="shared" si="47"/>
        <v>0</v>
      </c>
      <c r="CC15" s="408">
        <f t="shared" si="48"/>
        <v>0</v>
      </c>
      <c r="CD15" s="408">
        <f t="shared" si="49"/>
        <v>36.945999999999998</v>
      </c>
      <c r="CE15" s="408">
        <f t="shared" si="50"/>
        <v>36.945999999999998</v>
      </c>
      <c r="CF15" s="408">
        <f t="shared" si="51"/>
        <v>36.945999999999998</v>
      </c>
      <c r="CG15" s="408">
        <f t="shared" si="52"/>
        <v>36.945999999999998</v>
      </c>
      <c r="CH15" s="408">
        <f t="shared" si="53"/>
        <v>36.945999999999998</v>
      </c>
      <c r="CI15" s="408">
        <f t="shared" si="54"/>
        <v>36.945999999999998</v>
      </c>
      <c r="CJ15" s="253">
        <f t="shared" si="55"/>
        <v>36.945999999999998</v>
      </c>
      <c r="CK15" s="253">
        <f t="shared" si="56"/>
        <v>36.945999999999998</v>
      </c>
    </row>
    <row r="16" spans="2:89" s="10" customFormat="1" x14ac:dyDescent="0.3">
      <c r="B16" s="396">
        <v>7</v>
      </c>
      <c r="C16" s="192">
        <v>211011</v>
      </c>
      <c r="D16" s="397">
        <v>21110031</v>
      </c>
      <c r="E16" s="398" t="s">
        <v>141</v>
      </c>
      <c r="F16" s="108" t="s">
        <v>344</v>
      </c>
      <c r="G16" s="108" t="s">
        <v>345</v>
      </c>
      <c r="H16" s="399" t="s">
        <v>18</v>
      </c>
      <c r="I16" s="400"/>
      <c r="J16" s="399" t="s">
        <v>19</v>
      </c>
      <c r="K16" s="111">
        <f t="shared" si="0"/>
        <v>0</v>
      </c>
      <c r="L16" s="401" t="s">
        <v>20</v>
      </c>
      <c r="M16" s="401">
        <v>16</v>
      </c>
      <c r="N16" s="402">
        <f t="shared" si="57"/>
        <v>47.47</v>
      </c>
      <c r="O16" s="403">
        <v>47.47</v>
      </c>
      <c r="P16" s="110">
        <f t="shared" si="8"/>
        <v>0</v>
      </c>
      <c r="Q16" s="153" t="s">
        <v>139</v>
      </c>
      <c r="R16" s="113">
        <f t="shared" si="9"/>
        <v>0</v>
      </c>
      <c r="S16" s="114">
        <f t="shared" si="10"/>
        <v>0</v>
      </c>
      <c r="T16" s="113">
        <f t="shared" si="11"/>
        <v>0</v>
      </c>
      <c r="U16" s="115">
        <f t="shared" si="12"/>
        <v>0</v>
      </c>
      <c r="V16" s="113">
        <f t="shared" si="13"/>
        <v>0</v>
      </c>
      <c r="W16" s="115">
        <f t="shared" si="14"/>
        <v>0</v>
      </c>
      <c r="X16" s="113">
        <f t="shared" si="15"/>
        <v>0</v>
      </c>
      <c r="Y16" s="115">
        <f t="shared" si="16"/>
        <v>0</v>
      </c>
      <c r="Z16" s="116">
        <f t="shared" si="17"/>
        <v>0</v>
      </c>
      <c r="AA16" s="117" t="b">
        <f t="shared" si="18"/>
        <v>1</v>
      </c>
      <c r="AB16" s="400"/>
      <c r="AC16" s="426"/>
      <c r="AD16" s="399" t="s">
        <v>22</v>
      </c>
      <c r="AE16" s="108" t="s">
        <v>23</v>
      </c>
      <c r="AF16" s="427"/>
      <c r="AG16" s="428"/>
      <c r="AH16" s="127">
        <v>0</v>
      </c>
      <c r="AI16" s="407">
        <f t="shared" si="19"/>
        <v>0</v>
      </c>
      <c r="AJ16" s="127">
        <v>0</v>
      </c>
      <c r="AK16" s="407">
        <f t="shared" si="20"/>
        <v>0</v>
      </c>
      <c r="AL16" s="127"/>
      <c r="AM16" s="407">
        <f t="shared" si="21"/>
        <v>0</v>
      </c>
      <c r="AN16" s="127"/>
      <c r="AO16" s="407">
        <f t="shared" si="22"/>
        <v>0</v>
      </c>
      <c r="AP16" s="127"/>
      <c r="AQ16" s="407">
        <f t="shared" si="23"/>
        <v>0</v>
      </c>
      <c r="AR16" s="127"/>
      <c r="AS16" s="407">
        <f t="shared" si="24"/>
        <v>0</v>
      </c>
      <c r="AT16" s="127"/>
      <c r="AU16" s="407">
        <f t="shared" si="25"/>
        <v>0</v>
      </c>
      <c r="AV16" s="127"/>
      <c r="AW16" s="407">
        <f t="shared" si="26"/>
        <v>0</v>
      </c>
      <c r="AX16" s="127"/>
      <c r="AY16" s="407">
        <f t="shared" si="27"/>
        <v>0</v>
      </c>
      <c r="AZ16" s="127"/>
      <c r="BA16" s="407">
        <f t="shared" si="28"/>
        <v>0</v>
      </c>
      <c r="BB16" s="127"/>
      <c r="BC16" s="407">
        <f t="shared" si="29"/>
        <v>0</v>
      </c>
      <c r="BD16" s="127"/>
      <c r="BE16" s="407">
        <f t="shared" si="30"/>
        <v>0</v>
      </c>
      <c r="BF16" s="408">
        <f t="shared" si="31"/>
        <v>0</v>
      </c>
      <c r="BG16" s="408">
        <f t="shared" si="32"/>
        <v>0</v>
      </c>
      <c r="BH16" s="409" t="b">
        <f t="shared" si="33"/>
        <v>1</v>
      </c>
      <c r="BI16" s="408">
        <f t="shared" si="34"/>
        <v>0</v>
      </c>
      <c r="BJ16" s="410">
        <f t="shared" si="36"/>
        <v>21110031</v>
      </c>
      <c r="BK16" s="411">
        <v>348</v>
      </c>
      <c r="BL16" s="411">
        <v>5</v>
      </c>
      <c r="BM16" s="412">
        <f t="shared" si="37"/>
        <v>0</v>
      </c>
      <c r="BN16" s="412">
        <f t="shared" si="38"/>
        <v>0</v>
      </c>
      <c r="BO16" s="412">
        <f t="shared" si="39"/>
        <v>0</v>
      </c>
      <c r="BP16" s="412">
        <f t="shared" si="40"/>
        <v>0</v>
      </c>
      <c r="BQ16" s="413">
        <f t="shared" si="41"/>
        <v>47.47</v>
      </c>
      <c r="BR16" s="414">
        <f t="shared" si="35"/>
        <v>16</v>
      </c>
      <c r="BS16" s="414">
        <v>0</v>
      </c>
      <c r="BT16" s="414">
        <v>1</v>
      </c>
      <c r="BU16" s="414" t="s">
        <v>139</v>
      </c>
      <c r="BV16" s="414" t="str">
        <f t="shared" si="42"/>
        <v>0</v>
      </c>
      <c r="BW16" s="414" t="str">
        <f t="shared" si="43"/>
        <v>0</v>
      </c>
      <c r="BX16" s="414" t="str">
        <f t="shared" si="44"/>
        <v>1</v>
      </c>
      <c r="BY16" s="414" t="s">
        <v>23</v>
      </c>
      <c r="BZ16" s="408">
        <f t="shared" si="45"/>
        <v>0</v>
      </c>
      <c r="CA16" s="408">
        <f t="shared" si="46"/>
        <v>0</v>
      </c>
      <c r="CB16" s="408">
        <f t="shared" si="47"/>
        <v>0</v>
      </c>
      <c r="CC16" s="408">
        <f t="shared" si="48"/>
        <v>0</v>
      </c>
      <c r="CD16" s="408">
        <f t="shared" si="49"/>
        <v>0</v>
      </c>
      <c r="CE16" s="408">
        <f t="shared" si="50"/>
        <v>0</v>
      </c>
      <c r="CF16" s="408">
        <f t="shared" si="51"/>
        <v>0</v>
      </c>
      <c r="CG16" s="408">
        <f t="shared" si="52"/>
        <v>0</v>
      </c>
      <c r="CH16" s="408">
        <f t="shared" si="53"/>
        <v>0</v>
      </c>
      <c r="CI16" s="408">
        <f t="shared" si="54"/>
        <v>0</v>
      </c>
      <c r="CJ16" s="253">
        <f t="shared" si="55"/>
        <v>0</v>
      </c>
      <c r="CK16" s="253">
        <f t="shared" si="56"/>
        <v>0</v>
      </c>
    </row>
    <row r="17" spans="2:89" s="211" customFormat="1" x14ac:dyDescent="0.3">
      <c r="B17" s="415">
        <v>7</v>
      </c>
      <c r="C17" s="195">
        <v>211011</v>
      </c>
      <c r="D17" s="416">
        <v>21110031</v>
      </c>
      <c r="E17" s="417" t="s">
        <v>141</v>
      </c>
      <c r="F17" s="198" t="s">
        <v>344</v>
      </c>
      <c r="G17" s="198" t="s">
        <v>345</v>
      </c>
      <c r="H17" s="418" t="s">
        <v>18</v>
      </c>
      <c r="I17" s="415"/>
      <c r="J17" s="418" t="s">
        <v>19</v>
      </c>
      <c r="K17" s="200">
        <f t="shared" si="0"/>
        <v>6</v>
      </c>
      <c r="L17" s="419" t="s">
        <v>20</v>
      </c>
      <c r="M17" s="401">
        <v>16</v>
      </c>
      <c r="N17" s="402">
        <f t="shared" si="57"/>
        <v>41.45</v>
      </c>
      <c r="O17" s="420">
        <v>41.45</v>
      </c>
      <c r="P17" s="110">
        <f t="shared" si="8"/>
        <v>288.49200000000002</v>
      </c>
      <c r="Q17" s="195" t="s">
        <v>139</v>
      </c>
      <c r="R17" s="113">
        <f t="shared" si="9"/>
        <v>0</v>
      </c>
      <c r="S17" s="114">
        <f t="shared" si="10"/>
        <v>0</v>
      </c>
      <c r="T17" s="113">
        <f t="shared" si="11"/>
        <v>2</v>
      </c>
      <c r="U17" s="115">
        <f t="shared" si="12"/>
        <v>96.164000000000001</v>
      </c>
      <c r="V17" s="113">
        <f t="shared" si="13"/>
        <v>2</v>
      </c>
      <c r="W17" s="115">
        <f t="shared" si="14"/>
        <v>96.164000000000001</v>
      </c>
      <c r="X17" s="113">
        <f t="shared" si="15"/>
        <v>2</v>
      </c>
      <c r="Y17" s="115">
        <f t="shared" si="16"/>
        <v>96.164000000000001</v>
      </c>
      <c r="Z17" s="116">
        <f t="shared" si="17"/>
        <v>288.49200000000002</v>
      </c>
      <c r="AA17" s="117" t="b">
        <f t="shared" si="18"/>
        <v>1</v>
      </c>
      <c r="AB17" s="415"/>
      <c r="AC17" s="429"/>
      <c r="AD17" s="399" t="s">
        <v>22</v>
      </c>
      <c r="AE17" s="108" t="s">
        <v>23</v>
      </c>
      <c r="AF17" s="430"/>
      <c r="AG17" s="431"/>
      <c r="AH17" s="216"/>
      <c r="AI17" s="407">
        <f t="shared" si="19"/>
        <v>0</v>
      </c>
      <c r="AJ17" s="216"/>
      <c r="AK17" s="407">
        <f t="shared" si="20"/>
        <v>0</v>
      </c>
      <c r="AL17" s="216">
        <v>0</v>
      </c>
      <c r="AM17" s="407">
        <f t="shared" si="21"/>
        <v>0</v>
      </c>
      <c r="AN17" s="216">
        <v>0</v>
      </c>
      <c r="AO17" s="407">
        <f t="shared" si="22"/>
        <v>0</v>
      </c>
      <c r="AP17" s="216">
        <v>1</v>
      </c>
      <c r="AQ17" s="407">
        <f t="shared" si="23"/>
        <v>48.082000000000001</v>
      </c>
      <c r="AR17" s="216">
        <v>1</v>
      </c>
      <c r="AS17" s="407">
        <f t="shared" si="24"/>
        <v>48.082000000000001</v>
      </c>
      <c r="AT17" s="216">
        <v>0</v>
      </c>
      <c r="AU17" s="407">
        <f t="shared" si="25"/>
        <v>0</v>
      </c>
      <c r="AV17" s="216">
        <v>1</v>
      </c>
      <c r="AW17" s="407">
        <f t="shared" si="26"/>
        <v>48.082000000000001</v>
      </c>
      <c r="AX17" s="216">
        <v>1</v>
      </c>
      <c r="AY17" s="407">
        <f t="shared" si="27"/>
        <v>48.082000000000001</v>
      </c>
      <c r="AZ17" s="216">
        <v>1</v>
      </c>
      <c r="BA17" s="407">
        <f t="shared" si="28"/>
        <v>48.082000000000001</v>
      </c>
      <c r="BB17" s="216">
        <v>1</v>
      </c>
      <c r="BC17" s="407">
        <f t="shared" si="29"/>
        <v>48.082000000000001</v>
      </c>
      <c r="BD17" s="216">
        <v>0</v>
      </c>
      <c r="BE17" s="407">
        <f t="shared" si="30"/>
        <v>0</v>
      </c>
      <c r="BF17" s="408">
        <f t="shared" si="31"/>
        <v>288.49200000000002</v>
      </c>
      <c r="BG17" s="408">
        <f t="shared" si="32"/>
        <v>288.49200000000002</v>
      </c>
      <c r="BH17" s="409" t="b">
        <f t="shared" si="33"/>
        <v>1</v>
      </c>
      <c r="BI17" s="408">
        <f t="shared" si="34"/>
        <v>0</v>
      </c>
      <c r="BJ17" s="410">
        <f t="shared" si="36"/>
        <v>21110031</v>
      </c>
      <c r="BK17" s="411">
        <v>348</v>
      </c>
      <c r="BL17" s="411">
        <v>5</v>
      </c>
      <c r="BM17" s="412">
        <f t="shared" si="37"/>
        <v>0</v>
      </c>
      <c r="BN17" s="412">
        <f t="shared" si="38"/>
        <v>2</v>
      </c>
      <c r="BO17" s="412">
        <f t="shared" si="39"/>
        <v>2</v>
      </c>
      <c r="BP17" s="412">
        <f t="shared" si="40"/>
        <v>2</v>
      </c>
      <c r="BQ17" s="413">
        <f t="shared" si="41"/>
        <v>41.45</v>
      </c>
      <c r="BR17" s="414">
        <f t="shared" si="35"/>
        <v>16</v>
      </c>
      <c r="BS17" s="414">
        <v>0</v>
      </c>
      <c r="BT17" s="414">
        <v>1</v>
      </c>
      <c r="BU17" s="414" t="s">
        <v>139</v>
      </c>
      <c r="BV17" s="414" t="str">
        <f t="shared" si="42"/>
        <v>0</v>
      </c>
      <c r="BW17" s="414" t="str">
        <f t="shared" si="43"/>
        <v>0</v>
      </c>
      <c r="BX17" s="414" t="str">
        <f t="shared" si="44"/>
        <v>1</v>
      </c>
      <c r="BY17" s="414" t="s">
        <v>23</v>
      </c>
      <c r="BZ17" s="408">
        <f t="shared" si="45"/>
        <v>0</v>
      </c>
      <c r="CA17" s="408">
        <f t="shared" si="46"/>
        <v>0</v>
      </c>
      <c r="CB17" s="408">
        <f t="shared" si="47"/>
        <v>0</v>
      </c>
      <c r="CC17" s="408">
        <f t="shared" si="48"/>
        <v>0</v>
      </c>
      <c r="CD17" s="408">
        <f t="shared" si="49"/>
        <v>48.082000000000001</v>
      </c>
      <c r="CE17" s="408">
        <f t="shared" si="50"/>
        <v>48.082000000000001</v>
      </c>
      <c r="CF17" s="408">
        <f t="shared" si="51"/>
        <v>0</v>
      </c>
      <c r="CG17" s="408">
        <f t="shared" si="52"/>
        <v>48.082000000000001</v>
      </c>
      <c r="CH17" s="408">
        <f t="shared" si="53"/>
        <v>48.082000000000001</v>
      </c>
      <c r="CI17" s="408">
        <f t="shared" si="54"/>
        <v>48.082000000000001</v>
      </c>
      <c r="CJ17" s="253">
        <f t="shared" si="55"/>
        <v>48.082000000000001</v>
      </c>
      <c r="CK17" s="253">
        <f t="shared" si="56"/>
        <v>0</v>
      </c>
    </row>
    <row r="18" spans="2:89" s="1" customFormat="1" x14ac:dyDescent="0.3">
      <c r="B18" s="396">
        <v>8</v>
      </c>
      <c r="C18" s="192">
        <v>211011</v>
      </c>
      <c r="D18" s="397">
        <v>21110033</v>
      </c>
      <c r="E18" s="398" t="s">
        <v>142</v>
      </c>
      <c r="F18" s="108" t="s">
        <v>344</v>
      </c>
      <c r="G18" s="108" t="s">
        <v>345</v>
      </c>
      <c r="H18" s="399" t="s">
        <v>18</v>
      </c>
      <c r="I18" s="400"/>
      <c r="J18" s="399" t="s">
        <v>19</v>
      </c>
      <c r="K18" s="111">
        <f t="shared" si="0"/>
        <v>0</v>
      </c>
      <c r="L18" s="401" t="s">
        <v>20</v>
      </c>
      <c r="M18" s="401">
        <v>16</v>
      </c>
      <c r="N18" s="402">
        <f t="shared" si="57"/>
        <v>61.75</v>
      </c>
      <c r="O18" s="403">
        <v>61.75</v>
      </c>
      <c r="P18" s="110">
        <f t="shared" si="8"/>
        <v>0</v>
      </c>
      <c r="Q18" s="153" t="s">
        <v>139</v>
      </c>
      <c r="R18" s="113">
        <f t="shared" si="9"/>
        <v>0</v>
      </c>
      <c r="S18" s="114">
        <f t="shared" si="10"/>
        <v>0</v>
      </c>
      <c r="T18" s="113">
        <f t="shared" si="11"/>
        <v>0</v>
      </c>
      <c r="U18" s="115">
        <f t="shared" si="12"/>
        <v>0</v>
      </c>
      <c r="V18" s="113">
        <f t="shared" si="13"/>
        <v>0</v>
      </c>
      <c r="W18" s="115">
        <f t="shared" si="14"/>
        <v>0</v>
      </c>
      <c r="X18" s="113">
        <f t="shared" si="15"/>
        <v>0</v>
      </c>
      <c r="Y18" s="115">
        <f t="shared" si="16"/>
        <v>0</v>
      </c>
      <c r="Z18" s="116">
        <f t="shared" si="17"/>
        <v>0</v>
      </c>
      <c r="AA18" s="117" t="b">
        <f t="shared" si="18"/>
        <v>1</v>
      </c>
      <c r="AB18" s="400"/>
      <c r="AC18" s="426"/>
      <c r="AD18" s="399" t="s">
        <v>22</v>
      </c>
      <c r="AE18" s="108" t="s">
        <v>23</v>
      </c>
      <c r="AF18" s="427"/>
      <c r="AG18" s="428"/>
      <c r="AH18" s="127">
        <v>0</v>
      </c>
      <c r="AI18" s="407">
        <f t="shared" si="19"/>
        <v>0</v>
      </c>
      <c r="AJ18" s="127">
        <v>0</v>
      </c>
      <c r="AK18" s="407">
        <f t="shared" si="20"/>
        <v>0</v>
      </c>
      <c r="AL18" s="127"/>
      <c r="AM18" s="407">
        <f t="shared" si="21"/>
        <v>0</v>
      </c>
      <c r="AN18" s="127"/>
      <c r="AO18" s="407">
        <f t="shared" si="22"/>
        <v>0</v>
      </c>
      <c r="AP18" s="127"/>
      <c r="AQ18" s="407">
        <f t="shared" si="23"/>
        <v>0</v>
      </c>
      <c r="AR18" s="127"/>
      <c r="AS18" s="407">
        <f t="shared" si="24"/>
        <v>0</v>
      </c>
      <c r="AT18" s="127"/>
      <c r="AU18" s="407">
        <f t="shared" si="25"/>
        <v>0</v>
      </c>
      <c r="AV18" s="127"/>
      <c r="AW18" s="407">
        <f t="shared" si="26"/>
        <v>0</v>
      </c>
      <c r="AX18" s="127"/>
      <c r="AY18" s="407">
        <f t="shared" si="27"/>
        <v>0</v>
      </c>
      <c r="AZ18" s="127"/>
      <c r="BA18" s="407">
        <f t="shared" si="28"/>
        <v>0</v>
      </c>
      <c r="BB18" s="127"/>
      <c r="BC18" s="407">
        <f t="shared" si="29"/>
        <v>0</v>
      </c>
      <c r="BD18" s="127"/>
      <c r="BE18" s="407">
        <f t="shared" si="30"/>
        <v>0</v>
      </c>
      <c r="BF18" s="408">
        <f t="shared" si="31"/>
        <v>0</v>
      </c>
      <c r="BG18" s="408">
        <f t="shared" si="32"/>
        <v>0</v>
      </c>
      <c r="BH18" s="409" t="b">
        <f t="shared" si="33"/>
        <v>1</v>
      </c>
      <c r="BI18" s="408">
        <f t="shared" si="34"/>
        <v>0</v>
      </c>
      <c r="BJ18" s="410">
        <f t="shared" si="36"/>
        <v>21110033</v>
      </c>
      <c r="BK18" s="411">
        <v>348</v>
      </c>
      <c r="BL18" s="411">
        <v>5</v>
      </c>
      <c r="BM18" s="412">
        <f t="shared" si="37"/>
        <v>0</v>
      </c>
      <c r="BN18" s="412">
        <f t="shared" si="38"/>
        <v>0</v>
      </c>
      <c r="BO18" s="412">
        <f t="shared" si="39"/>
        <v>0</v>
      </c>
      <c r="BP18" s="412">
        <f t="shared" si="40"/>
        <v>0</v>
      </c>
      <c r="BQ18" s="413">
        <f t="shared" si="41"/>
        <v>61.75</v>
      </c>
      <c r="BR18" s="414">
        <f t="shared" si="35"/>
        <v>16</v>
      </c>
      <c r="BS18" s="414">
        <v>0</v>
      </c>
      <c r="BT18" s="414">
        <v>1</v>
      </c>
      <c r="BU18" s="414" t="s">
        <v>139</v>
      </c>
      <c r="BV18" s="414" t="str">
        <f t="shared" si="42"/>
        <v>0</v>
      </c>
      <c r="BW18" s="414" t="str">
        <f t="shared" si="43"/>
        <v>0</v>
      </c>
      <c r="BX18" s="414" t="str">
        <f t="shared" si="44"/>
        <v>1</v>
      </c>
      <c r="BY18" s="414" t="s">
        <v>23</v>
      </c>
      <c r="BZ18" s="408">
        <f t="shared" si="45"/>
        <v>0</v>
      </c>
      <c r="CA18" s="408">
        <f t="shared" si="46"/>
        <v>0</v>
      </c>
      <c r="CB18" s="408">
        <f t="shared" si="47"/>
        <v>0</v>
      </c>
      <c r="CC18" s="408">
        <f t="shared" si="48"/>
        <v>0</v>
      </c>
      <c r="CD18" s="408">
        <f t="shared" si="49"/>
        <v>0</v>
      </c>
      <c r="CE18" s="408">
        <f t="shared" si="50"/>
        <v>0</v>
      </c>
      <c r="CF18" s="408">
        <f t="shared" si="51"/>
        <v>0</v>
      </c>
      <c r="CG18" s="408">
        <f t="shared" si="52"/>
        <v>0</v>
      </c>
      <c r="CH18" s="408">
        <f t="shared" si="53"/>
        <v>0</v>
      </c>
      <c r="CI18" s="408">
        <f t="shared" si="54"/>
        <v>0</v>
      </c>
      <c r="CJ18" s="253">
        <f t="shared" si="55"/>
        <v>0</v>
      </c>
      <c r="CK18" s="253">
        <f t="shared" si="56"/>
        <v>0</v>
      </c>
    </row>
    <row r="19" spans="2:89" s="217" customFormat="1" x14ac:dyDescent="0.3">
      <c r="B19" s="415">
        <v>8</v>
      </c>
      <c r="C19" s="195">
        <v>211011</v>
      </c>
      <c r="D19" s="416">
        <v>21110033</v>
      </c>
      <c r="E19" s="417" t="s">
        <v>142</v>
      </c>
      <c r="F19" s="198" t="s">
        <v>344</v>
      </c>
      <c r="G19" s="198" t="s">
        <v>345</v>
      </c>
      <c r="H19" s="418" t="s">
        <v>18</v>
      </c>
      <c r="I19" s="415"/>
      <c r="J19" s="418" t="s">
        <v>19</v>
      </c>
      <c r="K19" s="200">
        <f t="shared" si="0"/>
        <v>6</v>
      </c>
      <c r="L19" s="419" t="s">
        <v>20</v>
      </c>
      <c r="M19" s="401">
        <v>16</v>
      </c>
      <c r="N19" s="402">
        <f t="shared" si="57"/>
        <v>51.94</v>
      </c>
      <c r="O19" s="420">
        <v>51.94</v>
      </c>
      <c r="P19" s="110">
        <f t="shared" si="8"/>
        <v>361.50239999999997</v>
      </c>
      <c r="Q19" s="195" t="s">
        <v>139</v>
      </c>
      <c r="R19" s="113">
        <f t="shared" si="9"/>
        <v>0</v>
      </c>
      <c r="S19" s="114">
        <f t="shared" si="10"/>
        <v>0</v>
      </c>
      <c r="T19" s="113">
        <f t="shared" si="11"/>
        <v>2</v>
      </c>
      <c r="U19" s="115">
        <f t="shared" si="12"/>
        <v>120.50079999999998</v>
      </c>
      <c r="V19" s="113">
        <f t="shared" si="13"/>
        <v>2</v>
      </c>
      <c r="W19" s="115">
        <f t="shared" si="14"/>
        <v>120.50079999999998</v>
      </c>
      <c r="X19" s="113">
        <f t="shared" si="15"/>
        <v>2</v>
      </c>
      <c r="Y19" s="115">
        <f t="shared" si="16"/>
        <v>120.50079999999998</v>
      </c>
      <c r="Z19" s="116">
        <f t="shared" si="17"/>
        <v>361.50239999999997</v>
      </c>
      <c r="AA19" s="117" t="b">
        <f t="shared" si="18"/>
        <v>1</v>
      </c>
      <c r="AB19" s="415"/>
      <c r="AC19" s="429"/>
      <c r="AD19" s="399" t="s">
        <v>22</v>
      </c>
      <c r="AE19" s="108" t="s">
        <v>23</v>
      </c>
      <c r="AF19" s="430"/>
      <c r="AG19" s="431"/>
      <c r="AH19" s="216"/>
      <c r="AI19" s="407">
        <f t="shared" si="19"/>
        <v>0</v>
      </c>
      <c r="AJ19" s="216"/>
      <c r="AK19" s="407">
        <f t="shared" si="20"/>
        <v>0</v>
      </c>
      <c r="AL19" s="216">
        <v>0</v>
      </c>
      <c r="AM19" s="407">
        <f t="shared" si="21"/>
        <v>0</v>
      </c>
      <c r="AN19" s="216">
        <v>0</v>
      </c>
      <c r="AO19" s="407">
        <f t="shared" si="22"/>
        <v>0</v>
      </c>
      <c r="AP19" s="216">
        <v>1</v>
      </c>
      <c r="AQ19" s="407">
        <f t="shared" si="23"/>
        <v>60.250399999999992</v>
      </c>
      <c r="AR19" s="216">
        <v>1</v>
      </c>
      <c r="AS19" s="407">
        <f t="shared" si="24"/>
        <v>60.250399999999992</v>
      </c>
      <c r="AT19" s="216">
        <v>0</v>
      </c>
      <c r="AU19" s="407">
        <f t="shared" si="25"/>
        <v>0</v>
      </c>
      <c r="AV19" s="216">
        <v>1</v>
      </c>
      <c r="AW19" s="407">
        <f t="shared" si="26"/>
        <v>60.250399999999992</v>
      </c>
      <c r="AX19" s="216">
        <v>1</v>
      </c>
      <c r="AY19" s="407">
        <f t="shared" si="27"/>
        <v>60.250399999999992</v>
      </c>
      <c r="AZ19" s="216">
        <v>1</v>
      </c>
      <c r="BA19" s="407">
        <f t="shared" si="28"/>
        <v>60.250399999999992</v>
      </c>
      <c r="BB19" s="216">
        <v>1</v>
      </c>
      <c r="BC19" s="407">
        <f t="shared" si="29"/>
        <v>60.250399999999992</v>
      </c>
      <c r="BD19" s="216">
        <v>0</v>
      </c>
      <c r="BE19" s="407">
        <f t="shared" si="30"/>
        <v>0</v>
      </c>
      <c r="BF19" s="408">
        <f t="shared" si="31"/>
        <v>361.50239999999997</v>
      </c>
      <c r="BG19" s="408">
        <f t="shared" si="32"/>
        <v>361.50239999999997</v>
      </c>
      <c r="BH19" s="409" t="b">
        <f t="shared" si="33"/>
        <v>1</v>
      </c>
      <c r="BI19" s="408">
        <f t="shared" si="34"/>
        <v>0</v>
      </c>
      <c r="BJ19" s="410">
        <f t="shared" si="36"/>
        <v>21110033</v>
      </c>
      <c r="BK19" s="411">
        <v>348</v>
      </c>
      <c r="BL19" s="411">
        <v>5</v>
      </c>
      <c r="BM19" s="412">
        <f t="shared" si="37"/>
        <v>0</v>
      </c>
      <c r="BN19" s="412">
        <f t="shared" si="38"/>
        <v>2</v>
      </c>
      <c r="BO19" s="412">
        <f t="shared" si="39"/>
        <v>2</v>
      </c>
      <c r="BP19" s="412">
        <f t="shared" si="40"/>
        <v>2</v>
      </c>
      <c r="BQ19" s="413">
        <f t="shared" si="41"/>
        <v>51.94</v>
      </c>
      <c r="BR19" s="414">
        <f t="shared" si="35"/>
        <v>16</v>
      </c>
      <c r="BS19" s="414">
        <v>0</v>
      </c>
      <c r="BT19" s="414">
        <v>1</v>
      </c>
      <c r="BU19" s="414" t="s">
        <v>139</v>
      </c>
      <c r="BV19" s="414" t="str">
        <f t="shared" si="42"/>
        <v>0</v>
      </c>
      <c r="BW19" s="414" t="str">
        <f t="shared" si="43"/>
        <v>0</v>
      </c>
      <c r="BX19" s="414" t="str">
        <f t="shared" si="44"/>
        <v>1</v>
      </c>
      <c r="BY19" s="414" t="s">
        <v>23</v>
      </c>
      <c r="BZ19" s="408">
        <f t="shared" si="45"/>
        <v>0</v>
      </c>
      <c r="CA19" s="408">
        <f t="shared" si="46"/>
        <v>0</v>
      </c>
      <c r="CB19" s="408">
        <f t="shared" si="47"/>
        <v>0</v>
      </c>
      <c r="CC19" s="408">
        <f t="shared" si="48"/>
        <v>0</v>
      </c>
      <c r="CD19" s="408">
        <f t="shared" si="49"/>
        <v>60.250399999999992</v>
      </c>
      <c r="CE19" s="408">
        <f t="shared" si="50"/>
        <v>60.250399999999992</v>
      </c>
      <c r="CF19" s="408">
        <f t="shared" si="51"/>
        <v>0</v>
      </c>
      <c r="CG19" s="408">
        <f t="shared" si="52"/>
        <v>60.250399999999992</v>
      </c>
      <c r="CH19" s="408">
        <f t="shared" si="53"/>
        <v>60.250399999999992</v>
      </c>
      <c r="CI19" s="408">
        <f t="shared" si="54"/>
        <v>60.250399999999992</v>
      </c>
      <c r="CJ19" s="253">
        <f t="shared" si="55"/>
        <v>60.250399999999992</v>
      </c>
      <c r="CK19" s="253">
        <f t="shared" si="56"/>
        <v>0</v>
      </c>
    </row>
    <row r="20" spans="2:89" s="10" customFormat="1" x14ac:dyDescent="0.3">
      <c r="B20" s="396">
        <v>9</v>
      </c>
      <c r="C20" s="192">
        <v>211011</v>
      </c>
      <c r="D20" s="397">
        <v>21110034</v>
      </c>
      <c r="E20" s="398" t="s">
        <v>143</v>
      </c>
      <c r="F20" s="108" t="s">
        <v>344</v>
      </c>
      <c r="G20" s="108" t="s">
        <v>345</v>
      </c>
      <c r="H20" s="399" t="s">
        <v>18</v>
      </c>
      <c r="I20" s="400"/>
      <c r="J20" s="399" t="s">
        <v>19</v>
      </c>
      <c r="K20" s="111">
        <f t="shared" si="0"/>
        <v>0</v>
      </c>
      <c r="L20" s="401" t="s">
        <v>20</v>
      </c>
      <c r="M20" s="401">
        <v>16</v>
      </c>
      <c r="N20" s="402">
        <f t="shared" si="57"/>
        <v>80.09</v>
      </c>
      <c r="O20" s="403">
        <v>80.09</v>
      </c>
      <c r="P20" s="110">
        <f t="shared" si="8"/>
        <v>0</v>
      </c>
      <c r="Q20" s="153" t="s">
        <v>139</v>
      </c>
      <c r="R20" s="113">
        <f t="shared" si="9"/>
        <v>0</v>
      </c>
      <c r="S20" s="114">
        <f t="shared" si="10"/>
        <v>0</v>
      </c>
      <c r="T20" s="113">
        <f t="shared" si="11"/>
        <v>0</v>
      </c>
      <c r="U20" s="115">
        <f t="shared" si="12"/>
        <v>0</v>
      </c>
      <c r="V20" s="113">
        <f t="shared" si="13"/>
        <v>0</v>
      </c>
      <c r="W20" s="115">
        <f t="shared" si="14"/>
        <v>0</v>
      </c>
      <c r="X20" s="113">
        <f t="shared" si="15"/>
        <v>0</v>
      </c>
      <c r="Y20" s="115">
        <f t="shared" si="16"/>
        <v>0</v>
      </c>
      <c r="Z20" s="116">
        <f t="shared" si="17"/>
        <v>0</v>
      </c>
      <c r="AA20" s="117" t="b">
        <f t="shared" si="18"/>
        <v>1</v>
      </c>
      <c r="AB20" s="400"/>
      <c r="AC20" s="426"/>
      <c r="AD20" s="399" t="s">
        <v>22</v>
      </c>
      <c r="AE20" s="108" t="s">
        <v>23</v>
      </c>
      <c r="AF20" s="427"/>
      <c r="AG20" s="428"/>
      <c r="AH20" s="127">
        <v>0</v>
      </c>
      <c r="AI20" s="407">
        <f t="shared" si="19"/>
        <v>0</v>
      </c>
      <c r="AJ20" s="127">
        <v>0</v>
      </c>
      <c r="AK20" s="407">
        <f t="shared" si="20"/>
        <v>0</v>
      </c>
      <c r="AL20" s="127"/>
      <c r="AM20" s="407">
        <f t="shared" si="21"/>
        <v>0</v>
      </c>
      <c r="AN20" s="127"/>
      <c r="AO20" s="407">
        <f t="shared" si="22"/>
        <v>0</v>
      </c>
      <c r="AP20" s="127"/>
      <c r="AQ20" s="407">
        <f t="shared" si="23"/>
        <v>0</v>
      </c>
      <c r="AR20" s="127"/>
      <c r="AS20" s="407">
        <f t="shared" si="24"/>
        <v>0</v>
      </c>
      <c r="AT20" s="127"/>
      <c r="AU20" s="407">
        <f t="shared" si="25"/>
        <v>0</v>
      </c>
      <c r="AV20" s="127"/>
      <c r="AW20" s="407">
        <f t="shared" si="26"/>
        <v>0</v>
      </c>
      <c r="AX20" s="127"/>
      <c r="AY20" s="407">
        <f t="shared" si="27"/>
        <v>0</v>
      </c>
      <c r="AZ20" s="127"/>
      <c r="BA20" s="407">
        <f t="shared" si="28"/>
        <v>0</v>
      </c>
      <c r="BB20" s="127"/>
      <c r="BC20" s="407">
        <f t="shared" si="29"/>
        <v>0</v>
      </c>
      <c r="BD20" s="127"/>
      <c r="BE20" s="407">
        <f t="shared" si="30"/>
        <v>0</v>
      </c>
      <c r="BF20" s="408">
        <f t="shared" si="31"/>
        <v>0</v>
      </c>
      <c r="BG20" s="408">
        <f t="shared" si="32"/>
        <v>0</v>
      </c>
      <c r="BH20" s="409" t="b">
        <f t="shared" si="33"/>
        <v>1</v>
      </c>
      <c r="BI20" s="408">
        <f t="shared" si="34"/>
        <v>0</v>
      </c>
      <c r="BJ20" s="410">
        <f t="shared" si="36"/>
        <v>21110034</v>
      </c>
      <c r="BK20" s="411">
        <v>348</v>
      </c>
      <c r="BL20" s="411">
        <v>5</v>
      </c>
      <c r="BM20" s="412">
        <f t="shared" si="37"/>
        <v>0</v>
      </c>
      <c r="BN20" s="412">
        <f t="shared" si="38"/>
        <v>0</v>
      </c>
      <c r="BO20" s="412">
        <f t="shared" si="39"/>
        <v>0</v>
      </c>
      <c r="BP20" s="412">
        <f t="shared" si="40"/>
        <v>0</v>
      </c>
      <c r="BQ20" s="413">
        <f t="shared" si="41"/>
        <v>80.09</v>
      </c>
      <c r="BR20" s="414">
        <f t="shared" si="35"/>
        <v>16</v>
      </c>
      <c r="BS20" s="414">
        <v>0</v>
      </c>
      <c r="BT20" s="414">
        <v>1</v>
      </c>
      <c r="BU20" s="414" t="s">
        <v>139</v>
      </c>
      <c r="BV20" s="414" t="str">
        <f t="shared" si="42"/>
        <v>0</v>
      </c>
      <c r="BW20" s="414" t="str">
        <f t="shared" si="43"/>
        <v>0</v>
      </c>
      <c r="BX20" s="414" t="str">
        <f t="shared" si="44"/>
        <v>1</v>
      </c>
      <c r="BY20" s="414" t="s">
        <v>23</v>
      </c>
      <c r="BZ20" s="408">
        <f t="shared" si="45"/>
        <v>0</v>
      </c>
      <c r="CA20" s="408">
        <f t="shared" si="46"/>
        <v>0</v>
      </c>
      <c r="CB20" s="408">
        <f t="shared" si="47"/>
        <v>0</v>
      </c>
      <c r="CC20" s="408">
        <f t="shared" si="48"/>
        <v>0</v>
      </c>
      <c r="CD20" s="408">
        <f t="shared" si="49"/>
        <v>0</v>
      </c>
      <c r="CE20" s="408">
        <f t="shared" si="50"/>
        <v>0</v>
      </c>
      <c r="CF20" s="408">
        <f t="shared" si="51"/>
        <v>0</v>
      </c>
      <c r="CG20" s="408">
        <f t="shared" si="52"/>
        <v>0</v>
      </c>
      <c r="CH20" s="408">
        <f t="shared" si="53"/>
        <v>0</v>
      </c>
      <c r="CI20" s="408">
        <f t="shared" si="54"/>
        <v>0</v>
      </c>
      <c r="CJ20" s="253">
        <f t="shared" si="55"/>
        <v>0</v>
      </c>
      <c r="CK20" s="253">
        <f t="shared" si="56"/>
        <v>0</v>
      </c>
    </row>
    <row r="21" spans="2:89" s="211" customFormat="1" x14ac:dyDescent="0.3">
      <c r="B21" s="415">
        <v>9</v>
      </c>
      <c r="C21" s="195">
        <v>211011</v>
      </c>
      <c r="D21" s="416">
        <v>21110034</v>
      </c>
      <c r="E21" s="417" t="s">
        <v>143</v>
      </c>
      <c r="F21" s="198" t="s">
        <v>344</v>
      </c>
      <c r="G21" s="198" t="s">
        <v>345</v>
      </c>
      <c r="H21" s="418" t="s">
        <v>18</v>
      </c>
      <c r="I21" s="415"/>
      <c r="J21" s="418" t="s">
        <v>19</v>
      </c>
      <c r="K21" s="200">
        <f t="shared" si="0"/>
        <v>6</v>
      </c>
      <c r="L21" s="419" t="s">
        <v>20</v>
      </c>
      <c r="M21" s="401">
        <v>16</v>
      </c>
      <c r="N21" s="402">
        <f t="shared" si="57"/>
        <v>74.94</v>
      </c>
      <c r="O21" s="420">
        <v>74.94</v>
      </c>
      <c r="P21" s="110">
        <f t="shared" si="8"/>
        <v>521.58240000000001</v>
      </c>
      <c r="Q21" s="195" t="s">
        <v>139</v>
      </c>
      <c r="R21" s="113">
        <f t="shared" si="9"/>
        <v>0</v>
      </c>
      <c r="S21" s="114">
        <f t="shared" si="10"/>
        <v>0</v>
      </c>
      <c r="T21" s="113">
        <f t="shared" si="11"/>
        <v>2</v>
      </c>
      <c r="U21" s="115">
        <f t="shared" si="12"/>
        <v>173.86079999999998</v>
      </c>
      <c r="V21" s="113">
        <f t="shared" si="13"/>
        <v>2</v>
      </c>
      <c r="W21" s="115">
        <f t="shared" si="14"/>
        <v>173.86079999999998</v>
      </c>
      <c r="X21" s="113">
        <f t="shared" si="15"/>
        <v>2</v>
      </c>
      <c r="Y21" s="115">
        <f t="shared" si="16"/>
        <v>173.86079999999998</v>
      </c>
      <c r="Z21" s="116">
        <f t="shared" si="17"/>
        <v>521.58240000000001</v>
      </c>
      <c r="AA21" s="117" t="b">
        <f t="shared" si="18"/>
        <v>1</v>
      </c>
      <c r="AB21" s="415"/>
      <c r="AC21" s="429"/>
      <c r="AD21" s="399" t="s">
        <v>22</v>
      </c>
      <c r="AE21" s="108" t="s">
        <v>23</v>
      </c>
      <c r="AF21" s="430"/>
      <c r="AG21" s="431"/>
      <c r="AH21" s="216"/>
      <c r="AI21" s="407">
        <f t="shared" si="19"/>
        <v>0</v>
      </c>
      <c r="AJ21" s="216"/>
      <c r="AK21" s="407">
        <f t="shared" si="20"/>
        <v>0</v>
      </c>
      <c r="AL21" s="216">
        <v>0</v>
      </c>
      <c r="AM21" s="407">
        <f t="shared" si="21"/>
        <v>0</v>
      </c>
      <c r="AN21" s="216">
        <v>0</v>
      </c>
      <c r="AO21" s="407">
        <f t="shared" si="22"/>
        <v>0</v>
      </c>
      <c r="AP21" s="216">
        <v>1</v>
      </c>
      <c r="AQ21" s="407">
        <f t="shared" si="23"/>
        <v>86.930399999999992</v>
      </c>
      <c r="AR21" s="216">
        <v>1</v>
      </c>
      <c r="AS21" s="407">
        <f t="shared" si="24"/>
        <v>86.930399999999992</v>
      </c>
      <c r="AT21" s="216">
        <v>0</v>
      </c>
      <c r="AU21" s="407">
        <f t="shared" si="25"/>
        <v>0</v>
      </c>
      <c r="AV21" s="216">
        <v>1</v>
      </c>
      <c r="AW21" s="407">
        <f t="shared" si="26"/>
        <v>86.930399999999992</v>
      </c>
      <c r="AX21" s="216">
        <v>1</v>
      </c>
      <c r="AY21" s="407">
        <f t="shared" si="27"/>
        <v>86.930399999999992</v>
      </c>
      <c r="AZ21" s="216">
        <v>1</v>
      </c>
      <c r="BA21" s="407">
        <f t="shared" si="28"/>
        <v>86.930399999999992</v>
      </c>
      <c r="BB21" s="216">
        <v>1</v>
      </c>
      <c r="BC21" s="407">
        <f t="shared" si="29"/>
        <v>86.930399999999992</v>
      </c>
      <c r="BD21" s="216">
        <v>0</v>
      </c>
      <c r="BE21" s="407">
        <f t="shared" si="30"/>
        <v>0</v>
      </c>
      <c r="BF21" s="408">
        <f t="shared" si="31"/>
        <v>521.58240000000001</v>
      </c>
      <c r="BG21" s="408">
        <f t="shared" si="32"/>
        <v>521.58239999999989</v>
      </c>
      <c r="BH21" s="409" t="b">
        <f t="shared" si="33"/>
        <v>1</v>
      </c>
      <c r="BI21" s="408">
        <f t="shared" si="34"/>
        <v>0</v>
      </c>
      <c r="BJ21" s="410">
        <f t="shared" si="36"/>
        <v>21110034</v>
      </c>
      <c r="BK21" s="411">
        <v>348</v>
      </c>
      <c r="BL21" s="411">
        <v>5</v>
      </c>
      <c r="BM21" s="412">
        <f t="shared" si="37"/>
        <v>0</v>
      </c>
      <c r="BN21" s="412">
        <f t="shared" si="38"/>
        <v>2</v>
      </c>
      <c r="BO21" s="412">
        <f t="shared" si="39"/>
        <v>2</v>
      </c>
      <c r="BP21" s="412">
        <f t="shared" si="40"/>
        <v>2</v>
      </c>
      <c r="BQ21" s="413">
        <f t="shared" si="41"/>
        <v>74.94</v>
      </c>
      <c r="BR21" s="414">
        <f t="shared" si="35"/>
        <v>16</v>
      </c>
      <c r="BS21" s="414">
        <v>0</v>
      </c>
      <c r="BT21" s="414">
        <v>1</v>
      </c>
      <c r="BU21" s="414" t="s">
        <v>139</v>
      </c>
      <c r="BV21" s="414" t="str">
        <f t="shared" si="42"/>
        <v>0</v>
      </c>
      <c r="BW21" s="414" t="str">
        <f t="shared" si="43"/>
        <v>0</v>
      </c>
      <c r="BX21" s="414" t="str">
        <f t="shared" si="44"/>
        <v>1</v>
      </c>
      <c r="BY21" s="414" t="s">
        <v>23</v>
      </c>
      <c r="BZ21" s="408">
        <f t="shared" si="45"/>
        <v>0</v>
      </c>
      <c r="CA21" s="408">
        <f t="shared" si="46"/>
        <v>0</v>
      </c>
      <c r="CB21" s="408">
        <f t="shared" si="47"/>
        <v>0</v>
      </c>
      <c r="CC21" s="408">
        <f t="shared" si="48"/>
        <v>0</v>
      </c>
      <c r="CD21" s="408">
        <f t="shared" si="49"/>
        <v>86.930399999999992</v>
      </c>
      <c r="CE21" s="408">
        <f t="shared" si="50"/>
        <v>86.930399999999992</v>
      </c>
      <c r="CF21" s="408">
        <f t="shared" si="51"/>
        <v>0</v>
      </c>
      <c r="CG21" s="408">
        <f t="shared" si="52"/>
        <v>86.930399999999992</v>
      </c>
      <c r="CH21" s="408">
        <f t="shared" si="53"/>
        <v>86.930399999999992</v>
      </c>
      <c r="CI21" s="408">
        <f t="shared" si="54"/>
        <v>86.930399999999992</v>
      </c>
      <c r="CJ21" s="253">
        <f t="shared" si="55"/>
        <v>86.930399999999992</v>
      </c>
      <c r="CK21" s="253">
        <f t="shared" si="56"/>
        <v>0</v>
      </c>
    </row>
    <row r="22" spans="2:89" s="10" customFormat="1" x14ac:dyDescent="0.3">
      <c r="B22" s="396">
        <v>10</v>
      </c>
      <c r="C22" s="192">
        <v>211011</v>
      </c>
      <c r="D22" s="397">
        <v>21110036</v>
      </c>
      <c r="E22" s="398" t="s">
        <v>144</v>
      </c>
      <c r="F22" s="108" t="s">
        <v>344</v>
      </c>
      <c r="G22" s="108" t="s">
        <v>345</v>
      </c>
      <c r="H22" s="399" t="s">
        <v>18</v>
      </c>
      <c r="I22" s="400"/>
      <c r="J22" s="399" t="s">
        <v>19</v>
      </c>
      <c r="K22" s="111">
        <f t="shared" si="0"/>
        <v>0</v>
      </c>
      <c r="L22" s="401" t="s">
        <v>20</v>
      </c>
      <c r="M22" s="401">
        <v>16</v>
      </c>
      <c r="N22" s="402">
        <f t="shared" si="57"/>
        <v>170.2</v>
      </c>
      <c r="O22" s="403">
        <v>170.2</v>
      </c>
      <c r="P22" s="110">
        <f t="shared" si="8"/>
        <v>0</v>
      </c>
      <c r="Q22" s="153" t="s">
        <v>139</v>
      </c>
      <c r="R22" s="113">
        <f t="shared" si="9"/>
        <v>0</v>
      </c>
      <c r="S22" s="114">
        <f t="shared" si="10"/>
        <v>0</v>
      </c>
      <c r="T22" s="113">
        <f t="shared" si="11"/>
        <v>0</v>
      </c>
      <c r="U22" s="115">
        <f t="shared" si="12"/>
        <v>0</v>
      </c>
      <c r="V22" s="113">
        <f t="shared" si="13"/>
        <v>0</v>
      </c>
      <c r="W22" s="115">
        <f t="shared" si="14"/>
        <v>0</v>
      </c>
      <c r="X22" s="113">
        <f t="shared" si="15"/>
        <v>0</v>
      </c>
      <c r="Y22" s="115">
        <f t="shared" si="16"/>
        <v>0</v>
      </c>
      <c r="Z22" s="116">
        <f t="shared" si="17"/>
        <v>0</v>
      </c>
      <c r="AA22" s="117" t="b">
        <f t="shared" si="18"/>
        <v>1</v>
      </c>
      <c r="AB22" s="400"/>
      <c r="AC22" s="426"/>
      <c r="AD22" s="399" t="s">
        <v>22</v>
      </c>
      <c r="AE22" s="108" t="s">
        <v>23</v>
      </c>
      <c r="AF22" s="427"/>
      <c r="AG22" s="428"/>
      <c r="AH22" s="127">
        <v>0</v>
      </c>
      <c r="AI22" s="407">
        <f t="shared" si="19"/>
        <v>0</v>
      </c>
      <c r="AJ22" s="127">
        <v>0</v>
      </c>
      <c r="AK22" s="407">
        <f t="shared" si="20"/>
        <v>0</v>
      </c>
      <c r="AL22" s="127"/>
      <c r="AM22" s="407">
        <f t="shared" si="21"/>
        <v>0</v>
      </c>
      <c r="AN22" s="127"/>
      <c r="AO22" s="407">
        <f t="shared" si="22"/>
        <v>0</v>
      </c>
      <c r="AP22" s="127"/>
      <c r="AQ22" s="407">
        <f t="shared" si="23"/>
        <v>0</v>
      </c>
      <c r="AR22" s="127"/>
      <c r="AS22" s="407">
        <f t="shared" si="24"/>
        <v>0</v>
      </c>
      <c r="AT22" s="127"/>
      <c r="AU22" s="407">
        <f t="shared" si="25"/>
        <v>0</v>
      </c>
      <c r="AV22" s="127"/>
      <c r="AW22" s="407">
        <f t="shared" si="26"/>
        <v>0</v>
      </c>
      <c r="AX22" s="127"/>
      <c r="AY22" s="407">
        <f t="shared" si="27"/>
        <v>0</v>
      </c>
      <c r="AZ22" s="127"/>
      <c r="BA22" s="407">
        <f t="shared" si="28"/>
        <v>0</v>
      </c>
      <c r="BB22" s="127"/>
      <c r="BC22" s="407">
        <f t="shared" si="29"/>
        <v>0</v>
      </c>
      <c r="BD22" s="127"/>
      <c r="BE22" s="407">
        <f t="shared" si="30"/>
        <v>0</v>
      </c>
      <c r="BF22" s="408">
        <f t="shared" si="31"/>
        <v>0</v>
      </c>
      <c r="BG22" s="408">
        <f t="shared" si="32"/>
        <v>0</v>
      </c>
      <c r="BH22" s="409" t="b">
        <f t="shared" si="33"/>
        <v>1</v>
      </c>
      <c r="BI22" s="408">
        <f t="shared" si="34"/>
        <v>0</v>
      </c>
      <c r="BJ22" s="410">
        <f t="shared" si="36"/>
        <v>21110036</v>
      </c>
      <c r="BK22" s="411">
        <v>348</v>
      </c>
      <c r="BL22" s="411">
        <v>5</v>
      </c>
      <c r="BM22" s="412">
        <f t="shared" si="37"/>
        <v>0</v>
      </c>
      <c r="BN22" s="412">
        <f t="shared" si="38"/>
        <v>0</v>
      </c>
      <c r="BO22" s="412">
        <f t="shared" si="39"/>
        <v>0</v>
      </c>
      <c r="BP22" s="412">
        <f t="shared" si="40"/>
        <v>0</v>
      </c>
      <c r="BQ22" s="413">
        <f t="shared" si="41"/>
        <v>170.2</v>
      </c>
      <c r="BR22" s="414">
        <f t="shared" si="35"/>
        <v>16</v>
      </c>
      <c r="BS22" s="414">
        <v>0</v>
      </c>
      <c r="BT22" s="414">
        <v>1</v>
      </c>
      <c r="BU22" s="414" t="s">
        <v>139</v>
      </c>
      <c r="BV22" s="414" t="str">
        <f t="shared" si="42"/>
        <v>0</v>
      </c>
      <c r="BW22" s="414" t="str">
        <f t="shared" si="43"/>
        <v>0</v>
      </c>
      <c r="BX22" s="414" t="str">
        <f t="shared" si="44"/>
        <v>1</v>
      </c>
      <c r="BY22" s="414" t="s">
        <v>23</v>
      </c>
      <c r="BZ22" s="408">
        <f t="shared" si="45"/>
        <v>0</v>
      </c>
      <c r="CA22" s="408">
        <f t="shared" si="46"/>
        <v>0</v>
      </c>
      <c r="CB22" s="408">
        <f t="shared" si="47"/>
        <v>0</v>
      </c>
      <c r="CC22" s="408">
        <f t="shared" si="48"/>
        <v>0</v>
      </c>
      <c r="CD22" s="408">
        <f t="shared" si="49"/>
        <v>0</v>
      </c>
      <c r="CE22" s="408">
        <f t="shared" si="50"/>
        <v>0</v>
      </c>
      <c r="CF22" s="408">
        <f t="shared" si="51"/>
        <v>0</v>
      </c>
      <c r="CG22" s="408">
        <f t="shared" si="52"/>
        <v>0</v>
      </c>
      <c r="CH22" s="408">
        <f t="shared" si="53"/>
        <v>0</v>
      </c>
      <c r="CI22" s="408">
        <f t="shared" si="54"/>
        <v>0</v>
      </c>
      <c r="CJ22" s="253">
        <f t="shared" si="55"/>
        <v>0</v>
      </c>
      <c r="CK22" s="253">
        <f t="shared" si="56"/>
        <v>0</v>
      </c>
    </row>
    <row r="23" spans="2:89" s="211" customFormat="1" x14ac:dyDescent="0.3">
      <c r="B23" s="415">
        <v>10</v>
      </c>
      <c r="C23" s="195">
        <v>211011</v>
      </c>
      <c r="D23" s="416">
        <v>21110036</v>
      </c>
      <c r="E23" s="417" t="s">
        <v>144</v>
      </c>
      <c r="F23" s="198" t="s">
        <v>344</v>
      </c>
      <c r="G23" s="198" t="s">
        <v>345</v>
      </c>
      <c r="H23" s="418" t="s">
        <v>18</v>
      </c>
      <c r="I23" s="415"/>
      <c r="J23" s="418" t="s">
        <v>19</v>
      </c>
      <c r="K23" s="200">
        <f t="shared" si="0"/>
        <v>6</v>
      </c>
      <c r="L23" s="419" t="s">
        <v>20</v>
      </c>
      <c r="M23" s="401">
        <v>16</v>
      </c>
      <c r="N23" s="402">
        <f t="shared" si="57"/>
        <v>167.16</v>
      </c>
      <c r="O23" s="420">
        <v>167.16</v>
      </c>
      <c r="P23" s="110">
        <f t="shared" si="8"/>
        <v>1163.4335999999998</v>
      </c>
      <c r="Q23" s="195" t="s">
        <v>139</v>
      </c>
      <c r="R23" s="113">
        <f t="shared" si="9"/>
        <v>0</v>
      </c>
      <c r="S23" s="114">
        <f t="shared" si="10"/>
        <v>0</v>
      </c>
      <c r="T23" s="113">
        <f t="shared" si="11"/>
        <v>2</v>
      </c>
      <c r="U23" s="115">
        <f t="shared" si="12"/>
        <v>387.81119999999999</v>
      </c>
      <c r="V23" s="113">
        <f t="shared" si="13"/>
        <v>2</v>
      </c>
      <c r="W23" s="115">
        <f t="shared" si="14"/>
        <v>387.81119999999999</v>
      </c>
      <c r="X23" s="113">
        <f t="shared" si="15"/>
        <v>2</v>
      </c>
      <c r="Y23" s="115">
        <f t="shared" si="16"/>
        <v>387.81119999999999</v>
      </c>
      <c r="Z23" s="116">
        <f t="shared" si="17"/>
        <v>1163.4335999999998</v>
      </c>
      <c r="AA23" s="117" t="b">
        <f t="shared" si="18"/>
        <v>1</v>
      </c>
      <c r="AB23" s="415"/>
      <c r="AC23" s="429"/>
      <c r="AD23" s="399" t="s">
        <v>22</v>
      </c>
      <c r="AE23" s="108" t="s">
        <v>23</v>
      </c>
      <c r="AF23" s="430"/>
      <c r="AG23" s="431"/>
      <c r="AH23" s="216"/>
      <c r="AI23" s="407">
        <f t="shared" si="19"/>
        <v>0</v>
      </c>
      <c r="AJ23" s="216"/>
      <c r="AK23" s="407">
        <f t="shared" si="20"/>
        <v>0</v>
      </c>
      <c r="AL23" s="216">
        <v>0</v>
      </c>
      <c r="AM23" s="407">
        <f t="shared" si="21"/>
        <v>0</v>
      </c>
      <c r="AN23" s="216">
        <v>0</v>
      </c>
      <c r="AO23" s="407">
        <f t="shared" si="22"/>
        <v>0</v>
      </c>
      <c r="AP23" s="216">
        <v>1</v>
      </c>
      <c r="AQ23" s="407">
        <f t="shared" si="23"/>
        <v>193.90559999999999</v>
      </c>
      <c r="AR23" s="216">
        <v>1</v>
      </c>
      <c r="AS23" s="407">
        <f t="shared" si="24"/>
        <v>193.90559999999999</v>
      </c>
      <c r="AT23" s="216">
        <v>0</v>
      </c>
      <c r="AU23" s="407">
        <f t="shared" si="25"/>
        <v>0</v>
      </c>
      <c r="AV23" s="216">
        <v>1</v>
      </c>
      <c r="AW23" s="407">
        <f t="shared" si="26"/>
        <v>193.90559999999999</v>
      </c>
      <c r="AX23" s="216">
        <v>1</v>
      </c>
      <c r="AY23" s="407">
        <f t="shared" si="27"/>
        <v>193.90559999999999</v>
      </c>
      <c r="AZ23" s="216">
        <v>1</v>
      </c>
      <c r="BA23" s="407">
        <f t="shared" si="28"/>
        <v>193.90559999999999</v>
      </c>
      <c r="BB23" s="216">
        <v>1</v>
      </c>
      <c r="BC23" s="407">
        <f t="shared" si="29"/>
        <v>193.90559999999999</v>
      </c>
      <c r="BD23" s="216">
        <v>0</v>
      </c>
      <c r="BE23" s="407">
        <f t="shared" si="30"/>
        <v>0</v>
      </c>
      <c r="BF23" s="408">
        <f t="shared" si="31"/>
        <v>1163.4335999999998</v>
      </c>
      <c r="BG23" s="408">
        <f t="shared" si="32"/>
        <v>1163.4336000000001</v>
      </c>
      <c r="BH23" s="409" t="b">
        <f t="shared" si="33"/>
        <v>1</v>
      </c>
      <c r="BI23" s="408">
        <f t="shared" si="34"/>
        <v>0</v>
      </c>
      <c r="BJ23" s="410">
        <f t="shared" si="36"/>
        <v>21110036</v>
      </c>
      <c r="BK23" s="411">
        <v>348</v>
      </c>
      <c r="BL23" s="411">
        <v>5</v>
      </c>
      <c r="BM23" s="412">
        <f t="shared" si="37"/>
        <v>0</v>
      </c>
      <c r="BN23" s="412">
        <f t="shared" si="38"/>
        <v>2</v>
      </c>
      <c r="BO23" s="412">
        <f t="shared" si="39"/>
        <v>2</v>
      </c>
      <c r="BP23" s="412">
        <f t="shared" si="40"/>
        <v>2</v>
      </c>
      <c r="BQ23" s="413">
        <f t="shared" si="41"/>
        <v>167.16</v>
      </c>
      <c r="BR23" s="414">
        <f t="shared" si="35"/>
        <v>16</v>
      </c>
      <c r="BS23" s="414">
        <v>0</v>
      </c>
      <c r="BT23" s="414">
        <v>1</v>
      </c>
      <c r="BU23" s="414" t="s">
        <v>139</v>
      </c>
      <c r="BV23" s="414" t="str">
        <f t="shared" si="42"/>
        <v>0</v>
      </c>
      <c r="BW23" s="414" t="str">
        <f t="shared" si="43"/>
        <v>0</v>
      </c>
      <c r="BX23" s="414" t="str">
        <f t="shared" si="44"/>
        <v>1</v>
      </c>
      <c r="BY23" s="414" t="s">
        <v>23</v>
      </c>
      <c r="BZ23" s="408">
        <f t="shared" si="45"/>
        <v>0</v>
      </c>
      <c r="CA23" s="408">
        <f t="shared" si="46"/>
        <v>0</v>
      </c>
      <c r="CB23" s="408">
        <f t="shared" si="47"/>
        <v>0</v>
      </c>
      <c r="CC23" s="408">
        <f t="shared" si="48"/>
        <v>0</v>
      </c>
      <c r="CD23" s="408">
        <f t="shared" si="49"/>
        <v>193.90559999999999</v>
      </c>
      <c r="CE23" s="408">
        <f t="shared" si="50"/>
        <v>193.90559999999999</v>
      </c>
      <c r="CF23" s="408">
        <f t="shared" si="51"/>
        <v>0</v>
      </c>
      <c r="CG23" s="408">
        <f t="shared" si="52"/>
        <v>193.90559999999999</v>
      </c>
      <c r="CH23" s="408">
        <f t="shared" si="53"/>
        <v>193.90559999999999</v>
      </c>
      <c r="CI23" s="408">
        <f t="shared" si="54"/>
        <v>193.90559999999999</v>
      </c>
      <c r="CJ23" s="253">
        <f t="shared" si="55"/>
        <v>193.90559999999999</v>
      </c>
      <c r="CK23" s="253">
        <f t="shared" si="56"/>
        <v>0</v>
      </c>
    </row>
    <row r="24" spans="2:89" s="1" customFormat="1" x14ac:dyDescent="0.3">
      <c r="B24" s="396">
        <v>11</v>
      </c>
      <c r="C24" s="192">
        <v>211011</v>
      </c>
      <c r="D24" s="397">
        <v>21110046</v>
      </c>
      <c r="E24" s="398" t="s">
        <v>120</v>
      </c>
      <c r="F24" s="108" t="s">
        <v>344</v>
      </c>
      <c r="G24" s="108" t="s">
        <v>345</v>
      </c>
      <c r="H24" s="399" t="s">
        <v>18</v>
      </c>
      <c r="I24" s="400"/>
      <c r="J24" s="399" t="s">
        <v>19</v>
      </c>
      <c r="K24" s="111">
        <f t="shared" si="0"/>
        <v>7</v>
      </c>
      <c r="L24" s="401" t="s">
        <v>20</v>
      </c>
      <c r="M24" s="401">
        <v>16</v>
      </c>
      <c r="N24" s="402">
        <f t="shared" si="57"/>
        <v>16.489999999999998</v>
      </c>
      <c r="O24" s="403">
        <v>16.489999999999998</v>
      </c>
      <c r="P24" s="110">
        <f t="shared" si="8"/>
        <v>133.89879999999997</v>
      </c>
      <c r="Q24" s="153" t="s">
        <v>139</v>
      </c>
      <c r="R24" s="113">
        <f t="shared" si="9"/>
        <v>7</v>
      </c>
      <c r="S24" s="114">
        <f t="shared" si="10"/>
        <v>133.89879999999997</v>
      </c>
      <c r="T24" s="113">
        <f t="shared" si="11"/>
        <v>0</v>
      </c>
      <c r="U24" s="115">
        <f t="shared" si="12"/>
        <v>0</v>
      </c>
      <c r="V24" s="113">
        <f t="shared" si="13"/>
        <v>0</v>
      </c>
      <c r="W24" s="115">
        <f t="shared" si="14"/>
        <v>0</v>
      </c>
      <c r="X24" s="113">
        <f t="shared" si="15"/>
        <v>0</v>
      </c>
      <c r="Y24" s="115">
        <f t="shared" si="16"/>
        <v>0</v>
      </c>
      <c r="Z24" s="116">
        <f t="shared" si="17"/>
        <v>133.89879999999997</v>
      </c>
      <c r="AA24" s="117" t="b">
        <f t="shared" si="18"/>
        <v>1</v>
      </c>
      <c r="AB24" s="400"/>
      <c r="AC24" s="426"/>
      <c r="AD24" s="399" t="s">
        <v>22</v>
      </c>
      <c r="AE24" s="108" t="s">
        <v>23</v>
      </c>
      <c r="AF24" s="427"/>
      <c r="AG24" s="428"/>
      <c r="AH24" s="127">
        <v>0</v>
      </c>
      <c r="AI24" s="407">
        <f t="shared" si="19"/>
        <v>0</v>
      </c>
      <c r="AJ24" s="127">
        <v>7</v>
      </c>
      <c r="AK24" s="407">
        <f t="shared" si="20"/>
        <v>133.89879999999997</v>
      </c>
      <c r="AL24" s="127"/>
      <c r="AM24" s="407">
        <f t="shared" si="21"/>
        <v>0</v>
      </c>
      <c r="AN24" s="127"/>
      <c r="AO24" s="407">
        <f t="shared" si="22"/>
        <v>0</v>
      </c>
      <c r="AP24" s="127"/>
      <c r="AQ24" s="407">
        <f t="shared" si="23"/>
        <v>0</v>
      </c>
      <c r="AR24" s="127"/>
      <c r="AS24" s="407">
        <f t="shared" si="24"/>
        <v>0</v>
      </c>
      <c r="AT24" s="127"/>
      <c r="AU24" s="407">
        <f t="shared" si="25"/>
        <v>0</v>
      </c>
      <c r="AV24" s="127"/>
      <c r="AW24" s="407">
        <f t="shared" si="26"/>
        <v>0</v>
      </c>
      <c r="AX24" s="127"/>
      <c r="AY24" s="407">
        <f t="shared" si="27"/>
        <v>0</v>
      </c>
      <c r="AZ24" s="127"/>
      <c r="BA24" s="407">
        <f t="shared" si="28"/>
        <v>0</v>
      </c>
      <c r="BB24" s="127"/>
      <c r="BC24" s="407">
        <f t="shared" si="29"/>
        <v>0</v>
      </c>
      <c r="BD24" s="127"/>
      <c r="BE24" s="407">
        <f t="shared" si="30"/>
        <v>0</v>
      </c>
      <c r="BF24" s="408">
        <f t="shared" si="31"/>
        <v>133.89879999999997</v>
      </c>
      <c r="BG24" s="408">
        <f t="shared" si="32"/>
        <v>133.89879999999997</v>
      </c>
      <c r="BH24" s="409" t="b">
        <f t="shared" si="33"/>
        <v>1</v>
      </c>
      <c r="BI24" s="408">
        <f t="shared" si="34"/>
        <v>0</v>
      </c>
      <c r="BJ24" s="410">
        <f t="shared" si="36"/>
        <v>21110046</v>
      </c>
      <c r="BK24" s="411">
        <v>348</v>
      </c>
      <c r="BL24" s="411">
        <v>5</v>
      </c>
      <c r="BM24" s="412">
        <f t="shared" si="37"/>
        <v>7</v>
      </c>
      <c r="BN24" s="412">
        <f t="shared" si="38"/>
        <v>0</v>
      </c>
      <c r="BO24" s="412">
        <f t="shared" si="39"/>
        <v>0</v>
      </c>
      <c r="BP24" s="412">
        <f t="shared" si="40"/>
        <v>0</v>
      </c>
      <c r="BQ24" s="413">
        <f t="shared" si="41"/>
        <v>16.489999999999998</v>
      </c>
      <c r="BR24" s="414">
        <f t="shared" si="35"/>
        <v>16</v>
      </c>
      <c r="BS24" s="414">
        <v>0</v>
      </c>
      <c r="BT24" s="414">
        <v>1</v>
      </c>
      <c r="BU24" s="414" t="s">
        <v>139</v>
      </c>
      <c r="BV24" s="414" t="str">
        <f t="shared" si="42"/>
        <v>0</v>
      </c>
      <c r="BW24" s="414" t="str">
        <f t="shared" si="43"/>
        <v>0</v>
      </c>
      <c r="BX24" s="414" t="str">
        <f t="shared" si="44"/>
        <v>1</v>
      </c>
      <c r="BY24" s="414" t="s">
        <v>23</v>
      </c>
      <c r="BZ24" s="408">
        <f t="shared" si="45"/>
        <v>0</v>
      </c>
      <c r="CA24" s="408">
        <f t="shared" si="46"/>
        <v>133.89879999999997</v>
      </c>
      <c r="CB24" s="408">
        <f t="shared" si="47"/>
        <v>0</v>
      </c>
      <c r="CC24" s="408">
        <f t="shared" si="48"/>
        <v>0</v>
      </c>
      <c r="CD24" s="408">
        <f t="shared" si="49"/>
        <v>0</v>
      </c>
      <c r="CE24" s="408">
        <f t="shared" si="50"/>
        <v>0</v>
      </c>
      <c r="CF24" s="408">
        <f t="shared" si="51"/>
        <v>0</v>
      </c>
      <c r="CG24" s="408">
        <f t="shared" si="52"/>
        <v>0</v>
      </c>
      <c r="CH24" s="408">
        <f t="shared" si="53"/>
        <v>0</v>
      </c>
      <c r="CI24" s="408">
        <f t="shared" si="54"/>
        <v>0</v>
      </c>
      <c r="CJ24" s="253">
        <f t="shared" si="55"/>
        <v>0</v>
      </c>
      <c r="CK24" s="253">
        <f t="shared" si="56"/>
        <v>0</v>
      </c>
    </row>
    <row r="25" spans="2:89" s="217" customFormat="1" x14ac:dyDescent="0.3">
      <c r="B25" s="415">
        <v>11</v>
      </c>
      <c r="C25" s="195">
        <v>211011</v>
      </c>
      <c r="D25" s="416">
        <v>21110046</v>
      </c>
      <c r="E25" s="417" t="s">
        <v>120</v>
      </c>
      <c r="F25" s="198" t="s">
        <v>344</v>
      </c>
      <c r="G25" s="198" t="s">
        <v>345</v>
      </c>
      <c r="H25" s="418" t="s">
        <v>18</v>
      </c>
      <c r="I25" s="415"/>
      <c r="J25" s="418" t="s">
        <v>19</v>
      </c>
      <c r="K25" s="200">
        <f t="shared" si="0"/>
        <v>34</v>
      </c>
      <c r="L25" s="419" t="s">
        <v>20</v>
      </c>
      <c r="M25" s="401">
        <v>16</v>
      </c>
      <c r="N25" s="402">
        <f t="shared" si="57"/>
        <v>16.18</v>
      </c>
      <c r="O25" s="420">
        <v>16.18</v>
      </c>
      <c r="P25" s="110">
        <f t="shared" si="8"/>
        <v>638.13919999999996</v>
      </c>
      <c r="Q25" s="195" t="s">
        <v>139</v>
      </c>
      <c r="R25" s="113">
        <f t="shared" si="9"/>
        <v>5</v>
      </c>
      <c r="S25" s="114">
        <f t="shared" si="10"/>
        <v>93.843999999999994</v>
      </c>
      <c r="T25" s="113">
        <f t="shared" si="11"/>
        <v>11</v>
      </c>
      <c r="U25" s="115">
        <f t="shared" si="12"/>
        <v>206.45679999999999</v>
      </c>
      <c r="V25" s="113">
        <f t="shared" si="13"/>
        <v>9</v>
      </c>
      <c r="W25" s="115">
        <f t="shared" si="14"/>
        <v>168.91919999999999</v>
      </c>
      <c r="X25" s="113">
        <f t="shared" si="15"/>
        <v>9</v>
      </c>
      <c r="Y25" s="115">
        <f t="shared" si="16"/>
        <v>168.91919999999999</v>
      </c>
      <c r="Z25" s="116">
        <f t="shared" si="17"/>
        <v>638.13919999999996</v>
      </c>
      <c r="AA25" s="117" t="b">
        <f t="shared" si="18"/>
        <v>1</v>
      </c>
      <c r="AB25" s="415"/>
      <c r="AC25" s="429"/>
      <c r="AD25" s="399" t="s">
        <v>22</v>
      </c>
      <c r="AE25" s="108" t="s">
        <v>23</v>
      </c>
      <c r="AF25" s="430"/>
      <c r="AG25" s="431"/>
      <c r="AH25" s="216"/>
      <c r="AI25" s="407">
        <f t="shared" si="19"/>
        <v>0</v>
      </c>
      <c r="AJ25" s="216"/>
      <c r="AK25" s="407">
        <f t="shared" si="20"/>
        <v>0</v>
      </c>
      <c r="AL25" s="216">
        <v>5</v>
      </c>
      <c r="AM25" s="407">
        <f t="shared" si="21"/>
        <v>93.843999999999994</v>
      </c>
      <c r="AN25" s="216">
        <v>5</v>
      </c>
      <c r="AO25" s="407">
        <f t="shared" si="22"/>
        <v>93.843999999999994</v>
      </c>
      <c r="AP25" s="216">
        <v>3</v>
      </c>
      <c r="AQ25" s="407">
        <f t="shared" si="23"/>
        <v>56.306399999999996</v>
      </c>
      <c r="AR25" s="216">
        <v>3</v>
      </c>
      <c r="AS25" s="407">
        <f t="shared" si="24"/>
        <v>56.306399999999996</v>
      </c>
      <c r="AT25" s="216">
        <v>3</v>
      </c>
      <c r="AU25" s="407">
        <f t="shared" si="25"/>
        <v>56.306399999999996</v>
      </c>
      <c r="AV25" s="216">
        <v>3</v>
      </c>
      <c r="AW25" s="407">
        <f t="shared" si="26"/>
        <v>56.306399999999996</v>
      </c>
      <c r="AX25" s="216">
        <v>3</v>
      </c>
      <c r="AY25" s="407">
        <f t="shared" si="27"/>
        <v>56.306399999999996</v>
      </c>
      <c r="AZ25" s="216">
        <v>3</v>
      </c>
      <c r="BA25" s="407">
        <f t="shared" si="28"/>
        <v>56.306399999999996</v>
      </c>
      <c r="BB25" s="216">
        <v>3</v>
      </c>
      <c r="BC25" s="407">
        <f t="shared" si="29"/>
        <v>56.306399999999996</v>
      </c>
      <c r="BD25" s="216">
        <v>3</v>
      </c>
      <c r="BE25" s="407">
        <f t="shared" si="30"/>
        <v>56.306399999999996</v>
      </c>
      <c r="BF25" s="408">
        <f t="shared" si="31"/>
        <v>638.13919999999996</v>
      </c>
      <c r="BG25" s="408">
        <f t="shared" si="32"/>
        <v>638.13920000000007</v>
      </c>
      <c r="BH25" s="409" t="b">
        <f t="shared" si="33"/>
        <v>1</v>
      </c>
      <c r="BI25" s="408">
        <f t="shared" si="34"/>
        <v>0</v>
      </c>
      <c r="BJ25" s="410">
        <f t="shared" si="36"/>
        <v>21110046</v>
      </c>
      <c r="BK25" s="411">
        <v>348</v>
      </c>
      <c r="BL25" s="411">
        <v>5</v>
      </c>
      <c r="BM25" s="412">
        <f t="shared" si="37"/>
        <v>5</v>
      </c>
      <c r="BN25" s="412">
        <f t="shared" si="38"/>
        <v>11</v>
      </c>
      <c r="BO25" s="412">
        <f t="shared" si="39"/>
        <v>9</v>
      </c>
      <c r="BP25" s="412">
        <f t="shared" si="40"/>
        <v>9</v>
      </c>
      <c r="BQ25" s="413">
        <f t="shared" si="41"/>
        <v>16.18</v>
      </c>
      <c r="BR25" s="414">
        <f t="shared" si="35"/>
        <v>16</v>
      </c>
      <c r="BS25" s="414">
        <v>0</v>
      </c>
      <c r="BT25" s="414">
        <v>1</v>
      </c>
      <c r="BU25" s="414" t="s">
        <v>139</v>
      </c>
      <c r="BV25" s="414" t="str">
        <f t="shared" si="42"/>
        <v>0</v>
      </c>
      <c r="BW25" s="414" t="str">
        <f t="shared" si="43"/>
        <v>0</v>
      </c>
      <c r="BX25" s="414" t="str">
        <f t="shared" si="44"/>
        <v>1</v>
      </c>
      <c r="BY25" s="414" t="s">
        <v>23</v>
      </c>
      <c r="BZ25" s="408">
        <f t="shared" si="45"/>
        <v>0</v>
      </c>
      <c r="CA25" s="408">
        <f t="shared" si="46"/>
        <v>0</v>
      </c>
      <c r="CB25" s="408">
        <f t="shared" si="47"/>
        <v>93.843999999999994</v>
      </c>
      <c r="CC25" s="408">
        <f t="shared" si="48"/>
        <v>93.843999999999994</v>
      </c>
      <c r="CD25" s="408">
        <f t="shared" si="49"/>
        <v>56.306399999999996</v>
      </c>
      <c r="CE25" s="408">
        <f t="shared" si="50"/>
        <v>56.306399999999996</v>
      </c>
      <c r="CF25" s="408">
        <f t="shared" si="51"/>
        <v>56.306399999999996</v>
      </c>
      <c r="CG25" s="408">
        <f t="shared" si="52"/>
        <v>56.306399999999996</v>
      </c>
      <c r="CH25" s="408">
        <f t="shared" si="53"/>
        <v>56.306399999999996</v>
      </c>
      <c r="CI25" s="408">
        <f t="shared" si="54"/>
        <v>56.306399999999996</v>
      </c>
      <c r="CJ25" s="253">
        <f t="shared" si="55"/>
        <v>56.306399999999996</v>
      </c>
      <c r="CK25" s="253">
        <f t="shared" si="56"/>
        <v>56.306399999999996</v>
      </c>
    </row>
    <row r="26" spans="2:89" s="10" customFormat="1" x14ac:dyDescent="0.3">
      <c r="B26" s="396">
        <v>12</v>
      </c>
      <c r="C26" s="192">
        <v>211011</v>
      </c>
      <c r="D26" s="397">
        <v>21110049</v>
      </c>
      <c r="E26" s="398" t="s">
        <v>121</v>
      </c>
      <c r="F26" s="108" t="s">
        <v>344</v>
      </c>
      <c r="G26" s="108" t="s">
        <v>345</v>
      </c>
      <c r="H26" s="399" t="s">
        <v>18</v>
      </c>
      <c r="I26" s="400"/>
      <c r="J26" s="399" t="s">
        <v>19</v>
      </c>
      <c r="K26" s="111">
        <f t="shared" si="0"/>
        <v>2</v>
      </c>
      <c r="L26" s="401" t="s">
        <v>20</v>
      </c>
      <c r="M26" s="401">
        <v>16</v>
      </c>
      <c r="N26" s="402">
        <f t="shared" si="57"/>
        <v>15.63</v>
      </c>
      <c r="O26" s="403">
        <v>15.63</v>
      </c>
      <c r="P26" s="110">
        <f t="shared" si="8"/>
        <v>36.261600000000001</v>
      </c>
      <c r="Q26" s="153" t="s">
        <v>139</v>
      </c>
      <c r="R26" s="113">
        <f t="shared" si="9"/>
        <v>2</v>
      </c>
      <c r="S26" s="114">
        <f t="shared" si="10"/>
        <v>36.261600000000001</v>
      </c>
      <c r="T26" s="113">
        <f t="shared" si="11"/>
        <v>0</v>
      </c>
      <c r="U26" s="115">
        <f t="shared" si="12"/>
        <v>0</v>
      </c>
      <c r="V26" s="113">
        <f t="shared" si="13"/>
        <v>0</v>
      </c>
      <c r="W26" s="115">
        <f t="shared" si="14"/>
        <v>0</v>
      </c>
      <c r="X26" s="113">
        <f t="shared" si="15"/>
        <v>0</v>
      </c>
      <c r="Y26" s="115">
        <f t="shared" si="16"/>
        <v>0</v>
      </c>
      <c r="Z26" s="116">
        <f t="shared" si="17"/>
        <v>36.261600000000001</v>
      </c>
      <c r="AA26" s="117" t="b">
        <f t="shared" si="18"/>
        <v>1</v>
      </c>
      <c r="AB26" s="400"/>
      <c r="AC26" s="426"/>
      <c r="AD26" s="399" t="s">
        <v>22</v>
      </c>
      <c r="AE26" s="108" t="s">
        <v>23</v>
      </c>
      <c r="AF26" s="427"/>
      <c r="AG26" s="428"/>
      <c r="AH26" s="127">
        <v>0</v>
      </c>
      <c r="AI26" s="407">
        <f t="shared" si="19"/>
        <v>0</v>
      </c>
      <c r="AJ26" s="127">
        <v>2</v>
      </c>
      <c r="AK26" s="407">
        <f t="shared" si="20"/>
        <v>36.261600000000001</v>
      </c>
      <c r="AL26" s="127"/>
      <c r="AM26" s="407">
        <f t="shared" si="21"/>
        <v>0</v>
      </c>
      <c r="AN26" s="127"/>
      <c r="AO26" s="407">
        <f t="shared" si="22"/>
        <v>0</v>
      </c>
      <c r="AP26" s="127"/>
      <c r="AQ26" s="407">
        <f t="shared" si="23"/>
        <v>0</v>
      </c>
      <c r="AR26" s="127"/>
      <c r="AS26" s="407">
        <f t="shared" si="24"/>
        <v>0</v>
      </c>
      <c r="AT26" s="127"/>
      <c r="AU26" s="407">
        <f t="shared" si="25"/>
        <v>0</v>
      </c>
      <c r="AV26" s="127"/>
      <c r="AW26" s="407">
        <f t="shared" si="26"/>
        <v>0</v>
      </c>
      <c r="AX26" s="127"/>
      <c r="AY26" s="407">
        <f t="shared" si="27"/>
        <v>0</v>
      </c>
      <c r="AZ26" s="127"/>
      <c r="BA26" s="407">
        <f t="shared" si="28"/>
        <v>0</v>
      </c>
      <c r="BB26" s="127"/>
      <c r="BC26" s="407">
        <f t="shared" si="29"/>
        <v>0</v>
      </c>
      <c r="BD26" s="127"/>
      <c r="BE26" s="407">
        <f t="shared" si="30"/>
        <v>0</v>
      </c>
      <c r="BF26" s="408">
        <f t="shared" si="31"/>
        <v>36.261600000000001</v>
      </c>
      <c r="BG26" s="408">
        <f t="shared" si="32"/>
        <v>36.261600000000001</v>
      </c>
      <c r="BH26" s="409" t="b">
        <f t="shared" si="33"/>
        <v>1</v>
      </c>
      <c r="BI26" s="408">
        <f t="shared" si="34"/>
        <v>0</v>
      </c>
      <c r="BJ26" s="410">
        <f t="shared" si="36"/>
        <v>21110049</v>
      </c>
      <c r="BK26" s="411">
        <v>348</v>
      </c>
      <c r="BL26" s="411">
        <v>5</v>
      </c>
      <c r="BM26" s="412">
        <f t="shared" si="37"/>
        <v>2</v>
      </c>
      <c r="BN26" s="412">
        <f t="shared" si="38"/>
        <v>0</v>
      </c>
      <c r="BO26" s="412">
        <f t="shared" si="39"/>
        <v>0</v>
      </c>
      <c r="BP26" s="412">
        <f t="shared" si="40"/>
        <v>0</v>
      </c>
      <c r="BQ26" s="413">
        <f t="shared" si="41"/>
        <v>15.63</v>
      </c>
      <c r="BR26" s="414">
        <f t="shared" si="35"/>
        <v>16</v>
      </c>
      <c r="BS26" s="414">
        <v>0</v>
      </c>
      <c r="BT26" s="414">
        <v>1</v>
      </c>
      <c r="BU26" s="414" t="s">
        <v>139</v>
      </c>
      <c r="BV26" s="414" t="str">
        <f t="shared" si="42"/>
        <v>0</v>
      </c>
      <c r="BW26" s="414" t="str">
        <f t="shared" si="43"/>
        <v>0</v>
      </c>
      <c r="BX26" s="414" t="str">
        <f t="shared" si="44"/>
        <v>1</v>
      </c>
      <c r="BY26" s="414" t="s">
        <v>23</v>
      </c>
      <c r="BZ26" s="408">
        <f t="shared" si="45"/>
        <v>0</v>
      </c>
      <c r="CA26" s="408">
        <f t="shared" si="46"/>
        <v>36.261600000000001</v>
      </c>
      <c r="CB26" s="408">
        <f t="shared" si="47"/>
        <v>0</v>
      </c>
      <c r="CC26" s="408">
        <f t="shared" si="48"/>
        <v>0</v>
      </c>
      <c r="CD26" s="408">
        <f t="shared" si="49"/>
        <v>0</v>
      </c>
      <c r="CE26" s="408">
        <f t="shared" si="50"/>
        <v>0</v>
      </c>
      <c r="CF26" s="408">
        <f t="shared" si="51"/>
        <v>0</v>
      </c>
      <c r="CG26" s="408">
        <f t="shared" si="52"/>
        <v>0</v>
      </c>
      <c r="CH26" s="408">
        <f t="shared" si="53"/>
        <v>0</v>
      </c>
      <c r="CI26" s="408">
        <f t="shared" si="54"/>
        <v>0</v>
      </c>
      <c r="CJ26" s="253">
        <f t="shared" si="55"/>
        <v>0</v>
      </c>
      <c r="CK26" s="253">
        <f t="shared" si="56"/>
        <v>0</v>
      </c>
    </row>
    <row r="27" spans="2:89" s="211" customFormat="1" x14ac:dyDescent="0.3">
      <c r="B27" s="415">
        <v>12</v>
      </c>
      <c r="C27" s="195">
        <v>211011</v>
      </c>
      <c r="D27" s="416">
        <v>21110049</v>
      </c>
      <c r="E27" s="417" t="s">
        <v>121</v>
      </c>
      <c r="F27" s="198" t="s">
        <v>344</v>
      </c>
      <c r="G27" s="198" t="s">
        <v>345</v>
      </c>
      <c r="H27" s="418" t="s">
        <v>18</v>
      </c>
      <c r="I27" s="415"/>
      <c r="J27" s="418" t="s">
        <v>19</v>
      </c>
      <c r="K27" s="200">
        <f t="shared" si="0"/>
        <v>8</v>
      </c>
      <c r="L27" s="419" t="s">
        <v>20</v>
      </c>
      <c r="M27" s="401">
        <v>16</v>
      </c>
      <c r="N27" s="402">
        <f t="shared" si="57"/>
        <v>12.5</v>
      </c>
      <c r="O27" s="420">
        <v>12.5</v>
      </c>
      <c r="P27" s="110">
        <f t="shared" si="8"/>
        <v>115.99999999999999</v>
      </c>
      <c r="Q27" s="195" t="s">
        <v>139</v>
      </c>
      <c r="R27" s="113">
        <f t="shared" si="9"/>
        <v>0</v>
      </c>
      <c r="S27" s="114">
        <f t="shared" si="10"/>
        <v>0</v>
      </c>
      <c r="T27" s="113">
        <f t="shared" si="11"/>
        <v>2</v>
      </c>
      <c r="U27" s="115">
        <f t="shared" si="12"/>
        <v>28.999999999999996</v>
      </c>
      <c r="V27" s="113">
        <f t="shared" si="13"/>
        <v>3</v>
      </c>
      <c r="W27" s="115">
        <f t="shared" si="14"/>
        <v>43.499999999999993</v>
      </c>
      <c r="X27" s="113">
        <f t="shared" si="15"/>
        <v>3</v>
      </c>
      <c r="Y27" s="115">
        <f t="shared" si="16"/>
        <v>43.499999999999993</v>
      </c>
      <c r="Z27" s="116">
        <f t="shared" si="17"/>
        <v>115.99999999999997</v>
      </c>
      <c r="AA27" s="117" t="b">
        <f t="shared" si="18"/>
        <v>1</v>
      </c>
      <c r="AB27" s="415"/>
      <c r="AC27" s="429"/>
      <c r="AD27" s="399" t="s">
        <v>22</v>
      </c>
      <c r="AE27" s="108" t="s">
        <v>23</v>
      </c>
      <c r="AF27" s="430"/>
      <c r="AG27" s="431"/>
      <c r="AH27" s="216"/>
      <c r="AI27" s="407">
        <f t="shared" si="19"/>
        <v>0</v>
      </c>
      <c r="AJ27" s="216"/>
      <c r="AK27" s="407">
        <f t="shared" si="20"/>
        <v>0</v>
      </c>
      <c r="AL27" s="216">
        <v>0</v>
      </c>
      <c r="AM27" s="407">
        <f t="shared" si="21"/>
        <v>0</v>
      </c>
      <c r="AN27" s="216">
        <v>0</v>
      </c>
      <c r="AO27" s="407">
        <f t="shared" si="22"/>
        <v>0</v>
      </c>
      <c r="AP27" s="216">
        <v>1</v>
      </c>
      <c r="AQ27" s="407">
        <f t="shared" si="23"/>
        <v>14.499999999999998</v>
      </c>
      <c r="AR27" s="216">
        <v>1</v>
      </c>
      <c r="AS27" s="407">
        <f t="shared" si="24"/>
        <v>14.499999999999998</v>
      </c>
      <c r="AT27" s="216">
        <v>1</v>
      </c>
      <c r="AU27" s="407">
        <f t="shared" si="25"/>
        <v>14.499999999999998</v>
      </c>
      <c r="AV27" s="216">
        <v>1</v>
      </c>
      <c r="AW27" s="407">
        <f t="shared" si="26"/>
        <v>14.499999999999998</v>
      </c>
      <c r="AX27" s="216">
        <v>1</v>
      </c>
      <c r="AY27" s="407">
        <f t="shared" si="27"/>
        <v>14.499999999999998</v>
      </c>
      <c r="AZ27" s="216">
        <v>1</v>
      </c>
      <c r="BA27" s="407">
        <f t="shared" si="28"/>
        <v>14.499999999999998</v>
      </c>
      <c r="BB27" s="216">
        <v>1</v>
      </c>
      <c r="BC27" s="407">
        <f t="shared" si="29"/>
        <v>14.499999999999998</v>
      </c>
      <c r="BD27" s="216">
        <v>1</v>
      </c>
      <c r="BE27" s="407">
        <f t="shared" si="30"/>
        <v>14.499999999999998</v>
      </c>
      <c r="BF27" s="408">
        <f t="shared" si="31"/>
        <v>115.99999999999999</v>
      </c>
      <c r="BG27" s="408">
        <f t="shared" si="32"/>
        <v>115.99999999999999</v>
      </c>
      <c r="BH27" s="409" t="b">
        <f t="shared" si="33"/>
        <v>1</v>
      </c>
      <c r="BI27" s="408">
        <f t="shared" si="34"/>
        <v>0</v>
      </c>
      <c r="BJ27" s="410">
        <f t="shared" si="36"/>
        <v>21110049</v>
      </c>
      <c r="BK27" s="411">
        <v>348</v>
      </c>
      <c r="BL27" s="411">
        <v>5</v>
      </c>
      <c r="BM27" s="412">
        <f t="shared" si="37"/>
        <v>0</v>
      </c>
      <c r="BN27" s="412">
        <f t="shared" si="38"/>
        <v>2</v>
      </c>
      <c r="BO27" s="412">
        <f t="shared" si="39"/>
        <v>3</v>
      </c>
      <c r="BP27" s="412">
        <f t="shared" si="40"/>
        <v>3</v>
      </c>
      <c r="BQ27" s="413">
        <f t="shared" si="41"/>
        <v>12.5</v>
      </c>
      <c r="BR27" s="414">
        <f t="shared" si="35"/>
        <v>16</v>
      </c>
      <c r="BS27" s="414">
        <v>0</v>
      </c>
      <c r="BT27" s="414">
        <v>1</v>
      </c>
      <c r="BU27" s="414" t="s">
        <v>139</v>
      </c>
      <c r="BV27" s="414" t="str">
        <f t="shared" si="42"/>
        <v>0</v>
      </c>
      <c r="BW27" s="414" t="str">
        <f t="shared" si="43"/>
        <v>0</v>
      </c>
      <c r="BX27" s="414" t="str">
        <f t="shared" si="44"/>
        <v>1</v>
      </c>
      <c r="BY27" s="414" t="s">
        <v>23</v>
      </c>
      <c r="BZ27" s="408">
        <f t="shared" si="45"/>
        <v>0</v>
      </c>
      <c r="CA27" s="408">
        <f t="shared" si="46"/>
        <v>0</v>
      </c>
      <c r="CB27" s="408">
        <f t="shared" si="47"/>
        <v>0</v>
      </c>
      <c r="CC27" s="408">
        <f t="shared" si="48"/>
        <v>0</v>
      </c>
      <c r="CD27" s="408">
        <f t="shared" si="49"/>
        <v>14.499999999999998</v>
      </c>
      <c r="CE27" s="408">
        <f t="shared" si="50"/>
        <v>14.499999999999998</v>
      </c>
      <c r="CF27" s="408">
        <f t="shared" si="51"/>
        <v>14.499999999999998</v>
      </c>
      <c r="CG27" s="408">
        <f t="shared" si="52"/>
        <v>14.499999999999998</v>
      </c>
      <c r="CH27" s="408">
        <f t="shared" si="53"/>
        <v>14.499999999999998</v>
      </c>
      <c r="CI27" s="408">
        <f t="shared" si="54"/>
        <v>14.499999999999998</v>
      </c>
      <c r="CJ27" s="253">
        <f t="shared" si="55"/>
        <v>14.499999999999998</v>
      </c>
      <c r="CK27" s="253">
        <f t="shared" si="56"/>
        <v>14.499999999999998</v>
      </c>
    </row>
    <row r="28" spans="2:89" s="1" customFormat="1" x14ac:dyDescent="0.3">
      <c r="B28" s="396">
        <v>13</v>
      </c>
      <c r="C28" s="192">
        <v>211011</v>
      </c>
      <c r="D28" s="397">
        <v>21110056</v>
      </c>
      <c r="E28" s="398" t="s">
        <v>356</v>
      </c>
      <c r="F28" s="108" t="s">
        <v>344</v>
      </c>
      <c r="G28" s="108" t="s">
        <v>345</v>
      </c>
      <c r="H28" s="399" t="s">
        <v>18</v>
      </c>
      <c r="I28" s="400"/>
      <c r="J28" s="399" t="s">
        <v>19</v>
      </c>
      <c r="K28" s="111">
        <f t="shared" si="0"/>
        <v>4</v>
      </c>
      <c r="L28" s="401" t="s">
        <v>138</v>
      </c>
      <c r="M28" s="401">
        <v>16</v>
      </c>
      <c r="N28" s="402">
        <f t="shared" si="57"/>
        <v>5.43</v>
      </c>
      <c r="O28" s="403">
        <v>5.43</v>
      </c>
      <c r="P28" s="110">
        <f t="shared" si="8"/>
        <v>25.195199999999996</v>
      </c>
      <c r="Q28" s="153" t="s">
        <v>139</v>
      </c>
      <c r="R28" s="113">
        <f t="shared" si="9"/>
        <v>4</v>
      </c>
      <c r="S28" s="114">
        <f t="shared" si="10"/>
        <v>25.195199999999996</v>
      </c>
      <c r="T28" s="113">
        <f t="shared" si="11"/>
        <v>0</v>
      </c>
      <c r="U28" s="115">
        <f t="shared" si="12"/>
        <v>0</v>
      </c>
      <c r="V28" s="113">
        <f t="shared" si="13"/>
        <v>0</v>
      </c>
      <c r="W28" s="115">
        <f t="shared" si="14"/>
        <v>0</v>
      </c>
      <c r="X28" s="113">
        <f t="shared" si="15"/>
        <v>0</v>
      </c>
      <c r="Y28" s="115">
        <f t="shared" si="16"/>
        <v>0</v>
      </c>
      <c r="Z28" s="116">
        <f t="shared" si="17"/>
        <v>25.195199999999996</v>
      </c>
      <c r="AA28" s="117" t="b">
        <f t="shared" si="18"/>
        <v>1</v>
      </c>
      <c r="AB28" s="400"/>
      <c r="AC28" s="426"/>
      <c r="AD28" s="399" t="s">
        <v>22</v>
      </c>
      <c r="AE28" s="108" t="s">
        <v>23</v>
      </c>
      <c r="AF28" s="427"/>
      <c r="AG28" s="428"/>
      <c r="AH28" s="127">
        <v>0</v>
      </c>
      <c r="AI28" s="407">
        <f t="shared" si="19"/>
        <v>0</v>
      </c>
      <c r="AJ28" s="127">
        <v>4</v>
      </c>
      <c r="AK28" s="407">
        <f t="shared" si="20"/>
        <v>25.195199999999996</v>
      </c>
      <c r="AL28" s="127"/>
      <c r="AM28" s="407">
        <f t="shared" si="21"/>
        <v>0</v>
      </c>
      <c r="AN28" s="127"/>
      <c r="AO28" s="407">
        <f t="shared" si="22"/>
        <v>0</v>
      </c>
      <c r="AP28" s="127"/>
      <c r="AQ28" s="407">
        <f t="shared" si="23"/>
        <v>0</v>
      </c>
      <c r="AR28" s="127"/>
      <c r="AS28" s="407">
        <f t="shared" si="24"/>
        <v>0</v>
      </c>
      <c r="AT28" s="127"/>
      <c r="AU28" s="407">
        <f t="shared" si="25"/>
        <v>0</v>
      </c>
      <c r="AV28" s="127"/>
      <c r="AW28" s="407">
        <f t="shared" si="26"/>
        <v>0</v>
      </c>
      <c r="AX28" s="127"/>
      <c r="AY28" s="407">
        <f t="shared" si="27"/>
        <v>0</v>
      </c>
      <c r="AZ28" s="127"/>
      <c r="BA28" s="407">
        <f t="shared" si="28"/>
        <v>0</v>
      </c>
      <c r="BB28" s="127"/>
      <c r="BC28" s="407">
        <f t="shared" si="29"/>
        <v>0</v>
      </c>
      <c r="BD28" s="127"/>
      <c r="BE28" s="407">
        <f t="shared" si="30"/>
        <v>0</v>
      </c>
      <c r="BF28" s="408">
        <f t="shared" si="31"/>
        <v>25.195199999999996</v>
      </c>
      <c r="BG28" s="408">
        <f t="shared" si="32"/>
        <v>25.195199999999996</v>
      </c>
      <c r="BH28" s="409" t="b">
        <f t="shared" si="33"/>
        <v>1</v>
      </c>
      <c r="BI28" s="408">
        <f t="shared" si="34"/>
        <v>0</v>
      </c>
      <c r="BJ28" s="410">
        <f t="shared" si="36"/>
        <v>21110056</v>
      </c>
      <c r="BK28" s="411">
        <v>348</v>
      </c>
      <c r="BL28" s="411">
        <v>5</v>
      </c>
      <c r="BM28" s="412">
        <f t="shared" si="37"/>
        <v>4</v>
      </c>
      <c r="BN28" s="412">
        <f t="shared" si="38"/>
        <v>0</v>
      </c>
      <c r="BO28" s="412">
        <f t="shared" si="39"/>
        <v>0</v>
      </c>
      <c r="BP28" s="412">
        <f t="shared" si="40"/>
        <v>0</v>
      </c>
      <c r="BQ28" s="413">
        <f t="shared" si="41"/>
        <v>5.43</v>
      </c>
      <c r="BR28" s="414">
        <f t="shared" si="35"/>
        <v>16</v>
      </c>
      <c r="BS28" s="414">
        <v>0</v>
      </c>
      <c r="BT28" s="414">
        <v>1</v>
      </c>
      <c r="BU28" s="414" t="s">
        <v>139</v>
      </c>
      <c r="BV28" s="414" t="str">
        <f t="shared" si="42"/>
        <v>0</v>
      </c>
      <c r="BW28" s="414" t="str">
        <f t="shared" si="43"/>
        <v>0</v>
      </c>
      <c r="BX28" s="414" t="str">
        <f t="shared" si="44"/>
        <v>1</v>
      </c>
      <c r="BY28" s="414" t="s">
        <v>23</v>
      </c>
      <c r="BZ28" s="408">
        <f t="shared" si="45"/>
        <v>0</v>
      </c>
      <c r="CA28" s="408">
        <f t="shared" si="46"/>
        <v>25.195199999999996</v>
      </c>
      <c r="CB28" s="408">
        <f t="shared" si="47"/>
        <v>0</v>
      </c>
      <c r="CC28" s="408">
        <f t="shared" si="48"/>
        <v>0</v>
      </c>
      <c r="CD28" s="408">
        <f t="shared" si="49"/>
        <v>0</v>
      </c>
      <c r="CE28" s="408">
        <f t="shared" si="50"/>
        <v>0</v>
      </c>
      <c r="CF28" s="408">
        <f t="shared" si="51"/>
        <v>0</v>
      </c>
      <c r="CG28" s="408">
        <f t="shared" si="52"/>
        <v>0</v>
      </c>
      <c r="CH28" s="408">
        <f t="shared" si="53"/>
        <v>0</v>
      </c>
      <c r="CI28" s="408">
        <f t="shared" si="54"/>
        <v>0</v>
      </c>
      <c r="CJ28" s="253">
        <f t="shared" si="55"/>
        <v>0</v>
      </c>
      <c r="CK28" s="253">
        <f t="shared" si="56"/>
        <v>0</v>
      </c>
    </row>
    <row r="29" spans="2:89" s="217" customFormat="1" x14ac:dyDescent="0.3">
      <c r="B29" s="415">
        <v>13</v>
      </c>
      <c r="C29" s="195">
        <v>211011</v>
      </c>
      <c r="D29" s="416">
        <v>21110056</v>
      </c>
      <c r="E29" s="417" t="s">
        <v>356</v>
      </c>
      <c r="F29" s="198" t="s">
        <v>344</v>
      </c>
      <c r="G29" s="198" t="s">
        <v>345</v>
      </c>
      <c r="H29" s="418" t="s">
        <v>18</v>
      </c>
      <c r="I29" s="415"/>
      <c r="J29" s="418" t="s">
        <v>19</v>
      </c>
      <c r="K29" s="200">
        <f t="shared" si="0"/>
        <v>16</v>
      </c>
      <c r="L29" s="419" t="s">
        <v>138</v>
      </c>
      <c r="M29" s="401">
        <v>16</v>
      </c>
      <c r="N29" s="402">
        <f t="shared" si="57"/>
        <v>5.91</v>
      </c>
      <c r="O29" s="420">
        <v>5.91</v>
      </c>
      <c r="P29" s="110">
        <f t="shared" si="8"/>
        <v>109.6896</v>
      </c>
      <c r="Q29" s="195" t="s">
        <v>139</v>
      </c>
      <c r="R29" s="113">
        <f t="shared" si="9"/>
        <v>4</v>
      </c>
      <c r="S29" s="114">
        <f t="shared" si="10"/>
        <v>27.4224</v>
      </c>
      <c r="T29" s="113">
        <f t="shared" si="11"/>
        <v>6</v>
      </c>
      <c r="U29" s="115">
        <f t="shared" si="12"/>
        <v>41.133600000000001</v>
      </c>
      <c r="V29" s="113">
        <f t="shared" si="13"/>
        <v>3</v>
      </c>
      <c r="W29" s="115">
        <f t="shared" si="14"/>
        <v>20.566800000000001</v>
      </c>
      <c r="X29" s="113">
        <f t="shared" si="15"/>
        <v>3</v>
      </c>
      <c r="Y29" s="115">
        <f t="shared" si="16"/>
        <v>20.566800000000001</v>
      </c>
      <c r="Z29" s="116">
        <f t="shared" si="17"/>
        <v>109.6896</v>
      </c>
      <c r="AA29" s="117" t="b">
        <f t="shared" si="18"/>
        <v>1</v>
      </c>
      <c r="AB29" s="415"/>
      <c r="AC29" s="429"/>
      <c r="AD29" s="399" t="s">
        <v>22</v>
      </c>
      <c r="AE29" s="108" t="s">
        <v>23</v>
      </c>
      <c r="AF29" s="430"/>
      <c r="AG29" s="431"/>
      <c r="AH29" s="216"/>
      <c r="AI29" s="407">
        <f t="shared" si="19"/>
        <v>0</v>
      </c>
      <c r="AJ29" s="216"/>
      <c r="AK29" s="407">
        <f t="shared" si="20"/>
        <v>0</v>
      </c>
      <c r="AL29" s="216">
        <v>4</v>
      </c>
      <c r="AM29" s="407">
        <f t="shared" si="21"/>
        <v>27.4224</v>
      </c>
      <c r="AN29" s="216">
        <v>4</v>
      </c>
      <c r="AO29" s="407">
        <f t="shared" si="22"/>
        <v>27.4224</v>
      </c>
      <c r="AP29" s="216">
        <v>1</v>
      </c>
      <c r="AQ29" s="407">
        <f t="shared" si="23"/>
        <v>6.8555999999999999</v>
      </c>
      <c r="AR29" s="216">
        <v>1</v>
      </c>
      <c r="AS29" s="407">
        <f t="shared" si="24"/>
        <v>6.8555999999999999</v>
      </c>
      <c r="AT29" s="216">
        <v>1</v>
      </c>
      <c r="AU29" s="407">
        <f t="shared" si="25"/>
        <v>6.8555999999999999</v>
      </c>
      <c r="AV29" s="216">
        <v>1</v>
      </c>
      <c r="AW29" s="407">
        <f t="shared" si="26"/>
        <v>6.8555999999999999</v>
      </c>
      <c r="AX29" s="216">
        <v>1</v>
      </c>
      <c r="AY29" s="407">
        <f t="shared" si="27"/>
        <v>6.8555999999999999</v>
      </c>
      <c r="AZ29" s="216">
        <v>1</v>
      </c>
      <c r="BA29" s="407">
        <f t="shared" si="28"/>
        <v>6.8555999999999999</v>
      </c>
      <c r="BB29" s="216">
        <v>1</v>
      </c>
      <c r="BC29" s="407">
        <f t="shared" si="29"/>
        <v>6.8555999999999999</v>
      </c>
      <c r="BD29" s="216">
        <v>1</v>
      </c>
      <c r="BE29" s="407">
        <f t="shared" si="30"/>
        <v>6.8555999999999999</v>
      </c>
      <c r="BF29" s="408">
        <f t="shared" si="31"/>
        <v>109.6896</v>
      </c>
      <c r="BG29" s="408">
        <f t="shared" si="32"/>
        <v>109.6896</v>
      </c>
      <c r="BH29" s="409" t="b">
        <f t="shared" si="33"/>
        <v>1</v>
      </c>
      <c r="BI29" s="408">
        <f t="shared" si="34"/>
        <v>0</v>
      </c>
      <c r="BJ29" s="410">
        <f t="shared" si="36"/>
        <v>21110056</v>
      </c>
      <c r="BK29" s="411">
        <v>348</v>
      </c>
      <c r="BL29" s="411">
        <v>5</v>
      </c>
      <c r="BM29" s="412">
        <f t="shared" si="37"/>
        <v>4</v>
      </c>
      <c r="BN29" s="412">
        <f t="shared" si="38"/>
        <v>6</v>
      </c>
      <c r="BO29" s="412">
        <f t="shared" si="39"/>
        <v>3</v>
      </c>
      <c r="BP29" s="412">
        <f t="shared" si="40"/>
        <v>3</v>
      </c>
      <c r="BQ29" s="413">
        <f t="shared" si="41"/>
        <v>5.91</v>
      </c>
      <c r="BR29" s="414">
        <f t="shared" si="35"/>
        <v>16</v>
      </c>
      <c r="BS29" s="414">
        <v>0</v>
      </c>
      <c r="BT29" s="414">
        <v>1</v>
      </c>
      <c r="BU29" s="414" t="s">
        <v>139</v>
      </c>
      <c r="BV29" s="414" t="str">
        <f t="shared" si="42"/>
        <v>0</v>
      </c>
      <c r="BW29" s="414" t="str">
        <f t="shared" si="43"/>
        <v>0</v>
      </c>
      <c r="BX29" s="414" t="str">
        <f t="shared" si="44"/>
        <v>1</v>
      </c>
      <c r="BY29" s="414" t="s">
        <v>23</v>
      </c>
      <c r="BZ29" s="408">
        <f t="shared" si="45"/>
        <v>0</v>
      </c>
      <c r="CA29" s="408">
        <f t="shared" si="46"/>
        <v>0</v>
      </c>
      <c r="CB29" s="408">
        <f t="shared" si="47"/>
        <v>27.4224</v>
      </c>
      <c r="CC29" s="408">
        <f t="shared" si="48"/>
        <v>27.4224</v>
      </c>
      <c r="CD29" s="408">
        <f t="shared" si="49"/>
        <v>6.8555999999999999</v>
      </c>
      <c r="CE29" s="408">
        <f t="shared" si="50"/>
        <v>6.8555999999999999</v>
      </c>
      <c r="CF29" s="408">
        <f t="shared" si="51"/>
        <v>6.8555999999999999</v>
      </c>
      <c r="CG29" s="408">
        <f t="shared" si="52"/>
        <v>6.8555999999999999</v>
      </c>
      <c r="CH29" s="408">
        <f t="shared" si="53"/>
        <v>6.8555999999999999</v>
      </c>
      <c r="CI29" s="408">
        <f t="shared" si="54"/>
        <v>6.8555999999999999</v>
      </c>
      <c r="CJ29" s="253">
        <f t="shared" si="55"/>
        <v>6.8555999999999999</v>
      </c>
      <c r="CK29" s="253">
        <f t="shared" si="56"/>
        <v>6.8555999999999999</v>
      </c>
    </row>
    <row r="30" spans="2:89" s="10" customFormat="1" x14ac:dyDescent="0.3">
      <c r="B30" s="396">
        <v>14</v>
      </c>
      <c r="C30" s="192">
        <v>211011</v>
      </c>
      <c r="D30" s="397">
        <v>21110059</v>
      </c>
      <c r="E30" s="398" t="s">
        <v>122</v>
      </c>
      <c r="F30" s="108" t="s">
        <v>344</v>
      </c>
      <c r="G30" s="108" t="s">
        <v>345</v>
      </c>
      <c r="H30" s="399" t="s">
        <v>18</v>
      </c>
      <c r="I30" s="400"/>
      <c r="J30" s="399" t="s">
        <v>19</v>
      </c>
      <c r="K30" s="111">
        <f t="shared" si="0"/>
        <v>2</v>
      </c>
      <c r="L30" s="401" t="s">
        <v>138</v>
      </c>
      <c r="M30" s="401">
        <v>16</v>
      </c>
      <c r="N30" s="402">
        <f t="shared" si="57"/>
        <v>9.82</v>
      </c>
      <c r="O30" s="403">
        <v>9.82</v>
      </c>
      <c r="P30" s="110">
        <f t="shared" si="8"/>
        <v>22.782399999999999</v>
      </c>
      <c r="Q30" s="153" t="s">
        <v>139</v>
      </c>
      <c r="R30" s="113">
        <f t="shared" si="9"/>
        <v>2</v>
      </c>
      <c r="S30" s="114">
        <f t="shared" si="10"/>
        <v>22.782399999999999</v>
      </c>
      <c r="T30" s="113">
        <f t="shared" si="11"/>
        <v>0</v>
      </c>
      <c r="U30" s="115">
        <f t="shared" si="12"/>
        <v>0</v>
      </c>
      <c r="V30" s="113">
        <f t="shared" si="13"/>
        <v>0</v>
      </c>
      <c r="W30" s="115">
        <f t="shared" si="14"/>
        <v>0</v>
      </c>
      <c r="X30" s="113">
        <f t="shared" si="15"/>
        <v>0</v>
      </c>
      <c r="Y30" s="115">
        <f t="shared" si="16"/>
        <v>0</v>
      </c>
      <c r="Z30" s="116">
        <f t="shared" si="17"/>
        <v>22.782399999999999</v>
      </c>
      <c r="AA30" s="117" t="b">
        <f t="shared" si="18"/>
        <v>1</v>
      </c>
      <c r="AB30" s="400"/>
      <c r="AC30" s="426"/>
      <c r="AD30" s="399" t="s">
        <v>22</v>
      </c>
      <c r="AE30" s="108" t="s">
        <v>23</v>
      </c>
      <c r="AF30" s="427"/>
      <c r="AG30" s="428"/>
      <c r="AH30" s="127">
        <v>0</v>
      </c>
      <c r="AI30" s="407">
        <f t="shared" si="19"/>
        <v>0</v>
      </c>
      <c r="AJ30" s="127">
        <v>2</v>
      </c>
      <c r="AK30" s="407">
        <f t="shared" si="20"/>
        <v>22.782399999999999</v>
      </c>
      <c r="AL30" s="127"/>
      <c r="AM30" s="407">
        <f t="shared" si="21"/>
        <v>0</v>
      </c>
      <c r="AN30" s="127"/>
      <c r="AO30" s="407">
        <f t="shared" si="22"/>
        <v>0</v>
      </c>
      <c r="AP30" s="127"/>
      <c r="AQ30" s="407">
        <f t="shared" si="23"/>
        <v>0</v>
      </c>
      <c r="AR30" s="127"/>
      <c r="AS30" s="407">
        <f t="shared" si="24"/>
        <v>0</v>
      </c>
      <c r="AT30" s="127"/>
      <c r="AU30" s="407">
        <f t="shared" si="25"/>
        <v>0</v>
      </c>
      <c r="AV30" s="127"/>
      <c r="AW30" s="407">
        <f t="shared" si="26"/>
        <v>0</v>
      </c>
      <c r="AX30" s="127"/>
      <c r="AY30" s="407">
        <f t="shared" si="27"/>
        <v>0</v>
      </c>
      <c r="AZ30" s="127"/>
      <c r="BA30" s="407">
        <f t="shared" si="28"/>
        <v>0</v>
      </c>
      <c r="BB30" s="127"/>
      <c r="BC30" s="407">
        <f t="shared" si="29"/>
        <v>0</v>
      </c>
      <c r="BD30" s="127"/>
      <c r="BE30" s="407">
        <f t="shared" si="30"/>
        <v>0</v>
      </c>
      <c r="BF30" s="408">
        <f t="shared" si="31"/>
        <v>22.782399999999999</v>
      </c>
      <c r="BG30" s="408">
        <f t="shared" si="32"/>
        <v>22.782399999999999</v>
      </c>
      <c r="BH30" s="409" t="b">
        <f t="shared" si="33"/>
        <v>1</v>
      </c>
      <c r="BI30" s="408">
        <f t="shared" si="34"/>
        <v>0</v>
      </c>
      <c r="BJ30" s="410">
        <f t="shared" si="36"/>
        <v>21110059</v>
      </c>
      <c r="BK30" s="411">
        <v>348</v>
      </c>
      <c r="BL30" s="411">
        <v>5</v>
      </c>
      <c r="BM30" s="412">
        <f t="shared" si="37"/>
        <v>2</v>
      </c>
      <c r="BN30" s="412">
        <f t="shared" si="38"/>
        <v>0</v>
      </c>
      <c r="BO30" s="412">
        <f t="shared" si="39"/>
        <v>0</v>
      </c>
      <c r="BP30" s="412">
        <f t="shared" si="40"/>
        <v>0</v>
      </c>
      <c r="BQ30" s="413">
        <f t="shared" si="41"/>
        <v>9.82</v>
      </c>
      <c r="BR30" s="414">
        <f t="shared" si="35"/>
        <v>16</v>
      </c>
      <c r="BS30" s="414">
        <v>0</v>
      </c>
      <c r="BT30" s="414">
        <v>1</v>
      </c>
      <c r="BU30" s="414" t="s">
        <v>139</v>
      </c>
      <c r="BV30" s="414" t="str">
        <f t="shared" si="42"/>
        <v>0</v>
      </c>
      <c r="BW30" s="414" t="str">
        <f t="shared" si="43"/>
        <v>0</v>
      </c>
      <c r="BX30" s="414" t="str">
        <f t="shared" si="44"/>
        <v>1</v>
      </c>
      <c r="BY30" s="414" t="s">
        <v>23</v>
      </c>
      <c r="BZ30" s="408">
        <f t="shared" si="45"/>
        <v>0</v>
      </c>
      <c r="CA30" s="408">
        <f t="shared" si="46"/>
        <v>22.782399999999999</v>
      </c>
      <c r="CB30" s="408">
        <f t="shared" si="47"/>
        <v>0</v>
      </c>
      <c r="CC30" s="408">
        <f t="shared" si="48"/>
        <v>0</v>
      </c>
      <c r="CD30" s="408">
        <f t="shared" si="49"/>
        <v>0</v>
      </c>
      <c r="CE30" s="408">
        <f t="shared" si="50"/>
        <v>0</v>
      </c>
      <c r="CF30" s="408">
        <f t="shared" si="51"/>
        <v>0</v>
      </c>
      <c r="CG30" s="408">
        <f t="shared" si="52"/>
        <v>0</v>
      </c>
      <c r="CH30" s="408">
        <f t="shared" si="53"/>
        <v>0</v>
      </c>
      <c r="CI30" s="408">
        <f t="shared" si="54"/>
        <v>0</v>
      </c>
      <c r="CJ30" s="253">
        <f t="shared" si="55"/>
        <v>0</v>
      </c>
      <c r="CK30" s="253">
        <f t="shared" si="56"/>
        <v>0</v>
      </c>
    </row>
    <row r="31" spans="2:89" s="211" customFormat="1" x14ac:dyDescent="0.3">
      <c r="B31" s="415">
        <v>14</v>
      </c>
      <c r="C31" s="195">
        <v>211011</v>
      </c>
      <c r="D31" s="416">
        <v>21110059</v>
      </c>
      <c r="E31" s="417" t="s">
        <v>122</v>
      </c>
      <c r="F31" s="198" t="s">
        <v>344</v>
      </c>
      <c r="G31" s="198" t="s">
        <v>345</v>
      </c>
      <c r="H31" s="418" t="s">
        <v>18</v>
      </c>
      <c r="I31" s="415"/>
      <c r="J31" s="418" t="s">
        <v>19</v>
      </c>
      <c r="K31" s="200">
        <f t="shared" si="0"/>
        <v>10</v>
      </c>
      <c r="L31" s="419" t="s">
        <v>138</v>
      </c>
      <c r="M31" s="401">
        <v>16</v>
      </c>
      <c r="N31" s="402">
        <f t="shared" si="57"/>
        <v>7.85</v>
      </c>
      <c r="O31" s="420">
        <v>7.85</v>
      </c>
      <c r="P31" s="110">
        <f t="shared" si="8"/>
        <v>91.059999999999974</v>
      </c>
      <c r="Q31" s="195" t="s">
        <v>139</v>
      </c>
      <c r="R31" s="113">
        <f t="shared" si="9"/>
        <v>1</v>
      </c>
      <c r="S31" s="114">
        <f t="shared" si="10"/>
        <v>9.1059999999999981</v>
      </c>
      <c r="T31" s="113">
        <f t="shared" si="11"/>
        <v>3</v>
      </c>
      <c r="U31" s="115">
        <f t="shared" si="12"/>
        <v>27.317999999999994</v>
      </c>
      <c r="V31" s="113">
        <f t="shared" si="13"/>
        <v>3</v>
      </c>
      <c r="W31" s="115">
        <f t="shared" si="14"/>
        <v>27.317999999999994</v>
      </c>
      <c r="X31" s="113">
        <f t="shared" si="15"/>
        <v>3</v>
      </c>
      <c r="Y31" s="115">
        <f t="shared" si="16"/>
        <v>27.317999999999994</v>
      </c>
      <c r="Z31" s="116">
        <f t="shared" si="17"/>
        <v>91.059999999999988</v>
      </c>
      <c r="AA31" s="117" t="b">
        <f t="shared" si="18"/>
        <v>1</v>
      </c>
      <c r="AB31" s="415"/>
      <c r="AC31" s="429"/>
      <c r="AD31" s="399" t="s">
        <v>22</v>
      </c>
      <c r="AE31" s="108" t="s">
        <v>23</v>
      </c>
      <c r="AF31" s="430"/>
      <c r="AG31" s="431"/>
      <c r="AH31" s="216"/>
      <c r="AI31" s="407">
        <f t="shared" si="19"/>
        <v>0</v>
      </c>
      <c r="AJ31" s="216"/>
      <c r="AK31" s="407">
        <f t="shared" si="20"/>
        <v>0</v>
      </c>
      <c r="AL31" s="216">
        <v>1</v>
      </c>
      <c r="AM31" s="407">
        <f t="shared" si="21"/>
        <v>9.1059999999999981</v>
      </c>
      <c r="AN31" s="216">
        <v>1</v>
      </c>
      <c r="AO31" s="407">
        <f t="shared" si="22"/>
        <v>9.1059999999999981</v>
      </c>
      <c r="AP31" s="216">
        <v>1</v>
      </c>
      <c r="AQ31" s="407">
        <f t="shared" si="23"/>
        <v>9.1059999999999981</v>
      </c>
      <c r="AR31" s="216">
        <v>1</v>
      </c>
      <c r="AS31" s="407">
        <f t="shared" si="24"/>
        <v>9.1059999999999981</v>
      </c>
      <c r="AT31" s="216">
        <v>1</v>
      </c>
      <c r="AU31" s="407">
        <f t="shared" si="25"/>
        <v>9.1059999999999981</v>
      </c>
      <c r="AV31" s="216">
        <v>1</v>
      </c>
      <c r="AW31" s="407">
        <f t="shared" si="26"/>
        <v>9.1059999999999981</v>
      </c>
      <c r="AX31" s="216">
        <v>1</v>
      </c>
      <c r="AY31" s="407">
        <f t="shared" si="27"/>
        <v>9.1059999999999981</v>
      </c>
      <c r="AZ31" s="216">
        <v>1</v>
      </c>
      <c r="BA31" s="407">
        <f t="shared" si="28"/>
        <v>9.1059999999999981</v>
      </c>
      <c r="BB31" s="216">
        <v>1</v>
      </c>
      <c r="BC31" s="407">
        <f t="shared" si="29"/>
        <v>9.1059999999999981</v>
      </c>
      <c r="BD31" s="216">
        <v>1</v>
      </c>
      <c r="BE31" s="407">
        <f t="shared" si="30"/>
        <v>9.1059999999999981</v>
      </c>
      <c r="BF31" s="408">
        <f t="shared" si="31"/>
        <v>91.059999999999974</v>
      </c>
      <c r="BG31" s="408">
        <f t="shared" si="32"/>
        <v>91.05999999999996</v>
      </c>
      <c r="BH31" s="409" t="b">
        <f t="shared" si="33"/>
        <v>1</v>
      </c>
      <c r="BI31" s="408">
        <f t="shared" si="34"/>
        <v>0</v>
      </c>
      <c r="BJ31" s="410">
        <f t="shared" si="36"/>
        <v>21110059</v>
      </c>
      <c r="BK31" s="411">
        <v>348</v>
      </c>
      <c r="BL31" s="411">
        <v>5</v>
      </c>
      <c r="BM31" s="412">
        <f t="shared" si="37"/>
        <v>1</v>
      </c>
      <c r="BN31" s="412">
        <f t="shared" si="38"/>
        <v>3</v>
      </c>
      <c r="BO31" s="412">
        <f t="shared" si="39"/>
        <v>3</v>
      </c>
      <c r="BP31" s="412">
        <f t="shared" si="40"/>
        <v>3</v>
      </c>
      <c r="BQ31" s="413">
        <f t="shared" si="41"/>
        <v>7.85</v>
      </c>
      <c r="BR31" s="414">
        <f t="shared" si="35"/>
        <v>16</v>
      </c>
      <c r="BS31" s="414">
        <v>0</v>
      </c>
      <c r="BT31" s="414">
        <v>1</v>
      </c>
      <c r="BU31" s="414" t="s">
        <v>139</v>
      </c>
      <c r="BV31" s="414" t="str">
        <f t="shared" si="42"/>
        <v>0</v>
      </c>
      <c r="BW31" s="414" t="str">
        <f t="shared" si="43"/>
        <v>0</v>
      </c>
      <c r="BX31" s="414" t="str">
        <f t="shared" si="44"/>
        <v>1</v>
      </c>
      <c r="BY31" s="414" t="s">
        <v>23</v>
      </c>
      <c r="BZ31" s="408">
        <f t="shared" si="45"/>
        <v>0</v>
      </c>
      <c r="CA31" s="408">
        <f t="shared" si="46"/>
        <v>0</v>
      </c>
      <c r="CB31" s="408">
        <f t="shared" si="47"/>
        <v>9.1059999999999981</v>
      </c>
      <c r="CC31" s="408">
        <f t="shared" si="48"/>
        <v>9.1059999999999981</v>
      </c>
      <c r="CD31" s="408">
        <f t="shared" si="49"/>
        <v>9.1059999999999981</v>
      </c>
      <c r="CE31" s="408">
        <f t="shared" si="50"/>
        <v>9.1059999999999981</v>
      </c>
      <c r="CF31" s="408">
        <f t="shared" si="51"/>
        <v>9.1059999999999981</v>
      </c>
      <c r="CG31" s="408">
        <f t="shared" si="52"/>
        <v>9.1059999999999981</v>
      </c>
      <c r="CH31" s="408">
        <f t="shared" si="53"/>
        <v>9.1059999999999981</v>
      </c>
      <c r="CI31" s="408">
        <f t="shared" si="54"/>
        <v>9.1059999999999981</v>
      </c>
      <c r="CJ31" s="253">
        <f t="shared" si="55"/>
        <v>9.1059999999999981</v>
      </c>
      <c r="CK31" s="253">
        <f t="shared" si="56"/>
        <v>9.1059999999999981</v>
      </c>
    </row>
    <row r="32" spans="2:89" s="10" customFormat="1" x14ac:dyDescent="0.3">
      <c r="B32" s="396">
        <v>15</v>
      </c>
      <c r="C32" s="192">
        <v>211011</v>
      </c>
      <c r="D32" s="397">
        <v>21110060</v>
      </c>
      <c r="E32" s="398" t="s">
        <v>123</v>
      </c>
      <c r="F32" s="108" t="s">
        <v>344</v>
      </c>
      <c r="G32" s="108" t="s">
        <v>345</v>
      </c>
      <c r="H32" s="399" t="s">
        <v>18</v>
      </c>
      <c r="I32" s="400"/>
      <c r="J32" s="399" t="s">
        <v>19</v>
      </c>
      <c r="K32" s="111">
        <f t="shared" si="0"/>
        <v>2</v>
      </c>
      <c r="L32" s="401" t="s">
        <v>138</v>
      </c>
      <c r="M32" s="401">
        <v>16</v>
      </c>
      <c r="N32" s="402">
        <f t="shared" si="57"/>
        <v>63.66</v>
      </c>
      <c r="O32" s="403">
        <v>63.66</v>
      </c>
      <c r="P32" s="110">
        <f t="shared" si="8"/>
        <v>147.69119999999998</v>
      </c>
      <c r="Q32" s="153" t="s">
        <v>139</v>
      </c>
      <c r="R32" s="113">
        <f t="shared" si="9"/>
        <v>2</v>
      </c>
      <c r="S32" s="114">
        <f t="shared" si="10"/>
        <v>147.69119999999998</v>
      </c>
      <c r="T32" s="113">
        <f t="shared" si="11"/>
        <v>0</v>
      </c>
      <c r="U32" s="115">
        <f t="shared" si="12"/>
        <v>0</v>
      </c>
      <c r="V32" s="113">
        <f t="shared" si="13"/>
        <v>0</v>
      </c>
      <c r="W32" s="115">
        <f t="shared" si="14"/>
        <v>0</v>
      </c>
      <c r="X32" s="113">
        <f t="shared" si="15"/>
        <v>0</v>
      </c>
      <c r="Y32" s="115">
        <f t="shared" si="16"/>
        <v>0</v>
      </c>
      <c r="Z32" s="116">
        <f t="shared" si="17"/>
        <v>147.69119999999998</v>
      </c>
      <c r="AA32" s="117" t="b">
        <f t="shared" si="18"/>
        <v>1</v>
      </c>
      <c r="AB32" s="400"/>
      <c r="AC32" s="426"/>
      <c r="AD32" s="399" t="s">
        <v>22</v>
      </c>
      <c r="AE32" s="108" t="s">
        <v>23</v>
      </c>
      <c r="AF32" s="427"/>
      <c r="AG32" s="428"/>
      <c r="AH32" s="127">
        <v>0</v>
      </c>
      <c r="AI32" s="407">
        <f t="shared" si="19"/>
        <v>0</v>
      </c>
      <c r="AJ32" s="127">
        <v>2</v>
      </c>
      <c r="AK32" s="407">
        <f t="shared" si="20"/>
        <v>147.69119999999998</v>
      </c>
      <c r="AL32" s="127"/>
      <c r="AM32" s="407">
        <f t="shared" si="21"/>
        <v>0</v>
      </c>
      <c r="AN32" s="127"/>
      <c r="AO32" s="407">
        <f t="shared" si="22"/>
        <v>0</v>
      </c>
      <c r="AP32" s="127"/>
      <c r="AQ32" s="407">
        <f t="shared" si="23"/>
        <v>0</v>
      </c>
      <c r="AR32" s="127"/>
      <c r="AS32" s="407">
        <f t="shared" si="24"/>
        <v>0</v>
      </c>
      <c r="AT32" s="127"/>
      <c r="AU32" s="407">
        <f t="shared" si="25"/>
        <v>0</v>
      </c>
      <c r="AV32" s="127"/>
      <c r="AW32" s="407">
        <f t="shared" si="26"/>
        <v>0</v>
      </c>
      <c r="AX32" s="127"/>
      <c r="AY32" s="407">
        <f t="shared" si="27"/>
        <v>0</v>
      </c>
      <c r="AZ32" s="127"/>
      <c r="BA32" s="407">
        <f t="shared" si="28"/>
        <v>0</v>
      </c>
      <c r="BB32" s="127"/>
      <c r="BC32" s="407">
        <f t="shared" si="29"/>
        <v>0</v>
      </c>
      <c r="BD32" s="127"/>
      <c r="BE32" s="407">
        <f t="shared" si="30"/>
        <v>0</v>
      </c>
      <c r="BF32" s="408">
        <f t="shared" si="31"/>
        <v>147.69119999999998</v>
      </c>
      <c r="BG32" s="408">
        <f t="shared" si="32"/>
        <v>147.69119999999998</v>
      </c>
      <c r="BH32" s="409" t="b">
        <f t="shared" si="33"/>
        <v>1</v>
      </c>
      <c r="BI32" s="408">
        <f t="shared" si="34"/>
        <v>0</v>
      </c>
      <c r="BJ32" s="410">
        <f t="shared" si="36"/>
        <v>21110060</v>
      </c>
      <c r="BK32" s="411">
        <v>348</v>
      </c>
      <c r="BL32" s="411">
        <v>5</v>
      </c>
      <c r="BM32" s="412">
        <f t="shared" si="37"/>
        <v>2</v>
      </c>
      <c r="BN32" s="412">
        <f t="shared" si="38"/>
        <v>0</v>
      </c>
      <c r="BO32" s="412">
        <f t="shared" si="39"/>
        <v>0</v>
      </c>
      <c r="BP32" s="412">
        <f t="shared" si="40"/>
        <v>0</v>
      </c>
      <c r="BQ32" s="413">
        <f t="shared" si="41"/>
        <v>63.66</v>
      </c>
      <c r="BR32" s="414">
        <f t="shared" si="35"/>
        <v>16</v>
      </c>
      <c r="BS32" s="414">
        <v>0</v>
      </c>
      <c r="BT32" s="414">
        <v>1</v>
      </c>
      <c r="BU32" s="414" t="s">
        <v>139</v>
      </c>
      <c r="BV32" s="414" t="str">
        <f t="shared" si="42"/>
        <v>0</v>
      </c>
      <c r="BW32" s="414" t="str">
        <f t="shared" si="43"/>
        <v>0</v>
      </c>
      <c r="BX32" s="414" t="str">
        <f t="shared" si="44"/>
        <v>1</v>
      </c>
      <c r="BY32" s="414" t="s">
        <v>23</v>
      </c>
      <c r="BZ32" s="408">
        <f t="shared" si="45"/>
        <v>0</v>
      </c>
      <c r="CA32" s="408">
        <f t="shared" si="46"/>
        <v>147.69119999999998</v>
      </c>
      <c r="CB32" s="408">
        <f t="shared" si="47"/>
        <v>0</v>
      </c>
      <c r="CC32" s="408">
        <f t="shared" si="48"/>
        <v>0</v>
      </c>
      <c r="CD32" s="408">
        <f t="shared" si="49"/>
        <v>0</v>
      </c>
      <c r="CE32" s="408">
        <f t="shared" si="50"/>
        <v>0</v>
      </c>
      <c r="CF32" s="408">
        <f t="shared" si="51"/>
        <v>0</v>
      </c>
      <c r="CG32" s="408">
        <f t="shared" si="52"/>
        <v>0</v>
      </c>
      <c r="CH32" s="408">
        <f t="shared" si="53"/>
        <v>0</v>
      </c>
      <c r="CI32" s="408">
        <f t="shared" si="54"/>
        <v>0</v>
      </c>
      <c r="CJ32" s="253">
        <f t="shared" si="55"/>
        <v>0</v>
      </c>
      <c r="CK32" s="253">
        <f t="shared" si="56"/>
        <v>0</v>
      </c>
    </row>
    <row r="33" spans="2:89" s="211" customFormat="1" x14ac:dyDescent="0.3">
      <c r="B33" s="415">
        <v>15</v>
      </c>
      <c r="C33" s="195">
        <v>211011</v>
      </c>
      <c r="D33" s="416">
        <v>21110060</v>
      </c>
      <c r="E33" s="417" t="s">
        <v>123</v>
      </c>
      <c r="F33" s="198" t="s">
        <v>344</v>
      </c>
      <c r="G33" s="198" t="s">
        <v>345</v>
      </c>
      <c r="H33" s="418" t="s">
        <v>18</v>
      </c>
      <c r="I33" s="415"/>
      <c r="J33" s="418" t="s">
        <v>19</v>
      </c>
      <c r="K33" s="200">
        <f t="shared" si="0"/>
        <v>8</v>
      </c>
      <c r="L33" s="419" t="s">
        <v>138</v>
      </c>
      <c r="M33" s="401">
        <v>16</v>
      </c>
      <c r="N33" s="402">
        <f t="shared" si="57"/>
        <v>42.72</v>
      </c>
      <c r="O33" s="420">
        <v>42.72</v>
      </c>
      <c r="P33" s="110">
        <f t="shared" si="8"/>
        <v>396.44159999999994</v>
      </c>
      <c r="Q33" s="195" t="s">
        <v>139</v>
      </c>
      <c r="R33" s="113">
        <f t="shared" si="9"/>
        <v>1</v>
      </c>
      <c r="S33" s="114">
        <f t="shared" si="10"/>
        <v>49.555199999999992</v>
      </c>
      <c r="T33" s="113">
        <f t="shared" si="11"/>
        <v>3</v>
      </c>
      <c r="U33" s="115">
        <f t="shared" si="12"/>
        <v>148.66559999999998</v>
      </c>
      <c r="V33" s="113">
        <f t="shared" si="13"/>
        <v>2</v>
      </c>
      <c r="W33" s="115">
        <f t="shared" si="14"/>
        <v>99.110399999999984</v>
      </c>
      <c r="X33" s="113">
        <f t="shared" si="15"/>
        <v>2</v>
      </c>
      <c r="Y33" s="115">
        <f t="shared" si="16"/>
        <v>99.110399999999984</v>
      </c>
      <c r="Z33" s="116">
        <f t="shared" si="17"/>
        <v>396.44159999999994</v>
      </c>
      <c r="AA33" s="117" t="b">
        <f t="shared" si="18"/>
        <v>1</v>
      </c>
      <c r="AB33" s="415"/>
      <c r="AC33" s="429"/>
      <c r="AD33" s="399" t="s">
        <v>22</v>
      </c>
      <c r="AE33" s="108" t="s">
        <v>23</v>
      </c>
      <c r="AF33" s="430"/>
      <c r="AG33" s="431"/>
      <c r="AH33" s="216"/>
      <c r="AI33" s="407">
        <f t="shared" si="19"/>
        <v>0</v>
      </c>
      <c r="AJ33" s="216"/>
      <c r="AK33" s="407">
        <f t="shared" si="20"/>
        <v>0</v>
      </c>
      <c r="AL33" s="216">
        <v>1</v>
      </c>
      <c r="AM33" s="407">
        <f t="shared" si="21"/>
        <v>49.555199999999992</v>
      </c>
      <c r="AN33" s="216">
        <v>1</v>
      </c>
      <c r="AO33" s="407">
        <f t="shared" si="22"/>
        <v>49.555199999999992</v>
      </c>
      <c r="AP33" s="216">
        <v>1</v>
      </c>
      <c r="AQ33" s="407">
        <f t="shared" si="23"/>
        <v>49.555199999999992</v>
      </c>
      <c r="AR33" s="216">
        <v>1</v>
      </c>
      <c r="AS33" s="407">
        <f t="shared" si="24"/>
        <v>49.555199999999992</v>
      </c>
      <c r="AT33" s="216">
        <v>0</v>
      </c>
      <c r="AU33" s="407">
        <f t="shared" si="25"/>
        <v>0</v>
      </c>
      <c r="AV33" s="216">
        <v>1</v>
      </c>
      <c r="AW33" s="407">
        <f t="shared" si="26"/>
        <v>49.555199999999992</v>
      </c>
      <c r="AX33" s="216">
        <v>1</v>
      </c>
      <c r="AY33" s="407">
        <f t="shared" si="27"/>
        <v>49.555199999999992</v>
      </c>
      <c r="AZ33" s="216">
        <v>1</v>
      </c>
      <c r="BA33" s="407">
        <f t="shared" si="28"/>
        <v>49.555199999999992</v>
      </c>
      <c r="BB33" s="216">
        <v>1</v>
      </c>
      <c r="BC33" s="407">
        <f t="shared" si="29"/>
        <v>49.555199999999992</v>
      </c>
      <c r="BD33" s="216">
        <v>0</v>
      </c>
      <c r="BE33" s="407">
        <f t="shared" si="30"/>
        <v>0</v>
      </c>
      <c r="BF33" s="408">
        <f t="shared" si="31"/>
        <v>396.44159999999994</v>
      </c>
      <c r="BG33" s="408">
        <f t="shared" si="32"/>
        <v>396.44159999999999</v>
      </c>
      <c r="BH33" s="409" t="b">
        <f t="shared" si="33"/>
        <v>1</v>
      </c>
      <c r="BI33" s="408">
        <f t="shared" si="34"/>
        <v>0</v>
      </c>
      <c r="BJ33" s="410">
        <f t="shared" si="36"/>
        <v>21110060</v>
      </c>
      <c r="BK33" s="411">
        <v>348</v>
      </c>
      <c r="BL33" s="411">
        <v>5</v>
      </c>
      <c r="BM33" s="412">
        <f t="shared" si="37"/>
        <v>1</v>
      </c>
      <c r="BN33" s="412">
        <f t="shared" si="38"/>
        <v>3</v>
      </c>
      <c r="BO33" s="412">
        <f t="shared" si="39"/>
        <v>2</v>
      </c>
      <c r="BP33" s="412">
        <f t="shared" si="40"/>
        <v>2</v>
      </c>
      <c r="BQ33" s="413">
        <f t="shared" si="41"/>
        <v>42.72</v>
      </c>
      <c r="BR33" s="414">
        <f t="shared" si="35"/>
        <v>16</v>
      </c>
      <c r="BS33" s="414">
        <v>0</v>
      </c>
      <c r="BT33" s="414">
        <v>1</v>
      </c>
      <c r="BU33" s="414" t="s">
        <v>139</v>
      </c>
      <c r="BV33" s="414" t="str">
        <f t="shared" si="42"/>
        <v>0</v>
      </c>
      <c r="BW33" s="414" t="str">
        <f t="shared" si="43"/>
        <v>0</v>
      </c>
      <c r="BX33" s="414" t="str">
        <f t="shared" si="44"/>
        <v>1</v>
      </c>
      <c r="BY33" s="414" t="s">
        <v>23</v>
      </c>
      <c r="BZ33" s="408">
        <f t="shared" si="45"/>
        <v>0</v>
      </c>
      <c r="CA33" s="408">
        <f t="shared" si="46"/>
        <v>0</v>
      </c>
      <c r="CB33" s="408">
        <f t="shared" si="47"/>
        <v>49.555199999999992</v>
      </c>
      <c r="CC33" s="408">
        <f t="shared" si="48"/>
        <v>49.555199999999992</v>
      </c>
      <c r="CD33" s="408">
        <f t="shared" si="49"/>
        <v>49.555199999999992</v>
      </c>
      <c r="CE33" s="408">
        <f t="shared" si="50"/>
        <v>49.555199999999992</v>
      </c>
      <c r="CF33" s="408">
        <f t="shared" si="51"/>
        <v>0</v>
      </c>
      <c r="CG33" s="408">
        <f t="shared" si="52"/>
        <v>49.555199999999992</v>
      </c>
      <c r="CH33" s="408">
        <f t="shared" si="53"/>
        <v>49.555199999999992</v>
      </c>
      <c r="CI33" s="408">
        <f t="shared" si="54"/>
        <v>49.555199999999992</v>
      </c>
      <c r="CJ33" s="253">
        <f t="shared" si="55"/>
        <v>49.555199999999992</v>
      </c>
      <c r="CK33" s="253">
        <f t="shared" si="56"/>
        <v>0</v>
      </c>
    </row>
    <row r="34" spans="2:89" s="1" customFormat="1" x14ac:dyDescent="0.3">
      <c r="B34" s="396">
        <v>16</v>
      </c>
      <c r="C34" s="192">
        <v>211011</v>
      </c>
      <c r="D34" s="397">
        <v>21110061</v>
      </c>
      <c r="E34" s="398" t="s">
        <v>124</v>
      </c>
      <c r="F34" s="108" t="s">
        <v>344</v>
      </c>
      <c r="G34" s="108" t="s">
        <v>345</v>
      </c>
      <c r="H34" s="399" t="s">
        <v>18</v>
      </c>
      <c r="I34" s="400"/>
      <c r="J34" s="399" t="s">
        <v>19</v>
      </c>
      <c r="K34" s="111">
        <f t="shared" si="0"/>
        <v>2</v>
      </c>
      <c r="L34" s="401" t="s">
        <v>138</v>
      </c>
      <c r="M34" s="401">
        <v>16</v>
      </c>
      <c r="N34" s="402">
        <f t="shared" si="57"/>
        <v>29.25</v>
      </c>
      <c r="O34" s="403">
        <v>29.25</v>
      </c>
      <c r="P34" s="110">
        <f t="shared" si="8"/>
        <v>67.86</v>
      </c>
      <c r="Q34" s="153" t="s">
        <v>139</v>
      </c>
      <c r="R34" s="113">
        <f t="shared" si="9"/>
        <v>2</v>
      </c>
      <c r="S34" s="114">
        <f t="shared" si="10"/>
        <v>67.86</v>
      </c>
      <c r="T34" s="113">
        <f t="shared" si="11"/>
        <v>0</v>
      </c>
      <c r="U34" s="115">
        <f t="shared" si="12"/>
        <v>0</v>
      </c>
      <c r="V34" s="113">
        <f t="shared" si="13"/>
        <v>0</v>
      </c>
      <c r="W34" s="115">
        <f t="shared" si="14"/>
        <v>0</v>
      </c>
      <c r="X34" s="113">
        <f t="shared" si="15"/>
        <v>0</v>
      </c>
      <c r="Y34" s="115">
        <f t="shared" si="16"/>
        <v>0</v>
      </c>
      <c r="Z34" s="116">
        <f t="shared" si="17"/>
        <v>67.86</v>
      </c>
      <c r="AA34" s="117" t="b">
        <f t="shared" si="18"/>
        <v>1</v>
      </c>
      <c r="AB34" s="400"/>
      <c r="AC34" s="426"/>
      <c r="AD34" s="399" t="s">
        <v>22</v>
      </c>
      <c r="AE34" s="108" t="s">
        <v>23</v>
      </c>
      <c r="AF34" s="427"/>
      <c r="AG34" s="428"/>
      <c r="AH34" s="127">
        <v>0</v>
      </c>
      <c r="AI34" s="407">
        <f t="shared" si="19"/>
        <v>0</v>
      </c>
      <c r="AJ34" s="127">
        <v>2</v>
      </c>
      <c r="AK34" s="407">
        <f t="shared" si="20"/>
        <v>67.86</v>
      </c>
      <c r="AL34" s="127"/>
      <c r="AM34" s="407">
        <f t="shared" si="21"/>
        <v>0</v>
      </c>
      <c r="AN34" s="127"/>
      <c r="AO34" s="407">
        <f t="shared" si="22"/>
        <v>0</v>
      </c>
      <c r="AP34" s="127"/>
      <c r="AQ34" s="407">
        <f t="shared" si="23"/>
        <v>0</v>
      </c>
      <c r="AR34" s="127"/>
      <c r="AS34" s="407">
        <f t="shared" si="24"/>
        <v>0</v>
      </c>
      <c r="AT34" s="127"/>
      <c r="AU34" s="407">
        <f t="shared" si="25"/>
        <v>0</v>
      </c>
      <c r="AV34" s="127"/>
      <c r="AW34" s="407">
        <f t="shared" si="26"/>
        <v>0</v>
      </c>
      <c r="AX34" s="127"/>
      <c r="AY34" s="407">
        <f t="shared" si="27"/>
        <v>0</v>
      </c>
      <c r="AZ34" s="127"/>
      <c r="BA34" s="407">
        <f t="shared" si="28"/>
        <v>0</v>
      </c>
      <c r="BB34" s="127"/>
      <c r="BC34" s="407">
        <f t="shared" si="29"/>
        <v>0</v>
      </c>
      <c r="BD34" s="127"/>
      <c r="BE34" s="407">
        <f t="shared" si="30"/>
        <v>0</v>
      </c>
      <c r="BF34" s="408">
        <f t="shared" si="31"/>
        <v>67.86</v>
      </c>
      <c r="BG34" s="408">
        <f t="shared" si="32"/>
        <v>67.86</v>
      </c>
      <c r="BH34" s="409" t="b">
        <f t="shared" si="33"/>
        <v>1</v>
      </c>
      <c r="BI34" s="408">
        <f t="shared" si="34"/>
        <v>0</v>
      </c>
      <c r="BJ34" s="410">
        <f t="shared" si="36"/>
        <v>21110061</v>
      </c>
      <c r="BK34" s="411">
        <v>348</v>
      </c>
      <c r="BL34" s="411">
        <v>5</v>
      </c>
      <c r="BM34" s="412">
        <f t="shared" si="37"/>
        <v>2</v>
      </c>
      <c r="BN34" s="412">
        <f t="shared" si="38"/>
        <v>0</v>
      </c>
      <c r="BO34" s="412">
        <f t="shared" si="39"/>
        <v>0</v>
      </c>
      <c r="BP34" s="412">
        <f t="shared" si="40"/>
        <v>0</v>
      </c>
      <c r="BQ34" s="413">
        <f t="shared" si="41"/>
        <v>29.25</v>
      </c>
      <c r="BR34" s="414">
        <f t="shared" si="35"/>
        <v>16</v>
      </c>
      <c r="BS34" s="414">
        <v>0</v>
      </c>
      <c r="BT34" s="414">
        <v>1</v>
      </c>
      <c r="BU34" s="414" t="s">
        <v>139</v>
      </c>
      <c r="BV34" s="414" t="str">
        <f t="shared" si="42"/>
        <v>0</v>
      </c>
      <c r="BW34" s="414" t="str">
        <f t="shared" si="43"/>
        <v>0</v>
      </c>
      <c r="BX34" s="414" t="str">
        <f t="shared" si="44"/>
        <v>1</v>
      </c>
      <c r="BY34" s="414" t="s">
        <v>23</v>
      </c>
      <c r="BZ34" s="408">
        <f t="shared" si="45"/>
        <v>0</v>
      </c>
      <c r="CA34" s="408">
        <f t="shared" si="46"/>
        <v>67.86</v>
      </c>
      <c r="CB34" s="408">
        <f t="shared" si="47"/>
        <v>0</v>
      </c>
      <c r="CC34" s="408">
        <f t="shared" si="48"/>
        <v>0</v>
      </c>
      <c r="CD34" s="408">
        <f t="shared" si="49"/>
        <v>0</v>
      </c>
      <c r="CE34" s="408">
        <f t="shared" si="50"/>
        <v>0</v>
      </c>
      <c r="CF34" s="408">
        <f t="shared" si="51"/>
        <v>0</v>
      </c>
      <c r="CG34" s="408">
        <f t="shared" si="52"/>
        <v>0</v>
      </c>
      <c r="CH34" s="408">
        <f t="shared" si="53"/>
        <v>0</v>
      </c>
      <c r="CI34" s="408">
        <f t="shared" si="54"/>
        <v>0</v>
      </c>
      <c r="CJ34" s="253">
        <f t="shared" si="55"/>
        <v>0</v>
      </c>
      <c r="CK34" s="253">
        <f t="shared" si="56"/>
        <v>0</v>
      </c>
    </row>
    <row r="35" spans="2:89" s="217" customFormat="1" x14ac:dyDescent="0.3">
      <c r="B35" s="415">
        <v>16</v>
      </c>
      <c r="C35" s="195">
        <v>211011</v>
      </c>
      <c r="D35" s="416">
        <v>21110061</v>
      </c>
      <c r="E35" s="417" t="s">
        <v>124</v>
      </c>
      <c r="F35" s="198" t="s">
        <v>344</v>
      </c>
      <c r="G35" s="198" t="s">
        <v>345</v>
      </c>
      <c r="H35" s="418" t="s">
        <v>18</v>
      </c>
      <c r="I35" s="415"/>
      <c r="J35" s="418" t="s">
        <v>19</v>
      </c>
      <c r="K35" s="200">
        <f t="shared" si="0"/>
        <v>10</v>
      </c>
      <c r="L35" s="419" t="s">
        <v>138</v>
      </c>
      <c r="M35" s="401">
        <v>16</v>
      </c>
      <c r="N35" s="402">
        <f t="shared" si="57"/>
        <v>16.57</v>
      </c>
      <c r="O35" s="420">
        <v>16.57</v>
      </c>
      <c r="P35" s="110">
        <f t="shared" si="8"/>
        <v>192.21199999999999</v>
      </c>
      <c r="Q35" s="195" t="s">
        <v>139</v>
      </c>
      <c r="R35" s="113">
        <f t="shared" si="9"/>
        <v>1</v>
      </c>
      <c r="S35" s="114">
        <f t="shared" si="10"/>
        <v>19.2212</v>
      </c>
      <c r="T35" s="113">
        <f t="shared" si="11"/>
        <v>3</v>
      </c>
      <c r="U35" s="115">
        <f t="shared" si="12"/>
        <v>57.663600000000002</v>
      </c>
      <c r="V35" s="113">
        <f t="shared" si="13"/>
        <v>3</v>
      </c>
      <c r="W35" s="115">
        <f t="shared" si="14"/>
        <v>57.663600000000002</v>
      </c>
      <c r="X35" s="113">
        <f t="shared" si="15"/>
        <v>3</v>
      </c>
      <c r="Y35" s="115">
        <f t="shared" si="16"/>
        <v>57.663600000000002</v>
      </c>
      <c r="Z35" s="116">
        <f t="shared" si="17"/>
        <v>192.21200000000002</v>
      </c>
      <c r="AA35" s="117" t="b">
        <f t="shared" si="18"/>
        <v>1</v>
      </c>
      <c r="AB35" s="415"/>
      <c r="AC35" s="429"/>
      <c r="AD35" s="399" t="s">
        <v>22</v>
      </c>
      <c r="AE35" s="108" t="s">
        <v>23</v>
      </c>
      <c r="AF35" s="430"/>
      <c r="AG35" s="431"/>
      <c r="AH35" s="216"/>
      <c r="AI35" s="407">
        <f t="shared" si="19"/>
        <v>0</v>
      </c>
      <c r="AJ35" s="216"/>
      <c r="AK35" s="407">
        <f t="shared" si="20"/>
        <v>0</v>
      </c>
      <c r="AL35" s="216">
        <v>1</v>
      </c>
      <c r="AM35" s="407">
        <f t="shared" si="21"/>
        <v>19.2212</v>
      </c>
      <c r="AN35" s="216">
        <v>1</v>
      </c>
      <c r="AO35" s="407">
        <f t="shared" si="22"/>
        <v>19.2212</v>
      </c>
      <c r="AP35" s="216">
        <v>1</v>
      </c>
      <c r="AQ35" s="407">
        <f t="shared" si="23"/>
        <v>19.2212</v>
      </c>
      <c r="AR35" s="216">
        <v>1</v>
      </c>
      <c r="AS35" s="407">
        <f t="shared" si="24"/>
        <v>19.2212</v>
      </c>
      <c r="AT35" s="216">
        <v>1</v>
      </c>
      <c r="AU35" s="407">
        <f t="shared" si="25"/>
        <v>19.2212</v>
      </c>
      <c r="AV35" s="216">
        <v>1</v>
      </c>
      <c r="AW35" s="407">
        <f t="shared" si="26"/>
        <v>19.2212</v>
      </c>
      <c r="AX35" s="216">
        <v>1</v>
      </c>
      <c r="AY35" s="407">
        <f t="shared" si="27"/>
        <v>19.2212</v>
      </c>
      <c r="AZ35" s="216">
        <v>1</v>
      </c>
      <c r="BA35" s="407">
        <f t="shared" si="28"/>
        <v>19.2212</v>
      </c>
      <c r="BB35" s="216">
        <v>1</v>
      </c>
      <c r="BC35" s="407">
        <f t="shared" si="29"/>
        <v>19.2212</v>
      </c>
      <c r="BD35" s="216">
        <v>1</v>
      </c>
      <c r="BE35" s="407">
        <f t="shared" si="30"/>
        <v>19.2212</v>
      </c>
      <c r="BF35" s="408">
        <f t="shared" si="31"/>
        <v>192.21199999999999</v>
      </c>
      <c r="BG35" s="408">
        <f t="shared" si="32"/>
        <v>192.21200000000002</v>
      </c>
      <c r="BH35" s="409" t="b">
        <f t="shared" si="33"/>
        <v>1</v>
      </c>
      <c r="BI35" s="408">
        <f t="shared" si="34"/>
        <v>0</v>
      </c>
      <c r="BJ35" s="410">
        <f t="shared" si="36"/>
        <v>21110061</v>
      </c>
      <c r="BK35" s="411">
        <v>348</v>
      </c>
      <c r="BL35" s="411">
        <v>5</v>
      </c>
      <c r="BM35" s="412">
        <f t="shared" si="37"/>
        <v>1</v>
      </c>
      <c r="BN35" s="412">
        <f t="shared" si="38"/>
        <v>3</v>
      </c>
      <c r="BO35" s="412">
        <f t="shared" si="39"/>
        <v>3</v>
      </c>
      <c r="BP35" s="412">
        <f t="shared" si="40"/>
        <v>3</v>
      </c>
      <c r="BQ35" s="413">
        <f t="shared" si="41"/>
        <v>16.57</v>
      </c>
      <c r="BR35" s="414">
        <f t="shared" si="35"/>
        <v>16</v>
      </c>
      <c r="BS35" s="414">
        <v>0</v>
      </c>
      <c r="BT35" s="414">
        <v>1</v>
      </c>
      <c r="BU35" s="414" t="s">
        <v>139</v>
      </c>
      <c r="BV35" s="414" t="str">
        <f t="shared" si="42"/>
        <v>0</v>
      </c>
      <c r="BW35" s="414" t="str">
        <f t="shared" si="43"/>
        <v>0</v>
      </c>
      <c r="BX35" s="414" t="str">
        <f t="shared" si="44"/>
        <v>1</v>
      </c>
      <c r="BY35" s="414" t="s">
        <v>23</v>
      </c>
      <c r="BZ35" s="408">
        <f t="shared" si="45"/>
        <v>0</v>
      </c>
      <c r="CA35" s="408">
        <f t="shared" si="46"/>
        <v>0</v>
      </c>
      <c r="CB35" s="408">
        <f t="shared" si="47"/>
        <v>19.2212</v>
      </c>
      <c r="CC35" s="408">
        <f t="shared" si="48"/>
        <v>19.2212</v>
      </c>
      <c r="CD35" s="408">
        <f t="shared" si="49"/>
        <v>19.2212</v>
      </c>
      <c r="CE35" s="408">
        <f t="shared" si="50"/>
        <v>19.2212</v>
      </c>
      <c r="CF35" s="408">
        <f t="shared" si="51"/>
        <v>19.2212</v>
      </c>
      <c r="CG35" s="408">
        <f t="shared" si="52"/>
        <v>19.2212</v>
      </c>
      <c r="CH35" s="408">
        <f t="shared" si="53"/>
        <v>19.2212</v>
      </c>
      <c r="CI35" s="408">
        <f t="shared" si="54"/>
        <v>19.2212</v>
      </c>
      <c r="CJ35" s="253">
        <f t="shared" si="55"/>
        <v>19.2212</v>
      </c>
      <c r="CK35" s="253">
        <f t="shared" si="56"/>
        <v>19.2212</v>
      </c>
    </row>
    <row r="36" spans="2:89" s="10" customFormat="1" x14ac:dyDescent="0.3">
      <c r="B36" s="396">
        <v>17</v>
      </c>
      <c r="C36" s="192">
        <v>211011</v>
      </c>
      <c r="D36" s="397">
        <v>21110062</v>
      </c>
      <c r="E36" s="398" t="s">
        <v>125</v>
      </c>
      <c r="F36" s="108" t="s">
        <v>344</v>
      </c>
      <c r="G36" s="108" t="s">
        <v>345</v>
      </c>
      <c r="H36" s="399" t="s">
        <v>18</v>
      </c>
      <c r="I36" s="400"/>
      <c r="J36" s="399" t="s">
        <v>19</v>
      </c>
      <c r="K36" s="111">
        <f t="shared" si="0"/>
        <v>2</v>
      </c>
      <c r="L36" s="401" t="s">
        <v>138</v>
      </c>
      <c r="M36" s="401">
        <v>16</v>
      </c>
      <c r="N36" s="402">
        <f t="shared" si="57"/>
        <v>14.48</v>
      </c>
      <c r="O36" s="403">
        <v>14.48</v>
      </c>
      <c r="P36" s="110">
        <f t="shared" si="8"/>
        <v>33.593600000000002</v>
      </c>
      <c r="Q36" s="153" t="s">
        <v>139</v>
      </c>
      <c r="R36" s="113">
        <f t="shared" si="9"/>
        <v>2</v>
      </c>
      <c r="S36" s="114">
        <f t="shared" si="10"/>
        <v>33.593600000000002</v>
      </c>
      <c r="T36" s="113">
        <f t="shared" si="11"/>
        <v>0</v>
      </c>
      <c r="U36" s="115">
        <f t="shared" si="12"/>
        <v>0</v>
      </c>
      <c r="V36" s="113">
        <f t="shared" si="13"/>
        <v>0</v>
      </c>
      <c r="W36" s="115">
        <f t="shared" si="14"/>
        <v>0</v>
      </c>
      <c r="X36" s="113">
        <f t="shared" si="15"/>
        <v>0</v>
      </c>
      <c r="Y36" s="115">
        <f t="shared" si="16"/>
        <v>0</v>
      </c>
      <c r="Z36" s="116">
        <f t="shared" si="17"/>
        <v>33.593600000000002</v>
      </c>
      <c r="AA36" s="117" t="b">
        <f t="shared" si="18"/>
        <v>1</v>
      </c>
      <c r="AB36" s="400"/>
      <c r="AC36" s="426"/>
      <c r="AD36" s="399" t="s">
        <v>22</v>
      </c>
      <c r="AE36" s="108" t="s">
        <v>23</v>
      </c>
      <c r="AF36" s="427"/>
      <c r="AG36" s="428"/>
      <c r="AH36" s="127">
        <v>0</v>
      </c>
      <c r="AI36" s="407">
        <f t="shared" si="19"/>
        <v>0</v>
      </c>
      <c r="AJ36" s="127">
        <v>2</v>
      </c>
      <c r="AK36" s="407">
        <f t="shared" si="20"/>
        <v>33.593600000000002</v>
      </c>
      <c r="AL36" s="127"/>
      <c r="AM36" s="407">
        <f t="shared" si="21"/>
        <v>0</v>
      </c>
      <c r="AN36" s="127"/>
      <c r="AO36" s="407">
        <f t="shared" si="22"/>
        <v>0</v>
      </c>
      <c r="AP36" s="127"/>
      <c r="AQ36" s="407">
        <f t="shared" si="23"/>
        <v>0</v>
      </c>
      <c r="AR36" s="127"/>
      <c r="AS36" s="407">
        <f t="shared" si="24"/>
        <v>0</v>
      </c>
      <c r="AT36" s="127"/>
      <c r="AU36" s="407">
        <f t="shared" si="25"/>
        <v>0</v>
      </c>
      <c r="AV36" s="127"/>
      <c r="AW36" s="407">
        <f t="shared" si="26"/>
        <v>0</v>
      </c>
      <c r="AX36" s="127"/>
      <c r="AY36" s="407">
        <f t="shared" si="27"/>
        <v>0</v>
      </c>
      <c r="AZ36" s="127"/>
      <c r="BA36" s="407">
        <f t="shared" si="28"/>
        <v>0</v>
      </c>
      <c r="BB36" s="127"/>
      <c r="BC36" s="407">
        <f t="shared" si="29"/>
        <v>0</v>
      </c>
      <c r="BD36" s="127"/>
      <c r="BE36" s="407">
        <f t="shared" si="30"/>
        <v>0</v>
      </c>
      <c r="BF36" s="408">
        <f t="shared" si="31"/>
        <v>33.593600000000002</v>
      </c>
      <c r="BG36" s="408">
        <f t="shared" si="32"/>
        <v>33.593600000000002</v>
      </c>
      <c r="BH36" s="409" t="b">
        <f t="shared" si="33"/>
        <v>1</v>
      </c>
      <c r="BI36" s="408">
        <f t="shared" si="34"/>
        <v>0</v>
      </c>
      <c r="BJ36" s="410">
        <f t="shared" si="36"/>
        <v>21110062</v>
      </c>
      <c r="BK36" s="411">
        <v>348</v>
      </c>
      <c r="BL36" s="411">
        <v>5</v>
      </c>
      <c r="BM36" s="412">
        <f t="shared" si="37"/>
        <v>2</v>
      </c>
      <c r="BN36" s="412">
        <f t="shared" si="38"/>
        <v>0</v>
      </c>
      <c r="BO36" s="412">
        <f t="shared" si="39"/>
        <v>0</v>
      </c>
      <c r="BP36" s="412">
        <f t="shared" si="40"/>
        <v>0</v>
      </c>
      <c r="BQ36" s="413">
        <f t="shared" si="41"/>
        <v>14.48</v>
      </c>
      <c r="BR36" s="414">
        <f t="shared" si="35"/>
        <v>16</v>
      </c>
      <c r="BS36" s="414">
        <v>0</v>
      </c>
      <c r="BT36" s="414">
        <v>1</v>
      </c>
      <c r="BU36" s="414" t="s">
        <v>139</v>
      </c>
      <c r="BV36" s="414" t="str">
        <f t="shared" si="42"/>
        <v>0</v>
      </c>
      <c r="BW36" s="414" t="str">
        <f t="shared" si="43"/>
        <v>0</v>
      </c>
      <c r="BX36" s="414" t="str">
        <f t="shared" si="44"/>
        <v>1</v>
      </c>
      <c r="BY36" s="414" t="s">
        <v>23</v>
      </c>
      <c r="BZ36" s="408">
        <f t="shared" si="45"/>
        <v>0</v>
      </c>
      <c r="CA36" s="408">
        <f t="shared" si="46"/>
        <v>33.593600000000002</v>
      </c>
      <c r="CB36" s="408">
        <f t="shared" si="47"/>
        <v>0</v>
      </c>
      <c r="CC36" s="408">
        <f t="shared" si="48"/>
        <v>0</v>
      </c>
      <c r="CD36" s="408">
        <f t="shared" si="49"/>
        <v>0</v>
      </c>
      <c r="CE36" s="408">
        <f t="shared" si="50"/>
        <v>0</v>
      </c>
      <c r="CF36" s="408">
        <f t="shared" si="51"/>
        <v>0</v>
      </c>
      <c r="CG36" s="408">
        <f t="shared" si="52"/>
        <v>0</v>
      </c>
      <c r="CH36" s="408">
        <f t="shared" si="53"/>
        <v>0</v>
      </c>
      <c r="CI36" s="408">
        <f t="shared" si="54"/>
        <v>0</v>
      </c>
      <c r="CJ36" s="253">
        <f t="shared" si="55"/>
        <v>0</v>
      </c>
      <c r="CK36" s="253">
        <f t="shared" si="56"/>
        <v>0</v>
      </c>
    </row>
    <row r="37" spans="2:89" s="211" customFormat="1" x14ac:dyDescent="0.3">
      <c r="B37" s="415">
        <v>17</v>
      </c>
      <c r="C37" s="195">
        <v>211011</v>
      </c>
      <c r="D37" s="416">
        <v>21110062</v>
      </c>
      <c r="E37" s="417" t="s">
        <v>125</v>
      </c>
      <c r="F37" s="198" t="s">
        <v>344</v>
      </c>
      <c r="G37" s="198" t="s">
        <v>345</v>
      </c>
      <c r="H37" s="418" t="s">
        <v>18</v>
      </c>
      <c r="I37" s="415"/>
      <c r="J37" s="418" t="s">
        <v>19</v>
      </c>
      <c r="K37" s="200">
        <f t="shared" si="0"/>
        <v>16</v>
      </c>
      <c r="L37" s="419" t="s">
        <v>138</v>
      </c>
      <c r="M37" s="401">
        <v>16</v>
      </c>
      <c r="N37" s="402">
        <f t="shared" si="57"/>
        <v>14.39</v>
      </c>
      <c r="O37" s="420">
        <v>14.39</v>
      </c>
      <c r="P37" s="110">
        <f t="shared" si="8"/>
        <v>267.07839999999999</v>
      </c>
      <c r="Q37" s="195" t="s">
        <v>139</v>
      </c>
      <c r="R37" s="113">
        <f t="shared" si="9"/>
        <v>4</v>
      </c>
      <c r="S37" s="114">
        <f t="shared" si="10"/>
        <v>66.769599999999997</v>
      </c>
      <c r="T37" s="113">
        <f t="shared" si="11"/>
        <v>6</v>
      </c>
      <c r="U37" s="115">
        <f t="shared" si="12"/>
        <v>100.1544</v>
      </c>
      <c r="V37" s="113">
        <f t="shared" si="13"/>
        <v>3</v>
      </c>
      <c r="W37" s="115">
        <f t="shared" si="14"/>
        <v>50.077199999999998</v>
      </c>
      <c r="X37" s="113">
        <f t="shared" si="15"/>
        <v>3</v>
      </c>
      <c r="Y37" s="115">
        <f t="shared" si="16"/>
        <v>50.077199999999998</v>
      </c>
      <c r="Z37" s="116">
        <f t="shared" si="17"/>
        <v>267.07839999999999</v>
      </c>
      <c r="AA37" s="117" t="b">
        <f t="shared" si="18"/>
        <v>1</v>
      </c>
      <c r="AB37" s="415"/>
      <c r="AC37" s="429"/>
      <c r="AD37" s="399" t="s">
        <v>22</v>
      </c>
      <c r="AE37" s="108" t="s">
        <v>23</v>
      </c>
      <c r="AF37" s="430"/>
      <c r="AG37" s="431"/>
      <c r="AH37" s="216"/>
      <c r="AI37" s="407">
        <f t="shared" si="19"/>
        <v>0</v>
      </c>
      <c r="AJ37" s="216"/>
      <c r="AK37" s="407">
        <f t="shared" si="20"/>
        <v>0</v>
      </c>
      <c r="AL37" s="216">
        <v>4</v>
      </c>
      <c r="AM37" s="407">
        <f t="shared" si="21"/>
        <v>66.769599999999997</v>
      </c>
      <c r="AN37" s="216">
        <v>4</v>
      </c>
      <c r="AO37" s="407">
        <f t="shared" si="22"/>
        <v>66.769599999999997</v>
      </c>
      <c r="AP37" s="216">
        <v>1</v>
      </c>
      <c r="AQ37" s="407">
        <f t="shared" si="23"/>
        <v>16.692399999999999</v>
      </c>
      <c r="AR37" s="216">
        <v>1</v>
      </c>
      <c r="AS37" s="407">
        <f t="shared" si="24"/>
        <v>16.692399999999999</v>
      </c>
      <c r="AT37" s="216">
        <v>1</v>
      </c>
      <c r="AU37" s="407">
        <f t="shared" si="25"/>
        <v>16.692399999999999</v>
      </c>
      <c r="AV37" s="216">
        <v>1</v>
      </c>
      <c r="AW37" s="407">
        <f t="shared" si="26"/>
        <v>16.692399999999999</v>
      </c>
      <c r="AX37" s="216">
        <v>1</v>
      </c>
      <c r="AY37" s="407">
        <f t="shared" si="27"/>
        <v>16.692399999999999</v>
      </c>
      <c r="AZ37" s="216">
        <v>1</v>
      </c>
      <c r="BA37" s="407">
        <f t="shared" si="28"/>
        <v>16.692399999999999</v>
      </c>
      <c r="BB37" s="216">
        <v>1</v>
      </c>
      <c r="BC37" s="407">
        <f t="shared" si="29"/>
        <v>16.692399999999999</v>
      </c>
      <c r="BD37" s="216">
        <v>1</v>
      </c>
      <c r="BE37" s="407">
        <f t="shared" si="30"/>
        <v>16.692399999999999</v>
      </c>
      <c r="BF37" s="408">
        <f t="shared" si="31"/>
        <v>267.07839999999999</v>
      </c>
      <c r="BG37" s="408">
        <f t="shared" si="32"/>
        <v>267.07839999999999</v>
      </c>
      <c r="BH37" s="409" t="b">
        <f t="shared" si="33"/>
        <v>1</v>
      </c>
      <c r="BI37" s="408">
        <f t="shared" si="34"/>
        <v>0</v>
      </c>
      <c r="BJ37" s="410">
        <f t="shared" si="36"/>
        <v>21110062</v>
      </c>
      <c r="BK37" s="411">
        <v>348</v>
      </c>
      <c r="BL37" s="411">
        <v>5</v>
      </c>
      <c r="BM37" s="412">
        <f t="shared" si="37"/>
        <v>4</v>
      </c>
      <c r="BN37" s="412">
        <f t="shared" si="38"/>
        <v>6</v>
      </c>
      <c r="BO37" s="412">
        <f t="shared" si="39"/>
        <v>3</v>
      </c>
      <c r="BP37" s="412">
        <f t="shared" si="40"/>
        <v>3</v>
      </c>
      <c r="BQ37" s="413">
        <f t="shared" si="41"/>
        <v>14.39</v>
      </c>
      <c r="BR37" s="414">
        <f t="shared" si="35"/>
        <v>16</v>
      </c>
      <c r="BS37" s="414">
        <v>0</v>
      </c>
      <c r="BT37" s="414">
        <v>1</v>
      </c>
      <c r="BU37" s="414" t="s">
        <v>139</v>
      </c>
      <c r="BV37" s="414" t="str">
        <f t="shared" si="42"/>
        <v>0</v>
      </c>
      <c r="BW37" s="414" t="str">
        <f t="shared" si="43"/>
        <v>0</v>
      </c>
      <c r="BX37" s="414" t="str">
        <f t="shared" si="44"/>
        <v>1</v>
      </c>
      <c r="BY37" s="414" t="s">
        <v>23</v>
      </c>
      <c r="BZ37" s="408">
        <f t="shared" si="45"/>
        <v>0</v>
      </c>
      <c r="CA37" s="408">
        <f t="shared" si="46"/>
        <v>0</v>
      </c>
      <c r="CB37" s="408">
        <f t="shared" si="47"/>
        <v>66.769599999999997</v>
      </c>
      <c r="CC37" s="408">
        <f t="shared" si="48"/>
        <v>66.769599999999997</v>
      </c>
      <c r="CD37" s="408">
        <f t="shared" si="49"/>
        <v>16.692399999999999</v>
      </c>
      <c r="CE37" s="408">
        <f t="shared" si="50"/>
        <v>16.692399999999999</v>
      </c>
      <c r="CF37" s="408">
        <f t="shared" si="51"/>
        <v>16.692399999999999</v>
      </c>
      <c r="CG37" s="408">
        <f t="shared" si="52"/>
        <v>16.692399999999999</v>
      </c>
      <c r="CH37" s="408">
        <f t="shared" si="53"/>
        <v>16.692399999999999</v>
      </c>
      <c r="CI37" s="408">
        <f t="shared" si="54"/>
        <v>16.692399999999999</v>
      </c>
      <c r="CJ37" s="253">
        <f t="shared" si="55"/>
        <v>16.692399999999999</v>
      </c>
      <c r="CK37" s="253">
        <f t="shared" si="56"/>
        <v>16.692399999999999</v>
      </c>
    </row>
    <row r="38" spans="2:89" s="10" customFormat="1" x14ac:dyDescent="0.3">
      <c r="B38" s="396">
        <v>18</v>
      </c>
      <c r="C38" s="192">
        <v>211011</v>
      </c>
      <c r="D38" s="397">
        <v>21110063</v>
      </c>
      <c r="E38" s="398" t="s">
        <v>126</v>
      </c>
      <c r="F38" s="108" t="s">
        <v>344</v>
      </c>
      <c r="G38" s="108" t="s">
        <v>345</v>
      </c>
      <c r="H38" s="399" t="s">
        <v>18</v>
      </c>
      <c r="I38" s="400"/>
      <c r="J38" s="399" t="s">
        <v>19</v>
      </c>
      <c r="K38" s="111">
        <f t="shared" si="0"/>
        <v>2</v>
      </c>
      <c r="L38" s="401" t="s">
        <v>138</v>
      </c>
      <c r="M38" s="401">
        <v>16</v>
      </c>
      <c r="N38" s="402">
        <f t="shared" si="57"/>
        <v>25.14</v>
      </c>
      <c r="O38" s="403">
        <v>25.14</v>
      </c>
      <c r="P38" s="110">
        <f t="shared" si="8"/>
        <v>58.324799999999996</v>
      </c>
      <c r="Q38" s="153" t="s">
        <v>139</v>
      </c>
      <c r="R38" s="113">
        <f t="shared" si="9"/>
        <v>2</v>
      </c>
      <c r="S38" s="114">
        <f t="shared" si="10"/>
        <v>58.324799999999996</v>
      </c>
      <c r="T38" s="113">
        <f t="shared" si="11"/>
        <v>0</v>
      </c>
      <c r="U38" s="115">
        <f t="shared" si="12"/>
        <v>0</v>
      </c>
      <c r="V38" s="113">
        <f t="shared" si="13"/>
        <v>0</v>
      </c>
      <c r="W38" s="115">
        <f t="shared" si="14"/>
        <v>0</v>
      </c>
      <c r="X38" s="113">
        <f t="shared" si="15"/>
        <v>0</v>
      </c>
      <c r="Y38" s="115">
        <f t="shared" si="16"/>
        <v>0</v>
      </c>
      <c r="Z38" s="116">
        <f t="shared" si="17"/>
        <v>58.324799999999996</v>
      </c>
      <c r="AA38" s="117" t="b">
        <f t="shared" si="18"/>
        <v>1</v>
      </c>
      <c r="AB38" s="400"/>
      <c r="AC38" s="426"/>
      <c r="AD38" s="399" t="s">
        <v>22</v>
      </c>
      <c r="AE38" s="108" t="s">
        <v>23</v>
      </c>
      <c r="AF38" s="427"/>
      <c r="AG38" s="428"/>
      <c r="AH38" s="127">
        <v>0</v>
      </c>
      <c r="AI38" s="407">
        <f t="shared" si="19"/>
        <v>0</v>
      </c>
      <c r="AJ38" s="127">
        <v>2</v>
      </c>
      <c r="AK38" s="407">
        <f t="shared" si="20"/>
        <v>58.324799999999996</v>
      </c>
      <c r="AL38" s="127"/>
      <c r="AM38" s="407">
        <f t="shared" si="21"/>
        <v>0</v>
      </c>
      <c r="AN38" s="127"/>
      <c r="AO38" s="407">
        <f t="shared" si="22"/>
        <v>0</v>
      </c>
      <c r="AP38" s="127"/>
      <c r="AQ38" s="407">
        <f t="shared" si="23"/>
        <v>0</v>
      </c>
      <c r="AR38" s="127"/>
      <c r="AS38" s="407">
        <f t="shared" si="24"/>
        <v>0</v>
      </c>
      <c r="AT38" s="127"/>
      <c r="AU38" s="407">
        <f t="shared" si="25"/>
        <v>0</v>
      </c>
      <c r="AV38" s="127"/>
      <c r="AW38" s="407">
        <f t="shared" si="26"/>
        <v>0</v>
      </c>
      <c r="AX38" s="127"/>
      <c r="AY38" s="407">
        <f t="shared" si="27"/>
        <v>0</v>
      </c>
      <c r="AZ38" s="127"/>
      <c r="BA38" s="407">
        <f t="shared" si="28"/>
        <v>0</v>
      </c>
      <c r="BB38" s="127"/>
      <c r="BC38" s="407">
        <f t="shared" si="29"/>
        <v>0</v>
      </c>
      <c r="BD38" s="127"/>
      <c r="BE38" s="407">
        <f t="shared" si="30"/>
        <v>0</v>
      </c>
      <c r="BF38" s="408">
        <f t="shared" si="31"/>
        <v>58.324799999999996</v>
      </c>
      <c r="BG38" s="408">
        <f t="shared" si="32"/>
        <v>58.324799999999996</v>
      </c>
      <c r="BH38" s="409" t="b">
        <f t="shared" si="33"/>
        <v>1</v>
      </c>
      <c r="BI38" s="408">
        <f t="shared" si="34"/>
        <v>0</v>
      </c>
      <c r="BJ38" s="410">
        <f t="shared" si="36"/>
        <v>21110063</v>
      </c>
      <c r="BK38" s="411">
        <v>348</v>
      </c>
      <c r="BL38" s="411">
        <v>5</v>
      </c>
      <c r="BM38" s="412">
        <f t="shared" si="37"/>
        <v>2</v>
      </c>
      <c r="BN38" s="412">
        <f t="shared" si="38"/>
        <v>0</v>
      </c>
      <c r="BO38" s="412">
        <f t="shared" si="39"/>
        <v>0</v>
      </c>
      <c r="BP38" s="412">
        <f t="shared" si="40"/>
        <v>0</v>
      </c>
      <c r="BQ38" s="413">
        <f t="shared" si="41"/>
        <v>25.14</v>
      </c>
      <c r="BR38" s="414">
        <f t="shared" si="35"/>
        <v>16</v>
      </c>
      <c r="BS38" s="414">
        <v>0</v>
      </c>
      <c r="BT38" s="414">
        <v>1</v>
      </c>
      <c r="BU38" s="414" t="s">
        <v>139</v>
      </c>
      <c r="BV38" s="414" t="str">
        <f t="shared" si="42"/>
        <v>0</v>
      </c>
      <c r="BW38" s="414" t="str">
        <f t="shared" si="43"/>
        <v>0</v>
      </c>
      <c r="BX38" s="414" t="str">
        <f t="shared" si="44"/>
        <v>1</v>
      </c>
      <c r="BY38" s="414" t="s">
        <v>23</v>
      </c>
      <c r="BZ38" s="408">
        <f t="shared" si="45"/>
        <v>0</v>
      </c>
      <c r="CA38" s="408">
        <f t="shared" si="46"/>
        <v>58.324799999999996</v>
      </c>
      <c r="CB38" s="408">
        <f t="shared" si="47"/>
        <v>0</v>
      </c>
      <c r="CC38" s="408">
        <f t="shared" si="48"/>
        <v>0</v>
      </c>
      <c r="CD38" s="408">
        <f t="shared" si="49"/>
        <v>0</v>
      </c>
      <c r="CE38" s="408">
        <f t="shared" si="50"/>
        <v>0</v>
      </c>
      <c r="CF38" s="408">
        <f t="shared" si="51"/>
        <v>0</v>
      </c>
      <c r="CG38" s="408">
        <f t="shared" si="52"/>
        <v>0</v>
      </c>
      <c r="CH38" s="408">
        <f t="shared" si="53"/>
        <v>0</v>
      </c>
      <c r="CI38" s="408">
        <f t="shared" si="54"/>
        <v>0</v>
      </c>
      <c r="CJ38" s="253">
        <f t="shared" si="55"/>
        <v>0</v>
      </c>
      <c r="CK38" s="253">
        <f t="shared" si="56"/>
        <v>0</v>
      </c>
    </row>
    <row r="39" spans="2:89" s="211" customFormat="1" x14ac:dyDescent="0.3">
      <c r="B39" s="415">
        <v>18</v>
      </c>
      <c r="C39" s="195">
        <v>211011</v>
      </c>
      <c r="D39" s="416">
        <v>21110063</v>
      </c>
      <c r="E39" s="417" t="s">
        <v>126</v>
      </c>
      <c r="F39" s="198" t="s">
        <v>344</v>
      </c>
      <c r="G39" s="198" t="s">
        <v>345</v>
      </c>
      <c r="H39" s="418" t="s">
        <v>18</v>
      </c>
      <c r="I39" s="415"/>
      <c r="J39" s="418" t="s">
        <v>19</v>
      </c>
      <c r="K39" s="200">
        <f t="shared" si="0"/>
        <v>12</v>
      </c>
      <c r="L39" s="419" t="s">
        <v>138</v>
      </c>
      <c r="M39" s="401">
        <v>16</v>
      </c>
      <c r="N39" s="402">
        <f t="shared" si="57"/>
        <v>24.81</v>
      </c>
      <c r="O39" s="420">
        <v>24.81</v>
      </c>
      <c r="P39" s="110">
        <f t="shared" si="8"/>
        <v>345.35519999999997</v>
      </c>
      <c r="Q39" s="195" t="s">
        <v>139</v>
      </c>
      <c r="R39" s="113">
        <f t="shared" si="9"/>
        <v>2</v>
      </c>
      <c r="S39" s="114">
        <f t="shared" si="10"/>
        <v>57.55919999999999</v>
      </c>
      <c r="T39" s="113">
        <f t="shared" si="11"/>
        <v>4</v>
      </c>
      <c r="U39" s="115">
        <f t="shared" si="12"/>
        <v>115.11839999999998</v>
      </c>
      <c r="V39" s="113">
        <f t="shared" si="13"/>
        <v>3</v>
      </c>
      <c r="W39" s="115">
        <f t="shared" si="14"/>
        <v>86.338799999999992</v>
      </c>
      <c r="X39" s="113">
        <f t="shared" si="15"/>
        <v>3</v>
      </c>
      <c r="Y39" s="115">
        <f t="shared" si="16"/>
        <v>86.338799999999992</v>
      </c>
      <c r="Z39" s="116">
        <f t="shared" si="17"/>
        <v>345.35519999999997</v>
      </c>
      <c r="AA39" s="117" t="b">
        <f t="shared" si="18"/>
        <v>1</v>
      </c>
      <c r="AB39" s="415"/>
      <c r="AC39" s="429"/>
      <c r="AD39" s="399" t="s">
        <v>22</v>
      </c>
      <c r="AE39" s="108" t="s">
        <v>23</v>
      </c>
      <c r="AF39" s="430"/>
      <c r="AG39" s="431"/>
      <c r="AH39" s="216"/>
      <c r="AI39" s="407">
        <f t="shared" si="19"/>
        <v>0</v>
      </c>
      <c r="AJ39" s="216"/>
      <c r="AK39" s="407">
        <f t="shared" si="20"/>
        <v>0</v>
      </c>
      <c r="AL39" s="216">
        <v>2</v>
      </c>
      <c r="AM39" s="407">
        <f t="shared" si="21"/>
        <v>57.55919999999999</v>
      </c>
      <c r="AN39" s="216">
        <v>2</v>
      </c>
      <c r="AO39" s="407">
        <f t="shared" si="22"/>
        <v>57.55919999999999</v>
      </c>
      <c r="AP39" s="216">
        <v>1</v>
      </c>
      <c r="AQ39" s="407">
        <f t="shared" si="23"/>
        <v>28.779599999999995</v>
      </c>
      <c r="AR39" s="216">
        <v>1</v>
      </c>
      <c r="AS39" s="407">
        <f t="shared" si="24"/>
        <v>28.779599999999995</v>
      </c>
      <c r="AT39" s="216">
        <v>1</v>
      </c>
      <c r="AU39" s="407">
        <f t="shared" si="25"/>
        <v>28.779599999999995</v>
      </c>
      <c r="AV39" s="216">
        <v>1</v>
      </c>
      <c r="AW39" s="407">
        <f t="shared" si="26"/>
        <v>28.779599999999995</v>
      </c>
      <c r="AX39" s="216">
        <v>1</v>
      </c>
      <c r="AY39" s="407">
        <f t="shared" si="27"/>
        <v>28.779599999999995</v>
      </c>
      <c r="AZ39" s="216">
        <v>1</v>
      </c>
      <c r="BA39" s="407">
        <f t="shared" si="28"/>
        <v>28.779599999999995</v>
      </c>
      <c r="BB39" s="216">
        <v>1</v>
      </c>
      <c r="BC39" s="407">
        <f t="shared" si="29"/>
        <v>28.779599999999995</v>
      </c>
      <c r="BD39" s="216">
        <v>1</v>
      </c>
      <c r="BE39" s="407">
        <f t="shared" si="30"/>
        <v>28.779599999999995</v>
      </c>
      <c r="BF39" s="408">
        <f t="shared" si="31"/>
        <v>345.35519999999997</v>
      </c>
      <c r="BG39" s="408">
        <f t="shared" si="32"/>
        <v>345.35519999999991</v>
      </c>
      <c r="BH39" s="409" t="b">
        <f t="shared" si="33"/>
        <v>1</v>
      </c>
      <c r="BI39" s="408">
        <f t="shared" si="34"/>
        <v>0</v>
      </c>
      <c r="BJ39" s="410">
        <f t="shared" si="36"/>
        <v>21110063</v>
      </c>
      <c r="BK39" s="411">
        <v>348</v>
      </c>
      <c r="BL39" s="411">
        <v>5</v>
      </c>
      <c r="BM39" s="412">
        <f t="shared" si="37"/>
        <v>2</v>
      </c>
      <c r="BN39" s="412">
        <f t="shared" si="38"/>
        <v>4</v>
      </c>
      <c r="BO39" s="412">
        <f t="shared" si="39"/>
        <v>3</v>
      </c>
      <c r="BP39" s="412">
        <f t="shared" si="40"/>
        <v>3</v>
      </c>
      <c r="BQ39" s="413">
        <f t="shared" si="41"/>
        <v>24.81</v>
      </c>
      <c r="BR39" s="414">
        <f t="shared" si="35"/>
        <v>16</v>
      </c>
      <c r="BS39" s="414">
        <v>0</v>
      </c>
      <c r="BT39" s="414">
        <v>1</v>
      </c>
      <c r="BU39" s="414" t="s">
        <v>139</v>
      </c>
      <c r="BV39" s="414" t="str">
        <f t="shared" si="42"/>
        <v>0</v>
      </c>
      <c r="BW39" s="414" t="str">
        <f t="shared" si="43"/>
        <v>0</v>
      </c>
      <c r="BX39" s="414" t="str">
        <f t="shared" si="44"/>
        <v>1</v>
      </c>
      <c r="BY39" s="414" t="s">
        <v>23</v>
      </c>
      <c r="BZ39" s="408">
        <f t="shared" si="45"/>
        <v>0</v>
      </c>
      <c r="CA39" s="408">
        <f t="shared" si="46"/>
        <v>0</v>
      </c>
      <c r="CB39" s="408">
        <f t="shared" si="47"/>
        <v>57.55919999999999</v>
      </c>
      <c r="CC39" s="408">
        <f t="shared" si="48"/>
        <v>57.55919999999999</v>
      </c>
      <c r="CD39" s="408">
        <f t="shared" si="49"/>
        <v>28.779599999999995</v>
      </c>
      <c r="CE39" s="408">
        <f t="shared" si="50"/>
        <v>28.779599999999995</v>
      </c>
      <c r="CF39" s="408">
        <f t="shared" si="51"/>
        <v>28.779599999999995</v>
      </c>
      <c r="CG39" s="408">
        <f t="shared" si="52"/>
        <v>28.779599999999995</v>
      </c>
      <c r="CH39" s="408">
        <f t="shared" si="53"/>
        <v>28.779599999999995</v>
      </c>
      <c r="CI39" s="408">
        <f t="shared" si="54"/>
        <v>28.779599999999995</v>
      </c>
      <c r="CJ39" s="253">
        <f t="shared" si="55"/>
        <v>28.779599999999995</v>
      </c>
      <c r="CK39" s="253">
        <f t="shared" si="56"/>
        <v>28.779599999999995</v>
      </c>
    </row>
    <row r="40" spans="2:89" s="10" customFormat="1" x14ac:dyDescent="0.3">
      <c r="B40" s="396">
        <v>19</v>
      </c>
      <c r="C40" s="192">
        <v>211011</v>
      </c>
      <c r="D40" s="397">
        <v>21110068</v>
      </c>
      <c r="E40" s="398" t="s">
        <v>127</v>
      </c>
      <c r="F40" s="108" t="s">
        <v>344</v>
      </c>
      <c r="G40" s="108" t="s">
        <v>345</v>
      </c>
      <c r="H40" s="399" t="s">
        <v>18</v>
      </c>
      <c r="I40" s="400"/>
      <c r="J40" s="399" t="s">
        <v>19</v>
      </c>
      <c r="K40" s="111">
        <f t="shared" si="0"/>
        <v>2</v>
      </c>
      <c r="L40" s="401" t="s">
        <v>20</v>
      </c>
      <c r="M40" s="401">
        <v>16</v>
      </c>
      <c r="N40" s="402">
        <f t="shared" si="57"/>
        <v>36.42</v>
      </c>
      <c r="O40" s="403">
        <v>36.42</v>
      </c>
      <c r="P40" s="110">
        <f t="shared" si="8"/>
        <v>84.494399999999999</v>
      </c>
      <c r="Q40" s="153" t="s">
        <v>139</v>
      </c>
      <c r="R40" s="113">
        <f t="shared" si="9"/>
        <v>2</v>
      </c>
      <c r="S40" s="114">
        <f t="shared" si="10"/>
        <v>84.494399999999999</v>
      </c>
      <c r="T40" s="113">
        <f t="shared" si="11"/>
        <v>0</v>
      </c>
      <c r="U40" s="115">
        <f t="shared" si="12"/>
        <v>0</v>
      </c>
      <c r="V40" s="113">
        <f t="shared" si="13"/>
        <v>0</v>
      </c>
      <c r="W40" s="115">
        <f t="shared" si="14"/>
        <v>0</v>
      </c>
      <c r="X40" s="113">
        <f t="shared" si="15"/>
        <v>0</v>
      </c>
      <c r="Y40" s="115">
        <f t="shared" si="16"/>
        <v>0</v>
      </c>
      <c r="Z40" s="116">
        <f t="shared" si="17"/>
        <v>84.494399999999999</v>
      </c>
      <c r="AA40" s="117" t="b">
        <f t="shared" si="18"/>
        <v>1</v>
      </c>
      <c r="AB40" s="400"/>
      <c r="AC40" s="426"/>
      <c r="AD40" s="399" t="s">
        <v>22</v>
      </c>
      <c r="AE40" s="108" t="s">
        <v>23</v>
      </c>
      <c r="AF40" s="427"/>
      <c r="AG40" s="428"/>
      <c r="AH40" s="127">
        <v>0</v>
      </c>
      <c r="AI40" s="407">
        <f t="shared" si="19"/>
        <v>0</v>
      </c>
      <c r="AJ40" s="127">
        <v>2</v>
      </c>
      <c r="AK40" s="407">
        <f t="shared" si="20"/>
        <v>84.494399999999999</v>
      </c>
      <c r="AL40" s="127"/>
      <c r="AM40" s="407">
        <f t="shared" si="21"/>
        <v>0</v>
      </c>
      <c r="AN40" s="127"/>
      <c r="AO40" s="407">
        <f t="shared" si="22"/>
        <v>0</v>
      </c>
      <c r="AP40" s="127"/>
      <c r="AQ40" s="407">
        <f t="shared" si="23"/>
        <v>0</v>
      </c>
      <c r="AR40" s="127"/>
      <c r="AS40" s="407">
        <f t="shared" si="24"/>
        <v>0</v>
      </c>
      <c r="AT40" s="127"/>
      <c r="AU40" s="407">
        <f t="shared" si="25"/>
        <v>0</v>
      </c>
      <c r="AV40" s="127"/>
      <c r="AW40" s="407">
        <f t="shared" si="26"/>
        <v>0</v>
      </c>
      <c r="AX40" s="127"/>
      <c r="AY40" s="407">
        <f t="shared" si="27"/>
        <v>0</v>
      </c>
      <c r="AZ40" s="127"/>
      <c r="BA40" s="407">
        <f t="shared" si="28"/>
        <v>0</v>
      </c>
      <c r="BB40" s="127"/>
      <c r="BC40" s="407">
        <f t="shared" si="29"/>
        <v>0</v>
      </c>
      <c r="BD40" s="127"/>
      <c r="BE40" s="407">
        <f t="shared" si="30"/>
        <v>0</v>
      </c>
      <c r="BF40" s="408">
        <f t="shared" si="31"/>
        <v>84.494399999999999</v>
      </c>
      <c r="BG40" s="408">
        <f t="shared" si="32"/>
        <v>84.494399999999999</v>
      </c>
      <c r="BH40" s="409" t="b">
        <f t="shared" si="33"/>
        <v>1</v>
      </c>
      <c r="BI40" s="408">
        <f t="shared" si="34"/>
        <v>0</v>
      </c>
      <c r="BJ40" s="410">
        <f t="shared" si="36"/>
        <v>21110068</v>
      </c>
      <c r="BK40" s="411">
        <v>348</v>
      </c>
      <c r="BL40" s="411">
        <v>5</v>
      </c>
      <c r="BM40" s="412">
        <f t="shared" si="37"/>
        <v>2</v>
      </c>
      <c r="BN40" s="412">
        <f t="shared" si="38"/>
        <v>0</v>
      </c>
      <c r="BO40" s="412">
        <f t="shared" si="39"/>
        <v>0</v>
      </c>
      <c r="BP40" s="412">
        <f t="shared" si="40"/>
        <v>0</v>
      </c>
      <c r="BQ40" s="413">
        <f t="shared" si="41"/>
        <v>36.42</v>
      </c>
      <c r="BR40" s="414">
        <f t="shared" si="35"/>
        <v>16</v>
      </c>
      <c r="BS40" s="414">
        <v>0</v>
      </c>
      <c r="BT40" s="414">
        <v>1</v>
      </c>
      <c r="BU40" s="414" t="s">
        <v>139</v>
      </c>
      <c r="BV40" s="414" t="str">
        <f t="shared" si="42"/>
        <v>0</v>
      </c>
      <c r="BW40" s="414" t="str">
        <f t="shared" si="43"/>
        <v>0</v>
      </c>
      <c r="BX40" s="414" t="str">
        <f t="shared" si="44"/>
        <v>1</v>
      </c>
      <c r="BY40" s="414" t="s">
        <v>23</v>
      </c>
      <c r="BZ40" s="408">
        <f t="shared" si="45"/>
        <v>0</v>
      </c>
      <c r="CA40" s="408">
        <f t="shared" si="46"/>
        <v>84.494399999999999</v>
      </c>
      <c r="CB40" s="408">
        <f t="shared" si="47"/>
        <v>0</v>
      </c>
      <c r="CC40" s="408">
        <f t="shared" si="48"/>
        <v>0</v>
      </c>
      <c r="CD40" s="408">
        <f t="shared" si="49"/>
        <v>0</v>
      </c>
      <c r="CE40" s="408">
        <f t="shared" si="50"/>
        <v>0</v>
      </c>
      <c r="CF40" s="408">
        <f t="shared" si="51"/>
        <v>0</v>
      </c>
      <c r="CG40" s="408">
        <f t="shared" si="52"/>
        <v>0</v>
      </c>
      <c r="CH40" s="408">
        <f t="shared" si="53"/>
        <v>0</v>
      </c>
      <c r="CI40" s="408">
        <f t="shared" si="54"/>
        <v>0</v>
      </c>
      <c r="CJ40" s="253">
        <f t="shared" si="55"/>
        <v>0</v>
      </c>
      <c r="CK40" s="253">
        <f t="shared" si="56"/>
        <v>0</v>
      </c>
    </row>
    <row r="41" spans="2:89" s="211" customFormat="1" x14ac:dyDescent="0.3">
      <c r="B41" s="415">
        <v>19</v>
      </c>
      <c r="C41" s="195">
        <v>211011</v>
      </c>
      <c r="D41" s="416">
        <v>21110068</v>
      </c>
      <c r="E41" s="417" t="s">
        <v>127</v>
      </c>
      <c r="F41" s="198" t="s">
        <v>344</v>
      </c>
      <c r="G41" s="198" t="s">
        <v>345</v>
      </c>
      <c r="H41" s="418" t="s">
        <v>18</v>
      </c>
      <c r="I41" s="415"/>
      <c r="J41" s="418" t="s">
        <v>19</v>
      </c>
      <c r="K41" s="200">
        <f t="shared" si="0"/>
        <v>18</v>
      </c>
      <c r="L41" s="419" t="s">
        <v>20</v>
      </c>
      <c r="M41" s="401">
        <v>16</v>
      </c>
      <c r="N41" s="402">
        <f t="shared" si="57"/>
        <v>32.44</v>
      </c>
      <c r="O41" s="420">
        <v>32.44</v>
      </c>
      <c r="P41" s="110">
        <f t="shared" si="8"/>
        <v>677.34719999999993</v>
      </c>
      <c r="Q41" s="195" t="s">
        <v>139</v>
      </c>
      <c r="R41" s="113">
        <f t="shared" si="9"/>
        <v>5</v>
      </c>
      <c r="S41" s="114">
        <f t="shared" si="10"/>
        <v>188.15199999999999</v>
      </c>
      <c r="T41" s="113">
        <f t="shared" si="11"/>
        <v>7</v>
      </c>
      <c r="U41" s="115">
        <f t="shared" si="12"/>
        <v>263.41279999999995</v>
      </c>
      <c r="V41" s="113">
        <f t="shared" si="13"/>
        <v>3</v>
      </c>
      <c r="W41" s="115">
        <f t="shared" si="14"/>
        <v>112.89119999999998</v>
      </c>
      <c r="X41" s="113">
        <f t="shared" si="15"/>
        <v>3</v>
      </c>
      <c r="Y41" s="115">
        <f t="shared" si="16"/>
        <v>112.89119999999998</v>
      </c>
      <c r="Z41" s="116">
        <f t="shared" si="17"/>
        <v>677.34719999999993</v>
      </c>
      <c r="AA41" s="117" t="b">
        <f t="shared" si="18"/>
        <v>1</v>
      </c>
      <c r="AB41" s="415"/>
      <c r="AC41" s="429"/>
      <c r="AD41" s="399" t="s">
        <v>22</v>
      </c>
      <c r="AE41" s="108" t="s">
        <v>23</v>
      </c>
      <c r="AF41" s="430"/>
      <c r="AG41" s="431"/>
      <c r="AH41" s="216"/>
      <c r="AI41" s="407">
        <f t="shared" si="19"/>
        <v>0</v>
      </c>
      <c r="AJ41" s="216"/>
      <c r="AK41" s="407">
        <f t="shared" si="20"/>
        <v>0</v>
      </c>
      <c r="AL41" s="216">
        <v>5</v>
      </c>
      <c r="AM41" s="407">
        <f t="shared" si="21"/>
        <v>188.15199999999999</v>
      </c>
      <c r="AN41" s="216">
        <v>5</v>
      </c>
      <c r="AO41" s="407">
        <f t="shared" si="22"/>
        <v>188.15199999999999</v>
      </c>
      <c r="AP41" s="216">
        <v>1</v>
      </c>
      <c r="AQ41" s="407">
        <f t="shared" si="23"/>
        <v>37.630399999999995</v>
      </c>
      <c r="AR41" s="216">
        <v>1</v>
      </c>
      <c r="AS41" s="407">
        <f t="shared" si="24"/>
        <v>37.630399999999995</v>
      </c>
      <c r="AT41" s="216">
        <v>1</v>
      </c>
      <c r="AU41" s="407">
        <f t="shared" si="25"/>
        <v>37.630399999999995</v>
      </c>
      <c r="AV41" s="216">
        <v>1</v>
      </c>
      <c r="AW41" s="407">
        <f t="shared" si="26"/>
        <v>37.630399999999995</v>
      </c>
      <c r="AX41" s="216">
        <v>1</v>
      </c>
      <c r="AY41" s="407">
        <f t="shared" si="27"/>
        <v>37.630399999999995</v>
      </c>
      <c r="AZ41" s="216">
        <v>1</v>
      </c>
      <c r="BA41" s="407">
        <f t="shared" si="28"/>
        <v>37.630399999999995</v>
      </c>
      <c r="BB41" s="216">
        <v>1</v>
      </c>
      <c r="BC41" s="407">
        <f t="shared" si="29"/>
        <v>37.630399999999995</v>
      </c>
      <c r="BD41" s="216">
        <v>1</v>
      </c>
      <c r="BE41" s="407">
        <f t="shared" si="30"/>
        <v>37.630399999999995</v>
      </c>
      <c r="BF41" s="408">
        <f t="shared" si="31"/>
        <v>677.34719999999993</v>
      </c>
      <c r="BG41" s="408">
        <f t="shared" si="32"/>
        <v>677.34719999999993</v>
      </c>
      <c r="BH41" s="409" t="b">
        <f t="shared" si="33"/>
        <v>1</v>
      </c>
      <c r="BI41" s="408">
        <f t="shared" si="34"/>
        <v>0</v>
      </c>
      <c r="BJ41" s="410">
        <f t="shared" si="36"/>
        <v>21110068</v>
      </c>
      <c r="BK41" s="411">
        <v>348</v>
      </c>
      <c r="BL41" s="411">
        <v>5</v>
      </c>
      <c r="BM41" s="412">
        <f t="shared" si="37"/>
        <v>5</v>
      </c>
      <c r="BN41" s="412">
        <f t="shared" si="38"/>
        <v>7</v>
      </c>
      <c r="BO41" s="412">
        <f t="shared" si="39"/>
        <v>3</v>
      </c>
      <c r="BP41" s="412">
        <f t="shared" si="40"/>
        <v>3</v>
      </c>
      <c r="BQ41" s="413">
        <f t="shared" si="41"/>
        <v>32.44</v>
      </c>
      <c r="BR41" s="414">
        <f t="shared" si="35"/>
        <v>16</v>
      </c>
      <c r="BS41" s="414">
        <v>0</v>
      </c>
      <c r="BT41" s="414">
        <v>1</v>
      </c>
      <c r="BU41" s="414" t="s">
        <v>139</v>
      </c>
      <c r="BV41" s="414" t="str">
        <f t="shared" si="42"/>
        <v>0</v>
      </c>
      <c r="BW41" s="414" t="str">
        <f t="shared" si="43"/>
        <v>0</v>
      </c>
      <c r="BX41" s="414" t="str">
        <f t="shared" si="44"/>
        <v>1</v>
      </c>
      <c r="BY41" s="414" t="s">
        <v>23</v>
      </c>
      <c r="BZ41" s="408">
        <f t="shared" si="45"/>
        <v>0</v>
      </c>
      <c r="CA41" s="408">
        <f t="shared" si="46"/>
        <v>0</v>
      </c>
      <c r="CB41" s="408">
        <f t="shared" si="47"/>
        <v>188.15199999999999</v>
      </c>
      <c r="CC41" s="408">
        <f t="shared" si="48"/>
        <v>188.15199999999999</v>
      </c>
      <c r="CD41" s="408">
        <f t="shared" si="49"/>
        <v>37.630399999999995</v>
      </c>
      <c r="CE41" s="408">
        <f t="shared" si="50"/>
        <v>37.630399999999995</v>
      </c>
      <c r="CF41" s="408">
        <f t="shared" si="51"/>
        <v>37.630399999999995</v>
      </c>
      <c r="CG41" s="408">
        <f t="shared" si="52"/>
        <v>37.630399999999995</v>
      </c>
      <c r="CH41" s="408">
        <f t="shared" si="53"/>
        <v>37.630399999999995</v>
      </c>
      <c r="CI41" s="408">
        <f t="shared" si="54"/>
        <v>37.630399999999995</v>
      </c>
      <c r="CJ41" s="253">
        <f t="shared" si="55"/>
        <v>37.630399999999995</v>
      </c>
      <c r="CK41" s="253">
        <f t="shared" si="56"/>
        <v>37.630399999999995</v>
      </c>
    </row>
    <row r="42" spans="2:89" s="1" customFormat="1" x14ac:dyDescent="0.3">
      <c r="B42" s="396">
        <v>20</v>
      </c>
      <c r="C42" s="192">
        <v>211011</v>
      </c>
      <c r="D42" s="397">
        <v>21110072</v>
      </c>
      <c r="E42" s="398" t="s">
        <v>128</v>
      </c>
      <c r="F42" s="108" t="s">
        <v>344</v>
      </c>
      <c r="G42" s="108" t="s">
        <v>345</v>
      </c>
      <c r="H42" s="399" t="s">
        <v>18</v>
      </c>
      <c r="I42" s="400"/>
      <c r="J42" s="399" t="s">
        <v>19</v>
      </c>
      <c r="K42" s="111">
        <f t="shared" si="0"/>
        <v>3</v>
      </c>
      <c r="L42" s="401" t="s">
        <v>20</v>
      </c>
      <c r="M42" s="401">
        <v>16</v>
      </c>
      <c r="N42" s="402">
        <f t="shared" si="57"/>
        <v>10.45</v>
      </c>
      <c r="O42" s="403">
        <v>10.45</v>
      </c>
      <c r="P42" s="110">
        <f t="shared" si="8"/>
        <v>36.365999999999993</v>
      </c>
      <c r="Q42" s="153" t="s">
        <v>139</v>
      </c>
      <c r="R42" s="113">
        <f t="shared" si="9"/>
        <v>3</v>
      </c>
      <c r="S42" s="114">
        <f t="shared" si="10"/>
        <v>36.365999999999993</v>
      </c>
      <c r="T42" s="113">
        <f t="shared" si="11"/>
        <v>0</v>
      </c>
      <c r="U42" s="115">
        <f t="shared" si="12"/>
        <v>0</v>
      </c>
      <c r="V42" s="113">
        <f t="shared" si="13"/>
        <v>0</v>
      </c>
      <c r="W42" s="115">
        <f t="shared" si="14"/>
        <v>0</v>
      </c>
      <c r="X42" s="113">
        <f t="shared" si="15"/>
        <v>0</v>
      </c>
      <c r="Y42" s="115">
        <f t="shared" si="16"/>
        <v>0</v>
      </c>
      <c r="Z42" s="116">
        <f t="shared" si="17"/>
        <v>36.365999999999993</v>
      </c>
      <c r="AA42" s="117" t="b">
        <f t="shared" si="18"/>
        <v>1</v>
      </c>
      <c r="AB42" s="400"/>
      <c r="AC42" s="426"/>
      <c r="AD42" s="399" t="s">
        <v>22</v>
      </c>
      <c r="AE42" s="108" t="s">
        <v>23</v>
      </c>
      <c r="AF42" s="427"/>
      <c r="AG42" s="428"/>
      <c r="AH42" s="127">
        <v>0</v>
      </c>
      <c r="AI42" s="407">
        <f t="shared" si="19"/>
        <v>0</v>
      </c>
      <c r="AJ42" s="127">
        <v>3</v>
      </c>
      <c r="AK42" s="407">
        <f t="shared" si="20"/>
        <v>36.365999999999993</v>
      </c>
      <c r="AL42" s="127"/>
      <c r="AM42" s="407">
        <f t="shared" si="21"/>
        <v>0</v>
      </c>
      <c r="AN42" s="127"/>
      <c r="AO42" s="407">
        <f t="shared" si="22"/>
        <v>0</v>
      </c>
      <c r="AP42" s="127"/>
      <c r="AQ42" s="407">
        <f t="shared" si="23"/>
        <v>0</v>
      </c>
      <c r="AR42" s="127"/>
      <c r="AS42" s="407">
        <f t="shared" si="24"/>
        <v>0</v>
      </c>
      <c r="AT42" s="127"/>
      <c r="AU42" s="407">
        <f t="shared" si="25"/>
        <v>0</v>
      </c>
      <c r="AV42" s="127"/>
      <c r="AW42" s="407">
        <f t="shared" si="26"/>
        <v>0</v>
      </c>
      <c r="AX42" s="127"/>
      <c r="AY42" s="407">
        <f t="shared" si="27"/>
        <v>0</v>
      </c>
      <c r="AZ42" s="127"/>
      <c r="BA42" s="407">
        <f t="shared" si="28"/>
        <v>0</v>
      </c>
      <c r="BB42" s="127"/>
      <c r="BC42" s="407">
        <f t="shared" si="29"/>
        <v>0</v>
      </c>
      <c r="BD42" s="127"/>
      <c r="BE42" s="407">
        <f t="shared" si="30"/>
        <v>0</v>
      </c>
      <c r="BF42" s="408">
        <f t="shared" si="31"/>
        <v>36.365999999999993</v>
      </c>
      <c r="BG42" s="408">
        <f t="shared" si="32"/>
        <v>36.365999999999993</v>
      </c>
      <c r="BH42" s="409" t="b">
        <f t="shared" si="33"/>
        <v>1</v>
      </c>
      <c r="BI42" s="408">
        <f t="shared" si="34"/>
        <v>0</v>
      </c>
      <c r="BJ42" s="410">
        <f t="shared" si="36"/>
        <v>21110072</v>
      </c>
      <c r="BK42" s="411">
        <v>348</v>
      </c>
      <c r="BL42" s="411">
        <v>5</v>
      </c>
      <c r="BM42" s="412">
        <f t="shared" si="37"/>
        <v>3</v>
      </c>
      <c r="BN42" s="412">
        <f t="shared" si="38"/>
        <v>0</v>
      </c>
      <c r="BO42" s="412">
        <f t="shared" si="39"/>
        <v>0</v>
      </c>
      <c r="BP42" s="412">
        <f t="shared" si="40"/>
        <v>0</v>
      </c>
      <c r="BQ42" s="413">
        <f t="shared" si="41"/>
        <v>10.45</v>
      </c>
      <c r="BR42" s="414">
        <f t="shared" si="35"/>
        <v>16</v>
      </c>
      <c r="BS42" s="414">
        <v>0</v>
      </c>
      <c r="BT42" s="414">
        <v>1</v>
      </c>
      <c r="BU42" s="414" t="s">
        <v>139</v>
      </c>
      <c r="BV42" s="414" t="str">
        <f t="shared" si="42"/>
        <v>0</v>
      </c>
      <c r="BW42" s="414" t="str">
        <f t="shared" si="43"/>
        <v>0</v>
      </c>
      <c r="BX42" s="414" t="str">
        <f t="shared" si="44"/>
        <v>1</v>
      </c>
      <c r="BY42" s="414" t="s">
        <v>23</v>
      </c>
      <c r="BZ42" s="408">
        <f t="shared" si="45"/>
        <v>0</v>
      </c>
      <c r="CA42" s="408">
        <f t="shared" si="46"/>
        <v>36.365999999999993</v>
      </c>
      <c r="CB42" s="408">
        <f t="shared" si="47"/>
        <v>0</v>
      </c>
      <c r="CC42" s="408">
        <f t="shared" si="48"/>
        <v>0</v>
      </c>
      <c r="CD42" s="408">
        <f t="shared" si="49"/>
        <v>0</v>
      </c>
      <c r="CE42" s="408">
        <f t="shared" si="50"/>
        <v>0</v>
      </c>
      <c r="CF42" s="408">
        <f t="shared" si="51"/>
        <v>0</v>
      </c>
      <c r="CG42" s="408">
        <f t="shared" si="52"/>
        <v>0</v>
      </c>
      <c r="CH42" s="408">
        <f t="shared" si="53"/>
        <v>0</v>
      </c>
      <c r="CI42" s="408">
        <f t="shared" si="54"/>
        <v>0</v>
      </c>
      <c r="CJ42" s="253">
        <f t="shared" si="55"/>
        <v>0</v>
      </c>
      <c r="CK42" s="253">
        <f t="shared" si="56"/>
        <v>0</v>
      </c>
    </row>
    <row r="43" spans="2:89" s="217" customFormat="1" x14ac:dyDescent="0.3">
      <c r="B43" s="415">
        <v>20</v>
      </c>
      <c r="C43" s="195">
        <v>211011</v>
      </c>
      <c r="D43" s="416">
        <v>21110072</v>
      </c>
      <c r="E43" s="417" t="s">
        <v>128</v>
      </c>
      <c r="F43" s="198" t="s">
        <v>344</v>
      </c>
      <c r="G43" s="198" t="s">
        <v>345</v>
      </c>
      <c r="H43" s="418" t="s">
        <v>18</v>
      </c>
      <c r="I43" s="415"/>
      <c r="J43" s="418" t="s">
        <v>19</v>
      </c>
      <c r="K43" s="200">
        <f t="shared" si="0"/>
        <v>22</v>
      </c>
      <c r="L43" s="419" t="s">
        <v>20</v>
      </c>
      <c r="M43" s="401">
        <v>16</v>
      </c>
      <c r="N43" s="402">
        <f t="shared" si="57"/>
        <v>9.9700000000000006</v>
      </c>
      <c r="O43" s="420">
        <v>9.9700000000000006</v>
      </c>
      <c r="P43" s="110">
        <f t="shared" si="8"/>
        <v>254.43440000000001</v>
      </c>
      <c r="Q43" s="195" t="s">
        <v>139</v>
      </c>
      <c r="R43" s="113">
        <f t="shared" si="9"/>
        <v>8</v>
      </c>
      <c r="S43" s="114">
        <f t="shared" si="10"/>
        <v>92.521600000000007</v>
      </c>
      <c r="T43" s="113">
        <f t="shared" si="11"/>
        <v>10</v>
      </c>
      <c r="U43" s="115">
        <f t="shared" si="12"/>
        <v>115.65200000000002</v>
      </c>
      <c r="V43" s="113">
        <f t="shared" si="13"/>
        <v>2</v>
      </c>
      <c r="W43" s="115">
        <f t="shared" si="14"/>
        <v>23.130400000000002</v>
      </c>
      <c r="X43" s="113">
        <f t="shared" si="15"/>
        <v>2</v>
      </c>
      <c r="Y43" s="115">
        <f t="shared" si="16"/>
        <v>23.130400000000002</v>
      </c>
      <c r="Z43" s="116">
        <f t="shared" si="17"/>
        <v>254.43440000000004</v>
      </c>
      <c r="AA43" s="117" t="b">
        <f t="shared" si="18"/>
        <v>1</v>
      </c>
      <c r="AB43" s="415"/>
      <c r="AC43" s="429"/>
      <c r="AD43" s="399" t="s">
        <v>22</v>
      </c>
      <c r="AE43" s="108" t="s">
        <v>23</v>
      </c>
      <c r="AF43" s="430"/>
      <c r="AG43" s="431"/>
      <c r="AH43" s="216"/>
      <c r="AI43" s="407">
        <f t="shared" si="19"/>
        <v>0</v>
      </c>
      <c r="AJ43" s="216"/>
      <c r="AK43" s="407">
        <f t="shared" si="20"/>
        <v>0</v>
      </c>
      <c r="AL43" s="216">
        <v>8</v>
      </c>
      <c r="AM43" s="407">
        <f t="shared" si="21"/>
        <v>92.521600000000007</v>
      </c>
      <c r="AN43" s="216">
        <v>8</v>
      </c>
      <c r="AO43" s="407">
        <f t="shared" si="22"/>
        <v>92.521600000000007</v>
      </c>
      <c r="AP43" s="216">
        <v>1</v>
      </c>
      <c r="AQ43" s="407">
        <f t="shared" si="23"/>
        <v>11.565200000000001</v>
      </c>
      <c r="AR43" s="216">
        <v>1</v>
      </c>
      <c r="AS43" s="407">
        <f t="shared" si="24"/>
        <v>11.565200000000001</v>
      </c>
      <c r="AT43" s="216">
        <v>0</v>
      </c>
      <c r="AU43" s="407">
        <f t="shared" si="25"/>
        <v>0</v>
      </c>
      <c r="AV43" s="216">
        <v>1</v>
      </c>
      <c r="AW43" s="407">
        <f t="shared" si="26"/>
        <v>11.565200000000001</v>
      </c>
      <c r="AX43" s="216">
        <v>1</v>
      </c>
      <c r="AY43" s="407">
        <f t="shared" si="27"/>
        <v>11.565200000000001</v>
      </c>
      <c r="AZ43" s="216">
        <v>1</v>
      </c>
      <c r="BA43" s="407">
        <f t="shared" si="28"/>
        <v>11.565200000000001</v>
      </c>
      <c r="BB43" s="216">
        <v>1</v>
      </c>
      <c r="BC43" s="407">
        <f t="shared" si="29"/>
        <v>11.565200000000001</v>
      </c>
      <c r="BD43" s="216">
        <v>0</v>
      </c>
      <c r="BE43" s="407">
        <f t="shared" si="30"/>
        <v>0</v>
      </c>
      <c r="BF43" s="408">
        <f t="shared" si="31"/>
        <v>254.43440000000001</v>
      </c>
      <c r="BG43" s="408">
        <f t="shared" si="32"/>
        <v>254.43440000000001</v>
      </c>
      <c r="BH43" s="409" t="b">
        <f t="shared" si="33"/>
        <v>1</v>
      </c>
      <c r="BI43" s="408">
        <f t="shared" si="34"/>
        <v>0</v>
      </c>
      <c r="BJ43" s="410">
        <f t="shared" si="36"/>
        <v>21110072</v>
      </c>
      <c r="BK43" s="411">
        <v>348</v>
      </c>
      <c r="BL43" s="411">
        <v>5</v>
      </c>
      <c r="BM43" s="412">
        <f t="shared" si="37"/>
        <v>8</v>
      </c>
      <c r="BN43" s="412">
        <f t="shared" si="38"/>
        <v>10</v>
      </c>
      <c r="BO43" s="412">
        <f t="shared" si="39"/>
        <v>2</v>
      </c>
      <c r="BP43" s="412">
        <f t="shared" si="40"/>
        <v>2</v>
      </c>
      <c r="BQ43" s="413">
        <f t="shared" si="41"/>
        <v>9.9700000000000006</v>
      </c>
      <c r="BR43" s="414">
        <f t="shared" si="35"/>
        <v>16</v>
      </c>
      <c r="BS43" s="414">
        <v>0</v>
      </c>
      <c r="BT43" s="414">
        <v>1</v>
      </c>
      <c r="BU43" s="414" t="s">
        <v>139</v>
      </c>
      <c r="BV43" s="414" t="str">
        <f t="shared" si="42"/>
        <v>0</v>
      </c>
      <c r="BW43" s="414" t="str">
        <f t="shared" si="43"/>
        <v>0</v>
      </c>
      <c r="BX43" s="414" t="str">
        <f t="shared" si="44"/>
        <v>1</v>
      </c>
      <c r="BY43" s="414" t="s">
        <v>23</v>
      </c>
      <c r="BZ43" s="408">
        <f t="shared" si="45"/>
        <v>0</v>
      </c>
      <c r="CA43" s="408">
        <f t="shared" si="46"/>
        <v>0</v>
      </c>
      <c r="CB43" s="408">
        <f t="shared" si="47"/>
        <v>92.521600000000007</v>
      </c>
      <c r="CC43" s="408">
        <f t="shared" si="48"/>
        <v>92.521600000000007</v>
      </c>
      <c r="CD43" s="408">
        <f t="shared" si="49"/>
        <v>11.565200000000001</v>
      </c>
      <c r="CE43" s="408">
        <f t="shared" si="50"/>
        <v>11.565200000000001</v>
      </c>
      <c r="CF43" s="408">
        <f t="shared" si="51"/>
        <v>0</v>
      </c>
      <c r="CG43" s="408">
        <f t="shared" si="52"/>
        <v>11.565200000000001</v>
      </c>
      <c r="CH43" s="408">
        <f t="shared" si="53"/>
        <v>11.565200000000001</v>
      </c>
      <c r="CI43" s="408">
        <f t="shared" si="54"/>
        <v>11.565200000000001</v>
      </c>
      <c r="CJ43" s="253">
        <f t="shared" si="55"/>
        <v>11.565200000000001</v>
      </c>
      <c r="CK43" s="253">
        <f t="shared" si="56"/>
        <v>0</v>
      </c>
    </row>
    <row r="44" spans="2:89" s="10" customFormat="1" x14ac:dyDescent="0.3">
      <c r="B44" s="396">
        <v>21</v>
      </c>
      <c r="C44" s="192">
        <v>211011</v>
      </c>
      <c r="D44" s="397">
        <v>21110077</v>
      </c>
      <c r="E44" s="398" t="s">
        <v>145</v>
      </c>
      <c r="F44" s="108" t="s">
        <v>344</v>
      </c>
      <c r="G44" s="108" t="s">
        <v>345</v>
      </c>
      <c r="H44" s="399" t="s">
        <v>18</v>
      </c>
      <c r="I44" s="400"/>
      <c r="J44" s="399" t="s">
        <v>19</v>
      </c>
      <c r="K44" s="111">
        <f t="shared" si="0"/>
        <v>0</v>
      </c>
      <c r="L44" s="401" t="s">
        <v>20</v>
      </c>
      <c r="M44" s="401">
        <v>16</v>
      </c>
      <c r="N44" s="402">
        <f t="shared" si="57"/>
        <v>20.420000000000002</v>
      </c>
      <c r="O44" s="403">
        <v>20.420000000000002</v>
      </c>
      <c r="P44" s="110">
        <f t="shared" si="8"/>
        <v>0</v>
      </c>
      <c r="Q44" s="153" t="s">
        <v>139</v>
      </c>
      <c r="R44" s="113">
        <f t="shared" si="9"/>
        <v>0</v>
      </c>
      <c r="S44" s="114">
        <f t="shared" si="10"/>
        <v>0</v>
      </c>
      <c r="T44" s="113">
        <f t="shared" si="11"/>
        <v>0</v>
      </c>
      <c r="U44" s="115">
        <f t="shared" si="12"/>
        <v>0</v>
      </c>
      <c r="V44" s="113">
        <f t="shared" si="13"/>
        <v>0</v>
      </c>
      <c r="W44" s="115">
        <f t="shared" si="14"/>
        <v>0</v>
      </c>
      <c r="X44" s="113">
        <f t="shared" si="15"/>
        <v>0</v>
      </c>
      <c r="Y44" s="115">
        <f t="shared" si="16"/>
        <v>0</v>
      </c>
      <c r="Z44" s="116">
        <f t="shared" si="17"/>
        <v>0</v>
      </c>
      <c r="AA44" s="117" t="b">
        <f t="shared" si="18"/>
        <v>1</v>
      </c>
      <c r="AB44" s="400"/>
      <c r="AC44" s="426"/>
      <c r="AD44" s="399" t="s">
        <v>22</v>
      </c>
      <c r="AE44" s="108" t="s">
        <v>23</v>
      </c>
      <c r="AF44" s="427"/>
      <c r="AG44" s="428"/>
      <c r="AH44" s="127">
        <v>0</v>
      </c>
      <c r="AI44" s="407">
        <f t="shared" si="19"/>
        <v>0</v>
      </c>
      <c r="AJ44" s="127">
        <v>0</v>
      </c>
      <c r="AK44" s="407">
        <f t="shared" si="20"/>
        <v>0</v>
      </c>
      <c r="AL44" s="127"/>
      <c r="AM44" s="407">
        <f t="shared" si="21"/>
        <v>0</v>
      </c>
      <c r="AN44" s="127"/>
      <c r="AO44" s="407">
        <f t="shared" si="22"/>
        <v>0</v>
      </c>
      <c r="AP44" s="127"/>
      <c r="AQ44" s="407">
        <f t="shared" si="23"/>
        <v>0</v>
      </c>
      <c r="AR44" s="127"/>
      <c r="AS44" s="407">
        <f t="shared" si="24"/>
        <v>0</v>
      </c>
      <c r="AT44" s="127"/>
      <c r="AU44" s="407">
        <f t="shared" si="25"/>
        <v>0</v>
      </c>
      <c r="AV44" s="127"/>
      <c r="AW44" s="407">
        <f t="shared" si="26"/>
        <v>0</v>
      </c>
      <c r="AX44" s="127"/>
      <c r="AY44" s="407">
        <f t="shared" si="27"/>
        <v>0</v>
      </c>
      <c r="AZ44" s="127"/>
      <c r="BA44" s="407">
        <f t="shared" si="28"/>
        <v>0</v>
      </c>
      <c r="BB44" s="127"/>
      <c r="BC44" s="407">
        <f t="shared" si="29"/>
        <v>0</v>
      </c>
      <c r="BD44" s="127"/>
      <c r="BE44" s="407">
        <f t="shared" si="30"/>
        <v>0</v>
      </c>
      <c r="BF44" s="408">
        <f t="shared" si="31"/>
        <v>0</v>
      </c>
      <c r="BG44" s="408">
        <f t="shared" si="32"/>
        <v>0</v>
      </c>
      <c r="BH44" s="409" t="b">
        <f t="shared" si="33"/>
        <v>1</v>
      </c>
      <c r="BI44" s="408">
        <f t="shared" si="34"/>
        <v>0</v>
      </c>
      <c r="BJ44" s="410">
        <f t="shared" si="36"/>
        <v>21110077</v>
      </c>
      <c r="BK44" s="411">
        <v>348</v>
      </c>
      <c r="BL44" s="411">
        <v>5</v>
      </c>
      <c r="BM44" s="412">
        <f t="shared" si="37"/>
        <v>0</v>
      </c>
      <c r="BN44" s="412">
        <f t="shared" si="38"/>
        <v>0</v>
      </c>
      <c r="BO44" s="412">
        <f t="shared" si="39"/>
        <v>0</v>
      </c>
      <c r="BP44" s="412">
        <f t="shared" si="40"/>
        <v>0</v>
      </c>
      <c r="BQ44" s="413">
        <f t="shared" si="41"/>
        <v>20.420000000000002</v>
      </c>
      <c r="BR44" s="414">
        <f t="shared" si="35"/>
        <v>16</v>
      </c>
      <c r="BS44" s="414">
        <v>0</v>
      </c>
      <c r="BT44" s="414">
        <v>1</v>
      </c>
      <c r="BU44" s="414" t="s">
        <v>139</v>
      </c>
      <c r="BV44" s="414" t="str">
        <f t="shared" si="42"/>
        <v>0</v>
      </c>
      <c r="BW44" s="414" t="str">
        <f t="shared" si="43"/>
        <v>0</v>
      </c>
      <c r="BX44" s="414" t="str">
        <f t="shared" si="44"/>
        <v>1</v>
      </c>
      <c r="BY44" s="414" t="s">
        <v>23</v>
      </c>
      <c r="BZ44" s="408">
        <f t="shared" si="45"/>
        <v>0</v>
      </c>
      <c r="CA44" s="408">
        <f t="shared" si="46"/>
        <v>0</v>
      </c>
      <c r="CB44" s="408">
        <f t="shared" si="47"/>
        <v>0</v>
      </c>
      <c r="CC44" s="408">
        <f t="shared" si="48"/>
        <v>0</v>
      </c>
      <c r="CD44" s="408">
        <f t="shared" si="49"/>
        <v>0</v>
      </c>
      <c r="CE44" s="408">
        <f t="shared" si="50"/>
        <v>0</v>
      </c>
      <c r="CF44" s="408">
        <f t="shared" si="51"/>
        <v>0</v>
      </c>
      <c r="CG44" s="408">
        <f t="shared" si="52"/>
        <v>0</v>
      </c>
      <c r="CH44" s="408">
        <f t="shared" si="53"/>
        <v>0</v>
      </c>
      <c r="CI44" s="408">
        <f t="shared" si="54"/>
        <v>0</v>
      </c>
      <c r="CJ44" s="253">
        <f t="shared" si="55"/>
        <v>0</v>
      </c>
      <c r="CK44" s="253">
        <f t="shared" si="56"/>
        <v>0</v>
      </c>
    </row>
    <row r="45" spans="2:89" s="211" customFormat="1" x14ac:dyDescent="0.3">
      <c r="B45" s="415">
        <v>21</v>
      </c>
      <c r="C45" s="195">
        <v>211011</v>
      </c>
      <c r="D45" s="416">
        <v>21110077</v>
      </c>
      <c r="E45" s="417" t="s">
        <v>145</v>
      </c>
      <c r="F45" s="198" t="s">
        <v>344</v>
      </c>
      <c r="G45" s="198" t="s">
        <v>345</v>
      </c>
      <c r="H45" s="418" t="s">
        <v>18</v>
      </c>
      <c r="I45" s="415"/>
      <c r="J45" s="418" t="s">
        <v>19</v>
      </c>
      <c r="K45" s="200">
        <f t="shared" si="0"/>
        <v>18</v>
      </c>
      <c r="L45" s="419" t="s">
        <v>20</v>
      </c>
      <c r="M45" s="401">
        <v>16</v>
      </c>
      <c r="N45" s="402">
        <f t="shared" si="57"/>
        <v>19.37</v>
      </c>
      <c r="O45" s="420">
        <v>19.37</v>
      </c>
      <c r="P45" s="110">
        <f t="shared" si="8"/>
        <v>404.44560000000001</v>
      </c>
      <c r="Q45" s="195" t="s">
        <v>139</v>
      </c>
      <c r="R45" s="113">
        <f t="shared" si="9"/>
        <v>5</v>
      </c>
      <c r="S45" s="114">
        <f t="shared" si="10"/>
        <v>112.346</v>
      </c>
      <c r="T45" s="113">
        <f t="shared" si="11"/>
        <v>7</v>
      </c>
      <c r="U45" s="115">
        <f t="shared" si="12"/>
        <v>157.28440000000001</v>
      </c>
      <c r="V45" s="113">
        <f t="shared" si="13"/>
        <v>3</v>
      </c>
      <c r="W45" s="115">
        <f t="shared" si="14"/>
        <v>67.407600000000002</v>
      </c>
      <c r="X45" s="113">
        <f t="shared" si="15"/>
        <v>3</v>
      </c>
      <c r="Y45" s="115">
        <f t="shared" si="16"/>
        <v>67.407600000000002</v>
      </c>
      <c r="Z45" s="116">
        <f t="shared" si="17"/>
        <v>404.44560000000001</v>
      </c>
      <c r="AA45" s="117" t="b">
        <f t="shared" si="18"/>
        <v>1</v>
      </c>
      <c r="AB45" s="415"/>
      <c r="AC45" s="429"/>
      <c r="AD45" s="399" t="s">
        <v>22</v>
      </c>
      <c r="AE45" s="108" t="s">
        <v>23</v>
      </c>
      <c r="AF45" s="430"/>
      <c r="AG45" s="431"/>
      <c r="AH45" s="216"/>
      <c r="AI45" s="407">
        <f t="shared" si="19"/>
        <v>0</v>
      </c>
      <c r="AJ45" s="216"/>
      <c r="AK45" s="407">
        <f t="shared" si="20"/>
        <v>0</v>
      </c>
      <c r="AL45" s="216">
        <v>5</v>
      </c>
      <c r="AM45" s="407">
        <f t="shared" si="21"/>
        <v>112.346</v>
      </c>
      <c r="AN45" s="216">
        <v>5</v>
      </c>
      <c r="AO45" s="407">
        <f t="shared" si="22"/>
        <v>112.346</v>
      </c>
      <c r="AP45" s="216">
        <v>1</v>
      </c>
      <c r="AQ45" s="407">
        <f t="shared" si="23"/>
        <v>22.469200000000001</v>
      </c>
      <c r="AR45" s="216">
        <v>1</v>
      </c>
      <c r="AS45" s="407">
        <f t="shared" si="24"/>
        <v>22.469200000000001</v>
      </c>
      <c r="AT45" s="216">
        <v>1</v>
      </c>
      <c r="AU45" s="407">
        <f t="shared" si="25"/>
        <v>22.469200000000001</v>
      </c>
      <c r="AV45" s="216">
        <v>1</v>
      </c>
      <c r="AW45" s="407">
        <f t="shared" si="26"/>
        <v>22.469200000000001</v>
      </c>
      <c r="AX45" s="216">
        <v>1</v>
      </c>
      <c r="AY45" s="407">
        <f t="shared" si="27"/>
        <v>22.469200000000001</v>
      </c>
      <c r="AZ45" s="216">
        <v>1</v>
      </c>
      <c r="BA45" s="407">
        <f t="shared" si="28"/>
        <v>22.469200000000001</v>
      </c>
      <c r="BB45" s="216">
        <v>1</v>
      </c>
      <c r="BC45" s="407">
        <f t="shared" si="29"/>
        <v>22.469200000000001</v>
      </c>
      <c r="BD45" s="216">
        <v>1</v>
      </c>
      <c r="BE45" s="407">
        <f t="shared" si="30"/>
        <v>22.469200000000001</v>
      </c>
      <c r="BF45" s="408">
        <f t="shared" si="31"/>
        <v>404.44560000000001</v>
      </c>
      <c r="BG45" s="408">
        <f t="shared" si="32"/>
        <v>404.44560000000001</v>
      </c>
      <c r="BH45" s="409" t="b">
        <f t="shared" si="33"/>
        <v>1</v>
      </c>
      <c r="BI45" s="408">
        <f t="shared" si="34"/>
        <v>0</v>
      </c>
      <c r="BJ45" s="410">
        <f t="shared" si="36"/>
        <v>21110077</v>
      </c>
      <c r="BK45" s="411">
        <v>348</v>
      </c>
      <c r="BL45" s="411">
        <v>5</v>
      </c>
      <c r="BM45" s="412">
        <f t="shared" si="37"/>
        <v>5</v>
      </c>
      <c r="BN45" s="412">
        <f t="shared" si="38"/>
        <v>7</v>
      </c>
      <c r="BO45" s="412">
        <f t="shared" si="39"/>
        <v>3</v>
      </c>
      <c r="BP45" s="412">
        <f t="shared" si="40"/>
        <v>3</v>
      </c>
      <c r="BQ45" s="413">
        <f t="shared" si="41"/>
        <v>19.37</v>
      </c>
      <c r="BR45" s="414">
        <f t="shared" si="35"/>
        <v>16</v>
      </c>
      <c r="BS45" s="414">
        <v>0</v>
      </c>
      <c r="BT45" s="414">
        <v>1</v>
      </c>
      <c r="BU45" s="414" t="s">
        <v>139</v>
      </c>
      <c r="BV45" s="414" t="str">
        <f t="shared" si="42"/>
        <v>0</v>
      </c>
      <c r="BW45" s="414" t="str">
        <f t="shared" si="43"/>
        <v>0</v>
      </c>
      <c r="BX45" s="414" t="str">
        <f t="shared" si="44"/>
        <v>1</v>
      </c>
      <c r="BY45" s="414" t="s">
        <v>23</v>
      </c>
      <c r="BZ45" s="408">
        <f t="shared" si="45"/>
        <v>0</v>
      </c>
      <c r="CA45" s="408">
        <f t="shared" si="46"/>
        <v>0</v>
      </c>
      <c r="CB45" s="408">
        <f t="shared" si="47"/>
        <v>112.346</v>
      </c>
      <c r="CC45" s="408">
        <f t="shared" si="48"/>
        <v>112.346</v>
      </c>
      <c r="CD45" s="408">
        <f t="shared" si="49"/>
        <v>22.469200000000001</v>
      </c>
      <c r="CE45" s="408">
        <f t="shared" si="50"/>
        <v>22.469200000000001</v>
      </c>
      <c r="CF45" s="408">
        <f t="shared" si="51"/>
        <v>22.469200000000001</v>
      </c>
      <c r="CG45" s="408">
        <f t="shared" si="52"/>
        <v>22.469200000000001</v>
      </c>
      <c r="CH45" s="408">
        <f t="shared" si="53"/>
        <v>22.469200000000001</v>
      </c>
      <c r="CI45" s="408">
        <f t="shared" si="54"/>
        <v>22.469200000000001</v>
      </c>
      <c r="CJ45" s="253">
        <f t="shared" si="55"/>
        <v>22.469200000000001</v>
      </c>
      <c r="CK45" s="253">
        <f t="shared" si="56"/>
        <v>22.469200000000001</v>
      </c>
    </row>
    <row r="46" spans="2:89" s="10" customFormat="1" x14ac:dyDescent="0.3">
      <c r="B46" s="396">
        <v>22</v>
      </c>
      <c r="C46" s="192">
        <v>211011</v>
      </c>
      <c r="D46" s="397">
        <v>21110083</v>
      </c>
      <c r="E46" s="398" t="s">
        <v>355</v>
      </c>
      <c r="F46" s="108" t="s">
        <v>344</v>
      </c>
      <c r="G46" s="108" t="s">
        <v>345</v>
      </c>
      <c r="H46" s="399" t="s">
        <v>18</v>
      </c>
      <c r="I46" s="400"/>
      <c r="J46" s="399" t="s">
        <v>19</v>
      </c>
      <c r="K46" s="111">
        <f t="shared" si="0"/>
        <v>2</v>
      </c>
      <c r="L46" s="401" t="s">
        <v>20</v>
      </c>
      <c r="M46" s="401">
        <v>16</v>
      </c>
      <c r="N46" s="402">
        <f t="shared" si="57"/>
        <v>109.73</v>
      </c>
      <c r="O46" s="403">
        <v>109.73</v>
      </c>
      <c r="P46" s="110">
        <f t="shared" si="8"/>
        <v>254.5736</v>
      </c>
      <c r="Q46" s="153" t="s">
        <v>139</v>
      </c>
      <c r="R46" s="113">
        <f t="shared" si="9"/>
        <v>2</v>
      </c>
      <c r="S46" s="114">
        <f t="shared" si="10"/>
        <v>254.5736</v>
      </c>
      <c r="T46" s="113">
        <f t="shared" si="11"/>
        <v>0</v>
      </c>
      <c r="U46" s="115">
        <f t="shared" si="12"/>
        <v>0</v>
      </c>
      <c r="V46" s="113">
        <f t="shared" si="13"/>
        <v>0</v>
      </c>
      <c r="W46" s="115">
        <f t="shared" si="14"/>
        <v>0</v>
      </c>
      <c r="X46" s="113">
        <f t="shared" si="15"/>
        <v>0</v>
      </c>
      <c r="Y46" s="115">
        <f t="shared" si="16"/>
        <v>0</v>
      </c>
      <c r="Z46" s="116">
        <f t="shared" si="17"/>
        <v>254.5736</v>
      </c>
      <c r="AA46" s="117" t="b">
        <f t="shared" si="18"/>
        <v>1</v>
      </c>
      <c r="AB46" s="400"/>
      <c r="AC46" s="426"/>
      <c r="AD46" s="399" t="s">
        <v>22</v>
      </c>
      <c r="AE46" s="108" t="s">
        <v>23</v>
      </c>
      <c r="AF46" s="427"/>
      <c r="AG46" s="428"/>
      <c r="AH46" s="127">
        <v>0</v>
      </c>
      <c r="AI46" s="407">
        <f t="shared" si="19"/>
        <v>0</v>
      </c>
      <c r="AJ46" s="127">
        <v>2</v>
      </c>
      <c r="AK46" s="407">
        <f t="shared" si="20"/>
        <v>254.5736</v>
      </c>
      <c r="AL46" s="127"/>
      <c r="AM46" s="407">
        <f t="shared" si="21"/>
        <v>0</v>
      </c>
      <c r="AN46" s="127"/>
      <c r="AO46" s="407">
        <f t="shared" si="22"/>
        <v>0</v>
      </c>
      <c r="AP46" s="127"/>
      <c r="AQ46" s="407">
        <f t="shared" si="23"/>
        <v>0</v>
      </c>
      <c r="AR46" s="127"/>
      <c r="AS46" s="407">
        <f t="shared" si="24"/>
        <v>0</v>
      </c>
      <c r="AT46" s="127"/>
      <c r="AU46" s="407">
        <f t="shared" si="25"/>
        <v>0</v>
      </c>
      <c r="AV46" s="127"/>
      <c r="AW46" s="407">
        <f t="shared" si="26"/>
        <v>0</v>
      </c>
      <c r="AX46" s="127"/>
      <c r="AY46" s="407">
        <f t="shared" si="27"/>
        <v>0</v>
      </c>
      <c r="AZ46" s="127"/>
      <c r="BA46" s="407">
        <f t="shared" si="28"/>
        <v>0</v>
      </c>
      <c r="BB46" s="127"/>
      <c r="BC46" s="407">
        <f t="shared" si="29"/>
        <v>0</v>
      </c>
      <c r="BD46" s="127"/>
      <c r="BE46" s="407">
        <f t="shared" si="30"/>
        <v>0</v>
      </c>
      <c r="BF46" s="408">
        <f t="shared" si="31"/>
        <v>254.5736</v>
      </c>
      <c r="BG46" s="408">
        <f t="shared" si="32"/>
        <v>254.5736</v>
      </c>
      <c r="BH46" s="409" t="b">
        <f t="shared" si="33"/>
        <v>1</v>
      </c>
      <c r="BI46" s="408">
        <f t="shared" si="34"/>
        <v>0</v>
      </c>
      <c r="BJ46" s="410">
        <f t="shared" si="36"/>
        <v>21110083</v>
      </c>
      <c r="BK46" s="411">
        <v>348</v>
      </c>
      <c r="BL46" s="411">
        <v>5</v>
      </c>
      <c r="BM46" s="412">
        <f t="shared" si="37"/>
        <v>2</v>
      </c>
      <c r="BN46" s="412">
        <f t="shared" si="38"/>
        <v>0</v>
      </c>
      <c r="BO46" s="412">
        <f t="shared" si="39"/>
        <v>0</v>
      </c>
      <c r="BP46" s="412">
        <f t="shared" si="40"/>
        <v>0</v>
      </c>
      <c r="BQ46" s="413">
        <f t="shared" si="41"/>
        <v>109.73</v>
      </c>
      <c r="BR46" s="414">
        <f t="shared" si="35"/>
        <v>16</v>
      </c>
      <c r="BS46" s="414">
        <v>0</v>
      </c>
      <c r="BT46" s="414">
        <v>1</v>
      </c>
      <c r="BU46" s="414" t="s">
        <v>139</v>
      </c>
      <c r="BV46" s="414" t="str">
        <f t="shared" si="42"/>
        <v>0</v>
      </c>
      <c r="BW46" s="414" t="str">
        <f t="shared" si="43"/>
        <v>0</v>
      </c>
      <c r="BX46" s="414" t="str">
        <f t="shared" si="44"/>
        <v>1</v>
      </c>
      <c r="BY46" s="414" t="s">
        <v>23</v>
      </c>
      <c r="BZ46" s="408">
        <f t="shared" si="45"/>
        <v>0</v>
      </c>
      <c r="CA46" s="408">
        <f t="shared" si="46"/>
        <v>254.5736</v>
      </c>
      <c r="CB46" s="408">
        <f t="shared" si="47"/>
        <v>0</v>
      </c>
      <c r="CC46" s="408">
        <f t="shared" si="48"/>
        <v>0</v>
      </c>
      <c r="CD46" s="408">
        <f t="shared" si="49"/>
        <v>0</v>
      </c>
      <c r="CE46" s="408">
        <f t="shared" si="50"/>
        <v>0</v>
      </c>
      <c r="CF46" s="408">
        <f t="shared" si="51"/>
        <v>0</v>
      </c>
      <c r="CG46" s="408">
        <f t="shared" si="52"/>
        <v>0</v>
      </c>
      <c r="CH46" s="408">
        <f t="shared" si="53"/>
        <v>0</v>
      </c>
      <c r="CI46" s="408">
        <f t="shared" si="54"/>
        <v>0</v>
      </c>
      <c r="CJ46" s="253">
        <f t="shared" si="55"/>
        <v>0</v>
      </c>
      <c r="CK46" s="253">
        <f t="shared" si="56"/>
        <v>0</v>
      </c>
    </row>
    <row r="47" spans="2:89" s="211" customFormat="1" x14ac:dyDescent="0.3">
      <c r="B47" s="415">
        <v>22</v>
      </c>
      <c r="C47" s="195">
        <v>211011</v>
      </c>
      <c r="D47" s="416">
        <v>21110083</v>
      </c>
      <c r="E47" s="417" t="s">
        <v>355</v>
      </c>
      <c r="F47" s="198" t="s">
        <v>344</v>
      </c>
      <c r="G47" s="198" t="s">
        <v>345</v>
      </c>
      <c r="H47" s="418" t="s">
        <v>18</v>
      </c>
      <c r="I47" s="415"/>
      <c r="J47" s="418" t="s">
        <v>19</v>
      </c>
      <c r="K47" s="200">
        <f t="shared" si="0"/>
        <v>14</v>
      </c>
      <c r="L47" s="419" t="s">
        <v>20</v>
      </c>
      <c r="M47" s="401">
        <v>16</v>
      </c>
      <c r="N47" s="402">
        <f t="shared" si="57"/>
        <v>78.209999999999994</v>
      </c>
      <c r="O47" s="420">
        <v>78.209999999999994</v>
      </c>
      <c r="P47" s="110">
        <f t="shared" si="8"/>
        <v>1270.1303999999998</v>
      </c>
      <c r="Q47" s="195" t="s">
        <v>139</v>
      </c>
      <c r="R47" s="113">
        <f t="shared" si="9"/>
        <v>4</v>
      </c>
      <c r="S47" s="114">
        <f t="shared" si="10"/>
        <v>362.89439999999996</v>
      </c>
      <c r="T47" s="113">
        <f t="shared" si="11"/>
        <v>6</v>
      </c>
      <c r="U47" s="115">
        <f t="shared" si="12"/>
        <v>544.34159999999997</v>
      </c>
      <c r="V47" s="113">
        <f t="shared" si="13"/>
        <v>2</v>
      </c>
      <c r="W47" s="115">
        <f t="shared" si="14"/>
        <v>181.44719999999998</v>
      </c>
      <c r="X47" s="113">
        <f t="shared" si="15"/>
        <v>2</v>
      </c>
      <c r="Y47" s="115">
        <f t="shared" si="16"/>
        <v>181.44719999999998</v>
      </c>
      <c r="Z47" s="116">
        <f t="shared" si="17"/>
        <v>1270.1304</v>
      </c>
      <c r="AA47" s="117" t="b">
        <f t="shared" si="18"/>
        <v>1</v>
      </c>
      <c r="AB47" s="415"/>
      <c r="AC47" s="429"/>
      <c r="AD47" s="399" t="s">
        <v>22</v>
      </c>
      <c r="AE47" s="108" t="s">
        <v>23</v>
      </c>
      <c r="AF47" s="430"/>
      <c r="AG47" s="431"/>
      <c r="AH47" s="216"/>
      <c r="AI47" s="407">
        <f t="shared" si="19"/>
        <v>0</v>
      </c>
      <c r="AJ47" s="216"/>
      <c r="AK47" s="407">
        <f t="shared" si="20"/>
        <v>0</v>
      </c>
      <c r="AL47" s="216">
        <v>4</v>
      </c>
      <c r="AM47" s="407">
        <f t="shared" si="21"/>
        <v>362.89439999999996</v>
      </c>
      <c r="AN47" s="216">
        <v>4</v>
      </c>
      <c r="AO47" s="407">
        <f t="shared" si="22"/>
        <v>362.89439999999996</v>
      </c>
      <c r="AP47" s="216">
        <v>1</v>
      </c>
      <c r="AQ47" s="407">
        <f t="shared" si="23"/>
        <v>90.72359999999999</v>
      </c>
      <c r="AR47" s="216">
        <v>1</v>
      </c>
      <c r="AS47" s="407">
        <f t="shared" si="24"/>
        <v>90.72359999999999</v>
      </c>
      <c r="AT47" s="216">
        <v>0</v>
      </c>
      <c r="AU47" s="407">
        <f t="shared" si="25"/>
        <v>0</v>
      </c>
      <c r="AV47" s="216">
        <v>1</v>
      </c>
      <c r="AW47" s="407">
        <f t="shared" si="26"/>
        <v>90.72359999999999</v>
      </c>
      <c r="AX47" s="216">
        <v>1</v>
      </c>
      <c r="AY47" s="407">
        <f t="shared" si="27"/>
        <v>90.72359999999999</v>
      </c>
      <c r="AZ47" s="216">
        <v>1</v>
      </c>
      <c r="BA47" s="407">
        <f t="shared" si="28"/>
        <v>90.72359999999999</v>
      </c>
      <c r="BB47" s="216">
        <v>1</v>
      </c>
      <c r="BC47" s="407">
        <f t="shared" si="29"/>
        <v>90.72359999999999</v>
      </c>
      <c r="BD47" s="216">
        <v>0</v>
      </c>
      <c r="BE47" s="407">
        <f t="shared" si="30"/>
        <v>0</v>
      </c>
      <c r="BF47" s="408">
        <f t="shared" si="31"/>
        <v>1270.1303999999998</v>
      </c>
      <c r="BG47" s="408">
        <f t="shared" si="32"/>
        <v>1270.1303999999998</v>
      </c>
      <c r="BH47" s="409" t="b">
        <f t="shared" si="33"/>
        <v>1</v>
      </c>
      <c r="BI47" s="408">
        <f t="shared" si="34"/>
        <v>0</v>
      </c>
      <c r="BJ47" s="410">
        <f t="shared" si="36"/>
        <v>21110083</v>
      </c>
      <c r="BK47" s="411">
        <v>348</v>
      </c>
      <c r="BL47" s="411">
        <v>5</v>
      </c>
      <c r="BM47" s="412">
        <f t="shared" si="37"/>
        <v>4</v>
      </c>
      <c r="BN47" s="412">
        <f t="shared" si="38"/>
        <v>6</v>
      </c>
      <c r="BO47" s="412">
        <f t="shared" si="39"/>
        <v>2</v>
      </c>
      <c r="BP47" s="412">
        <f t="shared" si="40"/>
        <v>2</v>
      </c>
      <c r="BQ47" s="413">
        <f t="shared" si="41"/>
        <v>78.209999999999994</v>
      </c>
      <c r="BR47" s="414">
        <f t="shared" si="35"/>
        <v>16</v>
      </c>
      <c r="BS47" s="414">
        <v>0</v>
      </c>
      <c r="BT47" s="414">
        <v>1</v>
      </c>
      <c r="BU47" s="414" t="s">
        <v>139</v>
      </c>
      <c r="BV47" s="414" t="str">
        <f t="shared" si="42"/>
        <v>0</v>
      </c>
      <c r="BW47" s="414" t="str">
        <f t="shared" si="43"/>
        <v>0</v>
      </c>
      <c r="BX47" s="414" t="str">
        <f t="shared" si="44"/>
        <v>1</v>
      </c>
      <c r="BY47" s="414" t="s">
        <v>23</v>
      </c>
      <c r="BZ47" s="408">
        <f t="shared" si="45"/>
        <v>0</v>
      </c>
      <c r="CA47" s="408">
        <f t="shared" si="46"/>
        <v>0</v>
      </c>
      <c r="CB47" s="408">
        <f t="shared" si="47"/>
        <v>362.89439999999996</v>
      </c>
      <c r="CC47" s="408">
        <f t="shared" si="48"/>
        <v>362.89439999999996</v>
      </c>
      <c r="CD47" s="408">
        <f t="shared" si="49"/>
        <v>90.72359999999999</v>
      </c>
      <c r="CE47" s="408">
        <f t="shared" si="50"/>
        <v>90.72359999999999</v>
      </c>
      <c r="CF47" s="408">
        <f t="shared" si="51"/>
        <v>0</v>
      </c>
      <c r="CG47" s="408">
        <f t="shared" si="52"/>
        <v>90.72359999999999</v>
      </c>
      <c r="CH47" s="408">
        <f t="shared" si="53"/>
        <v>90.72359999999999</v>
      </c>
      <c r="CI47" s="408">
        <f t="shared" si="54"/>
        <v>90.72359999999999</v>
      </c>
      <c r="CJ47" s="253">
        <f t="shared" si="55"/>
        <v>90.72359999999999</v>
      </c>
      <c r="CK47" s="253">
        <f t="shared" si="56"/>
        <v>0</v>
      </c>
    </row>
    <row r="48" spans="2:89" s="10" customFormat="1" x14ac:dyDescent="0.3">
      <c r="B48" s="396">
        <v>23</v>
      </c>
      <c r="C48" s="192">
        <v>211011</v>
      </c>
      <c r="D48" s="397">
        <v>21110091</v>
      </c>
      <c r="E48" s="398" t="s">
        <v>146</v>
      </c>
      <c r="F48" s="108" t="s">
        <v>344</v>
      </c>
      <c r="G48" s="108" t="s">
        <v>345</v>
      </c>
      <c r="H48" s="399" t="s">
        <v>18</v>
      </c>
      <c r="I48" s="400"/>
      <c r="J48" s="399" t="s">
        <v>19</v>
      </c>
      <c r="K48" s="111">
        <f t="shared" si="0"/>
        <v>0</v>
      </c>
      <c r="L48" s="401" t="s">
        <v>138</v>
      </c>
      <c r="M48" s="401">
        <v>16</v>
      </c>
      <c r="N48" s="402">
        <f t="shared" si="57"/>
        <v>24.79</v>
      </c>
      <c r="O48" s="403">
        <v>24.79</v>
      </c>
      <c r="P48" s="110">
        <f t="shared" si="8"/>
        <v>0</v>
      </c>
      <c r="Q48" s="153" t="s">
        <v>139</v>
      </c>
      <c r="R48" s="113">
        <f t="shared" si="9"/>
        <v>0</v>
      </c>
      <c r="S48" s="114">
        <f t="shared" si="10"/>
        <v>0</v>
      </c>
      <c r="T48" s="113">
        <f t="shared" si="11"/>
        <v>0</v>
      </c>
      <c r="U48" s="115">
        <f t="shared" si="12"/>
        <v>0</v>
      </c>
      <c r="V48" s="113">
        <f t="shared" si="13"/>
        <v>0</v>
      </c>
      <c r="W48" s="115">
        <f t="shared" si="14"/>
        <v>0</v>
      </c>
      <c r="X48" s="113">
        <f t="shared" si="15"/>
        <v>0</v>
      </c>
      <c r="Y48" s="115">
        <f t="shared" si="16"/>
        <v>0</v>
      </c>
      <c r="Z48" s="116">
        <f t="shared" si="17"/>
        <v>0</v>
      </c>
      <c r="AA48" s="117" t="b">
        <f t="shared" si="18"/>
        <v>1</v>
      </c>
      <c r="AB48" s="400"/>
      <c r="AC48" s="426"/>
      <c r="AD48" s="399" t="s">
        <v>22</v>
      </c>
      <c r="AE48" s="108" t="s">
        <v>23</v>
      </c>
      <c r="AF48" s="427"/>
      <c r="AG48" s="428"/>
      <c r="AH48" s="127">
        <v>0</v>
      </c>
      <c r="AI48" s="407">
        <f t="shared" si="19"/>
        <v>0</v>
      </c>
      <c r="AJ48" s="127">
        <v>0</v>
      </c>
      <c r="AK48" s="407">
        <f t="shared" si="20"/>
        <v>0</v>
      </c>
      <c r="AL48" s="127"/>
      <c r="AM48" s="407">
        <f t="shared" si="21"/>
        <v>0</v>
      </c>
      <c r="AN48" s="127"/>
      <c r="AO48" s="407">
        <f t="shared" si="22"/>
        <v>0</v>
      </c>
      <c r="AP48" s="127"/>
      <c r="AQ48" s="407">
        <f t="shared" si="23"/>
        <v>0</v>
      </c>
      <c r="AR48" s="127"/>
      <c r="AS48" s="407">
        <f t="shared" si="24"/>
        <v>0</v>
      </c>
      <c r="AT48" s="127"/>
      <c r="AU48" s="407">
        <f t="shared" si="25"/>
        <v>0</v>
      </c>
      <c r="AV48" s="127"/>
      <c r="AW48" s="407">
        <f t="shared" si="26"/>
        <v>0</v>
      </c>
      <c r="AX48" s="127"/>
      <c r="AY48" s="407">
        <f t="shared" si="27"/>
        <v>0</v>
      </c>
      <c r="AZ48" s="127"/>
      <c r="BA48" s="407">
        <f t="shared" si="28"/>
        <v>0</v>
      </c>
      <c r="BB48" s="127"/>
      <c r="BC48" s="407">
        <f t="shared" si="29"/>
        <v>0</v>
      </c>
      <c r="BD48" s="127"/>
      <c r="BE48" s="407">
        <f t="shared" si="30"/>
        <v>0</v>
      </c>
      <c r="BF48" s="408">
        <f t="shared" si="31"/>
        <v>0</v>
      </c>
      <c r="BG48" s="408">
        <f t="shared" si="32"/>
        <v>0</v>
      </c>
      <c r="BH48" s="409" t="b">
        <f t="shared" si="33"/>
        <v>1</v>
      </c>
      <c r="BI48" s="408">
        <f t="shared" si="34"/>
        <v>0</v>
      </c>
      <c r="BJ48" s="410">
        <f t="shared" si="36"/>
        <v>21110091</v>
      </c>
      <c r="BK48" s="411">
        <v>348</v>
      </c>
      <c r="BL48" s="411">
        <v>5</v>
      </c>
      <c r="BM48" s="412">
        <f t="shared" si="37"/>
        <v>0</v>
      </c>
      <c r="BN48" s="412">
        <f t="shared" si="38"/>
        <v>0</v>
      </c>
      <c r="BO48" s="412">
        <f t="shared" si="39"/>
        <v>0</v>
      </c>
      <c r="BP48" s="412">
        <f t="shared" si="40"/>
        <v>0</v>
      </c>
      <c r="BQ48" s="413">
        <f t="shared" si="41"/>
        <v>24.79</v>
      </c>
      <c r="BR48" s="414">
        <f t="shared" si="35"/>
        <v>16</v>
      </c>
      <c r="BS48" s="414">
        <v>0</v>
      </c>
      <c r="BT48" s="414">
        <v>1</v>
      </c>
      <c r="BU48" s="414" t="s">
        <v>139</v>
      </c>
      <c r="BV48" s="414" t="str">
        <f t="shared" si="42"/>
        <v>0</v>
      </c>
      <c r="BW48" s="414" t="str">
        <f t="shared" si="43"/>
        <v>0</v>
      </c>
      <c r="BX48" s="414" t="str">
        <f t="shared" si="44"/>
        <v>1</v>
      </c>
      <c r="BY48" s="414" t="s">
        <v>23</v>
      </c>
      <c r="BZ48" s="408">
        <f t="shared" si="45"/>
        <v>0</v>
      </c>
      <c r="CA48" s="408">
        <f t="shared" si="46"/>
        <v>0</v>
      </c>
      <c r="CB48" s="408">
        <f t="shared" si="47"/>
        <v>0</v>
      </c>
      <c r="CC48" s="408">
        <f t="shared" si="48"/>
        <v>0</v>
      </c>
      <c r="CD48" s="408">
        <f t="shared" si="49"/>
        <v>0</v>
      </c>
      <c r="CE48" s="408">
        <f t="shared" si="50"/>
        <v>0</v>
      </c>
      <c r="CF48" s="408">
        <f t="shared" si="51"/>
        <v>0</v>
      </c>
      <c r="CG48" s="408">
        <f t="shared" si="52"/>
        <v>0</v>
      </c>
      <c r="CH48" s="408">
        <f t="shared" si="53"/>
        <v>0</v>
      </c>
      <c r="CI48" s="408">
        <f t="shared" si="54"/>
        <v>0</v>
      </c>
      <c r="CJ48" s="253">
        <f t="shared" si="55"/>
        <v>0</v>
      </c>
      <c r="CK48" s="253">
        <f t="shared" si="56"/>
        <v>0</v>
      </c>
    </row>
    <row r="49" spans="2:89" s="211" customFormat="1" x14ac:dyDescent="0.3">
      <c r="B49" s="415">
        <v>23</v>
      </c>
      <c r="C49" s="195">
        <v>211011</v>
      </c>
      <c r="D49" s="416">
        <v>21110091</v>
      </c>
      <c r="E49" s="417" t="s">
        <v>146</v>
      </c>
      <c r="F49" s="198" t="s">
        <v>344</v>
      </c>
      <c r="G49" s="198" t="s">
        <v>345</v>
      </c>
      <c r="H49" s="418" t="s">
        <v>18</v>
      </c>
      <c r="I49" s="415"/>
      <c r="J49" s="418" t="s">
        <v>19</v>
      </c>
      <c r="K49" s="200">
        <f t="shared" si="0"/>
        <v>16</v>
      </c>
      <c r="L49" s="419" t="s">
        <v>138</v>
      </c>
      <c r="M49" s="401">
        <v>16</v>
      </c>
      <c r="N49" s="402">
        <f t="shared" si="57"/>
        <v>21.33</v>
      </c>
      <c r="O49" s="420">
        <v>21.33</v>
      </c>
      <c r="P49" s="110">
        <f t="shared" si="8"/>
        <v>395.88479999999993</v>
      </c>
      <c r="Q49" s="195" t="s">
        <v>139</v>
      </c>
      <c r="R49" s="113">
        <f t="shared" si="9"/>
        <v>4</v>
      </c>
      <c r="S49" s="114">
        <f t="shared" si="10"/>
        <v>98.971199999999982</v>
      </c>
      <c r="T49" s="113">
        <f t="shared" si="11"/>
        <v>6</v>
      </c>
      <c r="U49" s="115">
        <f t="shared" si="12"/>
        <v>148.45679999999999</v>
      </c>
      <c r="V49" s="113">
        <f t="shared" si="13"/>
        <v>3</v>
      </c>
      <c r="W49" s="115">
        <f t="shared" si="14"/>
        <v>74.228399999999993</v>
      </c>
      <c r="X49" s="113">
        <f t="shared" si="15"/>
        <v>3</v>
      </c>
      <c r="Y49" s="115">
        <f t="shared" si="16"/>
        <v>74.228399999999993</v>
      </c>
      <c r="Z49" s="116">
        <f t="shared" si="17"/>
        <v>395.88479999999993</v>
      </c>
      <c r="AA49" s="117" t="b">
        <f t="shared" si="18"/>
        <v>1</v>
      </c>
      <c r="AB49" s="415"/>
      <c r="AC49" s="429"/>
      <c r="AD49" s="399" t="s">
        <v>22</v>
      </c>
      <c r="AE49" s="108" t="s">
        <v>23</v>
      </c>
      <c r="AF49" s="430"/>
      <c r="AG49" s="431"/>
      <c r="AH49" s="216"/>
      <c r="AI49" s="407">
        <f t="shared" si="19"/>
        <v>0</v>
      </c>
      <c r="AJ49" s="216"/>
      <c r="AK49" s="407">
        <f t="shared" si="20"/>
        <v>0</v>
      </c>
      <c r="AL49" s="216">
        <v>4</v>
      </c>
      <c r="AM49" s="407">
        <f t="shared" si="21"/>
        <v>98.971199999999982</v>
      </c>
      <c r="AN49" s="216">
        <v>4</v>
      </c>
      <c r="AO49" s="407">
        <f t="shared" si="22"/>
        <v>98.971199999999982</v>
      </c>
      <c r="AP49" s="216">
        <v>1</v>
      </c>
      <c r="AQ49" s="407">
        <f t="shared" si="23"/>
        <v>24.742799999999995</v>
      </c>
      <c r="AR49" s="216">
        <v>1</v>
      </c>
      <c r="AS49" s="407">
        <f t="shared" si="24"/>
        <v>24.742799999999995</v>
      </c>
      <c r="AT49" s="216">
        <v>1</v>
      </c>
      <c r="AU49" s="407">
        <f t="shared" si="25"/>
        <v>24.742799999999995</v>
      </c>
      <c r="AV49" s="216">
        <v>1</v>
      </c>
      <c r="AW49" s="407">
        <f t="shared" si="26"/>
        <v>24.742799999999995</v>
      </c>
      <c r="AX49" s="216">
        <v>1</v>
      </c>
      <c r="AY49" s="407">
        <f t="shared" si="27"/>
        <v>24.742799999999995</v>
      </c>
      <c r="AZ49" s="216">
        <v>1</v>
      </c>
      <c r="BA49" s="407">
        <f t="shared" si="28"/>
        <v>24.742799999999995</v>
      </c>
      <c r="BB49" s="216">
        <v>1</v>
      </c>
      <c r="BC49" s="407">
        <f t="shared" si="29"/>
        <v>24.742799999999995</v>
      </c>
      <c r="BD49" s="216">
        <v>1</v>
      </c>
      <c r="BE49" s="407">
        <f t="shared" si="30"/>
        <v>24.742799999999995</v>
      </c>
      <c r="BF49" s="408">
        <f t="shared" si="31"/>
        <v>395.88479999999993</v>
      </c>
      <c r="BG49" s="408">
        <f t="shared" si="32"/>
        <v>395.88479999999993</v>
      </c>
      <c r="BH49" s="409" t="b">
        <f t="shared" si="33"/>
        <v>1</v>
      </c>
      <c r="BI49" s="408">
        <f t="shared" si="34"/>
        <v>0</v>
      </c>
      <c r="BJ49" s="410">
        <f t="shared" si="36"/>
        <v>21110091</v>
      </c>
      <c r="BK49" s="411">
        <v>348</v>
      </c>
      <c r="BL49" s="411">
        <v>5</v>
      </c>
      <c r="BM49" s="412">
        <f t="shared" si="37"/>
        <v>4</v>
      </c>
      <c r="BN49" s="412">
        <f t="shared" si="38"/>
        <v>6</v>
      </c>
      <c r="BO49" s="412">
        <f t="shared" si="39"/>
        <v>3</v>
      </c>
      <c r="BP49" s="412">
        <f t="shared" si="40"/>
        <v>3</v>
      </c>
      <c r="BQ49" s="413">
        <f t="shared" si="41"/>
        <v>21.33</v>
      </c>
      <c r="BR49" s="414">
        <f t="shared" si="35"/>
        <v>16</v>
      </c>
      <c r="BS49" s="414">
        <v>0</v>
      </c>
      <c r="BT49" s="414">
        <v>1</v>
      </c>
      <c r="BU49" s="414" t="s">
        <v>139</v>
      </c>
      <c r="BV49" s="414" t="str">
        <f t="shared" si="42"/>
        <v>0</v>
      </c>
      <c r="BW49" s="414" t="str">
        <f t="shared" si="43"/>
        <v>0</v>
      </c>
      <c r="BX49" s="414" t="str">
        <f t="shared" si="44"/>
        <v>1</v>
      </c>
      <c r="BY49" s="414" t="s">
        <v>23</v>
      </c>
      <c r="BZ49" s="408">
        <f t="shared" si="45"/>
        <v>0</v>
      </c>
      <c r="CA49" s="408">
        <f t="shared" si="46"/>
        <v>0</v>
      </c>
      <c r="CB49" s="408">
        <f t="shared" si="47"/>
        <v>98.971199999999982</v>
      </c>
      <c r="CC49" s="408">
        <f t="shared" si="48"/>
        <v>98.971199999999982</v>
      </c>
      <c r="CD49" s="408">
        <f t="shared" si="49"/>
        <v>24.742799999999995</v>
      </c>
      <c r="CE49" s="408">
        <f t="shared" si="50"/>
        <v>24.742799999999995</v>
      </c>
      <c r="CF49" s="408">
        <f t="shared" si="51"/>
        <v>24.742799999999995</v>
      </c>
      <c r="CG49" s="408">
        <f t="shared" si="52"/>
        <v>24.742799999999995</v>
      </c>
      <c r="CH49" s="408">
        <f t="shared" si="53"/>
        <v>24.742799999999995</v>
      </c>
      <c r="CI49" s="408">
        <f t="shared" si="54"/>
        <v>24.742799999999995</v>
      </c>
      <c r="CJ49" s="253">
        <f t="shared" si="55"/>
        <v>24.742799999999995</v>
      </c>
      <c r="CK49" s="253">
        <f t="shared" si="56"/>
        <v>24.742799999999995</v>
      </c>
    </row>
    <row r="50" spans="2:89" s="1" customFormat="1" x14ac:dyDescent="0.3">
      <c r="B50" s="396">
        <v>24</v>
      </c>
      <c r="C50" s="192">
        <v>211011</v>
      </c>
      <c r="D50" s="397">
        <v>21110099</v>
      </c>
      <c r="E50" s="398" t="s">
        <v>147</v>
      </c>
      <c r="F50" s="108" t="s">
        <v>344</v>
      </c>
      <c r="G50" s="108" t="s">
        <v>345</v>
      </c>
      <c r="H50" s="399" t="s">
        <v>18</v>
      </c>
      <c r="I50" s="400"/>
      <c r="J50" s="399" t="s">
        <v>19</v>
      </c>
      <c r="K50" s="111">
        <f t="shared" si="0"/>
        <v>2</v>
      </c>
      <c r="L50" s="401" t="s">
        <v>138</v>
      </c>
      <c r="M50" s="401">
        <v>16</v>
      </c>
      <c r="N50" s="402">
        <f t="shared" si="57"/>
        <v>183.53</v>
      </c>
      <c r="O50" s="403">
        <v>183.53</v>
      </c>
      <c r="P50" s="110">
        <f t="shared" si="8"/>
        <v>425.78959999999995</v>
      </c>
      <c r="Q50" s="153" t="s">
        <v>139</v>
      </c>
      <c r="R50" s="113">
        <f t="shared" si="9"/>
        <v>2</v>
      </c>
      <c r="S50" s="114">
        <f t="shared" si="10"/>
        <v>425.78959999999995</v>
      </c>
      <c r="T50" s="113">
        <f t="shared" si="11"/>
        <v>0</v>
      </c>
      <c r="U50" s="115">
        <f t="shared" si="12"/>
        <v>0</v>
      </c>
      <c r="V50" s="113">
        <f t="shared" si="13"/>
        <v>0</v>
      </c>
      <c r="W50" s="115">
        <f t="shared" si="14"/>
        <v>0</v>
      </c>
      <c r="X50" s="113">
        <f t="shared" si="15"/>
        <v>0</v>
      </c>
      <c r="Y50" s="115">
        <f t="shared" si="16"/>
        <v>0</v>
      </c>
      <c r="Z50" s="116">
        <f t="shared" si="17"/>
        <v>425.78959999999995</v>
      </c>
      <c r="AA50" s="117" t="b">
        <f t="shared" si="18"/>
        <v>1</v>
      </c>
      <c r="AB50" s="400"/>
      <c r="AC50" s="426"/>
      <c r="AD50" s="399" t="s">
        <v>22</v>
      </c>
      <c r="AE50" s="108" t="s">
        <v>23</v>
      </c>
      <c r="AF50" s="427"/>
      <c r="AG50" s="428"/>
      <c r="AH50" s="127">
        <v>0</v>
      </c>
      <c r="AI50" s="407">
        <f t="shared" si="19"/>
        <v>0</v>
      </c>
      <c r="AJ50" s="127">
        <v>2</v>
      </c>
      <c r="AK50" s="407">
        <f t="shared" si="20"/>
        <v>425.78959999999995</v>
      </c>
      <c r="AL50" s="127"/>
      <c r="AM50" s="407">
        <f t="shared" si="21"/>
        <v>0</v>
      </c>
      <c r="AN50" s="127"/>
      <c r="AO50" s="407">
        <f t="shared" si="22"/>
        <v>0</v>
      </c>
      <c r="AP50" s="127"/>
      <c r="AQ50" s="407">
        <f t="shared" si="23"/>
        <v>0</v>
      </c>
      <c r="AR50" s="127"/>
      <c r="AS50" s="407">
        <f t="shared" si="24"/>
        <v>0</v>
      </c>
      <c r="AT50" s="127"/>
      <c r="AU50" s="407">
        <f t="shared" si="25"/>
        <v>0</v>
      </c>
      <c r="AV50" s="127"/>
      <c r="AW50" s="407">
        <f t="shared" si="26"/>
        <v>0</v>
      </c>
      <c r="AX50" s="127"/>
      <c r="AY50" s="407">
        <f t="shared" si="27"/>
        <v>0</v>
      </c>
      <c r="AZ50" s="127"/>
      <c r="BA50" s="407">
        <f t="shared" si="28"/>
        <v>0</v>
      </c>
      <c r="BB50" s="127"/>
      <c r="BC50" s="407">
        <f t="shared" si="29"/>
        <v>0</v>
      </c>
      <c r="BD50" s="127"/>
      <c r="BE50" s="407">
        <f t="shared" si="30"/>
        <v>0</v>
      </c>
      <c r="BF50" s="408">
        <f t="shared" si="31"/>
        <v>425.78959999999995</v>
      </c>
      <c r="BG50" s="408">
        <f t="shared" si="32"/>
        <v>425.78959999999995</v>
      </c>
      <c r="BH50" s="409" t="b">
        <f t="shared" si="33"/>
        <v>1</v>
      </c>
      <c r="BI50" s="408">
        <f t="shared" si="34"/>
        <v>0</v>
      </c>
      <c r="BJ50" s="410">
        <f t="shared" si="36"/>
        <v>21110099</v>
      </c>
      <c r="BK50" s="411">
        <v>348</v>
      </c>
      <c r="BL50" s="411">
        <v>5</v>
      </c>
      <c r="BM50" s="412">
        <f t="shared" si="37"/>
        <v>2</v>
      </c>
      <c r="BN50" s="412">
        <f t="shared" si="38"/>
        <v>0</v>
      </c>
      <c r="BO50" s="412">
        <f t="shared" si="39"/>
        <v>0</v>
      </c>
      <c r="BP50" s="412">
        <f t="shared" si="40"/>
        <v>0</v>
      </c>
      <c r="BQ50" s="413">
        <f t="shared" si="41"/>
        <v>183.53</v>
      </c>
      <c r="BR50" s="414">
        <f t="shared" si="35"/>
        <v>16</v>
      </c>
      <c r="BS50" s="414">
        <v>0</v>
      </c>
      <c r="BT50" s="414">
        <v>1</v>
      </c>
      <c r="BU50" s="414" t="s">
        <v>139</v>
      </c>
      <c r="BV50" s="414" t="str">
        <f t="shared" si="42"/>
        <v>0</v>
      </c>
      <c r="BW50" s="414" t="str">
        <f t="shared" si="43"/>
        <v>0</v>
      </c>
      <c r="BX50" s="414" t="str">
        <f t="shared" si="44"/>
        <v>1</v>
      </c>
      <c r="BY50" s="414" t="s">
        <v>23</v>
      </c>
      <c r="BZ50" s="408">
        <f t="shared" si="45"/>
        <v>0</v>
      </c>
      <c r="CA50" s="408">
        <f t="shared" si="46"/>
        <v>425.78959999999995</v>
      </c>
      <c r="CB50" s="408">
        <f t="shared" si="47"/>
        <v>0</v>
      </c>
      <c r="CC50" s="408">
        <f t="shared" si="48"/>
        <v>0</v>
      </c>
      <c r="CD50" s="408">
        <f t="shared" si="49"/>
        <v>0</v>
      </c>
      <c r="CE50" s="408">
        <f t="shared" si="50"/>
        <v>0</v>
      </c>
      <c r="CF50" s="408">
        <f t="shared" si="51"/>
        <v>0</v>
      </c>
      <c r="CG50" s="408">
        <f t="shared" si="52"/>
        <v>0</v>
      </c>
      <c r="CH50" s="408">
        <f t="shared" si="53"/>
        <v>0</v>
      </c>
      <c r="CI50" s="408">
        <f t="shared" si="54"/>
        <v>0</v>
      </c>
      <c r="CJ50" s="253">
        <f t="shared" si="55"/>
        <v>0</v>
      </c>
      <c r="CK50" s="253">
        <f t="shared" si="56"/>
        <v>0</v>
      </c>
    </row>
    <row r="51" spans="2:89" s="217" customFormat="1" x14ac:dyDescent="0.3">
      <c r="B51" s="415">
        <v>24</v>
      </c>
      <c r="C51" s="195">
        <v>211011</v>
      </c>
      <c r="D51" s="416">
        <v>21110099</v>
      </c>
      <c r="E51" s="417" t="s">
        <v>147</v>
      </c>
      <c r="F51" s="198" t="s">
        <v>344</v>
      </c>
      <c r="G51" s="198" t="s">
        <v>345</v>
      </c>
      <c r="H51" s="418" t="s">
        <v>18</v>
      </c>
      <c r="I51" s="415"/>
      <c r="J51" s="418" t="s">
        <v>19</v>
      </c>
      <c r="K51" s="200">
        <f t="shared" si="0"/>
        <v>12</v>
      </c>
      <c r="L51" s="419" t="s">
        <v>138</v>
      </c>
      <c r="M51" s="401">
        <v>16</v>
      </c>
      <c r="N51" s="402">
        <f t="shared" si="57"/>
        <v>144.65</v>
      </c>
      <c r="O51" s="420">
        <v>144.65</v>
      </c>
      <c r="P51" s="110">
        <f t="shared" si="8"/>
        <v>2013.5279999999998</v>
      </c>
      <c r="Q51" s="195" t="s">
        <v>139</v>
      </c>
      <c r="R51" s="113">
        <f t="shared" si="9"/>
        <v>3</v>
      </c>
      <c r="S51" s="114">
        <f t="shared" si="10"/>
        <v>503.38199999999995</v>
      </c>
      <c r="T51" s="113">
        <f t="shared" si="11"/>
        <v>5</v>
      </c>
      <c r="U51" s="115">
        <f t="shared" si="12"/>
        <v>838.96999999999991</v>
      </c>
      <c r="V51" s="113">
        <f t="shared" si="13"/>
        <v>2</v>
      </c>
      <c r="W51" s="115">
        <f t="shared" si="14"/>
        <v>335.58799999999997</v>
      </c>
      <c r="X51" s="113">
        <f t="shared" si="15"/>
        <v>2</v>
      </c>
      <c r="Y51" s="115">
        <f t="shared" si="16"/>
        <v>335.58799999999997</v>
      </c>
      <c r="Z51" s="116">
        <f t="shared" si="17"/>
        <v>2013.5279999999998</v>
      </c>
      <c r="AA51" s="117" t="b">
        <f t="shared" si="18"/>
        <v>1</v>
      </c>
      <c r="AB51" s="415"/>
      <c r="AC51" s="429"/>
      <c r="AD51" s="399" t="s">
        <v>22</v>
      </c>
      <c r="AE51" s="108" t="s">
        <v>23</v>
      </c>
      <c r="AF51" s="430"/>
      <c r="AG51" s="431"/>
      <c r="AH51" s="216"/>
      <c r="AI51" s="407">
        <f t="shared" si="19"/>
        <v>0</v>
      </c>
      <c r="AJ51" s="216"/>
      <c r="AK51" s="407">
        <f t="shared" si="20"/>
        <v>0</v>
      </c>
      <c r="AL51" s="216">
        <v>3</v>
      </c>
      <c r="AM51" s="407">
        <f t="shared" si="21"/>
        <v>503.38199999999995</v>
      </c>
      <c r="AN51" s="216">
        <v>3</v>
      </c>
      <c r="AO51" s="407">
        <f t="shared" si="22"/>
        <v>503.38199999999995</v>
      </c>
      <c r="AP51" s="216">
        <v>1</v>
      </c>
      <c r="AQ51" s="407">
        <f t="shared" si="23"/>
        <v>167.79399999999998</v>
      </c>
      <c r="AR51" s="216">
        <v>1</v>
      </c>
      <c r="AS51" s="407">
        <f t="shared" si="24"/>
        <v>167.79399999999998</v>
      </c>
      <c r="AT51" s="216">
        <v>0</v>
      </c>
      <c r="AU51" s="407">
        <f t="shared" si="25"/>
        <v>0</v>
      </c>
      <c r="AV51" s="216">
        <v>1</v>
      </c>
      <c r="AW51" s="407">
        <f t="shared" si="26"/>
        <v>167.79399999999998</v>
      </c>
      <c r="AX51" s="216">
        <v>1</v>
      </c>
      <c r="AY51" s="407">
        <f t="shared" si="27"/>
        <v>167.79399999999998</v>
      </c>
      <c r="AZ51" s="216">
        <v>1</v>
      </c>
      <c r="BA51" s="407">
        <f t="shared" si="28"/>
        <v>167.79399999999998</v>
      </c>
      <c r="BB51" s="216">
        <v>1</v>
      </c>
      <c r="BC51" s="407">
        <f t="shared" si="29"/>
        <v>167.79399999999998</v>
      </c>
      <c r="BD51" s="216">
        <v>0</v>
      </c>
      <c r="BE51" s="407">
        <f t="shared" si="30"/>
        <v>0</v>
      </c>
      <c r="BF51" s="408">
        <f t="shared" si="31"/>
        <v>2013.5279999999998</v>
      </c>
      <c r="BG51" s="408">
        <f t="shared" si="32"/>
        <v>2013.5279999999998</v>
      </c>
      <c r="BH51" s="409" t="b">
        <f t="shared" si="33"/>
        <v>1</v>
      </c>
      <c r="BI51" s="408">
        <f t="shared" si="34"/>
        <v>0</v>
      </c>
      <c r="BJ51" s="410">
        <f t="shared" si="36"/>
        <v>21110099</v>
      </c>
      <c r="BK51" s="411">
        <v>348</v>
      </c>
      <c r="BL51" s="411">
        <v>5</v>
      </c>
      <c r="BM51" s="412">
        <f t="shared" si="37"/>
        <v>3</v>
      </c>
      <c r="BN51" s="412">
        <f t="shared" si="38"/>
        <v>5</v>
      </c>
      <c r="BO51" s="412">
        <f t="shared" si="39"/>
        <v>2</v>
      </c>
      <c r="BP51" s="412">
        <f t="shared" si="40"/>
        <v>2</v>
      </c>
      <c r="BQ51" s="413">
        <f t="shared" si="41"/>
        <v>144.65</v>
      </c>
      <c r="BR51" s="414">
        <f t="shared" si="35"/>
        <v>16</v>
      </c>
      <c r="BS51" s="414">
        <v>0</v>
      </c>
      <c r="BT51" s="414">
        <v>1</v>
      </c>
      <c r="BU51" s="414" t="s">
        <v>139</v>
      </c>
      <c r="BV51" s="414" t="str">
        <f t="shared" si="42"/>
        <v>0</v>
      </c>
      <c r="BW51" s="414" t="str">
        <f t="shared" si="43"/>
        <v>0</v>
      </c>
      <c r="BX51" s="414" t="str">
        <f t="shared" si="44"/>
        <v>1</v>
      </c>
      <c r="BY51" s="414" t="s">
        <v>23</v>
      </c>
      <c r="BZ51" s="408">
        <f t="shared" si="45"/>
        <v>0</v>
      </c>
      <c r="CA51" s="408">
        <f t="shared" si="46"/>
        <v>0</v>
      </c>
      <c r="CB51" s="408">
        <f t="shared" si="47"/>
        <v>503.38199999999995</v>
      </c>
      <c r="CC51" s="408">
        <f t="shared" si="48"/>
        <v>503.38199999999995</v>
      </c>
      <c r="CD51" s="408">
        <f t="shared" si="49"/>
        <v>167.79399999999998</v>
      </c>
      <c r="CE51" s="408">
        <f t="shared" si="50"/>
        <v>167.79399999999998</v>
      </c>
      <c r="CF51" s="408">
        <f t="shared" si="51"/>
        <v>0</v>
      </c>
      <c r="CG51" s="408">
        <f t="shared" si="52"/>
        <v>167.79399999999998</v>
      </c>
      <c r="CH51" s="408">
        <f t="shared" si="53"/>
        <v>167.79399999999998</v>
      </c>
      <c r="CI51" s="408">
        <f t="shared" si="54"/>
        <v>167.79399999999998</v>
      </c>
      <c r="CJ51" s="253">
        <f t="shared" si="55"/>
        <v>167.79399999999998</v>
      </c>
      <c r="CK51" s="253">
        <f t="shared" si="56"/>
        <v>0</v>
      </c>
    </row>
    <row r="52" spans="2:89" s="10" customFormat="1" ht="12.75" customHeight="1" x14ac:dyDescent="0.3">
      <c r="B52" s="396">
        <v>25</v>
      </c>
      <c r="C52" s="192">
        <v>211011</v>
      </c>
      <c r="D52" s="397">
        <v>21110100</v>
      </c>
      <c r="E52" s="398" t="s">
        <v>148</v>
      </c>
      <c r="F52" s="108" t="s">
        <v>344</v>
      </c>
      <c r="G52" s="108" t="s">
        <v>345</v>
      </c>
      <c r="H52" s="399" t="s">
        <v>18</v>
      </c>
      <c r="I52" s="400"/>
      <c r="J52" s="399" t="s">
        <v>19</v>
      </c>
      <c r="K52" s="111">
        <f t="shared" si="0"/>
        <v>2</v>
      </c>
      <c r="L52" s="401" t="s">
        <v>138</v>
      </c>
      <c r="M52" s="401">
        <v>16</v>
      </c>
      <c r="N52" s="402">
        <f t="shared" si="57"/>
        <v>202.52</v>
      </c>
      <c r="O52" s="403">
        <v>202.52</v>
      </c>
      <c r="P52" s="110">
        <f t="shared" si="8"/>
        <v>469.84640000000002</v>
      </c>
      <c r="Q52" s="153" t="s">
        <v>139</v>
      </c>
      <c r="R52" s="113">
        <f t="shared" si="9"/>
        <v>2</v>
      </c>
      <c r="S52" s="114">
        <f t="shared" si="10"/>
        <v>469.84640000000002</v>
      </c>
      <c r="T52" s="113">
        <f t="shared" si="11"/>
        <v>0</v>
      </c>
      <c r="U52" s="115">
        <f t="shared" si="12"/>
        <v>0</v>
      </c>
      <c r="V52" s="113">
        <f t="shared" si="13"/>
        <v>0</v>
      </c>
      <c r="W52" s="115">
        <f t="shared" si="14"/>
        <v>0</v>
      </c>
      <c r="X52" s="113">
        <f t="shared" si="15"/>
        <v>0</v>
      </c>
      <c r="Y52" s="115">
        <f t="shared" si="16"/>
        <v>0</v>
      </c>
      <c r="Z52" s="116">
        <f t="shared" si="17"/>
        <v>469.84640000000002</v>
      </c>
      <c r="AA52" s="117" t="b">
        <f t="shared" si="18"/>
        <v>1</v>
      </c>
      <c r="AB52" s="400"/>
      <c r="AC52" s="426"/>
      <c r="AD52" s="399" t="s">
        <v>22</v>
      </c>
      <c r="AE52" s="108" t="s">
        <v>23</v>
      </c>
      <c r="AF52" s="427"/>
      <c r="AG52" s="428"/>
      <c r="AH52" s="127">
        <v>0</v>
      </c>
      <c r="AI52" s="407">
        <f t="shared" si="19"/>
        <v>0</v>
      </c>
      <c r="AJ52" s="127">
        <v>2</v>
      </c>
      <c r="AK52" s="407">
        <f t="shared" si="20"/>
        <v>469.84640000000002</v>
      </c>
      <c r="AL52" s="127"/>
      <c r="AM52" s="407">
        <f t="shared" si="21"/>
        <v>0</v>
      </c>
      <c r="AN52" s="127"/>
      <c r="AO52" s="407">
        <f t="shared" si="22"/>
        <v>0</v>
      </c>
      <c r="AP52" s="127"/>
      <c r="AQ52" s="407">
        <f t="shared" si="23"/>
        <v>0</v>
      </c>
      <c r="AR52" s="127"/>
      <c r="AS52" s="407">
        <f t="shared" si="24"/>
        <v>0</v>
      </c>
      <c r="AT52" s="127"/>
      <c r="AU52" s="407">
        <f t="shared" si="25"/>
        <v>0</v>
      </c>
      <c r="AV52" s="127"/>
      <c r="AW52" s="407">
        <f t="shared" si="26"/>
        <v>0</v>
      </c>
      <c r="AX52" s="127"/>
      <c r="AY52" s="407">
        <f t="shared" si="27"/>
        <v>0</v>
      </c>
      <c r="AZ52" s="127"/>
      <c r="BA52" s="407">
        <f t="shared" si="28"/>
        <v>0</v>
      </c>
      <c r="BB52" s="127"/>
      <c r="BC52" s="407">
        <f t="shared" si="29"/>
        <v>0</v>
      </c>
      <c r="BD52" s="127"/>
      <c r="BE52" s="407">
        <f t="shared" si="30"/>
        <v>0</v>
      </c>
      <c r="BF52" s="408">
        <f t="shared" si="31"/>
        <v>469.84640000000002</v>
      </c>
      <c r="BG52" s="408">
        <f t="shared" si="32"/>
        <v>469.84640000000002</v>
      </c>
      <c r="BH52" s="409" t="b">
        <f t="shared" si="33"/>
        <v>1</v>
      </c>
      <c r="BI52" s="408">
        <f t="shared" si="34"/>
        <v>0</v>
      </c>
      <c r="BJ52" s="410">
        <f t="shared" si="36"/>
        <v>21110100</v>
      </c>
      <c r="BK52" s="411">
        <v>348</v>
      </c>
      <c r="BL52" s="411">
        <v>5</v>
      </c>
      <c r="BM52" s="412">
        <f t="shared" si="37"/>
        <v>2</v>
      </c>
      <c r="BN52" s="412">
        <f t="shared" si="38"/>
        <v>0</v>
      </c>
      <c r="BO52" s="412">
        <f t="shared" si="39"/>
        <v>0</v>
      </c>
      <c r="BP52" s="412">
        <f t="shared" si="40"/>
        <v>0</v>
      </c>
      <c r="BQ52" s="413">
        <f t="shared" si="41"/>
        <v>202.52</v>
      </c>
      <c r="BR52" s="414">
        <f t="shared" si="35"/>
        <v>16</v>
      </c>
      <c r="BS52" s="414">
        <v>0</v>
      </c>
      <c r="BT52" s="414">
        <v>1</v>
      </c>
      <c r="BU52" s="414" t="s">
        <v>139</v>
      </c>
      <c r="BV52" s="414" t="str">
        <f t="shared" si="42"/>
        <v>0</v>
      </c>
      <c r="BW52" s="414" t="str">
        <f t="shared" si="43"/>
        <v>0</v>
      </c>
      <c r="BX52" s="414" t="str">
        <f t="shared" si="44"/>
        <v>1</v>
      </c>
      <c r="BY52" s="414" t="s">
        <v>23</v>
      </c>
      <c r="BZ52" s="408">
        <f t="shared" si="45"/>
        <v>0</v>
      </c>
      <c r="CA52" s="408">
        <f t="shared" si="46"/>
        <v>469.84640000000002</v>
      </c>
      <c r="CB52" s="408">
        <f t="shared" si="47"/>
        <v>0</v>
      </c>
      <c r="CC52" s="408">
        <f t="shared" si="48"/>
        <v>0</v>
      </c>
      <c r="CD52" s="408">
        <f t="shared" si="49"/>
        <v>0</v>
      </c>
      <c r="CE52" s="408">
        <f t="shared" si="50"/>
        <v>0</v>
      </c>
      <c r="CF52" s="408">
        <f t="shared" si="51"/>
        <v>0</v>
      </c>
      <c r="CG52" s="408">
        <f t="shared" si="52"/>
        <v>0</v>
      </c>
      <c r="CH52" s="408">
        <f t="shared" si="53"/>
        <v>0</v>
      </c>
      <c r="CI52" s="408">
        <f t="shared" si="54"/>
        <v>0</v>
      </c>
      <c r="CJ52" s="253">
        <f t="shared" si="55"/>
        <v>0</v>
      </c>
      <c r="CK52" s="253">
        <f t="shared" si="56"/>
        <v>0</v>
      </c>
    </row>
    <row r="53" spans="2:89" s="211" customFormat="1" ht="12.75" customHeight="1" x14ac:dyDescent="0.3">
      <c r="B53" s="415">
        <v>25</v>
      </c>
      <c r="C53" s="195">
        <v>211011</v>
      </c>
      <c r="D53" s="416">
        <v>21110100</v>
      </c>
      <c r="E53" s="417" t="s">
        <v>148</v>
      </c>
      <c r="F53" s="198" t="s">
        <v>344</v>
      </c>
      <c r="G53" s="198" t="s">
        <v>345</v>
      </c>
      <c r="H53" s="418" t="s">
        <v>18</v>
      </c>
      <c r="I53" s="415"/>
      <c r="J53" s="418" t="s">
        <v>19</v>
      </c>
      <c r="K53" s="200">
        <f t="shared" si="0"/>
        <v>12</v>
      </c>
      <c r="L53" s="419" t="s">
        <v>138</v>
      </c>
      <c r="M53" s="401">
        <v>16</v>
      </c>
      <c r="N53" s="402">
        <f t="shared" si="57"/>
        <v>166.25</v>
      </c>
      <c r="O53" s="420">
        <v>166.25</v>
      </c>
      <c r="P53" s="110">
        <f t="shared" si="8"/>
        <v>2314.1999999999998</v>
      </c>
      <c r="Q53" s="195" t="s">
        <v>139</v>
      </c>
      <c r="R53" s="113">
        <f t="shared" si="9"/>
        <v>3</v>
      </c>
      <c r="S53" s="114">
        <f t="shared" si="10"/>
        <v>578.54999999999995</v>
      </c>
      <c r="T53" s="113">
        <f t="shared" si="11"/>
        <v>5</v>
      </c>
      <c r="U53" s="115">
        <f t="shared" si="12"/>
        <v>964.25</v>
      </c>
      <c r="V53" s="113">
        <f t="shared" si="13"/>
        <v>2</v>
      </c>
      <c r="W53" s="115">
        <f t="shared" si="14"/>
        <v>385.7</v>
      </c>
      <c r="X53" s="113">
        <f t="shared" si="15"/>
        <v>2</v>
      </c>
      <c r="Y53" s="115">
        <f t="shared" si="16"/>
        <v>385.7</v>
      </c>
      <c r="Z53" s="116">
        <f t="shared" si="17"/>
        <v>2314.1999999999998</v>
      </c>
      <c r="AA53" s="117" t="b">
        <f t="shared" si="18"/>
        <v>1</v>
      </c>
      <c r="AB53" s="415"/>
      <c r="AC53" s="429"/>
      <c r="AD53" s="399" t="s">
        <v>22</v>
      </c>
      <c r="AE53" s="108" t="s">
        <v>23</v>
      </c>
      <c r="AF53" s="430"/>
      <c r="AG53" s="431"/>
      <c r="AH53" s="216"/>
      <c r="AI53" s="407">
        <f t="shared" si="19"/>
        <v>0</v>
      </c>
      <c r="AJ53" s="216"/>
      <c r="AK53" s="407">
        <f t="shared" si="20"/>
        <v>0</v>
      </c>
      <c r="AL53" s="216">
        <v>3</v>
      </c>
      <c r="AM53" s="407">
        <f t="shared" si="21"/>
        <v>578.54999999999995</v>
      </c>
      <c r="AN53" s="216">
        <v>3</v>
      </c>
      <c r="AO53" s="407">
        <f t="shared" si="22"/>
        <v>578.54999999999995</v>
      </c>
      <c r="AP53" s="216">
        <v>1</v>
      </c>
      <c r="AQ53" s="407">
        <f t="shared" si="23"/>
        <v>192.85</v>
      </c>
      <c r="AR53" s="216">
        <v>1</v>
      </c>
      <c r="AS53" s="407">
        <f t="shared" si="24"/>
        <v>192.85</v>
      </c>
      <c r="AT53" s="216">
        <v>0</v>
      </c>
      <c r="AU53" s="407">
        <f t="shared" si="25"/>
        <v>0</v>
      </c>
      <c r="AV53" s="216">
        <v>1</v>
      </c>
      <c r="AW53" s="407">
        <f t="shared" si="26"/>
        <v>192.85</v>
      </c>
      <c r="AX53" s="216">
        <v>1</v>
      </c>
      <c r="AY53" s="407">
        <f t="shared" si="27"/>
        <v>192.85</v>
      </c>
      <c r="AZ53" s="216">
        <v>1</v>
      </c>
      <c r="BA53" s="407">
        <f t="shared" si="28"/>
        <v>192.85</v>
      </c>
      <c r="BB53" s="216">
        <v>1</v>
      </c>
      <c r="BC53" s="407">
        <f t="shared" si="29"/>
        <v>192.85</v>
      </c>
      <c r="BD53" s="216">
        <v>0</v>
      </c>
      <c r="BE53" s="407">
        <f t="shared" si="30"/>
        <v>0</v>
      </c>
      <c r="BF53" s="408">
        <f t="shared" si="31"/>
        <v>2314.1999999999998</v>
      </c>
      <c r="BG53" s="408">
        <f t="shared" si="32"/>
        <v>2314.1999999999998</v>
      </c>
      <c r="BH53" s="409" t="b">
        <f t="shared" si="33"/>
        <v>1</v>
      </c>
      <c r="BI53" s="408">
        <f t="shared" si="34"/>
        <v>0</v>
      </c>
      <c r="BJ53" s="410">
        <f t="shared" si="36"/>
        <v>21110100</v>
      </c>
      <c r="BK53" s="411">
        <v>348</v>
      </c>
      <c r="BL53" s="411">
        <v>5</v>
      </c>
      <c r="BM53" s="412">
        <f t="shared" si="37"/>
        <v>3</v>
      </c>
      <c r="BN53" s="412">
        <f t="shared" si="38"/>
        <v>5</v>
      </c>
      <c r="BO53" s="412">
        <f t="shared" si="39"/>
        <v>2</v>
      </c>
      <c r="BP53" s="412">
        <f t="shared" si="40"/>
        <v>2</v>
      </c>
      <c r="BQ53" s="413">
        <f t="shared" si="41"/>
        <v>166.25</v>
      </c>
      <c r="BR53" s="414">
        <f t="shared" si="35"/>
        <v>16</v>
      </c>
      <c r="BS53" s="414">
        <v>0</v>
      </c>
      <c r="BT53" s="414">
        <v>1</v>
      </c>
      <c r="BU53" s="414" t="s">
        <v>139</v>
      </c>
      <c r="BV53" s="414" t="str">
        <f t="shared" si="42"/>
        <v>0</v>
      </c>
      <c r="BW53" s="414" t="str">
        <f t="shared" si="43"/>
        <v>0</v>
      </c>
      <c r="BX53" s="414" t="str">
        <f t="shared" si="44"/>
        <v>1</v>
      </c>
      <c r="BY53" s="414" t="s">
        <v>23</v>
      </c>
      <c r="BZ53" s="408">
        <f t="shared" si="45"/>
        <v>0</v>
      </c>
      <c r="CA53" s="408">
        <f t="shared" si="46"/>
        <v>0</v>
      </c>
      <c r="CB53" s="408">
        <f t="shared" si="47"/>
        <v>578.54999999999995</v>
      </c>
      <c r="CC53" s="408">
        <f t="shared" si="48"/>
        <v>578.54999999999995</v>
      </c>
      <c r="CD53" s="408">
        <f t="shared" si="49"/>
        <v>192.85</v>
      </c>
      <c r="CE53" s="408">
        <f t="shared" si="50"/>
        <v>192.85</v>
      </c>
      <c r="CF53" s="408">
        <f t="shared" si="51"/>
        <v>0</v>
      </c>
      <c r="CG53" s="408">
        <f t="shared" si="52"/>
        <v>192.85</v>
      </c>
      <c r="CH53" s="408">
        <f t="shared" si="53"/>
        <v>192.85</v>
      </c>
      <c r="CI53" s="408">
        <f t="shared" si="54"/>
        <v>192.85</v>
      </c>
      <c r="CJ53" s="253">
        <f t="shared" si="55"/>
        <v>192.85</v>
      </c>
      <c r="CK53" s="253">
        <f t="shared" si="56"/>
        <v>0</v>
      </c>
    </row>
    <row r="54" spans="2:89" s="10" customFormat="1" x14ac:dyDescent="0.3">
      <c r="B54" s="396">
        <v>26</v>
      </c>
      <c r="C54" s="192">
        <v>211011</v>
      </c>
      <c r="D54" s="397">
        <v>21110108</v>
      </c>
      <c r="E54" s="398" t="s">
        <v>149</v>
      </c>
      <c r="F54" s="108" t="s">
        <v>344</v>
      </c>
      <c r="G54" s="108" t="s">
        <v>345</v>
      </c>
      <c r="H54" s="399" t="s">
        <v>18</v>
      </c>
      <c r="I54" s="400"/>
      <c r="J54" s="399" t="s">
        <v>19</v>
      </c>
      <c r="K54" s="111">
        <f t="shared" si="0"/>
        <v>3</v>
      </c>
      <c r="L54" s="401" t="s">
        <v>138</v>
      </c>
      <c r="M54" s="401">
        <v>16</v>
      </c>
      <c r="N54" s="402">
        <f t="shared" si="57"/>
        <v>18.47</v>
      </c>
      <c r="O54" s="403">
        <v>18.47</v>
      </c>
      <c r="P54" s="110">
        <f t="shared" si="8"/>
        <v>64.275599999999997</v>
      </c>
      <c r="Q54" s="153" t="s">
        <v>139</v>
      </c>
      <c r="R54" s="113">
        <f t="shared" si="9"/>
        <v>3</v>
      </c>
      <c r="S54" s="114">
        <f t="shared" si="10"/>
        <v>64.275599999999997</v>
      </c>
      <c r="T54" s="113">
        <f t="shared" si="11"/>
        <v>0</v>
      </c>
      <c r="U54" s="115">
        <f t="shared" si="12"/>
        <v>0</v>
      </c>
      <c r="V54" s="113">
        <f t="shared" si="13"/>
        <v>0</v>
      </c>
      <c r="W54" s="115">
        <f t="shared" si="14"/>
        <v>0</v>
      </c>
      <c r="X54" s="113">
        <f t="shared" si="15"/>
        <v>0</v>
      </c>
      <c r="Y54" s="115">
        <f t="shared" si="16"/>
        <v>0</v>
      </c>
      <c r="Z54" s="116">
        <f t="shared" si="17"/>
        <v>64.275599999999997</v>
      </c>
      <c r="AA54" s="117" t="b">
        <f t="shared" si="18"/>
        <v>1</v>
      </c>
      <c r="AB54" s="400"/>
      <c r="AC54" s="426"/>
      <c r="AD54" s="399" t="s">
        <v>22</v>
      </c>
      <c r="AE54" s="108" t="s">
        <v>23</v>
      </c>
      <c r="AF54" s="427"/>
      <c r="AG54" s="428"/>
      <c r="AH54" s="127">
        <v>0</v>
      </c>
      <c r="AI54" s="407">
        <f t="shared" si="19"/>
        <v>0</v>
      </c>
      <c r="AJ54" s="127">
        <v>3</v>
      </c>
      <c r="AK54" s="407">
        <f t="shared" si="20"/>
        <v>64.275599999999997</v>
      </c>
      <c r="AL54" s="127"/>
      <c r="AM54" s="407">
        <f t="shared" si="21"/>
        <v>0</v>
      </c>
      <c r="AN54" s="127"/>
      <c r="AO54" s="407">
        <f t="shared" si="22"/>
        <v>0</v>
      </c>
      <c r="AP54" s="127"/>
      <c r="AQ54" s="407">
        <f t="shared" si="23"/>
        <v>0</v>
      </c>
      <c r="AR54" s="127"/>
      <c r="AS54" s="407">
        <f t="shared" si="24"/>
        <v>0</v>
      </c>
      <c r="AT54" s="127"/>
      <c r="AU54" s="407">
        <f t="shared" si="25"/>
        <v>0</v>
      </c>
      <c r="AV54" s="127"/>
      <c r="AW54" s="407">
        <f t="shared" si="26"/>
        <v>0</v>
      </c>
      <c r="AX54" s="127"/>
      <c r="AY54" s="407">
        <f t="shared" si="27"/>
        <v>0</v>
      </c>
      <c r="AZ54" s="127"/>
      <c r="BA54" s="407">
        <f t="shared" si="28"/>
        <v>0</v>
      </c>
      <c r="BB54" s="127"/>
      <c r="BC54" s="407">
        <f t="shared" si="29"/>
        <v>0</v>
      </c>
      <c r="BD54" s="127"/>
      <c r="BE54" s="407">
        <f t="shared" si="30"/>
        <v>0</v>
      </c>
      <c r="BF54" s="408">
        <f t="shared" si="31"/>
        <v>64.275599999999997</v>
      </c>
      <c r="BG54" s="408">
        <f t="shared" si="32"/>
        <v>64.275599999999997</v>
      </c>
      <c r="BH54" s="409" t="b">
        <f t="shared" si="33"/>
        <v>1</v>
      </c>
      <c r="BI54" s="408">
        <f t="shared" si="34"/>
        <v>0</v>
      </c>
      <c r="BJ54" s="410">
        <f t="shared" si="36"/>
        <v>21110108</v>
      </c>
      <c r="BK54" s="411">
        <v>348</v>
      </c>
      <c r="BL54" s="411">
        <v>5</v>
      </c>
      <c r="BM54" s="412">
        <f t="shared" si="37"/>
        <v>3</v>
      </c>
      <c r="BN54" s="412">
        <f t="shared" si="38"/>
        <v>0</v>
      </c>
      <c r="BO54" s="412">
        <f t="shared" si="39"/>
        <v>0</v>
      </c>
      <c r="BP54" s="412">
        <f t="shared" si="40"/>
        <v>0</v>
      </c>
      <c r="BQ54" s="413">
        <f t="shared" si="41"/>
        <v>18.47</v>
      </c>
      <c r="BR54" s="414">
        <f t="shared" si="35"/>
        <v>16</v>
      </c>
      <c r="BS54" s="414">
        <v>0</v>
      </c>
      <c r="BT54" s="414">
        <v>1</v>
      </c>
      <c r="BU54" s="414" t="s">
        <v>139</v>
      </c>
      <c r="BV54" s="414" t="str">
        <f t="shared" si="42"/>
        <v>0</v>
      </c>
      <c r="BW54" s="414" t="str">
        <f t="shared" si="43"/>
        <v>0</v>
      </c>
      <c r="BX54" s="414" t="str">
        <f t="shared" si="44"/>
        <v>1</v>
      </c>
      <c r="BY54" s="414" t="s">
        <v>23</v>
      </c>
      <c r="BZ54" s="408">
        <f t="shared" si="45"/>
        <v>0</v>
      </c>
      <c r="CA54" s="408">
        <f t="shared" si="46"/>
        <v>64.275599999999997</v>
      </c>
      <c r="CB54" s="408">
        <f t="shared" si="47"/>
        <v>0</v>
      </c>
      <c r="CC54" s="408">
        <f t="shared" si="48"/>
        <v>0</v>
      </c>
      <c r="CD54" s="408">
        <f t="shared" si="49"/>
        <v>0</v>
      </c>
      <c r="CE54" s="408">
        <f t="shared" si="50"/>
        <v>0</v>
      </c>
      <c r="CF54" s="408">
        <f t="shared" si="51"/>
        <v>0</v>
      </c>
      <c r="CG54" s="408">
        <f t="shared" si="52"/>
        <v>0</v>
      </c>
      <c r="CH54" s="408">
        <f t="shared" si="53"/>
        <v>0</v>
      </c>
      <c r="CI54" s="408">
        <f t="shared" si="54"/>
        <v>0</v>
      </c>
      <c r="CJ54" s="253">
        <f t="shared" si="55"/>
        <v>0</v>
      </c>
      <c r="CK54" s="253">
        <f t="shared" si="56"/>
        <v>0</v>
      </c>
    </row>
    <row r="55" spans="2:89" s="211" customFormat="1" x14ac:dyDescent="0.3">
      <c r="B55" s="415">
        <v>26</v>
      </c>
      <c r="C55" s="195">
        <v>211011</v>
      </c>
      <c r="D55" s="416">
        <v>21110108</v>
      </c>
      <c r="E55" s="417" t="s">
        <v>149</v>
      </c>
      <c r="F55" s="198" t="s">
        <v>344</v>
      </c>
      <c r="G55" s="198" t="s">
        <v>345</v>
      </c>
      <c r="H55" s="418" t="s">
        <v>18</v>
      </c>
      <c r="I55" s="415"/>
      <c r="J55" s="418" t="s">
        <v>19</v>
      </c>
      <c r="K55" s="200">
        <f t="shared" si="0"/>
        <v>26</v>
      </c>
      <c r="L55" s="419" t="s">
        <v>138</v>
      </c>
      <c r="M55" s="401">
        <v>16</v>
      </c>
      <c r="N55" s="402">
        <f t="shared" si="57"/>
        <v>18</v>
      </c>
      <c r="O55" s="420">
        <v>18</v>
      </c>
      <c r="P55" s="110">
        <f t="shared" si="8"/>
        <v>542.88</v>
      </c>
      <c r="Q55" s="195" t="s">
        <v>139</v>
      </c>
      <c r="R55" s="113">
        <f t="shared" si="9"/>
        <v>10</v>
      </c>
      <c r="S55" s="114">
        <f t="shared" si="10"/>
        <v>208.79999999999998</v>
      </c>
      <c r="T55" s="113">
        <f t="shared" si="11"/>
        <v>10</v>
      </c>
      <c r="U55" s="115">
        <f t="shared" si="12"/>
        <v>208.79999999999998</v>
      </c>
      <c r="V55" s="113">
        <f t="shared" si="13"/>
        <v>3</v>
      </c>
      <c r="W55" s="115">
        <f t="shared" si="14"/>
        <v>62.64</v>
      </c>
      <c r="X55" s="113">
        <f t="shared" si="15"/>
        <v>3</v>
      </c>
      <c r="Y55" s="115">
        <f t="shared" si="16"/>
        <v>62.64</v>
      </c>
      <c r="Z55" s="116">
        <f t="shared" si="17"/>
        <v>542.88</v>
      </c>
      <c r="AA55" s="117" t="b">
        <f t="shared" si="18"/>
        <v>1</v>
      </c>
      <c r="AB55" s="415"/>
      <c r="AC55" s="429"/>
      <c r="AD55" s="399" t="s">
        <v>22</v>
      </c>
      <c r="AE55" s="108" t="s">
        <v>23</v>
      </c>
      <c r="AF55" s="430"/>
      <c r="AG55" s="431"/>
      <c r="AH55" s="216"/>
      <c r="AI55" s="407">
        <f t="shared" si="19"/>
        <v>0</v>
      </c>
      <c r="AJ55" s="216"/>
      <c r="AK55" s="407">
        <f t="shared" si="20"/>
        <v>0</v>
      </c>
      <c r="AL55" s="216">
        <v>10</v>
      </c>
      <c r="AM55" s="407">
        <f t="shared" si="21"/>
        <v>208.79999999999998</v>
      </c>
      <c r="AN55" s="216">
        <v>8</v>
      </c>
      <c r="AO55" s="407">
        <f t="shared" si="22"/>
        <v>167.04</v>
      </c>
      <c r="AP55" s="216">
        <v>1</v>
      </c>
      <c r="AQ55" s="407">
        <f t="shared" si="23"/>
        <v>20.88</v>
      </c>
      <c r="AR55" s="216">
        <v>1</v>
      </c>
      <c r="AS55" s="407">
        <f t="shared" si="24"/>
        <v>20.88</v>
      </c>
      <c r="AT55" s="216">
        <v>1</v>
      </c>
      <c r="AU55" s="407">
        <f t="shared" si="25"/>
        <v>20.88</v>
      </c>
      <c r="AV55" s="216">
        <v>1</v>
      </c>
      <c r="AW55" s="407">
        <f t="shared" si="26"/>
        <v>20.88</v>
      </c>
      <c r="AX55" s="216">
        <v>1</v>
      </c>
      <c r="AY55" s="407">
        <f t="shared" si="27"/>
        <v>20.88</v>
      </c>
      <c r="AZ55" s="216">
        <v>1</v>
      </c>
      <c r="BA55" s="407">
        <f t="shared" si="28"/>
        <v>20.88</v>
      </c>
      <c r="BB55" s="216">
        <v>1</v>
      </c>
      <c r="BC55" s="407">
        <f t="shared" si="29"/>
        <v>20.88</v>
      </c>
      <c r="BD55" s="216">
        <v>1</v>
      </c>
      <c r="BE55" s="407">
        <f t="shared" si="30"/>
        <v>20.88</v>
      </c>
      <c r="BF55" s="408">
        <f t="shared" si="31"/>
        <v>542.88</v>
      </c>
      <c r="BG55" s="408">
        <f t="shared" si="32"/>
        <v>542.88</v>
      </c>
      <c r="BH55" s="409" t="b">
        <f t="shared" si="33"/>
        <v>1</v>
      </c>
      <c r="BI55" s="408">
        <f t="shared" si="34"/>
        <v>0</v>
      </c>
      <c r="BJ55" s="410">
        <f t="shared" si="36"/>
        <v>21110108</v>
      </c>
      <c r="BK55" s="411">
        <v>348</v>
      </c>
      <c r="BL55" s="411">
        <v>5</v>
      </c>
      <c r="BM55" s="412">
        <f t="shared" si="37"/>
        <v>10</v>
      </c>
      <c r="BN55" s="412">
        <f t="shared" si="38"/>
        <v>10</v>
      </c>
      <c r="BO55" s="412">
        <f t="shared" si="39"/>
        <v>3</v>
      </c>
      <c r="BP55" s="412">
        <f t="shared" si="40"/>
        <v>3</v>
      </c>
      <c r="BQ55" s="413">
        <f t="shared" si="41"/>
        <v>18</v>
      </c>
      <c r="BR55" s="414">
        <f t="shared" si="35"/>
        <v>16</v>
      </c>
      <c r="BS55" s="414">
        <v>0</v>
      </c>
      <c r="BT55" s="414">
        <v>1</v>
      </c>
      <c r="BU55" s="414" t="s">
        <v>139</v>
      </c>
      <c r="BV55" s="414" t="str">
        <f t="shared" si="42"/>
        <v>0</v>
      </c>
      <c r="BW55" s="414" t="str">
        <f t="shared" si="43"/>
        <v>0</v>
      </c>
      <c r="BX55" s="414" t="str">
        <f t="shared" si="44"/>
        <v>1</v>
      </c>
      <c r="BY55" s="414" t="s">
        <v>23</v>
      </c>
      <c r="BZ55" s="408">
        <f t="shared" si="45"/>
        <v>0</v>
      </c>
      <c r="CA55" s="408">
        <f t="shared" si="46"/>
        <v>0</v>
      </c>
      <c r="CB55" s="408">
        <f t="shared" si="47"/>
        <v>208.79999999999998</v>
      </c>
      <c r="CC55" s="408">
        <f t="shared" si="48"/>
        <v>167.04</v>
      </c>
      <c r="CD55" s="408">
        <f t="shared" si="49"/>
        <v>20.88</v>
      </c>
      <c r="CE55" s="408">
        <f t="shared" si="50"/>
        <v>20.88</v>
      </c>
      <c r="CF55" s="408">
        <f t="shared" si="51"/>
        <v>20.88</v>
      </c>
      <c r="CG55" s="408">
        <f t="shared" si="52"/>
        <v>20.88</v>
      </c>
      <c r="CH55" s="408">
        <f t="shared" si="53"/>
        <v>20.88</v>
      </c>
      <c r="CI55" s="408">
        <f t="shared" si="54"/>
        <v>20.88</v>
      </c>
      <c r="CJ55" s="253">
        <f t="shared" si="55"/>
        <v>20.88</v>
      </c>
      <c r="CK55" s="253">
        <f t="shared" si="56"/>
        <v>20.88</v>
      </c>
    </row>
    <row r="56" spans="2:89" s="1" customFormat="1" x14ac:dyDescent="0.3">
      <c r="B56" s="396">
        <v>27</v>
      </c>
      <c r="C56" s="192">
        <v>211011</v>
      </c>
      <c r="D56" s="397">
        <v>21110112</v>
      </c>
      <c r="E56" s="398" t="s">
        <v>150</v>
      </c>
      <c r="F56" s="108" t="s">
        <v>344</v>
      </c>
      <c r="G56" s="108" t="s">
        <v>345</v>
      </c>
      <c r="H56" s="399" t="s">
        <v>18</v>
      </c>
      <c r="I56" s="400"/>
      <c r="J56" s="399" t="s">
        <v>19</v>
      </c>
      <c r="K56" s="111">
        <f t="shared" si="0"/>
        <v>70</v>
      </c>
      <c r="L56" s="401" t="s">
        <v>138</v>
      </c>
      <c r="M56" s="401">
        <v>16</v>
      </c>
      <c r="N56" s="402">
        <f t="shared" si="57"/>
        <v>74.72</v>
      </c>
      <c r="O56" s="403">
        <v>74.72</v>
      </c>
      <c r="P56" s="110">
        <f t="shared" si="8"/>
        <v>6067.2639999999992</v>
      </c>
      <c r="Q56" s="153" t="s">
        <v>139</v>
      </c>
      <c r="R56" s="113">
        <f t="shared" si="9"/>
        <v>70</v>
      </c>
      <c r="S56" s="114">
        <f t="shared" si="10"/>
        <v>6067.2639999999992</v>
      </c>
      <c r="T56" s="113">
        <f t="shared" si="11"/>
        <v>0</v>
      </c>
      <c r="U56" s="115">
        <f t="shared" si="12"/>
        <v>0</v>
      </c>
      <c r="V56" s="113">
        <f t="shared" si="13"/>
        <v>0</v>
      </c>
      <c r="W56" s="115">
        <f t="shared" si="14"/>
        <v>0</v>
      </c>
      <c r="X56" s="113">
        <f t="shared" si="15"/>
        <v>0</v>
      </c>
      <c r="Y56" s="115">
        <f t="shared" si="16"/>
        <v>0</v>
      </c>
      <c r="Z56" s="116">
        <f t="shared" si="17"/>
        <v>6067.2639999999992</v>
      </c>
      <c r="AA56" s="117" t="b">
        <f t="shared" si="18"/>
        <v>1</v>
      </c>
      <c r="AB56" s="400"/>
      <c r="AC56" s="426"/>
      <c r="AD56" s="399" t="s">
        <v>22</v>
      </c>
      <c r="AE56" s="108" t="s">
        <v>23</v>
      </c>
      <c r="AF56" s="427"/>
      <c r="AG56" s="428"/>
      <c r="AH56" s="127">
        <v>0</v>
      </c>
      <c r="AI56" s="407">
        <f t="shared" si="19"/>
        <v>0</v>
      </c>
      <c r="AJ56" s="127">
        <v>70</v>
      </c>
      <c r="AK56" s="407">
        <f t="shared" si="20"/>
        <v>6067.2639999999992</v>
      </c>
      <c r="AL56" s="127"/>
      <c r="AM56" s="407">
        <f t="shared" si="21"/>
        <v>0</v>
      </c>
      <c r="AN56" s="127"/>
      <c r="AO56" s="407">
        <f t="shared" si="22"/>
        <v>0</v>
      </c>
      <c r="AP56" s="127"/>
      <c r="AQ56" s="407">
        <f t="shared" si="23"/>
        <v>0</v>
      </c>
      <c r="AR56" s="127"/>
      <c r="AS56" s="407">
        <f t="shared" si="24"/>
        <v>0</v>
      </c>
      <c r="AT56" s="127"/>
      <c r="AU56" s="407">
        <f t="shared" si="25"/>
        <v>0</v>
      </c>
      <c r="AV56" s="127"/>
      <c r="AW56" s="407">
        <f t="shared" si="26"/>
        <v>0</v>
      </c>
      <c r="AX56" s="127"/>
      <c r="AY56" s="407">
        <f t="shared" si="27"/>
        <v>0</v>
      </c>
      <c r="AZ56" s="127"/>
      <c r="BA56" s="407">
        <f t="shared" si="28"/>
        <v>0</v>
      </c>
      <c r="BB56" s="127"/>
      <c r="BC56" s="407">
        <f t="shared" si="29"/>
        <v>0</v>
      </c>
      <c r="BD56" s="127"/>
      <c r="BE56" s="407">
        <f t="shared" si="30"/>
        <v>0</v>
      </c>
      <c r="BF56" s="408">
        <f t="shared" si="31"/>
        <v>6067.2639999999992</v>
      </c>
      <c r="BG56" s="408">
        <f t="shared" si="32"/>
        <v>6067.2639999999992</v>
      </c>
      <c r="BH56" s="409" t="b">
        <f t="shared" si="33"/>
        <v>1</v>
      </c>
      <c r="BI56" s="408">
        <f t="shared" si="34"/>
        <v>0</v>
      </c>
      <c r="BJ56" s="410">
        <f t="shared" si="36"/>
        <v>21110112</v>
      </c>
      <c r="BK56" s="411">
        <v>348</v>
      </c>
      <c r="BL56" s="411">
        <v>5</v>
      </c>
      <c r="BM56" s="412">
        <f t="shared" si="37"/>
        <v>70</v>
      </c>
      <c r="BN56" s="412">
        <f t="shared" si="38"/>
        <v>0</v>
      </c>
      <c r="BO56" s="412">
        <f t="shared" si="39"/>
        <v>0</v>
      </c>
      <c r="BP56" s="412">
        <f t="shared" si="40"/>
        <v>0</v>
      </c>
      <c r="BQ56" s="413">
        <f t="shared" si="41"/>
        <v>74.72</v>
      </c>
      <c r="BR56" s="414">
        <f t="shared" si="35"/>
        <v>16</v>
      </c>
      <c r="BS56" s="414">
        <v>0</v>
      </c>
      <c r="BT56" s="414">
        <v>1</v>
      </c>
      <c r="BU56" s="414" t="s">
        <v>139</v>
      </c>
      <c r="BV56" s="414" t="str">
        <f t="shared" si="42"/>
        <v>0</v>
      </c>
      <c r="BW56" s="414" t="str">
        <f t="shared" si="43"/>
        <v>0</v>
      </c>
      <c r="BX56" s="414" t="str">
        <f t="shared" si="44"/>
        <v>1</v>
      </c>
      <c r="BY56" s="414" t="s">
        <v>23</v>
      </c>
      <c r="BZ56" s="408">
        <f t="shared" si="45"/>
        <v>0</v>
      </c>
      <c r="CA56" s="408">
        <f t="shared" si="46"/>
        <v>6067.2639999999992</v>
      </c>
      <c r="CB56" s="408">
        <f t="shared" si="47"/>
        <v>0</v>
      </c>
      <c r="CC56" s="408">
        <f t="shared" si="48"/>
        <v>0</v>
      </c>
      <c r="CD56" s="408">
        <f t="shared" si="49"/>
        <v>0</v>
      </c>
      <c r="CE56" s="408">
        <f t="shared" si="50"/>
        <v>0</v>
      </c>
      <c r="CF56" s="408">
        <f t="shared" si="51"/>
        <v>0</v>
      </c>
      <c r="CG56" s="408">
        <f t="shared" si="52"/>
        <v>0</v>
      </c>
      <c r="CH56" s="408">
        <f t="shared" si="53"/>
        <v>0</v>
      </c>
      <c r="CI56" s="408">
        <f t="shared" si="54"/>
        <v>0</v>
      </c>
      <c r="CJ56" s="253">
        <f t="shared" si="55"/>
        <v>0</v>
      </c>
      <c r="CK56" s="253">
        <f t="shared" si="56"/>
        <v>0</v>
      </c>
    </row>
    <row r="57" spans="2:89" s="217" customFormat="1" x14ac:dyDescent="0.3">
      <c r="B57" s="415">
        <v>27</v>
      </c>
      <c r="C57" s="195">
        <v>211011</v>
      </c>
      <c r="D57" s="416">
        <v>21110112</v>
      </c>
      <c r="E57" s="417" t="s">
        <v>150</v>
      </c>
      <c r="F57" s="198" t="s">
        <v>344</v>
      </c>
      <c r="G57" s="198" t="s">
        <v>345</v>
      </c>
      <c r="H57" s="418" t="s">
        <v>18</v>
      </c>
      <c r="I57" s="415"/>
      <c r="J57" s="418" t="s">
        <v>19</v>
      </c>
      <c r="K57" s="200">
        <f t="shared" si="0"/>
        <v>208</v>
      </c>
      <c r="L57" s="419" t="s">
        <v>138</v>
      </c>
      <c r="M57" s="401">
        <v>16</v>
      </c>
      <c r="N57" s="402">
        <f t="shared" si="57"/>
        <v>68.64</v>
      </c>
      <c r="O57" s="420">
        <v>68.64</v>
      </c>
      <c r="P57" s="110">
        <f t="shared" si="8"/>
        <v>16561.459200000001</v>
      </c>
      <c r="Q57" s="195" t="s">
        <v>139</v>
      </c>
      <c r="R57" s="113">
        <f t="shared" si="9"/>
        <v>30</v>
      </c>
      <c r="S57" s="114">
        <f t="shared" si="10"/>
        <v>2388.672</v>
      </c>
      <c r="T57" s="113">
        <f t="shared" si="11"/>
        <v>70</v>
      </c>
      <c r="U57" s="115">
        <f t="shared" si="12"/>
        <v>5573.5680000000002</v>
      </c>
      <c r="V57" s="113">
        <f t="shared" si="13"/>
        <v>54</v>
      </c>
      <c r="W57" s="115">
        <f t="shared" si="14"/>
        <v>4299.6095999999998</v>
      </c>
      <c r="X57" s="113">
        <f t="shared" si="15"/>
        <v>54</v>
      </c>
      <c r="Y57" s="115">
        <f t="shared" si="16"/>
        <v>4299.6095999999998</v>
      </c>
      <c r="Z57" s="116">
        <f t="shared" si="17"/>
        <v>16561.459199999998</v>
      </c>
      <c r="AA57" s="117" t="b">
        <f t="shared" si="18"/>
        <v>1</v>
      </c>
      <c r="AB57" s="415"/>
      <c r="AC57" s="429"/>
      <c r="AD57" s="399" t="s">
        <v>22</v>
      </c>
      <c r="AE57" s="108" t="s">
        <v>23</v>
      </c>
      <c r="AF57" s="430"/>
      <c r="AG57" s="431"/>
      <c r="AH57" s="216"/>
      <c r="AI57" s="407">
        <f t="shared" si="19"/>
        <v>0</v>
      </c>
      <c r="AJ57" s="216"/>
      <c r="AK57" s="407">
        <f t="shared" si="20"/>
        <v>0</v>
      </c>
      <c r="AL57" s="216">
        <v>30</v>
      </c>
      <c r="AM57" s="407">
        <f t="shared" si="21"/>
        <v>2388.672</v>
      </c>
      <c r="AN57" s="216">
        <v>30</v>
      </c>
      <c r="AO57" s="407">
        <f t="shared" si="22"/>
        <v>2388.672</v>
      </c>
      <c r="AP57" s="216">
        <v>20</v>
      </c>
      <c r="AQ57" s="407">
        <f t="shared" si="23"/>
        <v>1592.4479999999999</v>
      </c>
      <c r="AR57" s="216">
        <v>20</v>
      </c>
      <c r="AS57" s="407">
        <f t="shared" si="24"/>
        <v>1592.4479999999999</v>
      </c>
      <c r="AT57" s="216">
        <v>14</v>
      </c>
      <c r="AU57" s="407">
        <f t="shared" si="25"/>
        <v>1114.7136</v>
      </c>
      <c r="AV57" s="216">
        <v>20</v>
      </c>
      <c r="AW57" s="407">
        <f t="shared" si="26"/>
        <v>1592.4479999999999</v>
      </c>
      <c r="AX57" s="216">
        <v>20</v>
      </c>
      <c r="AY57" s="407">
        <f t="shared" si="27"/>
        <v>1592.4479999999999</v>
      </c>
      <c r="AZ57" s="216">
        <v>20</v>
      </c>
      <c r="BA57" s="407">
        <f t="shared" si="28"/>
        <v>1592.4479999999999</v>
      </c>
      <c r="BB57" s="216">
        <v>20</v>
      </c>
      <c r="BC57" s="407">
        <f t="shared" si="29"/>
        <v>1592.4479999999999</v>
      </c>
      <c r="BD57" s="216">
        <v>14</v>
      </c>
      <c r="BE57" s="407">
        <f t="shared" si="30"/>
        <v>1114.7136</v>
      </c>
      <c r="BF57" s="408">
        <f t="shared" si="31"/>
        <v>16561.459200000001</v>
      </c>
      <c r="BG57" s="408">
        <f t="shared" si="32"/>
        <v>16561.459200000001</v>
      </c>
      <c r="BH57" s="409" t="b">
        <f t="shared" si="33"/>
        <v>1</v>
      </c>
      <c r="BI57" s="408">
        <f t="shared" si="34"/>
        <v>0</v>
      </c>
      <c r="BJ57" s="410">
        <f t="shared" si="36"/>
        <v>21110112</v>
      </c>
      <c r="BK57" s="411">
        <v>348</v>
      </c>
      <c r="BL57" s="411">
        <v>5</v>
      </c>
      <c r="BM57" s="412">
        <f t="shared" si="37"/>
        <v>30</v>
      </c>
      <c r="BN57" s="412">
        <f t="shared" si="38"/>
        <v>70</v>
      </c>
      <c r="BO57" s="412">
        <f t="shared" si="39"/>
        <v>54</v>
      </c>
      <c r="BP57" s="412">
        <f t="shared" si="40"/>
        <v>54</v>
      </c>
      <c r="BQ57" s="413">
        <f t="shared" si="41"/>
        <v>68.64</v>
      </c>
      <c r="BR57" s="414">
        <f t="shared" si="35"/>
        <v>16</v>
      </c>
      <c r="BS57" s="414">
        <v>0</v>
      </c>
      <c r="BT57" s="414">
        <v>1</v>
      </c>
      <c r="BU57" s="414" t="s">
        <v>139</v>
      </c>
      <c r="BV57" s="414" t="str">
        <f t="shared" si="42"/>
        <v>0</v>
      </c>
      <c r="BW57" s="414" t="str">
        <f t="shared" si="43"/>
        <v>0</v>
      </c>
      <c r="BX57" s="414" t="str">
        <f t="shared" si="44"/>
        <v>1</v>
      </c>
      <c r="BY57" s="414" t="s">
        <v>23</v>
      </c>
      <c r="BZ57" s="408">
        <f t="shared" si="45"/>
        <v>0</v>
      </c>
      <c r="CA57" s="408">
        <f t="shared" si="46"/>
        <v>0</v>
      </c>
      <c r="CB57" s="408">
        <f t="shared" si="47"/>
        <v>2388.672</v>
      </c>
      <c r="CC57" s="408">
        <f t="shared" si="48"/>
        <v>2388.672</v>
      </c>
      <c r="CD57" s="408">
        <f t="shared" si="49"/>
        <v>1592.4479999999999</v>
      </c>
      <c r="CE57" s="408">
        <f t="shared" si="50"/>
        <v>1592.4479999999999</v>
      </c>
      <c r="CF57" s="408">
        <f t="shared" si="51"/>
        <v>1114.7136</v>
      </c>
      <c r="CG57" s="408">
        <f t="shared" si="52"/>
        <v>1592.4479999999999</v>
      </c>
      <c r="CH57" s="408">
        <f t="shared" si="53"/>
        <v>1592.4479999999999</v>
      </c>
      <c r="CI57" s="408">
        <f t="shared" si="54"/>
        <v>1592.4479999999999</v>
      </c>
      <c r="CJ57" s="253">
        <f t="shared" si="55"/>
        <v>1592.4479999999999</v>
      </c>
      <c r="CK57" s="253">
        <f t="shared" si="56"/>
        <v>1114.7136</v>
      </c>
    </row>
    <row r="58" spans="2:89" s="10" customFormat="1" x14ac:dyDescent="0.3">
      <c r="B58" s="396">
        <v>28</v>
      </c>
      <c r="C58" s="192">
        <v>211011</v>
      </c>
      <c r="D58" s="397">
        <v>21110114</v>
      </c>
      <c r="E58" s="398" t="s">
        <v>151</v>
      </c>
      <c r="F58" s="108" t="s">
        <v>344</v>
      </c>
      <c r="G58" s="108" t="s">
        <v>345</v>
      </c>
      <c r="H58" s="399" t="s">
        <v>18</v>
      </c>
      <c r="I58" s="400"/>
      <c r="J58" s="399" t="s">
        <v>19</v>
      </c>
      <c r="K58" s="111">
        <f t="shared" si="0"/>
        <v>10</v>
      </c>
      <c r="L58" s="401" t="s">
        <v>138</v>
      </c>
      <c r="M58" s="401">
        <v>16</v>
      </c>
      <c r="N58" s="402">
        <f t="shared" si="57"/>
        <v>101.08</v>
      </c>
      <c r="O58" s="403">
        <v>101.08</v>
      </c>
      <c r="P58" s="110">
        <f t="shared" si="8"/>
        <v>1172.528</v>
      </c>
      <c r="Q58" s="153" t="s">
        <v>139</v>
      </c>
      <c r="R58" s="113">
        <f t="shared" si="9"/>
        <v>10</v>
      </c>
      <c r="S58" s="114">
        <f t="shared" si="10"/>
        <v>1172.528</v>
      </c>
      <c r="T58" s="113">
        <f t="shared" si="11"/>
        <v>0</v>
      </c>
      <c r="U58" s="115">
        <f t="shared" si="12"/>
        <v>0</v>
      </c>
      <c r="V58" s="113">
        <f t="shared" si="13"/>
        <v>0</v>
      </c>
      <c r="W58" s="115">
        <f t="shared" si="14"/>
        <v>0</v>
      </c>
      <c r="X58" s="113">
        <f t="shared" si="15"/>
        <v>0</v>
      </c>
      <c r="Y58" s="115">
        <f t="shared" si="16"/>
        <v>0</v>
      </c>
      <c r="Z58" s="116">
        <f t="shared" si="17"/>
        <v>1172.528</v>
      </c>
      <c r="AA58" s="117" t="b">
        <f t="shared" si="18"/>
        <v>1</v>
      </c>
      <c r="AB58" s="400"/>
      <c r="AC58" s="426"/>
      <c r="AD58" s="399" t="s">
        <v>22</v>
      </c>
      <c r="AE58" s="108" t="s">
        <v>23</v>
      </c>
      <c r="AF58" s="427"/>
      <c r="AG58" s="428"/>
      <c r="AH58" s="127">
        <v>0</v>
      </c>
      <c r="AI58" s="407">
        <f t="shared" si="19"/>
        <v>0</v>
      </c>
      <c r="AJ58" s="127">
        <v>10</v>
      </c>
      <c r="AK58" s="407">
        <f t="shared" si="20"/>
        <v>1172.528</v>
      </c>
      <c r="AL58" s="127"/>
      <c r="AM58" s="407">
        <f t="shared" si="21"/>
        <v>0</v>
      </c>
      <c r="AN58" s="127"/>
      <c r="AO58" s="407">
        <f t="shared" si="22"/>
        <v>0</v>
      </c>
      <c r="AP58" s="127"/>
      <c r="AQ58" s="407">
        <f t="shared" si="23"/>
        <v>0</v>
      </c>
      <c r="AR58" s="127"/>
      <c r="AS58" s="407">
        <f t="shared" si="24"/>
        <v>0</v>
      </c>
      <c r="AT58" s="127"/>
      <c r="AU58" s="407">
        <f t="shared" si="25"/>
        <v>0</v>
      </c>
      <c r="AV58" s="127"/>
      <c r="AW58" s="407">
        <f t="shared" si="26"/>
        <v>0</v>
      </c>
      <c r="AX58" s="127"/>
      <c r="AY58" s="407">
        <f t="shared" si="27"/>
        <v>0</v>
      </c>
      <c r="AZ58" s="127"/>
      <c r="BA58" s="407">
        <f t="shared" si="28"/>
        <v>0</v>
      </c>
      <c r="BB58" s="127"/>
      <c r="BC58" s="407">
        <f t="shared" si="29"/>
        <v>0</v>
      </c>
      <c r="BD58" s="127"/>
      <c r="BE58" s="407">
        <f t="shared" si="30"/>
        <v>0</v>
      </c>
      <c r="BF58" s="408">
        <f t="shared" si="31"/>
        <v>1172.528</v>
      </c>
      <c r="BG58" s="408">
        <f t="shared" si="32"/>
        <v>1172.528</v>
      </c>
      <c r="BH58" s="409" t="b">
        <f t="shared" si="33"/>
        <v>1</v>
      </c>
      <c r="BI58" s="408">
        <f t="shared" si="34"/>
        <v>0</v>
      </c>
      <c r="BJ58" s="410">
        <f t="shared" si="36"/>
        <v>21110114</v>
      </c>
      <c r="BK58" s="411">
        <v>348</v>
      </c>
      <c r="BL58" s="411">
        <v>5</v>
      </c>
      <c r="BM58" s="412">
        <f t="shared" si="37"/>
        <v>10</v>
      </c>
      <c r="BN58" s="412">
        <f t="shared" si="38"/>
        <v>0</v>
      </c>
      <c r="BO58" s="412">
        <f t="shared" si="39"/>
        <v>0</v>
      </c>
      <c r="BP58" s="412">
        <f t="shared" si="40"/>
        <v>0</v>
      </c>
      <c r="BQ58" s="413">
        <f t="shared" si="41"/>
        <v>101.08</v>
      </c>
      <c r="BR58" s="414">
        <f t="shared" si="35"/>
        <v>16</v>
      </c>
      <c r="BS58" s="414">
        <v>0</v>
      </c>
      <c r="BT58" s="414">
        <v>1</v>
      </c>
      <c r="BU58" s="414" t="s">
        <v>139</v>
      </c>
      <c r="BV58" s="414" t="str">
        <f t="shared" si="42"/>
        <v>0</v>
      </c>
      <c r="BW58" s="414" t="str">
        <f t="shared" si="43"/>
        <v>0</v>
      </c>
      <c r="BX58" s="414" t="str">
        <f t="shared" si="44"/>
        <v>1</v>
      </c>
      <c r="BY58" s="414" t="s">
        <v>23</v>
      </c>
      <c r="BZ58" s="408">
        <f t="shared" si="45"/>
        <v>0</v>
      </c>
      <c r="CA58" s="408">
        <f t="shared" si="46"/>
        <v>1172.528</v>
      </c>
      <c r="CB58" s="408">
        <f t="shared" si="47"/>
        <v>0</v>
      </c>
      <c r="CC58" s="408">
        <f t="shared" si="48"/>
        <v>0</v>
      </c>
      <c r="CD58" s="408">
        <f t="shared" si="49"/>
        <v>0</v>
      </c>
      <c r="CE58" s="408">
        <f t="shared" si="50"/>
        <v>0</v>
      </c>
      <c r="CF58" s="408">
        <f t="shared" si="51"/>
        <v>0</v>
      </c>
      <c r="CG58" s="408">
        <f t="shared" si="52"/>
        <v>0</v>
      </c>
      <c r="CH58" s="408">
        <f t="shared" si="53"/>
        <v>0</v>
      </c>
      <c r="CI58" s="408">
        <f t="shared" si="54"/>
        <v>0</v>
      </c>
      <c r="CJ58" s="253">
        <f t="shared" si="55"/>
        <v>0</v>
      </c>
      <c r="CK58" s="253">
        <f t="shared" si="56"/>
        <v>0</v>
      </c>
    </row>
    <row r="59" spans="2:89" s="211" customFormat="1" x14ac:dyDescent="0.3">
      <c r="B59" s="415">
        <v>28</v>
      </c>
      <c r="C59" s="195">
        <v>211011</v>
      </c>
      <c r="D59" s="416">
        <v>21110114</v>
      </c>
      <c r="E59" s="417" t="s">
        <v>151</v>
      </c>
      <c r="F59" s="198" t="s">
        <v>344</v>
      </c>
      <c r="G59" s="198" t="s">
        <v>345</v>
      </c>
      <c r="H59" s="418" t="s">
        <v>18</v>
      </c>
      <c r="I59" s="415"/>
      <c r="J59" s="418" t="s">
        <v>19</v>
      </c>
      <c r="K59" s="200">
        <f t="shared" si="0"/>
        <v>50</v>
      </c>
      <c r="L59" s="419" t="s">
        <v>138</v>
      </c>
      <c r="M59" s="401">
        <v>16</v>
      </c>
      <c r="N59" s="402">
        <f t="shared" si="57"/>
        <v>90.64</v>
      </c>
      <c r="O59" s="420">
        <v>90.64</v>
      </c>
      <c r="P59" s="110">
        <f t="shared" si="8"/>
        <v>5257.12</v>
      </c>
      <c r="Q59" s="195" t="s">
        <v>139</v>
      </c>
      <c r="R59" s="113">
        <f t="shared" si="9"/>
        <v>6</v>
      </c>
      <c r="S59" s="114">
        <f t="shared" si="10"/>
        <v>630.85439999999994</v>
      </c>
      <c r="T59" s="113">
        <f t="shared" si="11"/>
        <v>16</v>
      </c>
      <c r="U59" s="115">
        <f t="shared" si="12"/>
        <v>1682.2783999999999</v>
      </c>
      <c r="V59" s="113">
        <f t="shared" si="13"/>
        <v>14</v>
      </c>
      <c r="W59" s="115">
        <f t="shared" si="14"/>
        <v>1471.9936</v>
      </c>
      <c r="X59" s="113">
        <f t="shared" si="15"/>
        <v>14</v>
      </c>
      <c r="Y59" s="115">
        <f t="shared" si="16"/>
        <v>1471.9936</v>
      </c>
      <c r="Z59" s="116">
        <f t="shared" si="17"/>
        <v>5257.12</v>
      </c>
      <c r="AA59" s="117" t="b">
        <f t="shared" si="18"/>
        <v>1</v>
      </c>
      <c r="AB59" s="415"/>
      <c r="AC59" s="429"/>
      <c r="AD59" s="399" t="s">
        <v>22</v>
      </c>
      <c r="AE59" s="108" t="s">
        <v>23</v>
      </c>
      <c r="AF59" s="430"/>
      <c r="AG59" s="431"/>
      <c r="AH59" s="216"/>
      <c r="AI59" s="407">
        <f t="shared" si="19"/>
        <v>0</v>
      </c>
      <c r="AJ59" s="216"/>
      <c r="AK59" s="407">
        <f t="shared" si="20"/>
        <v>0</v>
      </c>
      <c r="AL59" s="216">
        <v>6</v>
      </c>
      <c r="AM59" s="407">
        <f t="shared" si="21"/>
        <v>630.85439999999994</v>
      </c>
      <c r="AN59" s="216">
        <v>6</v>
      </c>
      <c r="AO59" s="407">
        <f t="shared" si="22"/>
        <v>630.85439999999994</v>
      </c>
      <c r="AP59" s="216">
        <v>5</v>
      </c>
      <c r="AQ59" s="407">
        <f t="shared" si="23"/>
        <v>525.71199999999999</v>
      </c>
      <c r="AR59" s="216">
        <v>5</v>
      </c>
      <c r="AS59" s="407">
        <f t="shared" si="24"/>
        <v>525.71199999999999</v>
      </c>
      <c r="AT59" s="216">
        <v>4</v>
      </c>
      <c r="AU59" s="407">
        <f t="shared" si="25"/>
        <v>420.56959999999998</v>
      </c>
      <c r="AV59" s="216">
        <v>5</v>
      </c>
      <c r="AW59" s="407">
        <f t="shared" si="26"/>
        <v>525.71199999999999</v>
      </c>
      <c r="AX59" s="216">
        <v>5</v>
      </c>
      <c r="AY59" s="407">
        <f t="shared" si="27"/>
        <v>525.71199999999999</v>
      </c>
      <c r="AZ59" s="216">
        <v>5</v>
      </c>
      <c r="BA59" s="407">
        <f t="shared" si="28"/>
        <v>525.71199999999999</v>
      </c>
      <c r="BB59" s="216">
        <v>5</v>
      </c>
      <c r="BC59" s="407">
        <f t="shared" si="29"/>
        <v>525.71199999999999</v>
      </c>
      <c r="BD59" s="216">
        <v>4</v>
      </c>
      <c r="BE59" s="407">
        <f t="shared" si="30"/>
        <v>420.56959999999998</v>
      </c>
      <c r="BF59" s="408">
        <f t="shared" si="31"/>
        <v>5257.12</v>
      </c>
      <c r="BG59" s="408">
        <f t="shared" si="32"/>
        <v>5257.12</v>
      </c>
      <c r="BH59" s="409" t="b">
        <f t="shared" si="33"/>
        <v>1</v>
      </c>
      <c r="BI59" s="408">
        <f t="shared" si="34"/>
        <v>0</v>
      </c>
      <c r="BJ59" s="410">
        <f t="shared" si="36"/>
        <v>21110114</v>
      </c>
      <c r="BK59" s="411">
        <v>348</v>
      </c>
      <c r="BL59" s="411">
        <v>5</v>
      </c>
      <c r="BM59" s="412">
        <f t="shared" si="37"/>
        <v>6</v>
      </c>
      <c r="BN59" s="412">
        <f t="shared" si="38"/>
        <v>16</v>
      </c>
      <c r="BO59" s="412">
        <f t="shared" si="39"/>
        <v>14</v>
      </c>
      <c r="BP59" s="412">
        <f t="shared" si="40"/>
        <v>14</v>
      </c>
      <c r="BQ59" s="413">
        <f t="shared" si="41"/>
        <v>90.64</v>
      </c>
      <c r="BR59" s="414">
        <f t="shared" si="35"/>
        <v>16</v>
      </c>
      <c r="BS59" s="414">
        <v>0</v>
      </c>
      <c r="BT59" s="414">
        <v>1</v>
      </c>
      <c r="BU59" s="414" t="s">
        <v>139</v>
      </c>
      <c r="BV59" s="414" t="str">
        <f t="shared" si="42"/>
        <v>0</v>
      </c>
      <c r="BW59" s="414" t="str">
        <f t="shared" si="43"/>
        <v>0</v>
      </c>
      <c r="BX59" s="414" t="str">
        <f t="shared" si="44"/>
        <v>1</v>
      </c>
      <c r="BY59" s="414" t="s">
        <v>23</v>
      </c>
      <c r="BZ59" s="408">
        <f t="shared" si="45"/>
        <v>0</v>
      </c>
      <c r="CA59" s="408">
        <f t="shared" si="46"/>
        <v>0</v>
      </c>
      <c r="CB59" s="408">
        <f t="shared" si="47"/>
        <v>630.85439999999994</v>
      </c>
      <c r="CC59" s="408">
        <f t="shared" si="48"/>
        <v>630.85439999999994</v>
      </c>
      <c r="CD59" s="408">
        <f t="shared" si="49"/>
        <v>525.71199999999999</v>
      </c>
      <c r="CE59" s="408">
        <f t="shared" si="50"/>
        <v>525.71199999999999</v>
      </c>
      <c r="CF59" s="408">
        <f t="shared" si="51"/>
        <v>420.56959999999998</v>
      </c>
      <c r="CG59" s="408">
        <f t="shared" si="52"/>
        <v>525.71199999999999</v>
      </c>
      <c r="CH59" s="408">
        <f t="shared" si="53"/>
        <v>525.71199999999999</v>
      </c>
      <c r="CI59" s="408">
        <f t="shared" si="54"/>
        <v>525.71199999999999</v>
      </c>
      <c r="CJ59" s="253">
        <f t="shared" si="55"/>
        <v>525.71199999999999</v>
      </c>
      <c r="CK59" s="253">
        <f t="shared" si="56"/>
        <v>420.56959999999998</v>
      </c>
    </row>
    <row r="60" spans="2:89" s="1" customFormat="1" x14ac:dyDescent="0.3">
      <c r="B60" s="396">
        <v>29</v>
      </c>
      <c r="C60" s="192">
        <v>211011</v>
      </c>
      <c r="D60" s="397">
        <v>21110117</v>
      </c>
      <c r="E60" s="398" t="s">
        <v>152</v>
      </c>
      <c r="F60" s="108" t="s">
        <v>344</v>
      </c>
      <c r="G60" s="108" t="s">
        <v>345</v>
      </c>
      <c r="H60" s="399" t="s">
        <v>18</v>
      </c>
      <c r="I60" s="400"/>
      <c r="J60" s="399" t="s">
        <v>19</v>
      </c>
      <c r="K60" s="111">
        <f t="shared" si="0"/>
        <v>2</v>
      </c>
      <c r="L60" s="401" t="s">
        <v>138</v>
      </c>
      <c r="M60" s="401">
        <v>16</v>
      </c>
      <c r="N60" s="402">
        <f t="shared" si="57"/>
        <v>122.5</v>
      </c>
      <c r="O60" s="403">
        <v>122.5</v>
      </c>
      <c r="P60" s="110">
        <f t="shared" si="8"/>
        <v>284.2</v>
      </c>
      <c r="Q60" s="153" t="s">
        <v>139</v>
      </c>
      <c r="R60" s="113">
        <f t="shared" si="9"/>
        <v>2</v>
      </c>
      <c r="S60" s="114">
        <f t="shared" si="10"/>
        <v>284.2</v>
      </c>
      <c r="T60" s="113">
        <f t="shared" si="11"/>
        <v>0</v>
      </c>
      <c r="U60" s="115">
        <f t="shared" si="12"/>
        <v>0</v>
      </c>
      <c r="V60" s="113">
        <f t="shared" si="13"/>
        <v>0</v>
      </c>
      <c r="W60" s="115">
        <f t="shared" si="14"/>
        <v>0</v>
      </c>
      <c r="X60" s="113">
        <f t="shared" si="15"/>
        <v>0</v>
      </c>
      <c r="Y60" s="115">
        <f t="shared" si="16"/>
        <v>0</v>
      </c>
      <c r="Z60" s="116">
        <f t="shared" si="17"/>
        <v>284.2</v>
      </c>
      <c r="AA60" s="117" t="b">
        <f t="shared" si="18"/>
        <v>1</v>
      </c>
      <c r="AB60" s="400"/>
      <c r="AC60" s="426"/>
      <c r="AD60" s="399" t="s">
        <v>22</v>
      </c>
      <c r="AE60" s="108" t="s">
        <v>23</v>
      </c>
      <c r="AF60" s="427"/>
      <c r="AG60" s="428"/>
      <c r="AH60" s="127">
        <v>0</v>
      </c>
      <c r="AI60" s="407">
        <f t="shared" si="19"/>
        <v>0</v>
      </c>
      <c r="AJ60" s="127">
        <v>2</v>
      </c>
      <c r="AK60" s="407">
        <f t="shared" si="20"/>
        <v>284.2</v>
      </c>
      <c r="AL60" s="127"/>
      <c r="AM60" s="407">
        <f t="shared" si="21"/>
        <v>0</v>
      </c>
      <c r="AN60" s="127"/>
      <c r="AO60" s="407">
        <f t="shared" si="22"/>
        <v>0</v>
      </c>
      <c r="AP60" s="127"/>
      <c r="AQ60" s="407">
        <f t="shared" si="23"/>
        <v>0</v>
      </c>
      <c r="AR60" s="127"/>
      <c r="AS60" s="407">
        <f t="shared" si="24"/>
        <v>0</v>
      </c>
      <c r="AT60" s="127"/>
      <c r="AU60" s="407">
        <f t="shared" si="25"/>
        <v>0</v>
      </c>
      <c r="AV60" s="127"/>
      <c r="AW60" s="407">
        <f t="shared" si="26"/>
        <v>0</v>
      </c>
      <c r="AX60" s="127"/>
      <c r="AY60" s="407">
        <f t="shared" si="27"/>
        <v>0</v>
      </c>
      <c r="AZ60" s="127"/>
      <c r="BA60" s="407">
        <f t="shared" si="28"/>
        <v>0</v>
      </c>
      <c r="BB60" s="127"/>
      <c r="BC60" s="407">
        <f t="shared" si="29"/>
        <v>0</v>
      </c>
      <c r="BD60" s="127"/>
      <c r="BE60" s="407">
        <f t="shared" si="30"/>
        <v>0</v>
      </c>
      <c r="BF60" s="408">
        <f t="shared" si="31"/>
        <v>284.2</v>
      </c>
      <c r="BG60" s="408">
        <f t="shared" si="32"/>
        <v>284.2</v>
      </c>
      <c r="BH60" s="409" t="b">
        <f t="shared" si="33"/>
        <v>1</v>
      </c>
      <c r="BI60" s="408">
        <f t="shared" si="34"/>
        <v>0</v>
      </c>
      <c r="BJ60" s="410">
        <f t="shared" si="36"/>
        <v>21110117</v>
      </c>
      <c r="BK60" s="411">
        <v>348</v>
      </c>
      <c r="BL60" s="411">
        <v>5</v>
      </c>
      <c r="BM60" s="412">
        <f t="shared" si="37"/>
        <v>2</v>
      </c>
      <c r="BN60" s="412">
        <f t="shared" si="38"/>
        <v>0</v>
      </c>
      <c r="BO60" s="412">
        <f t="shared" si="39"/>
        <v>0</v>
      </c>
      <c r="BP60" s="412">
        <f t="shared" si="40"/>
        <v>0</v>
      </c>
      <c r="BQ60" s="413">
        <f t="shared" si="41"/>
        <v>122.5</v>
      </c>
      <c r="BR60" s="414">
        <f t="shared" si="35"/>
        <v>16</v>
      </c>
      <c r="BS60" s="414">
        <v>0</v>
      </c>
      <c r="BT60" s="414">
        <v>1</v>
      </c>
      <c r="BU60" s="414" t="s">
        <v>139</v>
      </c>
      <c r="BV60" s="414" t="str">
        <f t="shared" si="42"/>
        <v>0</v>
      </c>
      <c r="BW60" s="414" t="str">
        <f t="shared" si="43"/>
        <v>0</v>
      </c>
      <c r="BX60" s="414" t="str">
        <f t="shared" si="44"/>
        <v>1</v>
      </c>
      <c r="BY60" s="414" t="s">
        <v>23</v>
      </c>
      <c r="BZ60" s="408">
        <f t="shared" si="45"/>
        <v>0</v>
      </c>
      <c r="CA60" s="408">
        <f t="shared" si="46"/>
        <v>284.2</v>
      </c>
      <c r="CB60" s="408">
        <f t="shared" si="47"/>
        <v>0</v>
      </c>
      <c r="CC60" s="408">
        <f t="shared" si="48"/>
        <v>0</v>
      </c>
      <c r="CD60" s="408">
        <f t="shared" si="49"/>
        <v>0</v>
      </c>
      <c r="CE60" s="408">
        <f t="shared" si="50"/>
        <v>0</v>
      </c>
      <c r="CF60" s="408">
        <f t="shared" si="51"/>
        <v>0</v>
      </c>
      <c r="CG60" s="408">
        <f t="shared" si="52"/>
        <v>0</v>
      </c>
      <c r="CH60" s="408">
        <f t="shared" si="53"/>
        <v>0</v>
      </c>
      <c r="CI60" s="408">
        <f t="shared" si="54"/>
        <v>0</v>
      </c>
      <c r="CJ60" s="253">
        <f t="shared" si="55"/>
        <v>0</v>
      </c>
      <c r="CK60" s="253">
        <f t="shared" si="56"/>
        <v>0</v>
      </c>
    </row>
    <row r="61" spans="2:89" s="217" customFormat="1" x14ac:dyDescent="0.3">
      <c r="B61" s="415">
        <v>29</v>
      </c>
      <c r="C61" s="195">
        <v>211011</v>
      </c>
      <c r="D61" s="416">
        <v>21110117</v>
      </c>
      <c r="E61" s="417" t="s">
        <v>152</v>
      </c>
      <c r="F61" s="198" t="s">
        <v>344</v>
      </c>
      <c r="G61" s="198" t="s">
        <v>345</v>
      </c>
      <c r="H61" s="418" t="s">
        <v>18</v>
      </c>
      <c r="I61" s="415"/>
      <c r="J61" s="418" t="s">
        <v>19</v>
      </c>
      <c r="K61" s="200">
        <f t="shared" si="0"/>
        <v>10</v>
      </c>
      <c r="L61" s="419" t="s">
        <v>138</v>
      </c>
      <c r="M61" s="401">
        <v>16</v>
      </c>
      <c r="N61" s="402">
        <f t="shared" si="57"/>
        <v>92.6</v>
      </c>
      <c r="O61" s="420">
        <v>92.6</v>
      </c>
      <c r="P61" s="110">
        <f t="shared" si="8"/>
        <v>1074.1599999999999</v>
      </c>
      <c r="Q61" s="195" t="s">
        <v>139</v>
      </c>
      <c r="R61" s="113">
        <f t="shared" si="9"/>
        <v>2</v>
      </c>
      <c r="S61" s="114">
        <f t="shared" si="10"/>
        <v>214.83199999999997</v>
      </c>
      <c r="T61" s="113">
        <f t="shared" si="11"/>
        <v>4</v>
      </c>
      <c r="U61" s="115">
        <f t="shared" si="12"/>
        <v>429.66399999999993</v>
      </c>
      <c r="V61" s="113">
        <f t="shared" si="13"/>
        <v>2</v>
      </c>
      <c r="W61" s="115">
        <f t="shared" si="14"/>
        <v>214.83199999999997</v>
      </c>
      <c r="X61" s="113">
        <f t="shared" si="15"/>
        <v>2</v>
      </c>
      <c r="Y61" s="115">
        <f t="shared" si="16"/>
        <v>214.83199999999997</v>
      </c>
      <c r="Z61" s="116">
        <f t="shared" si="17"/>
        <v>1074.1599999999999</v>
      </c>
      <c r="AA61" s="117" t="b">
        <f t="shared" si="18"/>
        <v>1</v>
      </c>
      <c r="AB61" s="415"/>
      <c r="AC61" s="429"/>
      <c r="AD61" s="399" t="s">
        <v>22</v>
      </c>
      <c r="AE61" s="108" t="s">
        <v>23</v>
      </c>
      <c r="AF61" s="430"/>
      <c r="AG61" s="431"/>
      <c r="AH61" s="216"/>
      <c r="AI61" s="407">
        <f t="shared" si="19"/>
        <v>0</v>
      </c>
      <c r="AJ61" s="216"/>
      <c r="AK61" s="407">
        <f t="shared" si="20"/>
        <v>0</v>
      </c>
      <c r="AL61" s="216">
        <v>2</v>
      </c>
      <c r="AM61" s="407">
        <f t="shared" si="21"/>
        <v>214.83199999999997</v>
      </c>
      <c r="AN61" s="216">
        <v>2</v>
      </c>
      <c r="AO61" s="407">
        <f t="shared" si="22"/>
        <v>214.83199999999997</v>
      </c>
      <c r="AP61" s="216">
        <v>1</v>
      </c>
      <c r="AQ61" s="407">
        <f t="shared" si="23"/>
        <v>107.41599999999998</v>
      </c>
      <c r="AR61" s="216">
        <v>1</v>
      </c>
      <c r="AS61" s="407">
        <f t="shared" si="24"/>
        <v>107.41599999999998</v>
      </c>
      <c r="AT61" s="216">
        <v>0</v>
      </c>
      <c r="AU61" s="407">
        <f t="shared" si="25"/>
        <v>0</v>
      </c>
      <c r="AV61" s="216">
        <v>1</v>
      </c>
      <c r="AW61" s="407">
        <f t="shared" si="26"/>
        <v>107.41599999999998</v>
      </c>
      <c r="AX61" s="216">
        <v>1</v>
      </c>
      <c r="AY61" s="407">
        <f t="shared" si="27"/>
        <v>107.41599999999998</v>
      </c>
      <c r="AZ61" s="216">
        <v>1</v>
      </c>
      <c r="BA61" s="407">
        <f t="shared" si="28"/>
        <v>107.41599999999998</v>
      </c>
      <c r="BB61" s="216">
        <v>1</v>
      </c>
      <c r="BC61" s="407">
        <f t="shared" si="29"/>
        <v>107.41599999999998</v>
      </c>
      <c r="BD61" s="216">
        <v>0</v>
      </c>
      <c r="BE61" s="407">
        <f t="shared" si="30"/>
        <v>0</v>
      </c>
      <c r="BF61" s="408">
        <f t="shared" si="31"/>
        <v>1074.1599999999999</v>
      </c>
      <c r="BG61" s="408">
        <f t="shared" si="32"/>
        <v>1074.1599999999999</v>
      </c>
      <c r="BH61" s="409" t="b">
        <f t="shared" si="33"/>
        <v>1</v>
      </c>
      <c r="BI61" s="408">
        <f t="shared" si="34"/>
        <v>0</v>
      </c>
      <c r="BJ61" s="410">
        <f t="shared" si="36"/>
        <v>21110117</v>
      </c>
      <c r="BK61" s="411">
        <v>348</v>
      </c>
      <c r="BL61" s="411">
        <v>5</v>
      </c>
      <c r="BM61" s="412">
        <f t="shared" si="37"/>
        <v>2</v>
      </c>
      <c r="BN61" s="412">
        <f t="shared" si="38"/>
        <v>4</v>
      </c>
      <c r="BO61" s="412">
        <f t="shared" si="39"/>
        <v>2</v>
      </c>
      <c r="BP61" s="412">
        <f t="shared" si="40"/>
        <v>2</v>
      </c>
      <c r="BQ61" s="413">
        <f t="shared" si="41"/>
        <v>92.6</v>
      </c>
      <c r="BR61" s="414">
        <f t="shared" si="35"/>
        <v>16</v>
      </c>
      <c r="BS61" s="414">
        <v>0</v>
      </c>
      <c r="BT61" s="414">
        <v>1</v>
      </c>
      <c r="BU61" s="414" t="s">
        <v>139</v>
      </c>
      <c r="BV61" s="414" t="str">
        <f t="shared" si="42"/>
        <v>0</v>
      </c>
      <c r="BW61" s="414" t="str">
        <f t="shared" si="43"/>
        <v>0</v>
      </c>
      <c r="BX61" s="414" t="str">
        <f t="shared" si="44"/>
        <v>1</v>
      </c>
      <c r="BY61" s="414" t="s">
        <v>23</v>
      </c>
      <c r="BZ61" s="408">
        <f t="shared" si="45"/>
        <v>0</v>
      </c>
      <c r="CA61" s="408">
        <f t="shared" si="46"/>
        <v>0</v>
      </c>
      <c r="CB61" s="408">
        <f t="shared" si="47"/>
        <v>214.83199999999997</v>
      </c>
      <c r="CC61" s="408">
        <f t="shared" si="48"/>
        <v>214.83199999999997</v>
      </c>
      <c r="CD61" s="408">
        <f t="shared" si="49"/>
        <v>107.41599999999998</v>
      </c>
      <c r="CE61" s="408">
        <f t="shared" si="50"/>
        <v>107.41599999999998</v>
      </c>
      <c r="CF61" s="408">
        <f t="shared" si="51"/>
        <v>0</v>
      </c>
      <c r="CG61" s="408">
        <f t="shared" si="52"/>
        <v>107.41599999999998</v>
      </c>
      <c r="CH61" s="408">
        <f t="shared" si="53"/>
        <v>107.41599999999998</v>
      </c>
      <c r="CI61" s="408">
        <f t="shared" si="54"/>
        <v>107.41599999999998</v>
      </c>
      <c r="CJ61" s="253">
        <f t="shared" si="55"/>
        <v>107.41599999999998</v>
      </c>
      <c r="CK61" s="253">
        <f t="shared" si="56"/>
        <v>0</v>
      </c>
    </row>
    <row r="62" spans="2:89" s="1" customFormat="1" x14ac:dyDescent="0.3">
      <c r="B62" s="396">
        <v>30</v>
      </c>
      <c r="C62" s="192">
        <v>211011</v>
      </c>
      <c r="D62" s="397">
        <v>21110125</v>
      </c>
      <c r="E62" s="398" t="s">
        <v>153</v>
      </c>
      <c r="F62" s="108" t="s">
        <v>344</v>
      </c>
      <c r="G62" s="108" t="s">
        <v>345</v>
      </c>
      <c r="H62" s="399" t="s">
        <v>18</v>
      </c>
      <c r="I62" s="400"/>
      <c r="J62" s="399" t="s">
        <v>19</v>
      </c>
      <c r="K62" s="111">
        <f t="shared" si="0"/>
        <v>15</v>
      </c>
      <c r="L62" s="401" t="s">
        <v>20</v>
      </c>
      <c r="M62" s="401">
        <v>16</v>
      </c>
      <c r="N62" s="402">
        <f t="shared" si="57"/>
        <v>20.62</v>
      </c>
      <c r="O62" s="403">
        <v>20.62</v>
      </c>
      <c r="P62" s="110">
        <f t="shared" si="8"/>
        <v>358.78800000000001</v>
      </c>
      <c r="Q62" s="153" t="s">
        <v>139</v>
      </c>
      <c r="R62" s="113">
        <f t="shared" si="9"/>
        <v>15</v>
      </c>
      <c r="S62" s="114">
        <f t="shared" si="10"/>
        <v>358.78800000000001</v>
      </c>
      <c r="T62" s="113">
        <f t="shared" si="11"/>
        <v>0</v>
      </c>
      <c r="U62" s="115">
        <f t="shared" si="12"/>
        <v>0</v>
      </c>
      <c r="V62" s="113">
        <f t="shared" si="13"/>
        <v>0</v>
      </c>
      <c r="W62" s="115">
        <f t="shared" si="14"/>
        <v>0</v>
      </c>
      <c r="X62" s="113">
        <f t="shared" si="15"/>
        <v>0</v>
      </c>
      <c r="Y62" s="115">
        <f t="shared" si="16"/>
        <v>0</v>
      </c>
      <c r="Z62" s="116">
        <f t="shared" si="17"/>
        <v>358.78800000000001</v>
      </c>
      <c r="AA62" s="117" t="b">
        <f t="shared" si="18"/>
        <v>1</v>
      </c>
      <c r="AB62" s="400"/>
      <c r="AC62" s="426"/>
      <c r="AD62" s="399" t="s">
        <v>22</v>
      </c>
      <c r="AE62" s="108" t="s">
        <v>23</v>
      </c>
      <c r="AF62" s="427"/>
      <c r="AG62" s="428"/>
      <c r="AH62" s="127">
        <v>0</v>
      </c>
      <c r="AI62" s="407">
        <f t="shared" si="19"/>
        <v>0</v>
      </c>
      <c r="AJ62" s="127">
        <v>15</v>
      </c>
      <c r="AK62" s="407">
        <f t="shared" si="20"/>
        <v>358.78800000000001</v>
      </c>
      <c r="AL62" s="127"/>
      <c r="AM62" s="407">
        <f t="shared" si="21"/>
        <v>0</v>
      </c>
      <c r="AN62" s="127"/>
      <c r="AO62" s="407">
        <f t="shared" si="22"/>
        <v>0</v>
      </c>
      <c r="AP62" s="127"/>
      <c r="AQ62" s="407">
        <f t="shared" si="23"/>
        <v>0</v>
      </c>
      <c r="AR62" s="127"/>
      <c r="AS62" s="407">
        <f t="shared" si="24"/>
        <v>0</v>
      </c>
      <c r="AT62" s="127"/>
      <c r="AU62" s="407">
        <f t="shared" si="25"/>
        <v>0</v>
      </c>
      <c r="AV62" s="127"/>
      <c r="AW62" s="407">
        <f t="shared" si="26"/>
        <v>0</v>
      </c>
      <c r="AX62" s="127"/>
      <c r="AY62" s="407">
        <f t="shared" si="27"/>
        <v>0</v>
      </c>
      <c r="AZ62" s="127"/>
      <c r="BA62" s="407">
        <f t="shared" si="28"/>
        <v>0</v>
      </c>
      <c r="BB62" s="127"/>
      <c r="BC62" s="407">
        <f t="shared" si="29"/>
        <v>0</v>
      </c>
      <c r="BD62" s="127"/>
      <c r="BE62" s="407">
        <f t="shared" si="30"/>
        <v>0</v>
      </c>
      <c r="BF62" s="408">
        <f t="shared" si="31"/>
        <v>358.78800000000001</v>
      </c>
      <c r="BG62" s="408">
        <f t="shared" si="32"/>
        <v>358.78800000000001</v>
      </c>
      <c r="BH62" s="409" t="b">
        <f t="shared" si="33"/>
        <v>1</v>
      </c>
      <c r="BI62" s="408">
        <f t="shared" si="34"/>
        <v>0</v>
      </c>
      <c r="BJ62" s="410">
        <f t="shared" si="36"/>
        <v>21110125</v>
      </c>
      <c r="BK62" s="411">
        <v>348</v>
      </c>
      <c r="BL62" s="411">
        <v>5</v>
      </c>
      <c r="BM62" s="412">
        <f t="shared" si="37"/>
        <v>15</v>
      </c>
      <c r="BN62" s="412">
        <f t="shared" si="38"/>
        <v>0</v>
      </c>
      <c r="BO62" s="412">
        <f t="shared" si="39"/>
        <v>0</v>
      </c>
      <c r="BP62" s="412">
        <f t="shared" si="40"/>
        <v>0</v>
      </c>
      <c r="BQ62" s="413">
        <f t="shared" si="41"/>
        <v>20.62</v>
      </c>
      <c r="BR62" s="414">
        <f t="shared" si="35"/>
        <v>16</v>
      </c>
      <c r="BS62" s="414">
        <v>0</v>
      </c>
      <c r="BT62" s="414">
        <v>1</v>
      </c>
      <c r="BU62" s="414" t="s">
        <v>139</v>
      </c>
      <c r="BV62" s="414" t="str">
        <f t="shared" si="42"/>
        <v>0</v>
      </c>
      <c r="BW62" s="414" t="str">
        <f t="shared" si="43"/>
        <v>0</v>
      </c>
      <c r="BX62" s="414" t="str">
        <f t="shared" si="44"/>
        <v>1</v>
      </c>
      <c r="BY62" s="414" t="s">
        <v>23</v>
      </c>
      <c r="BZ62" s="408">
        <f t="shared" si="45"/>
        <v>0</v>
      </c>
      <c r="CA62" s="408">
        <f t="shared" si="46"/>
        <v>358.78800000000001</v>
      </c>
      <c r="CB62" s="408">
        <f t="shared" si="47"/>
        <v>0</v>
      </c>
      <c r="CC62" s="408">
        <f t="shared" si="48"/>
        <v>0</v>
      </c>
      <c r="CD62" s="408">
        <f t="shared" si="49"/>
        <v>0</v>
      </c>
      <c r="CE62" s="408">
        <f t="shared" si="50"/>
        <v>0</v>
      </c>
      <c r="CF62" s="408">
        <f t="shared" si="51"/>
        <v>0</v>
      </c>
      <c r="CG62" s="408">
        <f t="shared" si="52"/>
        <v>0</v>
      </c>
      <c r="CH62" s="408">
        <f t="shared" si="53"/>
        <v>0</v>
      </c>
      <c r="CI62" s="408">
        <f t="shared" si="54"/>
        <v>0</v>
      </c>
      <c r="CJ62" s="253">
        <f t="shared" si="55"/>
        <v>0</v>
      </c>
      <c r="CK62" s="253">
        <f t="shared" si="56"/>
        <v>0</v>
      </c>
    </row>
    <row r="63" spans="2:89" s="217" customFormat="1" x14ac:dyDescent="0.3">
      <c r="B63" s="415">
        <v>30</v>
      </c>
      <c r="C63" s="195">
        <v>211011</v>
      </c>
      <c r="D63" s="416">
        <v>21110125</v>
      </c>
      <c r="E63" s="417" t="s">
        <v>153</v>
      </c>
      <c r="F63" s="198" t="s">
        <v>344</v>
      </c>
      <c r="G63" s="198" t="s">
        <v>345</v>
      </c>
      <c r="H63" s="418" t="s">
        <v>18</v>
      </c>
      <c r="I63" s="415"/>
      <c r="J63" s="418" t="s">
        <v>19</v>
      </c>
      <c r="K63" s="200">
        <f t="shared" si="0"/>
        <v>47</v>
      </c>
      <c r="L63" s="419" t="s">
        <v>20</v>
      </c>
      <c r="M63" s="401">
        <v>16</v>
      </c>
      <c r="N63" s="402">
        <f t="shared" si="57"/>
        <v>13.62</v>
      </c>
      <c r="O63" s="420">
        <v>13.62</v>
      </c>
      <c r="P63" s="110">
        <f t="shared" si="8"/>
        <v>742.56239999999991</v>
      </c>
      <c r="Q63" s="195" t="s">
        <v>139</v>
      </c>
      <c r="R63" s="113">
        <f t="shared" si="9"/>
        <v>12</v>
      </c>
      <c r="S63" s="114">
        <f t="shared" si="10"/>
        <v>189.59039999999996</v>
      </c>
      <c r="T63" s="113">
        <f t="shared" si="11"/>
        <v>17</v>
      </c>
      <c r="U63" s="115">
        <f t="shared" si="12"/>
        <v>268.58639999999997</v>
      </c>
      <c r="V63" s="113">
        <f t="shared" si="13"/>
        <v>9</v>
      </c>
      <c r="W63" s="115">
        <f t="shared" si="14"/>
        <v>142.19279999999998</v>
      </c>
      <c r="X63" s="113">
        <f t="shared" si="15"/>
        <v>9</v>
      </c>
      <c r="Y63" s="115">
        <f t="shared" si="16"/>
        <v>142.19279999999998</v>
      </c>
      <c r="Z63" s="116">
        <f t="shared" si="17"/>
        <v>742.56240000000003</v>
      </c>
      <c r="AA63" s="117" t="b">
        <f t="shared" si="18"/>
        <v>1</v>
      </c>
      <c r="AB63" s="415"/>
      <c r="AC63" s="429"/>
      <c r="AD63" s="399" t="s">
        <v>22</v>
      </c>
      <c r="AE63" s="108" t="s">
        <v>23</v>
      </c>
      <c r="AF63" s="430"/>
      <c r="AG63" s="431"/>
      <c r="AH63" s="216"/>
      <c r="AI63" s="407">
        <f t="shared" si="19"/>
        <v>0</v>
      </c>
      <c r="AJ63" s="216"/>
      <c r="AK63" s="407">
        <f t="shared" si="20"/>
        <v>0</v>
      </c>
      <c r="AL63" s="216">
        <v>12</v>
      </c>
      <c r="AM63" s="407">
        <f t="shared" si="21"/>
        <v>189.59039999999996</v>
      </c>
      <c r="AN63" s="216">
        <v>11</v>
      </c>
      <c r="AO63" s="407">
        <f t="shared" si="22"/>
        <v>173.79119999999998</v>
      </c>
      <c r="AP63" s="216">
        <v>3</v>
      </c>
      <c r="AQ63" s="407">
        <f t="shared" si="23"/>
        <v>47.39759999999999</v>
      </c>
      <c r="AR63" s="216">
        <v>3</v>
      </c>
      <c r="AS63" s="407">
        <f t="shared" si="24"/>
        <v>47.39759999999999</v>
      </c>
      <c r="AT63" s="216">
        <v>3</v>
      </c>
      <c r="AU63" s="407">
        <f t="shared" si="25"/>
        <v>47.39759999999999</v>
      </c>
      <c r="AV63" s="216">
        <v>3</v>
      </c>
      <c r="AW63" s="407">
        <f t="shared" si="26"/>
        <v>47.39759999999999</v>
      </c>
      <c r="AX63" s="216">
        <v>3</v>
      </c>
      <c r="AY63" s="407">
        <f t="shared" si="27"/>
        <v>47.39759999999999</v>
      </c>
      <c r="AZ63" s="216">
        <v>3</v>
      </c>
      <c r="BA63" s="407">
        <f t="shared" si="28"/>
        <v>47.39759999999999</v>
      </c>
      <c r="BB63" s="216">
        <v>3</v>
      </c>
      <c r="BC63" s="407">
        <f t="shared" si="29"/>
        <v>47.39759999999999</v>
      </c>
      <c r="BD63" s="216">
        <v>3</v>
      </c>
      <c r="BE63" s="407">
        <f t="shared" si="30"/>
        <v>47.39759999999999</v>
      </c>
      <c r="BF63" s="408">
        <f t="shared" si="31"/>
        <v>742.56239999999991</v>
      </c>
      <c r="BG63" s="408">
        <f t="shared" si="32"/>
        <v>742.56239999999991</v>
      </c>
      <c r="BH63" s="409" t="b">
        <f t="shared" si="33"/>
        <v>1</v>
      </c>
      <c r="BI63" s="408">
        <f t="shared" si="34"/>
        <v>0</v>
      </c>
      <c r="BJ63" s="410">
        <f t="shared" si="36"/>
        <v>21110125</v>
      </c>
      <c r="BK63" s="411">
        <v>348</v>
      </c>
      <c r="BL63" s="411">
        <v>5</v>
      </c>
      <c r="BM63" s="412">
        <f t="shared" si="37"/>
        <v>12</v>
      </c>
      <c r="BN63" s="412">
        <f t="shared" si="38"/>
        <v>17</v>
      </c>
      <c r="BO63" s="412">
        <f t="shared" si="39"/>
        <v>9</v>
      </c>
      <c r="BP63" s="412">
        <f t="shared" si="40"/>
        <v>9</v>
      </c>
      <c r="BQ63" s="413">
        <f t="shared" si="41"/>
        <v>13.62</v>
      </c>
      <c r="BR63" s="414">
        <f t="shared" si="35"/>
        <v>16</v>
      </c>
      <c r="BS63" s="414">
        <v>0</v>
      </c>
      <c r="BT63" s="414">
        <v>1</v>
      </c>
      <c r="BU63" s="414" t="s">
        <v>139</v>
      </c>
      <c r="BV63" s="414" t="str">
        <f t="shared" si="42"/>
        <v>0</v>
      </c>
      <c r="BW63" s="414" t="str">
        <f t="shared" si="43"/>
        <v>0</v>
      </c>
      <c r="BX63" s="414" t="str">
        <f t="shared" si="44"/>
        <v>1</v>
      </c>
      <c r="BY63" s="414" t="s">
        <v>23</v>
      </c>
      <c r="BZ63" s="408">
        <f t="shared" si="45"/>
        <v>0</v>
      </c>
      <c r="CA63" s="408">
        <f t="shared" si="46"/>
        <v>0</v>
      </c>
      <c r="CB63" s="408">
        <f t="shared" si="47"/>
        <v>189.59039999999996</v>
      </c>
      <c r="CC63" s="408">
        <f t="shared" si="48"/>
        <v>173.79119999999998</v>
      </c>
      <c r="CD63" s="408">
        <f t="shared" si="49"/>
        <v>47.39759999999999</v>
      </c>
      <c r="CE63" s="408">
        <f t="shared" si="50"/>
        <v>47.39759999999999</v>
      </c>
      <c r="CF63" s="408">
        <f t="shared" si="51"/>
        <v>47.39759999999999</v>
      </c>
      <c r="CG63" s="408">
        <f t="shared" si="52"/>
        <v>47.39759999999999</v>
      </c>
      <c r="CH63" s="408">
        <f t="shared" si="53"/>
        <v>47.39759999999999</v>
      </c>
      <c r="CI63" s="408">
        <f t="shared" si="54"/>
        <v>47.39759999999999</v>
      </c>
      <c r="CJ63" s="253">
        <f t="shared" si="55"/>
        <v>47.39759999999999</v>
      </c>
      <c r="CK63" s="253">
        <f t="shared" si="56"/>
        <v>47.39759999999999</v>
      </c>
    </row>
    <row r="64" spans="2:89" s="1" customFormat="1" x14ac:dyDescent="0.3">
      <c r="B64" s="396">
        <v>31</v>
      </c>
      <c r="C64" s="192">
        <v>211011</v>
      </c>
      <c r="D64" s="397">
        <v>21110126</v>
      </c>
      <c r="E64" s="398" t="s">
        <v>154</v>
      </c>
      <c r="F64" s="108" t="s">
        <v>344</v>
      </c>
      <c r="G64" s="108" t="s">
        <v>345</v>
      </c>
      <c r="H64" s="399" t="s">
        <v>18</v>
      </c>
      <c r="I64" s="400"/>
      <c r="J64" s="399" t="s">
        <v>19</v>
      </c>
      <c r="K64" s="111">
        <f t="shared" si="0"/>
        <v>9</v>
      </c>
      <c r="L64" s="401" t="s">
        <v>20</v>
      </c>
      <c r="M64" s="401">
        <v>16</v>
      </c>
      <c r="N64" s="402">
        <f t="shared" si="57"/>
        <v>4.29</v>
      </c>
      <c r="O64" s="403">
        <v>4.29</v>
      </c>
      <c r="P64" s="110">
        <f t="shared" si="8"/>
        <v>44.787599999999998</v>
      </c>
      <c r="Q64" s="153" t="s">
        <v>139</v>
      </c>
      <c r="R64" s="113">
        <f t="shared" si="9"/>
        <v>9</v>
      </c>
      <c r="S64" s="114">
        <f t="shared" si="10"/>
        <v>44.787599999999998</v>
      </c>
      <c r="T64" s="113">
        <f t="shared" si="11"/>
        <v>0</v>
      </c>
      <c r="U64" s="115">
        <f t="shared" si="12"/>
        <v>0</v>
      </c>
      <c r="V64" s="113">
        <f t="shared" si="13"/>
        <v>0</v>
      </c>
      <c r="W64" s="115">
        <f t="shared" si="14"/>
        <v>0</v>
      </c>
      <c r="X64" s="113">
        <f t="shared" si="15"/>
        <v>0</v>
      </c>
      <c r="Y64" s="115">
        <f t="shared" si="16"/>
        <v>0</v>
      </c>
      <c r="Z64" s="116">
        <f t="shared" si="17"/>
        <v>44.787599999999998</v>
      </c>
      <c r="AA64" s="117" t="b">
        <f t="shared" si="18"/>
        <v>1</v>
      </c>
      <c r="AB64" s="400"/>
      <c r="AC64" s="426"/>
      <c r="AD64" s="399" t="s">
        <v>22</v>
      </c>
      <c r="AE64" s="108" t="s">
        <v>23</v>
      </c>
      <c r="AF64" s="427"/>
      <c r="AG64" s="428"/>
      <c r="AH64" s="127">
        <v>0</v>
      </c>
      <c r="AI64" s="407">
        <f t="shared" si="19"/>
        <v>0</v>
      </c>
      <c r="AJ64" s="127">
        <v>9</v>
      </c>
      <c r="AK64" s="407">
        <f t="shared" si="20"/>
        <v>44.787599999999998</v>
      </c>
      <c r="AL64" s="127"/>
      <c r="AM64" s="407">
        <f t="shared" si="21"/>
        <v>0</v>
      </c>
      <c r="AN64" s="127"/>
      <c r="AO64" s="407">
        <f t="shared" si="22"/>
        <v>0</v>
      </c>
      <c r="AP64" s="127"/>
      <c r="AQ64" s="407">
        <f t="shared" si="23"/>
        <v>0</v>
      </c>
      <c r="AR64" s="127"/>
      <c r="AS64" s="407">
        <f t="shared" si="24"/>
        <v>0</v>
      </c>
      <c r="AT64" s="127"/>
      <c r="AU64" s="407">
        <f t="shared" si="25"/>
        <v>0</v>
      </c>
      <c r="AV64" s="127"/>
      <c r="AW64" s="407">
        <f t="shared" si="26"/>
        <v>0</v>
      </c>
      <c r="AX64" s="127"/>
      <c r="AY64" s="407">
        <f t="shared" si="27"/>
        <v>0</v>
      </c>
      <c r="AZ64" s="127"/>
      <c r="BA64" s="407">
        <f t="shared" si="28"/>
        <v>0</v>
      </c>
      <c r="BB64" s="127"/>
      <c r="BC64" s="407">
        <f t="shared" si="29"/>
        <v>0</v>
      </c>
      <c r="BD64" s="127"/>
      <c r="BE64" s="407">
        <f t="shared" si="30"/>
        <v>0</v>
      </c>
      <c r="BF64" s="408">
        <f t="shared" si="31"/>
        <v>44.787599999999998</v>
      </c>
      <c r="BG64" s="408">
        <f t="shared" si="32"/>
        <v>44.787599999999998</v>
      </c>
      <c r="BH64" s="409" t="b">
        <f t="shared" si="33"/>
        <v>1</v>
      </c>
      <c r="BI64" s="408">
        <f t="shared" si="34"/>
        <v>0</v>
      </c>
      <c r="BJ64" s="410">
        <f t="shared" si="36"/>
        <v>21110126</v>
      </c>
      <c r="BK64" s="411">
        <v>348</v>
      </c>
      <c r="BL64" s="411">
        <v>5</v>
      </c>
      <c r="BM64" s="412">
        <f t="shared" si="37"/>
        <v>9</v>
      </c>
      <c r="BN64" s="412">
        <f t="shared" si="38"/>
        <v>0</v>
      </c>
      <c r="BO64" s="412">
        <f t="shared" si="39"/>
        <v>0</v>
      </c>
      <c r="BP64" s="412">
        <f t="shared" si="40"/>
        <v>0</v>
      </c>
      <c r="BQ64" s="413">
        <f t="shared" si="41"/>
        <v>4.29</v>
      </c>
      <c r="BR64" s="414">
        <f t="shared" si="35"/>
        <v>16</v>
      </c>
      <c r="BS64" s="414">
        <v>0</v>
      </c>
      <c r="BT64" s="414">
        <v>1</v>
      </c>
      <c r="BU64" s="414" t="s">
        <v>139</v>
      </c>
      <c r="BV64" s="414" t="str">
        <f t="shared" si="42"/>
        <v>0</v>
      </c>
      <c r="BW64" s="414" t="str">
        <f t="shared" si="43"/>
        <v>0</v>
      </c>
      <c r="BX64" s="414" t="str">
        <f t="shared" si="44"/>
        <v>1</v>
      </c>
      <c r="BY64" s="414" t="s">
        <v>23</v>
      </c>
      <c r="BZ64" s="408">
        <f t="shared" si="45"/>
        <v>0</v>
      </c>
      <c r="CA64" s="408">
        <f t="shared" si="46"/>
        <v>44.787599999999998</v>
      </c>
      <c r="CB64" s="408">
        <f t="shared" si="47"/>
        <v>0</v>
      </c>
      <c r="CC64" s="408">
        <f t="shared" si="48"/>
        <v>0</v>
      </c>
      <c r="CD64" s="408">
        <f t="shared" si="49"/>
        <v>0</v>
      </c>
      <c r="CE64" s="408">
        <f t="shared" si="50"/>
        <v>0</v>
      </c>
      <c r="CF64" s="408">
        <f t="shared" si="51"/>
        <v>0</v>
      </c>
      <c r="CG64" s="408">
        <f t="shared" si="52"/>
        <v>0</v>
      </c>
      <c r="CH64" s="408">
        <f t="shared" si="53"/>
        <v>0</v>
      </c>
      <c r="CI64" s="408">
        <f t="shared" si="54"/>
        <v>0</v>
      </c>
      <c r="CJ64" s="253">
        <f t="shared" si="55"/>
        <v>0</v>
      </c>
      <c r="CK64" s="253">
        <f t="shared" si="56"/>
        <v>0</v>
      </c>
    </row>
    <row r="65" spans="2:89" s="217" customFormat="1" x14ac:dyDescent="0.3">
      <c r="B65" s="415">
        <v>31</v>
      </c>
      <c r="C65" s="195">
        <v>211011</v>
      </c>
      <c r="D65" s="416">
        <v>21110126</v>
      </c>
      <c r="E65" s="417" t="s">
        <v>154</v>
      </c>
      <c r="F65" s="198" t="s">
        <v>344</v>
      </c>
      <c r="G65" s="198" t="s">
        <v>345</v>
      </c>
      <c r="H65" s="418" t="s">
        <v>18</v>
      </c>
      <c r="I65" s="415"/>
      <c r="J65" s="418" t="s">
        <v>19</v>
      </c>
      <c r="K65" s="200">
        <f t="shared" si="0"/>
        <v>112</v>
      </c>
      <c r="L65" s="419" t="s">
        <v>20</v>
      </c>
      <c r="M65" s="401">
        <v>16</v>
      </c>
      <c r="N65" s="402">
        <f t="shared" si="57"/>
        <v>3.09</v>
      </c>
      <c r="O65" s="420">
        <v>3.09</v>
      </c>
      <c r="P65" s="110">
        <f t="shared" si="8"/>
        <v>401.45279999999997</v>
      </c>
      <c r="Q65" s="195" t="s">
        <v>139</v>
      </c>
      <c r="R65" s="113">
        <f t="shared" si="9"/>
        <v>8</v>
      </c>
      <c r="S65" s="114">
        <f t="shared" si="10"/>
        <v>28.675199999999997</v>
      </c>
      <c r="T65" s="113">
        <f t="shared" si="11"/>
        <v>32</v>
      </c>
      <c r="U65" s="115">
        <f t="shared" si="12"/>
        <v>114.70079999999999</v>
      </c>
      <c r="V65" s="113">
        <f t="shared" si="13"/>
        <v>36</v>
      </c>
      <c r="W65" s="115">
        <f t="shared" si="14"/>
        <v>129.0384</v>
      </c>
      <c r="X65" s="113">
        <f t="shared" si="15"/>
        <v>36</v>
      </c>
      <c r="Y65" s="115">
        <f t="shared" si="16"/>
        <v>129.0384</v>
      </c>
      <c r="Z65" s="116">
        <f t="shared" si="17"/>
        <v>401.45280000000002</v>
      </c>
      <c r="AA65" s="117" t="b">
        <f t="shared" si="18"/>
        <v>1</v>
      </c>
      <c r="AB65" s="415"/>
      <c r="AC65" s="429"/>
      <c r="AD65" s="399" t="s">
        <v>22</v>
      </c>
      <c r="AE65" s="108" t="s">
        <v>23</v>
      </c>
      <c r="AF65" s="430"/>
      <c r="AG65" s="431"/>
      <c r="AH65" s="216"/>
      <c r="AI65" s="407">
        <f t="shared" si="19"/>
        <v>0</v>
      </c>
      <c r="AJ65" s="216"/>
      <c r="AK65" s="407">
        <f t="shared" si="20"/>
        <v>0</v>
      </c>
      <c r="AL65" s="216">
        <v>8</v>
      </c>
      <c r="AM65" s="407">
        <f t="shared" si="21"/>
        <v>28.675199999999997</v>
      </c>
      <c r="AN65" s="216">
        <v>8</v>
      </c>
      <c r="AO65" s="407">
        <f t="shared" si="22"/>
        <v>28.675199999999997</v>
      </c>
      <c r="AP65" s="216">
        <v>12</v>
      </c>
      <c r="AQ65" s="407">
        <f t="shared" si="23"/>
        <v>43.012799999999999</v>
      </c>
      <c r="AR65" s="216">
        <v>12</v>
      </c>
      <c r="AS65" s="407">
        <f t="shared" si="24"/>
        <v>43.012799999999999</v>
      </c>
      <c r="AT65" s="216">
        <v>12</v>
      </c>
      <c r="AU65" s="407">
        <f t="shared" si="25"/>
        <v>43.012799999999999</v>
      </c>
      <c r="AV65" s="216">
        <v>12</v>
      </c>
      <c r="AW65" s="407">
        <f t="shared" si="26"/>
        <v>43.012799999999999</v>
      </c>
      <c r="AX65" s="216">
        <v>12</v>
      </c>
      <c r="AY65" s="407">
        <f t="shared" si="27"/>
        <v>43.012799999999999</v>
      </c>
      <c r="AZ65" s="216">
        <v>12</v>
      </c>
      <c r="BA65" s="407">
        <f t="shared" si="28"/>
        <v>43.012799999999999</v>
      </c>
      <c r="BB65" s="216">
        <v>12</v>
      </c>
      <c r="BC65" s="407">
        <f t="shared" si="29"/>
        <v>43.012799999999999</v>
      </c>
      <c r="BD65" s="216">
        <v>12</v>
      </c>
      <c r="BE65" s="407">
        <f t="shared" si="30"/>
        <v>43.012799999999999</v>
      </c>
      <c r="BF65" s="408">
        <f t="shared" si="31"/>
        <v>401.45279999999997</v>
      </c>
      <c r="BG65" s="408">
        <f t="shared" si="32"/>
        <v>401.45280000000002</v>
      </c>
      <c r="BH65" s="409" t="b">
        <f t="shared" si="33"/>
        <v>1</v>
      </c>
      <c r="BI65" s="408">
        <f t="shared" si="34"/>
        <v>0</v>
      </c>
      <c r="BJ65" s="410">
        <f t="shared" si="36"/>
        <v>21110126</v>
      </c>
      <c r="BK65" s="411">
        <v>348</v>
      </c>
      <c r="BL65" s="411">
        <v>5</v>
      </c>
      <c r="BM65" s="412">
        <f t="shared" si="37"/>
        <v>8</v>
      </c>
      <c r="BN65" s="412">
        <f t="shared" si="38"/>
        <v>32</v>
      </c>
      <c r="BO65" s="412">
        <f t="shared" si="39"/>
        <v>36</v>
      </c>
      <c r="BP65" s="412">
        <f t="shared" si="40"/>
        <v>36</v>
      </c>
      <c r="BQ65" s="413">
        <f t="shared" si="41"/>
        <v>3.09</v>
      </c>
      <c r="BR65" s="414">
        <f t="shared" si="35"/>
        <v>16</v>
      </c>
      <c r="BS65" s="414">
        <v>0</v>
      </c>
      <c r="BT65" s="414">
        <v>1</v>
      </c>
      <c r="BU65" s="414" t="s">
        <v>139</v>
      </c>
      <c r="BV65" s="414" t="str">
        <f t="shared" si="42"/>
        <v>0</v>
      </c>
      <c r="BW65" s="414" t="str">
        <f t="shared" si="43"/>
        <v>0</v>
      </c>
      <c r="BX65" s="414" t="str">
        <f t="shared" si="44"/>
        <v>1</v>
      </c>
      <c r="BY65" s="414" t="s">
        <v>23</v>
      </c>
      <c r="BZ65" s="408">
        <f t="shared" si="45"/>
        <v>0</v>
      </c>
      <c r="CA65" s="408">
        <f t="shared" si="46"/>
        <v>0</v>
      </c>
      <c r="CB65" s="408">
        <f t="shared" si="47"/>
        <v>28.675199999999997</v>
      </c>
      <c r="CC65" s="408">
        <f t="shared" si="48"/>
        <v>28.675199999999997</v>
      </c>
      <c r="CD65" s="408">
        <f t="shared" si="49"/>
        <v>43.012799999999999</v>
      </c>
      <c r="CE65" s="408">
        <f t="shared" si="50"/>
        <v>43.012799999999999</v>
      </c>
      <c r="CF65" s="408">
        <f t="shared" si="51"/>
        <v>43.012799999999999</v>
      </c>
      <c r="CG65" s="408">
        <f t="shared" si="52"/>
        <v>43.012799999999999</v>
      </c>
      <c r="CH65" s="408">
        <f t="shared" si="53"/>
        <v>43.012799999999999</v>
      </c>
      <c r="CI65" s="408">
        <f t="shared" si="54"/>
        <v>43.012799999999999</v>
      </c>
      <c r="CJ65" s="253">
        <f t="shared" si="55"/>
        <v>43.012799999999999</v>
      </c>
      <c r="CK65" s="253">
        <f t="shared" si="56"/>
        <v>43.012799999999999</v>
      </c>
    </row>
    <row r="66" spans="2:89" x14ac:dyDescent="0.3">
      <c r="B66" s="396">
        <v>32</v>
      </c>
      <c r="C66" s="192">
        <v>211011</v>
      </c>
      <c r="D66" s="397">
        <v>21110128</v>
      </c>
      <c r="E66" s="398" t="s">
        <v>155</v>
      </c>
      <c r="F66" s="108" t="s">
        <v>344</v>
      </c>
      <c r="G66" s="108" t="s">
        <v>345</v>
      </c>
      <c r="H66" s="399" t="s">
        <v>18</v>
      </c>
      <c r="I66" s="400"/>
      <c r="J66" s="399" t="s">
        <v>19</v>
      </c>
      <c r="K66" s="111">
        <f t="shared" si="0"/>
        <v>20</v>
      </c>
      <c r="L66" s="401" t="s">
        <v>20</v>
      </c>
      <c r="M66" s="401">
        <v>16</v>
      </c>
      <c r="N66" s="402">
        <f t="shared" si="57"/>
        <v>2.0299999999999998</v>
      </c>
      <c r="O66" s="403">
        <v>2.0299999999999998</v>
      </c>
      <c r="P66" s="110">
        <f t="shared" si="8"/>
        <v>47.095999999999989</v>
      </c>
      <c r="Q66" s="153" t="s">
        <v>139</v>
      </c>
      <c r="R66" s="113">
        <f t="shared" si="9"/>
        <v>20</v>
      </c>
      <c r="S66" s="114">
        <f t="shared" si="10"/>
        <v>47.095999999999989</v>
      </c>
      <c r="T66" s="113">
        <f t="shared" si="11"/>
        <v>0</v>
      </c>
      <c r="U66" s="115">
        <f t="shared" si="12"/>
        <v>0</v>
      </c>
      <c r="V66" s="113">
        <f t="shared" si="13"/>
        <v>0</v>
      </c>
      <c r="W66" s="115">
        <f t="shared" si="14"/>
        <v>0</v>
      </c>
      <c r="X66" s="113">
        <f t="shared" si="15"/>
        <v>0</v>
      </c>
      <c r="Y66" s="115">
        <f t="shared" si="16"/>
        <v>0</v>
      </c>
      <c r="Z66" s="116">
        <f t="shared" si="17"/>
        <v>47.095999999999989</v>
      </c>
      <c r="AA66" s="117" t="b">
        <f t="shared" si="18"/>
        <v>1</v>
      </c>
      <c r="AB66" s="400"/>
      <c r="AC66" s="426"/>
      <c r="AD66" s="399" t="s">
        <v>22</v>
      </c>
      <c r="AE66" s="108" t="s">
        <v>23</v>
      </c>
      <c r="AF66" s="427"/>
      <c r="AG66" s="428"/>
      <c r="AH66" s="127">
        <v>0</v>
      </c>
      <c r="AI66" s="407">
        <f t="shared" si="19"/>
        <v>0</v>
      </c>
      <c r="AJ66" s="127">
        <v>20</v>
      </c>
      <c r="AK66" s="407">
        <f t="shared" si="20"/>
        <v>47.095999999999989</v>
      </c>
      <c r="AL66" s="127"/>
      <c r="AM66" s="407">
        <f t="shared" si="21"/>
        <v>0</v>
      </c>
      <c r="AN66" s="127"/>
      <c r="AO66" s="407">
        <f t="shared" si="22"/>
        <v>0</v>
      </c>
      <c r="AP66" s="127"/>
      <c r="AQ66" s="407">
        <f t="shared" si="23"/>
        <v>0</v>
      </c>
      <c r="AR66" s="127"/>
      <c r="AS66" s="407">
        <f t="shared" si="24"/>
        <v>0</v>
      </c>
      <c r="AT66" s="127"/>
      <c r="AU66" s="407">
        <f t="shared" si="25"/>
        <v>0</v>
      </c>
      <c r="AV66" s="127"/>
      <c r="AW66" s="407">
        <f t="shared" si="26"/>
        <v>0</v>
      </c>
      <c r="AX66" s="127"/>
      <c r="AY66" s="407">
        <f t="shared" si="27"/>
        <v>0</v>
      </c>
      <c r="AZ66" s="127"/>
      <c r="BA66" s="407">
        <f t="shared" si="28"/>
        <v>0</v>
      </c>
      <c r="BB66" s="127"/>
      <c r="BC66" s="407">
        <f t="shared" si="29"/>
        <v>0</v>
      </c>
      <c r="BD66" s="127"/>
      <c r="BE66" s="407">
        <f t="shared" si="30"/>
        <v>0</v>
      </c>
      <c r="BF66" s="408">
        <f t="shared" si="31"/>
        <v>47.095999999999989</v>
      </c>
      <c r="BG66" s="408">
        <f t="shared" si="32"/>
        <v>47.095999999999989</v>
      </c>
      <c r="BH66" s="409" t="b">
        <f t="shared" si="33"/>
        <v>1</v>
      </c>
      <c r="BI66" s="408">
        <f t="shared" si="34"/>
        <v>0</v>
      </c>
      <c r="BJ66" s="410">
        <f t="shared" si="36"/>
        <v>21110128</v>
      </c>
      <c r="BK66" s="411">
        <v>348</v>
      </c>
      <c r="BL66" s="411">
        <v>5</v>
      </c>
      <c r="BM66" s="412">
        <f t="shared" si="37"/>
        <v>20</v>
      </c>
      <c r="BN66" s="412">
        <f t="shared" si="38"/>
        <v>0</v>
      </c>
      <c r="BO66" s="412">
        <f t="shared" si="39"/>
        <v>0</v>
      </c>
      <c r="BP66" s="412">
        <f t="shared" si="40"/>
        <v>0</v>
      </c>
      <c r="BQ66" s="413">
        <f t="shared" si="41"/>
        <v>2.0299999999999998</v>
      </c>
      <c r="BR66" s="414">
        <f t="shared" si="35"/>
        <v>16</v>
      </c>
      <c r="BS66" s="414">
        <v>0</v>
      </c>
      <c r="BT66" s="414">
        <v>1</v>
      </c>
      <c r="BU66" s="414" t="s">
        <v>139</v>
      </c>
      <c r="BV66" s="414" t="str">
        <f t="shared" si="42"/>
        <v>0</v>
      </c>
      <c r="BW66" s="414" t="str">
        <f t="shared" si="43"/>
        <v>0</v>
      </c>
      <c r="BX66" s="414" t="str">
        <f t="shared" si="44"/>
        <v>1</v>
      </c>
      <c r="BY66" s="414" t="s">
        <v>23</v>
      </c>
      <c r="BZ66" s="408">
        <f t="shared" si="45"/>
        <v>0</v>
      </c>
      <c r="CA66" s="408">
        <f t="shared" si="46"/>
        <v>47.095999999999989</v>
      </c>
      <c r="CB66" s="408">
        <f t="shared" si="47"/>
        <v>0</v>
      </c>
      <c r="CC66" s="408">
        <f t="shared" si="48"/>
        <v>0</v>
      </c>
      <c r="CD66" s="408">
        <f t="shared" si="49"/>
        <v>0</v>
      </c>
      <c r="CE66" s="408">
        <f t="shared" si="50"/>
        <v>0</v>
      </c>
      <c r="CF66" s="408">
        <f t="shared" si="51"/>
        <v>0</v>
      </c>
      <c r="CG66" s="408">
        <f t="shared" si="52"/>
        <v>0</v>
      </c>
      <c r="CH66" s="408">
        <f t="shared" si="53"/>
        <v>0</v>
      </c>
      <c r="CI66" s="408">
        <f t="shared" si="54"/>
        <v>0</v>
      </c>
      <c r="CJ66" s="253">
        <f t="shared" si="55"/>
        <v>0</v>
      </c>
      <c r="CK66" s="253">
        <f t="shared" si="56"/>
        <v>0</v>
      </c>
    </row>
    <row r="67" spans="2:89" s="218" customFormat="1" x14ac:dyDescent="0.3">
      <c r="B67" s="415">
        <v>32</v>
      </c>
      <c r="C67" s="195">
        <v>211011</v>
      </c>
      <c r="D67" s="416">
        <v>21110128</v>
      </c>
      <c r="E67" s="417" t="s">
        <v>155</v>
      </c>
      <c r="F67" s="198" t="s">
        <v>344</v>
      </c>
      <c r="G67" s="198" t="s">
        <v>345</v>
      </c>
      <c r="H67" s="418" t="s">
        <v>18</v>
      </c>
      <c r="I67" s="415"/>
      <c r="J67" s="418" t="s">
        <v>19</v>
      </c>
      <c r="K67" s="200">
        <f t="shared" si="0"/>
        <v>172</v>
      </c>
      <c r="L67" s="419" t="s">
        <v>20</v>
      </c>
      <c r="M67" s="401">
        <v>16</v>
      </c>
      <c r="N67" s="402">
        <f t="shared" si="57"/>
        <v>2</v>
      </c>
      <c r="O67" s="420">
        <v>2</v>
      </c>
      <c r="P67" s="110">
        <f t="shared" si="8"/>
        <v>399.03999999999996</v>
      </c>
      <c r="Q67" s="195" t="s">
        <v>139</v>
      </c>
      <c r="R67" s="113">
        <f t="shared" si="9"/>
        <v>30</v>
      </c>
      <c r="S67" s="114">
        <f t="shared" si="10"/>
        <v>69.599999999999994</v>
      </c>
      <c r="T67" s="113">
        <f t="shared" si="11"/>
        <v>58</v>
      </c>
      <c r="U67" s="115">
        <f t="shared" si="12"/>
        <v>134.56</v>
      </c>
      <c r="V67" s="113">
        <f t="shared" si="13"/>
        <v>42</v>
      </c>
      <c r="W67" s="115">
        <f t="shared" si="14"/>
        <v>97.44</v>
      </c>
      <c r="X67" s="113">
        <f t="shared" si="15"/>
        <v>42</v>
      </c>
      <c r="Y67" s="115">
        <f t="shared" si="16"/>
        <v>97.44</v>
      </c>
      <c r="Z67" s="116">
        <f t="shared" si="17"/>
        <v>399.04</v>
      </c>
      <c r="AA67" s="117" t="b">
        <f t="shared" si="18"/>
        <v>1</v>
      </c>
      <c r="AB67" s="415"/>
      <c r="AC67" s="429"/>
      <c r="AD67" s="399" t="s">
        <v>22</v>
      </c>
      <c r="AE67" s="108" t="s">
        <v>23</v>
      </c>
      <c r="AF67" s="430"/>
      <c r="AG67" s="431"/>
      <c r="AH67" s="216"/>
      <c r="AI67" s="407">
        <f t="shared" si="19"/>
        <v>0</v>
      </c>
      <c r="AJ67" s="216"/>
      <c r="AK67" s="407">
        <f t="shared" si="20"/>
        <v>0</v>
      </c>
      <c r="AL67" s="216">
        <v>30</v>
      </c>
      <c r="AM67" s="407">
        <f t="shared" si="21"/>
        <v>69.599999999999994</v>
      </c>
      <c r="AN67" s="216">
        <v>30</v>
      </c>
      <c r="AO67" s="407">
        <f t="shared" si="22"/>
        <v>69.599999999999994</v>
      </c>
      <c r="AP67" s="216">
        <v>14</v>
      </c>
      <c r="AQ67" s="407">
        <f t="shared" si="23"/>
        <v>32.479999999999997</v>
      </c>
      <c r="AR67" s="216">
        <v>14</v>
      </c>
      <c r="AS67" s="407">
        <f t="shared" si="24"/>
        <v>32.479999999999997</v>
      </c>
      <c r="AT67" s="216">
        <v>14</v>
      </c>
      <c r="AU67" s="407">
        <f t="shared" si="25"/>
        <v>32.479999999999997</v>
      </c>
      <c r="AV67" s="216">
        <v>14</v>
      </c>
      <c r="AW67" s="407">
        <f t="shared" si="26"/>
        <v>32.479999999999997</v>
      </c>
      <c r="AX67" s="216">
        <v>14</v>
      </c>
      <c r="AY67" s="407">
        <f t="shared" si="27"/>
        <v>32.479999999999997</v>
      </c>
      <c r="AZ67" s="216">
        <v>14</v>
      </c>
      <c r="BA67" s="407">
        <f t="shared" si="28"/>
        <v>32.479999999999997</v>
      </c>
      <c r="BB67" s="216">
        <v>14</v>
      </c>
      <c r="BC67" s="407">
        <f t="shared" si="29"/>
        <v>32.479999999999997</v>
      </c>
      <c r="BD67" s="216">
        <v>14</v>
      </c>
      <c r="BE67" s="407">
        <f t="shared" si="30"/>
        <v>32.479999999999997</v>
      </c>
      <c r="BF67" s="408">
        <f t="shared" si="31"/>
        <v>399.03999999999996</v>
      </c>
      <c r="BG67" s="408">
        <f t="shared" si="32"/>
        <v>399.03999999999996</v>
      </c>
      <c r="BH67" s="409" t="b">
        <f t="shared" si="33"/>
        <v>1</v>
      </c>
      <c r="BI67" s="408">
        <f t="shared" si="34"/>
        <v>0</v>
      </c>
      <c r="BJ67" s="410">
        <f t="shared" si="36"/>
        <v>21110128</v>
      </c>
      <c r="BK67" s="411">
        <v>348</v>
      </c>
      <c r="BL67" s="411">
        <v>5</v>
      </c>
      <c r="BM67" s="412">
        <f t="shared" si="37"/>
        <v>30</v>
      </c>
      <c r="BN67" s="412">
        <f t="shared" si="38"/>
        <v>58</v>
      </c>
      <c r="BO67" s="412">
        <f t="shared" si="39"/>
        <v>42</v>
      </c>
      <c r="BP67" s="412">
        <f t="shared" si="40"/>
        <v>42</v>
      </c>
      <c r="BQ67" s="413">
        <f t="shared" si="41"/>
        <v>2</v>
      </c>
      <c r="BR67" s="414">
        <f t="shared" si="35"/>
        <v>16</v>
      </c>
      <c r="BS67" s="414">
        <v>0</v>
      </c>
      <c r="BT67" s="414">
        <v>1</v>
      </c>
      <c r="BU67" s="414" t="s">
        <v>139</v>
      </c>
      <c r="BV67" s="414" t="str">
        <f t="shared" si="42"/>
        <v>0</v>
      </c>
      <c r="BW67" s="414" t="str">
        <f t="shared" si="43"/>
        <v>0</v>
      </c>
      <c r="BX67" s="414" t="str">
        <f t="shared" si="44"/>
        <v>1</v>
      </c>
      <c r="BY67" s="414" t="s">
        <v>23</v>
      </c>
      <c r="BZ67" s="408">
        <f t="shared" si="45"/>
        <v>0</v>
      </c>
      <c r="CA67" s="408">
        <f t="shared" si="46"/>
        <v>0</v>
      </c>
      <c r="CB67" s="408">
        <f t="shared" si="47"/>
        <v>69.599999999999994</v>
      </c>
      <c r="CC67" s="408">
        <f t="shared" si="48"/>
        <v>69.599999999999994</v>
      </c>
      <c r="CD67" s="408">
        <f t="shared" si="49"/>
        <v>32.479999999999997</v>
      </c>
      <c r="CE67" s="408">
        <f t="shared" si="50"/>
        <v>32.479999999999997</v>
      </c>
      <c r="CF67" s="408">
        <f t="shared" si="51"/>
        <v>32.479999999999997</v>
      </c>
      <c r="CG67" s="408">
        <f t="shared" si="52"/>
        <v>32.479999999999997</v>
      </c>
      <c r="CH67" s="408">
        <f t="shared" si="53"/>
        <v>32.479999999999997</v>
      </c>
      <c r="CI67" s="408">
        <f t="shared" si="54"/>
        <v>32.479999999999997</v>
      </c>
      <c r="CJ67" s="253">
        <f t="shared" si="55"/>
        <v>32.479999999999997</v>
      </c>
      <c r="CK67" s="253">
        <f t="shared" si="56"/>
        <v>32.479999999999997</v>
      </c>
    </row>
    <row r="68" spans="2:89" x14ac:dyDescent="0.3">
      <c r="B68" s="396">
        <v>33</v>
      </c>
      <c r="C68" s="192">
        <v>211011</v>
      </c>
      <c r="D68" s="397">
        <v>21110130</v>
      </c>
      <c r="E68" s="398" t="s">
        <v>156</v>
      </c>
      <c r="F68" s="108" t="s">
        <v>344</v>
      </c>
      <c r="G68" s="108" t="s">
        <v>345</v>
      </c>
      <c r="H68" s="399" t="s">
        <v>18</v>
      </c>
      <c r="I68" s="400"/>
      <c r="J68" s="399" t="s">
        <v>19</v>
      </c>
      <c r="K68" s="111">
        <f t="shared" si="0"/>
        <v>10</v>
      </c>
      <c r="L68" s="401" t="s">
        <v>20</v>
      </c>
      <c r="M68" s="401">
        <v>16</v>
      </c>
      <c r="N68" s="402">
        <f t="shared" si="57"/>
        <v>14.17</v>
      </c>
      <c r="O68" s="403">
        <v>14.17</v>
      </c>
      <c r="P68" s="110">
        <f t="shared" si="8"/>
        <v>164.37199999999996</v>
      </c>
      <c r="Q68" s="153" t="s">
        <v>139</v>
      </c>
      <c r="R68" s="113">
        <f t="shared" si="9"/>
        <v>10</v>
      </c>
      <c r="S68" s="114">
        <f t="shared" si="10"/>
        <v>164.37199999999996</v>
      </c>
      <c r="T68" s="113">
        <f t="shared" si="11"/>
        <v>0</v>
      </c>
      <c r="U68" s="115">
        <f t="shared" si="12"/>
        <v>0</v>
      </c>
      <c r="V68" s="113">
        <f t="shared" si="13"/>
        <v>0</v>
      </c>
      <c r="W68" s="115">
        <f t="shared" si="14"/>
        <v>0</v>
      </c>
      <c r="X68" s="113">
        <f t="shared" si="15"/>
        <v>0</v>
      </c>
      <c r="Y68" s="115">
        <f t="shared" si="16"/>
        <v>0</v>
      </c>
      <c r="Z68" s="116">
        <f t="shared" si="17"/>
        <v>164.37199999999996</v>
      </c>
      <c r="AA68" s="117" t="b">
        <f t="shared" si="18"/>
        <v>1</v>
      </c>
      <c r="AB68" s="400"/>
      <c r="AC68" s="426"/>
      <c r="AD68" s="399" t="s">
        <v>22</v>
      </c>
      <c r="AE68" s="108" t="s">
        <v>23</v>
      </c>
      <c r="AF68" s="427"/>
      <c r="AG68" s="428"/>
      <c r="AH68" s="127">
        <v>0</v>
      </c>
      <c r="AI68" s="407">
        <f t="shared" si="19"/>
        <v>0</v>
      </c>
      <c r="AJ68" s="127">
        <v>10</v>
      </c>
      <c r="AK68" s="407">
        <f t="shared" si="20"/>
        <v>164.37199999999996</v>
      </c>
      <c r="AL68" s="127"/>
      <c r="AM68" s="407">
        <f t="shared" si="21"/>
        <v>0</v>
      </c>
      <c r="AN68" s="127"/>
      <c r="AO68" s="407">
        <f t="shared" si="22"/>
        <v>0</v>
      </c>
      <c r="AP68" s="127"/>
      <c r="AQ68" s="407">
        <f t="shared" si="23"/>
        <v>0</v>
      </c>
      <c r="AR68" s="127"/>
      <c r="AS68" s="407">
        <f t="shared" si="24"/>
        <v>0</v>
      </c>
      <c r="AT68" s="127"/>
      <c r="AU68" s="407">
        <f t="shared" si="25"/>
        <v>0</v>
      </c>
      <c r="AV68" s="127"/>
      <c r="AW68" s="407">
        <f t="shared" si="26"/>
        <v>0</v>
      </c>
      <c r="AX68" s="127"/>
      <c r="AY68" s="407">
        <f t="shared" si="27"/>
        <v>0</v>
      </c>
      <c r="AZ68" s="127"/>
      <c r="BA68" s="407">
        <f t="shared" si="28"/>
        <v>0</v>
      </c>
      <c r="BB68" s="127"/>
      <c r="BC68" s="407">
        <f t="shared" si="29"/>
        <v>0</v>
      </c>
      <c r="BD68" s="127"/>
      <c r="BE68" s="407">
        <f t="shared" si="30"/>
        <v>0</v>
      </c>
      <c r="BF68" s="408">
        <f t="shared" si="31"/>
        <v>164.37199999999996</v>
      </c>
      <c r="BG68" s="408">
        <f t="shared" si="32"/>
        <v>164.37199999999996</v>
      </c>
      <c r="BH68" s="409" t="b">
        <f t="shared" si="33"/>
        <v>1</v>
      </c>
      <c r="BI68" s="408">
        <f t="shared" si="34"/>
        <v>0</v>
      </c>
      <c r="BJ68" s="410">
        <f t="shared" si="36"/>
        <v>21110130</v>
      </c>
      <c r="BK68" s="411">
        <v>348</v>
      </c>
      <c r="BL68" s="411">
        <v>5</v>
      </c>
      <c r="BM68" s="412">
        <f t="shared" si="37"/>
        <v>10</v>
      </c>
      <c r="BN68" s="412">
        <f t="shared" si="38"/>
        <v>0</v>
      </c>
      <c r="BO68" s="412">
        <f t="shared" si="39"/>
        <v>0</v>
      </c>
      <c r="BP68" s="412">
        <f t="shared" si="40"/>
        <v>0</v>
      </c>
      <c r="BQ68" s="413">
        <f t="shared" si="41"/>
        <v>14.17</v>
      </c>
      <c r="BR68" s="414">
        <f t="shared" si="35"/>
        <v>16</v>
      </c>
      <c r="BS68" s="414">
        <v>0</v>
      </c>
      <c r="BT68" s="414">
        <v>1</v>
      </c>
      <c r="BU68" s="414" t="s">
        <v>139</v>
      </c>
      <c r="BV68" s="414" t="str">
        <f t="shared" si="42"/>
        <v>0</v>
      </c>
      <c r="BW68" s="414" t="str">
        <f t="shared" si="43"/>
        <v>0</v>
      </c>
      <c r="BX68" s="414" t="str">
        <f t="shared" si="44"/>
        <v>1</v>
      </c>
      <c r="BY68" s="414" t="s">
        <v>23</v>
      </c>
      <c r="BZ68" s="408">
        <f t="shared" si="45"/>
        <v>0</v>
      </c>
      <c r="CA68" s="408">
        <f t="shared" si="46"/>
        <v>164.37199999999996</v>
      </c>
      <c r="CB68" s="408">
        <f t="shared" si="47"/>
        <v>0</v>
      </c>
      <c r="CC68" s="408">
        <f t="shared" si="48"/>
        <v>0</v>
      </c>
      <c r="CD68" s="408">
        <f t="shared" si="49"/>
        <v>0</v>
      </c>
      <c r="CE68" s="408">
        <f t="shared" si="50"/>
        <v>0</v>
      </c>
      <c r="CF68" s="408">
        <f t="shared" si="51"/>
        <v>0</v>
      </c>
      <c r="CG68" s="408">
        <f t="shared" si="52"/>
        <v>0</v>
      </c>
      <c r="CH68" s="408">
        <f t="shared" si="53"/>
        <v>0</v>
      </c>
      <c r="CI68" s="408">
        <f t="shared" si="54"/>
        <v>0</v>
      </c>
      <c r="CJ68" s="253">
        <f t="shared" si="55"/>
        <v>0</v>
      </c>
      <c r="CK68" s="253">
        <f t="shared" si="56"/>
        <v>0</v>
      </c>
    </row>
    <row r="69" spans="2:89" s="218" customFormat="1" x14ac:dyDescent="0.3">
      <c r="B69" s="415">
        <v>33</v>
      </c>
      <c r="C69" s="195">
        <v>211011</v>
      </c>
      <c r="D69" s="416">
        <v>21110130</v>
      </c>
      <c r="E69" s="417" t="s">
        <v>156</v>
      </c>
      <c r="F69" s="198" t="s">
        <v>344</v>
      </c>
      <c r="G69" s="198" t="s">
        <v>345</v>
      </c>
      <c r="H69" s="418" t="s">
        <v>18</v>
      </c>
      <c r="I69" s="415"/>
      <c r="J69" s="418" t="s">
        <v>19</v>
      </c>
      <c r="K69" s="200">
        <f t="shared" si="0"/>
        <v>62</v>
      </c>
      <c r="L69" s="419" t="s">
        <v>20</v>
      </c>
      <c r="M69" s="401">
        <v>16</v>
      </c>
      <c r="N69" s="402">
        <f t="shared" si="57"/>
        <v>13.64</v>
      </c>
      <c r="O69" s="420">
        <v>13.64</v>
      </c>
      <c r="P69" s="110">
        <f t="shared" ref="P69:P132" si="58">(O69*(M69/100+1))*K69</f>
        <v>980.98879999999997</v>
      </c>
      <c r="Q69" s="195" t="s">
        <v>139</v>
      </c>
      <c r="R69" s="113">
        <f t="shared" ref="R69:R132" si="59">AH69+AJ69+AL69</f>
        <v>20</v>
      </c>
      <c r="S69" s="114">
        <f t="shared" ref="S69:S132" si="60">R69*(O69*(M69/100+1))</f>
        <v>316.44799999999998</v>
      </c>
      <c r="T69" s="113">
        <f t="shared" ref="T69:T132" si="61">AN69+AP69+AR69</f>
        <v>26</v>
      </c>
      <c r="U69" s="115">
        <f t="shared" ref="U69:U132" si="62">T69*(O69*(M69/100+1))</f>
        <v>411.38240000000002</v>
      </c>
      <c r="V69" s="113">
        <f t="shared" ref="V69:V132" si="63">AT69+AV69+AX69</f>
        <v>8</v>
      </c>
      <c r="W69" s="115">
        <f t="shared" ref="W69:W132" si="64">V69*(O69*(M69/100+1))</f>
        <v>126.5792</v>
      </c>
      <c r="X69" s="113">
        <f t="shared" ref="X69:X132" si="65">AZ69+BB69+BD69</f>
        <v>8</v>
      </c>
      <c r="Y69" s="115">
        <f t="shared" ref="Y69:Y132" si="66">X69*(O69*(M69/100+1))</f>
        <v>126.5792</v>
      </c>
      <c r="Z69" s="116">
        <f t="shared" ref="Z69:Z132" si="67">S69+U69+W69+Y69</f>
        <v>980.98880000000008</v>
      </c>
      <c r="AA69" s="117" t="b">
        <f t="shared" ref="AA69:AA132" si="68">K69=(SUM(X69,V69,T69,R69))</f>
        <v>1</v>
      </c>
      <c r="AB69" s="415"/>
      <c r="AC69" s="429"/>
      <c r="AD69" s="399" t="s">
        <v>22</v>
      </c>
      <c r="AE69" s="108" t="s">
        <v>23</v>
      </c>
      <c r="AF69" s="430"/>
      <c r="AG69" s="431"/>
      <c r="AH69" s="216"/>
      <c r="AI69" s="407">
        <f t="shared" ref="AI69:AI132" si="69">AH69*(O69*(M69/100+1))</f>
        <v>0</v>
      </c>
      <c r="AJ69" s="216"/>
      <c r="AK69" s="407">
        <f t="shared" ref="AK69:AK132" si="70">AJ69*(O69*(M69/100+1))</f>
        <v>0</v>
      </c>
      <c r="AL69" s="216">
        <v>20</v>
      </c>
      <c r="AM69" s="407">
        <f t="shared" ref="AM69:AM132" si="71">AL69*(O69*(M69/100+1))</f>
        <v>316.44799999999998</v>
      </c>
      <c r="AN69" s="216">
        <v>20</v>
      </c>
      <c r="AO69" s="407">
        <f t="shared" ref="AO69:AO132" si="72">AN69*(O69*(M69/100+1))</f>
        <v>316.44799999999998</v>
      </c>
      <c r="AP69" s="216">
        <v>3</v>
      </c>
      <c r="AQ69" s="407">
        <f t="shared" ref="AQ69:AQ132" si="73">AP69*(O69*(M69/100+1))</f>
        <v>47.467199999999998</v>
      </c>
      <c r="AR69" s="216">
        <v>3</v>
      </c>
      <c r="AS69" s="407">
        <f t="shared" ref="AS69:AS132" si="74">AR69*(O69*(M69/100+1))</f>
        <v>47.467199999999998</v>
      </c>
      <c r="AT69" s="216">
        <v>2</v>
      </c>
      <c r="AU69" s="407">
        <f t="shared" ref="AU69:AU132" si="75">AT69*(O69*(M69/100+1))</f>
        <v>31.6448</v>
      </c>
      <c r="AV69" s="216">
        <v>3</v>
      </c>
      <c r="AW69" s="407">
        <f t="shared" ref="AW69:AW132" si="76">AV69*(O69*(M69/100+1))</f>
        <v>47.467199999999998</v>
      </c>
      <c r="AX69" s="216">
        <v>3</v>
      </c>
      <c r="AY69" s="407">
        <f t="shared" ref="AY69:AY132" si="77">AX69*(O69*(M69/100+1))</f>
        <v>47.467199999999998</v>
      </c>
      <c r="AZ69" s="216">
        <v>3</v>
      </c>
      <c r="BA69" s="407">
        <f t="shared" ref="BA69:BA132" si="78">AZ69*(O69*(M69/100+1))</f>
        <v>47.467199999999998</v>
      </c>
      <c r="BB69" s="216">
        <v>3</v>
      </c>
      <c r="BC69" s="407">
        <f t="shared" ref="BC69:BC132" si="79">BB69*(O69*(M69/100+1))</f>
        <v>47.467199999999998</v>
      </c>
      <c r="BD69" s="216">
        <v>2</v>
      </c>
      <c r="BE69" s="407">
        <f t="shared" ref="BE69:BE132" si="80">BD69*(O69*(M69/100+1))</f>
        <v>31.6448</v>
      </c>
      <c r="BF69" s="408">
        <f t="shared" ref="BF69:BF132" si="81">SUM(R69,T69,V69,X69)*(O69*(M69/100+1))</f>
        <v>980.98879999999997</v>
      </c>
      <c r="BG69" s="408">
        <f t="shared" ref="BG69:BG132" si="82">SUM(BE69,BC69,BA69,AY69,AW69,AU69,AS69,AQ69,AO69,AM69,AK69,AI69)</f>
        <v>980.98879999999997</v>
      </c>
      <c r="BH69" s="409" t="b">
        <f t="shared" ref="BH69:BH132" si="83">BF69=BG69</f>
        <v>1</v>
      </c>
      <c r="BI69" s="408">
        <f t="shared" ref="BI69:BI132" si="84">BF69-BG69</f>
        <v>0</v>
      </c>
      <c r="BJ69" s="410">
        <f t="shared" si="36"/>
        <v>21110130</v>
      </c>
      <c r="BK69" s="411">
        <v>348</v>
      </c>
      <c r="BL69" s="411">
        <v>5</v>
      </c>
      <c r="BM69" s="412">
        <f t="shared" si="37"/>
        <v>20</v>
      </c>
      <c r="BN69" s="412">
        <f t="shared" si="38"/>
        <v>26</v>
      </c>
      <c r="BO69" s="412">
        <f t="shared" si="39"/>
        <v>8</v>
      </c>
      <c r="BP69" s="412">
        <f t="shared" si="40"/>
        <v>8</v>
      </c>
      <c r="BQ69" s="413">
        <f t="shared" si="41"/>
        <v>13.64</v>
      </c>
      <c r="BR69" s="414">
        <f t="shared" ref="BR69:BR132" si="85">M69</f>
        <v>16</v>
      </c>
      <c r="BS69" s="414">
        <v>0</v>
      </c>
      <c r="BT69" s="414">
        <v>1</v>
      </c>
      <c r="BU69" s="414" t="s">
        <v>139</v>
      </c>
      <c r="BV69" s="414" t="str">
        <f t="shared" si="42"/>
        <v>0</v>
      </c>
      <c r="BW69" s="414" t="str">
        <f t="shared" si="43"/>
        <v>0</v>
      </c>
      <c r="BX69" s="414" t="str">
        <f t="shared" si="44"/>
        <v>1</v>
      </c>
      <c r="BY69" s="414" t="s">
        <v>23</v>
      </c>
      <c r="BZ69" s="408">
        <f t="shared" si="45"/>
        <v>0</v>
      </c>
      <c r="CA69" s="408">
        <f t="shared" si="46"/>
        <v>0</v>
      </c>
      <c r="CB69" s="408">
        <f t="shared" si="47"/>
        <v>316.44799999999998</v>
      </c>
      <c r="CC69" s="408">
        <f t="shared" si="48"/>
        <v>316.44799999999998</v>
      </c>
      <c r="CD69" s="408">
        <f t="shared" si="49"/>
        <v>47.467199999999998</v>
      </c>
      <c r="CE69" s="408">
        <f t="shared" si="50"/>
        <v>47.467199999999998</v>
      </c>
      <c r="CF69" s="408">
        <f t="shared" si="51"/>
        <v>31.6448</v>
      </c>
      <c r="CG69" s="408">
        <f t="shared" si="52"/>
        <v>47.467199999999998</v>
      </c>
      <c r="CH69" s="408">
        <f t="shared" si="53"/>
        <v>47.467199999999998</v>
      </c>
      <c r="CI69" s="408">
        <f t="shared" si="54"/>
        <v>47.467199999999998</v>
      </c>
      <c r="CJ69" s="253">
        <f t="shared" si="55"/>
        <v>47.467199999999998</v>
      </c>
      <c r="CK69" s="253">
        <f t="shared" si="56"/>
        <v>31.6448</v>
      </c>
    </row>
    <row r="70" spans="2:89" x14ac:dyDescent="0.3">
      <c r="B70" s="396">
        <v>34</v>
      </c>
      <c r="C70" s="192">
        <v>211011</v>
      </c>
      <c r="D70" s="397">
        <v>21110133</v>
      </c>
      <c r="E70" s="398" t="s">
        <v>157</v>
      </c>
      <c r="F70" s="108" t="s">
        <v>344</v>
      </c>
      <c r="G70" s="108" t="s">
        <v>345</v>
      </c>
      <c r="H70" s="399" t="s">
        <v>18</v>
      </c>
      <c r="I70" s="400"/>
      <c r="J70" s="399" t="s">
        <v>19</v>
      </c>
      <c r="K70" s="111">
        <f t="shared" si="0"/>
        <v>2</v>
      </c>
      <c r="L70" s="401" t="s">
        <v>20</v>
      </c>
      <c r="M70" s="401">
        <v>16</v>
      </c>
      <c r="N70" s="402">
        <f t="shared" si="57"/>
        <v>170.56</v>
      </c>
      <c r="O70" s="403">
        <v>170.56</v>
      </c>
      <c r="P70" s="110">
        <f t="shared" si="58"/>
        <v>395.69919999999996</v>
      </c>
      <c r="Q70" s="153" t="s">
        <v>139</v>
      </c>
      <c r="R70" s="113">
        <f t="shared" si="59"/>
        <v>2</v>
      </c>
      <c r="S70" s="114">
        <f t="shared" si="60"/>
        <v>395.69919999999996</v>
      </c>
      <c r="T70" s="113">
        <f t="shared" si="61"/>
        <v>0</v>
      </c>
      <c r="U70" s="115">
        <f t="shared" si="62"/>
        <v>0</v>
      </c>
      <c r="V70" s="113">
        <f t="shared" si="63"/>
        <v>0</v>
      </c>
      <c r="W70" s="115">
        <f t="shared" si="64"/>
        <v>0</v>
      </c>
      <c r="X70" s="113">
        <f t="shared" si="65"/>
        <v>0</v>
      </c>
      <c r="Y70" s="115">
        <f t="shared" si="66"/>
        <v>0</v>
      </c>
      <c r="Z70" s="116">
        <f t="shared" si="67"/>
        <v>395.69919999999996</v>
      </c>
      <c r="AA70" s="117" t="b">
        <f t="shared" si="68"/>
        <v>1</v>
      </c>
      <c r="AB70" s="400"/>
      <c r="AC70" s="426"/>
      <c r="AD70" s="399" t="s">
        <v>22</v>
      </c>
      <c r="AE70" s="108" t="s">
        <v>23</v>
      </c>
      <c r="AF70" s="427"/>
      <c r="AG70" s="428"/>
      <c r="AH70" s="127">
        <v>0</v>
      </c>
      <c r="AI70" s="407">
        <f t="shared" si="69"/>
        <v>0</v>
      </c>
      <c r="AJ70" s="127">
        <v>2</v>
      </c>
      <c r="AK70" s="407">
        <f t="shared" si="70"/>
        <v>395.69919999999996</v>
      </c>
      <c r="AL70" s="127"/>
      <c r="AM70" s="407">
        <f t="shared" si="71"/>
        <v>0</v>
      </c>
      <c r="AN70" s="127"/>
      <c r="AO70" s="407">
        <f t="shared" si="72"/>
        <v>0</v>
      </c>
      <c r="AP70" s="127"/>
      <c r="AQ70" s="407">
        <f t="shared" si="73"/>
        <v>0</v>
      </c>
      <c r="AR70" s="127"/>
      <c r="AS70" s="407">
        <f t="shared" si="74"/>
        <v>0</v>
      </c>
      <c r="AT70" s="127"/>
      <c r="AU70" s="407">
        <f t="shared" si="75"/>
        <v>0</v>
      </c>
      <c r="AV70" s="127"/>
      <c r="AW70" s="407">
        <f t="shared" si="76"/>
        <v>0</v>
      </c>
      <c r="AX70" s="127"/>
      <c r="AY70" s="407">
        <f t="shared" si="77"/>
        <v>0</v>
      </c>
      <c r="AZ70" s="127"/>
      <c r="BA70" s="407">
        <f t="shared" si="78"/>
        <v>0</v>
      </c>
      <c r="BB70" s="127"/>
      <c r="BC70" s="407">
        <f t="shared" si="79"/>
        <v>0</v>
      </c>
      <c r="BD70" s="127"/>
      <c r="BE70" s="407">
        <f t="shared" si="80"/>
        <v>0</v>
      </c>
      <c r="BF70" s="408">
        <f t="shared" si="81"/>
        <v>395.69919999999996</v>
      </c>
      <c r="BG70" s="408">
        <f t="shared" si="82"/>
        <v>395.69919999999996</v>
      </c>
      <c r="BH70" s="409" t="b">
        <f t="shared" si="83"/>
        <v>1</v>
      </c>
      <c r="BI70" s="408">
        <f t="shared" si="84"/>
        <v>0</v>
      </c>
      <c r="BJ70" s="410">
        <f t="shared" ref="BJ70:BJ133" si="86">D70</f>
        <v>21110133</v>
      </c>
      <c r="BK70" s="411">
        <v>348</v>
      </c>
      <c r="BL70" s="411">
        <v>5</v>
      </c>
      <c r="BM70" s="412">
        <f t="shared" ref="BM70:BM133" si="87">R70</f>
        <v>2</v>
      </c>
      <c r="BN70" s="412">
        <f t="shared" ref="BN70:BN133" si="88">T70</f>
        <v>0</v>
      </c>
      <c r="BO70" s="412">
        <f t="shared" ref="BO70:BO133" si="89">V70</f>
        <v>0</v>
      </c>
      <c r="BP70" s="412">
        <f t="shared" ref="BP70:BP133" si="90">X70</f>
        <v>0</v>
      </c>
      <c r="BQ70" s="413">
        <f t="shared" ref="BQ70:BQ133" si="91">N70</f>
        <v>170.56</v>
      </c>
      <c r="BR70" s="414">
        <f t="shared" si="85"/>
        <v>16</v>
      </c>
      <c r="BS70" s="414">
        <v>0</v>
      </c>
      <c r="BT70" s="414">
        <v>1</v>
      </c>
      <c r="BU70" s="414" t="s">
        <v>139</v>
      </c>
      <c r="BV70" s="414" t="str">
        <f t="shared" ref="BV70:BV133" si="92">IF(AB70 = "X", "1", "0")</f>
        <v>0</v>
      </c>
      <c r="BW70" s="414" t="str">
        <f t="shared" ref="BW70:BW133" si="93">IF(AC70 = "X", "1", "0")</f>
        <v>0</v>
      </c>
      <c r="BX70" s="414" t="str">
        <f t="shared" ref="BX70:BX133" si="94">IF(AD70 = "X", "1", "0")</f>
        <v>1</v>
      </c>
      <c r="BY70" s="414" t="s">
        <v>23</v>
      </c>
      <c r="BZ70" s="408">
        <f t="shared" ref="BZ70:BZ133" si="95">AI70</f>
        <v>0</v>
      </c>
      <c r="CA70" s="408">
        <f t="shared" ref="CA70:CA133" si="96">AK70</f>
        <v>395.69919999999996</v>
      </c>
      <c r="CB70" s="408">
        <f t="shared" ref="CB70:CB133" si="97">AM70</f>
        <v>0</v>
      </c>
      <c r="CC70" s="408">
        <f t="shared" ref="CC70:CC133" si="98">AO70</f>
        <v>0</v>
      </c>
      <c r="CD70" s="408">
        <f t="shared" ref="CD70:CD133" si="99">AQ70</f>
        <v>0</v>
      </c>
      <c r="CE70" s="408">
        <f t="shared" ref="CE70:CE133" si="100">AS70</f>
        <v>0</v>
      </c>
      <c r="CF70" s="408">
        <f t="shared" ref="CF70:CF133" si="101">AU70</f>
        <v>0</v>
      </c>
      <c r="CG70" s="408">
        <f t="shared" ref="CG70:CG133" si="102">AW70</f>
        <v>0</v>
      </c>
      <c r="CH70" s="408">
        <f t="shared" ref="CH70:CH133" si="103">AY70</f>
        <v>0</v>
      </c>
      <c r="CI70" s="408">
        <f t="shared" ref="CI70:CI133" si="104">BA70</f>
        <v>0</v>
      </c>
      <c r="CJ70" s="253">
        <f t="shared" ref="CJ70:CJ133" si="105">BC70</f>
        <v>0</v>
      </c>
      <c r="CK70" s="253">
        <f t="shared" ref="CK70:CK133" si="106">BE70</f>
        <v>0</v>
      </c>
    </row>
    <row r="71" spans="2:89" s="218" customFormat="1" x14ac:dyDescent="0.3">
      <c r="B71" s="415">
        <v>34</v>
      </c>
      <c r="C71" s="195">
        <v>211011</v>
      </c>
      <c r="D71" s="416">
        <v>21110133</v>
      </c>
      <c r="E71" s="417" t="s">
        <v>157</v>
      </c>
      <c r="F71" s="198" t="s">
        <v>344</v>
      </c>
      <c r="G71" s="198" t="s">
        <v>345</v>
      </c>
      <c r="H71" s="418" t="s">
        <v>18</v>
      </c>
      <c r="I71" s="415"/>
      <c r="J71" s="418" t="s">
        <v>19</v>
      </c>
      <c r="K71" s="200">
        <f t="shared" si="0"/>
        <v>14</v>
      </c>
      <c r="L71" s="419" t="s">
        <v>20</v>
      </c>
      <c r="M71" s="401">
        <v>16</v>
      </c>
      <c r="N71" s="402">
        <f t="shared" ref="N71:N134" si="107">ROUND(O71,2)</f>
        <v>164.17</v>
      </c>
      <c r="O71" s="420">
        <v>164.17</v>
      </c>
      <c r="P71" s="110">
        <f t="shared" si="58"/>
        <v>2666.1207999999997</v>
      </c>
      <c r="Q71" s="195" t="s">
        <v>139</v>
      </c>
      <c r="R71" s="113">
        <f t="shared" si="59"/>
        <v>4</v>
      </c>
      <c r="S71" s="114">
        <f t="shared" si="60"/>
        <v>761.74879999999985</v>
      </c>
      <c r="T71" s="113">
        <f t="shared" si="61"/>
        <v>6</v>
      </c>
      <c r="U71" s="115">
        <f t="shared" si="62"/>
        <v>1142.6231999999998</v>
      </c>
      <c r="V71" s="113">
        <f t="shared" si="63"/>
        <v>2</v>
      </c>
      <c r="W71" s="115">
        <f t="shared" si="64"/>
        <v>380.87439999999992</v>
      </c>
      <c r="X71" s="113">
        <f t="shared" si="65"/>
        <v>2</v>
      </c>
      <c r="Y71" s="115">
        <f t="shared" si="66"/>
        <v>380.87439999999992</v>
      </c>
      <c r="Z71" s="116">
        <f t="shared" si="67"/>
        <v>2666.1207999999997</v>
      </c>
      <c r="AA71" s="117" t="b">
        <f t="shared" si="68"/>
        <v>1</v>
      </c>
      <c r="AB71" s="415"/>
      <c r="AC71" s="429"/>
      <c r="AD71" s="399" t="s">
        <v>22</v>
      </c>
      <c r="AE71" s="108" t="s">
        <v>23</v>
      </c>
      <c r="AF71" s="430"/>
      <c r="AG71" s="431"/>
      <c r="AH71" s="216"/>
      <c r="AI71" s="407">
        <f t="shared" si="69"/>
        <v>0</v>
      </c>
      <c r="AJ71" s="216"/>
      <c r="AK71" s="407">
        <f t="shared" si="70"/>
        <v>0</v>
      </c>
      <c r="AL71" s="216">
        <v>4</v>
      </c>
      <c r="AM71" s="407">
        <f t="shared" si="71"/>
        <v>761.74879999999985</v>
      </c>
      <c r="AN71" s="216">
        <v>4</v>
      </c>
      <c r="AO71" s="407">
        <f t="shared" si="72"/>
        <v>761.74879999999985</v>
      </c>
      <c r="AP71" s="216">
        <v>1</v>
      </c>
      <c r="AQ71" s="407">
        <f t="shared" si="73"/>
        <v>190.43719999999996</v>
      </c>
      <c r="AR71" s="216">
        <v>1</v>
      </c>
      <c r="AS71" s="407">
        <f t="shared" si="74"/>
        <v>190.43719999999996</v>
      </c>
      <c r="AT71" s="216">
        <v>0</v>
      </c>
      <c r="AU71" s="407">
        <f t="shared" si="75"/>
        <v>0</v>
      </c>
      <c r="AV71" s="216">
        <v>1</v>
      </c>
      <c r="AW71" s="407">
        <f t="shared" si="76"/>
        <v>190.43719999999996</v>
      </c>
      <c r="AX71" s="216">
        <v>1</v>
      </c>
      <c r="AY71" s="407">
        <f t="shared" si="77"/>
        <v>190.43719999999996</v>
      </c>
      <c r="AZ71" s="216">
        <v>1</v>
      </c>
      <c r="BA71" s="407">
        <f t="shared" si="78"/>
        <v>190.43719999999996</v>
      </c>
      <c r="BB71" s="216">
        <v>1</v>
      </c>
      <c r="BC71" s="407">
        <f t="shared" si="79"/>
        <v>190.43719999999996</v>
      </c>
      <c r="BD71" s="216">
        <v>0</v>
      </c>
      <c r="BE71" s="407">
        <f t="shared" si="80"/>
        <v>0</v>
      </c>
      <c r="BF71" s="408">
        <f t="shared" si="81"/>
        <v>2666.1207999999997</v>
      </c>
      <c r="BG71" s="408">
        <f t="shared" si="82"/>
        <v>2666.1207999999997</v>
      </c>
      <c r="BH71" s="409" t="b">
        <f t="shared" si="83"/>
        <v>1</v>
      </c>
      <c r="BI71" s="408">
        <f t="shared" si="84"/>
        <v>0</v>
      </c>
      <c r="BJ71" s="410">
        <f t="shared" si="86"/>
        <v>21110133</v>
      </c>
      <c r="BK71" s="411">
        <v>348</v>
      </c>
      <c r="BL71" s="411">
        <v>5</v>
      </c>
      <c r="BM71" s="412">
        <f t="shared" si="87"/>
        <v>4</v>
      </c>
      <c r="BN71" s="412">
        <f t="shared" si="88"/>
        <v>6</v>
      </c>
      <c r="BO71" s="412">
        <f t="shared" si="89"/>
        <v>2</v>
      </c>
      <c r="BP71" s="412">
        <f t="shared" si="90"/>
        <v>2</v>
      </c>
      <c r="BQ71" s="413">
        <f t="shared" si="91"/>
        <v>164.17</v>
      </c>
      <c r="BR71" s="414">
        <f t="shared" si="85"/>
        <v>16</v>
      </c>
      <c r="BS71" s="414">
        <v>0</v>
      </c>
      <c r="BT71" s="414">
        <v>1</v>
      </c>
      <c r="BU71" s="414" t="s">
        <v>139</v>
      </c>
      <c r="BV71" s="414" t="str">
        <f t="shared" si="92"/>
        <v>0</v>
      </c>
      <c r="BW71" s="414" t="str">
        <f t="shared" si="93"/>
        <v>0</v>
      </c>
      <c r="BX71" s="414" t="str">
        <f t="shared" si="94"/>
        <v>1</v>
      </c>
      <c r="BY71" s="414" t="s">
        <v>23</v>
      </c>
      <c r="BZ71" s="408">
        <f t="shared" si="95"/>
        <v>0</v>
      </c>
      <c r="CA71" s="408">
        <f t="shared" si="96"/>
        <v>0</v>
      </c>
      <c r="CB71" s="408">
        <f t="shared" si="97"/>
        <v>761.74879999999985</v>
      </c>
      <c r="CC71" s="408">
        <f t="shared" si="98"/>
        <v>761.74879999999985</v>
      </c>
      <c r="CD71" s="408">
        <f t="shared" si="99"/>
        <v>190.43719999999996</v>
      </c>
      <c r="CE71" s="408">
        <f t="shared" si="100"/>
        <v>190.43719999999996</v>
      </c>
      <c r="CF71" s="408">
        <f t="shared" si="101"/>
        <v>0</v>
      </c>
      <c r="CG71" s="408">
        <f t="shared" si="102"/>
        <v>190.43719999999996</v>
      </c>
      <c r="CH71" s="408">
        <f t="shared" si="103"/>
        <v>190.43719999999996</v>
      </c>
      <c r="CI71" s="408">
        <f t="shared" si="104"/>
        <v>190.43719999999996</v>
      </c>
      <c r="CJ71" s="253">
        <f t="shared" si="105"/>
        <v>190.43719999999996</v>
      </c>
      <c r="CK71" s="253">
        <f t="shared" si="106"/>
        <v>0</v>
      </c>
    </row>
    <row r="72" spans="2:89" x14ac:dyDescent="0.3">
      <c r="B72" s="396">
        <v>35</v>
      </c>
      <c r="C72" s="192">
        <v>211011</v>
      </c>
      <c r="D72" s="397">
        <v>21110140</v>
      </c>
      <c r="E72" s="398" t="s">
        <v>158</v>
      </c>
      <c r="F72" s="108" t="s">
        <v>344</v>
      </c>
      <c r="G72" s="108" t="s">
        <v>345</v>
      </c>
      <c r="H72" s="399" t="s">
        <v>18</v>
      </c>
      <c r="I72" s="400"/>
      <c r="J72" s="399" t="s">
        <v>19</v>
      </c>
      <c r="K72" s="111">
        <f t="shared" si="0"/>
        <v>4</v>
      </c>
      <c r="L72" s="401" t="s">
        <v>138</v>
      </c>
      <c r="M72" s="401">
        <v>16</v>
      </c>
      <c r="N72" s="402">
        <f t="shared" si="107"/>
        <v>20.13</v>
      </c>
      <c r="O72" s="403">
        <v>20.13</v>
      </c>
      <c r="P72" s="110">
        <f t="shared" si="58"/>
        <v>93.403199999999984</v>
      </c>
      <c r="Q72" s="153" t="s">
        <v>139</v>
      </c>
      <c r="R72" s="113">
        <f t="shared" si="59"/>
        <v>4</v>
      </c>
      <c r="S72" s="114">
        <f t="shared" si="60"/>
        <v>93.403199999999984</v>
      </c>
      <c r="T72" s="113">
        <f t="shared" si="61"/>
        <v>0</v>
      </c>
      <c r="U72" s="115">
        <f t="shared" si="62"/>
        <v>0</v>
      </c>
      <c r="V72" s="113">
        <f t="shared" si="63"/>
        <v>0</v>
      </c>
      <c r="W72" s="115">
        <f t="shared" si="64"/>
        <v>0</v>
      </c>
      <c r="X72" s="113">
        <f t="shared" si="65"/>
        <v>0</v>
      </c>
      <c r="Y72" s="115">
        <f t="shared" si="66"/>
        <v>0</v>
      </c>
      <c r="Z72" s="116">
        <f t="shared" si="67"/>
        <v>93.403199999999984</v>
      </c>
      <c r="AA72" s="117" t="b">
        <f t="shared" si="68"/>
        <v>1</v>
      </c>
      <c r="AB72" s="400"/>
      <c r="AC72" s="426"/>
      <c r="AD72" s="399" t="s">
        <v>22</v>
      </c>
      <c r="AE72" s="108" t="s">
        <v>23</v>
      </c>
      <c r="AF72" s="427"/>
      <c r="AG72" s="428"/>
      <c r="AH72" s="127">
        <v>0</v>
      </c>
      <c r="AI72" s="407">
        <f t="shared" si="69"/>
        <v>0</v>
      </c>
      <c r="AJ72" s="127">
        <v>4</v>
      </c>
      <c r="AK72" s="407">
        <f t="shared" si="70"/>
        <v>93.403199999999984</v>
      </c>
      <c r="AL72" s="127"/>
      <c r="AM72" s="407">
        <f t="shared" si="71"/>
        <v>0</v>
      </c>
      <c r="AN72" s="127"/>
      <c r="AO72" s="407">
        <f t="shared" si="72"/>
        <v>0</v>
      </c>
      <c r="AP72" s="127"/>
      <c r="AQ72" s="407">
        <f t="shared" si="73"/>
        <v>0</v>
      </c>
      <c r="AR72" s="127"/>
      <c r="AS72" s="407">
        <f t="shared" si="74"/>
        <v>0</v>
      </c>
      <c r="AT72" s="127"/>
      <c r="AU72" s="407">
        <f t="shared" si="75"/>
        <v>0</v>
      </c>
      <c r="AV72" s="127"/>
      <c r="AW72" s="407">
        <f t="shared" si="76"/>
        <v>0</v>
      </c>
      <c r="AX72" s="127"/>
      <c r="AY72" s="407">
        <f t="shared" si="77"/>
        <v>0</v>
      </c>
      <c r="AZ72" s="127"/>
      <c r="BA72" s="407">
        <f t="shared" si="78"/>
        <v>0</v>
      </c>
      <c r="BB72" s="127"/>
      <c r="BC72" s="407">
        <f t="shared" si="79"/>
        <v>0</v>
      </c>
      <c r="BD72" s="127"/>
      <c r="BE72" s="407">
        <f t="shared" si="80"/>
        <v>0</v>
      </c>
      <c r="BF72" s="408">
        <f t="shared" si="81"/>
        <v>93.403199999999984</v>
      </c>
      <c r="BG72" s="408">
        <f t="shared" si="82"/>
        <v>93.403199999999984</v>
      </c>
      <c r="BH72" s="409" t="b">
        <f t="shared" si="83"/>
        <v>1</v>
      </c>
      <c r="BI72" s="408">
        <f t="shared" si="84"/>
        <v>0</v>
      </c>
      <c r="BJ72" s="410">
        <f t="shared" si="86"/>
        <v>21110140</v>
      </c>
      <c r="BK72" s="411">
        <v>348</v>
      </c>
      <c r="BL72" s="411">
        <v>5</v>
      </c>
      <c r="BM72" s="412">
        <f t="shared" si="87"/>
        <v>4</v>
      </c>
      <c r="BN72" s="412">
        <f t="shared" si="88"/>
        <v>0</v>
      </c>
      <c r="BO72" s="412">
        <f t="shared" si="89"/>
        <v>0</v>
      </c>
      <c r="BP72" s="412">
        <f t="shared" si="90"/>
        <v>0</v>
      </c>
      <c r="BQ72" s="413">
        <f t="shared" si="91"/>
        <v>20.13</v>
      </c>
      <c r="BR72" s="414">
        <f t="shared" si="85"/>
        <v>16</v>
      </c>
      <c r="BS72" s="414">
        <v>0</v>
      </c>
      <c r="BT72" s="414">
        <v>1</v>
      </c>
      <c r="BU72" s="414" t="s">
        <v>139</v>
      </c>
      <c r="BV72" s="414" t="str">
        <f t="shared" si="92"/>
        <v>0</v>
      </c>
      <c r="BW72" s="414" t="str">
        <f t="shared" si="93"/>
        <v>0</v>
      </c>
      <c r="BX72" s="414" t="str">
        <f t="shared" si="94"/>
        <v>1</v>
      </c>
      <c r="BY72" s="414" t="s">
        <v>23</v>
      </c>
      <c r="BZ72" s="408">
        <f t="shared" si="95"/>
        <v>0</v>
      </c>
      <c r="CA72" s="408">
        <f t="shared" si="96"/>
        <v>93.403199999999984</v>
      </c>
      <c r="CB72" s="408">
        <f t="shared" si="97"/>
        <v>0</v>
      </c>
      <c r="CC72" s="408">
        <f t="shared" si="98"/>
        <v>0</v>
      </c>
      <c r="CD72" s="408">
        <f t="shared" si="99"/>
        <v>0</v>
      </c>
      <c r="CE72" s="408">
        <f t="shared" si="100"/>
        <v>0</v>
      </c>
      <c r="CF72" s="408">
        <f t="shared" si="101"/>
        <v>0</v>
      </c>
      <c r="CG72" s="408">
        <f t="shared" si="102"/>
        <v>0</v>
      </c>
      <c r="CH72" s="408">
        <f t="shared" si="103"/>
        <v>0</v>
      </c>
      <c r="CI72" s="408">
        <f t="shared" si="104"/>
        <v>0</v>
      </c>
      <c r="CJ72" s="253">
        <f t="shared" si="105"/>
        <v>0</v>
      </c>
      <c r="CK72" s="253">
        <f t="shared" si="106"/>
        <v>0</v>
      </c>
    </row>
    <row r="73" spans="2:89" s="218" customFormat="1" x14ac:dyDescent="0.3">
      <c r="B73" s="415">
        <v>35</v>
      </c>
      <c r="C73" s="195">
        <v>211011</v>
      </c>
      <c r="D73" s="416">
        <v>21110140</v>
      </c>
      <c r="E73" s="417" t="s">
        <v>158</v>
      </c>
      <c r="F73" s="198" t="s">
        <v>344</v>
      </c>
      <c r="G73" s="198" t="s">
        <v>345</v>
      </c>
      <c r="H73" s="418" t="s">
        <v>18</v>
      </c>
      <c r="I73" s="415"/>
      <c r="J73" s="418" t="s">
        <v>19</v>
      </c>
      <c r="K73" s="200">
        <f t="shared" si="0"/>
        <v>20</v>
      </c>
      <c r="L73" s="419" t="s">
        <v>138</v>
      </c>
      <c r="M73" s="401">
        <v>16</v>
      </c>
      <c r="N73" s="402">
        <f t="shared" si="107"/>
        <v>18.75</v>
      </c>
      <c r="O73" s="420">
        <v>18.75</v>
      </c>
      <c r="P73" s="110">
        <f t="shared" si="58"/>
        <v>435</v>
      </c>
      <c r="Q73" s="195" t="s">
        <v>139</v>
      </c>
      <c r="R73" s="113">
        <f t="shared" si="59"/>
        <v>6</v>
      </c>
      <c r="S73" s="114">
        <f t="shared" si="60"/>
        <v>130.5</v>
      </c>
      <c r="T73" s="113">
        <f t="shared" si="61"/>
        <v>8</v>
      </c>
      <c r="U73" s="115">
        <f t="shared" si="62"/>
        <v>174</v>
      </c>
      <c r="V73" s="113">
        <f t="shared" si="63"/>
        <v>3</v>
      </c>
      <c r="W73" s="115">
        <f t="shared" si="64"/>
        <v>65.25</v>
      </c>
      <c r="X73" s="113">
        <f t="shared" si="65"/>
        <v>3</v>
      </c>
      <c r="Y73" s="115">
        <f t="shared" si="66"/>
        <v>65.25</v>
      </c>
      <c r="Z73" s="116">
        <f t="shared" si="67"/>
        <v>435</v>
      </c>
      <c r="AA73" s="117" t="b">
        <f t="shared" si="68"/>
        <v>1</v>
      </c>
      <c r="AB73" s="415"/>
      <c r="AC73" s="429"/>
      <c r="AD73" s="399" t="s">
        <v>22</v>
      </c>
      <c r="AE73" s="108" t="s">
        <v>23</v>
      </c>
      <c r="AF73" s="430"/>
      <c r="AG73" s="431"/>
      <c r="AH73" s="216"/>
      <c r="AI73" s="407">
        <f t="shared" si="69"/>
        <v>0</v>
      </c>
      <c r="AJ73" s="216"/>
      <c r="AK73" s="407">
        <f t="shared" si="70"/>
        <v>0</v>
      </c>
      <c r="AL73" s="216">
        <v>6</v>
      </c>
      <c r="AM73" s="407">
        <f t="shared" si="71"/>
        <v>130.5</v>
      </c>
      <c r="AN73" s="216">
        <v>6</v>
      </c>
      <c r="AO73" s="407">
        <f t="shared" si="72"/>
        <v>130.5</v>
      </c>
      <c r="AP73" s="216">
        <v>1</v>
      </c>
      <c r="AQ73" s="407">
        <f t="shared" si="73"/>
        <v>21.75</v>
      </c>
      <c r="AR73" s="216">
        <v>1</v>
      </c>
      <c r="AS73" s="407">
        <f t="shared" si="74"/>
        <v>21.75</v>
      </c>
      <c r="AT73" s="216">
        <v>1</v>
      </c>
      <c r="AU73" s="407">
        <f t="shared" si="75"/>
        <v>21.75</v>
      </c>
      <c r="AV73" s="216">
        <v>1</v>
      </c>
      <c r="AW73" s="407">
        <f t="shared" si="76"/>
        <v>21.75</v>
      </c>
      <c r="AX73" s="216">
        <v>1</v>
      </c>
      <c r="AY73" s="407">
        <f t="shared" si="77"/>
        <v>21.75</v>
      </c>
      <c r="AZ73" s="216">
        <v>1</v>
      </c>
      <c r="BA73" s="407">
        <f t="shared" si="78"/>
        <v>21.75</v>
      </c>
      <c r="BB73" s="216">
        <v>1</v>
      </c>
      <c r="BC73" s="407">
        <f t="shared" si="79"/>
        <v>21.75</v>
      </c>
      <c r="BD73" s="216">
        <v>1</v>
      </c>
      <c r="BE73" s="407">
        <f t="shared" si="80"/>
        <v>21.75</v>
      </c>
      <c r="BF73" s="408">
        <f t="shared" si="81"/>
        <v>435</v>
      </c>
      <c r="BG73" s="408">
        <f t="shared" si="82"/>
        <v>435</v>
      </c>
      <c r="BH73" s="409" t="b">
        <f t="shared" si="83"/>
        <v>1</v>
      </c>
      <c r="BI73" s="408">
        <f t="shared" si="84"/>
        <v>0</v>
      </c>
      <c r="BJ73" s="410">
        <f t="shared" si="86"/>
        <v>21110140</v>
      </c>
      <c r="BK73" s="411">
        <v>348</v>
      </c>
      <c r="BL73" s="411">
        <v>5</v>
      </c>
      <c r="BM73" s="412">
        <f t="shared" si="87"/>
        <v>6</v>
      </c>
      <c r="BN73" s="412">
        <f t="shared" si="88"/>
        <v>8</v>
      </c>
      <c r="BO73" s="412">
        <f t="shared" si="89"/>
        <v>3</v>
      </c>
      <c r="BP73" s="412">
        <f t="shared" si="90"/>
        <v>3</v>
      </c>
      <c r="BQ73" s="413">
        <f t="shared" si="91"/>
        <v>18.75</v>
      </c>
      <c r="BR73" s="414">
        <f t="shared" si="85"/>
        <v>16</v>
      </c>
      <c r="BS73" s="414">
        <v>0</v>
      </c>
      <c r="BT73" s="414">
        <v>1</v>
      </c>
      <c r="BU73" s="414" t="s">
        <v>139</v>
      </c>
      <c r="BV73" s="414" t="str">
        <f t="shared" si="92"/>
        <v>0</v>
      </c>
      <c r="BW73" s="414" t="str">
        <f t="shared" si="93"/>
        <v>0</v>
      </c>
      <c r="BX73" s="414" t="str">
        <f t="shared" si="94"/>
        <v>1</v>
      </c>
      <c r="BY73" s="414" t="s">
        <v>23</v>
      </c>
      <c r="BZ73" s="408">
        <f t="shared" si="95"/>
        <v>0</v>
      </c>
      <c r="CA73" s="408">
        <f t="shared" si="96"/>
        <v>0</v>
      </c>
      <c r="CB73" s="408">
        <f t="shared" si="97"/>
        <v>130.5</v>
      </c>
      <c r="CC73" s="408">
        <f t="shared" si="98"/>
        <v>130.5</v>
      </c>
      <c r="CD73" s="408">
        <f t="shared" si="99"/>
        <v>21.75</v>
      </c>
      <c r="CE73" s="408">
        <f t="shared" si="100"/>
        <v>21.75</v>
      </c>
      <c r="CF73" s="408">
        <f t="shared" si="101"/>
        <v>21.75</v>
      </c>
      <c r="CG73" s="408">
        <f t="shared" si="102"/>
        <v>21.75</v>
      </c>
      <c r="CH73" s="408">
        <f t="shared" si="103"/>
        <v>21.75</v>
      </c>
      <c r="CI73" s="408">
        <f t="shared" si="104"/>
        <v>21.75</v>
      </c>
      <c r="CJ73" s="253">
        <f t="shared" si="105"/>
        <v>21.75</v>
      </c>
      <c r="CK73" s="253">
        <f t="shared" si="106"/>
        <v>21.75</v>
      </c>
    </row>
    <row r="74" spans="2:89" x14ac:dyDescent="0.3">
      <c r="B74" s="396">
        <v>36</v>
      </c>
      <c r="C74" s="192">
        <v>211011</v>
      </c>
      <c r="D74" s="397">
        <v>21110142</v>
      </c>
      <c r="E74" s="398" t="s">
        <v>209</v>
      </c>
      <c r="F74" s="108" t="s">
        <v>344</v>
      </c>
      <c r="G74" s="108" t="s">
        <v>345</v>
      </c>
      <c r="H74" s="399" t="s">
        <v>18</v>
      </c>
      <c r="I74" s="400"/>
      <c r="J74" s="399" t="s">
        <v>19</v>
      </c>
      <c r="K74" s="111">
        <f t="shared" si="0"/>
        <v>30</v>
      </c>
      <c r="L74" s="401" t="s">
        <v>20</v>
      </c>
      <c r="M74" s="401">
        <v>16</v>
      </c>
      <c r="N74" s="402">
        <f t="shared" si="107"/>
        <v>6.15</v>
      </c>
      <c r="O74" s="403">
        <v>6.15</v>
      </c>
      <c r="P74" s="110">
        <f t="shared" si="58"/>
        <v>214.02</v>
      </c>
      <c r="Q74" s="153" t="s">
        <v>139</v>
      </c>
      <c r="R74" s="113">
        <f t="shared" si="59"/>
        <v>30</v>
      </c>
      <c r="S74" s="114">
        <f t="shared" si="60"/>
        <v>214.02</v>
      </c>
      <c r="T74" s="113">
        <f t="shared" si="61"/>
        <v>0</v>
      </c>
      <c r="U74" s="115">
        <f t="shared" si="62"/>
        <v>0</v>
      </c>
      <c r="V74" s="113">
        <f t="shared" si="63"/>
        <v>0</v>
      </c>
      <c r="W74" s="115">
        <f t="shared" si="64"/>
        <v>0</v>
      </c>
      <c r="X74" s="113">
        <f t="shared" si="65"/>
        <v>0</v>
      </c>
      <c r="Y74" s="115">
        <f t="shared" si="66"/>
        <v>0</v>
      </c>
      <c r="Z74" s="116">
        <f t="shared" si="67"/>
        <v>214.02</v>
      </c>
      <c r="AA74" s="117" t="b">
        <f t="shared" si="68"/>
        <v>1</v>
      </c>
      <c r="AB74" s="400"/>
      <c r="AC74" s="426"/>
      <c r="AD74" s="399" t="s">
        <v>22</v>
      </c>
      <c r="AE74" s="108" t="s">
        <v>23</v>
      </c>
      <c r="AF74" s="427"/>
      <c r="AG74" s="428"/>
      <c r="AH74" s="127">
        <v>0</v>
      </c>
      <c r="AI74" s="407">
        <f t="shared" si="69"/>
        <v>0</v>
      </c>
      <c r="AJ74" s="127">
        <v>30</v>
      </c>
      <c r="AK74" s="407">
        <f t="shared" si="70"/>
        <v>214.02</v>
      </c>
      <c r="AL74" s="127"/>
      <c r="AM74" s="407">
        <f t="shared" si="71"/>
        <v>0</v>
      </c>
      <c r="AN74" s="127"/>
      <c r="AO74" s="407">
        <f t="shared" si="72"/>
        <v>0</v>
      </c>
      <c r="AP74" s="127"/>
      <c r="AQ74" s="407">
        <f t="shared" si="73"/>
        <v>0</v>
      </c>
      <c r="AR74" s="127"/>
      <c r="AS74" s="407">
        <f t="shared" si="74"/>
        <v>0</v>
      </c>
      <c r="AT74" s="127"/>
      <c r="AU74" s="407">
        <f t="shared" si="75"/>
        <v>0</v>
      </c>
      <c r="AV74" s="127"/>
      <c r="AW74" s="407">
        <f t="shared" si="76"/>
        <v>0</v>
      </c>
      <c r="AX74" s="127"/>
      <c r="AY74" s="407">
        <f t="shared" si="77"/>
        <v>0</v>
      </c>
      <c r="AZ74" s="127"/>
      <c r="BA74" s="407">
        <f t="shared" si="78"/>
        <v>0</v>
      </c>
      <c r="BB74" s="127"/>
      <c r="BC74" s="407">
        <f t="shared" si="79"/>
        <v>0</v>
      </c>
      <c r="BD74" s="127"/>
      <c r="BE74" s="407">
        <f t="shared" si="80"/>
        <v>0</v>
      </c>
      <c r="BF74" s="408">
        <f t="shared" si="81"/>
        <v>214.02</v>
      </c>
      <c r="BG74" s="408">
        <f t="shared" si="82"/>
        <v>214.02</v>
      </c>
      <c r="BH74" s="409" t="b">
        <f t="shared" si="83"/>
        <v>1</v>
      </c>
      <c r="BI74" s="408">
        <f t="shared" si="84"/>
        <v>0</v>
      </c>
      <c r="BJ74" s="410">
        <f t="shared" si="86"/>
        <v>21110142</v>
      </c>
      <c r="BK74" s="411">
        <v>348</v>
      </c>
      <c r="BL74" s="411">
        <v>5</v>
      </c>
      <c r="BM74" s="412">
        <f t="shared" si="87"/>
        <v>30</v>
      </c>
      <c r="BN74" s="412">
        <f t="shared" si="88"/>
        <v>0</v>
      </c>
      <c r="BO74" s="412">
        <f t="shared" si="89"/>
        <v>0</v>
      </c>
      <c r="BP74" s="412">
        <f t="shared" si="90"/>
        <v>0</v>
      </c>
      <c r="BQ74" s="413">
        <f t="shared" si="91"/>
        <v>6.15</v>
      </c>
      <c r="BR74" s="414">
        <f t="shared" si="85"/>
        <v>16</v>
      </c>
      <c r="BS74" s="414">
        <v>0</v>
      </c>
      <c r="BT74" s="414">
        <v>1</v>
      </c>
      <c r="BU74" s="414" t="s">
        <v>139</v>
      </c>
      <c r="BV74" s="414" t="str">
        <f t="shared" si="92"/>
        <v>0</v>
      </c>
      <c r="BW74" s="414" t="str">
        <f t="shared" si="93"/>
        <v>0</v>
      </c>
      <c r="BX74" s="414" t="str">
        <f t="shared" si="94"/>
        <v>1</v>
      </c>
      <c r="BY74" s="414" t="s">
        <v>23</v>
      </c>
      <c r="BZ74" s="408">
        <f t="shared" si="95"/>
        <v>0</v>
      </c>
      <c r="CA74" s="408">
        <f t="shared" si="96"/>
        <v>214.02</v>
      </c>
      <c r="CB74" s="408">
        <f t="shared" si="97"/>
        <v>0</v>
      </c>
      <c r="CC74" s="408">
        <f t="shared" si="98"/>
        <v>0</v>
      </c>
      <c r="CD74" s="408">
        <f t="shared" si="99"/>
        <v>0</v>
      </c>
      <c r="CE74" s="408">
        <f t="shared" si="100"/>
        <v>0</v>
      </c>
      <c r="CF74" s="408">
        <f t="shared" si="101"/>
        <v>0</v>
      </c>
      <c r="CG74" s="408">
        <f t="shared" si="102"/>
        <v>0</v>
      </c>
      <c r="CH74" s="408">
        <f t="shared" si="103"/>
        <v>0</v>
      </c>
      <c r="CI74" s="408">
        <f t="shared" si="104"/>
        <v>0</v>
      </c>
      <c r="CJ74" s="253">
        <f t="shared" si="105"/>
        <v>0</v>
      </c>
      <c r="CK74" s="253">
        <f t="shared" si="106"/>
        <v>0</v>
      </c>
    </row>
    <row r="75" spans="2:89" s="218" customFormat="1" x14ac:dyDescent="0.3">
      <c r="B75" s="415">
        <v>36</v>
      </c>
      <c r="C75" s="195">
        <v>211011</v>
      </c>
      <c r="D75" s="416">
        <v>21110142</v>
      </c>
      <c r="E75" s="417" t="s">
        <v>209</v>
      </c>
      <c r="F75" s="198" t="s">
        <v>344</v>
      </c>
      <c r="G75" s="198" t="s">
        <v>345</v>
      </c>
      <c r="H75" s="418" t="s">
        <v>18</v>
      </c>
      <c r="I75" s="415"/>
      <c r="J75" s="418" t="s">
        <v>19</v>
      </c>
      <c r="K75" s="200">
        <f t="shared" si="0"/>
        <v>52</v>
      </c>
      <c r="L75" s="419" t="s">
        <v>20</v>
      </c>
      <c r="M75" s="401">
        <v>16</v>
      </c>
      <c r="N75" s="402">
        <f t="shared" si="107"/>
        <v>6.13</v>
      </c>
      <c r="O75" s="420">
        <v>6.13</v>
      </c>
      <c r="P75" s="110">
        <f t="shared" si="58"/>
        <v>369.76159999999999</v>
      </c>
      <c r="Q75" s="195" t="s">
        <v>139</v>
      </c>
      <c r="R75" s="113">
        <f t="shared" si="59"/>
        <v>6</v>
      </c>
      <c r="S75" s="114">
        <f t="shared" si="60"/>
        <v>42.6648</v>
      </c>
      <c r="T75" s="113">
        <f t="shared" si="61"/>
        <v>16</v>
      </c>
      <c r="U75" s="115">
        <f t="shared" si="62"/>
        <v>113.77279999999999</v>
      </c>
      <c r="V75" s="113">
        <f t="shared" si="63"/>
        <v>15</v>
      </c>
      <c r="W75" s="115">
        <f t="shared" si="64"/>
        <v>106.66199999999999</v>
      </c>
      <c r="X75" s="113">
        <f t="shared" si="65"/>
        <v>15</v>
      </c>
      <c r="Y75" s="115">
        <f t="shared" si="66"/>
        <v>106.66199999999999</v>
      </c>
      <c r="Z75" s="116">
        <f t="shared" si="67"/>
        <v>369.76159999999993</v>
      </c>
      <c r="AA75" s="117" t="b">
        <f t="shared" si="68"/>
        <v>1</v>
      </c>
      <c r="AB75" s="415"/>
      <c r="AC75" s="429"/>
      <c r="AD75" s="399" t="s">
        <v>22</v>
      </c>
      <c r="AE75" s="108" t="s">
        <v>23</v>
      </c>
      <c r="AF75" s="430"/>
      <c r="AG75" s="431"/>
      <c r="AH75" s="216"/>
      <c r="AI75" s="407">
        <f t="shared" si="69"/>
        <v>0</v>
      </c>
      <c r="AJ75" s="216"/>
      <c r="AK75" s="407">
        <f t="shared" si="70"/>
        <v>0</v>
      </c>
      <c r="AL75" s="216">
        <v>6</v>
      </c>
      <c r="AM75" s="407">
        <f t="shared" si="71"/>
        <v>42.6648</v>
      </c>
      <c r="AN75" s="216">
        <v>6</v>
      </c>
      <c r="AO75" s="407">
        <f t="shared" si="72"/>
        <v>42.6648</v>
      </c>
      <c r="AP75" s="216">
        <v>5</v>
      </c>
      <c r="AQ75" s="407">
        <f t="shared" si="73"/>
        <v>35.553999999999995</v>
      </c>
      <c r="AR75" s="216">
        <v>5</v>
      </c>
      <c r="AS75" s="407">
        <f t="shared" si="74"/>
        <v>35.553999999999995</v>
      </c>
      <c r="AT75" s="216">
        <v>5</v>
      </c>
      <c r="AU75" s="407">
        <f t="shared" si="75"/>
        <v>35.553999999999995</v>
      </c>
      <c r="AV75" s="216">
        <v>5</v>
      </c>
      <c r="AW75" s="407">
        <f t="shared" si="76"/>
        <v>35.553999999999995</v>
      </c>
      <c r="AX75" s="216">
        <v>5</v>
      </c>
      <c r="AY75" s="407">
        <f t="shared" si="77"/>
        <v>35.553999999999995</v>
      </c>
      <c r="AZ75" s="216">
        <v>5</v>
      </c>
      <c r="BA75" s="407">
        <f t="shared" si="78"/>
        <v>35.553999999999995</v>
      </c>
      <c r="BB75" s="216">
        <v>5</v>
      </c>
      <c r="BC75" s="407">
        <f t="shared" si="79"/>
        <v>35.553999999999995</v>
      </c>
      <c r="BD75" s="216">
        <v>5</v>
      </c>
      <c r="BE75" s="407">
        <f t="shared" si="80"/>
        <v>35.553999999999995</v>
      </c>
      <c r="BF75" s="408">
        <f t="shared" si="81"/>
        <v>369.76159999999999</v>
      </c>
      <c r="BG75" s="408">
        <f t="shared" si="82"/>
        <v>369.76159999999999</v>
      </c>
      <c r="BH75" s="409" t="b">
        <f t="shared" si="83"/>
        <v>1</v>
      </c>
      <c r="BI75" s="408">
        <f t="shared" si="84"/>
        <v>0</v>
      </c>
      <c r="BJ75" s="410">
        <f t="shared" si="86"/>
        <v>21110142</v>
      </c>
      <c r="BK75" s="411">
        <v>348</v>
      </c>
      <c r="BL75" s="411">
        <v>5</v>
      </c>
      <c r="BM75" s="412">
        <f t="shared" si="87"/>
        <v>6</v>
      </c>
      <c r="BN75" s="412">
        <f t="shared" si="88"/>
        <v>16</v>
      </c>
      <c r="BO75" s="412">
        <f t="shared" si="89"/>
        <v>15</v>
      </c>
      <c r="BP75" s="412">
        <f t="shared" si="90"/>
        <v>15</v>
      </c>
      <c r="BQ75" s="413">
        <f t="shared" si="91"/>
        <v>6.13</v>
      </c>
      <c r="BR75" s="414">
        <f t="shared" si="85"/>
        <v>16</v>
      </c>
      <c r="BS75" s="414">
        <v>0</v>
      </c>
      <c r="BT75" s="414">
        <v>1</v>
      </c>
      <c r="BU75" s="414" t="s">
        <v>139</v>
      </c>
      <c r="BV75" s="414" t="str">
        <f t="shared" si="92"/>
        <v>0</v>
      </c>
      <c r="BW75" s="414" t="str">
        <f t="shared" si="93"/>
        <v>0</v>
      </c>
      <c r="BX75" s="414" t="str">
        <f t="shared" si="94"/>
        <v>1</v>
      </c>
      <c r="BY75" s="414" t="s">
        <v>23</v>
      </c>
      <c r="BZ75" s="408">
        <f t="shared" si="95"/>
        <v>0</v>
      </c>
      <c r="CA75" s="408">
        <f t="shared" si="96"/>
        <v>0</v>
      </c>
      <c r="CB75" s="408">
        <f t="shared" si="97"/>
        <v>42.6648</v>
      </c>
      <c r="CC75" s="408">
        <f t="shared" si="98"/>
        <v>42.6648</v>
      </c>
      <c r="CD75" s="408">
        <f t="shared" si="99"/>
        <v>35.553999999999995</v>
      </c>
      <c r="CE75" s="408">
        <f t="shared" si="100"/>
        <v>35.553999999999995</v>
      </c>
      <c r="CF75" s="408">
        <f t="shared" si="101"/>
        <v>35.553999999999995</v>
      </c>
      <c r="CG75" s="408">
        <f t="shared" si="102"/>
        <v>35.553999999999995</v>
      </c>
      <c r="CH75" s="408">
        <f t="shared" si="103"/>
        <v>35.553999999999995</v>
      </c>
      <c r="CI75" s="408">
        <f t="shared" si="104"/>
        <v>35.553999999999995</v>
      </c>
      <c r="CJ75" s="253">
        <f t="shared" si="105"/>
        <v>35.553999999999995</v>
      </c>
      <c r="CK75" s="253">
        <f t="shared" si="106"/>
        <v>35.553999999999995</v>
      </c>
    </row>
    <row r="76" spans="2:89" x14ac:dyDescent="0.3">
      <c r="B76" s="396">
        <v>37</v>
      </c>
      <c r="C76" s="192">
        <v>211011</v>
      </c>
      <c r="D76" s="397">
        <v>21110147</v>
      </c>
      <c r="E76" s="398" t="s">
        <v>159</v>
      </c>
      <c r="F76" s="108" t="s">
        <v>344</v>
      </c>
      <c r="G76" s="108" t="s">
        <v>345</v>
      </c>
      <c r="H76" s="399" t="s">
        <v>18</v>
      </c>
      <c r="I76" s="400"/>
      <c r="J76" s="399" t="s">
        <v>19</v>
      </c>
      <c r="K76" s="111">
        <f t="shared" si="0"/>
        <v>11</v>
      </c>
      <c r="L76" s="401" t="s">
        <v>20</v>
      </c>
      <c r="M76" s="401">
        <v>16</v>
      </c>
      <c r="N76" s="402">
        <f t="shared" si="107"/>
        <v>7.25</v>
      </c>
      <c r="O76" s="403">
        <v>7.25</v>
      </c>
      <c r="P76" s="110">
        <f t="shared" si="58"/>
        <v>92.51</v>
      </c>
      <c r="Q76" s="153" t="s">
        <v>139</v>
      </c>
      <c r="R76" s="113">
        <f t="shared" si="59"/>
        <v>11</v>
      </c>
      <c r="S76" s="114">
        <f t="shared" si="60"/>
        <v>92.51</v>
      </c>
      <c r="T76" s="113">
        <f t="shared" si="61"/>
        <v>0</v>
      </c>
      <c r="U76" s="115">
        <f t="shared" si="62"/>
        <v>0</v>
      </c>
      <c r="V76" s="113">
        <f t="shared" si="63"/>
        <v>0</v>
      </c>
      <c r="W76" s="115">
        <f t="shared" si="64"/>
        <v>0</v>
      </c>
      <c r="X76" s="113">
        <f t="shared" si="65"/>
        <v>0</v>
      </c>
      <c r="Y76" s="115">
        <f t="shared" si="66"/>
        <v>0</v>
      </c>
      <c r="Z76" s="116">
        <f t="shared" si="67"/>
        <v>92.51</v>
      </c>
      <c r="AA76" s="117" t="b">
        <f t="shared" si="68"/>
        <v>1</v>
      </c>
      <c r="AB76" s="400"/>
      <c r="AC76" s="426"/>
      <c r="AD76" s="399" t="s">
        <v>22</v>
      </c>
      <c r="AE76" s="108" t="s">
        <v>23</v>
      </c>
      <c r="AF76" s="427"/>
      <c r="AG76" s="428"/>
      <c r="AH76" s="127">
        <v>0</v>
      </c>
      <c r="AI76" s="407">
        <f t="shared" si="69"/>
        <v>0</v>
      </c>
      <c r="AJ76" s="127">
        <v>11</v>
      </c>
      <c r="AK76" s="407">
        <f t="shared" si="70"/>
        <v>92.51</v>
      </c>
      <c r="AL76" s="127"/>
      <c r="AM76" s="407">
        <f t="shared" si="71"/>
        <v>0</v>
      </c>
      <c r="AN76" s="127"/>
      <c r="AO76" s="407">
        <f t="shared" si="72"/>
        <v>0</v>
      </c>
      <c r="AP76" s="127"/>
      <c r="AQ76" s="407">
        <f t="shared" si="73"/>
        <v>0</v>
      </c>
      <c r="AR76" s="127"/>
      <c r="AS76" s="407">
        <f t="shared" si="74"/>
        <v>0</v>
      </c>
      <c r="AT76" s="127"/>
      <c r="AU76" s="407">
        <f t="shared" si="75"/>
        <v>0</v>
      </c>
      <c r="AV76" s="127"/>
      <c r="AW76" s="407">
        <f t="shared" si="76"/>
        <v>0</v>
      </c>
      <c r="AX76" s="127"/>
      <c r="AY76" s="407">
        <f t="shared" si="77"/>
        <v>0</v>
      </c>
      <c r="AZ76" s="127"/>
      <c r="BA76" s="407">
        <f t="shared" si="78"/>
        <v>0</v>
      </c>
      <c r="BB76" s="127"/>
      <c r="BC76" s="407">
        <f t="shared" si="79"/>
        <v>0</v>
      </c>
      <c r="BD76" s="127"/>
      <c r="BE76" s="407">
        <f t="shared" si="80"/>
        <v>0</v>
      </c>
      <c r="BF76" s="408">
        <f t="shared" si="81"/>
        <v>92.51</v>
      </c>
      <c r="BG76" s="408">
        <f t="shared" si="82"/>
        <v>92.51</v>
      </c>
      <c r="BH76" s="409" t="b">
        <f t="shared" si="83"/>
        <v>1</v>
      </c>
      <c r="BI76" s="408">
        <f t="shared" si="84"/>
        <v>0</v>
      </c>
      <c r="BJ76" s="410">
        <f t="shared" si="86"/>
        <v>21110147</v>
      </c>
      <c r="BK76" s="411">
        <v>348</v>
      </c>
      <c r="BL76" s="411">
        <v>5</v>
      </c>
      <c r="BM76" s="412">
        <f t="shared" si="87"/>
        <v>11</v>
      </c>
      <c r="BN76" s="412">
        <f t="shared" si="88"/>
        <v>0</v>
      </c>
      <c r="BO76" s="412">
        <f t="shared" si="89"/>
        <v>0</v>
      </c>
      <c r="BP76" s="412">
        <f t="shared" si="90"/>
        <v>0</v>
      </c>
      <c r="BQ76" s="413">
        <f t="shared" si="91"/>
        <v>7.25</v>
      </c>
      <c r="BR76" s="414">
        <f t="shared" si="85"/>
        <v>16</v>
      </c>
      <c r="BS76" s="414">
        <v>0</v>
      </c>
      <c r="BT76" s="414">
        <v>1</v>
      </c>
      <c r="BU76" s="414" t="s">
        <v>139</v>
      </c>
      <c r="BV76" s="414" t="str">
        <f t="shared" si="92"/>
        <v>0</v>
      </c>
      <c r="BW76" s="414" t="str">
        <f t="shared" si="93"/>
        <v>0</v>
      </c>
      <c r="BX76" s="414" t="str">
        <f t="shared" si="94"/>
        <v>1</v>
      </c>
      <c r="BY76" s="414" t="s">
        <v>23</v>
      </c>
      <c r="BZ76" s="408">
        <f t="shared" si="95"/>
        <v>0</v>
      </c>
      <c r="CA76" s="408">
        <f t="shared" si="96"/>
        <v>92.51</v>
      </c>
      <c r="CB76" s="408">
        <f t="shared" si="97"/>
        <v>0</v>
      </c>
      <c r="CC76" s="408">
        <f t="shared" si="98"/>
        <v>0</v>
      </c>
      <c r="CD76" s="408">
        <f t="shared" si="99"/>
        <v>0</v>
      </c>
      <c r="CE76" s="408">
        <f t="shared" si="100"/>
        <v>0</v>
      </c>
      <c r="CF76" s="408">
        <f t="shared" si="101"/>
        <v>0</v>
      </c>
      <c r="CG76" s="408">
        <f t="shared" si="102"/>
        <v>0</v>
      </c>
      <c r="CH76" s="408">
        <f t="shared" si="103"/>
        <v>0</v>
      </c>
      <c r="CI76" s="408">
        <f t="shared" si="104"/>
        <v>0</v>
      </c>
      <c r="CJ76" s="253">
        <f t="shared" si="105"/>
        <v>0</v>
      </c>
      <c r="CK76" s="253">
        <f t="shared" si="106"/>
        <v>0</v>
      </c>
    </row>
    <row r="77" spans="2:89" s="218" customFormat="1" x14ac:dyDescent="0.3">
      <c r="B77" s="415">
        <v>37</v>
      </c>
      <c r="C77" s="195">
        <v>211011</v>
      </c>
      <c r="D77" s="416">
        <v>21110147</v>
      </c>
      <c r="E77" s="417" t="s">
        <v>159</v>
      </c>
      <c r="F77" s="198" t="s">
        <v>344</v>
      </c>
      <c r="G77" s="198" t="s">
        <v>345</v>
      </c>
      <c r="H77" s="418" t="s">
        <v>18</v>
      </c>
      <c r="I77" s="415"/>
      <c r="J77" s="418" t="s">
        <v>19</v>
      </c>
      <c r="K77" s="200">
        <f t="shared" si="0"/>
        <v>160</v>
      </c>
      <c r="L77" s="419" t="s">
        <v>20</v>
      </c>
      <c r="M77" s="401">
        <v>16</v>
      </c>
      <c r="N77" s="402">
        <f t="shared" si="107"/>
        <v>6.73</v>
      </c>
      <c r="O77" s="420">
        <v>6.73</v>
      </c>
      <c r="P77" s="110">
        <f t="shared" si="58"/>
        <v>1249.088</v>
      </c>
      <c r="Q77" s="195" t="s">
        <v>139</v>
      </c>
      <c r="R77" s="113">
        <f t="shared" si="59"/>
        <v>60</v>
      </c>
      <c r="S77" s="114">
        <f t="shared" si="60"/>
        <v>468.40800000000002</v>
      </c>
      <c r="T77" s="113">
        <f t="shared" si="61"/>
        <v>70</v>
      </c>
      <c r="U77" s="115">
        <f t="shared" si="62"/>
        <v>546.476</v>
      </c>
      <c r="V77" s="113">
        <f t="shared" si="63"/>
        <v>15</v>
      </c>
      <c r="W77" s="115">
        <f t="shared" si="64"/>
        <v>117.102</v>
      </c>
      <c r="X77" s="113">
        <f t="shared" si="65"/>
        <v>15</v>
      </c>
      <c r="Y77" s="115">
        <f t="shared" si="66"/>
        <v>117.102</v>
      </c>
      <c r="Z77" s="116">
        <f t="shared" si="67"/>
        <v>1249.0880000000002</v>
      </c>
      <c r="AA77" s="117" t="b">
        <f t="shared" si="68"/>
        <v>1</v>
      </c>
      <c r="AB77" s="415"/>
      <c r="AC77" s="429"/>
      <c r="AD77" s="399" t="s">
        <v>22</v>
      </c>
      <c r="AE77" s="108" t="s">
        <v>23</v>
      </c>
      <c r="AF77" s="430"/>
      <c r="AG77" s="431"/>
      <c r="AH77" s="216"/>
      <c r="AI77" s="407">
        <f t="shared" si="69"/>
        <v>0</v>
      </c>
      <c r="AJ77" s="216"/>
      <c r="AK77" s="407">
        <f t="shared" si="70"/>
        <v>0</v>
      </c>
      <c r="AL77" s="216">
        <v>60</v>
      </c>
      <c r="AM77" s="407">
        <f t="shared" si="71"/>
        <v>468.40800000000002</v>
      </c>
      <c r="AN77" s="216">
        <v>60</v>
      </c>
      <c r="AO77" s="407">
        <f t="shared" si="72"/>
        <v>468.40800000000002</v>
      </c>
      <c r="AP77" s="216">
        <v>5</v>
      </c>
      <c r="AQ77" s="407">
        <f t="shared" si="73"/>
        <v>39.033999999999999</v>
      </c>
      <c r="AR77" s="216">
        <v>5</v>
      </c>
      <c r="AS77" s="407">
        <f t="shared" si="74"/>
        <v>39.033999999999999</v>
      </c>
      <c r="AT77" s="216">
        <v>5</v>
      </c>
      <c r="AU77" s="407">
        <f t="shared" si="75"/>
        <v>39.033999999999999</v>
      </c>
      <c r="AV77" s="216">
        <v>5</v>
      </c>
      <c r="AW77" s="407">
        <f t="shared" si="76"/>
        <v>39.033999999999999</v>
      </c>
      <c r="AX77" s="216">
        <v>5</v>
      </c>
      <c r="AY77" s="407">
        <f t="shared" si="77"/>
        <v>39.033999999999999</v>
      </c>
      <c r="AZ77" s="216">
        <v>5</v>
      </c>
      <c r="BA77" s="407">
        <f t="shared" si="78"/>
        <v>39.033999999999999</v>
      </c>
      <c r="BB77" s="216">
        <v>5</v>
      </c>
      <c r="BC77" s="407">
        <f t="shared" si="79"/>
        <v>39.033999999999999</v>
      </c>
      <c r="BD77" s="216">
        <v>5</v>
      </c>
      <c r="BE77" s="407">
        <f t="shared" si="80"/>
        <v>39.033999999999999</v>
      </c>
      <c r="BF77" s="408">
        <f t="shared" si="81"/>
        <v>1249.088</v>
      </c>
      <c r="BG77" s="408">
        <f t="shared" si="82"/>
        <v>1249.0880000000002</v>
      </c>
      <c r="BH77" s="409" t="b">
        <f t="shared" si="83"/>
        <v>1</v>
      </c>
      <c r="BI77" s="408">
        <f t="shared" si="84"/>
        <v>0</v>
      </c>
      <c r="BJ77" s="410">
        <f t="shared" si="86"/>
        <v>21110147</v>
      </c>
      <c r="BK77" s="411">
        <v>348</v>
      </c>
      <c r="BL77" s="411">
        <v>5</v>
      </c>
      <c r="BM77" s="412">
        <f t="shared" si="87"/>
        <v>60</v>
      </c>
      <c r="BN77" s="412">
        <f t="shared" si="88"/>
        <v>70</v>
      </c>
      <c r="BO77" s="412">
        <f t="shared" si="89"/>
        <v>15</v>
      </c>
      <c r="BP77" s="412">
        <f t="shared" si="90"/>
        <v>15</v>
      </c>
      <c r="BQ77" s="413">
        <f t="shared" si="91"/>
        <v>6.73</v>
      </c>
      <c r="BR77" s="414">
        <f t="shared" si="85"/>
        <v>16</v>
      </c>
      <c r="BS77" s="414">
        <v>0</v>
      </c>
      <c r="BT77" s="414">
        <v>1</v>
      </c>
      <c r="BU77" s="414" t="s">
        <v>139</v>
      </c>
      <c r="BV77" s="414" t="str">
        <f t="shared" si="92"/>
        <v>0</v>
      </c>
      <c r="BW77" s="414" t="str">
        <f t="shared" si="93"/>
        <v>0</v>
      </c>
      <c r="BX77" s="414" t="str">
        <f t="shared" si="94"/>
        <v>1</v>
      </c>
      <c r="BY77" s="414" t="s">
        <v>23</v>
      </c>
      <c r="BZ77" s="408">
        <f t="shared" si="95"/>
        <v>0</v>
      </c>
      <c r="CA77" s="408">
        <f t="shared" si="96"/>
        <v>0</v>
      </c>
      <c r="CB77" s="408">
        <f t="shared" si="97"/>
        <v>468.40800000000002</v>
      </c>
      <c r="CC77" s="408">
        <f t="shared" si="98"/>
        <v>468.40800000000002</v>
      </c>
      <c r="CD77" s="408">
        <f t="shared" si="99"/>
        <v>39.033999999999999</v>
      </c>
      <c r="CE77" s="408">
        <f t="shared" si="100"/>
        <v>39.033999999999999</v>
      </c>
      <c r="CF77" s="408">
        <f t="shared" si="101"/>
        <v>39.033999999999999</v>
      </c>
      <c r="CG77" s="408">
        <f t="shared" si="102"/>
        <v>39.033999999999999</v>
      </c>
      <c r="CH77" s="408">
        <f t="shared" si="103"/>
        <v>39.033999999999999</v>
      </c>
      <c r="CI77" s="408">
        <f t="shared" si="104"/>
        <v>39.033999999999999</v>
      </c>
      <c r="CJ77" s="253">
        <f t="shared" si="105"/>
        <v>39.033999999999999</v>
      </c>
      <c r="CK77" s="253">
        <f t="shared" si="106"/>
        <v>39.033999999999999</v>
      </c>
    </row>
    <row r="78" spans="2:89" x14ac:dyDescent="0.3">
      <c r="B78" s="396">
        <v>38</v>
      </c>
      <c r="C78" s="192">
        <v>211011</v>
      </c>
      <c r="D78" s="397">
        <v>21110149</v>
      </c>
      <c r="E78" s="398" t="s">
        <v>160</v>
      </c>
      <c r="F78" s="108" t="s">
        <v>344</v>
      </c>
      <c r="G78" s="108" t="s">
        <v>345</v>
      </c>
      <c r="H78" s="399" t="s">
        <v>18</v>
      </c>
      <c r="I78" s="400"/>
      <c r="J78" s="399" t="s">
        <v>19</v>
      </c>
      <c r="K78" s="111">
        <f t="shared" si="0"/>
        <v>0</v>
      </c>
      <c r="L78" s="401" t="s">
        <v>20</v>
      </c>
      <c r="M78" s="401">
        <v>16</v>
      </c>
      <c r="N78" s="402">
        <f t="shared" si="107"/>
        <v>6</v>
      </c>
      <c r="O78" s="403">
        <v>6</v>
      </c>
      <c r="P78" s="110">
        <f t="shared" si="58"/>
        <v>0</v>
      </c>
      <c r="Q78" s="153" t="s">
        <v>139</v>
      </c>
      <c r="R78" s="113">
        <f t="shared" si="59"/>
        <v>0</v>
      </c>
      <c r="S78" s="114">
        <f t="shared" si="60"/>
        <v>0</v>
      </c>
      <c r="T78" s="113">
        <f t="shared" si="61"/>
        <v>0</v>
      </c>
      <c r="U78" s="115">
        <f t="shared" si="62"/>
        <v>0</v>
      </c>
      <c r="V78" s="113">
        <f t="shared" si="63"/>
        <v>0</v>
      </c>
      <c r="W78" s="115">
        <f t="shared" si="64"/>
        <v>0</v>
      </c>
      <c r="X78" s="113">
        <f t="shared" si="65"/>
        <v>0</v>
      </c>
      <c r="Y78" s="115">
        <f t="shared" si="66"/>
        <v>0</v>
      </c>
      <c r="Z78" s="116">
        <f t="shared" si="67"/>
        <v>0</v>
      </c>
      <c r="AA78" s="117" t="b">
        <f t="shared" si="68"/>
        <v>1</v>
      </c>
      <c r="AB78" s="400"/>
      <c r="AC78" s="426"/>
      <c r="AD78" s="399" t="s">
        <v>22</v>
      </c>
      <c r="AE78" s="108" t="s">
        <v>23</v>
      </c>
      <c r="AF78" s="427"/>
      <c r="AG78" s="428"/>
      <c r="AH78" s="127">
        <v>0</v>
      </c>
      <c r="AI78" s="407">
        <f t="shared" si="69"/>
        <v>0</v>
      </c>
      <c r="AJ78" s="127">
        <v>0</v>
      </c>
      <c r="AK78" s="407">
        <f t="shared" si="70"/>
        <v>0</v>
      </c>
      <c r="AL78" s="127"/>
      <c r="AM78" s="407">
        <f t="shared" si="71"/>
        <v>0</v>
      </c>
      <c r="AN78" s="127"/>
      <c r="AO78" s="407">
        <f t="shared" si="72"/>
        <v>0</v>
      </c>
      <c r="AP78" s="127"/>
      <c r="AQ78" s="407">
        <f t="shared" si="73"/>
        <v>0</v>
      </c>
      <c r="AR78" s="127"/>
      <c r="AS78" s="407">
        <f t="shared" si="74"/>
        <v>0</v>
      </c>
      <c r="AT78" s="127"/>
      <c r="AU78" s="407">
        <f t="shared" si="75"/>
        <v>0</v>
      </c>
      <c r="AV78" s="127"/>
      <c r="AW78" s="407">
        <f t="shared" si="76"/>
        <v>0</v>
      </c>
      <c r="AX78" s="127"/>
      <c r="AY78" s="407">
        <f t="shared" si="77"/>
        <v>0</v>
      </c>
      <c r="AZ78" s="127"/>
      <c r="BA78" s="407">
        <f t="shared" si="78"/>
        <v>0</v>
      </c>
      <c r="BB78" s="127"/>
      <c r="BC78" s="407">
        <f t="shared" si="79"/>
        <v>0</v>
      </c>
      <c r="BD78" s="127"/>
      <c r="BE78" s="407">
        <f t="shared" si="80"/>
        <v>0</v>
      </c>
      <c r="BF78" s="408">
        <f t="shared" si="81"/>
        <v>0</v>
      </c>
      <c r="BG78" s="408">
        <f t="shared" si="82"/>
        <v>0</v>
      </c>
      <c r="BH78" s="409" t="b">
        <f t="shared" si="83"/>
        <v>1</v>
      </c>
      <c r="BI78" s="408">
        <f t="shared" si="84"/>
        <v>0</v>
      </c>
      <c r="BJ78" s="410">
        <f t="shared" si="86"/>
        <v>21110149</v>
      </c>
      <c r="BK78" s="411">
        <v>348</v>
      </c>
      <c r="BL78" s="411">
        <v>5</v>
      </c>
      <c r="BM78" s="412">
        <f t="shared" si="87"/>
        <v>0</v>
      </c>
      <c r="BN78" s="412">
        <f t="shared" si="88"/>
        <v>0</v>
      </c>
      <c r="BO78" s="412">
        <f t="shared" si="89"/>
        <v>0</v>
      </c>
      <c r="BP78" s="412">
        <f t="shared" si="90"/>
        <v>0</v>
      </c>
      <c r="BQ78" s="413">
        <f t="shared" si="91"/>
        <v>6</v>
      </c>
      <c r="BR78" s="414">
        <f t="shared" si="85"/>
        <v>16</v>
      </c>
      <c r="BS78" s="414">
        <v>0</v>
      </c>
      <c r="BT78" s="414">
        <v>1</v>
      </c>
      <c r="BU78" s="414" t="s">
        <v>139</v>
      </c>
      <c r="BV78" s="414" t="str">
        <f t="shared" si="92"/>
        <v>0</v>
      </c>
      <c r="BW78" s="414" t="str">
        <f t="shared" si="93"/>
        <v>0</v>
      </c>
      <c r="BX78" s="414" t="str">
        <f t="shared" si="94"/>
        <v>1</v>
      </c>
      <c r="BY78" s="414" t="s">
        <v>23</v>
      </c>
      <c r="BZ78" s="408">
        <f t="shared" si="95"/>
        <v>0</v>
      </c>
      <c r="CA78" s="408">
        <f t="shared" si="96"/>
        <v>0</v>
      </c>
      <c r="CB78" s="408">
        <f t="shared" si="97"/>
        <v>0</v>
      </c>
      <c r="CC78" s="408">
        <f t="shared" si="98"/>
        <v>0</v>
      </c>
      <c r="CD78" s="408">
        <f t="shared" si="99"/>
        <v>0</v>
      </c>
      <c r="CE78" s="408">
        <f t="shared" si="100"/>
        <v>0</v>
      </c>
      <c r="CF78" s="408">
        <f t="shared" si="101"/>
        <v>0</v>
      </c>
      <c r="CG78" s="408">
        <f t="shared" si="102"/>
        <v>0</v>
      </c>
      <c r="CH78" s="408">
        <f t="shared" si="103"/>
        <v>0</v>
      </c>
      <c r="CI78" s="408">
        <f t="shared" si="104"/>
        <v>0</v>
      </c>
      <c r="CJ78" s="253">
        <f t="shared" si="105"/>
        <v>0</v>
      </c>
      <c r="CK78" s="253">
        <f t="shared" si="106"/>
        <v>0</v>
      </c>
    </row>
    <row r="79" spans="2:89" s="218" customFormat="1" x14ac:dyDescent="0.3">
      <c r="B79" s="415">
        <v>38</v>
      </c>
      <c r="C79" s="195">
        <v>211011</v>
      </c>
      <c r="D79" s="416">
        <v>21110149</v>
      </c>
      <c r="E79" s="417" t="s">
        <v>160</v>
      </c>
      <c r="F79" s="198" t="s">
        <v>344</v>
      </c>
      <c r="G79" s="198" t="s">
        <v>345</v>
      </c>
      <c r="H79" s="418" t="s">
        <v>18</v>
      </c>
      <c r="I79" s="415"/>
      <c r="J79" s="418" t="s">
        <v>19</v>
      </c>
      <c r="K79" s="200">
        <f t="shared" si="0"/>
        <v>94</v>
      </c>
      <c r="L79" s="419" t="s">
        <v>20</v>
      </c>
      <c r="M79" s="401">
        <v>16</v>
      </c>
      <c r="N79" s="402">
        <f t="shared" si="107"/>
        <v>5.53</v>
      </c>
      <c r="O79" s="420">
        <v>5.53</v>
      </c>
      <c r="P79" s="110">
        <f t="shared" si="58"/>
        <v>602.99119999999994</v>
      </c>
      <c r="Q79" s="195" t="s">
        <v>139</v>
      </c>
      <c r="R79" s="113">
        <f t="shared" si="59"/>
        <v>12</v>
      </c>
      <c r="S79" s="114">
        <f t="shared" si="60"/>
        <v>76.977599999999995</v>
      </c>
      <c r="T79" s="113">
        <f t="shared" si="61"/>
        <v>32</v>
      </c>
      <c r="U79" s="115">
        <f t="shared" si="62"/>
        <v>205.27359999999999</v>
      </c>
      <c r="V79" s="113">
        <f t="shared" si="63"/>
        <v>25</v>
      </c>
      <c r="W79" s="115">
        <f t="shared" si="64"/>
        <v>160.37</v>
      </c>
      <c r="X79" s="113">
        <f t="shared" si="65"/>
        <v>25</v>
      </c>
      <c r="Y79" s="115">
        <f t="shared" si="66"/>
        <v>160.37</v>
      </c>
      <c r="Z79" s="116">
        <f t="shared" si="67"/>
        <v>602.99119999999994</v>
      </c>
      <c r="AA79" s="117" t="b">
        <f t="shared" si="68"/>
        <v>1</v>
      </c>
      <c r="AB79" s="415"/>
      <c r="AC79" s="429"/>
      <c r="AD79" s="399" t="s">
        <v>22</v>
      </c>
      <c r="AE79" s="108" t="s">
        <v>23</v>
      </c>
      <c r="AF79" s="430"/>
      <c r="AG79" s="431"/>
      <c r="AH79" s="216"/>
      <c r="AI79" s="407">
        <f t="shared" si="69"/>
        <v>0</v>
      </c>
      <c r="AJ79" s="216"/>
      <c r="AK79" s="407">
        <f t="shared" si="70"/>
        <v>0</v>
      </c>
      <c r="AL79" s="216">
        <v>12</v>
      </c>
      <c r="AM79" s="407">
        <f t="shared" si="71"/>
        <v>76.977599999999995</v>
      </c>
      <c r="AN79" s="216">
        <v>12</v>
      </c>
      <c r="AO79" s="407">
        <f t="shared" si="72"/>
        <v>76.977599999999995</v>
      </c>
      <c r="AP79" s="216">
        <v>10</v>
      </c>
      <c r="AQ79" s="407">
        <f t="shared" si="73"/>
        <v>64.147999999999996</v>
      </c>
      <c r="AR79" s="216">
        <v>10</v>
      </c>
      <c r="AS79" s="407">
        <f t="shared" si="74"/>
        <v>64.147999999999996</v>
      </c>
      <c r="AT79" s="216">
        <v>5</v>
      </c>
      <c r="AU79" s="407">
        <f t="shared" si="75"/>
        <v>32.073999999999998</v>
      </c>
      <c r="AV79" s="216">
        <v>10</v>
      </c>
      <c r="AW79" s="407">
        <f t="shared" si="76"/>
        <v>64.147999999999996</v>
      </c>
      <c r="AX79" s="216">
        <v>10</v>
      </c>
      <c r="AY79" s="407">
        <f t="shared" si="77"/>
        <v>64.147999999999996</v>
      </c>
      <c r="AZ79" s="216">
        <v>10</v>
      </c>
      <c r="BA79" s="407">
        <f t="shared" si="78"/>
        <v>64.147999999999996</v>
      </c>
      <c r="BB79" s="216">
        <v>10</v>
      </c>
      <c r="BC79" s="407">
        <f t="shared" si="79"/>
        <v>64.147999999999996</v>
      </c>
      <c r="BD79" s="216">
        <v>5</v>
      </c>
      <c r="BE79" s="407">
        <f t="shared" si="80"/>
        <v>32.073999999999998</v>
      </c>
      <c r="BF79" s="408">
        <f t="shared" si="81"/>
        <v>602.99119999999994</v>
      </c>
      <c r="BG79" s="408">
        <f t="shared" si="82"/>
        <v>602.99119999999994</v>
      </c>
      <c r="BH79" s="409" t="b">
        <f t="shared" si="83"/>
        <v>1</v>
      </c>
      <c r="BI79" s="408">
        <f t="shared" si="84"/>
        <v>0</v>
      </c>
      <c r="BJ79" s="410">
        <f t="shared" si="86"/>
        <v>21110149</v>
      </c>
      <c r="BK79" s="411">
        <v>348</v>
      </c>
      <c r="BL79" s="411">
        <v>5</v>
      </c>
      <c r="BM79" s="412">
        <f t="shared" si="87"/>
        <v>12</v>
      </c>
      <c r="BN79" s="412">
        <f t="shared" si="88"/>
        <v>32</v>
      </c>
      <c r="BO79" s="412">
        <f t="shared" si="89"/>
        <v>25</v>
      </c>
      <c r="BP79" s="412">
        <f t="shared" si="90"/>
        <v>25</v>
      </c>
      <c r="BQ79" s="413">
        <f t="shared" si="91"/>
        <v>5.53</v>
      </c>
      <c r="BR79" s="414">
        <f t="shared" si="85"/>
        <v>16</v>
      </c>
      <c r="BS79" s="414">
        <v>0</v>
      </c>
      <c r="BT79" s="414">
        <v>1</v>
      </c>
      <c r="BU79" s="414" t="s">
        <v>139</v>
      </c>
      <c r="BV79" s="414" t="str">
        <f t="shared" si="92"/>
        <v>0</v>
      </c>
      <c r="BW79" s="414" t="str">
        <f t="shared" si="93"/>
        <v>0</v>
      </c>
      <c r="BX79" s="414" t="str">
        <f t="shared" si="94"/>
        <v>1</v>
      </c>
      <c r="BY79" s="414" t="s">
        <v>23</v>
      </c>
      <c r="BZ79" s="408">
        <f t="shared" si="95"/>
        <v>0</v>
      </c>
      <c r="CA79" s="408">
        <f t="shared" si="96"/>
        <v>0</v>
      </c>
      <c r="CB79" s="408">
        <f t="shared" si="97"/>
        <v>76.977599999999995</v>
      </c>
      <c r="CC79" s="408">
        <f t="shared" si="98"/>
        <v>76.977599999999995</v>
      </c>
      <c r="CD79" s="408">
        <f t="shared" si="99"/>
        <v>64.147999999999996</v>
      </c>
      <c r="CE79" s="408">
        <f t="shared" si="100"/>
        <v>64.147999999999996</v>
      </c>
      <c r="CF79" s="408">
        <f t="shared" si="101"/>
        <v>32.073999999999998</v>
      </c>
      <c r="CG79" s="408">
        <f t="shared" si="102"/>
        <v>64.147999999999996</v>
      </c>
      <c r="CH79" s="408">
        <f t="shared" si="103"/>
        <v>64.147999999999996</v>
      </c>
      <c r="CI79" s="408">
        <f t="shared" si="104"/>
        <v>64.147999999999996</v>
      </c>
      <c r="CJ79" s="253">
        <f t="shared" si="105"/>
        <v>64.147999999999996</v>
      </c>
      <c r="CK79" s="253">
        <f t="shared" si="106"/>
        <v>32.073999999999998</v>
      </c>
    </row>
    <row r="80" spans="2:89" x14ac:dyDescent="0.3">
      <c r="B80" s="396">
        <v>39</v>
      </c>
      <c r="C80" s="192">
        <v>211011</v>
      </c>
      <c r="D80" s="397">
        <v>21110151</v>
      </c>
      <c r="E80" s="398" t="s">
        <v>129</v>
      </c>
      <c r="F80" s="108" t="s">
        <v>344</v>
      </c>
      <c r="G80" s="108" t="s">
        <v>345</v>
      </c>
      <c r="H80" s="399" t="s">
        <v>18</v>
      </c>
      <c r="I80" s="400"/>
      <c r="J80" s="399" t="s">
        <v>19</v>
      </c>
      <c r="K80" s="111">
        <f t="shared" si="0"/>
        <v>0</v>
      </c>
      <c r="L80" s="401" t="s">
        <v>138</v>
      </c>
      <c r="M80" s="401">
        <v>16</v>
      </c>
      <c r="N80" s="402">
        <f t="shared" si="107"/>
        <v>145.88999999999999</v>
      </c>
      <c r="O80" s="403">
        <v>145.88999999999999</v>
      </c>
      <c r="P80" s="110">
        <f t="shared" si="58"/>
        <v>0</v>
      </c>
      <c r="Q80" s="153" t="s">
        <v>139</v>
      </c>
      <c r="R80" s="113">
        <f t="shared" si="59"/>
        <v>0</v>
      </c>
      <c r="S80" s="114">
        <f t="shared" si="60"/>
        <v>0</v>
      </c>
      <c r="T80" s="113">
        <f t="shared" si="61"/>
        <v>0</v>
      </c>
      <c r="U80" s="115">
        <f t="shared" si="62"/>
        <v>0</v>
      </c>
      <c r="V80" s="113">
        <f t="shared" si="63"/>
        <v>0</v>
      </c>
      <c r="W80" s="115">
        <f t="shared" si="64"/>
        <v>0</v>
      </c>
      <c r="X80" s="113">
        <f t="shared" si="65"/>
        <v>0</v>
      </c>
      <c r="Y80" s="115">
        <f t="shared" si="66"/>
        <v>0</v>
      </c>
      <c r="Z80" s="116">
        <f t="shared" si="67"/>
        <v>0</v>
      </c>
      <c r="AA80" s="117" t="b">
        <f t="shared" si="68"/>
        <v>1</v>
      </c>
      <c r="AB80" s="400"/>
      <c r="AC80" s="426"/>
      <c r="AD80" s="399" t="s">
        <v>22</v>
      </c>
      <c r="AE80" s="108" t="s">
        <v>23</v>
      </c>
      <c r="AF80" s="427"/>
      <c r="AG80" s="428"/>
      <c r="AH80" s="127">
        <v>0</v>
      </c>
      <c r="AI80" s="407">
        <f t="shared" si="69"/>
        <v>0</v>
      </c>
      <c r="AJ80" s="127">
        <v>0</v>
      </c>
      <c r="AK80" s="407">
        <f t="shared" si="70"/>
        <v>0</v>
      </c>
      <c r="AL80" s="127"/>
      <c r="AM80" s="407">
        <f t="shared" si="71"/>
        <v>0</v>
      </c>
      <c r="AN80" s="127"/>
      <c r="AO80" s="407">
        <f t="shared" si="72"/>
        <v>0</v>
      </c>
      <c r="AP80" s="127"/>
      <c r="AQ80" s="407">
        <f t="shared" si="73"/>
        <v>0</v>
      </c>
      <c r="AR80" s="127"/>
      <c r="AS80" s="407">
        <f t="shared" si="74"/>
        <v>0</v>
      </c>
      <c r="AT80" s="127"/>
      <c r="AU80" s="407">
        <f t="shared" si="75"/>
        <v>0</v>
      </c>
      <c r="AV80" s="127"/>
      <c r="AW80" s="407">
        <f t="shared" si="76"/>
        <v>0</v>
      </c>
      <c r="AX80" s="127"/>
      <c r="AY80" s="407">
        <f t="shared" si="77"/>
        <v>0</v>
      </c>
      <c r="AZ80" s="127"/>
      <c r="BA80" s="407">
        <f t="shared" si="78"/>
        <v>0</v>
      </c>
      <c r="BB80" s="127"/>
      <c r="BC80" s="407">
        <f t="shared" si="79"/>
        <v>0</v>
      </c>
      <c r="BD80" s="127"/>
      <c r="BE80" s="407">
        <f t="shared" si="80"/>
        <v>0</v>
      </c>
      <c r="BF80" s="408">
        <f t="shared" si="81"/>
        <v>0</v>
      </c>
      <c r="BG80" s="408">
        <f t="shared" si="82"/>
        <v>0</v>
      </c>
      <c r="BH80" s="409" t="b">
        <f t="shared" si="83"/>
        <v>1</v>
      </c>
      <c r="BI80" s="408">
        <f t="shared" si="84"/>
        <v>0</v>
      </c>
      <c r="BJ80" s="410">
        <f t="shared" si="86"/>
        <v>21110151</v>
      </c>
      <c r="BK80" s="411">
        <v>348</v>
      </c>
      <c r="BL80" s="411">
        <v>5</v>
      </c>
      <c r="BM80" s="412">
        <f t="shared" si="87"/>
        <v>0</v>
      </c>
      <c r="BN80" s="412">
        <f t="shared" si="88"/>
        <v>0</v>
      </c>
      <c r="BO80" s="412">
        <f t="shared" si="89"/>
        <v>0</v>
      </c>
      <c r="BP80" s="412">
        <f t="shared" si="90"/>
        <v>0</v>
      </c>
      <c r="BQ80" s="413">
        <f t="shared" si="91"/>
        <v>145.88999999999999</v>
      </c>
      <c r="BR80" s="414">
        <f t="shared" si="85"/>
        <v>16</v>
      </c>
      <c r="BS80" s="414">
        <v>0</v>
      </c>
      <c r="BT80" s="414">
        <v>1</v>
      </c>
      <c r="BU80" s="414" t="s">
        <v>139</v>
      </c>
      <c r="BV80" s="414" t="str">
        <f t="shared" si="92"/>
        <v>0</v>
      </c>
      <c r="BW80" s="414" t="str">
        <f t="shared" si="93"/>
        <v>0</v>
      </c>
      <c r="BX80" s="414" t="str">
        <f t="shared" si="94"/>
        <v>1</v>
      </c>
      <c r="BY80" s="414" t="s">
        <v>23</v>
      </c>
      <c r="BZ80" s="408">
        <f t="shared" si="95"/>
        <v>0</v>
      </c>
      <c r="CA80" s="408">
        <f t="shared" si="96"/>
        <v>0</v>
      </c>
      <c r="CB80" s="408">
        <f t="shared" si="97"/>
        <v>0</v>
      </c>
      <c r="CC80" s="408">
        <f t="shared" si="98"/>
        <v>0</v>
      </c>
      <c r="CD80" s="408">
        <f t="shared" si="99"/>
        <v>0</v>
      </c>
      <c r="CE80" s="408">
        <f t="shared" si="100"/>
        <v>0</v>
      </c>
      <c r="CF80" s="408">
        <f t="shared" si="101"/>
        <v>0</v>
      </c>
      <c r="CG80" s="408">
        <f t="shared" si="102"/>
        <v>0</v>
      </c>
      <c r="CH80" s="408">
        <f t="shared" si="103"/>
        <v>0</v>
      </c>
      <c r="CI80" s="408">
        <f t="shared" si="104"/>
        <v>0</v>
      </c>
      <c r="CJ80" s="253">
        <f t="shared" si="105"/>
        <v>0</v>
      </c>
      <c r="CK80" s="253">
        <f t="shared" si="106"/>
        <v>0</v>
      </c>
    </row>
    <row r="81" spans="2:89" s="218" customFormat="1" x14ac:dyDescent="0.3">
      <c r="B81" s="415">
        <v>39</v>
      </c>
      <c r="C81" s="195">
        <v>211011</v>
      </c>
      <c r="D81" s="416">
        <v>21110151</v>
      </c>
      <c r="E81" s="417" t="s">
        <v>129</v>
      </c>
      <c r="F81" s="198" t="s">
        <v>344</v>
      </c>
      <c r="G81" s="198" t="s">
        <v>345</v>
      </c>
      <c r="H81" s="418" t="s">
        <v>18</v>
      </c>
      <c r="I81" s="415"/>
      <c r="J81" s="418" t="s">
        <v>19</v>
      </c>
      <c r="K81" s="200">
        <f t="shared" si="0"/>
        <v>6</v>
      </c>
      <c r="L81" s="419" t="s">
        <v>138</v>
      </c>
      <c r="M81" s="401">
        <v>16</v>
      </c>
      <c r="N81" s="402">
        <f t="shared" si="107"/>
        <v>130.38999999999999</v>
      </c>
      <c r="O81" s="420">
        <v>130.38999999999999</v>
      </c>
      <c r="P81" s="110">
        <f t="shared" si="58"/>
        <v>907.5143999999998</v>
      </c>
      <c r="Q81" s="195" t="s">
        <v>139</v>
      </c>
      <c r="R81" s="113">
        <f t="shared" si="59"/>
        <v>0</v>
      </c>
      <c r="S81" s="114">
        <f t="shared" si="60"/>
        <v>0</v>
      </c>
      <c r="T81" s="113">
        <f t="shared" si="61"/>
        <v>2</v>
      </c>
      <c r="U81" s="115">
        <f t="shared" si="62"/>
        <v>302.50479999999993</v>
      </c>
      <c r="V81" s="113">
        <f t="shared" si="63"/>
        <v>2</v>
      </c>
      <c r="W81" s="115">
        <f t="shared" si="64"/>
        <v>302.50479999999993</v>
      </c>
      <c r="X81" s="113">
        <f t="shared" si="65"/>
        <v>2</v>
      </c>
      <c r="Y81" s="115">
        <f t="shared" si="66"/>
        <v>302.50479999999993</v>
      </c>
      <c r="Z81" s="116">
        <f t="shared" si="67"/>
        <v>907.5143999999998</v>
      </c>
      <c r="AA81" s="117" t="b">
        <f t="shared" si="68"/>
        <v>1</v>
      </c>
      <c r="AB81" s="415"/>
      <c r="AC81" s="429"/>
      <c r="AD81" s="399" t="s">
        <v>22</v>
      </c>
      <c r="AE81" s="108" t="s">
        <v>23</v>
      </c>
      <c r="AF81" s="430"/>
      <c r="AG81" s="431"/>
      <c r="AH81" s="216"/>
      <c r="AI81" s="407">
        <f t="shared" si="69"/>
        <v>0</v>
      </c>
      <c r="AJ81" s="216"/>
      <c r="AK81" s="407">
        <f t="shared" si="70"/>
        <v>0</v>
      </c>
      <c r="AL81" s="216">
        <v>0</v>
      </c>
      <c r="AM81" s="407">
        <f t="shared" si="71"/>
        <v>0</v>
      </c>
      <c r="AN81" s="216">
        <v>0</v>
      </c>
      <c r="AO81" s="407">
        <f t="shared" si="72"/>
        <v>0</v>
      </c>
      <c r="AP81" s="216">
        <v>1</v>
      </c>
      <c r="AQ81" s="407">
        <f t="shared" si="73"/>
        <v>151.25239999999997</v>
      </c>
      <c r="AR81" s="216">
        <v>1</v>
      </c>
      <c r="AS81" s="407">
        <f t="shared" si="74"/>
        <v>151.25239999999997</v>
      </c>
      <c r="AT81" s="216">
        <v>0</v>
      </c>
      <c r="AU81" s="407">
        <f t="shared" si="75"/>
        <v>0</v>
      </c>
      <c r="AV81" s="216">
        <v>1</v>
      </c>
      <c r="AW81" s="407">
        <f t="shared" si="76"/>
        <v>151.25239999999997</v>
      </c>
      <c r="AX81" s="216">
        <v>1</v>
      </c>
      <c r="AY81" s="407">
        <f t="shared" si="77"/>
        <v>151.25239999999997</v>
      </c>
      <c r="AZ81" s="216">
        <v>1</v>
      </c>
      <c r="BA81" s="407">
        <f t="shared" si="78"/>
        <v>151.25239999999997</v>
      </c>
      <c r="BB81" s="216">
        <v>1</v>
      </c>
      <c r="BC81" s="407">
        <f t="shared" si="79"/>
        <v>151.25239999999997</v>
      </c>
      <c r="BD81" s="216">
        <v>0</v>
      </c>
      <c r="BE81" s="407">
        <f t="shared" si="80"/>
        <v>0</v>
      </c>
      <c r="BF81" s="408">
        <f t="shared" si="81"/>
        <v>907.5143999999998</v>
      </c>
      <c r="BG81" s="408">
        <f t="shared" si="82"/>
        <v>907.5143999999998</v>
      </c>
      <c r="BH81" s="409" t="b">
        <f t="shared" si="83"/>
        <v>1</v>
      </c>
      <c r="BI81" s="408">
        <f t="shared" si="84"/>
        <v>0</v>
      </c>
      <c r="BJ81" s="410">
        <f t="shared" si="86"/>
        <v>21110151</v>
      </c>
      <c r="BK81" s="411">
        <v>348</v>
      </c>
      <c r="BL81" s="411">
        <v>5</v>
      </c>
      <c r="BM81" s="412">
        <f t="shared" si="87"/>
        <v>0</v>
      </c>
      <c r="BN81" s="412">
        <f t="shared" si="88"/>
        <v>2</v>
      </c>
      <c r="BO81" s="412">
        <f t="shared" si="89"/>
        <v>2</v>
      </c>
      <c r="BP81" s="412">
        <f t="shared" si="90"/>
        <v>2</v>
      </c>
      <c r="BQ81" s="413">
        <f t="shared" si="91"/>
        <v>130.38999999999999</v>
      </c>
      <c r="BR81" s="414">
        <f t="shared" si="85"/>
        <v>16</v>
      </c>
      <c r="BS81" s="414">
        <v>0</v>
      </c>
      <c r="BT81" s="414">
        <v>1</v>
      </c>
      <c r="BU81" s="414" t="s">
        <v>139</v>
      </c>
      <c r="BV81" s="414" t="str">
        <f t="shared" si="92"/>
        <v>0</v>
      </c>
      <c r="BW81" s="414" t="str">
        <f t="shared" si="93"/>
        <v>0</v>
      </c>
      <c r="BX81" s="414" t="str">
        <f t="shared" si="94"/>
        <v>1</v>
      </c>
      <c r="BY81" s="414" t="s">
        <v>23</v>
      </c>
      <c r="BZ81" s="408">
        <f t="shared" si="95"/>
        <v>0</v>
      </c>
      <c r="CA81" s="408">
        <f t="shared" si="96"/>
        <v>0</v>
      </c>
      <c r="CB81" s="408">
        <f t="shared" si="97"/>
        <v>0</v>
      </c>
      <c r="CC81" s="408">
        <f t="shared" si="98"/>
        <v>0</v>
      </c>
      <c r="CD81" s="408">
        <f t="shared" si="99"/>
        <v>151.25239999999997</v>
      </c>
      <c r="CE81" s="408">
        <f t="shared" si="100"/>
        <v>151.25239999999997</v>
      </c>
      <c r="CF81" s="408">
        <f t="shared" si="101"/>
        <v>0</v>
      </c>
      <c r="CG81" s="408">
        <f t="shared" si="102"/>
        <v>151.25239999999997</v>
      </c>
      <c r="CH81" s="408">
        <f t="shared" si="103"/>
        <v>151.25239999999997</v>
      </c>
      <c r="CI81" s="408">
        <f t="shared" si="104"/>
        <v>151.25239999999997</v>
      </c>
      <c r="CJ81" s="253">
        <f t="shared" si="105"/>
        <v>151.25239999999997</v>
      </c>
      <c r="CK81" s="253">
        <f t="shared" si="106"/>
        <v>0</v>
      </c>
    </row>
    <row r="82" spans="2:89" x14ac:dyDescent="0.3">
      <c r="B82" s="396">
        <v>40</v>
      </c>
      <c r="C82" s="192">
        <v>211011</v>
      </c>
      <c r="D82" s="397">
        <v>21110164</v>
      </c>
      <c r="E82" s="398" t="s">
        <v>161</v>
      </c>
      <c r="F82" s="108" t="s">
        <v>344</v>
      </c>
      <c r="G82" s="108" t="s">
        <v>345</v>
      </c>
      <c r="H82" s="399" t="s">
        <v>18</v>
      </c>
      <c r="I82" s="400"/>
      <c r="J82" s="399" t="s">
        <v>19</v>
      </c>
      <c r="K82" s="111">
        <f t="shared" si="0"/>
        <v>0</v>
      </c>
      <c r="L82" s="401" t="s">
        <v>138</v>
      </c>
      <c r="M82" s="401">
        <v>16</v>
      </c>
      <c r="N82" s="402">
        <f t="shared" si="107"/>
        <v>88</v>
      </c>
      <c r="O82" s="403">
        <v>88</v>
      </c>
      <c r="P82" s="110">
        <f t="shared" si="58"/>
        <v>0</v>
      </c>
      <c r="Q82" s="153" t="s">
        <v>139</v>
      </c>
      <c r="R82" s="113">
        <f t="shared" si="59"/>
        <v>0</v>
      </c>
      <c r="S82" s="114">
        <f t="shared" si="60"/>
        <v>0</v>
      </c>
      <c r="T82" s="113">
        <f t="shared" si="61"/>
        <v>0</v>
      </c>
      <c r="U82" s="115">
        <f t="shared" si="62"/>
        <v>0</v>
      </c>
      <c r="V82" s="113">
        <f t="shared" si="63"/>
        <v>0</v>
      </c>
      <c r="W82" s="115">
        <f t="shared" si="64"/>
        <v>0</v>
      </c>
      <c r="X82" s="113">
        <f t="shared" si="65"/>
        <v>0</v>
      </c>
      <c r="Y82" s="115">
        <f t="shared" si="66"/>
        <v>0</v>
      </c>
      <c r="Z82" s="116">
        <f t="shared" si="67"/>
        <v>0</v>
      </c>
      <c r="AA82" s="117" t="b">
        <f t="shared" si="68"/>
        <v>1</v>
      </c>
      <c r="AB82" s="400"/>
      <c r="AC82" s="426"/>
      <c r="AD82" s="399" t="s">
        <v>22</v>
      </c>
      <c r="AE82" s="108" t="s">
        <v>23</v>
      </c>
      <c r="AF82" s="427"/>
      <c r="AG82" s="428"/>
      <c r="AH82" s="127">
        <v>0</v>
      </c>
      <c r="AI82" s="407">
        <f t="shared" si="69"/>
        <v>0</v>
      </c>
      <c r="AJ82" s="127">
        <v>0</v>
      </c>
      <c r="AK82" s="407">
        <f t="shared" si="70"/>
        <v>0</v>
      </c>
      <c r="AL82" s="127"/>
      <c r="AM82" s="407">
        <f t="shared" si="71"/>
        <v>0</v>
      </c>
      <c r="AN82" s="127"/>
      <c r="AO82" s="407">
        <f t="shared" si="72"/>
        <v>0</v>
      </c>
      <c r="AP82" s="127"/>
      <c r="AQ82" s="407">
        <f t="shared" si="73"/>
        <v>0</v>
      </c>
      <c r="AR82" s="127"/>
      <c r="AS82" s="407">
        <f t="shared" si="74"/>
        <v>0</v>
      </c>
      <c r="AT82" s="127"/>
      <c r="AU82" s="407">
        <f t="shared" si="75"/>
        <v>0</v>
      </c>
      <c r="AV82" s="127"/>
      <c r="AW82" s="407">
        <f t="shared" si="76"/>
        <v>0</v>
      </c>
      <c r="AX82" s="127"/>
      <c r="AY82" s="407">
        <f t="shared" si="77"/>
        <v>0</v>
      </c>
      <c r="AZ82" s="127"/>
      <c r="BA82" s="407">
        <f t="shared" si="78"/>
        <v>0</v>
      </c>
      <c r="BB82" s="127"/>
      <c r="BC82" s="407">
        <f t="shared" si="79"/>
        <v>0</v>
      </c>
      <c r="BD82" s="127"/>
      <c r="BE82" s="407">
        <f t="shared" si="80"/>
        <v>0</v>
      </c>
      <c r="BF82" s="408">
        <f t="shared" si="81"/>
        <v>0</v>
      </c>
      <c r="BG82" s="408">
        <f t="shared" si="82"/>
        <v>0</v>
      </c>
      <c r="BH82" s="409" t="b">
        <f t="shared" si="83"/>
        <v>1</v>
      </c>
      <c r="BI82" s="408">
        <f t="shared" si="84"/>
        <v>0</v>
      </c>
      <c r="BJ82" s="410">
        <f t="shared" si="86"/>
        <v>21110164</v>
      </c>
      <c r="BK82" s="411">
        <v>348</v>
      </c>
      <c r="BL82" s="411">
        <v>5</v>
      </c>
      <c r="BM82" s="412">
        <f t="shared" si="87"/>
        <v>0</v>
      </c>
      <c r="BN82" s="412">
        <f t="shared" si="88"/>
        <v>0</v>
      </c>
      <c r="BO82" s="412">
        <f t="shared" si="89"/>
        <v>0</v>
      </c>
      <c r="BP82" s="412">
        <f t="shared" si="90"/>
        <v>0</v>
      </c>
      <c r="BQ82" s="413">
        <f t="shared" si="91"/>
        <v>88</v>
      </c>
      <c r="BR82" s="414">
        <f t="shared" si="85"/>
        <v>16</v>
      </c>
      <c r="BS82" s="414">
        <v>0</v>
      </c>
      <c r="BT82" s="414">
        <v>1</v>
      </c>
      <c r="BU82" s="414" t="s">
        <v>139</v>
      </c>
      <c r="BV82" s="414" t="str">
        <f t="shared" si="92"/>
        <v>0</v>
      </c>
      <c r="BW82" s="414" t="str">
        <f t="shared" si="93"/>
        <v>0</v>
      </c>
      <c r="BX82" s="414" t="str">
        <f t="shared" si="94"/>
        <v>1</v>
      </c>
      <c r="BY82" s="414" t="s">
        <v>23</v>
      </c>
      <c r="BZ82" s="408">
        <f t="shared" si="95"/>
        <v>0</v>
      </c>
      <c r="CA82" s="408">
        <f t="shared" si="96"/>
        <v>0</v>
      </c>
      <c r="CB82" s="408">
        <f t="shared" si="97"/>
        <v>0</v>
      </c>
      <c r="CC82" s="408">
        <f t="shared" si="98"/>
        <v>0</v>
      </c>
      <c r="CD82" s="408">
        <f t="shared" si="99"/>
        <v>0</v>
      </c>
      <c r="CE82" s="408">
        <f t="shared" si="100"/>
        <v>0</v>
      </c>
      <c r="CF82" s="408">
        <f t="shared" si="101"/>
        <v>0</v>
      </c>
      <c r="CG82" s="408">
        <f t="shared" si="102"/>
        <v>0</v>
      </c>
      <c r="CH82" s="408">
        <f t="shared" si="103"/>
        <v>0</v>
      </c>
      <c r="CI82" s="408">
        <f t="shared" si="104"/>
        <v>0</v>
      </c>
      <c r="CJ82" s="253">
        <f t="shared" si="105"/>
        <v>0</v>
      </c>
      <c r="CK82" s="253">
        <f t="shared" si="106"/>
        <v>0</v>
      </c>
    </row>
    <row r="83" spans="2:89" s="218" customFormat="1" x14ac:dyDescent="0.3">
      <c r="B83" s="415">
        <v>40</v>
      </c>
      <c r="C83" s="195">
        <v>211011</v>
      </c>
      <c r="D83" s="416">
        <v>21110164</v>
      </c>
      <c r="E83" s="417" t="s">
        <v>161</v>
      </c>
      <c r="F83" s="198" t="s">
        <v>344</v>
      </c>
      <c r="G83" s="198" t="s">
        <v>345</v>
      </c>
      <c r="H83" s="418" t="s">
        <v>18</v>
      </c>
      <c r="I83" s="415"/>
      <c r="J83" s="418" t="s">
        <v>19</v>
      </c>
      <c r="K83" s="200">
        <f t="shared" si="0"/>
        <v>14</v>
      </c>
      <c r="L83" s="419" t="s">
        <v>138</v>
      </c>
      <c r="M83" s="401">
        <v>16</v>
      </c>
      <c r="N83" s="402">
        <f t="shared" si="107"/>
        <v>88</v>
      </c>
      <c r="O83" s="420">
        <v>88</v>
      </c>
      <c r="P83" s="110">
        <f t="shared" si="58"/>
        <v>1429.12</v>
      </c>
      <c r="Q83" s="195" t="s">
        <v>139</v>
      </c>
      <c r="R83" s="113">
        <f t="shared" si="59"/>
        <v>4</v>
      </c>
      <c r="S83" s="114">
        <f t="shared" si="60"/>
        <v>408.32</v>
      </c>
      <c r="T83" s="113">
        <f t="shared" si="61"/>
        <v>6</v>
      </c>
      <c r="U83" s="115">
        <f t="shared" si="62"/>
        <v>612.48</v>
      </c>
      <c r="V83" s="113">
        <f t="shared" si="63"/>
        <v>2</v>
      </c>
      <c r="W83" s="115">
        <f t="shared" si="64"/>
        <v>204.16</v>
      </c>
      <c r="X83" s="113">
        <f t="shared" si="65"/>
        <v>2</v>
      </c>
      <c r="Y83" s="115">
        <f t="shared" si="66"/>
        <v>204.16</v>
      </c>
      <c r="Z83" s="116">
        <f t="shared" si="67"/>
        <v>1429.1200000000001</v>
      </c>
      <c r="AA83" s="117" t="b">
        <f t="shared" si="68"/>
        <v>1</v>
      </c>
      <c r="AB83" s="415"/>
      <c r="AC83" s="429"/>
      <c r="AD83" s="399" t="s">
        <v>22</v>
      </c>
      <c r="AE83" s="108" t="s">
        <v>23</v>
      </c>
      <c r="AF83" s="430"/>
      <c r="AG83" s="431"/>
      <c r="AH83" s="216"/>
      <c r="AI83" s="407">
        <f t="shared" si="69"/>
        <v>0</v>
      </c>
      <c r="AJ83" s="216"/>
      <c r="AK83" s="407">
        <f t="shared" si="70"/>
        <v>0</v>
      </c>
      <c r="AL83" s="216">
        <v>4</v>
      </c>
      <c r="AM83" s="407">
        <f t="shared" si="71"/>
        <v>408.32</v>
      </c>
      <c r="AN83" s="216">
        <v>4</v>
      </c>
      <c r="AO83" s="407">
        <f t="shared" si="72"/>
        <v>408.32</v>
      </c>
      <c r="AP83" s="216">
        <v>1</v>
      </c>
      <c r="AQ83" s="407">
        <f t="shared" si="73"/>
        <v>102.08</v>
      </c>
      <c r="AR83" s="216">
        <v>1</v>
      </c>
      <c r="AS83" s="407">
        <f t="shared" si="74"/>
        <v>102.08</v>
      </c>
      <c r="AT83" s="216">
        <v>0</v>
      </c>
      <c r="AU83" s="407">
        <f t="shared" si="75"/>
        <v>0</v>
      </c>
      <c r="AV83" s="216">
        <v>1</v>
      </c>
      <c r="AW83" s="407">
        <f t="shared" si="76"/>
        <v>102.08</v>
      </c>
      <c r="AX83" s="216">
        <v>1</v>
      </c>
      <c r="AY83" s="407">
        <f t="shared" si="77"/>
        <v>102.08</v>
      </c>
      <c r="AZ83" s="216">
        <v>1</v>
      </c>
      <c r="BA83" s="407">
        <f t="shared" si="78"/>
        <v>102.08</v>
      </c>
      <c r="BB83" s="216">
        <v>1</v>
      </c>
      <c r="BC83" s="407">
        <f t="shared" si="79"/>
        <v>102.08</v>
      </c>
      <c r="BD83" s="216">
        <v>0</v>
      </c>
      <c r="BE83" s="407">
        <f t="shared" si="80"/>
        <v>0</v>
      </c>
      <c r="BF83" s="408">
        <f t="shared" si="81"/>
        <v>1429.12</v>
      </c>
      <c r="BG83" s="408">
        <f t="shared" si="82"/>
        <v>1429.12</v>
      </c>
      <c r="BH83" s="409" t="b">
        <f t="shared" si="83"/>
        <v>1</v>
      </c>
      <c r="BI83" s="408">
        <f t="shared" si="84"/>
        <v>0</v>
      </c>
      <c r="BJ83" s="410">
        <f t="shared" si="86"/>
        <v>21110164</v>
      </c>
      <c r="BK83" s="411">
        <v>348</v>
      </c>
      <c r="BL83" s="411">
        <v>5</v>
      </c>
      <c r="BM83" s="412">
        <f t="shared" si="87"/>
        <v>4</v>
      </c>
      <c r="BN83" s="412">
        <f t="shared" si="88"/>
        <v>6</v>
      </c>
      <c r="BO83" s="412">
        <f t="shared" si="89"/>
        <v>2</v>
      </c>
      <c r="BP83" s="412">
        <f t="shared" si="90"/>
        <v>2</v>
      </c>
      <c r="BQ83" s="413">
        <f t="shared" si="91"/>
        <v>88</v>
      </c>
      <c r="BR83" s="414">
        <f t="shared" si="85"/>
        <v>16</v>
      </c>
      <c r="BS83" s="414">
        <v>0</v>
      </c>
      <c r="BT83" s="414">
        <v>1</v>
      </c>
      <c r="BU83" s="414" t="s">
        <v>139</v>
      </c>
      <c r="BV83" s="414" t="str">
        <f t="shared" si="92"/>
        <v>0</v>
      </c>
      <c r="BW83" s="414" t="str">
        <f t="shared" si="93"/>
        <v>0</v>
      </c>
      <c r="BX83" s="414" t="str">
        <f t="shared" si="94"/>
        <v>1</v>
      </c>
      <c r="BY83" s="414" t="s">
        <v>23</v>
      </c>
      <c r="BZ83" s="408">
        <f t="shared" si="95"/>
        <v>0</v>
      </c>
      <c r="CA83" s="408">
        <f t="shared" si="96"/>
        <v>0</v>
      </c>
      <c r="CB83" s="408">
        <f t="shared" si="97"/>
        <v>408.32</v>
      </c>
      <c r="CC83" s="408">
        <f t="shared" si="98"/>
        <v>408.32</v>
      </c>
      <c r="CD83" s="408">
        <f t="shared" si="99"/>
        <v>102.08</v>
      </c>
      <c r="CE83" s="408">
        <f t="shared" si="100"/>
        <v>102.08</v>
      </c>
      <c r="CF83" s="408">
        <f t="shared" si="101"/>
        <v>0</v>
      </c>
      <c r="CG83" s="408">
        <f t="shared" si="102"/>
        <v>102.08</v>
      </c>
      <c r="CH83" s="408">
        <f t="shared" si="103"/>
        <v>102.08</v>
      </c>
      <c r="CI83" s="408">
        <f t="shared" si="104"/>
        <v>102.08</v>
      </c>
      <c r="CJ83" s="253">
        <f t="shared" si="105"/>
        <v>102.08</v>
      </c>
      <c r="CK83" s="253">
        <f t="shared" si="106"/>
        <v>0</v>
      </c>
    </row>
    <row r="84" spans="2:89" x14ac:dyDescent="0.3">
      <c r="B84" s="396">
        <v>41</v>
      </c>
      <c r="C84" s="192">
        <v>211011</v>
      </c>
      <c r="D84" s="397">
        <v>21110172</v>
      </c>
      <c r="E84" s="398" t="s">
        <v>162</v>
      </c>
      <c r="F84" s="108" t="s">
        <v>344</v>
      </c>
      <c r="G84" s="108" t="s">
        <v>345</v>
      </c>
      <c r="H84" s="399" t="s">
        <v>18</v>
      </c>
      <c r="I84" s="400"/>
      <c r="J84" s="399" t="s">
        <v>19</v>
      </c>
      <c r="K84" s="111">
        <f t="shared" si="0"/>
        <v>2</v>
      </c>
      <c r="L84" s="401" t="s">
        <v>20</v>
      </c>
      <c r="M84" s="401">
        <v>16</v>
      </c>
      <c r="N84" s="402">
        <f t="shared" si="107"/>
        <v>609.74</v>
      </c>
      <c r="O84" s="403">
        <v>609.74</v>
      </c>
      <c r="P84" s="110">
        <f t="shared" si="58"/>
        <v>1414.5968</v>
      </c>
      <c r="Q84" s="153" t="s">
        <v>139</v>
      </c>
      <c r="R84" s="113">
        <f t="shared" si="59"/>
        <v>2</v>
      </c>
      <c r="S84" s="114">
        <f t="shared" si="60"/>
        <v>1414.5968</v>
      </c>
      <c r="T84" s="113">
        <f t="shared" si="61"/>
        <v>0</v>
      </c>
      <c r="U84" s="115">
        <f t="shared" si="62"/>
        <v>0</v>
      </c>
      <c r="V84" s="113">
        <f t="shared" si="63"/>
        <v>0</v>
      </c>
      <c r="W84" s="115">
        <f t="shared" si="64"/>
        <v>0</v>
      </c>
      <c r="X84" s="113">
        <f t="shared" si="65"/>
        <v>0</v>
      </c>
      <c r="Y84" s="115">
        <f t="shared" si="66"/>
        <v>0</v>
      </c>
      <c r="Z84" s="116">
        <f t="shared" si="67"/>
        <v>1414.5968</v>
      </c>
      <c r="AA84" s="117" t="b">
        <f t="shared" si="68"/>
        <v>1</v>
      </c>
      <c r="AB84" s="400"/>
      <c r="AC84" s="426"/>
      <c r="AD84" s="399" t="s">
        <v>22</v>
      </c>
      <c r="AE84" s="108" t="s">
        <v>23</v>
      </c>
      <c r="AF84" s="427"/>
      <c r="AG84" s="428"/>
      <c r="AH84" s="127">
        <v>0</v>
      </c>
      <c r="AI84" s="407">
        <f t="shared" si="69"/>
        <v>0</v>
      </c>
      <c r="AJ84" s="127">
        <v>2</v>
      </c>
      <c r="AK84" s="407">
        <f t="shared" si="70"/>
        <v>1414.5968</v>
      </c>
      <c r="AL84" s="127"/>
      <c r="AM84" s="407">
        <f t="shared" si="71"/>
        <v>0</v>
      </c>
      <c r="AN84" s="127"/>
      <c r="AO84" s="407">
        <f t="shared" si="72"/>
        <v>0</v>
      </c>
      <c r="AP84" s="127"/>
      <c r="AQ84" s="407">
        <f t="shared" si="73"/>
        <v>0</v>
      </c>
      <c r="AR84" s="127"/>
      <c r="AS84" s="407">
        <f t="shared" si="74"/>
        <v>0</v>
      </c>
      <c r="AT84" s="127"/>
      <c r="AU84" s="407">
        <f t="shared" si="75"/>
        <v>0</v>
      </c>
      <c r="AV84" s="127"/>
      <c r="AW84" s="407">
        <f t="shared" si="76"/>
        <v>0</v>
      </c>
      <c r="AX84" s="127"/>
      <c r="AY84" s="407">
        <f t="shared" si="77"/>
        <v>0</v>
      </c>
      <c r="AZ84" s="127"/>
      <c r="BA84" s="407">
        <f t="shared" si="78"/>
        <v>0</v>
      </c>
      <c r="BB84" s="127"/>
      <c r="BC84" s="407">
        <f t="shared" si="79"/>
        <v>0</v>
      </c>
      <c r="BD84" s="127"/>
      <c r="BE84" s="407">
        <f t="shared" si="80"/>
        <v>0</v>
      </c>
      <c r="BF84" s="408">
        <f t="shared" si="81"/>
        <v>1414.5968</v>
      </c>
      <c r="BG84" s="408">
        <f t="shared" si="82"/>
        <v>1414.5968</v>
      </c>
      <c r="BH84" s="409" t="b">
        <f t="shared" si="83"/>
        <v>1</v>
      </c>
      <c r="BI84" s="408">
        <f t="shared" si="84"/>
        <v>0</v>
      </c>
      <c r="BJ84" s="410">
        <f t="shared" si="86"/>
        <v>21110172</v>
      </c>
      <c r="BK84" s="411">
        <v>348</v>
      </c>
      <c r="BL84" s="411">
        <v>5</v>
      </c>
      <c r="BM84" s="412">
        <f t="shared" si="87"/>
        <v>2</v>
      </c>
      <c r="BN84" s="412">
        <f t="shared" si="88"/>
        <v>0</v>
      </c>
      <c r="BO84" s="412">
        <f t="shared" si="89"/>
        <v>0</v>
      </c>
      <c r="BP84" s="412">
        <f t="shared" si="90"/>
        <v>0</v>
      </c>
      <c r="BQ84" s="413">
        <f t="shared" si="91"/>
        <v>609.74</v>
      </c>
      <c r="BR84" s="414">
        <f t="shared" si="85"/>
        <v>16</v>
      </c>
      <c r="BS84" s="414">
        <v>0</v>
      </c>
      <c r="BT84" s="414">
        <v>1</v>
      </c>
      <c r="BU84" s="414" t="s">
        <v>139</v>
      </c>
      <c r="BV84" s="414" t="str">
        <f t="shared" si="92"/>
        <v>0</v>
      </c>
      <c r="BW84" s="414" t="str">
        <f t="shared" si="93"/>
        <v>0</v>
      </c>
      <c r="BX84" s="414" t="str">
        <f t="shared" si="94"/>
        <v>1</v>
      </c>
      <c r="BY84" s="414" t="s">
        <v>23</v>
      </c>
      <c r="BZ84" s="408">
        <f t="shared" si="95"/>
        <v>0</v>
      </c>
      <c r="CA84" s="408">
        <f t="shared" si="96"/>
        <v>1414.5968</v>
      </c>
      <c r="CB84" s="408">
        <f t="shared" si="97"/>
        <v>0</v>
      </c>
      <c r="CC84" s="408">
        <f t="shared" si="98"/>
        <v>0</v>
      </c>
      <c r="CD84" s="408">
        <f t="shared" si="99"/>
        <v>0</v>
      </c>
      <c r="CE84" s="408">
        <f t="shared" si="100"/>
        <v>0</v>
      </c>
      <c r="CF84" s="408">
        <f t="shared" si="101"/>
        <v>0</v>
      </c>
      <c r="CG84" s="408">
        <f t="shared" si="102"/>
        <v>0</v>
      </c>
      <c r="CH84" s="408">
        <f t="shared" si="103"/>
        <v>0</v>
      </c>
      <c r="CI84" s="408">
        <f t="shared" si="104"/>
        <v>0</v>
      </c>
      <c r="CJ84" s="253">
        <f t="shared" si="105"/>
        <v>0</v>
      </c>
      <c r="CK84" s="253">
        <f t="shared" si="106"/>
        <v>0</v>
      </c>
    </row>
    <row r="85" spans="2:89" s="218" customFormat="1" x14ac:dyDescent="0.3">
      <c r="B85" s="415">
        <v>41</v>
      </c>
      <c r="C85" s="195">
        <v>211011</v>
      </c>
      <c r="D85" s="416">
        <v>21110172</v>
      </c>
      <c r="E85" s="417" t="s">
        <v>162</v>
      </c>
      <c r="F85" s="198" t="s">
        <v>344</v>
      </c>
      <c r="G85" s="198" t="s">
        <v>345</v>
      </c>
      <c r="H85" s="418" t="s">
        <v>18</v>
      </c>
      <c r="I85" s="415"/>
      <c r="J85" s="418" t="s">
        <v>19</v>
      </c>
      <c r="K85" s="200">
        <f t="shared" si="0"/>
        <v>12</v>
      </c>
      <c r="L85" s="419" t="s">
        <v>20</v>
      </c>
      <c r="M85" s="401">
        <v>16</v>
      </c>
      <c r="N85" s="402">
        <f t="shared" si="107"/>
        <v>666.72</v>
      </c>
      <c r="O85" s="420">
        <v>666.72</v>
      </c>
      <c r="P85" s="110">
        <f t="shared" si="58"/>
        <v>9280.7423999999992</v>
      </c>
      <c r="Q85" s="195" t="s">
        <v>139</v>
      </c>
      <c r="R85" s="113">
        <f t="shared" si="59"/>
        <v>3</v>
      </c>
      <c r="S85" s="114">
        <f t="shared" si="60"/>
        <v>2320.1855999999998</v>
      </c>
      <c r="T85" s="113">
        <f t="shared" si="61"/>
        <v>5</v>
      </c>
      <c r="U85" s="115">
        <f t="shared" si="62"/>
        <v>3866.9759999999997</v>
      </c>
      <c r="V85" s="113">
        <f t="shared" si="63"/>
        <v>2</v>
      </c>
      <c r="W85" s="115">
        <f t="shared" si="64"/>
        <v>1546.7903999999999</v>
      </c>
      <c r="X85" s="113">
        <f t="shared" si="65"/>
        <v>2</v>
      </c>
      <c r="Y85" s="115">
        <f t="shared" si="66"/>
        <v>1546.7903999999999</v>
      </c>
      <c r="Z85" s="116">
        <f t="shared" si="67"/>
        <v>9280.7423999999992</v>
      </c>
      <c r="AA85" s="117" t="b">
        <f t="shared" si="68"/>
        <v>1</v>
      </c>
      <c r="AB85" s="415"/>
      <c r="AC85" s="429"/>
      <c r="AD85" s="399" t="s">
        <v>22</v>
      </c>
      <c r="AE85" s="108" t="s">
        <v>23</v>
      </c>
      <c r="AF85" s="430"/>
      <c r="AG85" s="431"/>
      <c r="AH85" s="216"/>
      <c r="AI85" s="407">
        <f t="shared" si="69"/>
        <v>0</v>
      </c>
      <c r="AJ85" s="216"/>
      <c r="AK85" s="407">
        <f t="shared" si="70"/>
        <v>0</v>
      </c>
      <c r="AL85" s="216">
        <v>3</v>
      </c>
      <c r="AM85" s="407">
        <f t="shared" si="71"/>
        <v>2320.1855999999998</v>
      </c>
      <c r="AN85" s="216">
        <v>3</v>
      </c>
      <c r="AO85" s="407">
        <f t="shared" si="72"/>
        <v>2320.1855999999998</v>
      </c>
      <c r="AP85" s="216">
        <v>1</v>
      </c>
      <c r="AQ85" s="407">
        <f t="shared" si="73"/>
        <v>773.39519999999993</v>
      </c>
      <c r="AR85" s="216">
        <v>1</v>
      </c>
      <c r="AS85" s="407">
        <f t="shared" si="74"/>
        <v>773.39519999999993</v>
      </c>
      <c r="AT85" s="216">
        <v>0</v>
      </c>
      <c r="AU85" s="407">
        <f t="shared" si="75"/>
        <v>0</v>
      </c>
      <c r="AV85" s="216">
        <v>1</v>
      </c>
      <c r="AW85" s="407">
        <f t="shared" si="76"/>
        <v>773.39519999999993</v>
      </c>
      <c r="AX85" s="216">
        <v>1</v>
      </c>
      <c r="AY85" s="407">
        <f t="shared" si="77"/>
        <v>773.39519999999993</v>
      </c>
      <c r="AZ85" s="216">
        <v>1</v>
      </c>
      <c r="BA85" s="407">
        <f t="shared" si="78"/>
        <v>773.39519999999993</v>
      </c>
      <c r="BB85" s="216">
        <v>1</v>
      </c>
      <c r="BC85" s="407">
        <f t="shared" si="79"/>
        <v>773.39519999999993</v>
      </c>
      <c r="BD85" s="216">
        <v>0</v>
      </c>
      <c r="BE85" s="407">
        <f t="shared" si="80"/>
        <v>0</v>
      </c>
      <c r="BF85" s="408">
        <f t="shared" si="81"/>
        <v>9280.7423999999992</v>
      </c>
      <c r="BG85" s="408">
        <f t="shared" si="82"/>
        <v>9280.7423999999992</v>
      </c>
      <c r="BH85" s="409" t="b">
        <f t="shared" si="83"/>
        <v>1</v>
      </c>
      <c r="BI85" s="408">
        <f t="shared" si="84"/>
        <v>0</v>
      </c>
      <c r="BJ85" s="410">
        <f t="shared" si="86"/>
        <v>21110172</v>
      </c>
      <c r="BK85" s="411">
        <v>348</v>
      </c>
      <c r="BL85" s="411">
        <v>5</v>
      </c>
      <c r="BM85" s="412">
        <f t="shared" si="87"/>
        <v>3</v>
      </c>
      <c r="BN85" s="412">
        <f t="shared" si="88"/>
        <v>5</v>
      </c>
      <c r="BO85" s="412">
        <f t="shared" si="89"/>
        <v>2</v>
      </c>
      <c r="BP85" s="412">
        <f t="shared" si="90"/>
        <v>2</v>
      </c>
      <c r="BQ85" s="413">
        <f t="shared" si="91"/>
        <v>666.72</v>
      </c>
      <c r="BR85" s="414">
        <f t="shared" si="85"/>
        <v>16</v>
      </c>
      <c r="BS85" s="414">
        <v>0</v>
      </c>
      <c r="BT85" s="414">
        <v>1</v>
      </c>
      <c r="BU85" s="414" t="s">
        <v>139</v>
      </c>
      <c r="BV85" s="414" t="str">
        <f t="shared" si="92"/>
        <v>0</v>
      </c>
      <c r="BW85" s="414" t="str">
        <f t="shared" si="93"/>
        <v>0</v>
      </c>
      <c r="BX85" s="414" t="str">
        <f t="shared" si="94"/>
        <v>1</v>
      </c>
      <c r="BY85" s="414" t="s">
        <v>23</v>
      </c>
      <c r="BZ85" s="408">
        <f t="shared" si="95"/>
        <v>0</v>
      </c>
      <c r="CA85" s="408">
        <f t="shared" si="96"/>
        <v>0</v>
      </c>
      <c r="CB85" s="408">
        <f t="shared" si="97"/>
        <v>2320.1855999999998</v>
      </c>
      <c r="CC85" s="408">
        <f t="shared" si="98"/>
        <v>2320.1855999999998</v>
      </c>
      <c r="CD85" s="408">
        <f t="shared" si="99"/>
        <v>773.39519999999993</v>
      </c>
      <c r="CE85" s="408">
        <f t="shared" si="100"/>
        <v>773.39519999999993</v>
      </c>
      <c r="CF85" s="408">
        <f t="shared" si="101"/>
        <v>0</v>
      </c>
      <c r="CG85" s="408">
        <f t="shared" si="102"/>
        <v>773.39519999999993</v>
      </c>
      <c r="CH85" s="408">
        <f t="shared" si="103"/>
        <v>773.39519999999993</v>
      </c>
      <c r="CI85" s="408">
        <f t="shared" si="104"/>
        <v>773.39519999999993</v>
      </c>
      <c r="CJ85" s="253">
        <f t="shared" si="105"/>
        <v>773.39519999999993</v>
      </c>
      <c r="CK85" s="253">
        <f t="shared" si="106"/>
        <v>0</v>
      </c>
    </row>
    <row r="86" spans="2:89" x14ac:dyDescent="0.3">
      <c r="B86" s="396">
        <v>42</v>
      </c>
      <c r="C86" s="192">
        <v>211011</v>
      </c>
      <c r="D86" s="397">
        <v>21110173</v>
      </c>
      <c r="E86" s="432" t="s">
        <v>130</v>
      </c>
      <c r="F86" s="108" t="s">
        <v>344</v>
      </c>
      <c r="G86" s="108" t="s">
        <v>345</v>
      </c>
      <c r="H86" s="399" t="s">
        <v>18</v>
      </c>
      <c r="I86" s="400"/>
      <c r="J86" s="399" t="s">
        <v>19</v>
      </c>
      <c r="K86" s="111">
        <f t="shared" si="0"/>
        <v>0</v>
      </c>
      <c r="L86" s="401" t="s">
        <v>20</v>
      </c>
      <c r="M86" s="401">
        <v>16</v>
      </c>
      <c r="N86" s="402">
        <f t="shared" si="107"/>
        <v>156.32</v>
      </c>
      <c r="O86" s="403">
        <v>156.32</v>
      </c>
      <c r="P86" s="110">
        <f t="shared" si="58"/>
        <v>0</v>
      </c>
      <c r="Q86" s="153" t="s">
        <v>139</v>
      </c>
      <c r="R86" s="113">
        <f t="shared" si="59"/>
        <v>0</v>
      </c>
      <c r="S86" s="114">
        <f t="shared" si="60"/>
        <v>0</v>
      </c>
      <c r="T86" s="113">
        <f t="shared" si="61"/>
        <v>0</v>
      </c>
      <c r="U86" s="115">
        <f t="shared" si="62"/>
        <v>0</v>
      </c>
      <c r="V86" s="113">
        <f t="shared" si="63"/>
        <v>0</v>
      </c>
      <c r="W86" s="115">
        <f t="shared" si="64"/>
        <v>0</v>
      </c>
      <c r="X86" s="113">
        <f t="shared" si="65"/>
        <v>0</v>
      </c>
      <c r="Y86" s="115">
        <f t="shared" si="66"/>
        <v>0</v>
      </c>
      <c r="Z86" s="116">
        <f t="shared" si="67"/>
        <v>0</v>
      </c>
      <c r="AA86" s="117" t="b">
        <f t="shared" si="68"/>
        <v>1</v>
      </c>
      <c r="AB86" s="400"/>
      <c r="AC86" s="426"/>
      <c r="AD86" s="399" t="s">
        <v>22</v>
      </c>
      <c r="AE86" s="108" t="s">
        <v>23</v>
      </c>
      <c r="AF86" s="427"/>
      <c r="AG86" s="428"/>
      <c r="AH86" s="127">
        <v>0</v>
      </c>
      <c r="AI86" s="407">
        <f t="shared" si="69"/>
        <v>0</v>
      </c>
      <c r="AJ86" s="127">
        <v>0</v>
      </c>
      <c r="AK86" s="407">
        <f t="shared" si="70"/>
        <v>0</v>
      </c>
      <c r="AL86" s="127"/>
      <c r="AM86" s="407">
        <f t="shared" si="71"/>
        <v>0</v>
      </c>
      <c r="AN86" s="127"/>
      <c r="AO86" s="407">
        <f t="shared" si="72"/>
        <v>0</v>
      </c>
      <c r="AP86" s="127"/>
      <c r="AQ86" s="407">
        <f t="shared" si="73"/>
        <v>0</v>
      </c>
      <c r="AR86" s="127"/>
      <c r="AS86" s="407">
        <f t="shared" si="74"/>
        <v>0</v>
      </c>
      <c r="AT86" s="127"/>
      <c r="AU86" s="407">
        <f t="shared" si="75"/>
        <v>0</v>
      </c>
      <c r="AV86" s="127"/>
      <c r="AW86" s="407">
        <f t="shared" si="76"/>
        <v>0</v>
      </c>
      <c r="AX86" s="127"/>
      <c r="AY86" s="407">
        <f t="shared" si="77"/>
        <v>0</v>
      </c>
      <c r="AZ86" s="127"/>
      <c r="BA86" s="407">
        <f t="shared" si="78"/>
        <v>0</v>
      </c>
      <c r="BB86" s="127"/>
      <c r="BC86" s="407">
        <f t="shared" si="79"/>
        <v>0</v>
      </c>
      <c r="BD86" s="127"/>
      <c r="BE86" s="407">
        <f t="shared" si="80"/>
        <v>0</v>
      </c>
      <c r="BF86" s="408">
        <f t="shared" si="81"/>
        <v>0</v>
      </c>
      <c r="BG86" s="408">
        <f t="shared" si="82"/>
        <v>0</v>
      </c>
      <c r="BH86" s="409" t="b">
        <f t="shared" si="83"/>
        <v>1</v>
      </c>
      <c r="BI86" s="408">
        <f t="shared" si="84"/>
        <v>0</v>
      </c>
      <c r="BJ86" s="410">
        <f t="shared" si="86"/>
        <v>21110173</v>
      </c>
      <c r="BK86" s="411">
        <v>348</v>
      </c>
      <c r="BL86" s="411">
        <v>5</v>
      </c>
      <c r="BM86" s="412">
        <f t="shared" si="87"/>
        <v>0</v>
      </c>
      <c r="BN86" s="412">
        <f t="shared" si="88"/>
        <v>0</v>
      </c>
      <c r="BO86" s="412">
        <f t="shared" si="89"/>
        <v>0</v>
      </c>
      <c r="BP86" s="412">
        <f t="shared" si="90"/>
        <v>0</v>
      </c>
      <c r="BQ86" s="413">
        <f t="shared" si="91"/>
        <v>156.32</v>
      </c>
      <c r="BR86" s="414">
        <f t="shared" si="85"/>
        <v>16</v>
      </c>
      <c r="BS86" s="414">
        <v>0</v>
      </c>
      <c r="BT86" s="414">
        <v>1</v>
      </c>
      <c r="BU86" s="414" t="s">
        <v>139</v>
      </c>
      <c r="BV86" s="414" t="str">
        <f t="shared" si="92"/>
        <v>0</v>
      </c>
      <c r="BW86" s="414" t="str">
        <f t="shared" si="93"/>
        <v>0</v>
      </c>
      <c r="BX86" s="414" t="str">
        <f t="shared" si="94"/>
        <v>1</v>
      </c>
      <c r="BY86" s="414" t="s">
        <v>23</v>
      </c>
      <c r="BZ86" s="408">
        <f t="shared" si="95"/>
        <v>0</v>
      </c>
      <c r="CA86" s="408">
        <f t="shared" si="96"/>
        <v>0</v>
      </c>
      <c r="CB86" s="408">
        <f t="shared" si="97"/>
        <v>0</v>
      </c>
      <c r="CC86" s="408">
        <f t="shared" si="98"/>
        <v>0</v>
      </c>
      <c r="CD86" s="408">
        <f t="shared" si="99"/>
        <v>0</v>
      </c>
      <c r="CE86" s="408">
        <f t="shared" si="100"/>
        <v>0</v>
      </c>
      <c r="CF86" s="408">
        <f t="shared" si="101"/>
        <v>0</v>
      </c>
      <c r="CG86" s="408">
        <f t="shared" si="102"/>
        <v>0</v>
      </c>
      <c r="CH86" s="408">
        <f t="shared" si="103"/>
        <v>0</v>
      </c>
      <c r="CI86" s="408">
        <f t="shared" si="104"/>
        <v>0</v>
      </c>
      <c r="CJ86" s="253">
        <f t="shared" si="105"/>
        <v>0</v>
      </c>
      <c r="CK86" s="253">
        <f t="shared" si="106"/>
        <v>0</v>
      </c>
    </row>
    <row r="87" spans="2:89" s="218" customFormat="1" x14ac:dyDescent="0.3">
      <c r="B87" s="415">
        <v>42</v>
      </c>
      <c r="C87" s="195">
        <v>211011</v>
      </c>
      <c r="D87" s="416">
        <v>21110173</v>
      </c>
      <c r="E87" s="417" t="s">
        <v>130</v>
      </c>
      <c r="F87" s="198" t="s">
        <v>344</v>
      </c>
      <c r="G87" s="198" t="s">
        <v>345</v>
      </c>
      <c r="H87" s="418" t="s">
        <v>18</v>
      </c>
      <c r="I87" s="415"/>
      <c r="J87" s="418" t="s">
        <v>19</v>
      </c>
      <c r="K87" s="200">
        <f t="shared" si="0"/>
        <v>7</v>
      </c>
      <c r="L87" s="419" t="s">
        <v>20</v>
      </c>
      <c r="M87" s="401">
        <v>16</v>
      </c>
      <c r="N87" s="402">
        <f t="shared" si="107"/>
        <v>133</v>
      </c>
      <c r="O87" s="420">
        <v>133</v>
      </c>
      <c r="P87" s="110">
        <f t="shared" si="58"/>
        <v>1079.96</v>
      </c>
      <c r="Q87" s="195" t="s">
        <v>139</v>
      </c>
      <c r="R87" s="113">
        <f t="shared" si="59"/>
        <v>0</v>
      </c>
      <c r="S87" s="114">
        <f t="shared" si="60"/>
        <v>0</v>
      </c>
      <c r="T87" s="113">
        <f t="shared" si="61"/>
        <v>3</v>
      </c>
      <c r="U87" s="115">
        <f t="shared" si="62"/>
        <v>462.84000000000003</v>
      </c>
      <c r="V87" s="113">
        <f t="shared" si="63"/>
        <v>2</v>
      </c>
      <c r="W87" s="115">
        <f t="shared" si="64"/>
        <v>308.56</v>
      </c>
      <c r="X87" s="113">
        <f t="shared" si="65"/>
        <v>2</v>
      </c>
      <c r="Y87" s="115">
        <f t="shared" si="66"/>
        <v>308.56</v>
      </c>
      <c r="Z87" s="116">
        <f t="shared" si="67"/>
        <v>1079.96</v>
      </c>
      <c r="AA87" s="117" t="b">
        <f t="shared" si="68"/>
        <v>1</v>
      </c>
      <c r="AB87" s="415"/>
      <c r="AC87" s="429"/>
      <c r="AD87" s="399" t="s">
        <v>22</v>
      </c>
      <c r="AE87" s="108" t="s">
        <v>23</v>
      </c>
      <c r="AF87" s="430"/>
      <c r="AG87" s="431"/>
      <c r="AH87" s="216"/>
      <c r="AI87" s="407">
        <f t="shared" si="69"/>
        <v>0</v>
      </c>
      <c r="AJ87" s="216"/>
      <c r="AK87" s="407">
        <f t="shared" si="70"/>
        <v>0</v>
      </c>
      <c r="AL87" s="216">
        <v>0</v>
      </c>
      <c r="AM87" s="407">
        <f t="shared" si="71"/>
        <v>0</v>
      </c>
      <c r="AN87" s="216">
        <v>1</v>
      </c>
      <c r="AO87" s="407">
        <f t="shared" si="72"/>
        <v>154.28</v>
      </c>
      <c r="AP87" s="216">
        <v>1</v>
      </c>
      <c r="AQ87" s="407">
        <f t="shared" si="73"/>
        <v>154.28</v>
      </c>
      <c r="AR87" s="216">
        <v>1</v>
      </c>
      <c r="AS87" s="407">
        <f t="shared" si="74"/>
        <v>154.28</v>
      </c>
      <c r="AT87" s="216">
        <v>0</v>
      </c>
      <c r="AU87" s="407">
        <f t="shared" si="75"/>
        <v>0</v>
      </c>
      <c r="AV87" s="216">
        <v>1</v>
      </c>
      <c r="AW87" s="407">
        <f t="shared" si="76"/>
        <v>154.28</v>
      </c>
      <c r="AX87" s="216">
        <v>1</v>
      </c>
      <c r="AY87" s="407">
        <f t="shared" si="77"/>
        <v>154.28</v>
      </c>
      <c r="AZ87" s="216">
        <v>1</v>
      </c>
      <c r="BA87" s="407">
        <f t="shared" si="78"/>
        <v>154.28</v>
      </c>
      <c r="BB87" s="216">
        <v>1</v>
      </c>
      <c r="BC87" s="407">
        <f t="shared" si="79"/>
        <v>154.28</v>
      </c>
      <c r="BD87" s="216">
        <v>0</v>
      </c>
      <c r="BE87" s="407">
        <f t="shared" si="80"/>
        <v>0</v>
      </c>
      <c r="BF87" s="408">
        <f t="shared" si="81"/>
        <v>1079.96</v>
      </c>
      <c r="BG87" s="408">
        <f t="shared" si="82"/>
        <v>1079.96</v>
      </c>
      <c r="BH87" s="409" t="b">
        <f t="shared" si="83"/>
        <v>1</v>
      </c>
      <c r="BI87" s="408">
        <f t="shared" si="84"/>
        <v>0</v>
      </c>
      <c r="BJ87" s="410">
        <f t="shared" si="86"/>
        <v>21110173</v>
      </c>
      <c r="BK87" s="411">
        <v>348</v>
      </c>
      <c r="BL87" s="411">
        <v>5</v>
      </c>
      <c r="BM87" s="412">
        <f t="shared" si="87"/>
        <v>0</v>
      </c>
      <c r="BN87" s="412">
        <f t="shared" si="88"/>
        <v>3</v>
      </c>
      <c r="BO87" s="412">
        <f t="shared" si="89"/>
        <v>2</v>
      </c>
      <c r="BP87" s="412">
        <f t="shared" si="90"/>
        <v>2</v>
      </c>
      <c r="BQ87" s="413">
        <f t="shared" si="91"/>
        <v>133</v>
      </c>
      <c r="BR87" s="414">
        <f t="shared" si="85"/>
        <v>16</v>
      </c>
      <c r="BS87" s="414">
        <v>0</v>
      </c>
      <c r="BT87" s="414">
        <v>1</v>
      </c>
      <c r="BU87" s="414" t="s">
        <v>139</v>
      </c>
      <c r="BV87" s="414" t="str">
        <f t="shared" si="92"/>
        <v>0</v>
      </c>
      <c r="BW87" s="414" t="str">
        <f t="shared" si="93"/>
        <v>0</v>
      </c>
      <c r="BX87" s="414" t="str">
        <f t="shared" si="94"/>
        <v>1</v>
      </c>
      <c r="BY87" s="414" t="s">
        <v>23</v>
      </c>
      <c r="BZ87" s="408">
        <f t="shared" si="95"/>
        <v>0</v>
      </c>
      <c r="CA87" s="408">
        <f t="shared" si="96"/>
        <v>0</v>
      </c>
      <c r="CB87" s="408">
        <f t="shared" si="97"/>
        <v>0</v>
      </c>
      <c r="CC87" s="408">
        <f t="shared" si="98"/>
        <v>154.28</v>
      </c>
      <c r="CD87" s="408">
        <f t="shared" si="99"/>
        <v>154.28</v>
      </c>
      <c r="CE87" s="408">
        <f t="shared" si="100"/>
        <v>154.28</v>
      </c>
      <c r="CF87" s="408">
        <f t="shared" si="101"/>
        <v>0</v>
      </c>
      <c r="CG87" s="408">
        <f t="shared" si="102"/>
        <v>154.28</v>
      </c>
      <c r="CH87" s="408">
        <f t="shared" si="103"/>
        <v>154.28</v>
      </c>
      <c r="CI87" s="408">
        <f t="shared" si="104"/>
        <v>154.28</v>
      </c>
      <c r="CJ87" s="253">
        <f t="shared" si="105"/>
        <v>154.28</v>
      </c>
      <c r="CK87" s="253">
        <f t="shared" si="106"/>
        <v>0</v>
      </c>
    </row>
    <row r="88" spans="2:89" x14ac:dyDescent="0.3">
      <c r="B88" s="396">
        <v>43</v>
      </c>
      <c r="C88" s="192">
        <v>211011</v>
      </c>
      <c r="D88" s="397">
        <v>21110189</v>
      </c>
      <c r="E88" s="432" t="s">
        <v>131</v>
      </c>
      <c r="F88" s="108" t="s">
        <v>344</v>
      </c>
      <c r="G88" s="108" t="s">
        <v>345</v>
      </c>
      <c r="H88" s="399" t="s">
        <v>18</v>
      </c>
      <c r="I88" s="400"/>
      <c r="J88" s="399" t="s">
        <v>19</v>
      </c>
      <c r="K88" s="111">
        <f t="shared" si="0"/>
        <v>10</v>
      </c>
      <c r="L88" s="433" t="s">
        <v>20</v>
      </c>
      <c r="M88" s="401">
        <v>16</v>
      </c>
      <c r="N88" s="402">
        <f t="shared" si="107"/>
        <v>41.78</v>
      </c>
      <c r="O88" s="403">
        <v>41.78</v>
      </c>
      <c r="P88" s="110">
        <f t="shared" si="58"/>
        <v>484.64799999999997</v>
      </c>
      <c r="Q88" s="153" t="s">
        <v>139</v>
      </c>
      <c r="R88" s="113">
        <f t="shared" si="59"/>
        <v>10</v>
      </c>
      <c r="S88" s="114">
        <f t="shared" si="60"/>
        <v>484.64799999999997</v>
      </c>
      <c r="T88" s="113">
        <f t="shared" si="61"/>
        <v>0</v>
      </c>
      <c r="U88" s="115">
        <f t="shared" si="62"/>
        <v>0</v>
      </c>
      <c r="V88" s="113">
        <f t="shared" si="63"/>
        <v>0</v>
      </c>
      <c r="W88" s="115">
        <f t="shared" si="64"/>
        <v>0</v>
      </c>
      <c r="X88" s="113">
        <f t="shared" si="65"/>
        <v>0</v>
      </c>
      <c r="Y88" s="115">
        <f t="shared" si="66"/>
        <v>0</v>
      </c>
      <c r="Z88" s="116">
        <f t="shared" si="67"/>
        <v>484.64799999999997</v>
      </c>
      <c r="AA88" s="117" t="b">
        <f t="shared" si="68"/>
        <v>1</v>
      </c>
      <c r="AB88" s="400"/>
      <c r="AC88" s="426"/>
      <c r="AD88" s="399" t="s">
        <v>22</v>
      </c>
      <c r="AE88" s="108" t="s">
        <v>23</v>
      </c>
      <c r="AF88" s="427"/>
      <c r="AG88" s="428"/>
      <c r="AH88" s="127">
        <v>0</v>
      </c>
      <c r="AI88" s="407">
        <f t="shared" si="69"/>
        <v>0</v>
      </c>
      <c r="AJ88" s="127">
        <v>10</v>
      </c>
      <c r="AK88" s="407">
        <f t="shared" si="70"/>
        <v>484.64799999999997</v>
      </c>
      <c r="AL88" s="127"/>
      <c r="AM88" s="407">
        <f t="shared" si="71"/>
        <v>0</v>
      </c>
      <c r="AN88" s="127"/>
      <c r="AO88" s="407">
        <f t="shared" si="72"/>
        <v>0</v>
      </c>
      <c r="AP88" s="127"/>
      <c r="AQ88" s="407">
        <f t="shared" si="73"/>
        <v>0</v>
      </c>
      <c r="AR88" s="127"/>
      <c r="AS88" s="407">
        <f t="shared" si="74"/>
        <v>0</v>
      </c>
      <c r="AT88" s="127"/>
      <c r="AU88" s="407">
        <f t="shared" si="75"/>
        <v>0</v>
      </c>
      <c r="AV88" s="127"/>
      <c r="AW88" s="407">
        <f t="shared" si="76"/>
        <v>0</v>
      </c>
      <c r="AX88" s="127"/>
      <c r="AY88" s="407">
        <f t="shared" si="77"/>
        <v>0</v>
      </c>
      <c r="AZ88" s="127"/>
      <c r="BA88" s="407">
        <f t="shared" si="78"/>
        <v>0</v>
      </c>
      <c r="BB88" s="127"/>
      <c r="BC88" s="407">
        <f t="shared" si="79"/>
        <v>0</v>
      </c>
      <c r="BD88" s="127"/>
      <c r="BE88" s="407">
        <f t="shared" si="80"/>
        <v>0</v>
      </c>
      <c r="BF88" s="408">
        <f t="shared" si="81"/>
        <v>484.64799999999997</v>
      </c>
      <c r="BG88" s="408">
        <f t="shared" si="82"/>
        <v>484.64799999999997</v>
      </c>
      <c r="BH88" s="409" t="b">
        <f t="shared" si="83"/>
        <v>1</v>
      </c>
      <c r="BI88" s="408">
        <f t="shared" si="84"/>
        <v>0</v>
      </c>
      <c r="BJ88" s="410">
        <f t="shared" si="86"/>
        <v>21110189</v>
      </c>
      <c r="BK88" s="411">
        <v>348</v>
      </c>
      <c r="BL88" s="411">
        <v>5</v>
      </c>
      <c r="BM88" s="412">
        <f t="shared" si="87"/>
        <v>10</v>
      </c>
      <c r="BN88" s="412">
        <f t="shared" si="88"/>
        <v>0</v>
      </c>
      <c r="BO88" s="412">
        <f t="shared" si="89"/>
        <v>0</v>
      </c>
      <c r="BP88" s="412">
        <f t="shared" si="90"/>
        <v>0</v>
      </c>
      <c r="BQ88" s="413">
        <f t="shared" si="91"/>
        <v>41.78</v>
      </c>
      <c r="BR88" s="414">
        <f t="shared" si="85"/>
        <v>16</v>
      </c>
      <c r="BS88" s="414">
        <v>0</v>
      </c>
      <c r="BT88" s="414">
        <v>1</v>
      </c>
      <c r="BU88" s="414" t="s">
        <v>139</v>
      </c>
      <c r="BV88" s="414" t="str">
        <f t="shared" si="92"/>
        <v>0</v>
      </c>
      <c r="BW88" s="414" t="str">
        <f t="shared" si="93"/>
        <v>0</v>
      </c>
      <c r="BX88" s="414" t="str">
        <f t="shared" si="94"/>
        <v>1</v>
      </c>
      <c r="BY88" s="414" t="s">
        <v>23</v>
      </c>
      <c r="BZ88" s="408">
        <f t="shared" si="95"/>
        <v>0</v>
      </c>
      <c r="CA88" s="408">
        <f t="shared" si="96"/>
        <v>484.64799999999997</v>
      </c>
      <c r="CB88" s="408">
        <f t="shared" si="97"/>
        <v>0</v>
      </c>
      <c r="CC88" s="408">
        <f t="shared" si="98"/>
        <v>0</v>
      </c>
      <c r="CD88" s="408">
        <f t="shared" si="99"/>
        <v>0</v>
      </c>
      <c r="CE88" s="408">
        <f t="shared" si="100"/>
        <v>0</v>
      </c>
      <c r="CF88" s="408">
        <f t="shared" si="101"/>
        <v>0</v>
      </c>
      <c r="CG88" s="408">
        <f t="shared" si="102"/>
        <v>0</v>
      </c>
      <c r="CH88" s="408">
        <f t="shared" si="103"/>
        <v>0</v>
      </c>
      <c r="CI88" s="408">
        <f t="shared" si="104"/>
        <v>0</v>
      </c>
      <c r="CJ88" s="253">
        <f t="shared" si="105"/>
        <v>0</v>
      </c>
      <c r="CK88" s="253">
        <f t="shared" si="106"/>
        <v>0</v>
      </c>
    </row>
    <row r="89" spans="2:89" s="218" customFormat="1" x14ac:dyDescent="0.3">
      <c r="B89" s="415">
        <v>43</v>
      </c>
      <c r="C89" s="195">
        <v>211011</v>
      </c>
      <c r="D89" s="416">
        <v>21110189</v>
      </c>
      <c r="E89" s="417" t="s">
        <v>131</v>
      </c>
      <c r="F89" s="198" t="s">
        <v>344</v>
      </c>
      <c r="G89" s="198" t="s">
        <v>345</v>
      </c>
      <c r="H89" s="418" t="s">
        <v>18</v>
      </c>
      <c r="I89" s="415"/>
      <c r="J89" s="418" t="s">
        <v>19</v>
      </c>
      <c r="K89" s="200">
        <f t="shared" si="0"/>
        <v>316</v>
      </c>
      <c r="L89" s="419" t="s">
        <v>20</v>
      </c>
      <c r="M89" s="401">
        <v>16</v>
      </c>
      <c r="N89" s="402">
        <f t="shared" si="107"/>
        <v>37.950000000000003</v>
      </c>
      <c r="O89" s="420">
        <v>37.950000000000003</v>
      </c>
      <c r="P89" s="110">
        <f t="shared" si="58"/>
        <v>13910.951999999999</v>
      </c>
      <c r="Q89" s="195" t="s">
        <v>139</v>
      </c>
      <c r="R89" s="113">
        <f t="shared" si="59"/>
        <v>20</v>
      </c>
      <c r="S89" s="114">
        <f t="shared" si="60"/>
        <v>880.43999999999994</v>
      </c>
      <c r="T89" s="113">
        <f t="shared" si="61"/>
        <v>96</v>
      </c>
      <c r="U89" s="115">
        <f t="shared" si="62"/>
        <v>4226.1120000000001</v>
      </c>
      <c r="V89" s="113">
        <f t="shared" si="63"/>
        <v>100</v>
      </c>
      <c r="W89" s="115">
        <f t="shared" si="64"/>
        <v>4402.2</v>
      </c>
      <c r="X89" s="113">
        <f t="shared" si="65"/>
        <v>100</v>
      </c>
      <c r="Y89" s="115">
        <f t="shared" si="66"/>
        <v>4402.2</v>
      </c>
      <c r="Z89" s="116">
        <f t="shared" si="67"/>
        <v>13910.952000000001</v>
      </c>
      <c r="AA89" s="117" t="b">
        <f t="shared" si="68"/>
        <v>1</v>
      </c>
      <c r="AB89" s="415"/>
      <c r="AC89" s="429"/>
      <c r="AD89" s="399" t="s">
        <v>22</v>
      </c>
      <c r="AE89" s="108" t="s">
        <v>23</v>
      </c>
      <c r="AF89" s="430"/>
      <c r="AG89" s="431"/>
      <c r="AH89" s="216"/>
      <c r="AI89" s="407">
        <f t="shared" si="69"/>
        <v>0</v>
      </c>
      <c r="AJ89" s="216"/>
      <c r="AK89" s="407">
        <f t="shared" si="70"/>
        <v>0</v>
      </c>
      <c r="AL89" s="216">
        <v>20</v>
      </c>
      <c r="AM89" s="407">
        <f t="shared" si="71"/>
        <v>880.43999999999994</v>
      </c>
      <c r="AN89" s="216">
        <v>20</v>
      </c>
      <c r="AO89" s="407">
        <f t="shared" si="72"/>
        <v>880.43999999999994</v>
      </c>
      <c r="AP89" s="216">
        <v>38</v>
      </c>
      <c r="AQ89" s="407">
        <f t="shared" si="73"/>
        <v>1672.836</v>
      </c>
      <c r="AR89" s="216">
        <v>38</v>
      </c>
      <c r="AS89" s="407">
        <f t="shared" si="74"/>
        <v>1672.836</v>
      </c>
      <c r="AT89" s="216">
        <v>24</v>
      </c>
      <c r="AU89" s="407">
        <f t="shared" si="75"/>
        <v>1056.528</v>
      </c>
      <c r="AV89" s="216">
        <v>38</v>
      </c>
      <c r="AW89" s="407">
        <f t="shared" si="76"/>
        <v>1672.836</v>
      </c>
      <c r="AX89" s="216">
        <v>38</v>
      </c>
      <c r="AY89" s="407">
        <f t="shared" si="77"/>
        <v>1672.836</v>
      </c>
      <c r="AZ89" s="216">
        <v>38</v>
      </c>
      <c r="BA89" s="407">
        <f t="shared" si="78"/>
        <v>1672.836</v>
      </c>
      <c r="BB89" s="216">
        <v>38</v>
      </c>
      <c r="BC89" s="407">
        <f t="shared" si="79"/>
        <v>1672.836</v>
      </c>
      <c r="BD89" s="216">
        <v>24</v>
      </c>
      <c r="BE89" s="407">
        <f t="shared" si="80"/>
        <v>1056.528</v>
      </c>
      <c r="BF89" s="408">
        <f t="shared" si="81"/>
        <v>13910.951999999999</v>
      </c>
      <c r="BG89" s="408">
        <f t="shared" si="82"/>
        <v>13910.951999999999</v>
      </c>
      <c r="BH89" s="409" t="b">
        <f t="shared" si="83"/>
        <v>1</v>
      </c>
      <c r="BI89" s="408">
        <f t="shared" si="84"/>
        <v>0</v>
      </c>
      <c r="BJ89" s="410">
        <f t="shared" si="86"/>
        <v>21110189</v>
      </c>
      <c r="BK89" s="411">
        <v>348</v>
      </c>
      <c r="BL89" s="411">
        <v>5</v>
      </c>
      <c r="BM89" s="412">
        <f t="shared" si="87"/>
        <v>20</v>
      </c>
      <c r="BN89" s="412">
        <f t="shared" si="88"/>
        <v>96</v>
      </c>
      <c r="BO89" s="412">
        <f t="shared" si="89"/>
        <v>100</v>
      </c>
      <c r="BP89" s="412">
        <f t="shared" si="90"/>
        <v>100</v>
      </c>
      <c r="BQ89" s="413">
        <f t="shared" si="91"/>
        <v>37.950000000000003</v>
      </c>
      <c r="BR89" s="414">
        <f t="shared" si="85"/>
        <v>16</v>
      </c>
      <c r="BS89" s="414">
        <v>0</v>
      </c>
      <c r="BT89" s="414">
        <v>1</v>
      </c>
      <c r="BU89" s="414" t="s">
        <v>139</v>
      </c>
      <c r="BV89" s="414" t="str">
        <f t="shared" si="92"/>
        <v>0</v>
      </c>
      <c r="BW89" s="414" t="str">
        <f t="shared" si="93"/>
        <v>0</v>
      </c>
      <c r="BX89" s="414" t="str">
        <f t="shared" si="94"/>
        <v>1</v>
      </c>
      <c r="BY89" s="414" t="s">
        <v>23</v>
      </c>
      <c r="BZ89" s="408">
        <f t="shared" si="95"/>
        <v>0</v>
      </c>
      <c r="CA89" s="408">
        <f t="shared" si="96"/>
        <v>0</v>
      </c>
      <c r="CB89" s="408">
        <f t="shared" si="97"/>
        <v>880.43999999999994</v>
      </c>
      <c r="CC89" s="408">
        <f t="shared" si="98"/>
        <v>880.43999999999994</v>
      </c>
      <c r="CD89" s="408">
        <f t="shared" si="99"/>
        <v>1672.836</v>
      </c>
      <c r="CE89" s="408">
        <f t="shared" si="100"/>
        <v>1672.836</v>
      </c>
      <c r="CF89" s="408">
        <f t="shared" si="101"/>
        <v>1056.528</v>
      </c>
      <c r="CG89" s="408">
        <f t="shared" si="102"/>
        <v>1672.836</v>
      </c>
      <c r="CH89" s="408">
        <f t="shared" si="103"/>
        <v>1672.836</v>
      </c>
      <c r="CI89" s="408">
        <f t="shared" si="104"/>
        <v>1672.836</v>
      </c>
      <c r="CJ89" s="253">
        <f t="shared" si="105"/>
        <v>1672.836</v>
      </c>
      <c r="CK89" s="253">
        <f t="shared" si="106"/>
        <v>1056.528</v>
      </c>
    </row>
    <row r="90" spans="2:89" x14ac:dyDescent="0.3">
      <c r="B90" s="396">
        <v>44</v>
      </c>
      <c r="C90" s="192">
        <v>211011</v>
      </c>
      <c r="D90" s="397">
        <v>21110202</v>
      </c>
      <c r="E90" s="398" t="s">
        <v>163</v>
      </c>
      <c r="F90" s="108" t="s">
        <v>344</v>
      </c>
      <c r="G90" s="108" t="s">
        <v>345</v>
      </c>
      <c r="H90" s="399" t="s">
        <v>18</v>
      </c>
      <c r="I90" s="400"/>
      <c r="J90" s="399" t="s">
        <v>19</v>
      </c>
      <c r="K90" s="111">
        <f t="shared" si="0"/>
        <v>0</v>
      </c>
      <c r="L90" s="401" t="s">
        <v>20</v>
      </c>
      <c r="M90" s="401">
        <v>16</v>
      </c>
      <c r="N90" s="402">
        <f t="shared" si="107"/>
        <v>18.75</v>
      </c>
      <c r="O90" s="403">
        <v>18.75</v>
      </c>
      <c r="P90" s="110">
        <f t="shared" si="58"/>
        <v>0</v>
      </c>
      <c r="Q90" s="153" t="s">
        <v>139</v>
      </c>
      <c r="R90" s="113">
        <f t="shared" si="59"/>
        <v>0</v>
      </c>
      <c r="S90" s="114">
        <f t="shared" si="60"/>
        <v>0</v>
      </c>
      <c r="T90" s="113">
        <f t="shared" si="61"/>
        <v>0</v>
      </c>
      <c r="U90" s="115">
        <f t="shared" si="62"/>
        <v>0</v>
      </c>
      <c r="V90" s="113">
        <f t="shared" si="63"/>
        <v>0</v>
      </c>
      <c r="W90" s="115">
        <f t="shared" si="64"/>
        <v>0</v>
      </c>
      <c r="X90" s="113">
        <f t="shared" si="65"/>
        <v>0</v>
      </c>
      <c r="Y90" s="115">
        <f t="shared" si="66"/>
        <v>0</v>
      </c>
      <c r="Z90" s="116">
        <f t="shared" si="67"/>
        <v>0</v>
      </c>
      <c r="AA90" s="117" t="b">
        <f t="shared" si="68"/>
        <v>1</v>
      </c>
      <c r="AB90" s="400"/>
      <c r="AC90" s="426"/>
      <c r="AD90" s="399" t="s">
        <v>22</v>
      </c>
      <c r="AE90" s="108" t="s">
        <v>23</v>
      </c>
      <c r="AF90" s="427"/>
      <c r="AG90" s="428"/>
      <c r="AH90" s="127">
        <v>0</v>
      </c>
      <c r="AI90" s="407">
        <f t="shared" si="69"/>
        <v>0</v>
      </c>
      <c r="AJ90" s="127">
        <v>0</v>
      </c>
      <c r="AK90" s="407">
        <f t="shared" si="70"/>
        <v>0</v>
      </c>
      <c r="AL90" s="127"/>
      <c r="AM90" s="407">
        <f t="shared" si="71"/>
        <v>0</v>
      </c>
      <c r="AN90" s="127"/>
      <c r="AO90" s="407">
        <f t="shared" si="72"/>
        <v>0</v>
      </c>
      <c r="AP90" s="127"/>
      <c r="AQ90" s="407">
        <f t="shared" si="73"/>
        <v>0</v>
      </c>
      <c r="AR90" s="127"/>
      <c r="AS90" s="407">
        <f t="shared" si="74"/>
        <v>0</v>
      </c>
      <c r="AT90" s="127"/>
      <c r="AU90" s="407">
        <f t="shared" si="75"/>
        <v>0</v>
      </c>
      <c r="AV90" s="127"/>
      <c r="AW90" s="407">
        <f t="shared" si="76"/>
        <v>0</v>
      </c>
      <c r="AX90" s="127"/>
      <c r="AY90" s="407">
        <f t="shared" si="77"/>
        <v>0</v>
      </c>
      <c r="AZ90" s="127"/>
      <c r="BA90" s="407">
        <f t="shared" si="78"/>
        <v>0</v>
      </c>
      <c r="BB90" s="127"/>
      <c r="BC90" s="407">
        <f t="shared" si="79"/>
        <v>0</v>
      </c>
      <c r="BD90" s="127"/>
      <c r="BE90" s="407">
        <f t="shared" si="80"/>
        <v>0</v>
      </c>
      <c r="BF90" s="408">
        <f t="shared" si="81"/>
        <v>0</v>
      </c>
      <c r="BG90" s="408">
        <f t="shared" si="82"/>
        <v>0</v>
      </c>
      <c r="BH90" s="409" t="b">
        <f t="shared" si="83"/>
        <v>1</v>
      </c>
      <c r="BI90" s="408">
        <f t="shared" si="84"/>
        <v>0</v>
      </c>
      <c r="BJ90" s="410">
        <f t="shared" si="86"/>
        <v>21110202</v>
      </c>
      <c r="BK90" s="411">
        <v>348</v>
      </c>
      <c r="BL90" s="411">
        <v>5</v>
      </c>
      <c r="BM90" s="412">
        <f t="shared" si="87"/>
        <v>0</v>
      </c>
      <c r="BN90" s="412">
        <f t="shared" si="88"/>
        <v>0</v>
      </c>
      <c r="BO90" s="412">
        <f t="shared" si="89"/>
        <v>0</v>
      </c>
      <c r="BP90" s="412">
        <f t="shared" si="90"/>
        <v>0</v>
      </c>
      <c r="BQ90" s="413">
        <f t="shared" si="91"/>
        <v>18.75</v>
      </c>
      <c r="BR90" s="414">
        <f t="shared" si="85"/>
        <v>16</v>
      </c>
      <c r="BS90" s="414">
        <v>0</v>
      </c>
      <c r="BT90" s="414">
        <v>1</v>
      </c>
      <c r="BU90" s="414" t="s">
        <v>139</v>
      </c>
      <c r="BV90" s="414" t="str">
        <f t="shared" si="92"/>
        <v>0</v>
      </c>
      <c r="BW90" s="414" t="str">
        <f t="shared" si="93"/>
        <v>0</v>
      </c>
      <c r="BX90" s="414" t="str">
        <f t="shared" si="94"/>
        <v>1</v>
      </c>
      <c r="BY90" s="414" t="s">
        <v>23</v>
      </c>
      <c r="BZ90" s="408">
        <f t="shared" si="95"/>
        <v>0</v>
      </c>
      <c r="CA90" s="408">
        <f t="shared" si="96"/>
        <v>0</v>
      </c>
      <c r="CB90" s="408">
        <f t="shared" si="97"/>
        <v>0</v>
      </c>
      <c r="CC90" s="408">
        <f t="shared" si="98"/>
        <v>0</v>
      </c>
      <c r="CD90" s="408">
        <f t="shared" si="99"/>
        <v>0</v>
      </c>
      <c r="CE90" s="408">
        <f t="shared" si="100"/>
        <v>0</v>
      </c>
      <c r="CF90" s="408">
        <f t="shared" si="101"/>
        <v>0</v>
      </c>
      <c r="CG90" s="408">
        <f t="shared" si="102"/>
        <v>0</v>
      </c>
      <c r="CH90" s="408">
        <f t="shared" si="103"/>
        <v>0</v>
      </c>
      <c r="CI90" s="408">
        <f t="shared" si="104"/>
        <v>0</v>
      </c>
      <c r="CJ90" s="253">
        <f t="shared" si="105"/>
        <v>0</v>
      </c>
      <c r="CK90" s="253">
        <f t="shared" si="106"/>
        <v>0</v>
      </c>
    </row>
    <row r="91" spans="2:89" s="218" customFormat="1" x14ac:dyDescent="0.3">
      <c r="B91" s="415">
        <v>44</v>
      </c>
      <c r="C91" s="195">
        <v>211011</v>
      </c>
      <c r="D91" s="416">
        <v>21110202</v>
      </c>
      <c r="E91" s="417" t="s">
        <v>163</v>
      </c>
      <c r="F91" s="198" t="s">
        <v>344</v>
      </c>
      <c r="G91" s="198" t="s">
        <v>345</v>
      </c>
      <c r="H91" s="418" t="s">
        <v>18</v>
      </c>
      <c r="I91" s="415"/>
      <c r="J91" s="418" t="s">
        <v>19</v>
      </c>
      <c r="K91" s="200">
        <f t="shared" si="0"/>
        <v>84</v>
      </c>
      <c r="L91" s="419" t="s">
        <v>20</v>
      </c>
      <c r="M91" s="401">
        <v>16</v>
      </c>
      <c r="N91" s="402">
        <f t="shared" si="107"/>
        <v>15</v>
      </c>
      <c r="O91" s="420">
        <v>15</v>
      </c>
      <c r="P91" s="110">
        <f t="shared" si="58"/>
        <v>1461.6</v>
      </c>
      <c r="Q91" s="195" t="s">
        <v>139</v>
      </c>
      <c r="R91" s="113">
        <f t="shared" si="59"/>
        <v>10</v>
      </c>
      <c r="S91" s="114">
        <f t="shared" si="60"/>
        <v>174</v>
      </c>
      <c r="T91" s="113">
        <f t="shared" si="61"/>
        <v>30</v>
      </c>
      <c r="U91" s="115">
        <f t="shared" si="62"/>
        <v>522</v>
      </c>
      <c r="V91" s="113">
        <f t="shared" si="63"/>
        <v>22</v>
      </c>
      <c r="W91" s="115">
        <f t="shared" si="64"/>
        <v>382.79999999999995</v>
      </c>
      <c r="X91" s="113">
        <f t="shared" si="65"/>
        <v>22</v>
      </c>
      <c r="Y91" s="115">
        <f t="shared" si="66"/>
        <v>382.79999999999995</v>
      </c>
      <c r="Z91" s="116">
        <f t="shared" si="67"/>
        <v>1461.6</v>
      </c>
      <c r="AA91" s="117" t="b">
        <f t="shared" si="68"/>
        <v>1</v>
      </c>
      <c r="AB91" s="415"/>
      <c r="AC91" s="429"/>
      <c r="AD91" s="399" t="s">
        <v>22</v>
      </c>
      <c r="AE91" s="108" t="s">
        <v>23</v>
      </c>
      <c r="AF91" s="430"/>
      <c r="AG91" s="431"/>
      <c r="AH91" s="216"/>
      <c r="AI91" s="407">
        <f t="shared" si="69"/>
        <v>0</v>
      </c>
      <c r="AJ91" s="216"/>
      <c r="AK91" s="407">
        <f t="shared" si="70"/>
        <v>0</v>
      </c>
      <c r="AL91" s="216">
        <v>10</v>
      </c>
      <c r="AM91" s="407">
        <f t="shared" si="71"/>
        <v>174</v>
      </c>
      <c r="AN91" s="216">
        <v>10</v>
      </c>
      <c r="AO91" s="407">
        <f t="shared" si="72"/>
        <v>174</v>
      </c>
      <c r="AP91" s="216">
        <v>10</v>
      </c>
      <c r="AQ91" s="407">
        <f t="shared" si="73"/>
        <v>174</v>
      </c>
      <c r="AR91" s="216">
        <v>10</v>
      </c>
      <c r="AS91" s="407">
        <f t="shared" si="74"/>
        <v>174</v>
      </c>
      <c r="AT91" s="216">
        <v>2</v>
      </c>
      <c r="AU91" s="407">
        <f t="shared" si="75"/>
        <v>34.799999999999997</v>
      </c>
      <c r="AV91" s="216">
        <v>10</v>
      </c>
      <c r="AW91" s="407">
        <f t="shared" si="76"/>
        <v>174</v>
      </c>
      <c r="AX91" s="216">
        <v>10</v>
      </c>
      <c r="AY91" s="407">
        <f t="shared" si="77"/>
        <v>174</v>
      </c>
      <c r="AZ91" s="216">
        <v>10</v>
      </c>
      <c r="BA91" s="407">
        <f t="shared" si="78"/>
        <v>174</v>
      </c>
      <c r="BB91" s="216">
        <v>10</v>
      </c>
      <c r="BC91" s="407">
        <f t="shared" si="79"/>
        <v>174</v>
      </c>
      <c r="BD91" s="216">
        <v>2</v>
      </c>
      <c r="BE91" s="407">
        <f t="shared" si="80"/>
        <v>34.799999999999997</v>
      </c>
      <c r="BF91" s="408">
        <f t="shared" si="81"/>
        <v>1461.6</v>
      </c>
      <c r="BG91" s="408">
        <f t="shared" si="82"/>
        <v>1461.6</v>
      </c>
      <c r="BH91" s="409" t="b">
        <f t="shared" si="83"/>
        <v>1</v>
      </c>
      <c r="BI91" s="408">
        <f t="shared" si="84"/>
        <v>0</v>
      </c>
      <c r="BJ91" s="410">
        <f t="shared" si="86"/>
        <v>21110202</v>
      </c>
      <c r="BK91" s="411">
        <v>348</v>
      </c>
      <c r="BL91" s="411">
        <v>5</v>
      </c>
      <c r="BM91" s="412">
        <f t="shared" si="87"/>
        <v>10</v>
      </c>
      <c r="BN91" s="412">
        <f t="shared" si="88"/>
        <v>30</v>
      </c>
      <c r="BO91" s="412">
        <f t="shared" si="89"/>
        <v>22</v>
      </c>
      <c r="BP91" s="412">
        <f t="shared" si="90"/>
        <v>22</v>
      </c>
      <c r="BQ91" s="413">
        <f t="shared" si="91"/>
        <v>15</v>
      </c>
      <c r="BR91" s="414">
        <f t="shared" si="85"/>
        <v>16</v>
      </c>
      <c r="BS91" s="414">
        <v>0</v>
      </c>
      <c r="BT91" s="414">
        <v>1</v>
      </c>
      <c r="BU91" s="414" t="s">
        <v>139</v>
      </c>
      <c r="BV91" s="414" t="str">
        <f t="shared" si="92"/>
        <v>0</v>
      </c>
      <c r="BW91" s="414" t="str">
        <f t="shared" si="93"/>
        <v>0</v>
      </c>
      <c r="BX91" s="414" t="str">
        <f t="shared" si="94"/>
        <v>1</v>
      </c>
      <c r="BY91" s="414" t="s">
        <v>23</v>
      </c>
      <c r="BZ91" s="408">
        <f t="shared" si="95"/>
        <v>0</v>
      </c>
      <c r="CA91" s="408">
        <f t="shared" si="96"/>
        <v>0</v>
      </c>
      <c r="CB91" s="408">
        <f t="shared" si="97"/>
        <v>174</v>
      </c>
      <c r="CC91" s="408">
        <f t="shared" si="98"/>
        <v>174</v>
      </c>
      <c r="CD91" s="408">
        <f t="shared" si="99"/>
        <v>174</v>
      </c>
      <c r="CE91" s="408">
        <f t="shared" si="100"/>
        <v>174</v>
      </c>
      <c r="CF91" s="408">
        <f t="shared" si="101"/>
        <v>34.799999999999997</v>
      </c>
      <c r="CG91" s="408">
        <f t="shared" si="102"/>
        <v>174</v>
      </c>
      <c r="CH91" s="408">
        <f t="shared" si="103"/>
        <v>174</v>
      </c>
      <c r="CI91" s="408">
        <f t="shared" si="104"/>
        <v>174</v>
      </c>
      <c r="CJ91" s="253">
        <f t="shared" si="105"/>
        <v>174</v>
      </c>
      <c r="CK91" s="253">
        <f t="shared" si="106"/>
        <v>34.799999999999997</v>
      </c>
    </row>
    <row r="92" spans="2:89" x14ac:dyDescent="0.3">
      <c r="B92" s="396">
        <v>45</v>
      </c>
      <c r="C92" s="192">
        <v>211011</v>
      </c>
      <c r="D92" s="397">
        <v>21110208</v>
      </c>
      <c r="E92" s="398" t="s">
        <v>164</v>
      </c>
      <c r="F92" s="108" t="s">
        <v>344</v>
      </c>
      <c r="G92" s="108" t="s">
        <v>345</v>
      </c>
      <c r="H92" s="399" t="s">
        <v>18</v>
      </c>
      <c r="I92" s="400"/>
      <c r="J92" s="399" t="s">
        <v>19</v>
      </c>
      <c r="K92" s="111">
        <f t="shared" si="0"/>
        <v>10</v>
      </c>
      <c r="L92" s="401" t="s">
        <v>20</v>
      </c>
      <c r="M92" s="401">
        <v>16</v>
      </c>
      <c r="N92" s="402">
        <f t="shared" si="107"/>
        <v>12.4</v>
      </c>
      <c r="O92" s="403">
        <v>12.4</v>
      </c>
      <c r="P92" s="110">
        <f t="shared" si="58"/>
        <v>143.83999999999997</v>
      </c>
      <c r="Q92" s="153" t="s">
        <v>139</v>
      </c>
      <c r="R92" s="113">
        <f t="shared" si="59"/>
        <v>10</v>
      </c>
      <c r="S92" s="114">
        <f t="shared" si="60"/>
        <v>143.83999999999997</v>
      </c>
      <c r="T92" s="113">
        <f t="shared" si="61"/>
        <v>0</v>
      </c>
      <c r="U92" s="115">
        <f t="shared" si="62"/>
        <v>0</v>
      </c>
      <c r="V92" s="113">
        <f t="shared" si="63"/>
        <v>0</v>
      </c>
      <c r="W92" s="115">
        <f t="shared" si="64"/>
        <v>0</v>
      </c>
      <c r="X92" s="113">
        <f t="shared" si="65"/>
        <v>0</v>
      </c>
      <c r="Y92" s="115">
        <f t="shared" si="66"/>
        <v>0</v>
      </c>
      <c r="Z92" s="116">
        <f t="shared" si="67"/>
        <v>143.83999999999997</v>
      </c>
      <c r="AA92" s="117" t="b">
        <f t="shared" si="68"/>
        <v>1</v>
      </c>
      <c r="AB92" s="400"/>
      <c r="AC92" s="426"/>
      <c r="AD92" s="399" t="s">
        <v>22</v>
      </c>
      <c r="AE92" s="108" t="s">
        <v>23</v>
      </c>
      <c r="AF92" s="427"/>
      <c r="AG92" s="428"/>
      <c r="AH92" s="127">
        <v>0</v>
      </c>
      <c r="AI92" s="407">
        <f t="shared" si="69"/>
        <v>0</v>
      </c>
      <c r="AJ92" s="127">
        <v>10</v>
      </c>
      <c r="AK92" s="407">
        <f t="shared" si="70"/>
        <v>143.83999999999997</v>
      </c>
      <c r="AL92" s="127"/>
      <c r="AM92" s="407">
        <f t="shared" si="71"/>
        <v>0</v>
      </c>
      <c r="AN92" s="127"/>
      <c r="AO92" s="407">
        <f t="shared" si="72"/>
        <v>0</v>
      </c>
      <c r="AP92" s="127"/>
      <c r="AQ92" s="407">
        <f t="shared" si="73"/>
        <v>0</v>
      </c>
      <c r="AR92" s="127"/>
      <c r="AS92" s="407">
        <f t="shared" si="74"/>
        <v>0</v>
      </c>
      <c r="AT92" s="127"/>
      <c r="AU92" s="407">
        <f t="shared" si="75"/>
        <v>0</v>
      </c>
      <c r="AV92" s="127"/>
      <c r="AW92" s="407">
        <f t="shared" si="76"/>
        <v>0</v>
      </c>
      <c r="AX92" s="127"/>
      <c r="AY92" s="407">
        <f t="shared" si="77"/>
        <v>0</v>
      </c>
      <c r="AZ92" s="127"/>
      <c r="BA92" s="407">
        <f t="shared" si="78"/>
        <v>0</v>
      </c>
      <c r="BB92" s="127"/>
      <c r="BC92" s="407">
        <f t="shared" si="79"/>
        <v>0</v>
      </c>
      <c r="BD92" s="127"/>
      <c r="BE92" s="407">
        <f t="shared" si="80"/>
        <v>0</v>
      </c>
      <c r="BF92" s="408">
        <f t="shared" si="81"/>
        <v>143.83999999999997</v>
      </c>
      <c r="BG92" s="408">
        <f t="shared" si="82"/>
        <v>143.83999999999997</v>
      </c>
      <c r="BH92" s="409" t="b">
        <f t="shared" si="83"/>
        <v>1</v>
      </c>
      <c r="BI92" s="408">
        <f t="shared" si="84"/>
        <v>0</v>
      </c>
      <c r="BJ92" s="410">
        <f t="shared" si="86"/>
        <v>21110208</v>
      </c>
      <c r="BK92" s="411">
        <v>348</v>
      </c>
      <c r="BL92" s="411">
        <v>5</v>
      </c>
      <c r="BM92" s="412">
        <f t="shared" si="87"/>
        <v>10</v>
      </c>
      <c r="BN92" s="412">
        <f t="shared" si="88"/>
        <v>0</v>
      </c>
      <c r="BO92" s="412">
        <f t="shared" si="89"/>
        <v>0</v>
      </c>
      <c r="BP92" s="412">
        <f t="shared" si="90"/>
        <v>0</v>
      </c>
      <c r="BQ92" s="413">
        <f t="shared" si="91"/>
        <v>12.4</v>
      </c>
      <c r="BR92" s="414">
        <f t="shared" si="85"/>
        <v>16</v>
      </c>
      <c r="BS92" s="414">
        <v>0</v>
      </c>
      <c r="BT92" s="414">
        <v>1</v>
      </c>
      <c r="BU92" s="414" t="s">
        <v>139</v>
      </c>
      <c r="BV92" s="414" t="str">
        <f t="shared" si="92"/>
        <v>0</v>
      </c>
      <c r="BW92" s="414" t="str">
        <f t="shared" si="93"/>
        <v>0</v>
      </c>
      <c r="BX92" s="414" t="str">
        <f t="shared" si="94"/>
        <v>1</v>
      </c>
      <c r="BY92" s="414" t="s">
        <v>23</v>
      </c>
      <c r="BZ92" s="408">
        <f t="shared" si="95"/>
        <v>0</v>
      </c>
      <c r="CA92" s="408">
        <f t="shared" si="96"/>
        <v>143.83999999999997</v>
      </c>
      <c r="CB92" s="408">
        <f t="shared" si="97"/>
        <v>0</v>
      </c>
      <c r="CC92" s="408">
        <f t="shared" si="98"/>
        <v>0</v>
      </c>
      <c r="CD92" s="408">
        <f t="shared" si="99"/>
        <v>0</v>
      </c>
      <c r="CE92" s="408">
        <f t="shared" si="100"/>
        <v>0</v>
      </c>
      <c r="CF92" s="408">
        <f t="shared" si="101"/>
        <v>0</v>
      </c>
      <c r="CG92" s="408">
        <f t="shared" si="102"/>
        <v>0</v>
      </c>
      <c r="CH92" s="408">
        <f t="shared" si="103"/>
        <v>0</v>
      </c>
      <c r="CI92" s="408">
        <f t="shared" si="104"/>
        <v>0</v>
      </c>
      <c r="CJ92" s="253">
        <f t="shared" si="105"/>
        <v>0</v>
      </c>
      <c r="CK92" s="253">
        <f t="shared" si="106"/>
        <v>0</v>
      </c>
    </row>
    <row r="93" spans="2:89" s="218" customFormat="1" x14ac:dyDescent="0.3">
      <c r="B93" s="415">
        <v>45</v>
      </c>
      <c r="C93" s="195">
        <v>211011</v>
      </c>
      <c r="D93" s="416">
        <v>21110208</v>
      </c>
      <c r="E93" s="417" t="s">
        <v>164</v>
      </c>
      <c r="F93" s="198" t="s">
        <v>344</v>
      </c>
      <c r="G93" s="198" t="s">
        <v>345</v>
      </c>
      <c r="H93" s="418" t="s">
        <v>18</v>
      </c>
      <c r="I93" s="415"/>
      <c r="J93" s="418" t="s">
        <v>19</v>
      </c>
      <c r="K93" s="200">
        <f t="shared" si="0"/>
        <v>90</v>
      </c>
      <c r="L93" s="419" t="s">
        <v>20</v>
      </c>
      <c r="M93" s="401">
        <v>16</v>
      </c>
      <c r="N93" s="402">
        <f t="shared" si="107"/>
        <v>9.6</v>
      </c>
      <c r="O93" s="420">
        <v>9.6</v>
      </c>
      <c r="P93" s="110">
        <f t="shared" si="58"/>
        <v>1002.2399999999999</v>
      </c>
      <c r="Q93" s="195" t="s">
        <v>139</v>
      </c>
      <c r="R93" s="113">
        <f t="shared" si="59"/>
        <v>10</v>
      </c>
      <c r="S93" s="114">
        <f t="shared" si="60"/>
        <v>111.35999999999999</v>
      </c>
      <c r="T93" s="113">
        <f t="shared" si="61"/>
        <v>30</v>
      </c>
      <c r="U93" s="115">
        <f t="shared" si="62"/>
        <v>334.08</v>
      </c>
      <c r="V93" s="113">
        <f t="shared" si="63"/>
        <v>25</v>
      </c>
      <c r="W93" s="115">
        <f t="shared" si="64"/>
        <v>278.39999999999998</v>
      </c>
      <c r="X93" s="113">
        <f t="shared" si="65"/>
        <v>25</v>
      </c>
      <c r="Y93" s="115">
        <f t="shared" si="66"/>
        <v>278.39999999999998</v>
      </c>
      <c r="Z93" s="116">
        <f t="shared" si="67"/>
        <v>1002.2399999999999</v>
      </c>
      <c r="AA93" s="117" t="b">
        <f t="shared" si="68"/>
        <v>1</v>
      </c>
      <c r="AB93" s="415"/>
      <c r="AC93" s="429"/>
      <c r="AD93" s="399" t="s">
        <v>22</v>
      </c>
      <c r="AE93" s="108" t="s">
        <v>23</v>
      </c>
      <c r="AF93" s="430"/>
      <c r="AG93" s="431"/>
      <c r="AH93" s="216"/>
      <c r="AI93" s="407">
        <f t="shared" si="69"/>
        <v>0</v>
      </c>
      <c r="AJ93" s="216"/>
      <c r="AK93" s="407">
        <f t="shared" si="70"/>
        <v>0</v>
      </c>
      <c r="AL93" s="216">
        <v>10</v>
      </c>
      <c r="AM93" s="407">
        <f t="shared" si="71"/>
        <v>111.35999999999999</v>
      </c>
      <c r="AN93" s="216">
        <v>10</v>
      </c>
      <c r="AO93" s="407">
        <f t="shared" si="72"/>
        <v>111.35999999999999</v>
      </c>
      <c r="AP93" s="216">
        <v>10</v>
      </c>
      <c r="AQ93" s="407">
        <f t="shared" si="73"/>
        <v>111.35999999999999</v>
      </c>
      <c r="AR93" s="216">
        <v>10</v>
      </c>
      <c r="AS93" s="407">
        <f t="shared" si="74"/>
        <v>111.35999999999999</v>
      </c>
      <c r="AT93" s="216">
        <v>5</v>
      </c>
      <c r="AU93" s="407">
        <f t="shared" si="75"/>
        <v>55.679999999999993</v>
      </c>
      <c r="AV93" s="216">
        <v>10</v>
      </c>
      <c r="AW93" s="407">
        <f t="shared" si="76"/>
        <v>111.35999999999999</v>
      </c>
      <c r="AX93" s="216">
        <v>10</v>
      </c>
      <c r="AY93" s="407">
        <f t="shared" si="77"/>
        <v>111.35999999999999</v>
      </c>
      <c r="AZ93" s="216">
        <v>10</v>
      </c>
      <c r="BA93" s="407">
        <f t="shared" si="78"/>
        <v>111.35999999999999</v>
      </c>
      <c r="BB93" s="216">
        <v>10</v>
      </c>
      <c r="BC93" s="407">
        <f t="shared" si="79"/>
        <v>111.35999999999999</v>
      </c>
      <c r="BD93" s="216">
        <v>5</v>
      </c>
      <c r="BE93" s="407">
        <f t="shared" si="80"/>
        <v>55.679999999999993</v>
      </c>
      <c r="BF93" s="408">
        <f t="shared" si="81"/>
        <v>1002.2399999999999</v>
      </c>
      <c r="BG93" s="408">
        <f t="shared" si="82"/>
        <v>1002.24</v>
      </c>
      <c r="BH93" s="409" t="b">
        <f t="shared" si="83"/>
        <v>1</v>
      </c>
      <c r="BI93" s="408">
        <f t="shared" si="84"/>
        <v>0</v>
      </c>
      <c r="BJ93" s="410">
        <f t="shared" si="86"/>
        <v>21110208</v>
      </c>
      <c r="BK93" s="411">
        <v>348</v>
      </c>
      <c r="BL93" s="411">
        <v>5</v>
      </c>
      <c r="BM93" s="412">
        <f t="shared" si="87"/>
        <v>10</v>
      </c>
      <c r="BN93" s="412">
        <f t="shared" si="88"/>
        <v>30</v>
      </c>
      <c r="BO93" s="412">
        <f t="shared" si="89"/>
        <v>25</v>
      </c>
      <c r="BP93" s="412">
        <f t="shared" si="90"/>
        <v>25</v>
      </c>
      <c r="BQ93" s="413">
        <f t="shared" si="91"/>
        <v>9.6</v>
      </c>
      <c r="BR93" s="414">
        <f t="shared" si="85"/>
        <v>16</v>
      </c>
      <c r="BS93" s="414">
        <v>0</v>
      </c>
      <c r="BT93" s="414">
        <v>1</v>
      </c>
      <c r="BU93" s="414" t="s">
        <v>139</v>
      </c>
      <c r="BV93" s="414" t="str">
        <f t="shared" si="92"/>
        <v>0</v>
      </c>
      <c r="BW93" s="414" t="str">
        <f t="shared" si="93"/>
        <v>0</v>
      </c>
      <c r="BX93" s="414" t="str">
        <f t="shared" si="94"/>
        <v>1</v>
      </c>
      <c r="BY93" s="414" t="s">
        <v>23</v>
      </c>
      <c r="BZ93" s="408">
        <f t="shared" si="95"/>
        <v>0</v>
      </c>
      <c r="CA93" s="408">
        <f t="shared" si="96"/>
        <v>0</v>
      </c>
      <c r="CB93" s="408">
        <f t="shared" si="97"/>
        <v>111.35999999999999</v>
      </c>
      <c r="CC93" s="408">
        <f t="shared" si="98"/>
        <v>111.35999999999999</v>
      </c>
      <c r="CD93" s="408">
        <f t="shared" si="99"/>
        <v>111.35999999999999</v>
      </c>
      <c r="CE93" s="408">
        <f t="shared" si="100"/>
        <v>111.35999999999999</v>
      </c>
      <c r="CF93" s="408">
        <f t="shared" si="101"/>
        <v>55.679999999999993</v>
      </c>
      <c r="CG93" s="408">
        <f t="shared" si="102"/>
        <v>111.35999999999999</v>
      </c>
      <c r="CH93" s="408">
        <f t="shared" si="103"/>
        <v>111.35999999999999</v>
      </c>
      <c r="CI93" s="408">
        <f t="shared" si="104"/>
        <v>111.35999999999999</v>
      </c>
      <c r="CJ93" s="253">
        <f t="shared" si="105"/>
        <v>111.35999999999999</v>
      </c>
      <c r="CK93" s="253">
        <f t="shared" si="106"/>
        <v>55.679999999999993</v>
      </c>
    </row>
    <row r="94" spans="2:89" x14ac:dyDescent="0.3">
      <c r="B94" s="396">
        <v>46</v>
      </c>
      <c r="C94" s="192">
        <v>211011</v>
      </c>
      <c r="D94" s="397">
        <v>21110211</v>
      </c>
      <c r="E94" s="398" t="s">
        <v>165</v>
      </c>
      <c r="F94" s="108" t="s">
        <v>344</v>
      </c>
      <c r="G94" s="108" t="s">
        <v>345</v>
      </c>
      <c r="H94" s="399" t="s">
        <v>18</v>
      </c>
      <c r="I94" s="400"/>
      <c r="J94" s="399" t="s">
        <v>19</v>
      </c>
      <c r="K94" s="111">
        <f t="shared" si="0"/>
        <v>0</v>
      </c>
      <c r="L94" s="401" t="s">
        <v>20</v>
      </c>
      <c r="M94" s="401">
        <v>16</v>
      </c>
      <c r="N94" s="402">
        <f t="shared" si="107"/>
        <v>4.3499999999999996</v>
      </c>
      <c r="O94" s="403">
        <v>4.3499999999999996</v>
      </c>
      <c r="P94" s="110">
        <f t="shared" si="58"/>
        <v>0</v>
      </c>
      <c r="Q94" s="153" t="s">
        <v>139</v>
      </c>
      <c r="R94" s="113">
        <f t="shared" si="59"/>
        <v>0</v>
      </c>
      <c r="S94" s="114">
        <f t="shared" si="60"/>
        <v>0</v>
      </c>
      <c r="T94" s="113">
        <f t="shared" si="61"/>
        <v>0</v>
      </c>
      <c r="U94" s="115">
        <f t="shared" si="62"/>
        <v>0</v>
      </c>
      <c r="V94" s="113">
        <f t="shared" si="63"/>
        <v>0</v>
      </c>
      <c r="W94" s="115">
        <f t="shared" si="64"/>
        <v>0</v>
      </c>
      <c r="X94" s="113">
        <f t="shared" si="65"/>
        <v>0</v>
      </c>
      <c r="Y94" s="115">
        <f t="shared" si="66"/>
        <v>0</v>
      </c>
      <c r="Z94" s="116">
        <f t="shared" si="67"/>
        <v>0</v>
      </c>
      <c r="AA94" s="117" t="b">
        <f t="shared" si="68"/>
        <v>1</v>
      </c>
      <c r="AB94" s="400"/>
      <c r="AC94" s="426"/>
      <c r="AD94" s="399" t="s">
        <v>22</v>
      </c>
      <c r="AE94" s="108" t="s">
        <v>23</v>
      </c>
      <c r="AF94" s="427"/>
      <c r="AG94" s="428"/>
      <c r="AH94" s="127">
        <v>0</v>
      </c>
      <c r="AI94" s="407">
        <f t="shared" si="69"/>
        <v>0</v>
      </c>
      <c r="AJ94" s="127">
        <v>0</v>
      </c>
      <c r="AK94" s="407">
        <f t="shared" si="70"/>
        <v>0</v>
      </c>
      <c r="AL94" s="127"/>
      <c r="AM94" s="407">
        <f t="shared" si="71"/>
        <v>0</v>
      </c>
      <c r="AN94" s="127"/>
      <c r="AO94" s="407">
        <f t="shared" si="72"/>
        <v>0</v>
      </c>
      <c r="AP94" s="127"/>
      <c r="AQ94" s="407">
        <f t="shared" si="73"/>
        <v>0</v>
      </c>
      <c r="AR94" s="127"/>
      <c r="AS94" s="407">
        <f t="shared" si="74"/>
        <v>0</v>
      </c>
      <c r="AT94" s="127"/>
      <c r="AU94" s="407">
        <f t="shared" si="75"/>
        <v>0</v>
      </c>
      <c r="AV94" s="127"/>
      <c r="AW94" s="407">
        <f t="shared" si="76"/>
        <v>0</v>
      </c>
      <c r="AX94" s="127"/>
      <c r="AY94" s="407">
        <f t="shared" si="77"/>
        <v>0</v>
      </c>
      <c r="AZ94" s="127"/>
      <c r="BA94" s="407">
        <f t="shared" si="78"/>
        <v>0</v>
      </c>
      <c r="BB94" s="127"/>
      <c r="BC94" s="407">
        <f t="shared" si="79"/>
        <v>0</v>
      </c>
      <c r="BD94" s="127"/>
      <c r="BE94" s="407">
        <f t="shared" si="80"/>
        <v>0</v>
      </c>
      <c r="BF94" s="408">
        <f t="shared" si="81"/>
        <v>0</v>
      </c>
      <c r="BG94" s="408">
        <f t="shared" si="82"/>
        <v>0</v>
      </c>
      <c r="BH94" s="409" t="b">
        <f t="shared" si="83"/>
        <v>1</v>
      </c>
      <c r="BI94" s="408">
        <f t="shared" si="84"/>
        <v>0</v>
      </c>
      <c r="BJ94" s="410">
        <f t="shared" si="86"/>
        <v>21110211</v>
      </c>
      <c r="BK94" s="411">
        <v>348</v>
      </c>
      <c r="BL94" s="411">
        <v>5</v>
      </c>
      <c r="BM94" s="412">
        <f t="shared" si="87"/>
        <v>0</v>
      </c>
      <c r="BN94" s="412">
        <f t="shared" si="88"/>
        <v>0</v>
      </c>
      <c r="BO94" s="412">
        <f t="shared" si="89"/>
        <v>0</v>
      </c>
      <c r="BP94" s="412">
        <f t="shared" si="90"/>
        <v>0</v>
      </c>
      <c r="BQ94" s="413">
        <f t="shared" si="91"/>
        <v>4.3499999999999996</v>
      </c>
      <c r="BR94" s="414">
        <f t="shared" si="85"/>
        <v>16</v>
      </c>
      <c r="BS94" s="414">
        <v>0</v>
      </c>
      <c r="BT94" s="414">
        <v>1</v>
      </c>
      <c r="BU94" s="414" t="s">
        <v>139</v>
      </c>
      <c r="BV94" s="414" t="str">
        <f t="shared" si="92"/>
        <v>0</v>
      </c>
      <c r="BW94" s="414" t="str">
        <f t="shared" si="93"/>
        <v>0</v>
      </c>
      <c r="BX94" s="414" t="str">
        <f t="shared" si="94"/>
        <v>1</v>
      </c>
      <c r="BY94" s="414" t="s">
        <v>23</v>
      </c>
      <c r="BZ94" s="408">
        <f t="shared" si="95"/>
        <v>0</v>
      </c>
      <c r="CA94" s="408">
        <f t="shared" si="96"/>
        <v>0</v>
      </c>
      <c r="CB94" s="408">
        <f t="shared" si="97"/>
        <v>0</v>
      </c>
      <c r="CC94" s="408">
        <f t="shared" si="98"/>
        <v>0</v>
      </c>
      <c r="CD94" s="408">
        <f t="shared" si="99"/>
        <v>0</v>
      </c>
      <c r="CE94" s="408">
        <f t="shared" si="100"/>
        <v>0</v>
      </c>
      <c r="CF94" s="408">
        <f t="shared" si="101"/>
        <v>0</v>
      </c>
      <c r="CG94" s="408">
        <f t="shared" si="102"/>
        <v>0</v>
      </c>
      <c r="CH94" s="408">
        <f t="shared" si="103"/>
        <v>0</v>
      </c>
      <c r="CI94" s="408">
        <f t="shared" si="104"/>
        <v>0</v>
      </c>
      <c r="CJ94" s="253">
        <f t="shared" si="105"/>
        <v>0</v>
      </c>
      <c r="CK94" s="253">
        <f t="shared" si="106"/>
        <v>0</v>
      </c>
    </row>
    <row r="95" spans="2:89" s="218" customFormat="1" x14ac:dyDescent="0.3">
      <c r="B95" s="415">
        <v>46</v>
      </c>
      <c r="C95" s="195">
        <v>211011</v>
      </c>
      <c r="D95" s="416">
        <v>21110211</v>
      </c>
      <c r="E95" s="417" t="s">
        <v>165</v>
      </c>
      <c r="F95" s="198" t="s">
        <v>344</v>
      </c>
      <c r="G95" s="198" t="s">
        <v>345</v>
      </c>
      <c r="H95" s="418" t="s">
        <v>18</v>
      </c>
      <c r="I95" s="415"/>
      <c r="J95" s="418" t="s">
        <v>19</v>
      </c>
      <c r="K95" s="200">
        <f t="shared" si="0"/>
        <v>90</v>
      </c>
      <c r="L95" s="419" t="s">
        <v>20</v>
      </c>
      <c r="M95" s="401">
        <v>16</v>
      </c>
      <c r="N95" s="402">
        <f t="shared" si="107"/>
        <v>4.5999999999999996</v>
      </c>
      <c r="O95" s="420">
        <v>4.5999999999999996</v>
      </c>
      <c r="P95" s="110">
        <f t="shared" si="58"/>
        <v>480.23999999999995</v>
      </c>
      <c r="Q95" s="195" t="s">
        <v>139</v>
      </c>
      <c r="R95" s="113">
        <f t="shared" si="59"/>
        <v>10</v>
      </c>
      <c r="S95" s="114">
        <f t="shared" si="60"/>
        <v>53.359999999999992</v>
      </c>
      <c r="T95" s="113">
        <f t="shared" si="61"/>
        <v>30</v>
      </c>
      <c r="U95" s="115">
        <f t="shared" si="62"/>
        <v>160.07999999999998</v>
      </c>
      <c r="V95" s="113">
        <f t="shared" si="63"/>
        <v>25</v>
      </c>
      <c r="W95" s="115">
        <f t="shared" si="64"/>
        <v>133.39999999999998</v>
      </c>
      <c r="X95" s="113">
        <f t="shared" si="65"/>
        <v>25</v>
      </c>
      <c r="Y95" s="115">
        <f t="shared" si="66"/>
        <v>133.39999999999998</v>
      </c>
      <c r="Z95" s="116">
        <f t="shared" si="67"/>
        <v>480.2399999999999</v>
      </c>
      <c r="AA95" s="117" t="b">
        <f t="shared" si="68"/>
        <v>1</v>
      </c>
      <c r="AB95" s="415"/>
      <c r="AC95" s="429"/>
      <c r="AD95" s="399" t="s">
        <v>22</v>
      </c>
      <c r="AE95" s="108" t="s">
        <v>23</v>
      </c>
      <c r="AF95" s="430"/>
      <c r="AG95" s="431"/>
      <c r="AH95" s="216"/>
      <c r="AI95" s="407">
        <f t="shared" si="69"/>
        <v>0</v>
      </c>
      <c r="AJ95" s="216"/>
      <c r="AK95" s="407">
        <f t="shared" si="70"/>
        <v>0</v>
      </c>
      <c r="AL95" s="216">
        <v>10</v>
      </c>
      <c r="AM95" s="407">
        <f t="shared" si="71"/>
        <v>53.359999999999992</v>
      </c>
      <c r="AN95" s="216">
        <v>10</v>
      </c>
      <c r="AO95" s="407">
        <f t="shared" si="72"/>
        <v>53.359999999999992</v>
      </c>
      <c r="AP95" s="216">
        <v>10</v>
      </c>
      <c r="AQ95" s="407">
        <f t="shared" si="73"/>
        <v>53.359999999999992</v>
      </c>
      <c r="AR95" s="216">
        <v>10</v>
      </c>
      <c r="AS95" s="407">
        <f t="shared" si="74"/>
        <v>53.359999999999992</v>
      </c>
      <c r="AT95" s="216">
        <v>5</v>
      </c>
      <c r="AU95" s="407">
        <f t="shared" si="75"/>
        <v>26.679999999999996</v>
      </c>
      <c r="AV95" s="216">
        <v>10</v>
      </c>
      <c r="AW95" s="407">
        <f t="shared" si="76"/>
        <v>53.359999999999992</v>
      </c>
      <c r="AX95" s="216">
        <v>10</v>
      </c>
      <c r="AY95" s="407">
        <f t="shared" si="77"/>
        <v>53.359999999999992</v>
      </c>
      <c r="AZ95" s="216">
        <v>10</v>
      </c>
      <c r="BA95" s="407">
        <f t="shared" si="78"/>
        <v>53.359999999999992</v>
      </c>
      <c r="BB95" s="216">
        <v>10</v>
      </c>
      <c r="BC95" s="407">
        <f t="shared" si="79"/>
        <v>53.359999999999992</v>
      </c>
      <c r="BD95" s="216">
        <v>5</v>
      </c>
      <c r="BE95" s="407">
        <f t="shared" si="80"/>
        <v>26.679999999999996</v>
      </c>
      <c r="BF95" s="408">
        <f t="shared" si="81"/>
        <v>480.23999999999995</v>
      </c>
      <c r="BG95" s="408">
        <f t="shared" si="82"/>
        <v>480.24</v>
      </c>
      <c r="BH95" s="409" t="b">
        <f t="shared" si="83"/>
        <v>1</v>
      </c>
      <c r="BI95" s="408">
        <f t="shared" si="84"/>
        <v>0</v>
      </c>
      <c r="BJ95" s="410">
        <f t="shared" si="86"/>
        <v>21110211</v>
      </c>
      <c r="BK95" s="411">
        <v>348</v>
      </c>
      <c r="BL95" s="411">
        <v>5</v>
      </c>
      <c r="BM95" s="412">
        <f t="shared" si="87"/>
        <v>10</v>
      </c>
      <c r="BN95" s="412">
        <f t="shared" si="88"/>
        <v>30</v>
      </c>
      <c r="BO95" s="412">
        <f t="shared" si="89"/>
        <v>25</v>
      </c>
      <c r="BP95" s="412">
        <f t="shared" si="90"/>
        <v>25</v>
      </c>
      <c r="BQ95" s="413">
        <f t="shared" si="91"/>
        <v>4.5999999999999996</v>
      </c>
      <c r="BR95" s="414">
        <f t="shared" si="85"/>
        <v>16</v>
      </c>
      <c r="BS95" s="414">
        <v>0</v>
      </c>
      <c r="BT95" s="414">
        <v>1</v>
      </c>
      <c r="BU95" s="414" t="s">
        <v>139</v>
      </c>
      <c r="BV95" s="414" t="str">
        <f t="shared" si="92"/>
        <v>0</v>
      </c>
      <c r="BW95" s="414" t="str">
        <f t="shared" si="93"/>
        <v>0</v>
      </c>
      <c r="BX95" s="414" t="str">
        <f t="shared" si="94"/>
        <v>1</v>
      </c>
      <c r="BY95" s="414" t="s">
        <v>23</v>
      </c>
      <c r="BZ95" s="408">
        <f t="shared" si="95"/>
        <v>0</v>
      </c>
      <c r="CA95" s="408">
        <f t="shared" si="96"/>
        <v>0</v>
      </c>
      <c r="CB95" s="408">
        <f t="shared" si="97"/>
        <v>53.359999999999992</v>
      </c>
      <c r="CC95" s="408">
        <f t="shared" si="98"/>
        <v>53.359999999999992</v>
      </c>
      <c r="CD95" s="408">
        <f t="shared" si="99"/>
        <v>53.359999999999992</v>
      </c>
      <c r="CE95" s="408">
        <f t="shared" si="100"/>
        <v>53.359999999999992</v>
      </c>
      <c r="CF95" s="408">
        <f t="shared" si="101"/>
        <v>26.679999999999996</v>
      </c>
      <c r="CG95" s="408">
        <f t="shared" si="102"/>
        <v>53.359999999999992</v>
      </c>
      <c r="CH95" s="408">
        <f t="shared" si="103"/>
        <v>53.359999999999992</v>
      </c>
      <c r="CI95" s="408">
        <f t="shared" si="104"/>
        <v>53.359999999999992</v>
      </c>
      <c r="CJ95" s="253">
        <f t="shared" si="105"/>
        <v>53.359999999999992</v>
      </c>
      <c r="CK95" s="253">
        <f t="shared" si="106"/>
        <v>26.679999999999996</v>
      </c>
    </row>
    <row r="96" spans="2:89" x14ac:dyDescent="0.3">
      <c r="B96" s="396">
        <v>49</v>
      </c>
      <c r="C96" s="192">
        <v>211011</v>
      </c>
      <c r="D96" s="397">
        <v>21110219</v>
      </c>
      <c r="E96" s="398" t="s">
        <v>132</v>
      </c>
      <c r="F96" s="108" t="s">
        <v>344</v>
      </c>
      <c r="G96" s="108" t="s">
        <v>345</v>
      </c>
      <c r="H96" s="399" t="s">
        <v>18</v>
      </c>
      <c r="I96" s="400"/>
      <c r="J96" s="399" t="s">
        <v>19</v>
      </c>
      <c r="K96" s="111">
        <f t="shared" si="0"/>
        <v>0</v>
      </c>
      <c r="L96" s="401" t="s">
        <v>138</v>
      </c>
      <c r="M96" s="401">
        <v>16</v>
      </c>
      <c r="N96" s="402">
        <f t="shared" si="107"/>
        <v>15.61</v>
      </c>
      <c r="O96" s="403">
        <v>15.61</v>
      </c>
      <c r="P96" s="110">
        <f t="shared" si="58"/>
        <v>0</v>
      </c>
      <c r="Q96" s="153" t="s">
        <v>139</v>
      </c>
      <c r="R96" s="113">
        <f t="shared" si="59"/>
        <v>0</v>
      </c>
      <c r="S96" s="114">
        <f t="shared" si="60"/>
        <v>0</v>
      </c>
      <c r="T96" s="113">
        <f t="shared" si="61"/>
        <v>0</v>
      </c>
      <c r="U96" s="115">
        <f t="shared" si="62"/>
        <v>0</v>
      </c>
      <c r="V96" s="113">
        <f t="shared" si="63"/>
        <v>0</v>
      </c>
      <c r="W96" s="115">
        <f t="shared" si="64"/>
        <v>0</v>
      </c>
      <c r="X96" s="113">
        <f t="shared" si="65"/>
        <v>0</v>
      </c>
      <c r="Y96" s="115">
        <f t="shared" si="66"/>
        <v>0</v>
      </c>
      <c r="Z96" s="116">
        <f t="shared" si="67"/>
        <v>0</v>
      </c>
      <c r="AA96" s="117" t="b">
        <f t="shared" si="68"/>
        <v>1</v>
      </c>
      <c r="AB96" s="400"/>
      <c r="AC96" s="426"/>
      <c r="AD96" s="399" t="s">
        <v>22</v>
      </c>
      <c r="AE96" s="108" t="s">
        <v>23</v>
      </c>
      <c r="AF96" s="427"/>
      <c r="AG96" s="428"/>
      <c r="AH96" s="127">
        <v>0</v>
      </c>
      <c r="AI96" s="407">
        <f t="shared" si="69"/>
        <v>0</v>
      </c>
      <c r="AJ96" s="127">
        <v>0</v>
      </c>
      <c r="AK96" s="407">
        <f t="shared" si="70"/>
        <v>0</v>
      </c>
      <c r="AL96" s="127"/>
      <c r="AM96" s="407">
        <f t="shared" si="71"/>
        <v>0</v>
      </c>
      <c r="AN96" s="127"/>
      <c r="AO96" s="407">
        <f t="shared" si="72"/>
        <v>0</v>
      </c>
      <c r="AP96" s="127"/>
      <c r="AQ96" s="407">
        <f t="shared" si="73"/>
        <v>0</v>
      </c>
      <c r="AR96" s="127"/>
      <c r="AS96" s="407">
        <f t="shared" si="74"/>
        <v>0</v>
      </c>
      <c r="AT96" s="127"/>
      <c r="AU96" s="407">
        <f t="shared" si="75"/>
        <v>0</v>
      </c>
      <c r="AV96" s="127"/>
      <c r="AW96" s="407">
        <f t="shared" si="76"/>
        <v>0</v>
      </c>
      <c r="AX96" s="127"/>
      <c r="AY96" s="407">
        <f t="shared" si="77"/>
        <v>0</v>
      </c>
      <c r="AZ96" s="127"/>
      <c r="BA96" s="407">
        <f t="shared" si="78"/>
        <v>0</v>
      </c>
      <c r="BB96" s="127"/>
      <c r="BC96" s="407">
        <f t="shared" si="79"/>
        <v>0</v>
      </c>
      <c r="BD96" s="127"/>
      <c r="BE96" s="407">
        <f t="shared" si="80"/>
        <v>0</v>
      </c>
      <c r="BF96" s="408">
        <f t="shared" si="81"/>
        <v>0</v>
      </c>
      <c r="BG96" s="408">
        <f t="shared" si="82"/>
        <v>0</v>
      </c>
      <c r="BH96" s="409" t="b">
        <f t="shared" si="83"/>
        <v>1</v>
      </c>
      <c r="BI96" s="408">
        <f t="shared" si="84"/>
        <v>0</v>
      </c>
      <c r="BJ96" s="410">
        <f t="shared" si="86"/>
        <v>21110219</v>
      </c>
      <c r="BK96" s="411">
        <v>348</v>
      </c>
      <c r="BL96" s="411">
        <v>5</v>
      </c>
      <c r="BM96" s="412">
        <f t="shared" si="87"/>
        <v>0</v>
      </c>
      <c r="BN96" s="412">
        <f t="shared" si="88"/>
        <v>0</v>
      </c>
      <c r="BO96" s="412">
        <f t="shared" si="89"/>
        <v>0</v>
      </c>
      <c r="BP96" s="412">
        <f t="shared" si="90"/>
        <v>0</v>
      </c>
      <c r="BQ96" s="413">
        <f t="shared" si="91"/>
        <v>15.61</v>
      </c>
      <c r="BR96" s="414">
        <f t="shared" si="85"/>
        <v>16</v>
      </c>
      <c r="BS96" s="414">
        <v>0</v>
      </c>
      <c r="BT96" s="414">
        <v>1</v>
      </c>
      <c r="BU96" s="414" t="s">
        <v>139</v>
      </c>
      <c r="BV96" s="414" t="str">
        <f t="shared" si="92"/>
        <v>0</v>
      </c>
      <c r="BW96" s="414" t="str">
        <f t="shared" si="93"/>
        <v>0</v>
      </c>
      <c r="BX96" s="414" t="str">
        <f t="shared" si="94"/>
        <v>1</v>
      </c>
      <c r="BY96" s="414" t="s">
        <v>23</v>
      </c>
      <c r="BZ96" s="408">
        <f t="shared" si="95"/>
        <v>0</v>
      </c>
      <c r="CA96" s="408">
        <f t="shared" si="96"/>
        <v>0</v>
      </c>
      <c r="CB96" s="408">
        <f t="shared" si="97"/>
        <v>0</v>
      </c>
      <c r="CC96" s="408">
        <f t="shared" si="98"/>
        <v>0</v>
      </c>
      <c r="CD96" s="408">
        <f t="shared" si="99"/>
        <v>0</v>
      </c>
      <c r="CE96" s="408">
        <f t="shared" si="100"/>
        <v>0</v>
      </c>
      <c r="CF96" s="408">
        <f t="shared" si="101"/>
        <v>0</v>
      </c>
      <c r="CG96" s="408">
        <f t="shared" si="102"/>
        <v>0</v>
      </c>
      <c r="CH96" s="408">
        <f t="shared" si="103"/>
        <v>0</v>
      </c>
      <c r="CI96" s="408">
        <f t="shared" si="104"/>
        <v>0</v>
      </c>
      <c r="CJ96" s="253">
        <f t="shared" si="105"/>
        <v>0</v>
      </c>
      <c r="CK96" s="253">
        <f t="shared" si="106"/>
        <v>0</v>
      </c>
    </row>
    <row r="97" spans="2:89" s="218" customFormat="1" x14ac:dyDescent="0.3">
      <c r="B97" s="415">
        <v>49</v>
      </c>
      <c r="C97" s="195">
        <v>211011</v>
      </c>
      <c r="D97" s="416">
        <v>21110219</v>
      </c>
      <c r="E97" s="417" t="s">
        <v>132</v>
      </c>
      <c r="F97" s="198" t="s">
        <v>344</v>
      </c>
      <c r="G97" s="198" t="s">
        <v>345</v>
      </c>
      <c r="H97" s="418" t="s">
        <v>18</v>
      </c>
      <c r="I97" s="415"/>
      <c r="J97" s="418" t="s">
        <v>19</v>
      </c>
      <c r="K97" s="200">
        <f t="shared" si="0"/>
        <v>24</v>
      </c>
      <c r="L97" s="419" t="s">
        <v>138</v>
      </c>
      <c r="M97" s="401">
        <v>16</v>
      </c>
      <c r="N97" s="402">
        <f t="shared" si="107"/>
        <v>21.18</v>
      </c>
      <c r="O97" s="420">
        <v>21.18</v>
      </c>
      <c r="P97" s="110">
        <f t="shared" si="58"/>
        <v>589.65120000000002</v>
      </c>
      <c r="Q97" s="195" t="s">
        <v>139</v>
      </c>
      <c r="R97" s="113">
        <f t="shared" si="59"/>
        <v>6</v>
      </c>
      <c r="S97" s="114">
        <f t="shared" si="60"/>
        <v>147.4128</v>
      </c>
      <c r="T97" s="113">
        <f t="shared" si="61"/>
        <v>10</v>
      </c>
      <c r="U97" s="115">
        <f t="shared" si="62"/>
        <v>245.68799999999999</v>
      </c>
      <c r="V97" s="113">
        <f t="shared" si="63"/>
        <v>4</v>
      </c>
      <c r="W97" s="115">
        <f t="shared" si="64"/>
        <v>98.275199999999998</v>
      </c>
      <c r="X97" s="113">
        <f t="shared" si="65"/>
        <v>4</v>
      </c>
      <c r="Y97" s="115">
        <f t="shared" si="66"/>
        <v>98.275199999999998</v>
      </c>
      <c r="Z97" s="116">
        <f t="shared" si="67"/>
        <v>589.65120000000002</v>
      </c>
      <c r="AA97" s="117" t="b">
        <f t="shared" si="68"/>
        <v>1</v>
      </c>
      <c r="AB97" s="415"/>
      <c r="AC97" s="429"/>
      <c r="AD97" s="399" t="s">
        <v>22</v>
      </c>
      <c r="AE97" s="108" t="s">
        <v>23</v>
      </c>
      <c r="AF97" s="430"/>
      <c r="AG97" s="431"/>
      <c r="AH97" s="216"/>
      <c r="AI97" s="407">
        <f t="shared" si="69"/>
        <v>0</v>
      </c>
      <c r="AJ97" s="216"/>
      <c r="AK97" s="407">
        <f t="shared" si="70"/>
        <v>0</v>
      </c>
      <c r="AL97" s="216">
        <v>6</v>
      </c>
      <c r="AM97" s="407">
        <f t="shared" si="71"/>
        <v>147.4128</v>
      </c>
      <c r="AN97" s="216">
        <v>6</v>
      </c>
      <c r="AO97" s="407">
        <f t="shared" si="72"/>
        <v>147.4128</v>
      </c>
      <c r="AP97" s="216">
        <v>2</v>
      </c>
      <c r="AQ97" s="407">
        <f t="shared" si="73"/>
        <v>49.137599999999999</v>
      </c>
      <c r="AR97" s="216">
        <v>2</v>
      </c>
      <c r="AS97" s="407">
        <f t="shared" si="74"/>
        <v>49.137599999999999</v>
      </c>
      <c r="AT97" s="216">
        <v>0</v>
      </c>
      <c r="AU97" s="407">
        <f t="shared" si="75"/>
        <v>0</v>
      </c>
      <c r="AV97" s="216">
        <v>2</v>
      </c>
      <c r="AW97" s="407">
        <f t="shared" si="76"/>
        <v>49.137599999999999</v>
      </c>
      <c r="AX97" s="216">
        <v>2</v>
      </c>
      <c r="AY97" s="407">
        <f t="shared" si="77"/>
        <v>49.137599999999999</v>
      </c>
      <c r="AZ97" s="216">
        <v>2</v>
      </c>
      <c r="BA97" s="407">
        <f t="shared" si="78"/>
        <v>49.137599999999999</v>
      </c>
      <c r="BB97" s="216">
        <v>2</v>
      </c>
      <c r="BC97" s="407">
        <f t="shared" si="79"/>
        <v>49.137599999999999</v>
      </c>
      <c r="BD97" s="216">
        <v>0</v>
      </c>
      <c r="BE97" s="407">
        <f t="shared" si="80"/>
        <v>0</v>
      </c>
      <c r="BF97" s="408">
        <f t="shared" si="81"/>
        <v>589.65120000000002</v>
      </c>
      <c r="BG97" s="408">
        <f t="shared" si="82"/>
        <v>589.65120000000002</v>
      </c>
      <c r="BH97" s="409" t="b">
        <f t="shared" si="83"/>
        <v>1</v>
      </c>
      <c r="BI97" s="408">
        <f t="shared" si="84"/>
        <v>0</v>
      </c>
      <c r="BJ97" s="410">
        <f t="shared" si="86"/>
        <v>21110219</v>
      </c>
      <c r="BK97" s="411">
        <v>348</v>
      </c>
      <c r="BL97" s="411">
        <v>5</v>
      </c>
      <c r="BM97" s="412">
        <f t="shared" si="87"/>
        <v>6</v>
      </c>
      <c r="BN97" s="412">
        <f t="shared" si="88"/>
        <v>10</v>
      </c>
      <c r="BO97" s="412">
        <f t="shared" si="89"/>
        <v>4</v>
      </c>
      <c r="BP97" s="412">
        <f t="shared" si="90"/>
        <v>4</v>
      </c>
      <c r="BQ97" s="413">
        <f t="shared" si="91"/>
        <v>21.18</v>
      </c>
      <c r="BR97" s="414">
        <f t="shared" si="85"/>
        <v>16</v>
      </c>
      <c r="BS97" s="414">
        <v>0</v>
      </c>
      <c r="BT97" s="414">
        <v>1</v>
      </c>
      <c r="BU97" s="414" t="s">
        <v>139</v>
      </c>
      <c r="BV97" s="414" t="str">
        <f t="shared" si="92"/>
        <v>0</v>
      </c>
      <c r="BW97" s="414" t="str">
        <f t="shared" si="93"/>
        <v>0</v>
      </c>
      <c r="BX97" s="414" t="str">
        <f t="shared" si="94"/>
        <v>1</v>
      </c>
      <c r="BY97" s="414" t="s">
        <v>23</v>
      </c>
      <c r="BZ97" s="408">
        <f t="shared" si="95"/>
        <v>0</v>
      </c>
      <c r="CA97" s="408">
        <f t="shared" si="96"/>
        <v>0</v>
      </c>
      <c r="CB97" s="408">
        <f t="shared" si="97"/>
        <v>147.4128</v>
      </c>
      <c r="CC97" s="408">
        <f t="shared" si="98"/>
        <v>147.4128</v>
      </c>
      <c r="CD97" s="408">
        <f t="shared" si="99"/>
        <v>49.137599999999999</v>
      </c>
      <c r="CE97" s="408">
        <f t="shared" si="100"/>
        <v>49.137599999999999</v>
      </c>
      <c r="CF97" s="408">
        <f t="shared" si="101"/>
        <v>0</v>
      </c>
      <c r="CG97" s="408">
        <f t="shared" si="102"/>
        <v>49.137599999999999</v>
      </c>
      <c r="CH97" s="408">
        <f t="shared" si="103"/>
        <v>49.137599999999999</v>
      </c>
      <c r="CI97" s="408">
        <f t="shared" si="104"/>
        <v>49.137599999999999</v>
      </c>
      <c r="CJ97" s="253">
        <f t="shared" si="105"/>
        <v>49.137599999999999</v>
      </c>
      <c r="CK97" s="253">
        <f t="shared" si="106"/>
        <v>0</v>
      </c>
    </row>
    <row r="98" spans="2:89" x14ac:dyDescent="0.3">
      <c r="B98" s="396">
        <v>50</v>
      </c>
      <c r="C98" s="192">
        <v>211011</v>
      </c>
      <c r="D98" s="397">
        <v>21110214</v>
      </c>
      <c r="E98" s="432" t="s">
        <v>133</v>
      </c>
      <c r="F98" s="108" t="s">
        <v>344</v>
      </c>
      <c r="G98" s="108" t="s">
        <v>345</v>
      </c>
      <c r="H98" s="399" t="s">
        <v>18</v>
      </c>
      <c r="I98" s="400"/>
      <c r="J98" s="399" t="s">
        <v>19</v>
      </c>
      <c r="K98" s="111">
        <f t="shared" si="0"/>
        <v>0</v>
      </c>
      <c r="L98" s="401" t="s">
        <v>138</v>
      </c>
      <c r="M98" s="401">
        <v>16</v>
      </c>
      <c r="N98" s="402">
        <f t="shared" si="107"/>
        <v>30.19</v>
      </c>
      <c r="O98" s="403">
        <v>30.19</v>
      </c>
      <c r="P98" s="110">
        <f t="shared" si="58"/>
        <v>0</v>
      </c>
      <c r="Q98" s="153" t="s">
        <v>139</v>
      </c>
      <c r="R98" s="113">
        <f t="shared" si="59"/>
        <v>0</v>
      </c>
      <c r="S98" s="114">
        <f t="shared" si="60"/>
        <v>0</v>
      </c>
      <c r="T98" s="113">
        <f t="shared" si="61"/>
        <v>0</v>
      </c>
      <c r="U98" s="115">
        <f t="shared" si="62"/>
        <v>0</v>
      </c>
      <c r="V98" s="113">
        <f t="shared" si="63"/>
        <v>0</v>
      </c>
      <c r="W98" s="115">
        <f t="shared" si="64"/>
        <v>0</v>
      </c>
      <c r="X98" s="113">
        <f t="shared" si="65"/>
        <v>0</v>
      </c>
      <c r="Y98" s="115">
        <f t="shared" si="66"/>
        <v>0</v>
      </c>
      <c r="Z98" s="116">
        <f t="shared" si="67"/>
        <v>0</v>
      </c>
      <c r="AA98" s="117" t="b">
        <f t="shared" si="68"/>
        <v>1</v>
      </c>
      <c r="AB98" s="400"/>
      <c r="AC98" s="426"/>
      <c r="AD98" s="399" t="s">
        <v>22</v>
      </c>
      <c r="AE98" s="108" t="s">
        <v>23</v>
      </c>
      <c r="AF98" s="427"/>
      <c r="AG98" s="428"/>
      <c r="AH98" s="127">
        <v>0</v>
      </c>
      <c r="AI98" s="407">
        <f t="shared" si="69"/>
        <v>0</v>
      </c>
      <c r="AJ98" s="127">
        <v>0</v>
      </c>
      <c r="AK98" s="407">
        <f t="shared" si="70"/>
        <v>0</v>
      </c>
      <c r="AL98" s="127"/>
      <c r="AM98" s="407">
        <f t="shared" si="71"/>
        <v>0</v>
      </c>
      <c r="AN98" s="127"/>
      <c r="AO98" s="407">
        <f t="shared" si="72"/>
        <v>0</v>
      </c>
      <c r="AP98" s="127"/>
      <c r="AQ98" s="407">
        <f t="shared" si="73"/>
        <v>0</v>
      </c>
      <c r="AR98" s="127"/>
      <c r="AS98" s="407">
        <f t="shared" si="74"/>
        <v>0</v>
      </c>
      <c r="AT98" s="127"/>
      <c r="AU98" s="407">
        <f t="shared" si="75"/>
        <v>0</v>
      </c>
      <c r="AV98" s="127"/>
      <c r="AW98" s="407">
        <f t="shared" si="76"/>
        <v>0</v>
      </c>
      <c r="AX98" s="127"/>
      <c r="AY98" s="407">
        <f t="shared" si="77"/>
        <v>0</v>
      </c>
      <c r="AZ98" s="127"/>
      <c r="BA98" s="407">
        <f t="shared" si="78"/>
        <v>0</v>
      </c>
      <c r="BB98" s="127"/>
      <c r="BC98" s="407">
        <f t="shared" si="79"/>
        <v>0</v>
      </c>
      <c r="BD98" s="127"/>
      <c r="BE98" s="407">
        <f t="shared" si="80"/>
        <v>0</v>
      </c>
      <c r="BF98" s="408">
        <f t="shared" si="81"/>
        <v>0</v>
      </c>
      <c r="BG98" s="408">
        <f t="shared" si="82"/>
        <v>0</v>
      </c>
      <c r="BH98" s="409" t="b">
        <f t="shared" si="83"/>
        <v>1</v>
      </c>
      <c r="BI98" s="408">
        <f t="shared" si="84"/>
        <v>0</v>
      </c>
      <c r="BJ98" s="410">
        <f t="shared" si="86"/>
        <v>21110214</v>
      </c>
      <c r="BK98" s="411">
        <v>348</v>
      </c>
      <c r="BL98" s="411">
        <v>5</v>
      </c>
      <c r="BM98" s="412">
        <f t="shared" si="87"/>
        <v>0</v>
      </c>
      <c r="BN98" s="412">
        <f t="shared" si="88"/>
        <v>0</v>
      </c>
      <c r="BO98" s="412">
        <f t="shared" si="89"/>
        <v>0</v>
      </c>
      <c r="BP98" s="412">
        <f t="shared" si="90"/>
        <v>0</v>
      </c>
      <c r="BQ98" s="413">
        <f t="shared" si="91"/>
        <v>30.19</v>
      </c>
      <c r="BR98" s="414">
        <f t="shared" si="85"/>
        <v>16</v>
      </c>
      <c r="BS98" s="414">
        <v>0</v>
      </c>
      <c r="BT98" s="414">
        <v>1</v>
      </c>
      <c r="BU98" s="414" t="s">
        <v>139</v>
      </c>
      <c r="BV98" s="414" t="str">
        <f t="shared" si="92"/>
        <v>0</v>
      </c>
      <c r="BW98" s="414" t="str">
        <f t="shared" si="93"/>
        <v>0</v>
      </c>
      <c r="BX98" s="414" t="str">
        <f t="shared" si="94"/>
        <v>1</v>
      </c>
      <c r="BY98" s="414" t="s">
        <v>23</v>
      </c>
      <c r="BZ98" s="408">
        <f t="shared" si="95"/>
        <v>0</v>
      </c>
      <c r="CA98" s="408">
        <f t="shared" si="96"/>
        <v>0</v>
      </c>
      <c r="CB98" s="408">
        <f t="shared" si="97"/>
        <v>0</v>
      </c>
      <c r="CC98" s="408">
        <f t="shared" si="98"/>
        <v>0</v>
      </c>
      <c r="CD98" s="408">
        <f t="shared" si="99"/>
        <v>0</v>
      </c>
      <c r="CE98" s="408">
        <f t="shared" si="100"/>
        <v>0</v>
      </c>
      <c r="CF98" s="408">
        <f t="shared" si="101"/>
        <v>0</v>
      </c>
      <c r="CG98" s="408">
        <f t="shared" si="102"/>
        <v>0</v>
      </c>
      <c r="CH98" s="408">
        <f t="shared" si="103"/>
        <v>0</v>
      </c>
      <c r="CI98" s="408">
        <f t="shared" si="104"/>
        <v>0</v>
      </c>
      <c r="CJ98" s="253">
        <f t="shared" si="105"/>
        <v>0</v>
      </c>
      <c r="CK98" s="253">
        <f t="shared" si="106"/>
        <v>0</v>
      </c>
    </row>
    <row r="99" spans="2:89" s="218" customFormat="1" x14ac:dyDescent="0.3">
      <c r="B99" s="415">
        <v>50</v>
      </c>
      <c r="C99" s="195">
        <v>211011</v>
      </c>
      <c r="D99" s="416">
        <v>21110214</v>
      </c>
      <c r="E99" s="417" t="s">
        <v>133</v>
      </c>
      <c r="F99" s="198" t="s">
        <v>344</v>
      </c>
      <c r="G99" s="198" t="s">
        <v>345</v>
      </c>
      <c r="H99" s="418" t="s">
        <v>18</v>
      </c>
      <c r="I99" s="415"/>
      <c r="J99" s="418" t="s">
        <v>19</v>
      </c>
      <c r="K99" s="200">
        <f t="shared" si="0"/>
        <v>20</v>
      </c>
      <c r="L99" s="419" t="s">
        <v>138</v>
      </c>
      <c r="M99" s="401">
        <v>16</v>
      </c>
      <c r="N99" s="402">
        <f t="shared" si="107"/>
        <v>24.65</v>
      </c>
      <c r="O99" s="420">
        <v>24.65</v>
      </c>
      <c r="P99" s="110">
        <f t="shared" si="58"/>
        <v>571.88</v>
      </c>
      <c r="Q99" s="195" t="s">
        <v>139</v>
      </c>
      <c r="R99" s="113">
        <f t="shared" si="59"/>
        <v>6</v>
      </c>
      <c r="S99" s="114">
        <f t="shared" si="60"/>
        <v>171.56399999999999</v>
      </c>
      <c r="T99" s="113">
        <f t="shared" si="61"/>
        <v>8</v>
      </c>
      <c r="U99" s="115">
        <f t="shared" si="62"/>
        <v>228.75199999999998</v>
      </c>
      <c r="V99" s="113">
        <f t="shared" si="63"/>
        <v>3</v>
      </c>
      <c r="W99" s="115">
        <f t="shared" si="64"/>
        <v>85.781999999999996</v>
      </c>
      <c r="X99" s="113">
        <f t="shared" si="65"/>
        <v>3</v>
      </c>
      <c r="Y99" s="115">
        <f t="shared" si="66"/>
        <v>85.781999999999996</v>
      </c>
      <c r="Z99" s="116">
        <f t="shared" si="67"/>
        <v>571.88</v>
      </c>
      <c r="AA99" s="117" t="b">
        <f t="shared" si="68"/>
        <v>1</v>
      </c>
      <c r="AB99" s="415"/>
      <c r="AC99" s="429"/>
      <c r="AD99" s="399" t="s">
        <v>22</v>
      </c>
      <c r="AE99" s="108" t="s">
        <v>23</v>
      </c>
      <c r="AF99" s="430"/>
      <c r="AG99" s="431"/>
      <c r="AH99" s="216"/>
      <c r="AI99" s="407">
        <f t="shared" si="69"/>
        <v>0</v>
      </c>
      <c r="AJ99" s="216"/>
      <c r="AK99" s="407">
        <f t="shared" si="70"/>
        <v>0</v>
      </c>
      <c r="AL99" s="216">
        <v>6</v>
      </c>
      <c r="AM99" s="407">
        <f t="shared" si="71"/>
        <v>171.56399999999999</v>
      </c>
      <c r="AN99" s="216">
        <v>6</v>
      </c>
      <c r="AO99" s="407">
        <f t="shared" si="72"/>
        <v>171.56399999999999</v>
      </c>
      <c r="AP99" s="216">
        <v>1</v>
      </c>
      <c r="AQ99" s="407">
        <f t="shared" si="73"/>
        <v>28.593999999999998</v>
      </c>
      <c r="AR99" s="216">
        <v>1</v>
      </c>
      <c r="AS99" s="407">
        <f t="shared" si="74"/>
        <v>28.593999999999998</v>
      </c>
      <c r="AT99" s="216">
        <v>1</v>
      </c>
      <c r="AU99" s="407">
        <f t="shared" si="75"/>
        <v>28.593999999999998</v>
      </c>
      <c r="AV99" s="216">
        <v>1</v>
      </c>
      <c r="AW99" s="407">
        <f t="shared" si="76"/>
        <v>28.593999999999998</v>
      </c>
      <c r="AX99" s="216">
        <v>1</v>
      </c>
      <c r="AY99" s="407">
        <f t="shared" si="77"/>
        <v>28.593999999999998</v>
      </c>
      <c r="AZ99" s="216">
        <v>1</v>
      </c>
      <c r="BA99" s="407">
        <f t="shared" si="78"/>
        <v>28.593999999999998</v>
      </c>
      <c r="BB99" s="216">
        <v>1</v>
      </c>
      <c r="BC99" s="407">
        <f t="shared" si="79"/>
        <v>28.593999999999998</v>
      </c>
      <c r="BD99" s="216">
        <v>1</v>
      </c>
      <c r="BE99" s="407">
        <f t="shared" si="80"/>
        <v>28.593999999999998</v>
      </c>
      <c r="BF99" s="408">
        <f t="shared" si="81"/>
        <v>571.88</v>
      </c>
      <c r="BG99" s="408">
        <f t="shared" si="82"/>
        <v>571.88</v>
      </c>
      <c r="BH99" s="409" t="b">
        <f t="shared" si="83"/>
        <v>1</v>
      </c>
      <c r="BI99" s="408">
        <f t="shared" si="84"/>
        <v>0</v>
      </c>
      <c r="BJ99" s="410">
        <f t="shared" si="86"/>
        <v>21110214</v>
      </c>
      <c r="BK99" s="411">
        <v>348</v>
      </c>
      <c r="BL99" s="411">
        <v>5</v>
      </c>
      <c r="BM99" s="412">
        <f t="shared" si="87"/>
        <v>6</v>
      </c>
      <c r="BN99" s="412">
        <f t="shared" si="88"/>
        <v>8</v>
      </c>
      <c r="BO99" s="412">
        <f t="shared" si="89"/>
        <v>3</v>
      </c>
      <c r="BP99" s="412">
        <f t="shared" si="90"/>
        <v>3</v>
      </c>
      <c r="BQ99" s="413">
        <f t="shared" si="91"/>
        <v>24.65</v>
      </c>
      <c r="BR99" s="414">
        <f t="shared" si="85"/>
        <v>16</v>
      </c>
      <c r="BS99" s="414">
        <v>0</v>
      </c>
      <c r="BT99" s="414">
        <v>1</v>
      </c>
      <c r="BU99" s="414" t="s">
        <v>139</v>
      </c>
      <c r="BV99" s="414" t="str">
        <f t="shared" si="92"/>
        <v>0</v>
      </c>
      <c r="BW99" s="414" t="str">
        <f t="shared" si="93"/>
        <v>0</v>
      </c>
      <c r="BX99" s="414" t="str">
        <f t="shared" si="94"/>
        <v>1</v>
      </c>
      <c r="BY99" s="414" t="s">
        <v>23</v>
      </c>
      <c r="BZ99" s="408">
        <f t="shared" si="95"/>
        <v>0</v>
      </c>
      <c r="CA99" s="408">
        <f t="shared" si="96"/>
        <v>0</v>
      </c>
      <c r="CB99" s="408">
        <f t="shared" si="97"/>
        <v>171.56399999999999</v>
      </c>
      <c r="CC99" s="408">
        <f t="shared" si="98"/>
        <v>171.56399999999999</v>
      </c>
      <c r="CD99" s="408">
        <f t="shared" si="99"/>
        <v>28.593999999999998</v>
      </c>
      <c r="CE99" s="408">
        <f t="shared" si="100"/>
        <v>28.593999999999998</v>
      </c>
      <c r="CF99" s="408">
        <f t="shared" si="101"/>
        <v>28.593999999999998</v>
      </c>
      <c r="CG99" s="408">
        <f t="shared" si="102"/>
        <v>28.593999999999998</v>
      </c>
      <c r="CH99" s="408">
        <f t="shared" si="103"/>
        <v>28.593999999999998</v>
      </c>
      <c r="CI99" s="408">
        <f t="shared" si="104"/>
        <v>28.593999999999998</v>
      </c>
      <c r="CJ99" s="253">
        <f t="shared" si="105"/>
        <v>28.593999999999998</v>
      </c>
      <c r="CK99" s="253">
        <f t="shared" si="106"/>
        <v>28.593999999999998</v>
      </c>
    </row>
    <row r="100" spans="2:89" x14ac:dyDescent="0.3">
      <c r="B100" s="396">
        <v>51</v>
      </c>
      <c r="C100" s="192">
        <v>211011</v>
      </c>
      <c r="D100" s="397">
        <v>21110223</v>
      </c>
      <c r="E100" s="398" t="s">
        <v>166</v>
      </c>
      <c r="F100" s="108" t="s">
        <v>344</v>
      </c>
      <c r="G100" s="108" t="s">
        <v>345</v>
      </c>
      <c r="H100" s="399" t="s">
        <v>18</v>
      </c>
      <c r="I100" s="400"/>
      <c r="J100" s="399" t="s">
        <v>19</v>
      </c>
      <c r="K100" s="111">
        <f t="shared" si="0"/>
        <v>0</v>
      </c>
      <c r="L100" s="401" t="s">
        <v>20</v>
      </c>
      <c r="M100" s="401">
        <v>16</v>
      </c>
      <c r="N100" s="402">
        <f t="shared" si="107"/>
        <v>0.66</v>
      </c>
      <c r="O100" s="403">
        <v>0.66</v>
      </c>
      <c r="P100" s="110">
        <f t="shared" si="58"/>
        <v>0</v>
      </c>
      <c r="Q100" s="153" t="s">
        <v>139</v>
      </c>
      <c r="R100" s="113">
        <f t="shared" si="59"/>
        <v>0</v>
      </c>
      <c r="S100" s="114">
        <f t="shared" si="60"/>
        <v>0</v>
      </c>
      <c r="T100" s="113">
        <f t="shared" si="61"/>
        <v>0</v>
      </c>
      <c r="U100" s="115">
        <f t="shared" si="62"/>
        <v>0</v>
      </c>
      <c r="V100" s="113">
        <f t="shared" si="63"/>
        <v>0</v>
      </c>
      <c r="W100" s="115">
        <f t="shared" si="64"/>
        <v>0</v>
      </c>
      <c r="X100" s="113">
        <f t="shared" si="65"/>
        <v>0</v>
      </c>
      <c r="Y100" s="115">
        <f t="shared" si="66"/>
        <v>0</v>
      </c>
      <c r="Z100" s="116">
        <f t="shared" si="67"/>
        <v>0</v>
      </c>
      <c r="AA100" s="117" t="b">
        <f t="shared" si="68"/>
        <v>1</v>
      </c>
      <c r="AB100" s="400"/>
      <c r="AC100" s="426"/>
      <c r="AD100" s="399" t="s">
        <v>22</v>
      </c>
      <c r="AE100" s="108" t="s">
        <v>23</v>
      </c>
      <c r="AF100" s="427"/>
      <c r="AG100" s="428"/>
      <c r="AH100" s="127">
        <v>0</v>
      </c>
      <c r="AI100" s="407">
        <f t="shared" si="69"/>
        <v>0</v>
      </c>
      <c r="AJ100" s="127">
        <v>0</v>
      </c>
      <c r="AK100" s="407">
        <f t="shared" si="70"/>
        <v>0</v>
      </c>
      <c r="AL100" s="127"/>
      <c r="AM100" s="407">
        <f t="shared" si="71"/>
        <v>0</v>
      </c>
      <c r="AN100" s="127"/>
      <c r="AO100" s="407">
        <f t="shared" si="72"/>
        <v>0</v>
      </c>
      <c r="AP100" s="127"/>
      <c r="AQ100" s="407">
        <f t="shared" si="73"/>
        <v>0</v>
      </c>
      <c r="AR100" s="127"/>
      <c r="AS100" s="407">
        <f t="shared" si="74"/>
        <v>0</v>
      </c>
      <c r="AT100" s="127"/>
      <c r="AU100" s="407">
        <f t="shared" si="75"/>
        <v>0</v>
      </c>
      <c r="AV100" s="127"/>
      <c r="AW100" s="407">
        <f t="shared" si="76"/>
        <v>0</v>
      </c>
      <c r="AX100" s="127"/>
      <c r="AY100" s="407">
        <f t="shared" si="77"/>
        <v>0</v>
      </c>
      <c r="AZ100" s="127"/>
      <c r="BA100" s="407">
        <f t="shared" si="78"/>
        <v>0</v>
      </c>
      <c r="BB100" s="127"/>
      <c r="BC100" s="407">
        <f t="shared" si="79"/>
        <v>0</v>
      </c>
      <c r="BD100" s="127"/>
      <c r="BE100" s="407">
        <f t="shared" si="80"/>
        <v>0</v>
      </c>
      <c r="BF100" s="408">
        <f t="shared" si="81"/>
        <v>0</v>
      </c>
      <c r="BG100" s="408">
        <f t="shared" si="82"/>
        <v>0</v>
      </c>
      <c r="BH100" s="409" t="b">
        <f t="shared" si="83"/>
        <v>1</v>
      </c>
      <c r="BI100" s="408">
        <f t="shared" si="84"/>
        <v>0</v>
      </c>
      <c r="BJ100" s="410">
        <f t="shared" si="86"/>
        <v>21110223</v>
      </c>
      <c r="BK100" s="411">
        <v>348</v>
      </c>
      <c r="BL100" s="411">
        <v>5</v>
      </c>
      <c r="BM100" s="412">
        <f t="shared" si="87"/>
        <v>0</v>
      </c>
      <c r="BN100" s="412">
        <f t="shared" si="88"/>
        <v>0</v>
      </c>
      <c r="BO100" s="412">
        <f t="shared" si="89"/>
        <v>0</v>
      </c>
      <c r="BP100" s="412">
        <f t="shared" si="90"/>
        <v>0</v>
      </c>
      <c r="BQ100" s="413">
        <f t="shared" si="91"/>
        <v>0.66</v>
      </c>
      <c r="BR100" s="414">
        <f t="shared" si="85"/>
        <v>16</v>
      </c>
      <c r="BS100" s="414">
        <v>0</v>
      </c>
      <c r="BT100" s="414">
        <v>1</v>
      </c>
      <c r="BU100" s="414" t="s">
        <v>139</v>
      </c>
      <c r="BV100" s="414" t="str">
        <f t="shared" si="92"/>
        <v>0</v>
      </c>
      <c r="BW100" s="414" t="str">
        <f t="shared" si="93"/>
        <v>0</v>
      </c>
      <c r="BX100" s="414" t="str">
        <f t="shared" si="94"/>
        <v>1</v>
      </c>
      <c r="BY100" s="414" t="s">
        <v>23</v>
      </c>
      <c r="BZ100" s="408">
        <f t="shared" si="95"/>
        <v>0</v>
      </c>
      <c r="CA100" s="408">
        <f t="shared" si="96"/>
        <v>0</v>
      </c>
      <c r="CB100" s="408">
        <f t="shared" si="97"/>
        <v>0</v>
      </c>
      <c r="CC100" s="408">
        <f t="shared" si="98"/>
        <v>0</v>
      </c>
      <c r="CD100" s="408">
        <f t="shared" si="99"/>
        <v>0</v>
      </c>
      <c r="CE100" s="408">
        <f t="shared" si="100"/>
        <v>0</v>
      </c>
      <c r="CF100" s="408">
        <f t="shared" si="101"/>
        <v>0</v>
      </c>
      <c r="CG100" s="408">
        <f t="shared" si="102"/>
        <v>0</v>
      </c>
      <c r="CH100" s="408">
        <f t="shared" si="103"/>
        <v>0</v>
      </c>
      <c r="CI100" s="408">
        <f t="shared" si="104"/>
        <v>0</v>
      </c>
      <c r="CJ100" s="253">
        <f t="shared" si="105"/>
        <v>0</v>
      </c>
      <c r="CK100" s="253">
        <f t="shared" si="106"/>
        <v>0</v>
      </c>
    </row>
    <row r="101" spans="2:89" s="218" customFormat="1" x14ac:dyDescent="0.3">
      <c r="B101" s="415">
        <v>51</v>
      </c>
      <c r="C101" s="195">
        <v>211011</v>
      </c>
      <c r="D101" s="416">
        <v>21110223</v>
      </c>
      <c r="E101" s="417" t="s">
        <v>166</v>
      </c>
      <c r="F101" s="198" t="s">
        <v>344</v>
      </c>
      <c r="G101" s="198" t="s">
        <v>345</v>
      </c>
      <c r="H101" s="418" t="s">
        <v>18</v>
      </c>
      <c r="I101" s="415"/>
      <c r="J101" s="418" t="s">
        <v>19</v>
      </c>
      <c r="K101" s="200">
        <f t="shared" si="0"/>
        <v>1100</v>
      </c>
      <c r="L101" s="419" t="s">
        <v>20</v>
      </c>
      <c r="M101" s="401">
        <v>16</v>
      </c>
      <c r="N101" s="402">
        <f t="shared" si="107"/>
        <v>0.75</v>
      </c>
      <c r="O101" s="420">
        <v>0.75</v>
      </c>
      <c r="P101" s="110">
        <f t="shared" si="58"/>
        <v>956.99999999999989</v>
      </c>
      <c r="Q101" s="195" t="s">
        <v>139</v>
      </c>
      <c r="R101" s="113">
        <f t="shared" si="59"/>
        <v>200</v>
      </c>
      <c r="S101" s="114">
        <f t="shared" si="60"/>
        <v>173.99999999999997</v>
      </c>
      <c r="T101" s="113">
        <f t="shared" si="61"/>
        <v>400</v>
      </c>
      <c r="U101" s="115">
        <f t="shared" si="62"/>
        <v>347.99999999999994</v>
      </c>
      <c r="V101" s="113">
        <f t="shared" si="63"/>
        <v>250</v>
      </c>
      <c r="W101" s="115">
        <f t="shared" si="64"/>
        <v>217.49999999999997</v>
      </c>
      <c r="X101" s="113">
        <f t="shared" si="65"/>
        <v>250</v>
      </c>
      <c r="Y101" s="115">
        <f t="shared" si="66"/>
        <v>217.49999999999997</v>
      </c>
      <c r="Z101" s="116">
        <f t="shared" si="67"/>
        <v>956.99999999999989</v>
      </c>
      <c r="AA101" s="117" t="b">
        <f t="shared" si="68"/>
        <v>1</v>
      </c>
      <c r="AB101" s="415"/>
      <c r="AC101" s="429"/>
      <c r="AD101" s="399" t="s">
        <v>22</v>
      </c>
      <c r="AE101" s="108" t="s">
        <v>23</v>
      </c>
      <c r="AF101" s="430"/>
      <c r="AG101" s="431"/>
      <c r="AH101" s="216"/>
      <c r="AI101" s="407">
        <f t="shared" si="69"/>
        <v>0</v>
      </c>
      <c r="AJ101" s="216"/>
      <c r="AK101" s="407">
        <f t="shared" si="70"/>
        <v>0</v>
      </c>
      <c r="AL101" s="216">
        <v>200</v>
      </c>
      <c r="AM101" s="407">
        <f t="shared" si="71"/>
        <v>173.99999999999997</v>
      </c>
      <c r="AN101" s="216">
        <v>200</v>
      </c>
      <c r="AO101" s="407">
        <f t="shared" si="72"/>
        <v>173.99999999999997</v>
      </c>
      <c r="AP101" s="216">
        <v>100</v>
      </c>
      <c r="AQ101" s="407">
        <f t="shared" si="73"/>
        <v>86.999999999999986</v>
      </c>
      <c r="AR101" s="216">
        <v>100</v>
      </c>
      <c r="AS101" s="407">
        <f t="shared" si="74"/>
        <v>86.999999999999986</v>
      </c>
      <c r="AT101" s="216">
        <v>50</v>
      </c>
      <c r="AU101" s="407">
        <f t="shared" si="75"/>
        <v>43.499999999999993</v>
      </c>
      <c r="AV101" s="216">
        <v>100</v>
      </c>
      <c r="AW101" s="407">
        <f t="shared" si="76"/>
        <v>86.999999999999986</v>
      </c>
      <c r="AX101" s="216">
        <v>100</v>
      </c>
      <c r="AY101" s="407">
        <f t="shared" si="77"/>
        <v>86.999999999999986</v>
      </c>
      <c r="AZ101" s="216">
        <v>100</v>
      </c>
      <c r="BA101" s="407">
        <f t="shared" si="78"/>
        <v>86.999999999999986</v>
      </c>
      <c r="BB101" s="216">
        <v>100</v>
      </c>
      <c r="BC101" s="407">
        <f t="shared" si="79"/>
        <v>86.999999999999986</v>
      </c>
      <c r="BD101" s="216">
        <v>50</v>
      </c>
      <c r="BE101" s="407">
        <f t="shared" si="80"/>
        <v>43.499999999999993</v>
      </c>
      <c r="BF101" s="408">
        <f t="shared" si="81"/>
        <v>956.99999999999989</v>
      </c>
      <c r="BG101" s="408">
        <f t="shared" si="82"/>
        <v>956.99999999999989</v>
      </c>
      <c r="BH101" s="409" t="b">
        <f t="shared" si="83"/>
        <v>1</v>
      </c>
      <c r="BI101" s="408">
        <f t="shared" si="84"/>
        <v>0</v>
      </c>
      <c r="BJ101" s="410">
        <f t="shared" si="86"/>
        <v>21110223</v>
      </c>
      <c r="BK101" s="411">
        <v>348</v>
      </c>
      <c r="BL101" s="411">
        <v>5</v>
      </c>
      <c r="BM101" s="412">
        <f t="shared" si="87"/>
        <v>200</v>
      </c>
      <c r="BN101" s="412">
        <f t="shared" si="88"/>
        <v>400</v>
      </c>
      <c r="BO101" s="412">
        <f t="shared" si="89"/>
        <v>250</v>
      </c>
      <c r="BP101" s="412">
        <f t="shared" si="90"/>
        <v>250</v>
      </c>
      <c r="BQ101" s="413">
        <f t="shared" si="91"/>
        <v>0.75</v>
      </c>
      <c r="BR101" s="414">
        <f t="shared" si="85"/>
        <v>16</v>
      </c>
      <c r="BS101" s="414">
        <v>0</v>
      </c>
      <c r="BT101" s="414">
        <v>1</v>
      </c>
      <c r="BU101" s="414" t="s">
        <v>139</v>
      </c>
      <c r="BV101" s="414" t="str">
        <f t="shared" si="92"/>
        <v>0</v>
      </c>
      <c r="BW101" s="414" t="str">
        <f t="shared" si="93"/>
        <v>0</v>
      </c>
      <c r="BX101" s="414" t="str">
        <f t="shared" si="94"/>
        <v>1</v>
      </c>
      <c r="BY101" s="414" t="s">
        <v>23</v>
      </c>
      <c r="BZ101" s="408">
        <f t="shared" si="95"/>
        <v>0</v>
      </c>
      <c r="CA101" s="408">
        <f t="shared" si="96"/>
        <v>0</v>
      </c>
      <c r="CB101" s="408">
        <f t="shared" si="97"/>
        <v>173.99999999999997</v>
      </c>
      <c r="CC101" s="408">
        <f t="shared" si="98"/>
        <v>173.99999999999997</v>
      </c>
      <c r="CD101" s="408">
        <f t="shared" si="99"/>
        <v>86.999999999999986</v>
      </c>
      <c r="CE101" s="408">
        <f t="shared" si="100"/>
        <v>86.999999999999986</v>
      </c>
      <c r="CF101" s="408">
        <f t="shared" si="101"/>
        <v>43.499999999999993</v>
      </c>
      <c r="CG101" s="408">
        <f t="shared" si="102"/>
        <v>86.999999999999986</v>
      </c>
      <c r="CH101" s="408">
        <f t="shared" si="103"/>
        <v>86.999999999999986</v>
      </c>
      <c r="CI101" s="408">
        <f t="shared" si="104"/>
        <v>86.999999999999986</v>
      </c>
      <c r="CJ101" s="253">
        <f t="shared" si="105"/>
        <v>86.999999999999986</v>
      </c>
      <c r="CK101" s="253">
        <f t="shared" si="106"/>
        <v>43.499999999999993</v>
      </c>
    </row>
    <row r="102" spans="2:89" x14ac:dyDescent="0.3">
      <c r="B102" s="396">
        <v>52</v>
      </c>
      <c r="C102" s="192">
        <v>211011</v>
      </c>
      <c r="D102" s="397">
        <v>21110228</v>
      </c>
      <c r="E102" s="398" t="s">
        <v>167</v>
      </c>
      <c r="F102" s="108" t="s">
        <v>344</v>
      </c>
      <c r="G102" s="108" t="s">
        <v>345</v>
      </c>
      <c r="H102" s="399" t="s">
        <v>18</v>
      </c>
      <c r="I102" s="400"/>
      <c r="J102" s="399" t="s">
        <v>19</v>
      </c>
      <c r="K102" s="111">
        <f t="shared" si="0"/>
        <v>0</v>
      </c>
      <c r="L102" s="401" t="s">
        <v>20</v>
      </c>
      <c r="M102" s="401">
        <v>16</v>
      </c>
      <c r="N102" s="402">
        <f t="shared" si="107"/>
        <v>5.84</v>
      </c>
      <c r="O102" s="403">
        <v>5.84</v>
      </c>
      <c r="P102" s="110">
        <f t="shared" si="58"/>
        <v>0</v>
      </c>
      <c r="Q102" s="153" t="s">
        <v>139</v>
      </c>
      <c r="R102" s="113">
        <f t="shared" si="59"/>
        <v>0</v>
      </c>
      <c r="S102" s="114">
        <f t="shared" si="60"/>
        <v>0</v>
      </c>
      <c r="T102" s="113">
        <f t="shared" si="61"/>
        <v>0</v>
      </c>
      <c r="U102" s="115">
        <f t="shared" si="62"/>
        <v>0</v>
      </c>
      <c r="V102" s="113">
        <f t="shared" si="63"/>
        <v>0</v>
      </c>
      <c r="W102" s="115">
        <f t="shared" si="64"/>
        <v>0</v>
      </c>
      <c r="X102" s="113">
        <f t="shared" si="65"/>
        <v>0</v>
      </c>
      <c r="Y102" s="115">
        <f t="shared" si="66"/>
        <v>0</v>
      </c>
      <c r="Z102" s="116">
        <f t="shared" si="67"/>
        <v>0</v>
      </c>
      <c r="AA102" s="117" t="b">
        <f t="shared" si="68"/>
        <v>1</v>
      </c>
      <c r="AB102" s="400"/>
      <c r="AC102" s="426"/>
      <c r="AD102" s="399" t="s">
        <v>22</v>
      </c>
      <c r="AE102" s="108" t="s">
        <v>23</v>
      </c>
      <c r="AF102" s="427"/>
      <c r="AG102" s="428"/>
      <c r="AH102" s="127">
        <v>0</v>
      </c>
      <c r="AI102" s="407">
        <f t="shared" si="69"/>
        <v>0</v>
      </c>
      <c r="AJ102" s="127">
        <v>0</v>
      </c>
      <c r="AK102" s="407">
        <f t="shared" si="70"/>
        <v>0</v>
      </c>
      <c r="AL102" s="127"/>
      <c r="AM102" s="407">
        <f t="shared" si="71"/>
        <v>0</v>
      </c>
      <c r="AN102" s="127"/>
      <c r="AO102" s="407">
        <f t="shared" si="72"/>
        <v>0</v>
      </c>
      <c r="AP102" s="127"/>
      <c r="AQ102" s="407">
        <f t="shared" si="73"/>
        <v>0</v>
      </c>
      <c r="AR102" s="127"/>
      <c r="AS102" s="407">
        <f t="shared" si="74"/>
        <v>0</v>
      </c>
      <c r="AT102" s="127"/>
      <c r="AU102" s="407">
        <f t="shared" si="75"/>
        <v>0</v>
      </c>
      <c r="AV102" s="127"/>
      <c r="AW102" s="407">
        <f t="shared" si="76"/>
        <v>0</v>
      </c>
      <c r="AX102" s="127"/>
      <c r="AY102" s="407">
        <f t="shared" si="77"/>
        <v>0</v>
      </c>
      <c r="AZ102" s="127"/>
      <c r="BA102" s="407">
        <f t="shared" si="78"/>
        <v>0</v>
      </c>
      <c r="BB102" s="127"/>
      <c r="BC102" s="407">
        <f t="shared" si="79"/>
        <v>0</v>
      </c>
      <c r="BD102" s="127"/>
      <c r="BE102" s="407">
        <f t="shared" si="80"/>
        <v>0</v>
      </c>
      <c r="BF102" s="408">
        <f t="shared" si="81"/>
        <v>0</v>
      </c>
      <c r="BG102" s="408">
        <f t="shared" si="82"/>
        <v>0</v>
      </c>
      <c r="BH102" s="409" t="b">
        <f t="shared" si="83"/>
        <v>1</v>
      </c>
      <c r="BI102" s="408">
        <f t="shared" si="84"/>
        <v>0</v>
      </c>
      <c r="BJ102" s="410">
        <f t="shared" si="86"/>
        <v>21110228</v>
      </c>
      <c r="BK102" s="411">
        <v>348</v>
      </c>
      <c r="BL102" s="411">
        <v>5</v>
      </c>
      <c r="BM102" s="412">
        <f t="shared" si="87"/>
        <v>0</v>
      </c>
      <c r="BN102" s="412">
        <f t="shared" si="88"/>
        <v>0</v>
      </c>
      <c r="BO102" s="412">
        <f t="shared" si="89"/>
        <v>0</v>
      </c>
      <c r="BP102" s="412">
        <f t="shared" si="90"/>
        <v>0</v>
      </c>
      <c r="BQ102" s="413">
        <f t="shared" si="91"/>
        <v>5.84</v>
      </c>
      <c r="BR102" s="414">
        <f t="shared" si="85"/>
        <v>16</v>
      </c>
      <c r="BS102" s="414">
        <v>0</v>
      </c>
      <c r="BT102" s="414">
        <v>1</v>
      </c>
      <c r="BU102" s="414" t="s">
        <v>139</v>
      </c>
      <c r="BV102" s="414" t="str">
        <f t="shared" si="92"/>
        <v>0</v>
      </c>
      <c r="BW102" s="414" t="str">
        <f t="shared" si="93"/>
        <v>0</v>
      </c>
      <c r="BX102" s="414" t="str">
        <f t="shared" si="94"/>
        <v>1</v>
      </c>
      <c r="BY102" s="414" t="s">
        <v>23</v>
      </c>
      <c r="BZ102" s="408">
        <f t="shared" si="95"/>
        <v>0</v>
      </c>
      <c r="CA102" s="408">
        <f t="shared" si="96"/>
        <v>0</v>
      </c>
      <c r="CB102" s="408">
        <f t="shared" si="97"/>
        <v>0</v>
      </c>
      <c r="CC102" s="408">
        <f t="shared" si="98"/>
        <v>0</v>
      </c>
      <c r="CD102" s="408">
        <f t="shared" si="99"/>
        <v>0</v>
      </c>
      <c r="CE102" s="408">
        <f t="shared" si="100"/>
        <v>0</v>
      </c>
      <c r="CF102" s="408">
        <f t="shared" si="101"/>
        <v>0</v>
      </c>
      <c r="CG102" s="408">
        <f t="shared" si="102"/>
        <v>0</v>
      </c>
      <c r="CH102" s="408">
        <f t="shared" si="103"/>
        <v>0</v>
      </c>
      <c r="CI102" s="408">
        <f t="shared" si="104"/>
        <v>0</v>
      </c>
      <c r="CJ102" s="253">
        <f t="shared" si="105"/>
        <v>0</v>
      </c>
      <c r="CK102" s="253">
        <f t="shared" si="106"/>
        <v>0</v>
      </c>
    </row>
    <row r="103" spans="2:89" s="218" customFormat="1" x14ac:dyDescent="0.3">
      <c r="B103" s="415">
        <v>52</v>
      </c>
      <c r="C103" s="195">
        <v>211011</v>
      </c>
      <c r="D103" s="416">
        <v>21110228</v>
      </c>
      <c r="E103" s="417" t="s">
        <v>167</v>
      </c>
      <c r="F103" s="198" t="s">
        <v>344</v>
      </c>
      <c r="G103" s="198" t="s">
        <v>345</v>
      </c>
      <c r="H103" s="418" t="s">
        <v>18</v>
      </c>
      <c r="I103" s="415"/>
      <c r="J103" s="418" t="s">
        <v>19</v>
      </c>
      <c r="K103" s="200">
        <f t="shared" si="0"/>
        <v>194</v>
      </c>
      <c r="L103" s="419" t="s">
        <v>20</v>
      </c>
      <c r="M103" s="401">
        <v>16</v>
      </c>
      <c r="N103" s="402">
        <f t="shared" si="107"/>
        <v>6.4</v>
      </c>
      <c r="O103" s="420">
        <v>6.4</v>
      </c>
      <c r="P103" s="110">
        <f t="shared" si="58"/>
        <v>1440.2559999999999</v>
      </c>
      <c r="Q103" s="195" t="s">
        <v>139</v>
      </c>
      <c r="R103" s="113">
        <f t="shared" si="59"/>
        <v>50</v>
      </c>
      <c r="S103" s="114">
        <f t="shared" si="60"/>
        <v>371.2</v>
      </c>
      <c r="T103" s="113">
        <f t="shared" si="61"/>
        <v>64</v>
      </c>
      <c r="U103" s="115">
        <f t="shared" si="62"/>
        <v>475.13599999999997</v>
      </c>
      <c r="V103" s="113">
        <f t="shared" si="63"/>
        <v>40</v>
      </c>
      <c r="W103" s="115">
        <f t="shared" si="64"/>
        <v>296.95999999999998</v>
      </c>
      <c r="X103" s="113">
        <f t="shared" si="65"/>
        <v>40</v>
      </c>
      <c r="Y103" s="115">
        <f t="shared" si="66"/>
        <v>296.95999999999998</v>
      </c>
      <c r="Z103" s="116">
        <f t="shared" si="67"/>
        <v>1440.2560000000001</v>
      </c>
      <c r="AA103" s="117" t="b">
        <f t="shared" si="68"/>
        <v>1</v>
      </c>
      <c r="AB103" s="415"/>
      <c r="AC103" s="429"/>
      <c r="AD103" s="399" t="s">
        <v>22</v>
      </c>
      <c r="AE103" s="108" t="s">
        <v>23</v>
      </c>
      <c r="AF103" s="430"/>
      <c r="AG103" s="431"/>
      <c r="AH103" s="216"/>
      <c r="AI103" s="407">
        <f t="shared" si="69"/>
        <v>0</v>
      </c>
      <c r="AJ103" s="216"/>
      <c r="AK103" s="407">
        <f t="shared" si="70"/>
        <v>0</v>
      </c>
      <c r="AL103" s="216">
        <v>50</v>
      </c>
      <c r="AM103" s="407">
        <f t="shared" si="71"/>
        <v>371.2</v>
      </c>
      <c r="AN103" s="216">
        <v>24</v>
      </c>
      <c r="AO103" s="407">
        <f t="shared" si="72"/>
        <v>178.17599999999999</v>
      </c>
      <c r="AP103" s="216">
        <v>20</v>
      </c>
      <c r="AQ103" s="407">
        <f t="shared" si="73"/>
        <v>148.47999999999999</v>
      </c>
      <c r="AR103" s="216">
        <v>20</v>
      </c>
      <c r="AS103" s="407">
        <f t="shared" si="74"/>
        <v>148.47999999999999</v>
      </c>
      <c r="AT103" s="216">
        <v>0</v>
      </c>
      <c r="AU103" s="407">
        <f t="shared" si="75"/>
        <v>0</v>
      </c>
      <c r="AV103" s="216">
        <v>20</v>
      </c>
      <c r="AW103" s="407">
        <f t="shared" si="76"/>
        <v>148.47999999999999</v>
      </c>
      <c r="AX103" s="216">
        <v>20</v>
      </c>
      <c r="AY103" s="407">
        <f t="shared" si="77"/>
        <v>148.47999999999999</v>
      </c>
      <c r="AZ103" s="216">
        <v>20</v>
      </c>
      <c r="BA103" s="407">
        <f t="shared" si="78"/>
        <v>148.47999999999999</v>
      </c>
      <c r="BB103" s="216">
        <v>20</v>
      </c>
      <c r="BC103" s="407">
        <f t="shared" si="79"/>
        <v>148.47999999999999</v>
      </c>
      <c r="BD103" s="216">
        <v>0</v>
      </c>
      <c r="BE103" s="407">
        <f t="shared" si="80"/>
        <v>0</v>
      </c>
      <c r="BF103" s="408">
        <f t="shared" si="81"/>
        <v>1440.2559999999999</v>
      </c>
      <c r="BG103" s="408">
        <f t="shared" si="82"/>
        <v>1440.2560000000001</v>
      </c>
      <c r="BH103" s="409" t="b">
        <f t="shared" si="83"/>
        <v>1</v>
      </c>
      <c r="BI103" s="408">
        <f t="shared" si="84"/>
        <v>0</v>
      </c>
      <c r="BJ103" s="410">
        <f t="shared" si="86"/>
        <v>21110228</v>
      </c>
      <c r="BK103" s="411">
        <v>348</v>
      </c>
      <c r="BL103" s="411">
        <v>5</v>
      </c>
      <c r="BM103" s="412">
        <f t="shared" si="87"/>
        <v>50</v>
      </c>
      <c r="BN103" s="412">
        <f t="shared" si="88"/>
        <v>64</v>
      </c>
      <c r="BO103" s="412">
        <f t="shared" si="89"/>
        <v>40</v>
      </c>
      <c r="BP103" s="412">
        <f t="shared" si="90"/>
        <v>40</v>
      </c>
      <c r="BQ103" s="413">
        <f t="shared" si="91"/>
        <v>6.4</v>
      </c>
      <c r="BR103" s="414">
        <f t="shared" si="85"/>
        <v>16</v>
      </c>
      <c r="BS103" s="414">
        <v>0</v>
      </c>
      <c r="BT103" s="414">
        <v>1</v>
      </c>
      <c r="BU103" s="414" t="s">
        <v>139</v>
      </c>
      <c r="BV103" s="414" t="str">
        <f t="shared" si="92"/>
        <v>0</v>
      </c>
      <c r="BW103" s="414" t="str">
        <f t="shared" si="93"/>
        <v>0</v>
      </c>
      <c r="BX103" s="414" t="str">
        <f t="shared" si="94"/>
        <v>1</v>
      </c>
      <c r="BY103" s="414" t="s">
        <v>23</v>
      </c>
      <c r="BZ103" s="408">
        <f t="shared" si="95"/>
        <v>0</v>
      </c>
      <c r="CA103" s="408">
        <f t="shared" si="96"/>
        <v>0</v>
      </c>
      <c r="CB103" s="408">
        <f t="shared" si="97"/>
        <v>371.2</v>
      </c>
      <c r="CC103" s="408">
        <f t="shared" si="98"/>
        <v>178.17599999999999</v>
      </c>
      <c r="CD103" s="408">
        <f t="shared" si="99"/>
        <v>148.47999999999999</v>
      </c>
      <c r="CE103" s="408">
        <f t="shared" si="100"/>
        <v>148.47999999999999</v>
      </c>
      <c r="CF103" s="408">
        <f t="shared" si="101"/>
        <v>0</v>
      </c>
      <c r="CG103" s="408">
        <f t="shared" si="102"/>
        <v>148.47999999999999</v>
      </c>
      <c r="CH103" s="408">
        <f t="shared" si="103"/>
        <v>148.47999999999999</v>
      </c>
      <c r="CI103" s="408">
        <f t="shared" si="104"/>
        <v>148.47999999999999</v>
      </c>
      <c r="CJ103" s="253">
        <f t="shared" si="105"/>
        <v>148.47999999999999</v>
      </c>
      <c r="CK103" s="253">
        <f t="shared" si="106"/>
        <v>0</v>
      </c>
    </row>
    <row r="104" spans="2:89" x14ac:dyDescent="0.3">
      <c r="B104" s="396">
        <v>53</v>
      </c>
      <c r="C104" s="192">
        <v>211011</v>
      </c>
      <c r="D104" s="397">
        <v>21110232</v>
      </c>
      <c r="E104" s="398" t="s">
        <v>168</v>
      </c>
      <c r="F104" s="108" t="s">
        <v>344</v>
      </c>
      <c r="G104" s="108" t="s">
        <v>345</v>
      </c>
      <c r="H104" s="399" t="s">
        <v>18</v>
      </c>
      <c r="I104" s="400"/>
      <c r="J104" s="399" t="s">
        <v>19</v>
      </c>
      <c r="K104" s="111">
        <f t="shared" si="0"/>
        <v>0</v>
      </c>
      <c r="L104" s="401" t="s">
        <v>20</v>
      </c>
      <c r="M104" s="401">
        <v>16</v>
      </c>
      <c r="N104" s="402">
        <f t="shared" si="107"/>
        <v>3.68</v>
      </c>
      <c r="O104" s="403">
        <v>3.68</v>
      </c>
      <c r="P104" s="110">
        <f t="shared" si="58"/>
        <v>0</v>
      </c>
      <c r="Q104" s="153" t="s">
        <v>139</v>
      </c>
      <c r="R104" s="113">
        <f t="shared" si="59"/>
        <v>0</v>
      </c>
      <c r="S104" s="114">
        <f t="shared" si="60"/>
        <v>0</v>
      </c>
      <c r="T104" s="113">
        <f t="shared" si="61"/>
        <v>0</v>
      </c>
      <c r="U104" s="115">
        <f t="shared" si="62"/>
        <v>0</v>
      </c>
      <c r="V104" s="113">
        <f t="shared" si="63"/>
        <v>0</v>
      </c>
      <c r="W104" s="115">
        <f t="shared" si="64"/>
        <v>0</v>
      </c>
      <c r="X104" s="113">
        <f t="shared" si="65"/>
        <v>0</v>
      </c>
      <c r="Y104" s="115">
        <f t="shared" si="66"/>
        <v>0</v>
      </c>
      <c r="Z104" s="116">
        <f t="shared" si="67"/>
        <v>0</v>
      </c>
      <c r="AA104" s="117" t="b">
        <f t="shared" si="68"/>
        <v>1</v>
      </c>
      <c r="AB104" s="400"/>
      <c r="AC104" s="426"/>
      <c r="AD104" s="399" t="s">
        <v>22</v>
      </c>
      <c r="AE104" s="108" t="s">
        <v>23</v>
      </c>
      <c r="AF104" s="427"/>
      <c r="AG104" s="428"/>
      <c r="AH104" s="127">
        <v>0</v>
      </c>
      <c r="AI104" s="407">
        <f t="shared" si="69"/>
        <v>0</v>
      </c>
      <c r="AJ104" s="127">
        <v>0</v>
      </c>
      <c r="AK104" s="407">
        <f t="shared" si="70"/>
        <v>0</v>
      </c>
      <c r="AL104" s="127"/>
      <c r="AM104" s="407">
        <f t="shared" si="71"/>
        <v>0</v>
      </c>
      <c r="AN104" s="127"/>
      <c r="AO104" s="407">
        <f t="shared" si="72"/>
        <v>0</v>
      </c>
      <c r="AP104" s="127"/>
      <c r="AQ104" s="407">
        <f t="shared" si="73"/>
        <v>0</v>
      </c>
      <c r="AR104" s="127"/>
      <c r="AS104" s="407">
        <f t="shared" si="74"/>
        <v>0</v>
      </c>
      <c r="AT104" s="127"/>
      <c r="AU104" s="407">
        <f t="shared" si="75"/>
        <v>0</v>
      </c>
      <c r="AV104" s="127"/>
      <c r="AW104" s="407">
        <f t="shared" si="76"/>
        <v>0</v>
      </c>
      <c r="AX104" s="127"/>
      <c r="AY104" s="407">
        <f t="shared" si="77"/>
        <v>0</v>
      </c>
      <c r="AZ104" s="127"/>
      <c r="BA104" s="407">
        <f t="shared" si="78"/>
        <v>0</v>
      </c>
      <c r="BB104" s="127"/>
      <c r="BC104" s="407">
        <f t="shared" si="79"/>
        <v>0</v>
      </c>
      <c r="BD104" s="127"/>
      <c r="BE104" s="407">
        <f t="shared" si="80"/>
        <v>0</v>
      </c>
      <c r="BF104" s="408">
        <f t="shared" si="81"/>
        <v>0</v>
      </c>
      <c r="BG104" s="408">
        <f t="shared" si="82"/>
        <v>0</v>
      </c>
      <c r="BH104" s="409" t="b">
        <f t="shared" si="83"/>
        <v>1</v>
      </c>
      <c r="BI104" s="408">
        <f t="shared" si="84"/>
        <v>0</v>
      </c>
      <c r="BJ104" s="410">
        <f t="shared" si="86"/>
        <v>21110232</v>
      </c>
      <c r="BK104" s="411">
        <v>348</v>
      </c>
      <c r="BL104" s="411">
        <v>5</v>
      </c>
      <c r="BM104" s="412">
        <f t="shared" si="87"/>
        <v>0</v>
      </c>
      <c r="BN104" s="412">
        <f t="shared" si="88"/>
        <v>0</v>
      </c>
      <c r="BO104" s="412">
        <f t="shared" si="89"/>
        <v>0</v>
      </c>
      <c r="BP104" s="412">
        <f t="shared" si="90"/>
        <v>0</v>
      </c>
      <c r="BQ104" s="413">
        <f t="shared" si="91"/>
        <v>3.68</v>
      </c>
      <c r="BR104" s="414">
        <f t="shared" si="85"/>
        <v>16</v>
      </c>
      <c r="BS104" s="414">
        <v>0</v>
      </c>
      <c r="BT104" s="414">
        <v>1</v>
      </c>
      <c r="BU104" s="414" t="s">
        <v>139</v>
      </c>
      <c r="BV104" s="414" t="str">
        <f t="shared" si="92"/>
        <v>0</v>
      </c>
      <c r="BW104" s="414" t="str">
        <f t="shared" si="93"/>
        <v>0</v>
      </c>
      <c r="BX104" s="414" t="str">
        <f t="shared" si="94"/>
        <v>1</v>
      </c>
      <c r="BY104" s="414" t="s">
        <v>23</v>
      </c>
      <c r="BZ104" s="408">
        <f t="shared" si="95"/>
        <v>0</v>
      </c>
      <c r="CA104" s="408">
        <f t="shared" si="96"/>
        <v>0</v>
      </c>
      <c r="CB104" s="408">
        <f t="shared" si="97"/>
        <v>0</v>
      </c>
      <c r="CC104" s="408">
        <f t="shared" si="98"/>
        <v>0</v>
      </c>
      <c r="CD104" s="408">
        <f t="shared" si="99"/>
        <v>0</v>
      </c>
      <c r="CE104" s="408">
        <f t="shared" si="100"/>
        <v>0</v>
      </c>
      <c r="CF104" s="408">
        <f t="shared" si="101"/>
        <v>0</v>
      </c>
      <c r="CG104" s="408">
        <f t="shared" si="102"/>
        <v>0</v>
      </c>
      <c r="CH104" s="408">
        <f t="shared" si="103"/>
        <v>0</v>
      </c>
      <c r="CI104" s="408">
        <f t="shared" si="104"/>
        <v>0</v>
      </c>
      <c r="CJ104" s="253">
        <f t="shared" si="105"/>
        <v>0</v>
      </c>
      <c r="CK104" s="253">
        <f t="shared" si="106"/>
        <v>0</v>
      </c>
    </row>
    <row r="105" spans="2:89" s="218" customFormat="1" x14ac:dyDescent="0.3">
      <c r="B105" s="415">
        <v>53</v>
      </c>
      <c r="C105" s="195">
        <v>211011</v>
      </c>
      <c r="D105" s="416">
        <v>21110232</v>
      </c>
      <c r="E105" s="417" t="s">
        <v>168</v>
      </c>
      <c r="F105" s="198" t="s">
        <v>344</v>
      </c>
      <c r="G105" s="198" t="s">
        <v>345</v>
      </c>
      <c r="H105" s="418" t="s">
        <v>18</v>
      </c>
      <c r="I105" s="415"/>
      <c r="J105" s="418" t="s">
        <v>19</v>
      </c>
      <c r="K105" s="200">
        <f t="shared" si="0"/>
        <v>800</v>
      </c>
      <c r="L105" s="419" t="s">
        <v>20</v>
      </c>
      <c r="M105" s="401">
        <v>16</v>
      </c>
      <c r="N105" s="402">
        <f t="shared" si="107"/>
        <v>3.1</v>
      </c>
      <c r="O105" s="420">
        <v>3.1</v>
      </c>
      <c r="P105" s="110">
        <f t="shared" si="58"/>
        <v>2876.7999999999997</v>
      </c>
      <c r="Q105" s="195" t="s">
        <v>139</v>
      </c>
      <c r="R105" s="113">
        <f t="shared" si="59"/>
        <v>100</v>
      </c>
      <c r="S105" s="114">
        <f t="shared" si="60"/>
        <v>359.59999999999997</v>
      </c>
      <c r="T105" s="113">
        <f t="shared" si="61"/>
        <v>300</v>
      </c>
      <c r="U105" s="115">
        <f t="shared" si="62"/>
        <v>1078.8</v>
      </c>
      <c r="V105" s="113">
        <f t="shared" si="63"/>
        <v>200</v>
      </c>
      <c r="W105" s="115">
        <f t="shared" si="64"/>
        <v>719.19999999999993</v>
      </c>
      <c r="X105" s="113">
        <f t="shared" si="65"/>
        <v>200</v>
      </c>
      <c r="Y105" s="115">
        <f t="shared" si="66"/>
        <v>719.19999999999993</v>
      </c>
      <c r="Z105" s="116">
        <f t="shared" si="67"/>
        <v>2876.7999999999997</v>
      </c>
      <c r="AA105" s="117" t="b">
        <f t="shared" si="68"/>
        <v>1</v>
      </c>
      <c r="AB105" s="415"/>
      <c r="AC105" s="429"/>
      <c r="AD105" s="399" t="s">
        <v>22</v>
      </c>
      <c r="AE105" s="108" t="s">
        <v>23</v>
      </c>
      <c r="AF105" s="430"/>
      <c r="AG105" s="431"/>
      <c r="AH105" s="216"/>
      <c r="AI105" s="407">
        <f t="shared" si="69"/>
        <v>0</v>
      </c>
      <c r="AJ105" s="216"/>
      <c r="AK105" s="407">
        <f t="shared" si="70"/>
        <v>0</v>
      </c>
      <c r="AL105" s="216">
        <v>100</v>
      </c>
      <c r="AM105" s="407">
        <f t="shared" si="71"/>
        <v>359.59999999999997</v>
      </c>
      <c r="AN105" s="216">
        <v>100</v>
      </c>
      <c r="AO105" s="407">
        <f t="shared" si="72"/>
        <v>359.59999999999997</v>
      </c>
      <c r="AP105" s="216">
        <v>100</v>
      </c>
      <c r="AQ105" s="407">
        <f t="shared" si="73"/>
        <v>359.59999999999997</v>
      </c>
      <c r="AR105" s="216">
        <v>100</v>
      </c>
      <c r="AS105" s="407">
        <f t="shared" si="74"/>
        <v>359.59999999999997</v>
      </c>
      <c r="AT105" s="216">
        <v>0</v>
      </c>
      <c r="AU105" s="407">
        <f t="shared" si="75"/>
        <v>0</v>
      </c>
      <c r="AV105" s="216">
        <v>100</v>
      </c>
      <c r="AW105" s="407">
        <f t="shared" si="76"/>
        <v>359.59999999999997</v>
      </c>
      <c r="AX105" s="216">
        <v>100</v>
      </c>
      <c r="AY105" s="407">
        <f t="shared" si="77"/>
        <v>359.59999999999997</v>
      </c>
      <c r="AZ105" s="216">
        <v>100</v>
      </c>
      <c r="BA105" s="407">
        <f t="shared" si="78"/>
        <v>359.59999999999997</v>
      </c>
      <c r="BB105" s="216">
        <v>100</v>
      </c>
      <c r="BC105" s="407">
        <f t="shared" si="79"/>
        <v>359.59999999999997</v>
      </c>
      <c r="BD105" s="216">
        <v>0</v>
      </c>
      <c r="BE105" s="407">
        <f t="shared" si="80"/>
        <v>0</v>
      </c>
      <c r="BF105" s="408">
        <f t="shared" si="81"/>
        <v>2876.7999999999997</v>
      </c>
      <c r="BG105" s="408">
        <f t="shared" si="82"/>
        <v>2876.7999999999997</v>
      </c>
      <c r="BH105" s="409" t="b">
        <f t="shared" si="83"/>
        <v>1</v>
      </c>
      <c r="BI105" s="408">
        <f t="shared" si="84"/>
        <v>0</v>
      </c>
      <c r="BJ105" s="410">
        <f t="shared" si="86"/>
        <v>21110232</v>
      </c>
      <c r="BK105" s="411">
        <v>348</v>
      </c>
      <c r="BL105" s="411">
        <v>5</v>
      </c>
      <c r="BM105" s="412">
        <f t="shared" si="87"/>
        <v>100</v>
      </c>
      <c r="BN105" s="412">
        <f t="shared" si="88"/>
        <v>300</v>
      </c>
      <c r="BO105" s="412">
        <f t="shared" si="89"/>
        <v>200</v>
      </c>
      <c r="BP105" s="412">
        <f t="shared" si="90"/>
        <v>200</v>
      </c>
      <c r="BQ105" s="413">
        <f t="shared" si="91"/>
        <v>3.1</v>
      </c>
      <c r="BR105" s="414">
        <f t="shared" si="85"/>
        <v>16</v>
      </c>
      <c r="BS105" s="414">
        <v>0</v>
      </c>
      <c r="BT105" s="414">
        <v>1</v>
      </c>
      <c r="BU105" s="414" t="s">
        <v>139</v>
      </c>
      <c r="BV105" s="414" t="str">
        <f t="shared" si="92"/>
        <v>0</v>
      </c>
      <c r="BW105" s="414" t="str">
        <f t="shared" si="93"/>
        <v>0</v>
      </c>
      <c r="BX105" s="414" t="str">
        <f t="shared" si="94"/>
        <v>1</v>
      </c>
      <c r="BY105" s="414" t="s">
        <v>23</v>
      </c>
      <c r="BZ105" s="408">
        <f t="shared" si="95"/>
        <v>0</v>
      </c>
      <c r="CA105" s="408">
        <f t="shared" si="96"/>
        <v>0</v>
      </c>
      <c r="CB105" s="408">
        <f t="shared" si="97"/>
        <v>359.59999999999997</v>
      </c>
      <c r="CC105" s="408">
        <f t="shared" si="98"/>
        <v>359.59999999999997</v>
      </c>
      <c r="CD105" s="408">
        <f t="shared" si="99"/>
        <v>359.59999999999997</v>
      </c>
      <c r="CE105" s="408">
        <f t="shared" si="100"/>
        <v>359.59999999999997</v>
      </c>
      <c r="CF105" s="408">
        <f t="shared" si="101"/>
        <v>0</v>
      </c>
      <c r="CG105" s="408">
        <f t="shared" si="102"/>
        <v>359.59999999999997</v>
      </c>
      <c r="CH105" s="408">
        <f t="shared" si="103"/>
        <v>359.59999999999997</v>
      </c>
      <c r="CI105" s="408">
        <f t="shared" si="104"/>
        <v>359.59999999999997</v>
      </c>
      <c r="CJ105" s="253">
        <f t="shared" si="105"/>
        <v>359.59999999999997</v>
      </c>
      <c r="CK105" s="253">
        <f t="shared" si="106"/>
        <v>0</v>
      </c>
    </row>
    <row r="106" spans="2:89" x14ac:dyDescent="0.3">
      <c r="B106" s="396">
        <v>54</v>
      </c>
      <c r="C106" s="192">
        <v>211011</v>
      </c>
      <c r="D106" s="397">
        <v>21110229</v>
      </c>
      <c r="E106" s="398" t="s">
        <v>169</v>
      </c>
      <c r="F106" s="108" t="s">
        <v>344</v>
      </c>
      <c r="G106" s="108" t="s">
        <v>345</v>
      </c>
      <c r="H106" s="399" t="s">
        <v>18</v>
      </c>
      <c r="I106" s="400"/>
      <c r="J106" s="399" t="s">
        <v>19</v>
      </c>
      <c r="K106" s="111">
        <f t="shared" si="0"/>
        <v>400</v>
      </c>
      <c r="L106" s="401" t="s">
        <v>20</v>
      </c>
      <c r="M106" s="401">
        <v>16</v>
      </c>
      <c r="N106" s="402">
        <f t="shared" si="107"/>
        <v>2.81</v>
      </c>
      <c r="O106" s="403">
        <v>2.81</v>
      </c>
      <c r="P106" s="110">
        <f t="shared" si="58"/>
        <v>1303.8399999999999</v>
      </c>
      <c r="Q106" s="153" t="s">
        <v>139</v>
      </c>
      <c r="R106" s="113">
        <f t="shared" si="59"/>
        <v>400</v>
      </c>
      <c r="S106" s="114">
        <f t="shared" si="60"/>
        <v>1303.8399999999999</v>
      </c>
      <c r="T106" s="113">
        <f t="shared" si="61"/>
        <v>0</v>
      </c>
      <c r="U106" s="115">
        <f t="shared" si="62"/>
        <v>0</v>
      </c>
      <c r="V106" s="113">
        <f t="shared" si="63"/>
        <v>0</v>
      </c>
      <c r="W106" s="115">
        <f t="shared" si="64"/>
        <v>0</v>
      </c>
      <c r="X106" s="113">
        <f t="shared" si="65"/>
        <v>0</v>
      </c>
      <c r="Y106" s="115">
        <f t="shared" si="66"/>
        <v>0</v>
      </c>
      <c r="Z106" s="116">
        <f t="shared" si="67"/>
        <v>1303.8399999999999</v>
      </c>
      <c r="AA106" s="117" t="b">
        <f t="shared" si="68"/>
        <v>1</v>
      </c>
      <c r="AB106" s="400"/>
      <c r="AC106" s="426"/>
      <c r="AD106" s="399" t="s">
        <v>22</v>
      </c>
      <c r="AE106" s="108" t="s">
        <v>23</v>
      </c>
      <c r="AF106" s="427"/>
      <c r="AG106" s="428"/>
      <c r="AH106" s="127">
        <v>0</v>
      </c>
      <c r="AI106" s="407">
        <f t="shared" si="69"/>
        <v>0</v>
      </c>
      <c r="AJ106" s="127">
        <v>400</v>
      </c>
      <c r="AK106" s="407">
        <f t="shared" si="70"/>
        <v>1303.8399999999999</v>
      </c>
      <c r="AL106" s="127"/>
      <c r="AM106" s="407">
        <f t="shared" si="71"/>
        <v>0</v>
      </c>
      <c r="AN106" s="127"/>
      <c r="AO106" s="407">
        <f t="shared" si="72"/>
        <v>0</v>
      </c>
      <c r="AP106" s="127"/>
      <c r="AQ106" s="407">
        <f t="shared" si="73"/>
        <v>0</v>
      </c>
      <c r="AR106" s="127"/>
      <c r="AS106" s="407">
        <f t="shared" si="74"/>
        <v>0</v>
      </c>
      <c r="AT106" s="127"/>
      <c r="AU106" s="407">
        <f t="shared" si="75"/>
        <v>0</v>
      </c>
      <c r="AV106" s="127"/>
      <c r="AW106" s="407">
        <f t="shared" si="76"/>
        <v>0</v>
      </c>
      <c r="AX106" s="127"/>
      <c r="AY106" s="407">
        <f t="shared" si="77"/>
        <v>0</v>
      </c>
      <c r="AZ106" s="127"/>
      <c r="BA106" s="407">
        <f t="shared" si="78"/>
        <v>0</v>
      </c>
      <c r="BB106" s="127"/>
      <c r="BC106" s="407">
        <f t="shared" si="79"/>
        <v>0</v>
      </c>
      <c r="BD106" s="127"/>
      <c r="BE106" s="407">
        <f t="shared" si="80"/>
        <v>0</v>
      </c>
      <c r="BF106" s="408">
        <f t="shared" si="81"/>
        <v>1303.8399999999999</v>
      </c>
      <c r="BG106" s="408">
        <f t="shared" si="82"/>
        <v>1303.8399999999999</v>
      </c>
      <c r="BH106" s="409" t="b">
        <f t="shared" si="83"/>
        <v>1</v>
      </c>
      <c r="BI106" s="408">
        <f t="shared" si="84"/>
        <v>0</v>
      </c>
      <c r="BJ106" s="410">
        <f t="shared" si="86"/>
        <v>21110229</v>
      </c>
      <c r="BK106" s="411">
        <v>348</v>
      </c>
      <c r="BL106" s="411">
        <v>5</v>
      </c>
      <c r="BM106" s="412">
        <f t="shared" si="87"/>
        <v>400</v>
      </c>
      <c r="BN106" s="412">
        <f t="shared" si="88"/>
        <v>0</v>
      </c>
      <c r="BO106" s="412">
        <f t="shared" si="89"/>
        <v>0</v>
      </c>
      <c r="BP106" s="412">
        <f t="shared" si="90"/>
        <v>0</v>
      </c>
      <c r="BQ106" s="413">
        <f t="shared" si="91"/>
        <v>2.81</v>
      </c>
      <c r="BR106" s="414">
        <f t="shared" si="85"/>
        <v>16</v>
      </c>
      <c r="BS106" s="414">
        <v>0</v>
      </c>
      <c r="BT106" s="414">
        <v>1</v>
      </c>
      <c r="BU106" s="414" t="s">
        <v>139</v>
      </c>
      <c r="BV106" s="414" t="str">
        <f t="shared" si="92"/>
        <v>0</v>
      </c>
      <c r="BW106" s="414" t="str">
        <f t="shared" si="93"/>
        <v>0</v>
      </c>
      <c r="BX106" s="414" t="str">
        <f t="shared" si="94"/>
        <v>1</v>
      </c>
      <c r="BY106" s="414" t="s">
        <v>23</v>
      </c>
      <c r="BZ106" s="408">
        <f t="shared" si="95"/>
        <v>0</v>
      </c>
      <c r="CA106" s="408">
        <f t="shared" si="96"/>
        <v>1303.8399999999999</v>
      </c>
      <c r="CB106" s="408">
        <f t="shared" si="97"/>
        <v>0</v>
      </c>
      <c r="CC106" s="408">
        <f t="shared" si="98"/>
        <v>0</v>
      </c>
      <c r="CD106" s="408">
        <f t="shared" si="99"/>
        <v>0</v>
      </c>
      <c r="CE106" s="408">
        <f t="shared" si="100"/>
        <v>0</v>
      </c>
      <c r="CF106" s="408">
        <f t="shared" si="101"/>
        <v>0</v>
      </c>
      <c r="CG106" s="408">
        <f t="shared" si="102"/>
        <v>0</v>
      </c>
      <c r="CH106" s="408">
        <f t="shared" si="103"/>
        <v>0</v>
      </c>
      <c r="CI106" s="408">
        <f t="shared" si="104"/>
        <v>0</v>
      </c>
      <c r="CJ106" s="253">
        <f t="shared" si="105"/>
        <v>0</v>
      </c>
      <c r="CK106" s="253">
        <f t="shared" si="106"/>
        <v>0</v>
      </c>
    </row>
    <row r="107" spans="2:89" s="218" customFormat="1" x14ac:dyDescent="0.3">
      <c r="B107" s="415">
        <v>54</v>
      </c>
      <c r="C107" s="195">
        <v>211011</v>
      </c>
      <c r="D107" s="416">
        <v>21110229</v>
      </c>
      <c r="E107" s="417" t="s">
        <v>169</v>
      </c>
      <c r="F107" s="198" t="s">
        <v>344</v>
      </c>
      <c r="G107" s="198" t="s">
        <v>345</v>
      </c>
      <c r="H107" s="418" t="s">
        <v>18</v>
      </c>
      <c r="I107" s="415"/>
      <c r="J107" s="418" t="s">
        <v>19</v>
      </c>
      <c r="K107" s="200">
        <f t="shared" si="0"/>
        <v>850</v>
      </c>
      <c r="L107" s="419" t="s">
        <v>20</v>
      </c>
      <c r="M107" s="401">
        <v>16</v>
      </c>
      <c r="N107" s="402">
        <f t="shared" si="107"/>
        <v>2.4</v>
      </c>
      <c r="O107" s="420">
        <v>2.4</v>
      </c>
      <c r="P107" s="110">
        <f t="shared" si="58"/>
        <v>2366.3999999999996</v>
      </c>
      <c r="Q107" s="195" t="s">
        <v>139</v>
      </c>
      <c r="R107" s="113">
        <f t="shared" si="59"/>
        <v>100</v>
      </c>
      <c r="S107" s="114">
        <f t="shared" si="60"/>
        <v>278.39999999999998</v>
      </c>
      <c r="T107" s="113">
        <f t="shared" si="61"/>
        <v>350</v>
      </c>
      <c r="U107" s="115">
        <f t="shared" si="62"/>
        <v>974.4</v>
      </c>
      <c r="V107" s="113">
        <f t="shared" si="63"/>
        <v>200</v>
      </c>
      <c r="W107" s="115">
        <f t="shared" si="64"/>
        <v>556.79999999999995</v>
      </c>
      <c r="X107" s="113">
        <f t="shared" si="65"/>
        <v>200</v>
      </c>
      <c r="Y107" s="115">
        <f t="shared" si="66"/>
        <v>556.79999999999995</v>
      </c>
      <c r="Z107" s="116">
        <f t="shared" si="67"/>
        <v>2366.3999999999996</v>
      </c>
      <c r="AA107" s="117" t="b">
        <f t="shared" si="68"/>
        <v>1</v>
      </c>
      <c r="AB107" s="415"/>
      <c r="AC107" s="429"/>
      <c r="AD107" s="399" t="s">
        <v>22</v>
      </c>
      <c r="AE107" s="108" t="s">
        <v>23</v>
      </c>
      <c r="AF107" s="430"/>
      <c r="AG107" s="431"/>
      <c r="AH107" s="216"/>
      <c r="AI107" s="407">
        <f t="shared" si="69"/>
        <v>0</v>
      </c>
      <c r="AJ107" s="216"/>
      <c r="AK107" s="407">
        <f t="shared" si="70"/>
        <v>0</v>
      </c>
      <c r="AL107" s="216">
        <v>100</v>
      </c>
      <c r="AM107" s="407">
        <f t="shared" si="71"/>
        <v>278.39999999999998</v>
      </c>
      <c r="AN107" s="216">
        <v>150</v>
      </c>
      <c r="AO107" s="407">
        <f t="shared" si="72"/>
        <v>417.59999999999997</v>
      </c>
      <c r="AP107" s="216">
        <v>100</v>
      </c>
      <c r="AQ107" s="407">
        <f t="shared" si="73"/>
        <v>278.39999999999998</v>
      </c>
      <c r="AR107" s="216">
        <v>100</v>
      </c>
      <c r="AS107" s="407">
        <f t="shared" si="74"/>
        <v>278.39999999999998</v>
      </c>
      <c r="AT107" s="216">
        <v>0</v>
      </c>
      <c r="AU107" s="407">
        <f t="shared" si="75"/>
        <v>0</v>
      </c>
      <c r="AV107" s="216">
        <v>100</v>
      </c>
      <c r="AW107" s="407">
        <f t="shared" si="76"/>
        <v>278.39999999999998</v>
      </c>
      <c r="AX107" s="216">
        <v>100</v>
      </c>
      <c r="AY107" s="407">
        <f t="shared" si="77"/>
        <v>278.39999999999998</v>
      </c>
      <c r="AZ107" s="216">
        <v>100</v>
      </c>
      <c r="BA107" s="407">
        <f t="shared" si="78"/>
        <v>278.39999999999998</v>
      </c>
      <c r="BB107" s="216">
        <v>100</v>
      </c>
      <c r="BC107" s="407">
        <f t="shared" si="79"/>
        <v>278.39999999999998</v>
      </c>
      <c r="BD107" s="216">
        <v>0</v>
      </c>
      <c r="BE107" s="407">
        <f t="shared" si="80"/>
        <v>0</v>
      </c>
      <c r="BF107" s="408">
        <f t="shared" si="81"/>
        <v>2366.3999999999996</v>
      </c>
      <c r="BG107" s="408">
        <f t="shared" si="82"/>
        <v>2366.4</v>
      </c>
      <c r="BH107" s="409" t="b">
        <f t="shared" si="83"/>
        <v>1</v>
      </c>
      <c r="BI107" s="408">
        <f t="shared" si="84"/>
        <v>0</v>
      </c>
      <c r="BJ107" s="410">
        <f t="shared" si="86"/>
        <v>21110229</v>
      </c>
      <c r="BK107" s="411">
        <v>348</v>
      </c>
      <c r="BL107" s="411">
        <v>5</v>
      </c>
      <c r="BM107" s="412">
        <f t="shared" si="87"/>
        <v>100</v>
      </c>
      <c r="BN107" s="412">
        <f t="shared" si="88"/>
        <v>350</v>
      </c>
      <c r="BO107" s="412">
        <f t="shared" si="89"/>
        <v>200</v>
      </c>
      <c r="BP107" s="412">
        <f t="shared" si="90"/>
        <v>200</v>
      </c>
      <c r="BQ107" s="413">
        <f t="shared" si="91"/>
        <v>2.4</v>
      </c>
      <c r="BR107" s="414">
        <f t="shared" si="85"/>
        <v>16</v>
      </c>
      <c r="BS107" s="414">
        <v>0</v>
      </c>
      <c r="BT107" s="414">
        <v>1</v>
      </c>
      <c r="BU107" s="414" t="s">
        <v>139</v>
      </c>
      <c r="BV107" s="414" t="str">
        <f t="shared" si="92"/>
        <v>0</v>
      </c>
      <c r="BW107" s="414" t="str">
        <f t="shared" si="93"/>
        <v>0</v>
      </c>
      <c r="BX107" s="414" t="str">
        <f t="shared" si="94"/>
        <v>1</v>
      </c>
      <c r="BY107" s="414" t="s">
        <v>23</v>
      </c>
      <c r="BZ107" s="408">
        <f t="shared" si="95"/>
        <v>0</v>
      </c>
      <c r="CA107" s="408">
        <f t="shared" si="96"/>
        <v>0</v>
      </c>
      <c r="CB107" s="408">
        <f t="shared" si="97"/>
        <v>278.39999999999998</v>
      </c>
      <c r="CC107" s="408">
        <f t="shared" si="98"/>
        <v>417.59999999999997</v>
      </c>
      <c r="CD107" s="408">
        <f t="shared" si="99"/>
        <v>278.39999999999998</v>
      </c>
      <c r="CE107" s="408">
        <f t="shared" si="100"/>
        <v>278.39999999999998</v>
      </c>
      <c r="CF107" s="408">
        <f t="shared" si="101"/>
        <v>0</v>
      </c>
      <c r="CG107" s="408">
        <f t="shared" si="102"/>
        <v>278.39999999999998</v>
      </c>
      <c r="CH107" s="408">
        <f t="shared" si="103"/>
        <v>278.39999999999998</v>
      </c>
      <c r="CI107" s="408">
        <f t="shared" si="104"/>
        <v>278.39999999999998</v>
      </c>
      <c r="CJ107" s="253">
        <f t="shared" si="105"/>
        <v>278.39999999999998</v>
      </c>
      <c r="CK107" s="253">
        <f t="shared" si="106"/>
        <v>0</v>
      </c>
    </row>
    <row r="108" spans="2:89" x14ac:dyDescent="0.3">
      <c r="B108" s="396">
        <v>55</v>
      </c>
      <c r="C108" s="192">
        <v>211011</v>
      </c>
      <c r="D108" s="397">
        <v>21110236</v>
      </c>
      <c r="E108" s="398" t="s">
        <v>170</v>
      </c>
      <c r="F108" s="108" t="s">
        <v>344</v>
      </c>
      <c r="G108" s="108" t="s">
        <v>345</v>
      </c>
      <c r="H108" s="399" t="s">
        <v>18</v>
      </c>
      <c r="I108" s="400"/>
      <c r="J108" s="399" t="s">
        <v>19</v>
      </c>
      <c r="K108" s="111">
        <f t="shared" si="0"/>
        <v>0</v>
      </c>
      <c r="L108" s="401" t="s">
        <v>138</v>
      </c>
      <c r="M108" s="401">
        <v>16</v>
      </c>
      <c r="N108" s="402">
        <f t="shared" si="107"/>
        <v>16.43</v>
      </c>
      <c r="O108" s="403">
        <v>16.43</v>
      </c>
      <c r="P108" s="110">
        <f t="shared" si="58"/>
        <v>0</v>
      </c>
      <c r="Q108" s="153" t="s">
        <v>139</v>
      </c>
      <c r="R108" s="113">
        <f t="shared" si="59"/>
        <v>0</v>
      </c>
      <c r="S108" s="114">
        <f t="shared" si="60"/>
        <v>0</v>
      </c>
      <c r="T108" s="113">
        <f t="shared" si="61"/>
        <v>0</v>
      </c>
      <c r="U108" s="115">
        <f t="shared" si="62"/>
        <v>0</v>
      </c>
      <c r="V108" s="113">
        <f t="shared" si="63"/>
        <v>0</v>
      </c>
      <c r="W108" s="115">
        <f t="shared" si="64"/>
        <v>0</v>
      </c>
      <c r="X108" s="113">
        <f t="shared" si="65"/>
        <v>0</v>
      </c>
      <c r="Y108" s="115">
        <f t="shared" si="66"/>
        <v>0</v>
      </c>
      <c r="Z108" s="116">
        <f t="shared" si="67"/>
        <v>0</v>
      </c>
      <c r="AA108" s="117" t="b">
        <f t="shared" si="68"/>
        <v>1</v>
      </c>
      <c r="AB108" s="400"/>
      <c r="AC108" s="426"/>
      <c r="AD108" s="399" t="s">
        <v>22</v>
      </c>
      <c r="AE108" s="108" t="s">
        <v>23</v>
      </c>
      <c r="AF108" s="427"/>
      <c r="AG108" s="428"/>
      <c r="AH108" s="127">
        <v>0</v>
      </c>
      <c r="AI108" s="407">
        <f t="shared" si="69"/>
        <v>0</v>
      </c>
      <c r="AJ108" s="127">
        <v>0</v>
      </c>
      <c r="AK108" s="407">
        <f t="shared" si="70"/>
        <v>0</v>
      </c>
      <c r="AL108" s="127"/>
      <c r="AM108" s="407">
        <f t="shared" si="71"/>
        <v>0</v>
      </c>
      <c r="AN108" s="127"/>
      <c r="AO108" s="407">
        <f t="shared" si="72"/>
        <v>0</v>
      </c>
      <c r="AP108" s="127"/>
      <c r="AQ108" s="407">
        <f t="shared" si="73"/>
        <v>0</v>
      </c>
      <c r="AR108" s="127"/>
      <c r="AS108" s="407">
        <f t="shared" si="74"/>
        <v>0</v>
      </c>
      <c r="AT108" s="127"/>
      <c r="AU108" s="407">
        <f t="shared" si="75"/>
        <v>0</v>
      </c>
      <c r="AV108" s="127"/>
      <c r="AW108" s="407">
        <f t="shared" si="76"/>
        <v>0</v>
      </c>
      <c r="AX108" s="127"/>
      <c r="AY108" s="407">
        <f t="shared" si="77"/>
        <v>0</v>
      </c>
      <c r="AZ108" s="127"/>
      <c r="BA108" s="407">
        <f t="shared" si="78"/>
        <v>0</v>
      </c>
      <c r="BB108" s="127"/>
      <c r="BC108" s="407">
        <f t="shared" si="79"/>
        <v>0</v>
      </c>
      <c r="BD108" s="127"/>
      <c r="BE108" s="407">
        <f t="shared" si="80"/>
        <v>0</v>
      </c>
      <c r="BF108" s="408">
        <f t="shared" si="81"/>
        <v>0</v>
      </c>
      <c r="BG108" s="408">
        <f t="shared" si="82"/>
        <v>0</v>
      </c>
      <c r="BH108" s="409" t="b">
        <f t="shared" si="83"/>
        <v>1</v>
      </c>
      <c r="BI108" s="408">
        <f t="shared" si="84"/>
        <v>0</v>
      </c>
      <c r="BJ108" s="410">
        <f t="shared" si="86"/>
        <v>21110236</v>
      </c>
      <c r="BK108" s="411">
        <v>348</v>
      </c>
      <c r="BL108" s="411">
        <v>5</v>
      </c>
      <c r="BM108" s="412">
        <f t="shared" si="87"/>
        <v>0</v>
      </c>
      <c r="BN108" s="412">
        <f t="shared" si="88"/>
        <v>0</v>
      </c>
      <c r="BO108" s="412">
        <f t="shared" si="89"/>
        <v>0</v>
      </c>
      <c r="BP108" s="412">
        <f t="shared" si="90"/>
        <v>0</v>
      </c>
      <c r="BQ108" s="413">
        <f t="shared" si="91"/>
        <v>16.43</v>
      </c>
      <c r="BR108" s="414">
        <f t="shared" si="85"/>
        <v>16</v>
      </c>
      <c r="BS108" s="414">
        <v>0</v>
      </c>
      <c r="BT108" s="414">
        <v>1</v>
      </c>
      <c r="BU108" s="414" t="s">
        <v>139</v>
      </c>
      <c r="BV108" s="414" t="str">
        <f t="shared" si="92"/>
        <v>0</v>
      </c>
      <c r="BW108" s="414" t="str">
        <f t="shared" si="93"/>
        <v>0</v>
      </c>
      <c r="BX108" s="414" t="str">
        <f t="shared" si="94"/>
        <v>1</v>
      </c>
      <c r="BY108" s="414" t="s">
        <v>23</v>
      </c>
      <c r="BZ108" s="408">
        <f t="shared" si="95"/>
        <v>0</v>
      </c>
      <c r="CA108" s="408">
        <f t="shared" si="96"/>
        <v>0</v>
      </c>
      <c r="CB108" s="408">
        <f t="shared" si="97"/>
        <v>0</v>
      </c>
      <c r="CC108" s="408">
        <f t="shared" si="98"/>
        <v>0</v>
      </c>
      <c r="CD108" s="408">
        <f t="shared" si="99"/>
        <v>0</v>
      </c>
      <c r="CE108" s="408">
        <f t="shared" si="100"/>
        <v>0</v>
      </c>
      <c r="CF108" s="408">
        <f t="shared" si="101"/>
        <v>0</v>
      </c>
      <c r="CG108" s="408">
        <f t="shared" si="102"/>
        <v>0</v>
      </c>
      <c r="CH108" s="408">
        <f t="shared" si="103"/>
        <v>0</v>
      </c>
      <c r="CI108" s="408">
        <f t="shared" si="104"/>
        <v>0</v>
      </c>
      <c r="CJ108" s="253">
        <f t="shared" si="105"/>
        <v>0</v>
      </c>
      <c r="CK108" s="253">
        <f t="shared" si="106"/>
        <v>0</v>
      </c>
    </row>
    <row r="109" spans="2:89" s="218" customFormat="1" x14ac:dyDescent="0.3">
      <c r="B109" s="415">
        <v>55</v>
      </c>
      <c r="C109" s="195">
        <v>211011</v>
      </c>
      <c r="D109" s="416">
        <v>21110236</v>
      </c>
      <c r="E109" s="417" t="s">
        <v>170</v>
      </c>
      <c r="F109" s="198" t="s">
        <v>344</v>
      </c>
      <c r="G109" s="198" t="s">
        <v>345</v>
      </c>
      <c r="H109" s="418" t="s">
        <v>18</v>
      </c>
      <c r="I109" s="415"/>
      <c r="J109" s="418" t="s">
        <v>19</v>
      </c>
      <c r="K109" s="200">
        <f t="shared" si="0"/>
        <v>22</v>
      </c>
      <c r="L109" s="419" t="s">
        <v>138</v>
      </c>
      <c r="M109" s="401">
        <v>16</v>
      </c>
      <c r="N109" s="402">
        <f t="shared" si="107"/>
        <v>19.809999999999999</v>
      </c>
      <c r="O109" s="420">
        <v>19.809999999999999</v>
      </c>
      <c r="P109" s="110">
        <f t="shared" si="58"/>
        <v>505.55119999999994</v>
      </c>
      <c r="Q109" s="195" t="s">
        <v>139</v>
      </c>
      <c r="R109" s="113">
        <f t="shared" si="59"/>
        <v>5</v>
      </c>
      <c r="S109" s="114">
        <f t="shared" si="60"/>
        <v>114.898</v>
      </c>
      <c r="T109" s="113">
        <f t="shared" si="61"/>
        <v>9</v>
      </c>
      <c r="U109" s="115">
        <f t="shared" si="62"/>
        <v>206.81639999999999</v>
      </c>
      <c r="V109" s="113">
        <f t="shared" si="63"/>
        <v>4</v>
      </c>
      <c r="W109" s="115">
        <f t="shared" si="64"/>
        <v>91.918399999999991</v>
      </c>
      <c r="X109" s="113">
        <f t="shared" si="65"/>
        <v>4</v>
      </c>
      <c r="Y109" s="115">
        <f t="shared" si="66"/>
        <v>91.918399999999991</v>
      </c>
      <c r="Z109" s="116">
        <f t="shared" si="67"/>
        <v>505.55119999999999</v>
      </c>
      <c r="AA109" s="117" t="b">
        <f t="shared" si="68"/>
        <v>1</v>
      </c>
      <c r="AB109" s="415"/>
      <c r="AC109" s="429"/>
      <c r="AD109" s="399" t="s">
        <v>22</v>
      </c>
      <c r="AE109" s="108" t="s">
        <v>23</v>
      </c>
      <c r="AF109" s="430"/>
      <c r="AG109" s="431"/>
      <c r="AH109" s="216"/>
      <c r="AI109" s="407">
        <f t="shared" si="69"/>
        <v>0</v>
      </c>
      <c r="AJ109" s="216"/>
      <c r="AK109" s="407">
        <f t="shared" si="70"/>
        <v>0</v>
      </c>
      <c r="AL109" s="216">
        <v>5</v>
      </c>
      <c r="AM109" s="407">
        <f t="shared" si="71"/>
        <v>114.898</v>
      </c>
      <c r="AN109" s="216">
        <v>5</v>
      </c>
      <c r="AO109" s="407">
        <f t="shared" si="72"/>
        <v>114.898</v>
      </c>
      <c r="AP109" s="216">
        <v>2</v>
      </c>
      <c r="AQ109" s="407">
        <f t="shared" si="73"/>
        <v>45.959199999999996</v>
      </c>
      <c r="AR109" s="216">
        <v>2</v>
      </c>
      <c r="AS109" s="407">
        <f t="shared" si="74"/>
        <v>45.959199999999996</v>
      </c>
      <c r="AT109" s="216">
        <v>0</v>
      </c>
      <c r="AU109" s="407">
        <f t="shared" si="75"/>
        <v>0</v>
      </c>
      <c r="AV109" s="216">
        <v>2</v>
      </c>
      <c r="AW109" s="407">
        <f t="shared" si="76"/>
        <v>45.959199999999996</v>
      </c>
      <c r="AX109" s="216">
        <v>2</v>
      </c>
      <c r="AY109" s="407">
        <f t="shared" si="77"/>
        <v>45.959199999999996</v>
      </c>
      <c r="AZ109" s="216">
        <v>2</v>
      </c>
      <c r="BA109" s="407">
        <f t="shared" si="78"/>
        <v>45.959199999999996</v>
      </c>
      <c r="BB109" s="216">
        <v>2</v>
      </c>
      <c r="BC109" s="407">
        <f t="shared" si="79"/>
        <v>45.959199999999996</v>
      </c>
      <c r="BD109" s="216">
        <v>0</v>
      </c>
      <c r="BE109" s="407">
        <f t="shared" si="80"/>
        <v>0</v>
      </c>
      <c r="BF109" s="408">
        <f t="shared" si="81"/>
        <v>505.55119999999994</v>
      </c>
      <c r="BG109" s="408">
        <f t="shared" si="82"/>
        <v>505.55119999999999</v>
      </c>
      <c r="BH109" s="409" t="b">
        <f t="shared" si="83"/>
        <v>1</v>
      </c>
      <c r="BI109" s="408">
        <f t="shared" si="84"/>
        <v>0</v>
      </c>
      <c r="BJ109" s="410">
        <f t="shared" si="86"/>
        <v>21110236</v>
      </c>
      <c r="BK109" s="411">
        <v>348</v>
      </c>
      <c r="BL109" s="411">
        <v>5</v>
      </c>
      <c r="BM109" s="412">
        <f t="shared" si="87"/>
        <v>5</v>
      </c>
      <c r="BN109" s="412">
        <f t="shared" si="88"/>
        <v>9</v>
      </c>
      <c r="BO109" s="412">
        <f t="shared" si="89"/>
        <v>4</v>
      </c>
      <c r="BP109" s="412">
        <f t="shared" si="90"/>
        <v>4</v>
      </c>
      <c r="BQ109" s="413">
        <f t="shared" si="91"/>
        <v>19.809999999999999</v>
      </c>
      <c r="BR109" s="414">
        <f t="shared" si="85"/>
        <v>16</v>
      </c>
      <c r="BS109" s="414">
        <v>0</v>
      </c>
      <c r="BT109" s="414">
        <v>1</v>
      </c>
      <c r="BU109" s="414" t="s">
        <v>139</v>
      </c>
      <c r="BV109" s="414" t="str">
        <f t="shared" si="92"/>
        <v>0</v>
      </c>
      <c r="BW109" s="414" t="str">
        <f t="shared" si="93"/>
        <v>0</v>
      </c>
      <c r="BX109" s="414" t="str">
        <f t="shared" si="94"/>
        <v>1</v>
      </c>
      <c r="BY109" s="414" t="s">
        <v>23</v>
      </c>
      <c r="BZ109" s="408">
        <f t="shared" si="95"/>
        <v>0</v>
      </c>
      <c r="CA109" s="408">
        <f t="shared" si="96"/>
        <v>0</v>
      </c>
      <c r="CB109" s="408">
        <f t="shared" si="97"/>
        <v>114.898</v>
      </c>
      <c r="CC109" s="408">
        <f t="shared" si="98"/>
        <v>114.898</v>
      </c>
      <c r="CD109" s="408">
        <f t="shared" si="99"/>
        <v>45.959199999999996</v>
      </c>
      <c r="CE109" s="408">
        <f t="shared" si="100"/>
        <v>45.959199999999996</v>
      </c>
      <c r="CF109" s="408">
        <f t="shared" si="101"/>
        <v>0</v>
      </c>
      <c r="CG109" s="408">
        <f t="shared" si="102"/>
        <v>45.959199999999996</v>
      </c>
      <c r="CH109" s="408">
        <f t="shared" si="103"/>
        <v>45.959199999999996</v>
      </c>
      <c r="CI109" s="408">
        <f t="shared" si="104"/>
        <v>45.959199999999996</v>
      </c>
      <c r="CJ109" s="253">
        <f t="shared" si="105"/>
        <v>45.959199999999996</v>
      </c>
      <c r="CK109" s="253">
        <f t="shared" si="106"/>
        <v>0</v>
      </c>
    </row>
    <row r="110" spans="2:89" x14ac:dyDescent="0.3">
      <c r="B110" s="396">
        <v>56</v>
      </c>
      <c r="C110" s="192">
        <v>211011</v>
      </c>
      <c r="D110" s="397">
        <v>21110237</v>
      </c>
      <c r="E110" s="398" t="s">
        <v>134</v>
      </c>
      <c r="F110" s="108" t="s">
        <v>344</v>
      </c>
      <c r="G110" s="108" t="s">
        <v>345</v>
      </c>
      <c r="H110" s="399" t="s">
        <v>18</v>
      </c>
      <c r="I110" s="400"/>
      <c r="J110" s="399" t="s">
        <v>19</v>
      </c>
      <c r="K110" s="111">
        <f t="shared" si="0"/>
        <v>0</v>
      </c>
      <c r="L110" s="401" t="s">
        <v>138</v>
      </c>
      <c r="M110" s="401">
        <v>16</v>
      </c>
      <c r="N110" s="402">
        <f t="shared" si="107"/>
        <v>34.880000000000003</v>
      </c>
      <c r="O110" s="403">
        <v>34.880000000000003</v>
      </c>
      <c r="P110" s="110">
        <f t="shared" si="58"/>
        <v>0</v>
      </c>
      <c r="Q110" s="153" t="s">
        <v>139</v>
      </c>
      <c r="R110" s="113">
        <f t="shared" si="59"/>
        <v>0</v>
      </c>
      <c r="S110" s="114">
        <f t="shared" si="60"/>
        <v>0</v>
      </c>
      <c r="T110" s="113">
        <f t="shared" si="61"/>
        <v>0</v>
      </c>
      <c r="U110" s="115">
        <f t="shared" si="62"/>
        <v>0</v>
      </c>
      <c r="V110" s="113">
        <f t="shared" si="63"/>
        <v>0</v>
      </c>
      <c r="W110" s="115">
        <f t="shared" si="64"/>
        <v>0</v>
      </c>
      <c r="X110" s="113">
        <f t="shared" si="65"/>
        <v>0</v>
      </c>
      <c r="Y110" s="115">
        <f t="shared" si="66"/>
        <v>0</v>
      </c>
      <c r="Z110" s="116">
        <f t="shared" si="67"/>
        <v>0</v>
      </c>
      <c r="AA110" s="117" t="b">
        <f t="shared" si="68"/>
        <v>1</v>
      </c>
      <c r="AB110" s="400"/>
      <c r="AC110" s="426"/>
      <c r="AD110" s="399" t="s">
        <v>22</v>
      </c>
      <c r="AE110" s="108" t="s">
        <v>23</v>
      </c>
      <c r="AF110" s="427"/>
      <c r="AG110" s="428"/>
      <c r="AH110" s="127">
        <v>0</v>
      </c>
      <c r="AI110" s="407">
        <f t="shared" si="69"/>
        <v>0</v>
      </c>
      <c r="AJ110" s="127">
        <v>0</v>
      </c>
      <c r="AK110" s="407">
        <f t="shared" si="70"/>
        <v>0</v>
      </c>
      <c r="AL110" s="127"/>
      <c r="AM110" s="407">
        <f t="shared" si="71"/>
        <v>0</v>
      </c>
      <c r="AN110" s="127"/>
      <c r="AO110" s="407">
        <f t="shared" si="72"/>
        <v>0</v>
      </c>
      <c r="AP110" s="127"/>
      <c r="AQ110" s="407">
        <f t="shared" si="73"/>
        <v>0</v>
      </c>
      <c r="AR110" s="127"/>
      <c r="AS110" s="407">
        <f t="shared" si="74"/>
        <v>0</v>
      </c>
      <c r="AT110" s="127"/>
      <c r="AU110" s="407">
        <f t="shared" si="75"/>
        <v>0</v>
      </c>
      <c r="AV110" s="127"/>
      <c r="AW110" s="407">
        <f t="shared" si="76"/>
        <v>0</v>
      </c>
      <c r="AX110" s="127"/>
      <c r="AY110" s="407">
        <f t="shared" si="77"/>
        <v>0</v>
      </c>
      <c r="AZ110" s="127"/>
      <c r="BA110" s="407">
        <f t="shared" si="78"/>
        <v>0</v>
      </c>
      <c r="BB110" s="127"/>
      <c r="BC110" s="407">
        <f t="shared" si="79"/>
        <v>0</v>
      </c>
      <c r="BD110" s="127"/>
      <c r="BE110" s="407">
        <f t="shared" si="80"/>
        <v>0</v>
      </c>
      <c r="BF110" s="408">
        <f t="shared" si="81"/>
        <v>0</v>
      </c>
      <c r="BG110" s="408">
        <f t="shared" si="82"/>
        <v>0</v>
      </c>
      <c r="BH110" s="409" t="b">
        <f t="shared" si="83"/>
        <v>1</v>
      </c>
      <c r="BI110" s="408">
        <f t="shared" si="84"/>
        <v>0</v>
      </c>
      <c r="BJ110" s="410">
        <f t="shared" si="86"/>
        <v>21110237</v>
      </c>
      <c r="BK110" s="411">
        <v>348</v>
      </c>
      <c r="BL110" s="411">
        <v>5</v>
      </c>
      <c r="BM110" s="412">
        <f t="shared" si="87"/>
        <v>0</v>
      </c>
      <c r="BN110" s="412">
        <f t="shared" si="88"/>
        <v>0</v>
      </c>
      <c r="BO110" s="412">
        <f t="shared" si="89"/>
        <v>0</v>
      </c>
      <c r="BP110" s="412">
        <f t="shared" si="90"/>
        <v>0</v>
      </c>
      <c r="BQ110" s="413">
        <f t="shared" si="91"/>
        <v>34.880000000000003</v>
      </c>
      <c r="BR110" s="414">
        <f t="shared" si="85"/>
        <v>16</v>
      </c>
      <c r="BS110" s="414">
        <v>0</v>
      </c>
      <c r="BT110" s="414">
        <v>1</v>
      </c>
      <c r="BU110" s="414" t="s">
        <v>139</v>
      </c>
      <c r="BV110" s="414" t="str">
        <f t="shared" si="92"/>
        <v>0</v>
      </c>
      <c r="BW110" s="414" t="str">
        <f t="shared" si="93"/>
        <v>0</v>
      </c>
      <c r="BX110" s="414" t="str">
        <f t="shared" si="94"/>
        <v>1</v>
      </c>
      <c r="BY110" s="414" t="s">
        <v>23</v>
      </c>
      <c r="BZ110" s="408">
        <f t="shared" si="95"/>
        <v>0</v>
      </c>
      <c r="CA110" s="408">
        <f t="shared" si="96"/>
        <v>0</v>
      </c>
      <c r="CB110" s="408">
        <f t="shared" si="97"/>
        <v>0</v>
      </c>
      <c r="CC110" s="408">
        <f t="shared" si="98"/>
        <v>0</v>
      </c>
      <c r="CD110" s="408">
        <f t="shared" si="99"/>
        <v>0</v>
      </c>
      <c r="CE110" s="408">
        <f t="shared" si="100"/>
        <v>0</v>
      </c>
      <c r="CF110" s="408">
        <f t="shared" si="101"/>
        <v>0</v>
      </c>
      <c r="CG110" s="408">
        <f t="shared" si="102"/>
        <v>0</v>
      </c>
      <c r="CH110" s="408">
        <f t="shared" si="103"/>
        <v>0</v>
      </c>
      <c r="CI110" s="408">
        <f t="shared" si="104"/>
        <v>0</v>
      </c>
      <c r="CJ110" s="253">
        <f t="shared" si="105"/>
        <v>0</v>
      </c>
      <c r="CK110" s="253">
        <f t="shared" si="106"/>
        <v>0</v>
      </c>
    </row>
    <row r="111" spans="2:89" s="218" customFormat="1" x14ac:dyDescent="0.3">
      <c r="B111" s="415">
        <v>56</v>
      </c>
      <c r="C111" s="195">
        <v>211011</v>
      </c>
      <c r="D111" s="416">
        <v>21110237</v>
      </c>
      <c r="E111" s="417" t="s">
        <v>134</v>
      </c>
      <c r="F111" s="198" t="s">
        <v>344</v>
      </c>
      <c r="G111" s="198" t="s">
        <v>345</v>
      </c>
      <c r="H111" s="418" t="s">
        <v>18</v>
      </c>
      <c r="I111" s="415"/>
      <c r="J111" s="418" t="s">
        <v>19</v>
      </c>
      <c r="K111" s="200">
        <f t="shared" si="0"/>
        <v>22</v>
      </c>
      <c r="L111" s="419" t="s">
        <v>138</v>
      </c>
      <c r="M111" s="401">
        <v>16</v>
      </c>
      <c r="N111" s="402">
        <f t="shared" si="107"/>
        <v>41.67</v>
      </c>
      <c r="O111" s="420">
        <v>41.67</v>
      </c>
      <c r="P111" s="110">
        <f t="shared" si="58"/>
        <v>1063.4184</v>
      </c>
      <c r="Q111" s="195" t="s">
        <v>139</v>
      </c>
      <c r="R111" s="113">
        <f t="shared" si="59"/>
        <v>5</v>
      </c>
      <c r="S111" s="114">
        <f t="shared" si="60"/>
        <v>241.68599999999998</v>
      </c>
      <c r="T111" s="113">
        <f t="shared" si="61"/>
        <v>9</v>
      </c>
      <c r="U111" s="115">
        <f t="shared" si="62"/>
        <v>435.03479999999996</v>
      </c>
      <c r="V111" s="113">
        <f t="shared" si="63"/>
        <v>4</v>
      </c>
      <c r="W111" s="115">
        <f t="shared" si="64"/>
        <v>193.34879999999998</v>
      </c>
      <c r="X111" s="113">
        <f t="shared" si="65"/>
        <v>4</v>
      </c>
      <c r="Y111" s="115">
        <f t="shared" si="66"/>
        <v>193.34879999999998</v>
      </c>
      <c r="Z111" s="116">
        <f t="shared" si="67"/>
        <v>1063.4184</v>
      </c>
      <c r="AA111" s="117" t="b">
        <f t="shared" si="68"/>
        <v>1</v>
      </c>
      <c r="AB111" s="415"/>
      <c r="AC111" s="429"/>
      <c r="AD111" s="399" t="s">
        <v>22</v>
      </c>
      <c r="AE111" s="108" t="s">
        <v>23</v>
      </c>
      <c r="AF111" s="430"/>
      <c r="AG111" s="431"/>
      <c r="AH111" s="216"/>
      <c r="AI111" s="407">
        <f t="shared" si="69"/>
        <v>0</v>
      </c>
      <c r="AJ111" s="216"/>
      <c r="AK111" s="407">
        <f t="shared" si="70"/>
        <v>0</v>
      </c>
      <c r="AL111" s="216">
        <v>5</v>
      </c>
      <c r="AM111" s="407">
        <f t="shared" si="71"/>
        <v>241.68599999999998</v>
      </c>
      <c r="AN111" s="216">
        <v>5</v>
      </c>
      <c r="AO111" s="407">
        <f t="shared" si="72"/>
        <v>241.68599999999998</v>
      </c>
      <c r="AP111" s="216">
        <v>2</v>
      </c>
      <c r="AQ111" s="407">
        <f t="shared" si="73"/>
        <v>96.674399999999991</v>
      </c>
      <c r="AR111" s="216">
        <v>2</v>
      </c>
      <c r="AS111" s="407">
        <f t="shared" si="74"/>
        <v>96.674399999999991</v>
      </c>
      <c r="AT111" s="216">
        <v>0</v>
      </c>
      <c r="AU111" s="407">
        <f t="shared" si="75"/>
        <v>0</v>
      </c>
      <c r="AV111" s="216">
        <v>2</v>
      </c>
      <c r="AW111" s="407">
        <f t="shared" si="76"/>
        <v>96.674399999999991</v>
      </c>
      <c r="AX111" s="216">
        <v>2</v>
      </c>
      <c r="AY111" s="407">
        <f t="shared" si="77"/>
        <v>96.674399999999991</v>
      </c>
      <c r="AZ111" s="216">
        <v>2</v>
      </c>
      <c r="BA111" s="407">
        <f t="shared" si="78"/>
        <v>96.674399999999991</v>
      </c>
      <c r="BB111" s="216">
        <v>2</v>
      </c>
      <c r="BC111" s="407">
        <f t="shared" si="79"/>
        <v>96.674399999999991</v>
      </c>
      <c r="BD111" s="216">
        <v>0</v>
      </c>
      <c r="BE111" s="407">
        <f t="shared" si="80"/>
        <v>0</v>
      </c>
      <c r="BF111" s="408">
        <f t="shared" si="81"/>
        <v>1063.4184</v>
      </c>
      <c r="BG111" s="408">
        <f t="shared" si="82"/>
        <v>1063.4183999999998</v>
      </c>
      <c r="BH111" s="409" t="b">
        <f t="shared" si="83"/>
        <v>1</v>
      </c>
      <c r="BI111" s="408">
        <f t="shared" si="84"/>
        <v>0</v>
      </c>
      <c r="BJ111" s="410">
        <f t="shared" si="86"/>
        <v>21110237</v>
      </c>
      <c r="BK111" s="411">
        <v>348</v>
      </c>
      <c r="BL111" s="411">
        <v>5</v>
      </c>
      <c r="BM111" s="412">
        <f t="shared" si="87"/>
        <v>5</v>
      </c>
      <c r="BN111" s="412">
        <f t="shared" si="88"/>
        <v>9</v>
      </c>
      <c r="BO111" s="412">
        <f t="shared" si="89"/>
        <v>4</v>
      </c>
      <c r="BP111" s="412">
        <f t="shared" si="90"/>
        <v>4</v>
      </c>
      <c r="BQ111" s="413">
        <f t="shared" si="91"/>
        <v>41.67</v>
      </c>
      <c r="BR111" s="414">
        <f t="shared" si="85"/>
        <v>16</v>
      </c>
      <c r="BS111" s="414">
        <v>0</v>
      </c>
      <c r="BT111" s="414">
        <v>1</v>
      </c>
      <c r="BU111" s="414" t="s">
        <v>139</v>
      </c>
      <c r="BV111" s="414" t="str">
        <f t="shared" si="92"/>
        <v>0</v>
      </c>
      <c r="BW111" s="414" t="str">
        <f t="shared" si="93"/>
        <v>0</v>
      </c>
      <c r="BX111" s="414" t="str">
        <f t="shared" si="94"/>
        <v>1</v>
      </c>
      <c r="BY111" s="414" t="s">
        <v>23</v>
      </c>
      <c r="BZ111" s="408">
        <f t="shared" si="95"/>
        <v>0</v>
      </c>
      <c r="CA111" s="408">
        <f t="shared" si="96"/>
        <v>0</v>
      </c>
      <c r="CB111" s="408">
        <f t="shared" si="97"/>
        <v>241.68599999999998</v>
      </c>
      <c r="CC111" s="408">
        <f t="shared" si="98"/>
        <v>241.68599999999998</v>
      </c>
      <c r="CD111" s="408">
        <f t="shared" si="99"/>
        <v>96.674399999999991</v>
      </c>
      <c r="CE111" s="408">
        <f t="shared" si="100"/>
        <v>96.674399999999991</v>
      </c>
      <c r="CF111" s="408">
        <f t="shared" si="101"/>
        <v>0</v>
      </c>
      <c r="CG111" s="408">
        <f t="shared" si="102"/>
        <v>96.674399999999991</v>
      </c>
      <c r="CH111" s="408">
        <f t="shared" si="103"/>
        <v>96.674399999999991</v>
      </c>
      <c r="CI111" s="408">
        <f t="shared" si="104"/>
        <v>96.674399999999991</v>
      </c>
      <c r="CJ111" s="253">
        <f t="shared" si="105"/>
        <v>96.674399999999991</v>
      </c>
      <c r="CK111" s="253">
        <f t="shared" si="106"/>
        <v>0</v>
      </c>
    </row>
    <row r="112" spans="2:89" x14ac:dyDescent="0.3">
      <c r="B112" s="396">
        <v>57</v>
      </c>
      <c r="C112" s="192">
        <v>211011</v>
      </c>
      <c r="D112" s="397">
        <v>21110239</v>
      </c>
      <c r="E112" s="398" t="s">
        <v>135</v>
      </c>
      <c r="F112" s="108" t="s">
        <v>344</v>
      </c>
      <c r="G112" s="108" t="s">
        <v>345</v>
      </c>
      <c r="H112" s="399" t="s">
        <v>18</v>
      </c>
      <c r="I112" s="400"/>
      <c r="J112" s="399" t="s">
        <v>19</v>
      </c>
      <c r="K112" s="111">
        <f t="shared" si="0"/>
        <v>0</v>
      </c>
      <c r="L112" s="401" t="s">
        <v>20</v>
      </c>
      <c r="M112" s="401">
        <v>16</v>
      </c>
      <c r="N112" s="402">
        <f t="shared" si="107"/>
        <v>23.85</v>
      </c>
      <c r="O112" s="403">
        <v>23.85</v>
      </c>
      <c r="P112" s="110">
        <f t="shared" si="58"/>
        <v>0</v>
      </c>
      <c r="Q112" s="153" t="s">
        <v>139</v>
      </c>
      <c r="R112" s="113">
        <f t="shared" si="59"/>
        <v>0</v>
      </c>
      <c r="S112" s="114">
        <f t="shared" si="60"/>
        <v>0</v>
      </c>
      <c r="T112" s="113">
        <f t="shared" si="61"/>
        <v>0</v>
      </c>
      <c r="U112" s="115">
        <f t="shared" si="62"/>
        <v>0</v>
      </c>
      <c r="V112" s="113">
        <f t="shared" si="63"/>
        <v>0</v>
      </c>
      <c r="W112" s="115">
        <f t="shared" si="64"/>
        <v>0</v>
      </c>
      <c r="X112" s="113">
        <f t="shared" si="65"/>
        <v>0</v>
      </c>
      <c r="Y112" s="115">
        <f t="shared" si="66"/>
        <v>0</v>
      </c>
      <c r="Z112" s="116">
        <f t="shared" si="67"/>
        <v>0</v>
      </c>
      <c r="AA112" s="117" t="b">
        <f t="shared" si="68"/>
        <v>1</v>
      </c>
      <c r="AB112" s="400"/>
      <c r="AC112" s="426"/>
      <c r="AD112" s="399" t="s">
        <v>22</v>
      </c>
      <c r="AE112" s="108" t="s">
        <v>23</v>
      </c>
      <c r="AF112" s="427"/>
      <c r="AG112" s="428"/>
      <c r="AH112" s="127">
        <v>0</v>
      </c>
      <c r="AI112" s="407">
        <f t="shared" si="69"/>
        <v>0</v>
      </c>
      <c r="AJ112" s="127">
        <v>0</v>
      </c>
      <c r="AK112" s="407">
        <f t="shared" si="70"/>
        <v>0</v>
      </c>
      <c r="AL112" s="127"/>
      <c r="AM112" s="407">
        <f t="shared" si="71"/>
        <v>0</v>
      </c>
      <c r="AN112" s="127"/>
      <c r="AO112" s="407">
        <f t="shared" si="72"/>
        <v>0</v>
      </c>
      <c r="AP112" s="127"/>
      <c r="AQ112" s="407">
        <f t="shared" si="73"/>
        <v>0</v>
      </c>
      <c r="AR112" s="127"/>
      <c r="AS112" s="407">
        <f t="shared" si="74"/>
        <v>0</v>
      </c>
      <c r="AT112" s="127"/>
      <c r="AU112" s="407">
        <f t="shared" si="75"/>
        <v>0</v>
      </c>
      <c r="AV112" s="127"/>
      <c r="AW112" s="407">
        <f t="shared" si="76"/>
        <v>0</v>
      </c>
      <c r="AX112" s="127"/>
      <c r="AY112" s="407">
        <f t="shared" si="77"/>
        <v>0</v>
      </c>
      <c r="AZ112" s="127"/>
      <c r="BA112" s="407">
        <f t="shared" si="78"/>
        <v>0</v>
      </c>
      <c r="BB112" s="127"/>
      <c r="BC112" s="407">
        <f t="shared" si="79"/>
        <v>0</v>
      </c>
      <c r="BD112" s="127"/>
      <c r="BE112" s="407">
        <f t="shared" si="80"/>
        <v>0</v>
      </c>
      <c r="BF112" s="408">
        <f t="shared" si="81"/>
        <v>0</v>
      </c>
      <c r="BG112" s="408">
        <f t="shared" si="82"/>
        <v>0</v>
      </c>
      <c r="BH112" s="409" t="b">
        <f t="shared" si="83"/>
        <v>1</v>
      </c>
      <c r="BI112" s="408">
        <f t="shared" si="84"/>
        <v>0</v>
      </c>
      <c r="BJ112" s="410">
        <f t="shared" si="86"/>
        <v>21110239</v>
      </c>
      <c r="BK112" s="411">
        <v>348</v>
      </c>
      <c r="BL112" s="411">
        <v>5</v>
      </c>
      <c r="BM112" s="412">
        <f t="shared" si="87"/>
        <v>0</v>
      </c>
      <c r="BN112" s="412">
        <f t="shared" si="88"/>
        <v>0</v>
      </c>
      <c r="BO112" s="412">
        <f t="shared" si="89"/>
        <v>0</v>
      </c>
      <c r="BP112" s="412">
        <f t="shared" si="90"/>
        <v>0</v>
      </c>
      <c r="BQ112" s="413">
        <f t="shared" si="91"/>
        <v>23.85</v>
      </c>
      <c r="BR112" s="414">
        <f t="shared" si="85"/>
        <v>16</v>
      </c>
      <c r="BS112" s="414">
        <v>0</v>
      </c>
      <c r="BT112" s="414">
        <v>1</v>
      </c>
      <c r="BU112" s="414" t="s">
        <v>139</v>
      </c>
      <c r="BV112" s="414" t="str">
        <f t="shared" si="92"/>
        <v>0</v>
      </c>
      <c r="BW112" s="414" t="str">
        <f t="shared" si="93"/>
        <v>0</v>
      </c>
      <c r="BX112" s="414" t="str">
        <f t="shared" si="94"/>
        <v>1</v>
      </c>
      <c r="BY112" s="414" t="s">
        <v>23</v>
      </c>
      <c r="BZ112" s="408">
        <f t="shared" si="95"/>
        <v>0</v>
      </c>
      <c r="CA112" s="408">
        <f t="shared" si="96"/>
        <v>0</v>
      </c>
      <c r="CB112" s="408">
        <f t="shared" si="97"/>
        <v>0</v>
      </c>
      <c r="CC112" s="408">
        <f t="shared" si="98"/>
        <v>0</v>
      </c>
      <c r="CD112" s="408">
        <f t="shared" si="99"/>
        <v>0</v>
      </c>
      <c r="CE112" s="408">
        <f t="shared" si="100"/>
        <v>0</v>
      </c>
      <c r="CF112" s="408">
        <f t="shared" si="101"/>
        <v>0</v>
      </c>
      <c r="CG112" s="408">
        <f t="shared" si="102"/>
        <v>0</v>
      </c>
      <c r="CH112" s="408">
        <f t="shared" si="103"/>
        <v>0</v>
      </c>
      <c r="CI112" s="408">
        <f t="shared" si="104"/>
        <v>0</v>
      </c>
      <c r="CJ112" s="253">
        <f t="shared" si="105"/>
        <v>0</v>
      </c>
      <c r="CK112" s="253">
        <f t="shared" si="106"/>
        <v>0</v>
      </c>
    </row>
    <row r="113" spans="1:89" s="218" customFormat="1" x14ac:dyDescent="0.3">
      <c r="B113" s="415">
        <v>57</v>
      </c>
      <c r="C113" s="195">
        <v>211011</v>
      </c>
      <c r="D113" s="416">
        <v>21110239</v>
      </c>
      <c r="E113" s="417" t="s">
        <v>135</v>
      </c>
      <c r="F113" s="198" t="s">
        <v>344</v>
      </c>
      <c r="G113" s="198" t="s">
        <v>345</v>
      </c>
      <c r="H113" s="418" t="s">
        <v>18</v>
      </c>
      <c r="I113" s="415"/>
      <c r="J113" s="418" t="s">
        <v>19</v>
      </c>
      <c r="K113" s="200">
        <f t="shared" si="0"/>
        <v>26</v>
      </c>
      <c r="L113" s="419" t="s">
        <v>20</v>
      </c>
      <c r="M113" s="401">
        <v>16</v>
      </c>
      <c r="N113" s="402">
        <f t="shared" si="107"/>
        <v>23.48</v>
      </c>
      <c r="O113" s="420">
        <v>23.48</v>
      </c>
      <c r="P113" s="110">
        <f t="shared" si="58"/>
        <v>708.15679999999998</v>
      </c>
      <c r="Q113" s="195" t="s">
        <v>139</v>
      </c>
      <c r="R113" s="113">
        <f t="shared" si="59"/>
        <v>6</v>
      </c>
      <c r="S113" s="114">
        <f t="shared" si="60"/>
        <v>163.42079999999999</v>
      </c>
      <c r="T113" s="113">
        <f t="shared" si="61"/>
        <v>12</v>
      </c>
      <c r="U113" s="115">
        <f t="shared" si="62"/>
        <v>326.84159999999997</v>
      </c>
      <c r="V113" s="113">
        <f t="shared" si="63"/>
        <v>4</v>
      </c>
      <c r="W113" s="115">
        <f t="shared" si="64"/>
        <v>108.9472</v>
      </c>
      <c r="X113" s="113">
        <f t="shared" si="65"/>
        <v>4</v>
      </c>
      <c r="Y113" s="115">
        <f t="shared" si="66"/>
        <v>108.9472</v>
      </c>
      <c r="Z113" s="116">
        <f t="shared" si="67"/>
        <v>708.15679999999986</v>
      </c>
      <c r="AA113" s="117" t="b">
        <f t="shared" si="68"/>
        <v>1</v>
      </c>
      <c r="AB113" s="415"/>
      <c r="AC113" s="429"/>
      <c r="AD113" s="399" t="s">
        <v>22</v>
      </c>
      <c r="AE113" s="108" t="s">
        <v>23</v>
      </c>
      <c r="AF113" s="430"/>
      <c r="AG113" s="431"/>
      <c r="AH113" s="216"/>
      <c r="AI113" s="407">
        <f t="shared" si="69"/>
        <v>0</v>
      </c>
      <c r="AJ113" s="216"/>
      <c r="AK113" s="407">
        <f t="shared" si="70"/>
        <v>0</v>
      </c>
      <c r="AL113" s="216">
        <v>6</v>
      </c>
      <c r="AM113" s="407">
        <f t="shared" si="71"/>
        <v>163.42079999999999</v>
      </c>
      <c r="AN113" s="216">
        <v>8</v>
      </c>
      <c r="AO113" s="407">
        <f t="shared" si="72"/>
        <v>217.89439999999999</v>
      </c>
      <c r="AP113" s="216">
        <v>2</v>
      </c>
      <c r="AQ113" s="407">
        <f t="shared" si="73"/>
        <v>54.473599999999998</v>
      </c>
      <c r="AR113" s="216">
        <v>2</v>
      </c>
      <c r="AS113" s="407">
        <f t="shared" si="74"/>
        <v>54.473599999999998</v>
      </c>
      <c r="AT113" s="216">
        <v>0</v>
      </c>
      <c r="AU113" s="407">
        <f t="shared" si="75"/>
        <v>0</v>
      </c>
      <c r="AV113" s="216">
        <v>2</v>
      </c>
      <c r="AW113" s="407">
        <f t="shared" si="76"/>
        <v>54.473599999999998</v>
      </c>
      <c r="AX113" s="216">
        <v>2</v>
      </c>
      <c r="AY113" s="407">
        <f t="shared" si="77"/>
        <v>54.473599999999998</v>
      </c>
      <c r="AZ113" s="216">
        <v>2</v>
      </c>
      <c r="BA113" s="407">
        <f t="shared" si="78"/>
        <v>54.473599999999998</v>
      </c>
      <c r="BB113" s="216">
        <v>2</v>
      </c>
      <c r="BC113" s="407">
        <f t="shared" si="79"/>
        <v>54.473599999999998</v>
      </c>
      <c r="BD113" s="216">
        <v>0</v>
      </c>
      <c r="BE113" s="407">
        <f t="shared" si="80"/>
        <v>0</v>
      </c>
      <c r="BF113" s="408">
        <f t="shared" si="81"/>
        <v>708.15679999999998</v>
      </c>
      <c r="BG113" s="408">
        <f t="shared" si="82"/>
        <v>708.15679999999998</v>
      </c>
      <c r="BH113" s="409" t="b">
        <f t="shared" si="83"/>
        <v>1</v>
      </c>
      <c r="BI113" s="408">
        <f t="shared" si="84"/>
        <v>0</v>
      </c>
      <c r="BJ113" s="410">
        <f t="shared" si="86"/>
        <v>21110239</v>
      </c>
      <c r="BK113" s="411">
        <v>348</v>
      </c>
      <c r="BL113" s="411">
        <v>5</v>
      </c>
      <c r="BM113" s="412">
        <f t="shared" si="87"/>
        <v>6</v>
      </c>
      <c r="BN113" s="412">
        <f t="shared" si="88"/>
        <v>12</v>
      </c>
      <c r="BO113" s="412">
        <f t="shared" si="89"/>
        <v>4</v>
      </c>
      <c r="BP113" s="412">
        <f t="shared" si="90"/>
        <v>4</v>
      </c>
      <c r="BQ113" s="413">
        <f t="shared" si="91"/>
        <v>23.48</v>
      </c>
      <c r="BR113" s="414">
        <f t="shared" si="85"/>
        <v>16</v>
      </c>
      <c r="BS113" s="414">
        <v>0</v>
      </c>
      <c r="BT113" s="414">
        <v>1</v>
      </c>
      <c r="BU113" s="414" t="s">
        <v>139</v>
      </c>
      <c r="BV113" s="414" t="str">
        <f t="shared" si="92"/>
        <v>0</v>
      </c>
      <c r="BW113" s="414" t="str">
        <f t="shared" si="93"/>
        <v>0</v>
      </c>
      <c r="BX113" s="414" t="str">
        <f t="shared" si="94"/>
        <v>1</v>
      </c>
      <c r="BY113" s="414" t="s">
        <v>23</v>
      </c>
      <c r="BZ113" s="408">
        <f t="shared" si="95"/>
        <v>0</v>
      </c>
      <c r="CA113" s="408">
        <f t="shared" si="96"/>
        <v>0</v>
      </c>
      <c r="CB113" s="408">
        <f t="shared" si="97"/>
        <v>163.42079999999999</v>
      </c>
      <c r="CC113" s="408">
        <f t="shared" si="98"/>
        <v>217.89439999999999</v>
      </c>
      <c r="CD113" s="408">
        <f t="shared" si="99"/>
        <v>54.473599999999998</v>
      </c>
      <c r="CE113" s="408">
        <f t="shared" si="100"/>
        <v>54.473599999999998</v>
      </c>
      <c r="CF113" s="408">
        <f t="shared" si="101"/>
        <v>0</v>
      </c>
      <c r="CG113" s="408">
        <f t="shared" si="102"/>
        <v>54.473599999999998</v>
      </c>
      <c r="CH113" s="408">
        <f t="shared" si="103"/>
        <v>54.473599999999998</v>
      </c>
      <c r="CI113" s="408">
        <f t="shared" si="104"/>
        <v>54.473599999999998</v>
      </c>
      <c r="CJ113" s="253">
        <f t="shared" si="105"/>
        <v>54.473599999999998</v>
      </c>
      <c r="CK113" s="253">
        <f t="shared" si="106"/>
        <v>0</v>
      </c>
    </row>
    <row r="114" spans="1:89" x14ac:dyDescent="0.3">
      <c r="B114" s="396">
        <v>58</v>
      </c>
      <c r="C114" s="192">
        <v>211011</v>
      </c>
      <c r="D114" s="397">
        <v>21110241</v>
      </c>
      <c r="E114" s="398" t="s">
        <v>136</v>
      </c>
      <c r="F114" s="108" t="s">
        <v>344</v>
      </c>
      <c r="G114" s="108" t="s">
        <v>345</v>
      </c>
      <c r="H114" s="399" t="s">
        <v>18</v>
      </c>
      <c r="I114" s="400"/>
      <c r="J114" s="399" t="s">
        <v>19</v>
      </c>
      <c r="K114" s="111">
        <f t="shared" si="0"/>
        <v>0</v>
      </c>
      <c r="L114" s="401" t="s">
        <v>20</v>
      </c>
      <c r="M114" s="401">
        <v>16</v>
      </c>
      <c r="N114" s="402">
        <f t="shared" si="107"/>
        <v>27.5</v>
      </c>
      <c r="O114" s="403">
        <v>27.5</v>
      </c>
      <c r="P114" s="110">
        <f t="shared" si="58"/>
        <v>0</v>
      </c>
      <c r="Q114" s="153" t="s">
        <v>139</v>
      </c>
      <c r="R114" s="113">
        <f t="shared" si="59"/>
        <v>0</v>
      </c>
      <c r="S114" s="114">
        <f t="shared" si="60"/>
        <v>0</v>
      </c>
      <c r="T114" s="113">
        <f t="shared" si="61"/>
        <v>0</v>
      </c>
      <c r="U114" s="115">
        <f t="shared" si="62"/>
        <v>0</v>
      </c>
      <c r="V114" s="113">
        <f t="shared" si="63"/>
        <v>0</v>
      </c>
      <c r="W114" s="115">
        <f t="shared" si="64"/>
        <v>0</v>
      </c>
      <c r="X114" s="113">
        <f t="shared" si="65"/>
        <v>0</v>
      </c>
      <c r="Y114" s="115">
        <f t="shared" si="66"/>
        <v>0</v>
      </c>
      <c r="Z114" s="116">
        <f t="shared" si="67"/>
        <v>0</v>
      </c>
      <c r="AA114" s="117" t="b">
        <f t="shared" si="68"/>
        <v>1</v>
      </c>
      <c r="AB114" s="400"/>
      <c r="AC114" s="426"/>
      <c r="AD114" s="399" t="s">
        <v>22</v>
      </c>
      <c r="AE114" s="108" t="s">
        <v>23</v>
      </c>
      <c r="AF114" s="427"/>
      <c r="AG114" s="428"/>
      <c r="AH114" s="127">
        <v>0</v>
      </c>
      <c r="AI114" s="407">
        <f t="shared" si="69"/>
        <v>0</v>
      </c>
      <c r="AJ114" s="127">
        <v>0</v>
      </c>
      <c r="AK114" s="407">
        <f t="shared" si="70"/>
        <v>0</v>
      </c>
      <c r="AL114" s="127"/>
      <c r="AM114" s="407">
        <f t="shared" si="71"/>
        <v>0</v>
      </c>
      <c r="AN114" s="127"/>
      <c r="AO114" s="407">
        <f t="shared" si="72"/>
        <v>0</v>
      </c>
      <c r="AP114" s="127"/>
      <c r="AQ114" s="407">
        <f t="shared" si="73"/>
        <v>0</v>
      </c>
      <c r="AR114" s="127"/>
      <c r="AS114" s="407">
        <f t="shared" si="74"/>
        <v>0</v>
      </c>
      <c r="AT114" s="127"/>
      <c r="AU114" s="407">
        <f t="shared" si="75"/>
        <v>0</v>
      </c>
      <c r="AV114" s="127"/>
      <c r="AW114" s="407">
        <f t="shared" si="76"/>
        <v>0</v>
      </c>
      <c r="AX114" s="127"/>
      <c r="AY114" s="407">
        <f t="shared" si="77"/>
        <v>0</v>
      </c>
      <c r="AZ114" s="127"/>
      <c r="BA114" s="407">
        <f t="shared" si="78"/>
        <v>0</v>
      </c>
      <c r="BB114" s="127"/>
      <c r="BC114" s="407">
        <f t="shared" si="79"/>
        <v>0</v>
      </c>
      <c r="BD114" s="127"/>
      <c r="BE114" s="407">
        <f t="shared" si="80"/>
        <v>0</v>
      </c>
      <c r="BF114" s="408">
        <f t="shared" si="81"/>
        <v>0</v>
      </c>
      <c r="BG114" s="408">
        <f t="shared" si="82"/>
        <v>0</v>
      </c>
      <c r="BH114" s="409" t="b">
        <f t="shared" si="83"/>
        <v>1</v>
      </c>
      <c r="BI114" s="408">
        <f t="shared" si="84"/>
        <v>0</v>
      </c>
      <c r="BJ114" s="410">
        <f t="shared" si="86"/>
        <v>21110241</v>
      </c>
      <c r="BK114" s="411">
        <v>348</v>
      </c>
      <c r="BL114" s="411">
        <v>5</v>
      </c>
      <c r="BM114" s="412">
        <f t="shared" si="87"/>
        <v>0</v>
      </c>
      <c r="BN114" s="412">
        <f t="shared" si="88"/>
        <v>0</v>
      </c>
      <c r="BO114" s="412">
        <f t="shared" si="89"/>
        <v>0</v>
      </c>
      <c r="BP114" s="412">
        <f t="shared" si="90"/>
        <v>0</v>
      </c>
      <c r="BQ114" s="413">
        <f t="shared" si="91"/>
        <v>27.5</v>
      </c>
      <c r="BR114" s="414">
        <f t="shared" si="85"/>
        <v>16</v>
      </c>
      <c r="BS114" s="414">
        <v>0</v>
      </c>
      <c r="BT114" s="414">
        <v>1</v>
      </c>
      <c r="BU114" s="414" t="s">
        <v>139</v>
      </c>
      <c r="BV114" s="414" t="str">
        <f t="shared" si="92"/>
        <v>0</v>
      </c>
      <c r="BW114" s="414" t="str">
        <f t="shared" si="93"/>
        <v>0</v>
      </c>
      <c r="BX114" s="414" t="str">
        <f t="shared" si="94"/>
        <v>1</v>
      </c>
      <c r="BY114" s="414" t="s">
        <v>23</v>
      </c>
      <c r="BZ114" s="408">
        <f t="shared" si="95"/>
        <v>0</v>
      </c>
      <c r="CA114" s="408">
        <f t="shared" si="96"/>
        <v>0</v>
      </c>
      <c r="CB114" s="408">
        <f t="shared" si="97"/>
        <v>0</v>
      </c>
      <c r="CC114" s="408">
        <f t="shared" si="98"/>
        <v>0</v>
      </c>
      <c r="CD114" s="408">
        <f t="shared" si="99"/>
        <v>0</v>
      </c>
      <c r="CE114" s="408">
        <f t="shared" si="100"/>
        <v>0</v>
      </c>
      <c r="CF114" s="408">
        <f t="shared" si="101"/>
        <v>0</v>
      </c>
      <c r="CG114" s="408">
        <f t="shared" si="102"/>
        <v>0</v>
      </c>
      <c r="CH114" s="408">
        <f t="shared" si="103"/>
        <v>0</v>
      </c>
      <c r="CI114" s="408">
        <f t="shared" si="104"/>
        <v>0</v>
      </c>
      <c r="CJ114" s="253">
        <f t="shared" si="105"/>
        <v>0</v>
      </c>
      <c r="CK114" s="253">
        <f t="shared" si="106"/>
        <v>0</v>
      </c>
    </row>
    <row r="115" spans="1:89" s="218" customFormat="1" x14ac:dyDescent="0.3">
      <c r="B115" s="415">
        <v>58</v>
      </c>
      <c r="C115" s="195">
        <v>211011</v>
      </c>
      <c r="D115" s="416">
        <v>21110241</v>
      </c>
      <c r="E115" s="417" t="s">
        <v>136</v>
      </c>
      <c r="F115" s="198" t="s">
        <v>344</v>
      </c>
      <c r="G115" s="198" t="s">
        <v>345</v>
      </c>
      <c r="H115" s="418" t="s">
        <v>18</v>
      </c>
      <c r="I115" s="415"/>
      <c r="J115" s="418" t="s">
        <v>19</v>
      </c>
      <c r="K115" s="200">
        <f t="shared" si="0"/>
        <v>40</v>
      </c>
      <c r="L115" s="419" t="s">
        <v>20</v>
      </c>
      <c r="M115" s="401">
        <v>16</v>
      </c>
      <c r="N115" s="402">
        <f t="shared" si="107"/>
        <v>23.57</v>
      </c>
      <c r="O115" s="420">
        <v>23.57</v>
      </c>
      <c r="P115" s="110">
        <f t="shared" si="58"/>
        <v>1093.6479999999999</v>
      </c>
      <c r="Q115" s="195" t="s">
        <v>139</v>
      </c>
      <c r="R115" s="113">
        <f t="shared" si="59"/>
        <v>10</v>
      </c>
      <c r="S115" s="114">
        <f t="shared" si="60"/>
        <v>273.41199999999998</v>
      </c>
      <c r="T115" s="113">
        <f t="shared" si="61"/>
        <v>18</v>
      </c>
      <c r="U115" s="115">
        <f t="shared" si="62"/>
        <v>492.14159999999993</v>
      </c>
      <c r="V115" s="113">
        <f t="shared" si="63"/>
        <v>6</v>
      </c>
      <c r="W115" s="115">
        <f t="shared" si="64"/>
        <v>164.04719999999998</v>
      </c>
      <c r="X115" s="113">
        <f t="shared" si="65"/>
        <v>6</v>
      </c>
      <c r="Y115" s="115">
        <f t="shared" si="66"/>
        <v>164.04719999999998</v>
      </c>
      <c r="Z115" s="116">
        <f t="shared" si="67"/>
        <v>1093.6479999999999</v>
      </c>
      <c r="AA115" s="117" t="b">
        <f t="shared" si="68"/>
        <v>1</v>
      </c>
      <c r="AB115" s="415"/>
      <c r="AC115" s="429"/>
      <c r="AD115" s="399" t="s">
        <v>22</v>
      </c>
      <c r="AE115" s="108" t="s">
        <v>23</v>
      </c>
      <c r="AF115" s="430"/>
      <c r="AG115" s="431"/>
      <c r="AH115" s="216"/>
      <c r="AI115" s="407">
        <f t="shared" si="69"/>
        <v>0</v>
      </c>
      <c r="AJ115" s="216"/>
      <c r="AK115" s="407">
        <f t="shared" si="70"/>
        <v>0</v>
      </c>
      <c r="AL115" s="216">
        <v>10</v>
      </c>
      <c r="AM115" s="407">
        <f t="shared" si="71"/>
        <v>273.41199999999998</v>
      </c>
      <c r="AN115" s="216">
        <v>12</v>
      </c>
      <c r="AO115" s="407">
        <f t="shared" si="72"/>
        <v>328.09439999999995</v>
      </c>
      <c r="AP115" s="216">
        <v>3</v>
      </c>
      <c r="AQ115" s="407">
        <f t="shared" si="73"/>
        <v>82.023599999999988</v>
      </c>
      <c r="AR115" s="216">
        <v>3</v>
      </c>
      <c r="AS115" s="407">
        <f t="shared" si="74"/>
        <v>82.023599999999988</v>
      </c>
      <c r="AT115" s="216">
        <v>0</v>
      </c>
      <c r="AU115" s="407">
        <f t="shared" si="75"/>
        <v>0</v>
      </c>
      <c r="AV115" s="216">
        <v>3</v>
      </c>
      <c r="AW115" s="407">
        <f t="shared" si="76"/>
        <v>82.023599999999988</v>
      </c>
      <c r="AX115" s="216">
        <v>3</v>
      </c>
      <c r="AY115" s="407">
        <f t="shared" si="77"/>
        <v>82.023599999999988</v>
      </c>
      <c r="AZ115" s="216">
        <v>3</v>
      </c>
      <c r="BA115" s="407">
        <f t="shared" si="78"/>
        <v>82.023599999999988</v>
      </c>
      <c r="BB115" s="216">
        <v>3</v>
      </c>
      <c r="BC115" s="407">
        <f t="shared" si="79"/>
        <v>82.023599999999988</v>
      </c>
      <c r="BD115" s="216">
        <v>0</v>
      </c>
      <c r="BE115" s="407">
        <f t="shared" si="80"/>
        <v>0</v>
      </c>
      <c r="BF115" s="408">
        <f t="shared" si="81"/>
        <v>1093.6479999999999</v>
      </c>
      <c r="BG115" s="408">
        <f t="shared" si="82"/>
        <v>1093.6479999999999</v>
      </c>
      <c r="BH115" s="409" t="b">
        <f t="shared" si="83"/>
        <v>1</v>
      </c>
      <c r="BI115" s="408">
        <f t="shared" si="84"/>
        <v>0</v>
      </c>
      <c r="BJ115" s="410">
        <f t="shared" si="86"/>
        <v>21110241</v>
      </c>
      <c r="BK115" s="411">
        <v>348</v>
      </c>
      <c r="BL115" s="411">
        <v>5</v>
      </c>
      <c r="BM115" s="412">
        <f t="shared" si="87"/>
        <v>10</v>
      </c>
      <c r="BN115" s="412">
        <f t="shared" si="88"/>
        <v>18</v>
      </c>
      <c r="BO115" s="412">
        <f t="shared" si="89"/>
        <v>6</v>
      </c>
      <c r="BP115" s="412">
        <f t="shared" si="90"/>
        <v>6</v>
      </c>
      <c r="BQ115" s="413">
        <f t="shared" si="91"/>
        <v>23.57</v>
      </c>
      <c r="BR115" s="414">
        <f t="shared" si="85"/>
        <v>16</v>
      </c>
      <c r="BS115" s="414">
        <v>0</v>
      </c>
      <c r="BT115" s="414">
        <v>1</v>
      </c>
      <c r="BU115" s="414" t="s">
        <v>139</v>
      </c>
      <c r="BV115" s="414" t="str">
        <f t="shared" si="92"/>
        <v>0</v>
      </c>
      <c r="BW115" s="414" t="str">
        <f t="shared" si="93"/>
        <v>0</v>
      </c>
      <c r="BX115" s="414" t="str">
        <f t="shared" si="94"/>
        <v>1</v>
      </c>
      <c r="BY115" s="414" t="s">
        <v>23</v>
      </c>
      <c r="BZ115" s="408">
        <f t="shared" si="95"/>
        <v>0</v>
      </c>
      <c r="CA115" s="408">
        <f t="shared" si="96"/>
        <v>0</v>
      </c>
      <c r="CB115" s="408">
        <f t="shared" si="97"/>
        <v>273.41199999999998</v>
      </c>
      <c r="CC115" s="408">
        <f t="shared" si="98"/>
        <v>328.09439999999995</v>
      </c>
      <c r="CD115" s="408">
        <f t="shared" si="99"/>
        <v>82.023599999999988</v>
      </c>
      <c r="CE115" s="408">
        <f t="shared" si="100"/>
        <v>82.023599999999988</v>
      </c>
      <c r="CF115" s="408">
        <f t="shared" si="101"/>
        <v>0</v>
      </c>
      <c r="CG115" s="408">
        <f t="shared" si="102"/>
        <v>82.023599999999988</v>
      </c>
      <c r="CH115" s="408">
        <f t="shared" si="103"/>
        <v>82.023599999999988</v>
      </c>
      <c r="CI115" s="408">
        <f t="shared" si="104"/>
        <v>82.023599999999988</v>
      </c>
      <c r="CJ115" s="253">
        <f t="shared" si="105"/>
        <v>82.023599999999988</v>
      </c>
      <c r="CK115" s="253">
        <f t="shared" si="106"/>
        <v>0</v>
      </c>
    </row>
    <row r="116" spans="1:89" x14ac:dyDescent="0.3">
      <c r="B116" s="396">
        <v>59</v>
      </c>
      <c r="C116" s="192">
        <v>211011</v>
      </c>
      <c r="D116" s="397">
        <v>21110240</v>
      </c>
      <c r="E116" s="398" t="s">
        <v>137</v>
      </c>
      <c r="F116" s="108" t="s">
        <v>344</v>
      </c>
      <c r="G116" s="108" t="s">
        <v>345</v>
      </c>
      <c r="H116" s="399" t="s">
        <v>18</v>
      </c>
      <c r="I116" s="400"/>
      <c r="J116" s="399" t="s">
        <v>19</v>
      </c>
      <c r="K116" s="111">
        <f t="shared" si="0"/>
        <v>0</v>
      </c>
      <c r="L116" s="401" t="s">
        <v>20</v>
      </c>
      <c r="M116" s="401">
        <v>16</v>
      </c>
      <c r="N116" s="402">
        <f t="shared" si="107"/>
        <v>80</v>
      </c>
      <c r="O116" s="403">
        <v>80</v>
      </c>
      <c r="P116" s="110">
        <f t="shared" si="58"/>
        <v>0</v>
      </c>
      <c r="Q116" s="153" t="s">
        <v>139</v>
      </c>
      <c r="R116" s="113">
        <f t="shared" si="59"/>
        <v>0</v>
      </c>
      <c r="S116" s="114">
        <f t="shared" si="60"/>
        <v>0</v>
      </c>
      <c r="T116" s="113">
        <f t="shared" si="61"/>
        <v>0</v>
      </c>
      <c r="U116" s="115">
        <f t="shared" si="62"/>
        <v>0</v>
      </c>
      <c r="V116" s="113">
        <f t="shared" si="63"/>
        <v>0</v>
      </c>
      <c r="W116" s="115">
        <f t="shared" si="64"/>
        <v>0</v>
      </c>
      <c r="X116" s="113">
        <f t="shared" si="65"/>
        <v>0</v>
      </c>
      <c r="Y116" s="115">
        <f t="shared" si="66"/>
        <v>0</v>
      </c>
      <c r="Z116" s="116">
        <f t="shared" si="67"/>
        <v>0</v>
      </c>
      <c r="AA116" s="117" t="b">
        <f t="shared" si="68"/>
        <v>1</v>
      </c>
      <c r="AB116" s="400"/>
      <c r="AC116" s="426"/>
      <c r="AD116" s="399" t="s">
        <v>22</v>
      </c>
      <c r="AE116" s="108" t="s">
        <v>23</v>
      </c>
      <c r="AF116" s="427"/>
      <c r="AG116" s="428"/>
      <c r="AH116" s="127">
        <v>0</v>
      </c>
      <c r="AI116" s="407">
        <f t="shared" si="69"/>
        <v>0</v>
      </c>
      <c r="AJ116" s="127">
        <v>0</v>
      </c>
      <c r="AK116" s="407">
        <f t="shared" si="70"/>
        <v>0</v>
      </c>
      <c r="AL116" s="127"/>
      <c r="AM116" s="407">
        <f t="shared" si="71"/>
        <v>0</v>
      </c>
      <c r="AN116" s="127"/>
      <c r="AO116" s="407">
        <f t="shared" si="72"/>
        <v>0</v>
      </c>
      <c r="AP116" s="127"/>
      <c r="AQ116" s="407">
        <f t="shared" si="73"/>
        <v>0</v>
      </c>
      <c r="AR116" s="127"/>
      <c r="AS116" s="407">
        <f t="shared" si="74"/>
        <v>0</v>
      </c>
      <c r="AT116" s="127"/>
      <c r="AU116" s="407">
        <f t="shared" si="75"/>
        <v>0</v>
      </c>
      <c r="AV116" s="127"/>
      <c r="AW116" s="407">
        <f t="shared" si="76"/>
        <v>0</v>
      </c>
      <c r="AX116" s="127"/>
      <c r="AY116" s="407">
        <f t="shared" si="77"/>
        <v>0</v>
      </c>
      <c r="AZ116" s="127"/>
      <c r="BA116" s="407">
        <f t="shared" si="78"/>
        <v>0</v>
      </c>
      <c r="BB116" s="127"/>
      <c r="BC116" s="407">
        <f t="shared" si="79"/>
        <v>0</v>
      </c>
      <c r="BD116" s="127"/>
      <c r="BE116" s="407">
        <f t="shared" si="80"/>
        <v>0</v>
      </c>
      <c r="BF116" s="408">
        <f t="shared" si="81"/>
        <v>0</v>
      </c>
      <c r="BG116" s="408">
        <f t="shared" si="82"/>
        <v>0</v>
      </c>
      <c r="BH116" s="409" t="b">
        <f t="shared" si="83"/>
        <v>1</v>
      </c>
      <c r="BI116" s="408">
        <f t="shared" si="84"/>
        <v>0</v>
      </c>
      <c r="BJ116" s="410">
        <f t="shared" si="86"/>
        <v>21110240</v>
      </c>
      <c r="BK116" s="411">
        <v>348</v>
      </c>
      <c r="BL116" s="411">
        <v>5</v>
      </c>
      <c r="BM116" s="412">
        <f t="shared" si="87"/>
        <v>0</v>
      </c>
      <c r="BN116" s="412">
        <f t="shared" si="88"/>
        <v>0</v>
      </c>
      <c r="BO116" s="412">
        <f t="shared" si="89"/>
        <v>0</v>
      </c>
      <c r="BP116" s="412">
        <f t="shared" si="90"/>
        <v>0</v>
      </c>
      <c r="BQ116" s="413">
        <f t="shared" si="91"/>
        <v>80</v>
      </c>
      <c r="BR116" s="414">
        <f t="shared" si="85"/>
        <v>16</v>
      </c>
      <c r="BS116" s="414">
        <v>0</v>
      </c>
      <c r="BT116" s="414">
        <v>1</v>
      </c>
      <c r="BU116" s="414" t="s">
        <v>139</v>
      </c>
      <c r="BV116" s="414" t="str">
        <f t="shared" si="92"/>
        <v>0</v>
      </c>
      <c r="BW116" s="414" t="str">
        <f t="shared" si="93"/>
        <v>0</v>
      </c>
      <c r="BX116" s="414" t="str">
        <f t="shared" si="94"/>
        <v>1</v>
      </c>
      <c r="BY116" s="414" t="s">
        <v>23</v>
      </c>
      <c r="BZ116" s="408">
        <f t="shared" si="95"/>
        <v>0</v>
      </c>
      <c r="CA116" s="408">
        <f t="shared" si="96"/>
        <v>0</v>
      </c>
      <c r="CB116" s="408">
        <f t="shared" si="97"/>
        <v>0</v>
      </c>
      <c r="CC116" s="408">
        <f t="shared" si="98"/>
        <v>0</v>
      </c>
      <c r="CD116" s="408">
        <f t="shared" si="99"/>
        <v>0</v>
      </c>
      <c r="CE116" s="408">
        <f t="shared" si="100"/>
        <v>0</v>
      </c>
      <c r="CF116" s="408">
        <f t="shared" si="101"/>
        <v>0</v>
      </c>
      <c r="CG116" s="408">
        <f t="shared" si="102"/>
        <v>0</v>
      </c>
      <c r="CH116" s="408">
        <f t="shared" si="103"/>
        <v>0</v>
      </c>
      <c r="CI116" s="408">
        <f t="shared" si="104"/>
        <v>0</v>
      </c>
      <c r="CJ116" s="253">
        <f t="shared" si="105"/>
        <v>0</v>
      </c>
      <c r="CK116" s="253">
        <f t="shared" si="106"/>
        <v>0</v>
      </c>
    </row>
    <row r="117" spans="1:89" s="218" customFormat="1" x14ac:dyDescent="0.3">
      <c r="B117" s="415">
        <v>59</v>
      </c>
      <c r="C117" s="195">
        <v>211011</v>
      </c>
      <c r="D117" s="416">
        <v>21110240</v>
      </c>
      <c r="E117" s="417" t="s">
        <v>137</v>
      </c>
      <c r="F117" s="198" t="s">
        <v>344</v>
      </c>
      <c r="G117" s="198" t="s">
        <v>345</v>
      </c>
      <c r="H117" s="418" t="s">
        <v>18</v>
      </c>
      <c r="I117" s="415"/>
      <c r="J117" s="418" t="s">
        <v>19</v>
      </c>
      <c r="K117" s="200">
        <f t="shared" ref="K117" si="108">R117+T117+V117+X117</f>
        <v>20</v>
      </c>
      <c r="L117" s="419" t="s">
        <v>20</v>
      </c>
      <c r="M117" s="401">
        <v>16</v>
      </c>
      <c r="N117" s="402">
        <f t="shared" si="107"/>
        <v>80.87</v>
      </c>
      <c r="O117" s="420">
        <v>80.87</v>
      </c>
      <c r="P117" s="110">
        <f t="shared" si="58"/>
        <v>1876.1840000000002</v>
      </c>
      <c r="Q117" s="195" t="s">
        <v>139</v>
      </c>
      <c r="R117" s="113">
        <f t="shared" si="59"/>
        <v>4</v>
      </c>
      <c r="S117" s="114">
        <f t="shared" si="60"/>
        <v>375.23680000000002</v>
      </c>
      <c r="T117" s="113">
        <f t="shared" si="61"/>
        <v>8</v>
      </c>
      <c r="U117" s="115">
        <f t="shared" si="62"/>
        <v>750.47360000000003</v>
      </c>
      <c r="V117" s="113">
        <f t="shared" si="63"/>
        <v>4</v>
      </c>
      <c r="W117" s="115">
        <f t="shared" si="64"/>
        <v>375.23680000000002</v>
      </c>
      <c r="X117" s="113">
        <f t="shared" si="65"/>
        <v>4</v>
      </c>
      <c r="Y117" s="115">
        <f t="shared" si="66"/>
        <v>375.23680000000002</v>
      </c>
      <c r="Z117" s="116">
        <f t="shared" si="67"/>
        <v>1876.1840000000002</v>
      </c>
      <c r="AA117" s="117" t="b">
        <f t="shared" si="68"/>
        <v>1</v>
      </c>
      <c r="AB117" s="415"/>
      <c r="AC117" s="429"/>
      <c r="AD117" s="399" t="s">
        <v>22</v>
      </c>
      <c r="AE117" s="108" t="s">
        <v>23</v>
      </c>
      <c r="AF117" s="430"/>
      <c r="AG117" s="431"/>
      <c r="AH117" s="216"/>
      <c r="AI117" s="407">
        <f t="shared" si="69"/>
        <v>0</v>
      </c>
      <c r="AJ117" s="216"/>
      <c r="AK117" s="407">
        <f t="shared" si="70"/>
        <v>0</v>
      </c>
      <c r="AL117" s="216">
        <v>4</v>
      </c>
      <c r="AM117" s="407">
        <f t="shared" si="71"/>
        <v>375.23680000000002</v>
      </c>
      <c r="AN117" s="216">
        <v>4</v>
      </c>
      <c r="AO117" s="407">
        <f t="shared" si="72"/>
        <v>375.23680000000002</v>
      </c>
      <c r="AP117" s="216">
        <v>2</v>
      </c>
      <c r="AQ117" s="407">
        <f t="shared" si="73"/>
        <v>187.61840000000001</v>
      </c>
      <c r="AR117" s="216">
        <v>2</v>
      </c>
      <c r="AS117" s="407">
        <f t="shared" si="74"/>
        <v>187.61840000000001</v>
      </c>
      <c r="AT117" s="216">
        <v>0</v>
      </c>
      <c r="AU117" s="407">
        <f t="shared" si="75"/>
        <v>0</v>
      </c>
      <c r="AV117" s="216">
        <v>2</v>
      </c>
      <c r="AW117" s="407">
        <f t="shared" si="76"/>
        <v>187.61840000000001</v>
      </c>
      <c r="AX117" s="216">
        <v>2</v>
      </c>
      <c r="AY117" s="407">
        <f t="shared" si="77"/>
        <v>187.61840000000001</v>
      </c>
      <c r="AZ117" s="216">
        <v>2</v>
      </c>
      <c r="BA117" s="407">
        <f t="shared" si="78"/>
        <v>187.61840000000001</v>
      </c>
      <c r="BB117" s="216">
        <v>2</v>
      </c>
      <c r="BC117" s="407">
        <f t="shared" si="79"/>
        <v>187.61840000000001</v>
      </c>
      <c r="BD117" s="216">
        <v>0</v>
      </c>
      <c r="BE117" s="407">
        <f t="shared" si="80"/>
        <v>0</v>
      </c>
      <c r="BF117" s="408">
        <f t="shared" si="81"/>
        <v>1876.1840000000002</v>
      </c>
      <c r="BG117" s="408">
        <f t="shared" si="82"/>
        <v>1876.1840000000002</v>
      </c>
      <c r="BH117" s="409" t="b">
        <f t="shared" si="83"/>
        <v>1</v>
      </c>
      <c r="BI117" s="408">
        <f t="shared" si="84"/>
        <v>0</v>
      </c>
      <c r="BJ117" s="410">
        <f t="shared" si="86"/>
        <v>21110240</v>
      </c>
      <c r="BK117" s="411">
        <v>348</v>
      </c>
      <c r="BL117" s="411">
        <v>5</v>
      </c>
      <c r="BM117" s="412">
        <f t="shared" si="87"/>
        <v>4</v>
      </c>
      <c r="BN117" s="412">
        <f t="shared" si="88"/>
        <v>8</v>
      </c>
      <c r="BO117" s="412">
        <f t="shared" si="89"/>
        <v>4</v>
      </c>
      <c r="BP117" s="412">
        <f t="shared" si="90"/>
        <v>4</v>
      </c>
      <c r="BQ117" s="413">
        <f t="shared" si="91"/>
        <v>80.87</v>
      </c>
      <c r="BR117" s="414">
        <f t="shared" si="85"/>
        <v>16</v>
      </c>
      <c r="BS117" s="414">
        <v>0</v>
      </c>
      <c r="BT117" s="414">
        <v>1</v>
      </c>
      <c r="BU117" s="414" t="s">
        <v>139</v>
      </c>
      <c r="BV117" s="414" t="str">
        <f t="shared" si="92"/>
        <v>0</v>
      </c>
      <c r="BW117" s="414" t="str">
        <f t="shared" si="93"/>
        <v>0</v>
      </c>
      <c r="BX117" s="414" t="str">
        <f t="shared" si="94"/>
        <v>1</v>
      </c>
      <c r="BY117" s="414" t="s">
        <v>23</v>
      </c>
      <c r="BZ117" s="408">
        <f t="shared" si="95"/>
        <v>0</v>
      </c>
      <c r="CA117" s="408">
        <f t="shared" si="96"/>
        <v>0</v>
      </c>
      <c r="CB117" s="408">
        <f t="shared" si="97"/>
        <v>375.23680000000002</v>
      </c>
      <c r="CC117" s="408">
        <f t="shared" si="98"/>
        <v>375.23680000000002</v>
      </c>
      <c r="CD117" s="408">
        <f t="shared" si="99"/>
        <v>187.61840000000001</v>
      </c>
      <c r="CE117" s="408">
        <f t="shared" si="100"/>
        <v>187.61840000000001</v>
      </c>
      <c r="CF117" s="408">
        <f t="shared" si="101"/>
        <v>0</v>
      </c>
      <c r="CG117" s="408">
        <f t="shared" si="102"/>
        <v>187.61840000000001</v>
      </c>
      <c r="CH117" s="408">
        <f t="shared" si="103"/>
        <v>187.61840000000001</v>
      </c>
      <c r="CI117" s="408">
        <f t="shared" si="104"/>
        <v>187.61840000000001</v>
      </c>
      <c r="CJ117" s="253">
        <f t="shared" si="105"/>
        <v>187.61840000000001</v>
      </c>
      <c r="CK117" s="253">
        <f t="shared" si="106"/>
        <v>0</v>
      </c>
    </row>
    <row r="118" spans="1:89" s="165" customFormat="1" x14ac:dyDescent="0.3">
      <c r="A118"/>
      <c r="B118" s="396">
        <v>60</v>
      </c>
      <c r="C118" s="192">
        <v>214011</v>
      </c>
      <c r="D118" s="397">
        <v>21410598</v>
      </c>
      <c r="E118" s="434" t="s">
        <v>171</v>
      </c>
      <c r="F118" s="108" t="s">
        <v>344</v>
      </c>
      <c r="G118" s="108" t="s">
        <v>345</v>
      </c>
      <c r="H118" s="399" t="s">
        <v>18</v>
      </c>
      <c r="I118" s="435"/>
      <c r="J118" s="399" t="s">
        <v>19</v>
      </c>
      <c r="K118" s="111">
        <f t="shared" ref="K118:K122" si="109">R118+T118+V118+X118</f>
        <v>12</v>
      </c>
      <c r="L118" s="166" t="s">
        <v>20</v>
      </c>
      <c r="M118" s="401">
        <v>0</v>
      </c>
      <c r="N118" s="402">
        <f t="shared" si="107"/>
        <v>106.02</v>
      </c>
      <c r="O118" s="403">
        <v>106.02</v>
      </c>
      <c r="P118" s="110">
        <f t="shared" si="58"/>
        <v>1272.24</v>
      </c>
      <c r="Q118" s="153" t="s">
        <v>139</v>
      </c>
      <c r="R118" s="113">
        <f t="shared" si="59"/>
        <v>4</v>
      </c>
      <c r="S118" s="114">
        <f t="shared" si="60"/>
        <v>424.08</v>
      </c>
      <c r="T118" s="113">
        <f t="shared" si="61"/>
        <v>2</v>
      </c>
      <c r="U118" s="115">
        <f t="shared" si="62"/>
        <v>212.04</v>
      </c>
      <c r="V118" s="113">
        <f t="shared" si="63"/>
        <v>3</v>
      </c>
      <c r="W118" s="115">
        <f t="shared" si="64"/>
        <v>318.06</v>
      </c>
      <c r="X118" s="113">
        <f t="shared" si="65"/>
        <v>3</v>
      </c>
      <c r="Y118" s="115">
        <f t="shared" si="66"/>
        <v>318.06</v>
      </c>
      <c r="Z118" s="116">
        <f t="shared" si="67"/>
        <v>1272.24</v>
      </c>
      <c r="AA118" s="117" t="b">
        <f t="shared" si="68"/>
        <v>1</v>
      </c>
      <c r="AB118" s="435"/>
      <c r="AC118" s="436"/>
      <c r="AD118" s="399" t="s">
        <v>22</v>
      </c>
      <c r="AE118" s="108" t="s">
        <v>23</v>
      </c>
      <c r="AF118" s="437"/>
      <c r="AG118" s="438"/>
      <c r="AH118" s="127">
        <v>0</v>
      </c>
      <c r="AI118" s="407">
        <f t="shared" si="69"/>
        <v>0</v>
      </c>
      <c r="AJ118" s="21">
        <v>2</v>
      </c>
      <c r="AK118" s="407">
        <f t="shared" si="70"/>
        <v>212.04</v>
      </c>
      <c r="AL118" s="21">
        <v>2</v>
      </c>
      <c r="AM118" s="407">
        <f t="shared" si="71"/>
        <v>212.04</v>
      </c>
      <c r="AN118" s="21">
        <v>2</v>
      </c>
      <c r="AO118" s="407">
        <f t="shared" si="72"/>
        <v>212.04</v>
      </c>
      <c r="AP118" s="21">
        <v>0</v>
      </c>
      <c r="AQ118" s="407">
        <f t="shared" si="73"/>
        <v>0</v>
      </c>
      <c r="AR118" s="21">
        <v>0</v>
      </c>
      <c r="AS118" s="407">
        <f t="shared" si="74"/>
        <v>0</v>
      </c>
      <c r="AT118" s="21">
        <v>3</v>
      </c>
      <c r="AU118" s="407">
        <f t="shared" si="75"/>
        <v>318.06</v>
      </c>
      <c r="AV118" s="21">
        <v>0</v>
      </c>
      <c r="AW118" s="407">
        <f t="shared" si="76"/>
        <v>0</v>
      </c>
      <c r="AX118" s="21">
        <v>0</v>
      </c>
      <c r="AY118" s="407">
        <f t="shared" si="77"/>
        <v>0</v>
      </c>
      <c r="AZ118" s="21">
        <v>0</v>
      </c>
      <c r="BA118" s="407">
        <f t="shared" si="78"/>
        <v>0</v>
      </c>
      <c r="BB118" s="21">
        <v>0</v>
      </c>
      <c r="BC118" s="407">
        <f t="shared" si="79"/>
        <v>0</v>
      </c>
      <c r="BD118" s="21">
        <v>3</v>
      </c>
      <c r="BE118" s="407">
        <f t="shared" si="80"/>
        <v>318.06</v>
      </c>
      <c r="BF118" s="408">
        <f t="shared" si="81"/>
        <v>1272.24</v>
      </c>
      <c r="BG118" s="408">
        <f t="shared" si="82"/>
        <v>1272.24</v>
      </c>
      <c r="BH118" s="409" t="b">
        <f t="shared" si="83"/>
        <v>1</v>
      </c>
      <c r="BI118" s="408">
        <f t="shared" si="84"/>
        <v>0</v>
      </c>
      <c r="BJ118" s="410">
        <f t="shared" si="86"/>
        <v>21410598</v>
      </c>
      <c r="BK118" s="411">
        <v>348</v>
      </c>
      <c r="BL118" s="411">
        <v>5</v>
      </c>
      <c r="BM118" s="412">
        <f t="shared" si="87"/>
        <v>4</v>
      </c>
      <c r="BN118" s="412">
        <f t="shared" si="88"/>
        <v>2</v>
      </c>
      <c r="BO118" s="412">
        <f t="shared" si="89"/>
        <v>3</v>
      </c>
      <c r="BP118" s="412">
        <f t="shared" si="90"/>
        <v>3</v>
      </c>
      <c r="BQ118" s="413">
        <f t="shared" si="91"/>
        <v>106.02</v>
      </c>
      <c r="BR118" s="414">
        <f t="shared" si="85"/>
        <v>0</v>
      </c>
      <c r="BS118" s="414">
        <v>0</v>
      </c>
      <c r="BT118" s="414">
        <v>1</v>
      </c>
      <c r="BU118" s="414" t="s">
        <v>139</v>
      </c>
      <c r="BV118" s="414" t="str">
        <f t="shared" si="92"/>
        <v>0</v>
      </c>
      <c r="BW118" s="414" t="str">
        <f t="shared" si="93"/>
        <v>0</v>
      </c>
      <c r="BX118" s="414" t="str">
        <f t="shared" si="94"/>
        <v>1</v>
      </c>
      <c r="BY118" s="414" t="s">
        <v>23</v>
      </c>
      <c r="BZ118" s="408">
        <f t="shared" si="95"/>
        <v>0</v>
      </c>
      <c r="CA118" s="408">
        <f t="shared" si="96"/>
        <v>212.04</v>
      </c>
      <c r="CB118" s="408">
        <f t="shared" si="97"/>
        <v>212.04</v>
      </c>
      <c r="CC118" s="408">
        <f t="shared" si="98"/>
        <v>212.04</v>
      </c>
      <c r="CD118" s="408">
        <f t="shared" si="99"/>
        <v>0</v>
      </c>
      <c r="CE118" s="408">
        <f t="shared" si="100"/>
        <v>0</v>
      </c>
      <c r="CF118" s="408">
        <f t="shared" si="101"/>
        <v>318.06</v>
      </c>
      <c r="CG118" s="408">
        <f t="shared" si="102"/>
        <v>0</v>
      </c>
      <c r="CH118" s="408">
        <f t="shared" si="103"/>
        <v>0</v>
      </c>
      <c r="CI118" s="408">
        <f t="shared" si="104"/>
        <v>0</v>
      </c>
      <c r="CJ118" s="253">
        <f t="shared" si="105"/>
        <v>0</v>
      </c>
      <c r="CK118" s="253">
        <f t="shared" si="106"/>
        <v>318.06</v>
      </c>
    </row>
    <row r="119" spans="1:89" x14ac:dyDescent="0.3">
      <c r="B119" s="396">
        <v>61</v>
      </c>
      <c r="C119" s="192">
        <v>214011</v>
      </c>
      <c r="D119" s="397">
        <v>21410030</v>
      </c>
      <c r="E119" s="434" t="s">
        <v>346</v>
      </c>
      <c r="F119" s="108" t="s">
        <v>344</v>
      </c>
      <c r="G119" s="108" t="s">
        <v>345</v>
      </c>
      <c r="H119" s="399" t="s">
        <v>18</v>
      </c>
      <c r="I119" s="435"/>
      <c r="J119" s="399" t="s">
        <v>19</v>
      </c>
      <c r="K119" s="111">
        <f t="shared" si="109"/>
        <v>0</v>
      </c>
      <c r="L119" s="166" t="s">
        <v>20</v>
      </c>
      <c r="M119" s="401">
        <v>0</v>
      </c>
      <c r="N119" s="402">
        <f t="shared" si="107"/>
        <v>516.17999999999995</v>
      </c>
      <c r="O119" s="403">
        <v>516.17999999999995</v>
      </c>
      <c r="P119" s="110">
        <f t="shared" si="58"/>
        <v>0</v>
      </c>
      <c r="Q119" s="153" t="s">
        <v>139</v>
      </c>
      <c r="R119" s="113">
        <f t="shared" si="59"/>
        <v>0</v>
      </c>
      <c r="S119" s="114">
        <f t="shared" si="60"/>
        <v>0</v>
      </c>
      <c r="T119" s="113">
        <f t="shared" si="61"/>
        <v>0</v>
      </c>
      <c r="U119" s="115">
        <f t="shared" si="62"/>
        <v>0</v>
      </c>
      <c r="V119" s="113">
        <f t="shared" si="63"/>
        <v>0</v>
      </c>
      <c r="W119" s="115">
        <f t="shared" si="64"/>
        <v>0</v>
      </c>
      <c r="X119" s="113">
        <f t="shared" si="65"/>
        <v>0</v>
      </c>
      <c r="Y119" s="115">
        <f t="shared" si="66"/>
        <v>0</v>
      </c>
      <c r="Z119" s="116">
        <f t="shared" si="67"/>
        <v>0</v>
      </c>
      <c r="AA119" s="117" t="b">
        <f t="shared" si="68"/>
        <v>1</v>
      </c>
      <c r="AB119" s="435"/>
      <c r="AC119" s="436"/>
      <c r="AD119" s="399" t="s">
        <v>22</v>
      </c>
      <c r="AE119" s="108" t="s">
        <v>23</v>
      </c>
      <c r="AF119" s="437"/>
      <c r="AG119" s="438"/>
      <c r="AH119" s="127">
        <v>0</v>
      </c>
      <c r="AI119" s="407">
        <f t="shared" si="69"/>
        <v>0</v>
      </c>
      <c r="AJ119" s="21">
        <v>0</v>
      </c>
      <c r="AK119" s="407">
        <f t="shared" si="70"/>
        <v>0</v>
      </c>
      <c r="AL119" s="21">
        <v>0</v>
      </c>
      <c r="AM119" s="407">
        <f t="shared" si="71"/>
        <v>0</v>
      </c>
      <c r="AN119" s="21">
        <v>0</v>
      </c>
      <c r="AO119" s="407">
        <f t="shared" si="72"/>
        <v>0</v>
      </c>
      <c r="AP119" s="21">
        <v>0</v>
      </c>
      <c r="AQ119" s="407">
        <f t="shared" si="73"/>
        <v>0</v>
      </c>
      <c r="AR119" s="21">
        <v>0</v>
      </c>
      <c r="AS119" s="407">
        <f t="shared" si="74"/>
        <v>0</v>
      </c>
      <c r="AT119" s="21">
        <v>0</v>
      </c>
      <c r="AU119" s="407">
        <f t="shared" si="75"/>
        <v>0</v>
      </c>
      <c r="AV119" s="21">
        <v>0</v>
      </c>
      <c r="AW119" s="407">
        <f t="shared" si="76"/>
        <v>0</v>
      </c>
      <c r="AX119" s="21">
        <v>0</v>
      </c>
      <c r="AY119" s="407">
        <f t="shared" si="77"/>
        <v>0</v>
      </c>
      <c r="AZ119" s="21">
        <v>0</v>
      </c>
      <c r="BA119" s="407">
        <f t="shared" si="78"/>
        <v>0</v>
      </c>
      <c r="BB119" s="21">
        <v>0</v>
      </c>
      <c r="BC119" s="407">
        <f t="shared" si="79"/>
        <v>0</v>
      </c>
      <c r="BD119" s="21">
        <v>0</v>
      </c>
      <c r="BE119" s="407">
        <f t="shared" si="80"/>
        <v>0</v>
      </c>
      <c r="BF119" s="408">
        <f t="shared" si="81"/>
        <v>0</v>
      </c>
      <c r="BG119" s="408">
        <f t="shared" si="82"/>
        <v>0</v>
      </c>
      <c r="BH119" s="409" t="b">
        <f t="shared" si="83"/>
        <v>1</v>
      </c>
      <c r="BI119" s="408">
        <f t="shared" si="84"/>
        <v>0</v>
      </c>
      <c r="BJ119" s="410">
        <f t="shared" si="86"/>
        <v>21410030</v>
      </c>
      <c r="BK119" s="411">
        <v>348</v>
      </c>
      <c r="BL119" s="411">
        <v>5</v>
      </c>
      <c r="BM119" s="412">
        <f t="shared" si="87"/>
        <v>0</v>
      </c>
      <c r="BN119" s="412">
        <f t="shared" si="88"/>
        <v>0</v>
      </c>
      <c r="BO119" s="412">
        <f t="shared" si="89"/>
        <v>0</v>
      </c>
      <c r="BP119" s="412">
        <f t="shared" si="90"/>
        <v>0</v>
      </c>
      <c r="BQ119" s="413">
        <f t="shared" si="91"/>
        <v>516.17999999999995</v>
      </c>
      <c r="BR119" s="414">
        <f t="shared" si="85"/>
        <v>0</v>
      </c>
      <c r="BS119" s="414">
        <v>0</v>
      </c>
      <c r="BT119" s="414">
        <v>1</v>
      </c>
      <c r="BU119" s="414" t="s">
        <v>139</v>
      </c>
      <c r="BV119" s="414" t="str">
        <f t="shared" si="92"/>
        <v>0</v>
      </c>
      <c r="BW119" s="414" t="str">
        <f t="shared" si="93"/>
        <v>0</v>
      </c>
      <c r="BX119" s="414" t="str">
        <f t="shared" si="94"/>
        <v>1</v>
      </c>
      <c r="BY119" s="414" t="s">
        <v>23</v>
      </c>
      <c r="BZ119" s="408">
        <f t="shared" si="95"/>
        <v>0</v>
      </c>
      <c r="CA119" s="408">
        <f t="shared" si="96"/>
        <v>0</v>
      </c>
      <c r="CB119" s="408">
        <f t="shared" si="97"/>
        <v>0</v>
      </c>
      <c r="CC119" s="408">
        <f t="shared" si="98"/>
        <v>0</v>
      </c>
      <c r="CD119" s="408">
        <f t="shared" si="99"/>
        <v>0</v>
      </c>
      <c r="CE119" s="408">
        <f t="shared" si="100"/>
        <v>0</v>
      </c>
      <c r="CF119" s="408">
        <f t="shared" si="101"/>
        <v>0</v>
      </c>
      <c r="CG119" s="408">
        <f t="shared" si="102"/>
        <v>0</v>
      </c>
      <c r="CH119" s="408">
        <f t="shared" si="103"/>
        <v>0</v>
      </c>
      <c r="CI119" s="408">
        <f t="shared" si="104"/>
        <v>0</v>
      </c>
      <c r="CJ119" s="253">
        <f t="shared" si="105"/>
        <v>0</v>
      </c>
      <c r="CK119" s="253">
        <f t="shared" si="106"/>
        <v>0</v>
      </c>
    </row>
    <row r="120" spans="1:89" x14ac:dyDescent="0.3">
      <c r="B120" s="396">
        <v>62</v>
      </c>
      <c r="C120" s="192">
        <v>214011</v>
      </c>
      <c r="D120" s="397">
        <v>21410031</v>
      </c>
      <c r="E120" s="434" t="s">
        <v>347</v>
      </c>
      <c r="F120" s="108" t="s">
        <v>344</v>
      </c>
      <c r="G120" s="108" t="s">
        <v>345</v>
      </c>
      <c r="H120" s="399" t="s">
        <v>18</v>
      </c>
      <c r="I120" s="435"/>
      <c r="J120" s="399" t="s">
        <v>19</v>
      </c>
      <c r="K120" s="111">
        <f t="shared" si="109"/>
        <v>0</v>
      </c>
      <c r="L120" s="166" t="s">
        <v>20</v>
      </c>
      <c r="M120" s="401">
        <v>0</v>
      </c>
      <c r="N120" s="402">
        <f t="shared" si="107"/>
        <v>554.42999999999995</v>
      </c>
      <c r="O120" s="403">
        <v>554.42999999999995</v>
      </c>
      <c r="P120" s="110">
        <f t="shared" si="58"/>
        <v>0</v>
      </c>
      <c r="Q120" s="153" t="s">
        <v>139</v>
      </c>
      <c r="R120" s="113">
        <f t="shared" si="59"/>
        <v>0</v>
      </c>
      <c r="S120" s="114">
        <f t="shared" si="60"/>
        <v>0</v>
      </c>
      <c r="T120" s="113">
        <f t="shared" si="61"/>
        <v>0</v>
      </c>
      <c r="U120" s="115">
        <f t="shared" si="62"/>
        <v>0</v>
      </c>
      <c r="V120" s="113">
        <f t="shared" si="63"/>
        <v>0</v>
      </c>
      <c r="W120" s="115">
        <f t="shared" si="64"/>
        <v>0</v>
      </c>
      <c r="X120" s="113">
        <f t="shared" si="65"/>
        <v>0</v>
      </c>
      <c r="Y120" s="115">
        <f t="shared" si="66"/>
        <v>0</v>
      </c>
      <c r="Z120" s="116">
        <f t="shared" si="67"/>
        <v>0</v>
      </c>
      <c r="AA120" s="117" t="b">
        <f t="shared" si="68"/>
        <v>1</v>
      </c>
      <c r="AB120" s="435"/>
      <c r="AC120" s="436"/>
      <c r="AD120" s="399" t="s">
        <v>22</v>
      </c>
      <c r="AE120" s="108" t="s">
        <v>23</v>
      </c>
      <c r="AF120" s="437"/>
      <c r="AG120" s="438"/>
      <c r="AH120" s="127">
        <v>0</v>
      </c>
      <c r="AI120" s="407">
        <f t="shared" si="69"/>
        <v>0</v>
      </c>
      <c r="AJ120" s="21">
        <v>0</v>
      </c>
      <c r="AK120" s="407">
        <f t="shared" si="70"/>
        <v>0</v>
      </c>
      <c r="AL120" s="21">
        <v>0</v>
      </c>
      <c r="AM120" s="407">
        <f t="shared" si="71"/>
        <v>0</v>
      </c>
      <c r="AN120" s="21">
        <v>0</v>
      </c>
      <c r="AO120" s="407">
        <f t="shared" si="72"/>
        <v>0</v>
      </c>
      <c r="AP120" s="21">
        <v>0</v>
      </c>
      <c r="AQ120" s="407">
        <f t="shared" si="73"/>
        <v>0</v>
      </c>
      <c r="AR120" s="21">
        <v>0</v>
      </c>
      <c r="AS120" s="407">
        <f t="shared" si="74"/>
        <v>0</v>
      </c>
      <c r="AT120" s="21">
        <v>0</v>
      </c>
      <c r="AU120" s="407">
        <f t="shared" si="75"/>
        <v>0</v>
      </c>
      <c r="AV120" s="21">
        <v>0</v>
      </c>
      <c r="AW120" s="407">
        <f t="shared" si="76"/>
        <v>0</v>
      </c>
      <c r="AX120" s="21">
        <v>0</v>
      </c>
      <c r="AY120" s="407">
        <f t="shared" si="77"/>
        <v>0</v>
      </c>
      <c r="AZ120" s="21">
        <v>0</v>
      </c>
      <c r="BA120" s="407">
        <f t="shared" si="78"/>
        <v>0</v>
      </c>
      <c r="BB120" s="21">
        <v>0</v>
      </c>
      <c r="BC120" s="407">
        <f t="shared" si="79"/>
        <v>0</v>
      </c>
      <c r="BD120" s="21">
        <v>0</v>
      </c>
      <c r="BE120" s="407">
        <f t="shared" si="80"/>
        <v>0</v>
      </c>
      <c r="BF120" s="408">
        <f t="shared" si="81"/>
        <v>0</v>
      </c>
      <c r="BG120" s="408">
        <f t="shared" si="82"/>
        <v>0</v>
      </c>
      <c r="BH120" s="409" t="b">
        <f t="shared" si="83"/>
        <v>1</v>
      </c>
      <c r="BI120" s="408">
        <f t="shared" si="84"/>
        <v>0</v>
      </c>
      <c r="BJ120" s="410">
        <f t="shared" si="86"/>
        <v>21410031</v>
      </c>
      <c r="BK120" s="411">
        <v>348</v>
      </c>
      <c r="BL120" s="411">
        <v>5</v>
      </c>
      <c r="BM120" s="412">
        <f t="shared" si="87"/>
        <v>0</v>
      </c>
      <c r="BN120" s="412">
        <f t="shared" si="88"/>
        <v>0</v>
      </c>
      <c r="BO120" s="412">
        <f t="shared" si="89"/>
        <v>0</v>
      </c>
      <c r="BP120" s="412">
        <f t="shared" si="90"/>
        <v>0</v>
      </c>
      <c r="BQ120" s="413">
        <f t="shared" si="91"/>
        <v>554.42999999999995</v>
      </c>
      <c r="BR120" s="414">
        <f t="shared" si="85"/>
        <v>0</v>
      </c>
      <c r="BS120" s="414">
        <v>0</v>
      </c>
      <c r="BT120" s="414">
        <v>1</v>
      </c>
      <c r="BU120" s="414" t="s">
        <v>139</v>
      </c>
      <c r="BV120" s="414" t="str">
        <f t="shared" si="92"/>
        <v>0</v>
      </c>
      <c r="BW120" s="414" t="str">
        <f t="shared" si="93"/>
        <v>0</v>
      </c>
      <c r="BX120" s="414" t="str">
        <f t="shared" si="94"/>
        <v>1</v>
      </c>
      <c r="BY120" s="414" t="s">
        <v>23</v>
      </c>
      <c r="BZ120" s="408">
        <f t="shared" si="95"/>
        <v>0</v>
      </c>
      <c r="CA120" s="408">
        <f t="shared" si="96"/>
        <v>0</v>
      </c>
      <c r="CB120" s="408">
        <f t="shared" si="97"/>
        <v>0</v>
      </c>
      <c r="CC120" s="408">
        <f t="shared" si="98"/>
        <v>0</v>
      </c>
      <c r="CD120" s="408">
        <f t="shared" si="99"/>
        <v>0</v>
      </c>
      <c r="CE120" s="408">
        <f t="shared" si="100"/>
        <v>0</v>
      </c>
      <c r="CF120" s="408">
        <f t="shared" si="101"/>
        <v>0</v>
      </c>
      <c r="CG120" s="408">
        <f t="shared" si="102"/>
        <v>0</v>
      </c>
      <c r="CH120" s="408">
        <f t="shared" si="103"/>
        <v>0</v>
      </c>
      <c r="CI120" s="408">
        <f t="shared" si="104"/>
        <v>0</v>
      </c>
      <c r="CJ120" s="253">
        <f t="shared" si="105"/>
        <v>0</v>
      </c>
      <c r="CK120" s="253">
        <f t="shared" si="106"/>
        <v>0</v>
      </c>
    </row>
    <row r="121" spans="1:89" x14ac:dyDescent="0.3">
      <c r="B121" s="396">
        <v>63</v>
      </c>
      <c r="C121" s="192">
        <v>214011</v>
      </c>
      <c r="D121" s="397">
        <v>21410555</v>
      </c>
      <c r="E121" s="434" t="s">
        <v>172</v>
      </c>
      <c r="F121" s="108" t="s">
        <v>344</v>
      </c>
      <c r="G121" s="108" t="s">
        <v>345</v>
      </c>
      <c r="H121" s="399" t="s">
        <v>18</v>
      </c>
      <c r="I121" s="435"/>
      <c r="J121" s="399" t="s">
        <v>19</v>
      </c>
      <c r="K121" s="111">
        <f t="shared" si="109"/>
        <v>16</v>
      </c>
      <c r="L121" s="166" t="s">
        <v>20</v>
      </c>
      <c r="M121" s="401">
        <v>0</v>
      </c>
      <c r="N121" s="402">
        <f t="shared" si="107"/>
        <v>1046.55</v>
      </c>
      <c r="O121" s="403">
        <v>1046.55</v>
      </c>
      <c r="P121" s="110">
        <f t="shared" si="58"/>
        <v>16744.8</v>
      </c>
      <c r="Q121" s="153" t="s">
        <v>139</v>
      </c>
      <c r="R121" s="113">
        <f t="shared" si="59"/>
        <v>0</v>
      </c>
      <c r="S121" s="114">
        <f t="shared" si="60"/>
        <v>0</v>
      </c>
      <c r="T121" s="113">
        <f t="shared" si="61"/>
        <v>4</v>
      </c>
      <c r="U121" s="115">
        <f t="shared" si="62"/>
        <v>4186.2</v>
      </c>
      <c r="V121" s="113">
        <f t="shared" si="63"/>
        <v>6</v>
      </c>
      <c r="W121" s="115">
        <f t="shared" si="64"/>
        <v>6279.2999999999993</v>
      </c>
      <c r="X121" s="113">
        <f t="shared" si="65"/>
        <v>6</v>
      </c>
      <c r="Y121" s="115">
        <f t="shared" si="66"/>
        <v>6279.2999999999993</v>
      </c>
      <c r="Z121" s="116">
        <f t="shared" si="67"/>
        <v>16744.8</v>
      </c>
      <c r="AA121" s="117" t="b">
        <f t="shared" si="68"/>
        <v>1</v>
      </c>
      <c r="AB121" s="435"/>
      <c r="AC121" s="436"/>
      <c r="AD121" s="399" t="s">
        <v>22</v>
      </c>
      <c r="AE121" s="108" t="s">
        <v>23</v>
      </c>
      <c r="AF121" s="437"/>
      <c r="AG121" s="438"/>
      <c r="AH121" s="127">
        <v>0</v>
      </c>
      <c r="AI121" s="407">
        <f t="shared" si="69"/>
        <v>0</v>
      </c>
      <c r="AJ121" s="21">
        <v>0</v>
      </c>
      <c r="AK121" s="407">
        <f t="shared" si="70"/>
        <v>0</v>
      </c>
      <c r="AL121" s="21">
        <v>0</v>
      </c>
      <c r="AM121" s="407">
        <f t="shared" si="71"/>
        <v>0</v>
      </c>
      <c r="AN121" s="21">
        <v>0</v>
      </c>
      <c r="AO121" s="407">
        <f t="shared" si="72"/>
        <v>0</v>
      </c>
      <c r="AP121" s="21">
        <v>2</v>
      </c>
      <c r="AQ121" s="407">
        <f t="shared" si="73"/>
        <v>2093.1</v>
      </c>
      <c r="AR121" s="21">
        <v>2</v>
      </c>
      <c r="AS121" s="407">
        <f t="shared" si="74"/>
        <v>2093.1</v>
      </c>
      <c r="AT121" s="21">
        <v>2</v>
      </c>
      <c r="AU121" s="407">
        <f t="shared" si="75"/>
        <v>2093.1</v>
      </c>
      <c r="AV121" s="21">
        <v>2</v>
      </c>
      <c r="AW121" s="407">
        <f t="shared" si="76"/>
        <v>2093.1</v>
      </c>
      <c r="AX121" s="21">
        <v>2</v>
      </c>
      <c r="AY121" s="407">
        <f t="shared" si="77"/>
        <v>2093.1</v>
      </c>
      <c r="AZ121" s="21">
        <v>2</v>
      </c>
      <c r="BA121" s="407">
        <f t="shared" si="78"/>
        <v>2093.1</v>
      </c>
      <c r="BB121" s="21">
        <v>2</v>
      </c>
      <c r="BC121" s="407">
        <f t="shared" si="79"/>
        <v>2093.1</v>
      </c>
      <c r="BD121" s="21">
        <v>2</v>
      </c>
      <c r="BE121" s="407">
        <f t="shared" si="80"/>
        <v>2093.1</v>
      </c>
      <c r="BF121" s="408">
        <f t="shared" si="81"/>
        <v>16744.8</v>
      </c>
      <c r="BG121" s="408">
        <f t="shared" si="82"/>
        <v>16744.8</v>
      </c>
      <c r="BH121" s="409" t="b">
        <f t="shared" si="83"/>
        <v>1</v>
      </c>
      <c r="BI121" s="408">
        <f t="shared" si="84"/>
        <v>0</v>
      </c>
      <c r="BJ121" s="410">
        <f t="shared" si="86"/>
        <v>21410555</v>
      </c>
      <c r="BK121" s="411">
        <v>348</v>
      </c>
      <c r="BL121" s="411">
        <v>5</v>
      </c>
      <c r="BM121" s="412">
        <f t="shared" si="87"/>
        <v>0</v>
      </c>
      <c r="BN121" s="412">
        <f t="shared" si="88"/>
        <v>4</v>
      </c>
      <c r="BO121" s="412">
        <f t="shared" si="89"/>
        <v>6</v>
      </c>
      <c r="BP121" s="412">
        <f t="shared" si="90"/>
        <v>6</v>
      </c>
      <c r="BQ121" s="413">
        <f t="shared" si="91"/>
        <v>1046.55</v>
      </c>
      <c r="BR121" s="414">
        <f t="shared" si="85"/>
        <v>0</v>
      </c>
      <c r="BS121" s="414">
        <v>0</v>
      </c>
      <c r="BT121" s="414">
        <v>1</v>
      </c>
      <c r="BU121" s="414" t="s">
        <v>139</v>
      </c>
      <c r="BV121" s="414" t="str">
        <f t="shared" si="92"/>
        <v>0</v>
      </c>
      <c r="BW121" s="414" t="str">
        <f t="shared" si="93"/>
        <v>0</v>
      </c>
      <c r="BX121" s="414" t="str">
        <f t="shared" si="94"/>
        <v>1</v>
      </c>
      <c r="BY121" s="414" t="s">
        <v>23</v>
      </c>
      <c r="BZ121" s="408">
        <f t="shared" si="95"/>
        <v>0</v>
      </c>
      <c r="CA121" s="408">
        <f t="shared" si="96"/>
        <v>0</v>
      </c>
      <c r="CB121" s="408">
        <f t="shared" si="97"/>
        <v>0</v>
      </c>
      <c r="CC121" s="408">
        <f t="shared" si="98"/>
        <v>0</v>
      </c>
      <c r="CD121" s="408">
        <f t="shared" si="99"/>
        <v>2093.1</v>
      </c>
      <c r="CE121" s="408">
        <f t="shared" si="100"/>
        <v>2093.1</v>
      </c>
      <c r="CF121" s="408">
        <f t="shared" si="101"/>
        <v>2093.1</v>
      </c>
      <c r="CG121" s="408">
        <f t="shared" si="102"/>
        <v>2093.1</v>
      </c>
      <c r="CH121" s="408">
        <f t="shared" si="103"/>
        <v>2093.1</v>
      </c>
      <c r="CI121" s="408">
        <f t="shared" si="104"/>
        <v>2093.1</v>
      </c>
      <c r="CJ121" s="253">
        <f t="shared" si="105"/>
        <v>2093.1</v>
      </c>
      <c r="CK121" s="253">
        <f t="shared" si="106"/>
        <v>2093.1</v>
      </c>
    </row>
    <row r="122" spans="1:89" x14ac:dyDescent="0.3">
      <c r="B122" s="396">
        <v>64</v>
      </c>
      <c r="C122" s="192">
        <v>214011</v>
      </c>
      <c r="D122" s="397">
        <v>21410556</v>
      </c>
      <c r="E122" s="434" t="s">
        <v>173</v>
      </c>
      <c r="F122" s="108" t="s">
        <v>344</v>
      </c>
      <c r="G122" s="108" t="s">
        <v>345</v>
      </c>
      <c r="H122" s="399" t="s">
        <v>18</v>
      </c>
      <c r="I122" s="435"/>
      <c r="J122" s="399" t="s">
        <v>19</v>
      </c>
      <c r="K122" s="111">
        <f t="shared" si="109"/>
        <v>16</v>
      </c>
      <c r="L122" s="166" t="s">
        <v>20</v>
      </c>
      <c r="M122" s="401">
        <v>0</v>
      </c>
      <c r="N122" s="402">
        <f t="shared" si="107"/>
        <v>730.92</v>
      </c>
      <c r="O122" s="403">
        <v>730.92</v>
      </c>
      <c r="P122" s="110">
        <f t="shared" si="58"/>
        <v>11694.72</v>
      </c>
      <c r="Q122" s="153" t="s">
        <v>139</v>
      </c>
      <c r="R122" s="113">
        <f t="shared" si="59"/>
        <v>0</v>
      </c>
      <c r="S122" s="114">
        <f t="shared" si="60"/>
        <v>0</v>
      </c>
      <c r="T122" s="113">
        <f t="shared" si="61"/>
        <v>4</v>
      </c>
      <c r="U122" s="115">
        <f t="shared" si="62"/>
        <v>2923.68</v>
      </c>
      <c r="V122" s="113">
        <f t="shared" si="63"/>
        <v>6</v>
      </c>
      <c r="W122" s="115">
        <f t="shared" si="64"/>
        <v>4385.5199999999995</v>
      </c>
      <c r="X122" s="113">
        <f t="shared" si="65"/>
        <v>6</v>
      </c>
      <c r="Y122" s="115">
        <f t="shared" si="66"/>
        <v>4385.5199999999995</v>
      </c>
      <c r="Z122" s="116">
        <f t="shared" si="67"/>
        <v>11694.719999999998</v>
      </c>
      <c r="AA122" s="117" t="b">
        <f t="shared" si="68"/>
        <v>1</v>
      </c>
      <c r="AB122" s="435"/>
      <c r="AC122" s="436"/>
      <c r="AD122" s="399" t="s">
        <v>22</v>
      </c>
      <c r="AE122" s="108" t="s">
        <v>23</v>
      </c>
      <c r="AF122" s="437"/>
      <c r="AG122" s="438"/>
      <c r="AH122" s="127">
        <v>0</v>
      </c>
      <c r="AI122" s="407">
        <f t="shared" si="69"/>
        <v>0</v>
      </c>
      <c r="AJ122" s="21">
        <v>0</v>
      </c>
      <c r="AK122" s="407">
        <f t="shared" si="70"/>
        <v>0</v>
      </c>
      <c r="AL122" s="21">
        <v>0</v>
      </c>
      <c r="AM122" s="407">
        <f t="shared" si="71"/>
        <v>0</v>
      </c>
      <c r="AN122" s="21">
        <v>0</v>
      </c>
      <c r="AO122" s="407">
        <f t="shared" si="72"/>
        <v>0</v>
      </c>
      <c r="AP122" s="21">
        <v>2</v>
      </c>
      <c r="AQ122" s="407">
        <f t="shared" si="73"/>
        <v>1461.84</v>
      </c>
      <c r="AR122" s="21">
        <v>2</v>
      </c>
      <c r="AS122" s="407">
        <f t="shared" si="74"/>
        <v>1461.84</v>
      </c>
      <c r="AT122" s="21">
        <v>2</v>
      </c>
      <c r="AU122" s="407">
        <f t="shared" si="75"/>
        <v>1461.84</v>
      </c>
      <c r="AV122" s="21">
        <v>2</v>
      </c>
      <c r="AW122" s="407">
        <f t="shared" si="76"/>
        <v>1461.84</v>
      </c>
      <c r="AX122" s="21">
        <v>2</v>
      </c>
      <c r="AY122" s="407">
        <f t="shared" si="77"/>
        <v>1461.84</v>
      </c>
      <c r="AZ122" s="21">
        <v>2</v>
      </c>
      <c r="BA122" s="407">
        <f t="shared" si="78"/>
        <v>1461.84</v>
      </c>
      <c r="BB122" s="21">
        <v>2</v>
      </c>
      <c r="BC122" s="407">
        <f t="shared" si="79"/>
        <v>1461.84</v>
      </c>
      <c r="BD122" s="21">
        <v>2</v>
      </c>
      <c r="BE122" s="407">
        <f t="shared" si="80"/>
        <v>1461.84</v>
      </c>
      <c r="BF122" s="408">
        <f t="shared" si="81"/>
        <v>11694.72</v>
      </c>
      <c r="BG122" s="408">
        <f t="shared" si="82"/>
        <v>11694.72</v>
      </c>
      <c r="BH122" s="409" t="b">
        <f t="shared" si="83"/>
        <v>1</v>
      </c>
      <c r="BI122" s="408">
        <f t="shared" si="84"/>
        <v>0</v>
      </c>
      <c r="BJ122" s="410">
        <f t="shared" si="86"/>
        <v>21410556</v>
      </c>
      <c r="BK122" s="411">
        <v>348</v>
      </c>
      <c r="BL122" s="411">
        <v>5</v>
      </c>
      <c r="BM122" s="412">
        <f t="shared" si="87"/>
        <v>0</v>
      </c>
      <c r="BN122" s="412">
        <f t="shared" si="88"/>
        <v>4</v>
      </c>
      <c r="BO122" s="412">
        <f t="shared" si="89"/>
        <v>6</v>
      </c>
      <c r="BP122" s="412">
        <f t="shared" si="90"/>
        <v>6</v>
      </c>
      <c r="BQ122" s="413">
        <f t="shared" si="91"/>
        <v>730.92</v>
      </c>
      <c r="BR122" s="414">
        <f t="shared" si="85"/>
        <v>0</v>
      </c>
      <c r="BS122" s="414">
        <v>0</v>
      </c>
      <c r="BT122" s="414">
        <v>1</v>
      </c>
      <c r="BU122" s="414" t="s">
        <v>139</v>
      </c>
      <c r="BV122" s="414" t="str">
        <f t="shared" si="92"/>
        <v>0</v>
      </c>
      <c r="BW122" s="414" t="str">
        <f t="shared" si="93"/>
        <v>0</v>
      </c>
      <c r="BX122" s="414" t="str">
        <f t="shared" si="94"/>
        <v>1</v>
      </c>
      <c r="BY122" s="414" t="s">
        <v>23</v>
      </c>
      <c r="BZ122" s="408">
        <f t="shared" si="95"/>
        <v>0</v>
      </c>
      <c r="CA122" s="408">
        <f t="shared" si="96"/>
        <v>0</v>
      </c>
      <c r="CB122" s="408">
        <f t="shared" si="97"/>
        <v>0</v>
      </c>
      <c r="CC122" s="408">
        <f t="shared" si="98"/>
        <v>0</v>
      </c>
      <c r="CD122" s="408">
        <f t="shared" si="99"/>
        <v>1461.84</v>
      </c>
      <c r="CE122" s="408">
        <f t="shared" si="100"/>
        <v>1461.84</v>
      </c>
      <c r="CF122" s="408">
        <f t="shared" si="101"/>
        <v>1461.84</v>
      </c>
      <c r="CG122" s="408">
        <f t="shared" si="102"/>
        <v>1461.84</v>
      </c>
      <c r="CH122" s="408">
        <f t="shared" si="103"/>
        <v>1461.84</v>
      </c>
      <c r="CI122" s="408">
        <f t="shared" si="104"/>
        <v>1461.84</v>
      </c>
      <c r="CJ122" s="253">
        <f t="shared" si="105"/>
        <v>1461.84</v>
      </c>
      <c r="CK122" s="253">
        <f t="shared" si="106"/>
        <v>1461.84</v>
      </c>
    </row>
    <row r="123" spans="1:89" x14ac:dyDescent="0.3">
      <c r="B123" s="396">
        <v>65</v>
      </c>
      <c r="C123" s="192">
        <v>214011</v>
      </c>
      <c r="D123" s="397">
        <v>21410557</v>
      </c>
      <c r="E123" s="434" t="s">
        <v>174</v>
      </c>
      <c r="F123" s="108" t="s">
        <v>344</v>
      </c>
      <c r="G123" s="108" t="s">
        <v>345</v>
      </c>
      <c r="H123" s="399" t="s">
        <v>18</v>
      </c>
      <c r="I123" s="435"/>
      <c r="J123" s="399" t="s">
        <v>19</v>
      </c>
      <c r="K123" s="111">
        <f t="shared" ref="K123:K214" si="110">R123+T123+V123+X123</f>
        <v>16</v>
      </c>
      <c r="L123" s="166" t="s">
        <v>20</v>
      </c>
      <c r="M123" s="401">
        <v>0</v>
      </c>
      <c r="N123" s="402">
        <f t="shared" si="107"/>
        <v>730.92</v>
      </c>
      <c r="O123" s="403">
        <v>730.92</v>
      </c>
      <c r="P123" s="110">
        <f t="shared" si="58"/>
        <v>11694.72</v>
      </c>
      <c r="Q123" s="153" t="s">
        <v>139</v>
      </c>
      <c r="R123" s="113">
        <f t="shared" si="59"/>
        <v>0</v>
      </c>
      <c r="S123" s="114">
        <f t="shared" si="60"/>
        <v>0</v>
      </c>
      <c r="T123" s="113">
        <f t="shared" si="61"/>
        <v>4</v>
      </c>
      <c r="U123" s="115">
        <f t="shared" si="62"/>
        <v>2923.68</v>
      </c>
      <c r="V123" s="113">
        <f t="shared" si="63"/>
        <v>6</v>
      </c>
      <c r="W123" s="115">
        <f t="shared" si="64"/>
        <v>4385.5199999999995</v>
      </c>
      <c r="X123" s="113">
        <f t="shared" si="65"/>
        <v>6</v>
      </c>
      <c r="Y123" s="115">
        <f t="shared" si="66"/>
        <v>4385.5199999999995</v>
      </c>
      <c r="Z123" s="116">
        <f t="shared" si="67"/>
        <v>11694.719999999998</v>
      </c>
      <c r="AA123" s="117" t="b">
        <f t="shared" si="68"/>
        <v>1</v>
      </c>
      <c r="AB123" s="435"/>
      <c r="AC123" s="436"/>
      <c r="AD123" s="399" t="s">
        <v>22</v>
      </c>
      <c r="AE123" s="108" t="s">
        <v>23</v>
      </c>
      <c r="AF123" s="437"/>
      <c r="AG123" s="438"/>
      <c r="AH123" s="127">
        <v>0</v>
      </c>
      <c r="AI123" s="407">
        <f t="shared" si="69"/>
        <v>0</v>
      </c>
      <c r="AJ123" s="21">
        <v>0</v>
      </c>
      <c r="AK123" s="407">
        <f t="shared" si="70"/>
        <v>0</v>
      </c>
      <c r="AL123" s="21">
        <v>0</v>
      </c>
      <c r="AM123" s="407">
        <f t="shared" si="71"/>
        <v>0</v>
      </c>
      <c r="AN123" s="21">
        <v>0</v>
      </c>
      <c r="AO123" s="407">
        <f t="shared" si="72"/>
        <v>0</v>
      </c>
      <c r="AP123" s="21">
        <v>2</v>
      </c>
      <c r="AQ123" s="407">
        <f t="shared" si="73"/>
        <v>1461.84</v>
      </c>
      <c r="AR123" s="21">
        <v>2</v>
      </c>
      <c r="AS123" s="407">
        <f t="shared" si="74"/>
        <v>1461.84</v>
      </c>
      <c r="AT123" s="21">
        <v>2</v>
      </c>
      <c r="AU123" s="407">
        <f t="shared" si="75"/>
        <v>1461.84</v>
      </c>
      <c r="AV123" s="21">
        <v>2</v>
      </c>
      <c r="AW123" s="407">
        <f t="shared" si="76"/>
        <v>1461.84</v>
      </c>
      <c r="AX123" s="21">
        <v>2</v>
      </c>
      <c r="AY123" s="407">
        <f t="shared" si="77"/>
        <v>1461.84</v>
      </c>
      <c r="AZ123" s="21">
        <v>2</v>
      </c>
      <c r="BA123" s="407">
        <f t="shared" si="78"/>
        <v>1461.84</v>
      </c>
      <c r="BB123" s="21">
        <v>2</v>
      </c>
      <c r="BC123" s="407">
        <f t="shared" si="79"/>
        <v>1461.84</v>
      </c>
      <c r="BD123" s="21">
        <v>2</v>
      </c>
      <c r="BE123" s="407">
        <f t="shared" si="80"/>
        <v>1461.84</v>
      </c>
      <c r="BF123" s="408">
        <f t="shared" si="81"/>
        <v>11694.72</v>
      </c>
      <c r="BG123" s="408">
        <f t="shared" si="82"/>
        <v>11694.72</v>
      </c>
      <c r="BH123" s="409" t="b">
        <f t="shared" si="83"/>
        <v>1</v>
      </c>
      <c r="BI123" s="408">
        <f t="shared" si="84"/>
        <v>0</v>
      </c>
      <c r="BJ123" s="410">
        <f t="shared" si="86"/>
        <v>21410557</v>
      </c>
      <c r="BK123" s="411">
        <v>348</v>
      </c>
      <c r="BL123" s="411">
        <v>5</v>
      </c>
      <c r="BM123" s="412">
        <f t="shared" si="87"/>
        <v>0</v>
      </c>
      <c r="BN123" s="412">
        <f t="shared" si="88"/>
        <v>4</v>
      </c>
      <c r="BO123" s="412">
        <f t="shared" si="89"/>
        <v>6</v>
      </c>
      <c r="BP123" s="412">
        <f t="shared" si="90"/>
        <v>6</v>
      </c>
      <c r="BQ123" s="413">
        <f t="shared" si="91"/>
        <v>730.92</v>
      </c>
      <c r="BR123" s="414">
        <f t="shared" si="85"/>
        <v>0</v>
      </c>
      <c r="BS123" s="414">
        <v>0</v>
      </c>
      <c r="BT123" s="414">
        <v>1</v>
      </c>
      <c r="BU123" s="414" t="s">
        <v>139</v>
      </c>
      <c r="BV123" s="414" t="str">
        <f t="shared" si="92"/>
        <v>0</v>
      </c>
      <c r="BW123" s="414" t="str">
        <f t="shared" si="93"/>
        <v>0</v>
      </c>
      <c r="BX123" s="414" t="str">
        <f t="shared" si="94"/>
        <v>1</v>
      </c>
      <c r="BY123" s="414" t="s">
        <v>23</v>
      </c>
      <c r="BZ123" s="408">
        <f t="shared" si="95"/>
        <v>0</v>
      </c>
      <c r="CA123" s="408">
        <f t="shared" si="96"/>
        <v>0</v>
      </c>
      <c r="CB123" s="408">
        <f t="shared" si="97"/>
        <v>0</v>
      </c>
      <c r="CC123" s="408">
        <f t="shared" si="98"/>
        <v>0</v>
      </c>
      <c r="CD123" s="408">
        <f t="shared" si="99"/>
        <v>1461.84</v>
      </c>
      <c r="CE123" s="408">
        <f t="shared" si="100"/>
        <v>1461.84</v>
      </c>
      <c r="CF123" s="408">
        <f t="shared" si="101"/>
        <v>1461.84</v>
      </c>
      <c r="CG123" s="408">
        <f t="shared" si="102"/>
        <v>1461.84</v>
      </c>
      <c r="CH123" s="408">
        <f t="shared" si="103"/>
        <v>1461.84</v>
      </c>
      <c r="CI123" s="408">
        <f t="shared" si="104"/>
        <v>1461.84</v>
      </c>
      <c r="CJ123" s="253">
        <f t="shared" si="105"/>
        <v>1461.84</v>
      </c>
      <c r="CK123" s="253">
        <f t="shared" si="106"/>
        <v>1461.84</v>
      </c>
    </row>
    <row r="124" spans="1:89" x14ac:dyDescent="0.3">
      <c r="B124" s="396">
        <v>66</v>
      </c>
      <c r="C124" s="192">
        <v>214011</v>
      </c>
      <c r="D124" s="397">
        <v>21410558</v>
      </c>
      <c r="E124" s="434" t="s">
        <v>175</v>
      </c>
      <c r="F124" s="108" t="s">
        <v>344</v>
      </c>
      <c r="G124" s="108" t="s">
        <v>345</v>
      </c>
      <c r="H124" s="399" t="s">
        <v>18</v>
      </c>
      <c r="I124" s="435"/>
      <c r="J124" s="399" t="s">
        <v>19</v>
      </c>
      <c r="K124" s="111">
        <f t="shared" si="110"/>
        <v>16</v>
      </c>
      <c r="L124" s="166" t="s">
        <v>20</v>
      </c>
      <c r="M124" s="401">
        <v>0</v>
      </c>
      <c r="N124" s="402">
        <f t="shared" si="107"/>
        <v>730.92</v>
      </c>
      <c r="O124" s="403">
        <v>730.92</v>
      </c>
      <c r="P124" s="110">
        <f t="shared" si="58"/>
        <v>11694.72</v>
      </c>
      <c r="Q124" s="153" t="s">
        <v>139</v>
      </c>
      <c r="R124" s="113">
        <f t="shared" si="59"/>
        <v>0</v>
      </c>
      <c r="S124" s="114">
        <f t="shared" si="60"/>
        <v>0</v>
      </c>
      <c r="T124" s="113">
        <f t="shared" si="61"/>
        <v>4</v>
      </c>
      <c r="U124" s="115">
        <f t="shared" si="62"/>
        <v>2923.68</v>
      </c>
      <c r="V124" s="113">
        <f t="shared" si="63"/>
        <v>6</v>
      </c>
      <c r="W124" s="115">
        <f t="shared" si="64"/>
        <v>4385.5199999999995</v>
      </c>
      <c r="X124" s="113">
        <f t="shared" si="65"/>
        <v>6</v>
      </c>
      <c r="Y124" s="115">
        <f t="shared" si="66"/>
        <v>4385.5199999999995</v>
      </c>
      <c r="Z124" s="116">
        <f t="shared" si="67"/>
        <v>11694.719999999998</v>
      </c>
      <c r="AA124" s="117" t="b">
        <f t="shared" si="68"/>
        <v>1</v>
      </c>
      <c r="AB124" s="435"/>
      <c r="AC124" s="436"/>
      <c r="AD124" s="399" t="s">
        <v>22</v>
      </c>
      <c r="AE124" s="108" t="s">
        <v>23</v>
      </c>
      <c r="AF124" s="437"/>
      <c r="AG124" s="438"/>
      <c r="AH124" s="127">
        <v>0</v>
      </c>
      <c r="AI124" s="407">
        <f t="shared" si="69"/>
        <v>0</v>
      </c>
      <c r="AJ124" s="21">
        <v>0</v>
      </c>
      <c r="AK124" s="407">
        <f t="shared" si="70"/>
        <v>0</v>
      </c>
      <c r="AL124" s="21">
        <v>0</v>
      </c>
      <c r="AM124" s="407">
        <f t="shared" si="71"/>
        <v>0</v>
      </c>
      <c r="AN124" s="21">
        <v>0</v>
      </c>
      <c r="AO124" s="407">
        <f t="shared" si="72"/>
        <v>0</v>
      </c>
      <c r="AP124" s="21">
        <v>2</v>
      </c>
      <c r="AQ124" s="407">
        <f t="shared" si="73"/>
        <v>1461.84</v>
      </c>
      <c r="AR124" s="21">
        <v>2</v>
      </c>
      <c r="AS124" s="407">
        <f t="shared" si="74"/>
        <v>1461.84</v>
      </c>
      <c r="AT124" s="21">
        <v>2</v>
      </c>
      <c r="AU124" s="407">
        <f t="shared" si="75"/>
        <v>1461.84</v>
      </c>
      <c r="AV124" s="21">
        <v>2</v>
      </c>
      <c r="AW124" s="407">
        <f t="shared" si="76"/>
        <v>1461.84</v>
      </c>
      <c r="AX124" s="21">
        <v>2</v>
      </c>
      <c r="AY124" s="407">
        <f t="shared" si="77"/>
        <v>1461.84</v>
      </c>
      <c r="AZ124" s="21">
        <v>2</v>
      </c>
      <c r="BA124" s="407">
        <f t="shared" si="78"/>
        <v>1461.84</v>
      </c>
      <c r="BB124" s="21">
        <v>2</v>
      </c>
      <c r="BC124" s="407">
        <f t="shared" si="79"/>
        <v>1461.84</v>
      </c>
      <c r="BD124" s="21">
        <v>2</v>
      </c>
      <c r="BE124" s="407">
        <f t="shared" si="80"/>
        <v>1461.84</v>
      </c>
      <c r="BF124" s="408">
        <f t="shared" si="81"/>
        <v>11694.72</v>
      </c>
      <c r="BG124" s="408">
        <f t="shared" si="82"/>
        <v>11694.72</v>
      </c>
      <c r="BH124" s="409" t="b">
        <f t="shared" si="83"/>
        <v>1</v>
      </c>
      <c r="BI124" s="408">
        <f t="shared" si="84"/>
        <v>0</v>
      </c>
      <c r="BJ124" s="410">
        <f t="shared" si="86"/>
        <v>21410558</v>
      </c>
      <c r="BK124" s="411">
        <v>348</v>
      </c>
      <c r="BL124" s="411">
        <v>5</v>
      </c>
      <c r="BM124" s="412">
        <f t="shared" si="87"/>
        <v>0</v>
      </c>
      <c r="BN124" s="412">
        <f t="shared" si="88"/>
        <v>4</v>
      </c>
      <c r="BO124" s="412">
        <f t="shared" si="89"/>
        <v>6</v>
      </c>
      <c r="BP124" s="412">
        <f t="shared" si="90"/>
        <v>6</v>
      </c>
      <c r="BQ124" s="413">
        <f t="shared" si="91"/>
        <v>730.92</v>
      </c>
      <c r="BR124" s="414">
        <f t="shared" si="85"/>
        <v>0</v>
      </c>
      <c r="BS124" s="414">
        <v>0</v>
      </c>
      <c r="BT124" s="414">
        <v>1</v>
      </c>
      <c r="BU124" s="414" t="s">
        <v>139</v>
      </c>
      <c r="BV124" s="414" t="str">
        <f t="shared" si="92"/>
        <v>0</v>
      </c>
      <c r="BW124" s="414" t="str">
        <f t="shared" si="93"/>
        <v>0</v>
      </c>
      <c r="BX124" s="414" t="str">
        <f t="shared" si="94"/>
        <v>1</v>
      </c>
      <c r="BY124" s="414" t="s">
        <v>23</v>
      </c>
      <c r="BZ124" s="408">
        <f t="shared" si="95"/>
        <v>0</v>
      </c>
      <c r="CA124" s="408">
        <f t="shared" si="96"/>
        <v>0</v>
      </c>
      <c r="CB124" s="408">
        <f t="shared" si="97"/>
        <v>0</v>
      </c>
      <c r="CC124" s="408">
        <f t="shared" si="98"/>
        <v>0</v>
      </c>
      <c r="CD124" s="408">
        <f t="shared" si="99"/>
        <v>1461.84</v>
      </c>
      <c r="CE124" s="408">
        <f t="shared" si="100"/>
        <v>1461.84</v>
      </c>
      <c r="CF124" s="408">
        <f t="shared" si="101"/>
        <v>1461.84</v>
      </c>
      <c r="CG124" s="408">
        <f t="shared" si="102"/>
        <v>1461.84</v>
      </c>
      <c r="CH124" s="408">
        <f t="shared" si="103"/>
        <v>1461.84</v>
      </c>
      <c r="CI124" s="408">
        <f t="shared" si="104"/>
        <v>1461.84</v>
      </c>
      <c r="CJ124" s="253">
        <f t="shared" si="105"/>
        <v>1461.84</v>
      </c>
      <c r="CK124" s="253">
        <f t="shared" si="106"/>
        <v>1461.84</v>
      </c>
    </row>
    <row r="125" spans="1:89" x14ac:dyDescent="0.3">
      <c r="B125" s="396">
        <v>67</v>
      </c>
      <c r="C125" s="192">
        <v>214011</v>
      </c>
      <c r="D125" s="397">
        <v>21410750</v>
      </c>
      <c r="E125" s="434" t="s">
        <v>176</v>
      </c>
      <c r="F125" s="108" t="s">
        <v>344</v>
      </c>
      <c r="G125" s="108" t="s">
        <v>345</v>
      </c>
      <c r="H125" s="399" t="s">
        <v>18</v>
      </c>
      <c r="I125" s="435"/>
      <c r="J125" s="399" t="s">
        <v>19</v>
      </c>
      <c r="K125" s="111">
        <f t="shared" si="110"/>
        <v>31</v>
      </c>
      <c r="L125" s="166" t="s">
        <v>187</v>
      </c>
      <c r="M125" s="401">
        <v>0</v>
      </c>
      <c r="N125" s="402">
        <f t="shared" si="107"/>
        <v>511.44</v>
      </c>
      <c r="O125" s="403">
        <v>511.44</v>
      </c>
      <c r="P125" s="110">
        <f t="shared" si="58"/>
        <v>15854.64</v>
      </c>
      <c r="Q125" s="153" t="s">
        <v>139</v>
      </c>
      <c r="R125" s="113">
        <f t="shared" si="59"/>
        <v>10</v>
      </c>
      <c r="S125" s="114">
        <f t="shared" si="60"/>
        <v>5114.3999999999996</v>
      </c>
      <c r="T125" s="113">
        <f t="shared" si="61"/>
        <v>9</v>
      </c>
      <c r="U125" s="115">
        <f t="shared" si="62"/>
        <v>4602.96</v>
      </c>
      <c r="V125" s="113">
        <f t="shared" si="63"/>
        <v>6</v>
      </c>
      <c r="W125" s="115">
        <f t="shared" si="64"/>
        <v>3068.64</v>
      </c>
      <c r="X125" s="113">
        <f t="shared" si="65"/>
        <v>6</v>
      </c>
      <c r="Y125" s="115">
        <f t="shared" si="66"/>
        <v>3068.64</v>
      </c>
      <c r="Z125" s="116">
        <f t="shared" si="67"/>
        <v>15854.64</v>
      </c>
      <c r="AA125" s="117" t="b">
        <f t="shared" si="68"/>
        <v>1</v>
      </c>
      <c r="AB125" s="435"/>
      <c r="AC125" s="436"/>
      <c r="AD125" s="399" t="s">
        <v>22</v>
      </c>
      <c r="AE125" s="108" t="s">
        <v>23</v>
      </c>
      <c r="AF125" s="437"/>
      <c r="AG125" s="438"/>
      <c r="AH125" s="127">
        <v>0</v>
      </c>
      <c r="AI125" s="407">
        <f t="shared" si="69"/>
        <v>0</v>
      </c>
      <c r="AJ125" s="21">
        <v>5</v>
      </c>
      <c r="AK125" s="407">
        <f t="shared" si="70"/>
        <v>2557.1999999999998</v>
      </c>
      <c r="AL125" s="21">
        <v>5</v>
      </c>
      <c r="AM125" s="407">
        <f t="shared" si="71"/>
        <v>2557.1999999999998</v>
      </c>
      <c r="AN125" s="21">
        <v>5</v>
      </c>
      <c r="AO125" s="407">
        <f t="shared" si="72"/>
        <v>2557.1999999999998</v>
      </c>
      <c r="AP125" s="21">
        <v>2</v>
      </c>
      <c r="AQ125" s="407">
        <f t="shared" si="73"/>
        <v>1022.88</v>
      </c>
      <c r="AR125" s="21">
        <v>2</v>
      </c>
      <c r="AS125" s="407">
        <f t="shared" si="74"/>
        <v>1022.88</v>
      </c>
      <c r="AT125" s="21">
        <v>2</v>
      </c>
      <c r="AU125" s="407">
        <f t="shared" si="75"/>
        <v>1022.88</v>
      </c>
      <c r="AV125" s="21">
        <v>2</v>
      </c>
      <c r="AW125" s="407">
        <f t="shared" si="76"/>
        <v>1022.88</v>
      </c>
      <c r="AX125" s="21">
        <v>2</v>
      </c>
      <c r="AY125" s="407">
        <f t="shared" si="77"/>
        <v>1022.88</v>
      </c>
      <c r="AZ125" s="21">
        <v>2</v>
      </c>
      <c r="BA125" s="407">
        <f t="shared" si="78"/>
        <v>1022.88</v>
      </c>
      <c r="BB125" s="21">
        <v>2</v>
      </c>
      <c r="BC125" s="407">
        <f t="shared" si="79"/>
        <v>1022.88</v>
      </c>
      <c r="BD125" s="21">
        <v>2</v>
      </c>
      <c r="BE125" s="407">
        <f t="shared" si="80"/>
        <v>1022.88</v>
      </c>
      <c r="BF125" s="408">
        <f t="shared" si="81"/>
        <v>15854.64</v>
      </c>
      <c r="BG125" s="408">
        <f t="shared" si="82"/>
        <v>15854.64</v>
      </c>
      <c r="BH125" s="409" t="b">
        <f t="shared" si="83"/>
        <v>1</v>
      </c>
      <c r="BI125" s="408">
        <f t="shared" si="84"/>
        <v>0</v>
      </c>
      <c r="BJ125" s="410">
        <f t="shared" si="86"/>
        <v>21410750</v>
      </c>
      <c r="BK125" s="411">
        <v>348</v>
      </c>
      <c r="BL125" s="411">
        <v>5</v>
      </c>
      <c r="BM125" s="412">
        <f t="shared" si="87"/>
        <v>10</v>
      </c>
      <c r="BN125" s="412">
        <f t="shared" si="88"/>
        <v>9</v>
      </c>
      <c r="BO125" s="412">
        <f t="shared" si="89"/>
        <v>6</v>
      </c>
      <c r="BP125" s="412">
        <f t="shared" si="90"/>
        <v>6</v>
      </c>
      <c r="BQ125" s="413">
        <f t="shared" si="91"/>
        <v>511.44</v>
      </c>
      <c r="BR125" s="414">
        <f t="shared" si="85"/>
        <v>0</v>
      </c>
      <c r="BS125" s="414">
        <v>0</v>
      </c>
      <c r="BT125" s="414">
        <v>1</v>
      </c>
      <c r="BU125" s="414" t="s">
        <v>139</v>
      </c>
      <c r="BV125" s="414" t="str">
        <f t="shared" si="92"/>
        <v>0</v>
      </c>
      <c r="BW125" s="414" t="str">
        <f t="shared" si="93"/>
        <v>0</v>
      </c>
      <c r="BX125" s="414" t="str">
        <f t="shared" si="94"/>
        <v>1</v>
      </c>
      <c r="BY125" s="414" t="s">
        <v>23</v>
      </c>
      <c r="BZ125" s="408">
        <f t="shared" si="95"/>
        <v>0</v>
      </c>
      <c r="CA125" s="408">
        <f t="shared" si="96"/>
        <v>2557.1999999999998</v>
      </c>
      <c r="CB125" s="408">
        <f t="shared" si="97"/>
        <v>2557.1999999999998</v>
      </c>
      <c r="CC125" s="408">
        <f t="shared" si="98"/>
        <v>2557.1999999999998</v>
      </c>
      <c r="CD125" s="408">
        <f t="shared" si="99"/>
        <v>1022.88</v>
      </c>
      <c r="CE125" s="408">
        <f t="shared" si="100"/>
        <v>1022.88</v>
      </c>
      <c r="CF125" s="408">
        <f t="shared" si="101"/>
        <v>1022.88</v>
      </c>
      <c r="CG125" s="408">
        <f t="shared" si="102"/>
        <v>1022.88</v>
      </c>
      <c r="CH125" s="408">
        <f t="shared" si="103"/>
        <v>1022.88</v>
      </c>
      <c r="CI125" s="408">
        <f t="shared" si="104"/>
        <v>1022.88</v>
      </c>
      <c r="CJ125" s="253">
        <f t="shared" si="105"/>
        <v>1022.88</v>
      </c>
      <c r="CK125" s="253">
        <f t="shared" si="106"/>
        <v>1022.88</v>
      </c>
    </row>
    <row r="126" spans="1:89" x14ac:dyDescent="0.3">
      <c r="B126" s="396">
        <v>68</v>
      </c>
      <c r="C126" s="192">
        <v>214011</v>
      </c>
      <c r="D126" s="397">
        <v>21410751</v>
      </c>
      <c r="E126" s="434" t="s">
        <v>177</v>
      </c>
      <c r="F126" s="108" t="s">
        <v>344</v>
      </c>
      <c r="G126" s="108" t="s">
        <v>345</v>
      </c>
      <c r="H126" s="399" t="s">
        <v>18</v>
      </c>
      <c r="I126" s="435"/>
      <c r="J126" s="399" t="s">
        <v>19</v>
      </c>
      <c r="K126" s="111">
        <f t="shared" si="110"/>
        <v>17</v>
      </c>
      <c r="L126" s="166" t="s">
        <v>187</v>
      </c>
      <c r="M126" s="401">
        <v>0</v>
      </c>
      <c r="N126" s="402">
        <f t="shared" si="107"/>
        <v>586.26</v>
      </c>
      <c r="O126" s="403">
        <v>586.26</v>
      </c>
      <c r="P126" s="110">
        <f t="shared" si="58"/>
        <v>9966.42</v>
      </c>
      <c r="Q126" s="153" t="s">
        <v>139</v>
      </c>
      <c r="R126" s="113">
        <f t="shared" si="59"/>
        <v>6</v>
      </c>
      <c r="S126" s="114">
        <f t="shared" si="60"/>
        <v>3517.56</v>
      </c>
      <c r="T126" s="113">
        <f t="shared" si="61"/>
        <v>5</v>
      </c>
      <c r="U126" s="115">
        <f t="shared" si="62"/>
        <v>2931.3</v>
      </c>
      <c r="V126" s="113">
        <f t="shared" si="63"/>
        <v>3</v>
      </c>
      <c r="W126" s="115">
        <f t="shared" si="64"/>
        <v>1758.78</v>
      </c>
      <c r="X126" s="113">
        <f t="shared" si="65"/>
        <v>3</v>
      </c>
      <c r="Y126" s="115">
        <f t="shared" si="66"/>
        <v>1758.78</v>
      </c>
      <c r="Z126" s="116">
        <f t="shared" si="67"/>
        <v>9966.4200000000019</v>
      </c>
      <c r="AA126" s="117" t="b">
        <f t="shared" si="68"/>
        <v>1</v>
      </c>
      <c r="AB126" s="435"/>
      <c r="AC126" s="436"/>
      <c r="AD126" s="399" t="s">
        <v>22</v>
      </c>
      <c r="AE126" s="108" t="s">
        <v>23</v>
      </c>
      <c r="AF126" s="437"/>
      <c r="AG126" s="438"/>
      <c r="AH126" s="127">
        <v>0</v>
      </c>
      <c r="AI126" s="407">
        <f t="shared" si="69"/>
        <v>0</v>
      </c>
      <c r="AJ126" s="21">
        <v>3</v>
      </c>
      <c r="AK126" s="407">
        <f t="shared" si="70"/>
        <v>1758.78</v>
      </c>
      <c r="AL126" s="21">
        <v>3</v>
      </c>
      <c r="AM126" s="407">
        <f t="shared" si="71"/>
        <v>1758.78</v>
      </c>
      <c r="AN126" s="21">
        <v>3</v>
      </c>
      <c r="AO126" s="407">
        <f t="shared" si="72"/>
        <v>1758.78</v>
      </c>
      <c r="AP126" s="21">
        <v>1</v>
      </c>
      <c r="AQ126" s="407">
        <f t="shared" si="73"/>
        <v>586.26</v>
      </c>
      <c r="AR126" s="21">
        <v>1</v>
      </c>
      <c r="AS126" s="407">
        <f t="shared" si="74"/>
        <v>586.26</v>
      </c>
      <c r="AT126" s="21">
        <v>1</v>
      </c>
      <c r="AU126" s="407">
        <f t="shared" si="75"/>
        <v>586.26</v>
      </c>
      <c r="AV126" s="21">
        <v>1</v>
      </c>
      <c r="AW126" s="407">
        <f t="shared" si="76"/>
        <v>586.26</v>
      </c>
      <c r="AX126" s="21">
        <v>1</v>
      </c>
      <c r="AY126" s="407">
        <f t="shared" si="77"/>
        <v>586.26</v>
      </c>
      <c r="AZ126" s="21">
        <v>1</v>
      </c>
      <c r="BA126" s="407">
        <f t="shared" si="78"/>
        <v>586.26</v>
      </c>
      <c r="BB126" s="21">
        <v>1</v>
      </c>
      <c r="BC126" s="407">
        <f t="shared" si="79"/>
        <v>586.26</v>
      </c>
      <c r="BD126" s="21">
        <v>1</v>
      </c>
      <c r="BE126" s="407">
        <f t="shared" si="80"/>
        <v>586.26</v>
      </c>
      <c r="BF126" s="408">
        <f t="shared" si="81"/>
        <v>9966.42</v>
      </c>
      <c r="BG126" s="408">
        <f t="shared" si="82"/>
        <v>9966.4200000000019</v>
      </c>
      <c r="BH126" s="409" t="b">
        <f t="shared" si="83"/>
        <v>1</v>
      </c>
      <c r="BI126" s="408">
        <f t="shared" si="84"/>
        <v>0</v>
      </c>
      <c r="BJ126" s="410">
        <f t="shared" si="86"/>
        <v>21410751</v>
      </c>
      <c r="BK126" s="411">
        <v>348</v>
      </c>
      <c r="BL126" s="411">
        <v>5</v>
      </c>
      <c r="BM126" s="412">
        <f t="shared" si="87"/>
        <v>6</v>
      </c>
      <c r="BN126" s="412">
        <f t="shared" si="88"/>
        <v>5</v>
      </c>
      <c r="BO126" s="412">
        <f t="shared" si="89"/>
        <v>3</v>
      </c>
      <c r="BP126" s="412">
        <f t="shared" si="90"/>
        <v>3</v>
      </c>
      <c r="BQ126" s="413">
        <f t="shared" si="91"/>
        <v>586.26</v>
      </c>
      <c r="BR126" s="414">
        <f t="shared" si="85"/>
        <v>0</v>
      </c>
      <c r="BS126" s="414">
        <v>0</v>
      </c>
      <c r="BT126" s="414">
        <v>1</v>
      </c>
      <c r="BU126" s="414" t="s">
        <v>139</v>
      </c>
      <c r="BV126" s="414" t="str">
        <f t="shared" si="92"/>
        <v>0</v>
      </c>
      <c r="BW126" s="414" t="str">
        <f t="shared" si="93"/>
        <v>0</v>
      </c>
      <c r="BX126" s="414" t="str">
        <f t="shared" si="94"/>
        <v>1</v>
      </c>
      <c r="BY126" s="414" t="s">
        <v>23</v>
      </c>
      <c r="BZ126" s="408">
        <f t="shared" si="95"/>
        <v>0</v>
      </c>
      <c r="CA126" s="408">
        <f t="shared" si="96"/>
        <v>1758.78</v>
      </c>
      <c r="CB126" s="408">
        <f t="shared" si="97"/>
        <v>1758.78</v>
      </c>
      <c r="CC126" s="408">
        <f t="shared" si="98"/>
        <v>1758.78</v>
      </c>
      <c r="CD126" s="408">
        <f t="shared" si="99"/>
        <v>586.26</v>
      </c>
      <c r="CE126" s="408">
        <f t="shared" si="100"/>
        <v>586.26</v>
      </c>
      <c r="CF126" s="408">
        <f t="shared" si="101"/>
        <v>586.26</v>
      </c>
      <c r="CG126" s="408">
        <f t="shared" si="102"/>
        <v>586.26</v>
      </c>
      <c r="CH126" s="408">
        <f t="shared" si="103"/>
        <v>586.26</v>
      </c>
      <c r="CI126" s="408">
        <f t="shared" si="104"/>
        <v>586.26</v>
      </c>
      <c r="CJ126" s="253">
        <f t="shared" si="105"/>
        <v>586.26</v>
      </c>
      <c r="CK126" s="253">
        <f t="shared" si="106"/>
        <v>586.26</v>
      </c>
    </row>
    <row r="127" spans="1:89" x14ac:dyDescent="0.3">
      <c r="B127" s="396">
        <v>69</v>
      </c>
      <c r="C127" s="192">
        <v>214011</v>
      </c>
      <c r="D127" s="397">
        <v>21410578</v>
      </c>
      <c r="E127" s="434" t="s">
        <v>178</v>
      </c>
      <c r="F127" s="108" t="s">
        <v>344</v>
      </c>
      <c r="G127" s="108" t="s">
        <v>345</v>
      </c>
      <c r="H127" s="399" t="s">
        <v>18</v>
      </c>
      <c r="I127" s="435"/>
      <c r="J127" s="399" t="s">
        <v>19</v>
      </c>
      <c r="K127" s="111">
        <f t="shared" si="110"/>
        <v>0</v>
      </c>
      <c r="L127" s="166" t="s">
        <v>187</v>
      </c>
      <c r="M127" s="401">
        <v>0</v>
      </c>
      <c r="N127" s="402">
        <f t="shared" si="107"/>
        <v>2735.4</v>
      </c>
      <c r="O127" s="403">
        <v>2735.4</v>
      </c>
      <c r="P127" s="110">
        <f t="shared" si="58"/>
        <v>0</v>
      </c>
      <c r="Q127" s="153" t="s">
        <v>139</v>
      </c>
      <c r="R127" s="113">
        <f t="shared" si="59"/>
        <v>0</v>
      </c>
      <c r="S127" s="114">
        <f t="shared" si="60"/>
        <v>0</v>
      </c>
      <c r="T127" s="113">
        <f t="shared" si="61"/>
        <v>0</v>
      </c>
      <c r="U127" s="115">
        <f t="shared" si="62"/>
        <v>0</v>
      </c>
      <c r="V127" s="113">
        <f t="shared" si="63"/>
        <v>0</v>
      </c>
      <c r="W127" s="115">
        <f t="shared" si="64"/>
        <v>0</v>
      </c>
      <c r="X127" s="113">
        <f t="shared" si="65"/>
        <v>0</v>
      </c>
      <c r="Y127" s="115">
        <f t="shared" si="66"/>
        <v>0</v>
      </c>
      <c r="Z127" s="116">
        <f t="shared" si="67"/>
        <v>0</v>
      </c>
      <c r="AA127" s="117" t="b">
        <f t="shared" si="68"/>
        <v>1</v>
      </c>
      <c r="AB127" s="435"/>
      <c r="AC127" s="436"/>
      <c r="AD127" s="399" t="s">
        <v>22</v>
      </c>
      <c r="AE127" s="108" t="s">
        <v>23</v>
      </c>
      <c r="AF127" s="437"/>
      <c r="AG127" s="438"/>
      <c r="AH127" s="127">
        <v>0</v>
      </c>
      <c r="AI127" s="407">
        <f t="shared" si="69"/>
        <v>0</v>
      </c>
      <c r="AJ127" s="21">
        <v>0</v>
      </c>
      <c r="AK127" s="407">
        <f t="shared" si="70"/>
        <v>0</v>
      </c>
      <c r="AL127" s="21">
        <v>0</v>
      </c>
      <c r="AM127" s="407">
        <f t="shared" si="71"/>
        <v>0</v>
      </c>
      <c r="AN127" s="21">
        <v>0</v>
      </c>
      <c r="AO127" s="407">
        <f t="shared" si="72"/>
        <v>0</v>
      </c>
      <c r="AP127" s="21">
        <v>0</v>
      </c>
      <c r="AQ127" s="407">
        <f t="shared" si="73"/>
        <v>0</v>
      </c>
      <c r="AR127" s="21">
        <v>0</v>
      </c>
      <c r="AS127" s="407">
        <f t="shared" si="74"/>
        <v>0</v>
      </c>
      <c r="AT127" s="21">
        <v>0</v>
      </c>
      <c r="AU127" s="407">
        <f t="shared" si="75"/>
        <v>0</v>
      </c>
      <c r="AV127" s="21">
        <v>0</v>
      </c>
      <c r="AW127" s="407">
        <f t="shared" si="76"/>
        <v>0</v>
      </c>
      <c r="AX127" s="21">
        <v>0</v>
      </c>
      <c r="AY127" s="407">
        <f t="shared" si="77"/>
        <v>0</v>
      </c>
      <c r="AZ127" s="21">
        <v>0</v>
      </c>
      <c r="BA127" s="407">
        <f t="shared" si="78"/>
        <v>0</v>
      </c>
      <c r="BB127" s="21">
        <v>0</v>
      </c>
      <c r="BC127" s="407">
        <f t="shared" si="79"/>
        <v>0</v>
      </c>
      <c r="BD127" s="21">
        <v>0</v>
      </c>
      <c r="BE127" s="407">
        <f t="shared" si="80"/>
        <v>0</v>
      </c>
      <c r="BF127" s="408">
        <f t="shared" si="81"/>
        <v>0</v>
      </c>
      <c r="BG127" s="408">
        <f t="shared" si="82"/>
        <v>0</v>
      </c>
      <c r="BH127" s="409" t="b">
        <f t="shared" si="83"/>
        <v>1</v>
      </c>
      <c r="BI127" s="408">
        <f t="shared" si="84"/>
        <v>0</v>
      </c>
      <c r="BJ127" s="410">
        <f t="shared" si="86"/>
        <v>21410578</v>
      </c>
      <c r="BK127" s="411">
        <v>348</v>
      </c>
      <c r="BL127" s="411">
        <v>5</v>
      </c>
      <c r="BM127" s="412">
        <f t="shared" si="87"/>
        <v>0</v>
      </c>
      <c r="BN127" s="412">
        <f t="shared" si="88"/>
        <v>0</v>
      </c>
      <c r="BO127" s="412">
        <f t="shared" si="89"/>
        <v>0</v>
      </c>
      <c r="BP127" s="412">
        <f t="shared" si="90"/>
        <v>0</v>
      </c>
      <c r="BQ127" s="413">
        <f t="shared" si="91"/>
        <v>2735.4</v>
      </c>
      <c r="BR127" s="414">
        <f t="shared" si="85"/>
        <v>0</v>
      </c>
      <c r="BS127" s="414">
        <v>0</v>
      </c>
      <c r="BT127" s="414">
        <v>1</v>
      </c>
      <c r="BU127" s="414" t="s">
        <v>139</v>
      </c>
      <c r="BV127" s="414" t="str">
        <f t="shared" si="92"/>
        <v>0</v>
      </c>
      <c r="BW127" s="414" t="str">
        <f t="shared" si="93"/>
        <v>0</v>
      </c>
      <c r="BX127" s="414" t="str">
        <f t="shared" si="94"/>
        <v>1</v>
      </c>
      <c r="BY127" s="414" t="s">
        <v>23</v>
      </c>
      <c r="BZ127" s="408">
        <f t="shared" si="95"/>
        <v>0</v>
      </c>
      <c r="CA127" s="408">
        <f t="shared" si="96"/>
        <v>0</v>
      </c>
      <c r="CB127" s="408">
        <f t="shared" si="97"/>
        <v>0</v>
      </c>
      <c r="CC127" s="408">
        <f t="shared" si="98"/>
        <v>0</v>
      </c>
      <c r="CD127" s="408">
        <f t="shared" si="99"/>
        <v>0</v>
      </c>
      <c r="CE127" s="408">
        <f t="shared" si="100"/>
        <v>0</v>
      </c>
      <c r="CF127" s="408">
        <f t="shared" si="101"/>
        <v>0</v>
      </c>
      <c r="CG127" s="408">
        <f t="shared" si="102"/>
        <v>0</v>
      </c>
      <c r="CH127" s="408">
        <f t="shared" si="103"/>
        <v>0</v>
      </c>
      <c r="CI127" s="408">
        <f t="shared" si="104"/>
        <v>0</v>
      </c>
      <c r="CJ127" s="253">
        <f t="shared" si="105"/>
        <v>0</v>
      </c>
      <c r="CK127" s="253">
        <f t="shared" si="106"/>
        <v>0</v>
      </c>
    </row>
    <row r="128" spans="1:89" x14ac:dyDescent="0.3">
      <c r="B128" s="396">
        <v>70</v>
      </c>
      <c r="C128" s="192">
        <v>214011</v>
      </c>
      <c r="D128" s="397">
        <v>21411165</v>
      </c>
      <c r="E128" s="434" t="s">
        <v>348</v>
      </c>
      <c r="F128" s="108" t="s">
        <v>344</v>
      </c>
      <c r="G128" s="108" t="s">
        <v>345</v>
      </c>
      <c r="H128" s="399" t="s">
        <v>18</v>
      </c>
      <c r="I128" s="435"/>
      <c r="J128" s="399" t="s">
        <v>19</v>
      </c>
      <c r="K128" s="111">
        <f t="shared" si="110"/>
        <v>23</v>
      </c>
      <c r="L128" s="166" t="s">
        <v>187</v>
      </c>
      <c r="M128" s="401">
        <v>0</v>
      </c>
      <c r="N128" s="402">
        <f t="shared" si="107"/>
        <v>598.67999999999995</v>
      </c>
      <c r="O128" s="403">
        <v>598.67999999999995</v>
      </c>
      <c r="P128" s="110">
        <f t="shared" si="58"/>
        <v>13769.64</v>
      </c>
      <c r="Q128" s="153" t="s">
        <v>139</v>
      </c>
      <c r="R128" s="113">
        <f t="shared" si="59"/>
        <v>6</v>
      </c>
      <c r="S128" s="114">
        <f t="shared" si="60"/>
        <v>3592.08</v>
      </c>
      <c r="T128" s="113">
        <f t="shared" si="61"/>
        <v>7</v>
      </c>
      <c r="U128" s="115">
        <f t="shared" si="62"/>
        <v>4190.7599999999993</v>
      </c>
      <c r="V128" s="113">
        <f t="shared" si="63"/>
        <v>5</v>
      </c>
      <c r="W128" s="115">
        <f t="shared" si="64"/>
        <v>2993.3999999999996</v>
      </c>
      <c r="X128" s="113">
        <f t="shared" si="65"/>
        <v>5</v>
      </c>
      <c r="Y128" s="115">
        <f t="shared" si="66"/>
        <v>2993.3999999999996</v>
      </c>
      <c r="Z128" s="116">
        <f t="shared" si="67"/>
        <v>13769.639999999998</v>
      </c>
      <c r="AA128" s="117" t="b">
        <f t="shared" si="68"/>
        <v>1</v>
      </c>
      <c r="AB128" s="435"/>
      <c r="AC128" s="436"/>
      <c r="AD128" s="399" t="s">
        <v>22</v>
      </c>
      <c r="AE128" s="108" t="s">
        <v>23</v>
      </c>
      <c r="AF128" s="437"/>
      <c r="AG128" s="438"/>
      <c r="AH128" s="127">
        <v>0</v>
      </c>
      <c r="AI128" s="407">
        <f t="shared" si="69"/>
        <v>0</v>
      </c>
      <c r="AJ128" s="21">
        <v>3</v>
      </c>
      <c r="AK128" s="407">
        <f t="shared" si="70"/>
        <v>1796.04</v>
      </c>
      <c r="AL128" s="21">
        <v>3</v>
      </c>
      <c r="AM128" s="407">
        <f t="shared" si="71"/>
        <v>1796.04</v>
      </c>
      <c r="AN128" s="21">
        <v>3</v>
      </c>
      <c r="AO128" s="407">
        <f t="shared" si="72"/>
        <v>1796.04</v>
      </c>
      <c r="AP128" s="21">
        <v>2</v>
      </c>
      <c r="AQ128" s="407">
        <f t="shared" si="73"/>
        <v>1197.3599999999999</v>
      </c>
      <c r="AR128" s="21">
        <v>2</v>
      </c>
      <c r="AS128" s="407">
        <f t="shared" si="74"/>
        <v>1197.3599999999999</v>
      </c>
      <c r="AT128" s="21">
        <v>1</v>
      </c>
      <c r="AU128" s="407">
        <f t="shared" si="75"/>
        <v>598.67999999999995</v>
      </c>
      <c r="AV128" s="21">
        <v>2</v>
      </c>
      <c r="AW128" s="407">
        <f t="shared" si="76"/>
        <v>1197.3599999999999</v>
      </c>
      <c r="AX128" s="21">
        <v>2</v>
      </c>
      <c r="AY128" s="407">
        <f t="shared" si="77"/>
        <v>1197.3599999999999</v>
      </c>
      <c r="AZ128" s="21">
        <v>2</v>
      </c>
      <c r="BA128" s="407">
        <f t="shared" si="78"/>
        <v>1197.3599999999999</v>
      </c>
      <c r="BB128" s="21">
        <v>2</v>
      </c>
      <c r="BC128" s="407">
        <f t="shared" si="79"/>
        <v>1197.3599999999999</v>
      </c>
      <c r="BD128" s="21">
        <v>1</v>
      </c>
      <c r="BE128" s="407">
        <f t="shared" si="80"/>
        <v>598.67999999999995</v>
      </c>
      <c r="BF128" s="408">
        <f t="shared" si="81"/>
        <v>13769.64</v>
      </c>
      <c r="BG128" s="408">
        <f t="shared" si="82"/>
        <v>13769.64</v>
      </c>
      <c r="BH128" s="409" t="b">
        <f t="shared" si="83"/>
        <v>1</v>
      </c>
      <c r="BI128" s="408">
        <f t="shared" si="84"/>
        <v>0</v>
      </c>
      <c r="BJ128" s="410">
        <f t="shared" si="86"/>
        <v>21411165</v>
      </c>
      <c r="BK128" s="411">
        <v>348</v>
      </c>
      <c r="BL128" s="411">
        <v>5</v>
      </c>
      <c r="BM128" s="412">
        <f t="shared" si="87"/>
        <v>6</v>
      </c>
      <c r="BN128" s="412">
        <f t="shared" si="88"/>
        <v>7</v>
      </c>
      <c r="BO128" s="412">
        <f t="shared" si="89"/>
        <v>5</v>
      </c>
      <c r="BP128" s="412">
        <f t="shared" si="90"/>
        <v>5</v>
      </c>
      <c r="BQ128" s="413">
        <f t="shared" si="91"/>
        <v>598.67999999999995</v>
      </c>
      <c r="BR128" s="414">
        <f t="shared" si="85"/>
        <v>0</v>
      </c>
      <c r="BS128" s="414">
        <v>0</v>
      </c>
      <c r="BT128" s="414">
        <v>1</v>
      </c>
      <c r="BU128" s="414" t="s">
        <v>139</v>
      </c>
      <c r="BV128" s="414" t="str">
        <f t="shared" si="92"/>
        <v>0</v>
      </c>
      <c r="BW128" s="414" t="str">
        <f t="shared" si="93"/>
        <v>0</v>
      </c>
      <c r="BX128" s="414" t="str">
        <f t="shared" si="94"/>
        <v>1</v>
      </c>
      <c r="BY128" s="414" t="s">
        <v>23</v>
      </c>
      <c r="BZ128" s="408">
        <f t="shared" si="95"/>
        <v>0</v>
      </c>
      <c r="CA128" s="408">
        <f t="shared" si="96"/>
        <v>1796.04</v>
      </c>
      <c r="CB128" s="408">
        <f t="shared" si="97"/>
        <v>1796.04</v>
      </c>
      <c r="CC128" s="408">
        <f t="shared" si="98"/>
        <v>1796.04</v>
      </c>
      <c r="CD128" s="408">
        <f t="shared" si="99"/>
        <v>1197.3599999999999</v>
      </c>
      <c r="CE128" s="408">
        <f t="shared" si="100"/>
        <v>1197.3599999999999</v>
      </c>
      <c r="CF128" s="408">
        <f t="shared" si="101"/>
        <v>598.67999999999995</v>
      </c>
      <c r="CG128" s="408">
        <f t="shared" si="102"/>
        <v>1197.3599999999999</v>
      </c>
      <c r="CH128" s="408">
        <f t="shared" si="103"/>
        <v>1197.3599999999999</v>
      </c>
      <c r="CI128" s="408">
        <f t="shared" si="104"/>
        <v>1197.3599999999999</v>
      </c>
      <c r="CJ128" s="253">
        <f t="shared" si="105"/>
        <v>1197.3599999999999</v>
      </c>
      <c r="CK128" s="253">
        <f t="shared" si="106"/>
        <v>598.67999999999995</v>
      </c>
    </row>
    <row r="129" spans="2:89" x14ac:dyDescent="0.3">
      <c r="B129" s="396">
        <v>71</v>
      </c>
      <c r="C129" s="192">
        <v>214011</v>
      </c>
      <c r="D129" s="397">
        <v>21411166</v>
      </c>
      <c r="E129" s="434" t="s">
        <v>349</v>
      </c>
      <c r="F129" s="108" t="s">
        <v>344</v>
      </c>
      <c r="G129" s="108" t="s">
        <v>345</v>
      </c>
      <c r="H129" s="399" t="s">
        <v>18</v>
      </c>
      <c r="I129" s="435"/>
      <c r="J129" s="399" t="s">
        <v>19</v>
      </c>
      <c r="K129" s="111">
        <f t="shared" si="110"/>
        <v>8</v>
      </c>
      <c r="L129" s="166" t="s">
        <v>187</v>
      </c>
      <c r="M129" s="401">
        <v>0</v>
      </c>
      <c r="N129" s="402">
        <f t="shared" si="107"/>
        <v>584.99</v>
      </c>
      <c r="O129" s="403">
        <v>584.99</v>
      </c>
      <c r="P129" s="110">
        <f t="shared" si="58"/>
        <v>4679.92</v>
      </c>
      <c r="Q129" s="153" t="s">
        <v>139</v>
      </c>
      <c r="R129" s="113">
        <f t="shared" si="59"/>
        <v>0</v>
      </c>
      <c r="S129" s="114">
        <f t="shared" si="60"/>
        <v>0</v>
      </c>
      <c r="T129" s="113">
        <f t="shared" si="61"/>
        <v>2</v>
      </c>
      <c r="U129" s="115">
        <f t="shared" si="62"/>
        <v>1169.98</v>
      </c>
      <c r="V129" s="113">
        <f t="shared" si="63"/>
        <v>3</v>
      </c>
      <c r="W129" s="115">
        <f t="shared" si="64"/>
        <v>1754.97</v>
      </c>
      <c r="X129" s="113">
        <f t="shared" si="65"/>
        <v>3</v>
      </c>
      <c r="Y129" s="115">
        <f t="shared" si="66"/>
        <v>1754.97</v>
      </c>
      <c r="Z129" s="116">
        <f t="shared" si="67"/>
        <v>4679.92</v>
      </c>
      <c r="AA129" s="117" t="b">
        <f t="shared" si="68"/>
        <v>1</v>
      </c>
      <c r="AB129" s="435"/>
      <c r="AC129" s="436"/>
      <c r="AD129" s="399" t="s">
        <v>22</v>
      </c>
      <c r="AE129" s="108" t="s">
        <v>23</v>
      </c>
      <c r="AF129" s="437"/>
      <c r="AG129" s="438"/>
      <c r="AH129" s="127">
        <v>0</v>
      </c>
      <c r="AI129" s="407">
        <f t="shared" si="69"/>
        <v>0</v>
      </c>
      <c r="AJ129" s="21">
        <v>0</v>
      </c>
      <c r="AK129" s="407">
        <f t="shared" si="70"/>
        <v>0</v>
      </c>
      <c r="AL129" s="21">
        <v>0</v>
      </c>
      <c r="AM129" s="407">
        <f t="shared" si="71"/>
        <v>0</v>
      </c>
      <c r="AN129" s="21">
        <v>0</v>
      </c>
      <c r="AO129" s="407">
        <f t="shared" si="72"/>
        <v>0</v>
      </c>
      <c r="AP129" s="21">
        <v>1</v>
      </c>
      <c r="AQ129" s="407">
        <f t="shared" si="73"/>
        <v>584.99</v>
      </c>
      <c r="AR129" s="21">
        <v>1</v>
      </c>
      <c r="AS129" s="407">
        <f t="shared" si="74"/>
        <v>584.99</v>
      </c>
      <c r="AT129" s="21">
        <v>1</v>
      </c>
      <c r="AU129" s="407">
        <f t="shared" si="75"/>
        <v>584.99</v>
      </c>
      <c r="AV129" s="21">
        <v>1</v>
      </c>
      <c r="AW129" s="407">
        <f t="shared" si="76"/>
        <v>584.99</v>
      </c>
      <c r="AX129" s="21">
        <v>1</v>
      </c>
      <c r="AY129" s="407">
        <f t="shared" si="77"/>
        <v>584.99</v>
      </c>
      <c r="AZ129" s="21">
        <v>1</v>
      </c>
      <c r="BA129" s="407">
        <f t="shared" si="78"/>
        <v>584.99</v>
      </c>
      <c r="BB129" s="21">
        <v>1</v>
      </c>
      <c r="BC129" s="407">
        <f t="shared" si="79"/>
        <v>584.99</v>
      </c>
      <c r="BD129" s="21">
        <v>1</v>
      </c>
      <c r="BE129" s="407">
        <f t="shared" si="80"/>
        <v>584.99</v>
      </c>
      <c r="BF129" s="408">
        <f t="shared" si="81"/>
        <v>4679.92</v>
      </c>
      <c r="BG129" s="408">
        <f t="shared" si="82"/>
        <v>4679.9199999999992</v>
      </c>
      <c r="BH129" s="409" t="b">
        <f t="shared" si="83"/>
        <v>1</v>
      </c>
      <c r="BI129" s="408">
        <f t="shared" si="84"/>
        <v>0</v>
      </c>
      <c r="BJ129" s="410">
        <f t="shared" si="86"/>
        <v>21411166</v>
      </c>
      <c r="BK129" s="411">
        <v>348</v>
      </c>
      <c r="BL129" s="411">
        <v>5</v>
      </c>
      <c r="BM129" s="412">
        <f t="shared" si="87"/>
        <v>0</v>
      </c>
      <c r="BN129" s="412">
        <f t="shared" si="88"/>
        <v>2</v>
      </c>
      <c r="BO129" s="412">
        <f t="shared" si="89"/>
        <v>3</v>
      </c>
      <c r="BP129" s="412">
        <f t="shared" si="90"/>
        <v>3</v>
      </c>
      <c r="BQ129" s="413">
        <f t="shared" si="91"/>
        <v>584.99</v>
      </c>
      <c r="BR129" s="414">
        <f t="shared" si="85"/>
        <v>0</v>
      </c>
      <c r="BS129" s="414">
        <v>0</v>
      </c>
      <c r="BT129" s="414">
        <v>1</v>
      </c>
      <c r="BU129" s="414" t="s">
        <v>139</v>
      </c>
      <c r="BV129" s="414" t="str">
        <f t="shared" si="92"/>
        <v>0</v>
      </c>
      <c r="BW129" s="414" t="str">
        <f t="shared" si="93"/>
        <v>0</v>
      </c>
      <c r="BX129" s="414" t="str">
        <f t="shared" si="94"/>
        <v>1</v>
      </c>
      <c r="BY129" s="414" t="s">
        <v>23</v>
      </c>
      <c r="BZ129" s="408">
        <f t="shared" si="95"/>
        <v>0</v>
      </c>
      <c r="CA129" s="408">
        <f t="shared" si="96"/>
        <v>0</v>
      </c>
      <c r="CB129" s="408">
        <f t="shared" si="97"/>
        <v>0</v>
      </c>
      <c r="CC129" s="408">
        <f t="shared" si="98"/>
        <v>0</v>
      </c>
      <c r="CD129" s="408">
        <f t="shared" si="99"/>
        <v>584.99</v>
      </c>
      <c r="CE129" s="408">
        <f t="shared" si="100"/>
        <v>584.99</v>
      </c>
      <c r="CF129" s="408">
        <f t="shared" si="101"/>
        <v>584.99</v>
      </c>
      <c r="CG129" s="408">
        <f t="shared" si="102"/>
        <v>584.99</v>
      </c>
      <c r="CH129" s="408">
        <f t="shared" si="103"/>
        <v>584.99</v>
      </c>
      <c r="CI129" s="408">
        <f t="shared" si="104"/>
        <v>584.99</v>
      </c>
      <c r="CJ129" s="253">
        <f t="shared" si="105"/>
        <v>584.99</v>
      </c>
      <c r="CK129" s="253">
        <f t="shared" si="106"/>
        <v>584.99</v>
      </c>
    </row>
    <row r="130" spans="2:89" x14ac:dyDescent="0.3">
      <c r="B130" s="396">
        <v>72</v>
      </c>
      <c r="C130" s="192">
        <v>214011</v>
      </c>
      <c r="D130" s="397">
        <v>21410915</v>
      </c>
      <c r="E130" s="434" t="s">
        <v>350</v>
      </c>
      <c r="F130" s="108" t="s">
        <v>344</v>
      </c>
      <c r="G130" s="108" t="s">
        <v>345</v>
      </c>
      <c r="H130" s="399" t="s">
        <v>18</v>
      </c>
      <c r="I130" s="435"/>
      <c r="J130" s="399" t="s">
        <v>19</v>
      </c>
      <c r="K130" s="111">
        <f t="shared" si="110"/>
        <v>67</v>
      </c>
      <c r="L130" s="166" t="s">
        <v>187</v>
      </c>
      <c r="M130" s="401">
        <v>0</v>
      </c>
      <c r="N130" s="402">
        <f t="shared" si="107"/>
        <v>14.38</v>
      </c>
      <c r="O130" s="403">
        <v>14.38</v>
      </c>
      <c r="P130" s="110">
        <f t="shared" si="58"/>
        <v>963.46</v>
      </c>
      <c r="Q130" s="153" t="s">
        <v>139</v>
      </c>
      <c r="R130" s="113">
        <f t="shared" si="59"/>
        <v>10</v>
      </c>
      <c r="S130" s="114">
        <f t="shared" si="60"/>
        <v>143.80000000000001</v>
      </c>
      <c r="T130" s="113">
        <f t="shared" si="61"/>
        <v>15</v>
      </c>
      <c r="U130" s="115">
        <f t="shared" si="62"/>
        <v>215.70000000000002</v>
      </c>
      <c r="V130" s="113">
        <f t="shared" si="63"/>
        <v>21</v>
      </c>
      <c r="W130" s="115">
        <f t="shared" si="64"/>
        <v>301.98</v>
      </c>
      <c r="X130" s="113">
        <f t="shared" si="65"/>
        <v>21</v>
      </c>
      <c r="Y130" s="115">
        <f t="shared" si="66"/>
        <v>301.98</v>
      </c>
      <c r="Z130" s="116">
        <f t="shared" si="67"/>
        <v>963.46</v>
      </c>
      <c r="AA130" s="117" t="b">
        <f t="shared" si="68"/>
        <v>1</v>
      </c>
      <c r="AB130" s="435"/>
      <c r="AC130" s="436"/>
      <c r="AD130" s="399" t="s">
        <v>22</v>
      </c>
      <c r="AE130" s="108" t="s">
        <v>23</v>
      </c>
      <c r="AF130" s="437"/>
      <c r="AG130" s="438"/>
      <c r="AH130" s="127">
        <v>0</v>
      </c>
      <c r="AI130" s="407">
        <f t="shared" si="69"/>
        <v>0</v>
      </c>
      <c r="AJ130" s="21">
        <v>5</v>
      </c>
      <c r="AK130" s="407">
        <f t="shared" si="70"/>
        <v>71.900000000000006</v>
      </c>
      <c r="AL130" s="21">
        <v>5</v>
      </c>
      <c r="AM130" s="407">
        <f t="shared" si="71"/>
        <v>71.900000000000006</v>
      </c>
      <c r="AN130" s="21">
        <v>5</v>
      </c>
      <c r="AO130" s="407">
        <f t="shared" si="72"/>
        <v>71.900000000000006</v>
      </c>
      <c r="AP130" s="21">
        <v>5</v>
      </c>
      <c r="AQ130" s="407">
        <f t="shared" si="73"/>
        <v>71.900000000000006</v>
      </c>
      <c r="AR130" s="21">
        <v>5</v>
      </c>
      <c r="AS130" s="407">
        <f t="shared" si="74"/>
        <v>71.900000000000006</v>
      </c>
      <c r="AT130" s="21">
        <v>11</v>
      </c>
      <c r="AU130" s="407">
        <f t="shared" si="75"/>
        <v>158.18</v>
      </c>
      <c r="AV130" s="21">
        <v>5</v>
      </c>
      <c r="AW130" s="407">
        <f t="shared" si="76"/>
        <v>71.900000000000006</v>
      </c>
      <c r="AX130" s="21">
        <v>5</v>
      </c>
      <c r="AY130" s="407">
        <f t="shared" si="77"/>
        <v>71.900000000000006</v>
      </c>
      <c r="AZ130" s="21">
        <v>5</v>
      </c>
      <c r="BA130" s="407">
        <f t="shared" si="78"/>
        <v>71.900000000000006</v>
      </c>
      <c r="BB130" s="21">
        <v>5</v>
      </c>
      <c r="BC130" s="407">
        <f t="shared" si="79"/>
        <v>71.900000000000006</v>
      </c>
      <c r="BD130" s="21">
        <v>11</v>
      </c>
      <c r="BE130" s="407">
        <f t="shared" si="80"/>
        <v>158.18</v>
      </c>
      <c r="BF130" s="408">
        <f t="shared" si="81"/>
        <v>963.46</v>
      </c>
      <c r="BG130" s="408">
        <f t="shared" si="82"/>
        <v>963.45999999999992</v>
      </c>
      <c r="BH130" s="409" t="b">
        <f t="shared" si="83"/>
        <v>1</v>
      </c>
      <c r="BI130" s="408">
        <f t="shared" si="84"/>
        <v>0</v>
      </c>
      <c r="BJ130" s="410">
        <f t="shared" si="86"/>
        <v>21410915</v>
      </c>
      <c r="BK130" s="411">
        <v>348</v>
      </c>
      <c r="BL130" s="411">
        <v>5</v>
      </c>
      <c r="BM130" s="412">
        <f t="shared" si="87"/>
        <v>10</v>
      </c>
      <c r="BN130" s="412">
        <f t="shared" si="88"/>
        <v>15</v>
      </c>
      <c r="BO130" s="412">
        <f t="shared" si="89"/>
        <v>21</v>
      </c>
      <c r="BP130" s="412">
        <f t="shared" si="90"/>
        <v>21</v>
      </c>
      <c r="BQ130" s="413">
        <f t="shared" si="91"/>
        <v>14.38</v>
      </c>
      <c r="BR130" s="414">
        <f t="shared" si="85"/>
        <v>0</v>
      </c>
      <c r="BS130" s="414">
        <v>0</v>
      </c>
      <c r="BT130" s="414">
        <v>1</v>
      </c>
      <c r="BU130" s="414" t="s">
        <v>139</v>
      </c>
      <c r="BV130" s="414" t="str">
        <f t="shared" si="92"/>
        <v>0</v>
      </c>
      <c r="BW130" s="414" t="str">
        <f t="shared" si="93"/>
        <v>0</v>
      </c>
      <c r="BX130" s="414" t="str">
        <f t="shared" si="94"/>
        <v>1</v>
      </c>
      <c r="BY130" s="414" t="s">
        <v>23</v>
      </c>
      <c r="BZ130" s="408">
        <f t="shared" si="95"/>
        <v>0</v>
      </c>
      <c r="CA130" s="408">
        <f t="shared" si="96"/>
        <v>71.900000000000006</v>
      </c>
      <c r="CB130" s="408">
        <f t="shared" si="97"/>
        <v>71.900000000000006</v>
      </c>
      <c r="CC130" s="408">
        <f t="shared" si="98"/>
        <v>71.900000000000006</v>
      </c>
      <c r="CD130" s="408">
        <f t="shared" si="99"/>
        <v>71.900000000000006</v>
      </c>
      <c r="CE130" s="408">
        <f t="shared" si="100"/>
        <v>71.900000000000006</v>
      </c>
      <c r="CF130" s="408">
        <f t="shared" si="101"/>
        <v>158.18</v>
      </c>
      <c r="CG130" s="408">
        <f t="shared" si="102"/>
        <v>71.900000000000006</v>
      </c>
      <c r="CH130" s="408">
        <f t="shared" si="103"/>
        <v>71.900000000000006</v>
      </c>
      <c r="CI130" s="408">
        <f t="shared" si="104"/>
        <v>71.900000000000006</v>
      </c>
      <c r="CJ130" s="253">
        <f t="shared" si="105"/>
        <v>71.900000000000006</v>
      </c>
      <c r="CK130" s="253">
        <f t="shared" si="106"/>
        <v>158.18</v>
      </c>
    </row>
    <row r="131" spans="2:89" x14ac:dyDescent="0.3">
      <c r="B131" s="396">
        <v>73</v>
      </c>
      <c r="C131" s="192">
        <v>214011</v>
      </c>
      <c r="D131" s="397">
        <v>21410433</v>
      </c>
      <c r="E131" s="434" t="s">
        <v>351</v>
      </c>
      <c r="F131" s="108" t="s">
        <v>344</v>
      </c>
      <c r="G131" s="108" t="s">
        <v>345</v>
      </c>
      <c r="H131" s="399" t="s">
        <v>18</v>
      </c>
      <c r="I131" s="435"/>
      <c r="J131" s="399" t="s">
        <v>19</v>
      </c>
      <c r="K131" s="111">
        <f t="shared" si="110"/>
        <v>0</v>
      </c>
      <c r="L131" s="166" t="s">
        <v>187</v>
      </c>
      <c r="M131" s="401">
        <v>0</v>
      </c>
      <c r="N131" s="402">
        <f t="shared" si="107"/>
        <v>1970.72</v>
      </c>
      <c r="O131" s="403">
        <v>1970.72</v>
      </c>
      <c r="P131" s="110">
        <f t="shared" si="58"/>
        <v>0</v>
      </c>
      <c r="Q131" s="153" t="s">
        <v>139</v>
      </c>
      <c r="R131" s="113">
        <f t="shared" si="59"/>
        <v>0</v>
      </c>
      <c r="S131" s="114">
        <f t="shared" si="60"/>
        <v>0</v>
      </c>
      <c r="T131" s="113">
        <f t="shared" si="61"/>
        <v>0</v>
      </c>
      <c r="U131" s="115">
        <f t="shared" si="62"/>
        <v>0</v>
      </c>
      <c r="V131" s="113">
        <f t="shared" si="63"/>
        <v>0</v>
      </c>
      <c r="W131" s="115">
        <f t="shared" si="64"/>
        <v>0</v>
      </c>
      <c r="X131" s="113">
        <f t="shared" si="65"/>
        <v>0</v>
      </c>
      <c r="Y131" s="115">
        <f t="shared" si="66"/>
        <v>0</v>
      </c>
      <c r="Z131" s="116">
        <f t="shared" si="67"/>
        <v>0</v>
      </c>
      <c r="AA131" s="117" t="b">
        <f t="shared" si="68"/>
        <v>1</v>
      </c>
      <c r="AB131" s="435"/>
      <c r="AC131" s="436"/>
      <c r="AD131" s="399" t="s">
        <v>22</v>
      </c>
      <c r="AE131" s="108" t="s">
        <v>23</v>
      </c>
      <c r="AF131" s="437"/>
      <c r="AG131" s="438"/>
      <c r="AH131" s="127">
        <v>0</v>
      </c>
      <c r="AI131" s="407">
        <f t="shared" si="69"/>
        <v>0</v>
      </c>
      <c r="AJ131" s="21">
        <v>0</v>
      </c>
      <c r="AK131" s="407">
        <f t="shared" si="70"/>
        <v>0</v>
      </c>
      <c r="AL131" s="21">
        <v>0</v>
      </c>
      <c r="AM131" s="407">
        <f t="shared" si="71"/>
        <v>0</v>
      </c>
      <c r="AN131" s="21">
        <v>0</v>
      </c>
      <c r="AO131" s="407">
        <f t="shared" si="72"/>
        <v>0</v>
      </c>
      <c r="AP131" s="21">
        <v>0</v>
      </c>
      <c r="AQ131" s="407">
        <f t="shared" si="73"/>
        <v>0</v>
      </c>
      <c r="AR131" s="21">
        <v>0</v>
      </c>
      <c r="AS131" s="407">
        <f t="shared" si="74"/>
        <v>0</v>
      </c>
      <c r="AT131" s="21">
        <v>0</v>
      </c>
      <c r="AU131" s="407">
        <f t="shared" si="75"/>
        <v>0</v>
      </c>
      <c r="AV131" s="21">
        <v>0</v>
      </c>
      <c r="AW131" s="407">
        <f t="shared" si="76"/>
        <v>0</v>
      </c>
      <c r="AX131" s="21">
        <v>0</v>
      </c>
      <c r="AY131" s="407">
        <f t="shared" si="77"/>
        <v>0</v>
      </c>
      <c r="AZ131" s="21">
        <v>0</v>
      </c>
      <c r="BA131" s="407">
        <f t="shared" si="78"/>
        <v>0</v>
      </c>
      <c r="BB131" s="21">
        <v>0</v>
      </c>
      <c r="BC131" s="407">
        <f t="shared" si="79"/>
        <v>0</v>
      </c>
      <c r="BD131" s="21">
        <v>0</v>
      </c>
      <c r="BE131" s="407">
        <f t="shared" si="80"/>
        <v>0</v>
      </c>
      <c r="BF131" s="408">
        <f t="shared" si="81"/>
        <v>0</v>
      </c>
      <c r="BG131" s="408">
        <f t="shared" si="82"/>
        <v>0</v>
      </c>
      <c r="BH131" s="409" t="b">
        <f t="shared" si="83"/>
        <v>1</v>
      </c>
      <c r="BI131" s="408">
        <f t="shared" si="84"/>
        <v>0</v>
      </c>
      <c r="BJ131" s="410">
        <f t="shared" si="86"/>
        <v>21410433</v>
      </c>
      <c r="BK131" s="411">
        <v>348</v>
      </c>
      <c r="BL131" s="411">
        <v>5</v>
      </c>
      <c r="BM131" s="412">
        <f t="shared" si="87"/>
        <v>0</v>
      </c>
      <c r="BN131" s="412">
        <f t="shared" si="88"/>
        <v>0</v>
      </c>
      <c r="BO131" s="412">
        <f t="shared" si="89"/>
        <v>0</v>
      </c>
      <c r="BP131" s="412">
        <f t="shared" si="90"/>
        <v>0</v>
      </c>
      <c r="BQ131" s="413">
        <f t="shared" si="91"/>
        <v>1970.72</v>
      </c>
      <c r="BR131" s="414">
        <f t="shared" si="85"/>
        <v>0</v>
      </c>
      <c r="BS131" s="414">
        <v>0</v>
      </c>
      <c r="BT131" s="414">
        <v>1</v>
      </c>
      <c r="BU131" s="414" t="s">
        <v>139</v>
      </c>
      <c r="BV131" s="414" t="str">
        <f t="shared" si="92"/>
        <v>0</v>
      </c>
      <c r="BW131" s="414" t="str">
        <f t="shared" si="93"/>
        <v>0</v>
      </c>
      <c r="BX131" s="414" t="str">
        <f t="shared" si="94"/>
        <v>1</v>
      </c>
      <c r="BY131" s="414" t="s">
        <v>23</v>
      </c>
      <c r="BZ131" s="408">
        <f t="shared" si="95"/>
        <v>0</v>
      </c>
      <c r="CA131" s="408">
        <f t="shared" si="96"/>
        <v>0</v>
      </c>
      <c r="CB131" s="408">
        <f t="shared" si="97"/>
        <v>0</v>
      </c>
      <c r="CC131" s="408">
        <f t="shared" si="98"/>
        <v>0</v>
      </c>
      <c r="CD131" s="408">
        <f t="shared" si="99"/>
        <v>0</v>
      </c>
      <c r="CE131" s="408">
        <f t="shared" si="100"/>
        <v>0</v>
      </c>
      <c r="CF131" s="408">
        <f t="shared" si="101"/>
        <v>0</v>
      </c>
      <c r="CG131" s="408">
        <f t="shared" si="102"/>
        <v>0</v>
      </c>
      <c r="CH131" s="408">
        <f t="shared" si="103"/>
        <v>0</v>
      </c>
      <c r="CI131" s="408">
        <f t="shared" si="104"/>
        <v>0</v>
      </c>
      <c r="CJ131" s="253">
        <f t="shared" si="105"/>
        <v>0</v>
      </c>
      <c r="CK131" s="253">
        <f t="shared" si="106"/>
        <v>0</v>
      </c>
    </row>
    <row r="132" spans="2:89" x14ac:dyDescent="0.3">
      <c r="B132" s="396">
        <v>74</v>
      </c>
      <c r="C132" s="192">
        <v>214011</v>
      </c>
      <c r="D132" s="397">
        <v>21410294</v>
      </c>
      <c r="E132" s="434" t="s">
        <v>352</v>
      </c>
      <c r="F132" s="108" t="s">
        <v>344</v>
      </c>
      <c r="G132" s="108" t="s">
        <v>345</v>
      </c>
      <c r="H132" s="399" t="s">
        <v>18</v>
      </c>
      <c r="I132" s="435"/>
      <c r="J132" s="399" t="s">
        <v>19</v>
      </c>
      <c r="K132" s="111">
        <f t="shared" si="110"/>
        <v>9</v>
      </c>
      <c r="L132" s="166" t="s">
        <v>187</v>
      </c>
      <c r="M132" s="401">
        <v>0</v>
      </c>
      <c r="N132" s="402">
        <f t="shared" si="107"/>
        <v>1721.32</v>
      </c>
      <c r="O132" s="403">
        <v>1721.32</v>
      </c>
      <c r="P132" s="110">
        <f t="shared" si="58"/>
        <v>15491.88</v>
      </c>
      <c r="Q132" s="153" t="s">
        <v>139</v>
      </c>
      <c r="R132" s="113">
        <f t="shared" si="59"/>
        <v>2</v>
      </c>
      <c r="S132" s="114">
        <f t="shared" si="60"/>
        <v>3442.64</v>
      </c>
      <c r="T132" s="113">
        <f t="shared" si="61"/>
        <v>3</v>
      </c>
      <c r="U132" s="115">
        <f t="shared" si="62"/>
        <v>5163.96</v>
      </c>
      <c r="V132" s="113">
        <f t="shared" si="63"/>
        <v>2</v>
      </c>
      <c r="W132" s="115">
        <f t="shared" si="64"/>
        <v>3442.64</v>
      </c>
      <c r="X132" s="113">
        <f t="shared" si="65"/>
        <v>2</v>
      </c>
      <c r="Y132" s="115">
        <f t="shared" si="66"/>
        <v>3442.64</v>
      </c>
      <c r="Z132" s="116">
        <f t="shared" si="67"/>
        <v>15491.88</v>
      </c>
      <c r="AA132" s="117" t="b">
        <f t="shared" si="68"/>
        <v>1</v>
      </c>
      <c r="AB132" s="435"/>
      <c r="AC132" s="436"/>
      <c r="AD132" s="399" t="s">
        <v>22</v>
      </c>
      <c r="AE132" s="108" t="s">
        <v>23</v>
      </c>
      <c r="AF132" s="437"/>
      <c r="AG132" s="438"/>
      <c r="AH132" s="127">
        <v>0</v>
      </c>
      <c r="AI132" s="407">
        <f t="shared" si="69"/>
        <v>0</v>
      </c>
      <c r="AJ132" s="21">
        <v>1</v>
      </c>
      <c r="AK132" s="407">
        <f t="shared" si="70"/>
        <v>1721.32</v>
      </c>
      <c r="AL132" s="21">
        <v>1</v>
      </c>
      <c r="AM132" s="407">
        <f t="shared" si="71"/>
        <v>1721.32</v>
      </c>
      <c r="AN132" s="21">
        <v>1</v>
      </c>
      <c r="AO132" s="407">
        <f t="shared" si="72"/>
        <v>1721.32</v>
      </c>
      <c r="AP132" s="21">
        <v>1</v>
      </c>
      <c r="AQ132" s="407">
        <f t="shared" si="73"/>
        <v>1721.32</v>
      </c>
      <c r="AR132" s="21">
        <v>1</v>
      </c>
      <c r="AS132" s="407">
        <f t="shared" si="74"/>
        <v>1721.32</v>
      </c>
      <c r="AT132" s="21">
        <v>0</v>
      </c>
      <c r="AU132" s="407">
        <f t="shared" si="75"/>
        <v>0</v>
      </c>
      <c r="AV132" s="21">
        <v>1</v>
      </c>
      <c r="AW132" s="407">
        <f t="shared" si="76"/>
        <v>1721.32</v>
      </c>
      <c r="AX132" s="21">
        <v>1</v>
      </c>
      <c r="AY132" s="407">
        <f t="shared" si="77"/>
        <v>1721.32</v>
      </c>
      <c r="AZ132" s="21">
        <v>1</v>
      </c>
      <c r="BA132" s="407">
        <f t="shared" si="78"/>
        <v>1721.32</v>
      </c>
      <c r="BB132" s="21">
        <v>1</v>
      </c>
      <c r="BC132" s="407">
        <f t="shared" si="79"/>
        <v>1721.32</v>
      </c>
      <c r="BD132" s="21">
        <v>0</v>
      </c>
      <c r="BE132" s="407">
        <f t="shared" si="80"/>
        <v>0</v>
      </c>
      <c r="BF132" s="408">
        <f t="shared" si="81"/>
        <v>15491.88</v>
      </c>
      <c r="BG132" s="408">
        <f t="shared" si="82"/>
        <v>15491.88</v>
      </c>
      <c r="BH132" s="409" t="b">
        <f t="shared" si="83"/>
        <v>1</v>
      </c>
      <c r="BI132" s="408">
        <f t="shared" si="84"/>
        <v>0</v>
      </c>
      <c r="BJ132" s="410">
        <f t="shared" si="86"/>
        <v>21410294</v>
      </c>
      <c r="BK132" s="411">
        <v>348</v>
      </c>
      <c r="BL132" s="411">
        <v>5</v>
      </c>
      <c r="BM132" s="412">
        <f t="shared" si="87"/>
        <v>2</v>
      </c>
      <c r="BN132" s="412">
        <f t="shared" si="88"/>
        <v>3</v>
      </c>
      <c r="BO132" s="412">
        <f t="shared" si="89"/>
        <v>2</v>
      </c>
      <c r="BP132" s="412">
        <f t="shared" si="90"/>
        <v>2</v>
      </c>
      <c r="BQ132" s="413">
        <f t="shared" si="91"/>
        <v>1721.32</v>
      </c>
      <c r="BR132" s="414">
        <f t="shared" si="85"/>
        <v>0</v>
      </c>
      <c r="BS132" s="414">
        <v>0</v>
      </c>
      <c r="BT132" s="414">
        <v>1</v>
      </c>
      <c r="BU132" s="414" t="s">
        <v>139</v>
      </c>
      <c r="BV132" s="414" t="str">
        <f t="shared" si="92"/>
        <v>0</v>
      </c>
      <c r="BW132" s="414" t="str">
        <f t="shared" si="93"/>
        <v>0</v>
      </c>
      <c r="BX132" s="414" t="str">
        <f t="shared" si="94"/>
        <v>1</v>
      </c>
      <c r="BY132" s="414" t="s">
        <v>23</v>
      </c>
      <c r="BZ132" s="408">
        <f t="shared" si="95"/>
        <v>0</v>
      </c>
      <c r="CA132" s="408">
        <f t="shared" si="96"/>
        <v>1721.32</v>
      </c>
      <c r="CB132" s="408">
        <f t="shared" si="97"/>
        <v>1721.32</v>
      </c>
      <c r="CC132" s="408">
        <f t="shared" si="98"/>
        <v>1721.32</v>
      </c>
      <c r="CD132" s="408">
        <f t="shared" si="99"/>
        <v>1721.32</v>
      </c>
      <c r="CE132" s="408">
        <f t="shared" si="100"/>
        <v>1721.32</v>
      </c>
      <c r="CF132" s="408">
        <f t="shared" si="101"/>
        <v>0</v>
      </c>
      <c r="CG132" s="408">
        <f t="shared" si="102"/>
        <v>1721.32</v>
      </c>
      <c r="CH132" s="408">
        <f t="shared" si="103"/>
        <v>1721.32</v>
      </c>
      <c r="CI132" s="408">
        <f t="shared" si="104"/>
        <v>1721.32</v>
      </c>
      <c r="CJ132" s="253">
        <f t="shared" si="105"/>
        <v>1721.32</v>
      </c>
      <c r="CK132" s="253">
        <f t="shared" si="106"/>
        <v>0</v>
      </c>
    </row>
    <row r="133" spans="2:89" x14ac:dyDescent="0.3">
      <c r="B133" s="396">
        <v>75</v>
      </c>
      <c r="C133" s="192">
        <v>214011</v>
      </c>
      <c r="D133" s="397">
        <v>21410914</v>
      </c>
      <c r="E133" s="434" t="s">
        <v>179</v>
      </c>
      <c r="F133" s="108" t="s">
        <v>344</v>
      </c>
      <c r="G133" s="108" t="s">
        <v>345</v>
      </c>
      <c r="H133" s="399" t="s">
        <v>18</v>
      </c>
      <c r="I133" s="435"/>
      <c r="J133" s="399" t="s">
        <v>19</v>
      </c>
      <c r="K133" s="111">
        <f t="shared" si="110"/>
        <v>3</v>
      </c>
      <c r="L133" s="166" t="s">
        <v>187</v>
      </c>
      <c r="M133" s="401">
        <v>0</v>
      </c>
      <c r="N133" s="402">
        <f t="shared" si="107"/>
        <v>5363.49</v>
      </c>
      <c r="O133" s="403">
        <v>5363.49</v>
      </c>
      <c r="P133" s="110">
        <f t="shared" ref="P133:P196" si="111">(O133*(M133/100+1))*K133</f>
        <v>16090.47</v>
      </c>
      <c r="Q133" s="153" t="s">
        <v>139</v>
      </c>
      <c r="R133" s="113">
        <f t="shared" ref="R133:R196" si="112">AH133+AJ133+AL133</f>
        <v>2</v>
      </c>
      <c r="S133" s="114">
        <f t="shared" ref="S133:S196" si="113">R133*(O133*(M133/100+1))</f>
        <v>10726.98</v>
      </c>
      <c r="T133" s="113">
        <f t="shared" ref="T133:T196" si="114">AN133+AP133+AR133</f>
        <v>1</v>
      </c>
      <c r="U133" s="115">
        <f t="shared" ref="U133:U196" si="115">T133*(O133*(M133/100+1))</f>
        <v>5363.49</v>
      </c>
      <c r="V133" s="113">
        <f t="shared" ref="V133:V196" si="116">AT133+AV133+AX133</f>
        <v>0</v>
      </c>
      <c r="W133" s="115">
        <f t="shared" ref="W133:W196" si="117">V133*(O133*(M133/100+1))</f>
        <v>0</v>
      </c>
      <c r="X133" s="113">
        <f t="shared" ref="X133:X196" si="118">AZ133+BB133+BD133</f>
        <v>0</v>
      </c>
      <c r="Y133" s="115">
        <f t="shared" ref="Y133:Y196" si="119">X133*(O133*(M133/100+1))</f>
        <v>0</v>
      </c>
      <c r="Z133" s="116">
        <f t="shared" ref="Z133:Z196" si="120">S133+U133+W133+Y133</f>
        <v>16090.47</v>
      </c>
      <c r="AA133" s="117" t="b">
        <f t="shared" ref="AA133:AA196" si="121">K133=(SUM(X133,V133,T133,R133))</f>
        <v>1</v>
      </c>
      <c r="AB133" s="435"/>
      <c r="AC133" s="436"/>
      <c r="AD133" s="399" t="s">
        <v>22</v>
      </c>
      <c r="AE133" s="108" t="s">
        <v>23</v>
      </c>
      <c r="AF133" s="437"/>
      <c r="AG133" s="438"/>
      <c r="AH133" s="127">
        <v>0</v>
      </c>
      <c r="AI133" s="407">
        <f t="shared" ref="AI133:AI196" si="122">AH133*(O133*(M133/100+1))</f>
        <v>0</v>
      </c>
      <c r="AJ133" s="21">
        <v>1</v>
      </c>
      <c r="AK133" s="407">
        <f t="shared" ref="AK133:AK196" si="123">AJ133*(O133*(M133/100+1))</f>
        <v>5363.49</v>
      </c>
      <c r="AL133" s="21">
        <v>1</v>
      </c>
      <c r="AM133" s="407">
        <f t="shared" ref="AM133:AM196" si="124">AL133*(O133*(M133/100+1))</f>
        <v>5363.49</v>
      </c>
      <c r="AN133" s="21">
        <v>1</v>
      </c>
      <c r="AO133" s="407">
        <f t="shared" ref="AO133:AO196" si="125">AN133*(O133*(M133/100+1))</f>
        <v>5363.49</v>
      </c>
      <c r="AP133" s="21">
        <v>0</v>
      </c>
      <c r="AQ133" s="407">
        <f t="shared" ref="AQ133:AQ196" si="126">AP133*(O133*(M133/100+1))</f>
        <v>0</v>
      </c>
      <c r="AR133" s="21">
        <v>0</v>
      </c>
      <c r="AS133" s="407">
        <f t="shared" ref="AS133:AS196" si="127">AR133*(O133*(M133/100+1))</f>
        <v>0</v>
      </c>
      <c r="AT133" s="21">
        <v>0</v>
      </c>
      <c r="AU133" s="407">
        <f t="shared" ref="AU133:AU196" si="128">AT133*(O133*(M133/100+1))</f>
        <v>0</v>
      </c>
      <c r="AV133" s="21">
        <v>0</v>
      </c>
      <c r="AW133" s="407">
        <f t="shared" ref="AW133:AW196" si="129">AV133*(O133*(M133/100+1))</f>
        <v>0</v>
      </c>
      <c r="AX133" s="21">
        <v>0</v>
      </c>
      <c r="AY133" s="407">
        <f t="shared" ref="AY133:AY196" si="130">AX133*(O133*(M133/100+1))</f>
        <v>0</v>
      </c>
      <c r="AZ133" s="21">
        <v>0</v>
      </c>
      <c r="BA133" s="407">
        <f t="shared" ref="BA133:BA196" si="131">AZ133*(O133*(M133/100+1))</f>
        <v>0</v>
      </c>
      <c r="BB133" s="21">
        <v>0</v>
      </c>
      <c r="BC133" s="407">
        <f t="shared" ref="BC133:BC196" si="132">BB133*(O133*(M133/100+1))</f>
        <v>0</v>
      </c>
      <c r="BD133" s="21">
        <v>0</v>
      </c>
      <c r="BE133" s="407">
        <f t="shared" ref="BE133:BE196" si="133">BD133*(O133*(M133/100+1))</f>
        <v>0</v>
      </c>
      <c r="BF133" s="408">
        <f t="shared" ref="BF133:BF196" si="134">SUM(R133,T133,V133,X133)*(O133*(M133/100+1))</f>
        <v>16090.47</v>
      </c>
      <c r="BG133" s="408">
        <f t="shared" ref="BG133:BG196" si="135">SUM(BE133,BC133,BA133,AY133,AW133,AU133,AS133,AQ133,AO133,AM133,AK133,AI133)</f>
        <v>16090.47</v>
      </c>
      <c r="BH133" s="409" t="b">
        <f t="shared" ref="BH133:BH196" si="136">BF133=BG133</f>
        <v>1</v>
      </c>
      <c r="BI133" s="408">
        <f t="shared" ref="BI133:BI196" si="137">BF133-BG133</f>
        <v>0</v>
      </c>
      <c r="BJ133" s="410">
        <f t="shared" si="86"/>
        <v>21410914</v>
      </c>
      <c r="BK133" s="411">
        <v>348</v>
      </c>
      <c r="BL133" s="411">
        <v>5</v>
      </c>
      <c r="BM133" s="412">
        <f t="shared" si="87"/>
        <v>2</v>
      </c>
      <c r="BN133" s="412">
        <f t="shared" si="88"/>
        <v>1</v>
      </c>
      <c r="BO133" s="412">
        <f t="shared" si="89"/>
        <v>0</v>
      </c>
      <c r="BP133" s="412">
        <f t="shared" si="90"/>
        <v>0</v>
      </c>
      <c r="BQ133" s="413">
        <f t="shared" si="91"/>
        <v>5363.49</v>
      </c>
      <c r="BR133" s="414">
        <f t="shared" ref="BR133:BR196" si="138">M133</f>
        <v>0</v>
      </c>
      <c r="BS133" s="414">
        <v>0</v>
      </c>
      <c r="BT133" s="414">
        <v>1</v>
      </c>
      <c r="BU133" s="414" t="s">
        <v>139</v>
      </c>
      <c r="BV133" s="414" t="str">
        <f t="shared" si="92"/>
        <v>0</v>
      </c>
      <c r="BW133" s="414" t="str">
        <f t="shared" si="93"/>
        <v>0</v>
      </c>
      <c r="BX133" s="414" t="str">
        <f t="shared" si="94"/>
        <v>1</v>
      </c>
      <c r="BY133" s="414" t="s">
        <v>23</v>
      </c>
      <c r="BZ133" s="408">
        <f t="shared" si="95"/>
        <v>0</v>
      </c>
      <c r="CA133" s="408">
        <f t="shared" si="96"/>
        <v>5363.49</v>
      </c>
      <c r="CB133" s="408">
        <f t="shared" si="97"/>
        <v>5363.49</v>
      </c>
      <c r="CC133" s="408">
        <f t="shared" si="98"/>
        <v>5363.49</v>
      </c>
      <c r="CD133" s="408">
        <f t="shared" si="99"/>
        <v>0</v>
      </c>
      <c r="CE133" s="408">
        <f t="shared" si="100"/>
        <v>0</v>
      </c>
      <c r="CF133" s="408">
        <f t="shared" si="101"/>
        <v>0</v>
      </c>
      <c r="CG133" s="408">
        <f t="shared" si="102"/>
        <v>0</v>
      </c>
      <c r="CH133" s="408">
        <f t="shared" si="103"/>
        <v>0</v>
      </c>
      <c r="CI133" s="408">
        <f t="shared" si="104"/>
        <v>0</v>
      </c>
      <c r="CJ133" s="253">
        <f t="shared" si="105"/>
        <v>0</v>
      </c>
      <c r="CK133" s="253">
        <f t="shared" si="106"/>
        <v>0</v>
      </c>
    </row>
    <row r="134" spans="2:89" x14ac:dyDescent="0.3">
      <c r="B134" s="396">
        <v>76</v>
      </c>
      <c r="C134" s="192">
        <v>214011</v>
      </c>
      <c r="D134" s="397">
        <v>21410579</v>
      </c>
      <c r="E134" s="434" t="s">
        <v>180</v>
      </c>
      <c r="F134" s="108" t="s">
        <v>344</v>
      </c>
      <c r="G134" s="108" t="s">
        <v>345</v>
      </c>
      <c r="H134" s="399" t="s">
        <v>18</v>
      </c>
      <c r="I134" s="435"/>
      <c r="J134" s="399" t="s">
        <v>19</v>
      </c>
      <c r="K134" s="111">
        <f t="shared" si="110"/>
        <v>0</v>
      </c>
      <c r="L134" s="166" t="s">
        <v>187</v>
      </c>
      <c r="M134" s="401">
        <v>0</v>
      </c>
      <c r="N134" s="402">
        <f t="shared" si="107"/>
        <v>4340.6000000000004</v>
      </c>
      <c r="O134" s="403">
        <v>4340.6000000000004</v>
      </c>
      <c r="P134" s="110">
        <f t="shared" si="111"/>
        <v>0</v>
      </c>
      <c r="Q134" s="153" t="s">
        <v>139</v>
      </c>
      <c r="R134" s="113">
        <f t="shared" si="112"/>
        <v>0</v>
      </c>
      <c r="S134" s="114">
        <f t="shared" si="113"/>
        <v>0</v>
      </c>
      <c r="T134" s="113">
        <f t="shared" si="114"/>
        <v>0</v>
      </c>
      <c r="U134" s="115">
        <f t="shared" si="115"/>
        <v>0</v>
      </c>
      <c r="V134" s="113">
        <f t="shared" si="116"/>
        <v>0</v>
      </c>
      <c r="W134" s="115">
        <f t="shared" si="117"/>
        <v>0</v>
      </c>
      <c r="X134" s="113">
        <f t="shared" si="118"/>
        <v>0</v>
      </c>
      <c r="Y134" s="115">
        <f t="shared" si="119"/>
        <v>0</v>
      </c>
      <c r="Z134" s="116">
        <f t="shared" si="120"/>
        <v>0</v>
      </c>
      <c r="AA134" s="117" t="b">
        <f t="shared" si="121"/>
        <v>1</v>
      </c>
      <c r="AB134" s="435"/>
      <c r="AC134" s="436"/>
      <c r="AD134" s="399" t="s">
        <v>22</v>
      </c>
      <c r="AE134" s="108" t="s">
        <v>23</v>
      </c>
      <c r="AF134" s="437"/>
      <c r="AG134" s="438"/>
      <c r="AH134" s="127">
        <v>0</v>
      </c>
      <c r="AI134" s="407">
        <f t="shared" si="122"/>
        <v>0</v>
      </c>
      <c r="AJ134" s="21">
        <v>0</v>
      </c>
      <c r="AK134" s="407">
        <f t="shared" si="123"/>
        <v>0</v>
      </c>
      <c r="AL134" s="21">
        <v>0</v>
      </c>
      <c r="AM134" s="407">
        <f t="shared" si="124"/>
        <v>0</v>
      </c>
      <c r="AN134" s="21">
        <v>0</v>
      </c>
      <c r="AO134" s="407">
        <f t="shared" si="125"/>
        <v>0</v>
      </c>
      <c r="AP134" s="21">
        <v>0</v>
      </c>
      <c r="AQ134" s="407">
        <f t="shared" si="126"/>
        <v>0</v>
      </c>
      <c r="AR134" s="21">
        <v>0</v>
      </c>
      <c r="AS134" s="407">
        <f t="shared" si="127"/>
        <v>0</v>
      </c>
      <c r="AT134" s="21">
        <v>0</v>
      </c>
      <c r="AU134" s="407">
        <f t="shared" si="128"/>
        <v>0</v>
      </c>
      <c r="AV134" s="21">
        <v>0</v>
      </c>
      <c r="AW134" s="407">
        <f t="shared" si="129"/>
        <v>0</v>
      </c>
      <c r="AX134" s="21">
        <v>0</v>
      </c>
      <c r="AY134" s="407">
        <f t="shared" si="130"/>
        <v>0</v>
      </c>
      <c r="AZ134" s="21">
        <v>0</v>
      </c>
      <c r="BA134" s="407">
        <f t="shared" si="131"/>
        <v>0</v>
      </c>
      <c r="BB134" s="21">
        <v>0</v>
      </c>
      <c r="BC134" s="407">
        <f t="shared" si="132"/>
        <v>0</v>
      </c>
      <c r="BD134" s="21">
        <v>0</v>
      </c>
      <c r="BE134" s="407">
        <f t="shared" si="133"/>
        <v>0</v>
      </c>
      <c r="BF134" s="408">
        <f t="shared" si="134"/>
        <v>0</v>
      </c>
      <c r="BG134" s="408">
        <f t="shared" si="135"/>
        <v>0</v>
      </c>
      <c r="BH134" s="409" t="b">
        <f t="shared" si="136"/>
        <v>1</v>
      </c>
      <c r="BI134" s="408">
        <f t="shared" si="137"/>
        <v>0</v>
      </c>
      <c r="BJ134" s="410">
        <f t="shared" ref="BJ134:BJ197" si="139">D134</f>
        <v>21410579</v>
      </c>
      <c r="BK134" s="411">
        <v>348</v>
      </c>
      <c r="BL134" s="411">
        <v>5</v>
      </c>
      <c r="BM134" s="412">
        <f t="shared" ref="BM134:BM197" si="140">R134</f>
        <v>0</v>
      </c>
      <c r="BN134" s="412">
        <f t="shared" ref="BN134:BN197" si="141">T134</f>
        <v>0</v>
      </c>
      <c r="BO134" s="412">
        <f t="shared" ref="BO134:BO197" si="142">V134</f>
        <v>0</v>
      </c>
      <c r="BP134" s="412">
        <f t="shared" ref="BP134:BP197" si="143">X134</f>
        <v>0</v>
      </c>
      <c r="BQ134" s="413">
        <f t="shared" ref="BQ134:BQ197" si="144">N134</f>
        <v>4340.6000000000004</v>
      </c>
      <c r="BR134" s="414">
        <f t="shared" si="138"/>
        <v>0</v>
      </c>
      <c r="BS134" s="414">
        <v>0</v>
      </c>
      <c r="BT134" s="414">
        <v>1</v>
      </c>
      <c r="BU134" s="414" t="s">
        <v>139</v>
      </c>
      <c r="BV134" s="414" t="str">
        <f t="shared" ref="BV134:BV197" si="145">IF(AB134 = "X", "1", "0")</f>
        <v>0</v>
      </c>
      <c r="BW134" s="414" t="str">
        <f t="shared" ref="BW134:BW197" si="146">IF(AC134 = "X", "1", "0")</f>
        <v>0</v>
      </c>
      <c r="BX134" s="414" t="str">
        <f t="shared" ref="BX134:BX197" si="147">IF(AD134 = "X", "1", "0")</f>
        <v>1</v>
      </c>
      <c r="BY134" s="414" t="s">
        <v>23</v>
      </c>
      <c r="BZ134" s="408">
        <f t="shared" ref="BZ134:BZ197" si="148">AI134</f>
        <v>0</v>
      </c>
      <c r="CA134" s="408">
        <f t="shared" ref="CA134:CA197" si="149">AK134</f>
        <v>0</v>
      </c>
      <c r="CB134" s="408">
        <f t="shared" ref="CB134:CB197" si="150">AM134</f>
        <v>0</v>
      </c>
      <c r="CC134" s="408">
        <f t="shared" ref="CC134:CC197" si="151">AO134</f>
        <v>0</v>
      </c>
      <c r="CD134" s="408">
        <f t="shared" ref="CD134:CD197" si="152">AQ134</f>
        <v>0</v>
      </c>
      <c r="CE134" s="408">
        <f t="shared" ref="CE134:CE197" si="153">AS134</f>
        <v>0</v>
      </c>
      <c r="CF134" s="408">
        <f t="shared" ref="CF134:CF197" si="154">AU134</f>
        <v>0</v>
      </c>
      <c r="CG134" s="408">
        <f t="shared" ref="CG134:CG197" si="155">AW134</f>
        <v>0</v>
      </c>
      <c r="CH134" s="408">
        <f t="shared" ref="CH134:CH197" si="156">AY134</f>
        <v>0</v>
      </c>
      <c r="CI134" s="408">
        <f t="shared" ref="CI134:CI197" si="157">BA134</f>
        <v>0</v>
      </c>
      <c r="CJ134" s="253">
        <f t="shared" ref="CJ134:CJ197" si="158">BC134</f>
        <v>0</v>
      </c>
      <c r="CK134" s="253">
        <f t="shared" ref="CK134:CK197" si="159">BE134</f>
        <v>0</v>
      </c>
    </row>
    <row r="135" spans="2:89" x14ac:dyDescent="0.3">
      <c r="B135" s="396">
        <v>77</v>
      </c>
      <c r="C135" s="192">
        <v>214011</v>
      </c>
      <c r="D135" s="397">
        <v>21410862</v>
      </c>
      <c r="E135" s="434" t="s">
        <v>353</v>
      </c>
      <c r="F135" s="108" t="s">
        <v>344</v>
      </c>
      <c r="G135" s="108" t="s">
        <v>345</v>
      </c>
      <c r="H135" s="399" t="s">
        <v>18</v>
      </c>
      <c r="I135" s="435"/>
      <c r="J135" s="399" t="s">
        <v>19</v>
      </c>
      <c r="K135" s="111">
        <f t="shared" si="110"/>
        <v>9</v>
      </c>
      <c r="L135" s="166" t="s">
        <v>187</v>
      </c>
      <c r="M135" s="401">
        <v>0</v>
      </c>
      <c r="N135" s="402">
        <f t="shared" ref="N135:N198" si="160">ROUND(O135,2)</f>
        <v>1621.56</v>
      </c>
      <c r="O135" s="403">
        <v>1621.56</v>
      </c>
      <c r="P135" s="110">
        <f t="shared" si="111"/>
        <v>14594.039999999999</v>
      </c>
      <c r="Q135" s="153" t="s">
        <v>139</v>
      </c>
      <c r="R135" s="113">
        <f t="shared" si="112"/>
        <v>2</v>
      </c>
      <c r="S135" s="114">
        <f t="shared" si="113"/>
        <v>3243.12</v>
      </c>
      <c r="T135" s="113">
        <f t="shared" si="114"/>
        <v>3</v>
      </c>
      <c r="U135" s="115">
        <f t="shared" si="115"/>
        <v>4864.68</v>
      </c>
      <c r="V135" s="113">
        <f t="shared" si="116"/>
        <v>2</v>
      </c>
      <c r="W135" s="115">
        <f t="shared" si="117"/>
        <v>3243.12</v>
      </c>
      <c r="X135" s="113">
        <f t="shared" si="118"/>
        <v>2</v>
      </c>
      <c r="Y135" s="115">
        <f t="shared" si="119"/>
        <v>3243.12</v>
      </c>
      <c r="Z135" s="116">
        <f t="shared" si="120"/>
        <v>14594.04</v>
      </c>
      <c r="AA135" s="117" t="b">
        <f t="shared" si="121"/>
        <v>1</v>
      </c>
      <c r="AB135" s="435"/>
      <c r="AC135" s="436"/>
      <c r="AD135" s="399" t="s">
        <v>22</v>
      </c>
      <c r="AE135" s="108" t="s">
        <v>23</v>
      </c>
      <c r="AF135" s="437"/>
      <c r="AG135" s="438"/>
      <c r="AH135" s="127">
        <v>0</v>
      </c>
      <c r="AI135" s="407">
        <f t="shared" si="122"/>
        <v>0</v>
      </c>
      <c r="AJ135" s="21">
        <v>1</v>
      </c>
      <c r="AK135" s="407">
        <f t="shared" si="123"/>
        <v>1621.56</v>
      </c>
      <c r="AL135" s="21">
        <v>1</v>
      </c>
      <c r="AM135" s="407">
        <f t="shared" si="124"/>
        <v>1621.56</v>
      </c>
      <c r="AN135" s="21">
        <v>1</v>
      </c>
      <c r="AO135" s="407">
        <f t="shared" si="125"/>
        <v>1621.56</v>
      </c>
      <c r="AP135" s="21">
        <v>1</v>
      </c>
      <c r="AQ135" s="407">
        <f t="shared" si="126"/>
        <v>1621.56</v>
      </c>
      <c r="AR135" s="21">
        <v>1</v>
      </c>
      <c r="AS135" s="407">
        <f t="shared" si="127"/>
        <v>1621.56</v>
      </c>
      <c r="AT135" s="21">
        <v>0</v>
      </c>
      <c r="AU135" s="407">
        <f t="shared" si="128"/>
        <v>0</v>
      </c>
      <c r="AV135" s="21">
        <v>1</v>
      </c>
      <c r="AW135" s="407">
        <f t="shared" si="129"/>
        <v>1621.56</v>
      </c>
      <c r="AX135" s="21">
        <v>1</v>
      </c>
      <c r="AY135" s="407">
        <f t="shared" si="130"/>
        <v>1621.56</v>
      </c>
      <c r="AZ135" s="21">
        <v>1</v>
      </c>
      <c r="BA135" s="407">
        <f t="shared" si="131"/>
        <v>1621.56</v>
      </c>
      <c r="BB135" s="21">
        <v>1</v>
      </c>
      <c r="BC135" s="407">
        <f t="shared" si="132"/>
        <v>1621.56</v>
      </c>
      <c r="BD135" s="21">
        <v>0</v>
      </c>
      <c r="BE135" s="407">
        <f t="shared" si="133"/>
        <v>0</v>
      </c>
      <c r="BF135" s="408">
        <f t="shared" si="134"/>
        <v>14594.039999999999</v>
      </c>
      <c r="BG135" s="408">
        <f t="shared" si="135"/>
        <v>14594.039999999997</v>
      </c>
      <c r="BH135" s="409" t="b">
        <f t="shared" si="136"/>
        <v>1</v>
      </c>
      <c r="BI135" s="408">
        <f t="shared" si="137"/>
        <v>0</v>
      </c>
      <c r="BJ135" s="410">
        <f t="shared" si="139"/>
        <v>21410862</v>
      </c>
      <c r="BK135" s="411">
        <v>348</v>
      </c>
      <c r="BL135" s="411">
        <v>5</v>
      </c>
      <c r="BM135" s="412">
        <f t="shared" si="140"/>
        <v>2</v>
      </c>
      <c r="BN135" s="412">
        <f t="shared" si="141"/>
        <v>3</v>
      </c>
      <c r="BO135" s="412">
        <f t="shared" si="142"/>
        <v>2</v>
      </c>
      <c r="BP135" s="412">
        <f t="shared" si="143"/>
        <v>2</v>
      </c>
      <c r="BQ135" s="413">
        <f t="shared" si="144"/>
        <v>1621.56</v>
      </c>
      <c r="BR135" s="414">
        <f t="shared" si="138"/>
        <v>0</v>
      </c>
      <c r="BS135" s="414">
        <v>0</v>
      </c>
      <c r="BT135" s="414">
        <v>1</v>
      </c>
      <c r="BU135" s="414" t="s">
        <v>139</v>
      </c>
      <c r="BV135" s="414" t="str">
        <f t="shared" si="145"/>
        <v>0</v>
      </c>
      <c r="BW135" s="414" t="str">
        <f t="shared" si="146"/>
        <v>0</v>
      </c>
      <c r="BX135" s="414" t="str">
        <f t="shared" si="147"/>
        <v>1</v>
      </c>
      <c r="BY135" s="414" t="s">
        <v>23</v>
      </c>
      <c r="BZ135" s="408">
        <f t="shared" si="148"/>
        <v>0</v>
      </c>
      <c r="CA135" s="408">
        <f t="shared" si="149"/>
        <v>1621.56</v>
      </c>
      <c r="CB135" s="408">
        <f t="shared" si="150"/>
        <v>1621.56</v>
      </c>
      <c r="CC135" s="408">
        <f t="shared" si="151"/>
        <v>1621.56</v>
      </c>
      <c r="CD135" s="408">
        <f t="shared" si="152"/>
        <v>1621.56</v>
      </c>
      <c r="CE135" s="408">
        <f t="shared" si="153"/>
        <v>1621.56</v>
      </c>
      <c r="CF135" s="408">
        <f t="shared" si="154"/>
        <v>0</v>
      </c>
      <c r="CG135" s="408">
        <f t="shared" si="155"/>
        <v>1621.56</v>
      </c>
      <c r="CH135" s="408">
        <f t="shared" si="156"/>
        <v>1621.56</v>
      </c>
      <c r="CI135" s="408">
        <f t="shared" si="157"/>
        <v>1621.56</v>
      </c>
      <c r="CJ135" s="253">
        <f t="shared" si="158"/>
        <v>1621.56</v>
      </c>
      <c r="CK135" s="253">
        <f t="shared" si="159"/>
        <v>0</v>
      </c>
    </row>
    <row r="136" spans="2:89" x14ac:dyDescent="0.3">
      <c r="B136" s="396">
        <v>78</v>
      </c>
      <c r="C136" s="192">
        <v>214011</v>
      </c>
      <c r="D136" s="397">
        <v>21410174</v>
      </c>
      <c r="E136" s="434" t="s">
        <v>354</v>
      </c>
      <c r="F136" s="108" t="s">
        <v>344</v>
      </c>
      <c r="G136" s="108" t="s">
        <v>345</v>
      </c>
      <c r="H136" s="399" t="s">
        <v>18</v>
      </c>
      <c r="I136" s="435"/>
      <c r="J136" s="399" t="s">
        <v>19</v>
      </c>
      <c r="K136" s="111">
        <f t="shared" si="110"/>
        <v>0</v>
      </c>
      <c r="L136" s="166" t="s">
        <v>187</v>
      </c>
      <c r="M136" s="401">
        <v>0</v>
      </c>
      <c r="N136" s="402">
        <f t="shared" si="160"/>
        <v>2538.31</v>
      </c>
      <c r="O136" s="403">
        <v>2538.31</v>
      </c>
      <c r="P136" s="110">
        <f t="shared" si="111"/>
        <v>0</v>
      </c>
      <c r="Q136" s="153" t="s">
        <v>139</v>
      </c>
      <c r="R136" s="113">
        <f t="shared" si="112"/>
        <v>0</v>
      </c>
      <c r="S136" s="114">
        <f t="shared" si="113"/>
        <v>0</v>
      </c>
      <c r="T136" s="113">
        <f t="shared" si="114"/>
        <v>0</v>
      </c>
      <c r="U136" s="115">
        <f t="shared" si="115"/>
        <v>0</v>
      </c>
      <c r="V136" s="113">
        <f t="shared" si="116"/>
        <v>0</v>
      </c>
      <c r="W136" s="115">
        <f t="shared" si="117"/>
        <v>0</v>
      </c>
      <c r="X136" s="113">
        <f t="shared" si="118"/>
        <v>0</v>
      </c>
      <c r="Y136" s="115">
        <f t="shared" si="119"/>
        <v>0</v>
      </c>
      <c r="Z136" s="116">
        <f t="shared" si="120"/>
        <v>0</v>
      </c>
      <c r="AA136" s="117" t="b">
        <f t="shared" si="121"/>
        <v>1</v>
      </c>
      <c r="AB136" s="435"/>
      <c r="AC136" s="436"/>
      <c r="AD136" s="399" t="s">
        <v>22</v>
      </c>
      <c r="AE136" s="108" t="s">
        <v>23</v>
      </c>
      <c r="AF136" s="437"/>
      <c r="AG136" s="438"/>
      <c r="AH136" s="127">
        <v>0</v>
      </c>
      <c r="AI136" s="407">
        <f t="shared" si="122"/>
        <v>0</v>
      </c>
      <c r="AJ136" s="21">
        <v>0</v>
      </c>
      <c r="AK136" s="407">
        <f t="shared" si="123"/>
        <v>0</v>
      </c>
      <c r="AL136" s="21">
        <v>0</v>
      </c>
      <c r="AM136" s="407">
        <f t="shared" si="124"/>
        <v>0</v>
      </c>
      <c r="AN136" s="21">
        <v>0</v>
      </c>
      <c r="AO136" s="407">
        <f t="shared" si="125"/>
        <v>0</v>
      </c>
      <c r="AP136" s="21">
        <v>0</v>
      </c>
      <c r="AQ136" s="407">
        <f t="shared" si="126"/>
        <v>0</v>
      </c>
      <c r="AR136" s="21">
        <v>0</v>
      </c>
      <c r="AS136" s="407">
        <f t="shared" si="127"/>
        <v>0</v>
      </c>
      <c r="AT136" s="21">
        <v>0</v>
      </c>
      <c r="AU136" s="407">
        <f t="shared" si="128"/>
        <v>0</v>
      </c>
      <c r="AV136" s="21">
        <v>0</v>
      </c>
      <c r="AW136" s="407">
        <f t="shared" si="129"/>
        <v>0</v>
      </c>
      <c r="AX136" s="21">
        <v>0</v>
      </c>
      <c r="AY136" s="407">
        <f t="shared" si="130"/>
        <v>0</v>
      </c>
      <c r="AZ136" s="21">
        <v>0</v>
      </c>
      <c r="BA136" s="407">
        <f t="shared" si="131"/>
        <v>0</v>
      </c>
      <c r="BB136" s="21">
        <v>0</v>
      </c>
      <c r="BC136" s="407">
        <f t="shared" si="132"/>
        <v>0</v>
      </c>
      <c r="BD136" s="21">
        <v>0</v>
      </c>
      <c r="BE136" s="407">
        <f t="shared" si="133"/>
        <v>0</v>
      </c>
      <c r="BF136" s="408">
        <f t="shared" si="134"/>
        <v>0</v>
      </c>
      <c r="BG136" s="408">
        <f t="shared" si="135"/>
        <v>0</v>
      </c>
      <c r="BH136" s="409" t="b">
        <f t="shared" si="136"/>
        <v>1</v>
      </c>
      <c r="BI136" s="408">
        <f t="shared" si="137"/>
        <v>0</v>
      </c>
      <c r="BJ136" s="410">
        <f t="shared" si="139"/>
        <v>21410174</v>
      </c>
      <c r="BK136" s="411">
        <v>348</v>
      </c>
      <c r="BL136" s="411">
        <v>5</v>
      </c>
      <c r="BM136" s="412">
        <f t="shared" si="140"/>
        <v>0</v>
      </c>
      <c r="BN136" s="412">
        <f t="shared" si="141"/>
        <v>0</v>
      </c>
      <c r="BO136" s="412">
        <f t="shared" si="142"/>
        <v>0</v>
      </c>
      <c r="BP136" s="412">
        <f t="shared" si="143"/>
        <v>0</v>
      </c>
      <c r="BQ136" s="413">
        <f t="shared" si="144"/>
        <v>2538.31</v>
      </c>
      <c r="BR136" s="414">
        <f t="shared" si="138"/>
        <v>0</v>
      </c>
      <c r="BS136" s="414">
        <v>0</v>
      </c>
      <c r="BT136" s="414">
        <v>1</v>
      </c>
      <c r="BU136" s="414" t="s">
        <v>139</v>
      </c>
      <c r="BV136" s="414" t="str">
        <f t="shared" si="145"/>
        <v>0</v>
      </c>
      <c r="BW136" s="414" t="str">
        <f t="shared" si="146"/>
        <v>0</v>
      </c>
      <c r="BX136" s="414" t="str">
        <f t="shared" si="147"/>
        <v>1</v>
      </c>
      <c r="BY136" s="414" t="s">
        <v>23</v>
      </c>
      <c r="BZ136" s="408">
        <f t="shared" si="148"/>
        <v>0</v>
      </c>
      <c r="CA136" s="408">
        <f t="shared" si="149"/>
        <v>0</v>
      </c>
      <c r="CB136" s="408">
        <f t="shared" si="150"/>
        <v>0</v>
      </c>
      <c r="CC136" s="408">
        <f t="shared" si="151"/>
        <v>0</v>
      </c>
      <c r="CD136" s="408">
        <f t="shared" si="152"/>
        <v>0</v>
      </c>
      <c r="CE136" s="408">
        <f t="shared" si="153"/>
        <v>0</v>
      </c>
      <c r="CF136" s="408">
        <f t="shared" si="154"/>
        <v>0</v>
      </c>
      <c r="CG136" s="408">
        <f t="shared" si="155"/>
        <v>0</v>
      </c>
      <c r="CH136" s="408">
        <f t="shared" si="156"/>
        <v>0</v>
      </c>
      <c r="CI136" s="408">
        <f t="shared" si="157"/>
        <v>0</v>
      </c>
      <c r="CJ136" s="253">
        <f t="shared" si="158"/>
        <v>0</v>
      </c>
      <c r="CK136" s="253">
        <f t="shared" si="159"/>
        <v>0</v>
      </c>
    </row>
    <row r="137" spans="2:89" x14ac:dyDescent="0.3">
      <c r="B137" s="396">
        <v>79</v>
      </c>
      <c r="C137" s="192">
        <v>214011</v>
      </c>
      <c r="D137" s="397">
        <v>21410431</v>
      </c>
      <c r="E137" s="434" t="s">
        <v>181</v>
      </c>
      <c r="F137" s="108" t="s">
        <v>344</v>
      </c>
      <c r="G137" s="108" t="s">
        <v>345</v>
      </c>
      <c r="H137" s="399" t="s">
        <v>18</v>
      </c>
      <c r="I137" s="435"/>
      <c r="J137" s="399" t="s">
        <v>19</v>
      </c>
      <c r="K137" s="111">
        <f t="shared" si="110"/>
        <v>0</v>
      </c>
      <c r="L137" s="166" t="s">
        <v>187</v>
      </c>
      <c r="M137" s="401">
        <v>0</v>
      </c>
      <c r="N137" s="402">
        <f t="shared" si="160"/>
        <v>4340.6000000000004</v>
      </c>
      <c r="O137" s="403">
        <v>4340.6000000000004</v>
      </c>
      <c r="P137" s="110">
        <f t="shared" si="111"/>
        <v>0</v>
      </c>
      <c r="Q137" s="153" t="s">
        <v>139</v>
      </c>
      <c r="R137" s="113">
        <f t="shared" si="112"/>
        <v>0</v>
      </c>
      <c r="S137" s="114">
        <f t="shared" si="113"/>
        <v>0</v>
      </c>
      <c r="T137" s="113">
        <f t="shared" si="114"/>
        <v>0</v>
      </c>
      <c r="U137" s="115">
        <f t="shared" si="115"/>
        <v>0</v>
      </c>
      <c r="V137" s="113">
        <f t="shared" si="116"/>
        <v>0</v>
      </c>
      <c r="W137" s="115">
        <f t="shared" si="117"/>
        <v>0</v>
      </c>
      <c r="X137" s="113">
        <f t="shared" si="118"/>
        <v>0</v>
      </c>
      <c r="Y137" s="115">
        <f t="shared" si="119"/>
        <v>0</v>
      </c>
      <c r="Z137" s="116">
        <f t="shared" si="120"/>
        <v>0</v>
      </c>
      <c r="AA137" s="117" t="b">
        <f t="shared" si="121"/>
        <v>1</v>
      </c>
      <c r="AB137" s="435"/>
      <c r="AC137" s="436"/>
      <c r="AD137" s="399" t="s">
        <v>22</v>
      </c>
      <c r="AE137" s="108" t="s">
        <v>23</v>
      </c>
      <c r="AF137" s="437"/>
      <c r="AG137" s="438"/>
      <c r="AH137" s="127">
        <v>0</v>
      </c>
      <c r="AI137" s="407">
        <f t="shared" si="122"/>
        <v>0</v>
      </c>
      <c r="AJ137" s="21">
        <v>0</v>
      </c>
      <c r="AK137" s="407">
        <f t="shared" si="123"/>
        <v>0</v>
      </c>
      <c r="AL137" s="21">
        <v>0</v>
      </c>
      <c r="AM137" s="407">
        <f t="shared" si="124"/>
        <v>0</v>
      </c>
      <c r="AN137" s="21">
        <v>0</v>
      </c>
      <c r="AO137" s="407">
        <f t="shared" si="125"/>
        <v>0</v>
      </c>
      <c r="AP137" s="21">
        <v>0</v>
      </c>
      <c r="AQ137" s="407">
        <f t="shared" si="126"/>
        <v>0</v>
      </c>
      <c r="AR137" s="21">
        <v>0</v>
      </c>
      <c r="AS137" s="407">
        <f t="shared" si="127"/>
        <v>0</v>
      </c>
      <c r="AT137" s="21">
        <v>0</v>
      </c>
      <c r="AU137" s="407">
        <f t="shared" si="128"/>
        <v>0</v>
      </c>
      <c r="AV137" s="21">
        <v>0</v>
      </c>
      <c r="AW137" s="407">
        <f t="shared" si="129"/>
        <v>0</v>
      </c>
      <c r="AX137" s="21">
        <v>0</v>
      </c>
      <c r="AY137" s="407">
        <f t="shared" si="130"/>
        <v>0</v>
      </c>
      <c r="AZ137" s="21">
        <v>0</v>
      </c>
      <c r="BA137" s="407">
        <f t="shared" si="131"/>
        <v>0</v>
      </c>
      <c r="BB137" s="21">
        <v>0</v>
      </c>
      <c r="BC137" s="407">
        <f t="shared" si="132"/>
        <v>0</v>
      </c>
      <c r="BD137" s="21">
        <v>0</v>
      </c>
      <c r="BE137" s="407">
        <f t="shared" si="133"/>
        <v>0</v>
      </c>
      <c r="BF137" s="408">
        <f t="shared" si="134"/>
        <v>0</v>
      </c>
      <c r="BG137" s="408">
        <f t="shared" si="135"/>
        <v>0</v>
      </c>
      <c r="BH137" s="409" t="b">
        <f t="shared" si="136"/>
        <v>1</v>
      </c>
      <c r="BI137" s="408">
        <f t="shared" si="137"/>
        <v>0</v>
      </c>
      <c r="BJ137" s="410">
        <f t="shared" si="139"/>
        <v>21410431</v>
      </c>
      <c r="BK137" s="411">
        <v>348</v>
      </c>
      <c r="BL137" s="411">
        <v>5</v>
      </c>
      <c r="BM137" s="412">
        <f t="shared" si="140"/>
        <v>0</v>
      </c>
      <c r="BN137" s="412">
        <f t="shared" si="141"/>
        <v>0</v>
      </c>
      <c r="BO137" s="412">
        <f t="shared" si="142"/>
        <v>0</v>
      </c>
      <c r="BP137" s="412">
        <f t="shared" si="143"/>
        <v>0</v>
      </c>
      <c r="BQ137" s="413">
        <f t="shared" si="144"/>
        <v>4340.6000000000004</v>
      </c>
      <c r="BR137" s="414">
        <f t="shared" si="138"/>
        <v>0</v>
      </c>
      <c r="BS137" s="414">
        <v>0</v>
      </c>
      <c r="BT137" s="414">
        <v>1</v>
      </c>
      <c r="BU137" s="414" t="s">
        <v>139</v>
      </c>
      <c r="BV137" s="414" t="str">
        <f t="shared" si="145"/>
        <v>0</v>
      </c>
      <c r="BW137" s="414" t="str">
        <f t="shared" si="146"/>
        <v>0</v>
      </c>
      <c r="BX137" s="414" t="str">
        <f t="shared" si="147"/>
        <v>1</v>
      </c>
      <c r="BY137" s="414" t="s">
        <v>23</v>
      </c>
      <c r="BZ137" s="408">
        <f t="shared" si="148"/>
        <v>0</v>
      </c>
      <c r="CA137" s="408">
        <f t="shared" si="149"/>
        <v>0</v>
      </c>
      <c r="CB137" s="408">
        <f t="shared" si="150"/>
        <v>0</v>
      </c>
      <c r="CC137" s="408">
        <f t="shared" si="151"/>
        <v>0</v>
      </c>
      <c r="CD137" s="408">
        <f t="shared" si="152"/>
        <v>0</v>
      </c>
      <c r="CE137" s="408">
        <f t="shared" si="153"/>
        <v>0</v>
      </c>
      <c r="CF137" s="408">
        <f t="shared" si="154"/>
        <v>0</v>
      </c>
      <c r="CG137" s="408">
        <f t="shared" si="155"/>
        <v>0</v>
      </c>
      <c r="CH137" s="408">
        <f t="shared" si="156"/>
        <v>0</v>
      </c>
      <c r="CI137" s="408">
        <f t="shared" si="157"/>
        <v>0</v>
      </c>
      <c r="CJ137" s="253">
        <f t="shared" si="158"/>
        <v>0</v>
      </c>
      <c r="CK137" s="253">
        <f t="shared" si="159"/>
        <v>0</v>
      </c>
    </row>
    <row r="138" spans="2:89" x14ac:dyDescent="0.3">
      <c r="B138" s="396">
        <v>80</v>
      </c>
      <c r="C138" s="192">
        <v>214011</v>
      </c>
      <c r="D138" s="397">
        <v>21410018</v>
      </c>
      <c r="E138" s="434" t="s">
        <v>276</v>
      </c>
      <c r="F138" s="108" t="s">
        <v>344</v>
      </c>
      <c r="G138" s="108" t="s">
        <v>345</v>
      </c>
      <c r="H138" s="399" t="s">
        <v>18</v>
      </c>
      <c r="I138" s="435"/>
      <c r="J138" s="399" t="s">
        <v>19</v>
      </c>
      <c r="K138" s="111">
        <f t="shared" si="110"/>
        <v>26</v>
      </c>
      <c r="L138" s="166" t="s">
        <v>187</v>
      </c>
      <c r="M138" s="401">
        <v>0</v>
      </c>
      <c r="N138" s="402">
        <f t="shared" si="160"/>
        <v>300</v>
      </c>
      <c r="O138" s="403">
        <v>300</v>
      </c>
      <c r="P138" s="110">
        <f t="shared" si="111"/>
        <v>7800</v>
      </c>
      <c r="Q138" s="153" t="s">
        <v>139</v>
      </c>
      <c r="R138" s="113">
        <f t="shared" si="112"/>
        <v>0</v>
      </c>
      <c r="S138" s="114">
        <f t="shared" si="113"/>
        <v>0</v>
      </c>
      <c r="T138" s="113">
        <f t="shared" si="114"/>
        <v>6</v>
      </c>
      <c r="U138" s="115">
        <f t="shared" si="115"/>
        <v>1800</v>
      </c>
      <c r="V138" s="113">
        <f t="shared" si="116"/>
        <v>10</v>
      </c>
      <c r="W138" s="115">
        <f t="shared" si="117"/>
        <v>3000</v>
      </c>
      <c r="X138" s="113">
        <f t="shared" si="118"/>
        <v>10</v>
      </c>
      <c r="Y138" s="115">
        <f t="shared" si="119"/>
        <v>3000</v>
      </c>
      <c r="Z138" s="116">
        <f t="shared" si="120"/>
        <v>7800</v>
      </c>
      <c r="AA138" s="117" t="b">
        <f t="shared" si="121"/>
        <v>1</v>
      </c>
      <c r="AB138" s="435"/>
      <c r="AC138" s="436"/>
      <c r="AD138" s="399" t="s">
        <v>22</v>
      </c>
      <c r="AE138" s="108" t="s">
        <v>23</v>
      </c>
      <c r="AF138" s="437"/>
      <c r="AG138" s="438"/>
      <c r="AH138" s="127">
        <v>0</v>
      </c>
      <c r="AI138" s="407">
        <f t="shared" si="122"/>
        <v>0</v>
      </c>
      <c r="AJ138" s="21">
        <v>0</v>
      </c>
      <c r="AK138" s="407">
        <f t="shared" si="123"/>
        <v>0</v>
      </c>
      <c r="AL138" s="21">
        <v>0</v>
      </c>
      <c r="AM138" s="407">
        <f t="shared" si="124"/>
        <v>0</v>
      </c>
      <c r="AN138" s="21">
        <v>0</v>
      </c>
      <c r="AO138" s="407">
        <f t="shared" si="125"/>
        <v>0</v>
      </c>
      <c r="AP138" s="21">
        <v>3</v>
      </c>
      <c r="AQ138" s="407">
        <f t="shared" si="126"/>
        <v>900</v>
      </c>
      <c r="AR138" s="21">
        <v>3</v>
      </c>
      <c r="AS138" s="407">
        <f t="shared" si="127"/>
        <v>900</v>
      </c>
      <c r="AT138" s="21">
        <v>4</v>
      </c>
      <c r="AU138" s="407">
        <f t="shared" si="128"/>
        <v>1200</v>
      </c>
      <c r="AV138" s="21">
        <v>3</v>
      </c>
      <c r="AW138" s="407">
        <f t="shared" si="129"/>
        <v>900</v>
      </c>
      <c r="AX138" s="21">
        <v>3</v>
      </c>
      <c r="AY138" s="407">
        <f t="shared" si="130"/>
        <v>900</v>
      </c>
      <c r="AZ138" s="21">
        <v>3</v>
      </c>
      <c r="BA138" s="407">
        <f t="shared" si="131"/>
        <v>900</v>
      </c>
      <c r="BB138" s="21">
        <v>3</v>
      </c>
      <c r="BC138" s="407">
        <f t="shared" si="132"/>
        <v>900</v>
      </c>
      <c r="BD138" s="21">
        <v>4</v>
      </c>
      <c r="BE138" s="407">
        <f t="shared" si="133"/>
        <v>1200</v>
      </c>
      <c r="BF138" s="408">
        <f t="shared" si="134"/>
        <v>7800</v>
      </c>
      <c r="BG138" s="408">
        <f t="shared" si="135"/>
        <v>7800</v>
      </c>
      <c r="BH138" s="409" t="b">
        <f t="shared" si="136"/>
        <v>1</v>
      </c>
      <c r="BI138" s="408">
        <f t="shared" si="137"/>
        <v>0</v>
      </c>
      <c r="BJ138" s="410">
        <f t="shared" si="139"/>
        <v>21410018</v>
      </c>
      <c r="BK138" s="411">
        <v>348</v>
      </c>
      <c r="BL138" s="411">
        <v>5</v>
      </c>
      <c r="BM138" s="412">
        <f t="shared" si="140"/>
        <v>0</v>
      </c>
      <c r="BN138" s="412">
        <f t="shared" si="141"/>
        <v>6</v>
      </c>
      <c r="BO138" s="412">
        <f t="shared" si="142"/>
        <v>10</v>
      </c>
      <c r="BP138" s="412">
        <f t="shared" si="143"/>
        <v>10</v>
      </c>
      <c r="BQ138" s="413">
        <f t="shared" si="144"/>
        <v>300</v>
      </c>
      <c r="BR138" s="414">
        <f t="shared" si="138"/>
        <v>0</v>
      </c>
      <c r="BS138" s="414">
        <v>0</v>
      </c>
      <c r="BT138" s="414">
        <v>1</v>
      </c>
      <c r="BU138" s="414" t="s">
        <v>139</v>
      </c>
      <c r="BV138" s="414" t="str">
        <f t="shared" si="145"/>
        <v>0</v>
      </c>
      <c r="BW138" s="414" t="str">
        <f t="shared" si="146"/>
        <v>0</v>
      </c>
      <c r="BX138" s="414" t="str">
        <f t="shared" si="147"/>
        <v>1</v>
      </c>
      <c r="BY138" s="414" t="s">
        <v>23</v>
      </c>
      <c r="BZ138" s="408">
        <f t="shared" si="148"/>
        <v>0</v>
      </c>
      <c r="CA138" s="408">
        <f t="shared" si="149"/>
        <v>0</v>
      </c>
      <c r="CB138" s="408">
        <f t="shared" si="150"/>
        <v>0</v>
      </c>
      <c r="CC138" s="408">
        <f t="shared" si="151"/>
        <v>0</v>
      </c>
      <c r="CD138" s="408">
        <f t="shared" si="152"/>
        <v>900</v>
      </c>
      <c r="CE138" s="408">
        <f t="shared" si="153"/>
        <v>900</v>
      </c>
      <c r="CF138" s="408">
        <f t="shared" si="154"/>
        <v>1200</v>
      </c>
      <c r="CG138" s="408">
        <f t="shared" si="155"/>
        <v>900</v>
      </c>
      <c r="CH138" s="408">
        <f t="shared" si="156"/>
        <v>900</v>
      </c>
      <c r="CI138" s="408">
        <f t="shared" si="157"/>
        <v>900</v>
      </c>
      <c r="CJ138" s="253">
        <f t="shared" si="158"/>
        <v>900</v>
      </c>
      <c r="CK138" s="253">
        <f t="shared" si="159"/>
        <v>1200</v>
      </c>
    </row>
    <row r="139" spans="2:89" x14ac:dyDescent="0.3">
      <c r="B139" s="396">
        <v>81</v>
      </c>
      <c r="C139" s="192">
        <v>214011</v>
      </c>
      <c r="D139" s="397">
        <v>21419282</v>
      </c>
      <c r="E139" s="434" t="s">
        <v>277</v>
      </c>
      <c r="F139" s="108" t="s">
        <v>344</v>
      </c>
      <c r="G139" s="108" t="s">
        <v>345</v>
      </c>
      <c r="H139" s="399" t="s">
        <v>18</v>
      </c>
      <c r="I139" s="435"/>
      <c r="J139" s="399" t="s">
        <v>19</v>
      </c>
      <c r="K139" s="111">
        <f t="shared" si="110"/>
        <v>26</v>
      </c>
      <c r="L139" s="166" t="s">
        <v>187</v>
      </c>
      <c r="M139" s="401">
        <v>0</v>
      </c>
      <c r="N139" s="402">
        <f t="shared" si="160"/>
        <v>182.7</v>
      </c>
      <c r="O139" s="403">
        <v>182.7</v>
      </c>
      <c r="P139" s="110">
        <f t="shared" si="111"/>
        <v>4750.2</v>
      </c>
      <c r="Q139" s="153" t="s">
        <v>139</v>
      </c>
      <c r="R139" s="113">
        <f t="shared" si="112"/>
        <v>0</v>
      </c>
      <c r="S139" s="114">
        <f t="shared" si="113"/>
        <v>0</v>
      </c>
      <c r="T139" s="113">
        <f t="shared" si="114"/>
        <v>6</v>
      </c>
      <c r="U139" s="115">
        <f t="shared" si="115"/>
        <v>1096.1999999999998</v>
      </c>
      <c r="V139" s="113">
        <f t="shared" si="116"/>
        <v>10</v>
      </c>
      <c r="W139" s="115">
        <f t="shared" si="117"/>
        <v>1827</v>
      </c>
      <c r="X139" s="113">
        <f t="shared" si="118"/>
        <v>10</v>
      </c>
      <c r="Y139" s="115">
        <f t="shared" si="119"/>
        <v>1827</v>
      </c>
      <c r="Z139" s="116">
        <f t="shared" si="120"/>
        <v>4750.2</v>
      </c>
      <c r="AA139" s="117" t="b">
        <f t="shared" si="121"/>
        <v>1</v>
      </c>
      <c r="AB139" s="435"/>
      <c r="AC139" s="436"/>
      <c r="AD139" s="399" t="s">
        <v>22</v>
      </c>
      <c r="AE139" s="108" t="s">
        <v>23</v>
      </c>
      <c r="AF139" s="437"/>
      <c r="AG139" s="438"/>
      <c r="AH139" s="127">
        <v>0</v>
      </c>
      <c r="AI139" s="407">
        <f t="shared" si="122"/>
        <v>0</v>
      </c>
      <c r="AJ139" s="21">
        <v>0</v>
      </c>
      <c r="AK139" s="407">
        <f t="shared" si="123"/>
        <v>0</v>
      </c>
      <c r="AL139" s="21">
        <v>0</v>
      </c>
      <c r="AM139" s="407">
        <f t="shared" si="124"/>
        <v>0</v>
      </c>
      <c r="AN139" s="21">
        <v>0</v>
      </c>
      <c r="AO139" s="407">
        <f t="shared" si="125"/>
        <v>0</v>
      </c>
      <c r="AP139" s="21">
        <v>3</v>
      </c>
      <c r="AQ139" s="407">
        <f t="shared" si="126"/>
        <v>548.09999999999991</v>
      </c>
      <c r="AR139" s="21">
        <v>3</v>
      </c>
      <c r="AS139" s="407">
        <f t="shared" si="127"/>
        <v>548.09999999999991</v>
      </c>
      <c r="AT139" s="21">
        <v>4</v>
      </c>
      <c r="AU139" s="407">
        <f t="shared" si="128"/>
        <v>730.8</v>
      </c>
      <c r="AV139" s="21">
        <v>3</v>
      </c>
      <c r="AW139" s="407">
        <f t="shared" si="129"/>
        <v>548.09999999999991</v>
      </c>
      <c r="AX139" s="21">
        <v>3</v>
      </c>
      <c r="AY139" s="407">
        <f t="shared" si="130"/>
        <v>548.09999999999991</v>
      </c>
      <c r="AZ139" s="21">
        <v>3</v>
      </c>
      <c r="BA139" s="407">
        <f t="shared" si="131"/>
        <v>548.09999999999991</v>
      </c>
      <c r="BB139" s="21">
        <v>3</v>
      </c>
      <c r="BC139" s="407">
        <f t="shared" si="132"/>
        <v>548.09999999999991</v>
      </c>
      <c r="BD139" s="21">
        <v>4</v>
      </c>
      <c r="BE139" s="407">
        <f t="shared" si="133"/>
        <v>730.8</v>
      </c>
      <c r="BF139" s="408">
        <f t="shared" si="134"/>
        <v>4750.2</v>
      </c>
      <c r="BG139" s="408">
        <f t="shared" si="135"/>
        <v>4750.1999999999989</v>
      </c>
      <c r="BH139" s="409" t="b">
        <f t="shared" si="136"/>
        <v>1</v>
      </c>
      <c r="BI139" s="408">
        <f t="shared" si="137"/>
        <v>0</v>
      </c>
      <c r="BJ139" s="410">
        <f t="shared" si="139"/>
        <v>21419282</v>
      </c>
      <c r="BK139" s="411">
        <v>348</v>
      </c>
      <c r="BL139" s="411">
        <v>5</v>
      </c>
      <c r="BM139" s="412">
        <f t="shared" si="140"/>
        <v>0</v>
      </c>
      <c r="BN139" s="412">
        <f t="shared" si="141"/>
        <v>6</v>
      </c>
      <c r="BO139" s="412">
        <f t="shared" si="142"/>
        <v>10</v>
      </c>
      <c r="BP139" s="412">
        <f t="shared" si="143"/>
        <v>10</v>
      </c>
      <c r="BQ139" s="413">
        <f t="shared" si="144"/>
        <v>182.7</v>
      </c>
      <c r="BR139" s="414">
        <f t="shared" si="138"/>
        <v>0</v>
      </c>
      <c r="BS139" s="414">
        <v>0</v>
      </c>
      <c r="BT139" s="414">
        <v>1</v>
      </c>
      <c r="BU139" s="414" t="s">
        <v>139</v>
      </c>
      <c r="BV139" s="414" t="str">
        <f t="shared" si="145"/>
        <v>0</v>
      </c>
      <c r="BW139" s="414" t="str">
        <f t="shared" si="146"/>
        <v>0</v>
      </c>
      <c r="BX139" s="414" t="str">
        <f t="shared" si="147"/>
        <v>1</v>
      </c>
      <c r="BY139" s="414" t="s">
        <v>23</v>
      </c>
      <c r="BZ139" s="408">
        <f t="shared" si="148"/>
        <v>0</v>
      </c>
      <c r="CA139" s="408">
        <f t="shared" si="149"/>
        <v>0</v>
      </c>
      <c r="CB139" s="408">
        <f t="shared" si="150"/>
        <v>0</v>
      </c>
      <c r="CC139" s="408">
        <f t="shared" si="151"/>
        <v>0</v>
      </c>
      <c r="CD139" s="408">
        <f t="shared" si="152"/>
        <v>548.09999999999991</v>
      </c>
      <c r="CE139" s="408">
        <f t="shared" si="153"/>
        <v>548.09999999999991</v>
      </c>
      <c r="CF139" s="408">
        <f t="shared" si="154"/>
        <v>730.8</v>
      </c>
      <c r="CG139" s="408">
        <f t="shared" si="155"/>
        <v>548.09999999999991</v>
      </c>
      <c r="CH139" s="408">
        <f t="shared" si="156"/>
        <v>548.09999999999991</v>
      </c>
      <c r="CI139" s="408">
        <f t="shared" si="157"/>
        <v>548.09999999999991</v>
      </c>
      <c r="CJ139" s="253">
        <f t="shared" si="158"/>
        <v>548.09999999999991</v>
      </c>
      <c r="CK139" s="253">
        <f t="shared" si="159"/>
        <v>730.8</v>
      </c>
    </row>
    <row r="140" spans="2:89" x14ac:dyDescent="0.3">
      <c r="B140" s="396">
        <v>82</v>
      </c>
      <c r="C140" s="192">
        <v>214011</v>
      </c>
      <c r="D140" s="397">
        <v>21419283</v>
      </c>
      <c r="E140" s="434" t="s">
        <v>278</v>
      </c>
      <c r="F140" s="108" t="s">
        <v>344</v>
      </c>
      <c r="G140" s="108" t="s">
        <v>345</v>
      </c>
      <c r="H140" s="399" t="s">
        <v>18</v>
      </c>
      <c r="I140" s="435"/>
      <c r="J140" s="399" t="s">
        <v>19</v>
      </c>
      <c r="K140" s="111">
        <f t="shared" si="110"/>
        <v>26</v>
      </c>
      <c r="L140" s="166" t="s">
        <v>187</v>
      </c>
      <c r="M140" s="401">
        <v>0</v>
      </c>
      <c r="N140" s="402">
        <f t="shared" si="160"/>
        <v>182.7</v>
      </c>
      <c r="O140" s="403">
        <v>182.7</v>
      </c>
      <c r="P140" s="110">
        <f t="shared" si="111"/>
        <v>4750.2</v>
      </c>
      <c r="Q140" s="153" t="s">
        <v>139</v>
      </c>
      <c r="R140" s="113">
        <f t="shared" si="112"/>
        <v>0</v>
      </c>
      <c r="S140" s="114">
        <f t="shared" si="113"/>
        <v>0</v>
      </c>
      <c r="T140" s="113">
        <f t="shared" si="114"/>
        <v>6</v>
      </c>
      <c r="U140" s="115">
        <f t="shared" si="115"/>
        <v>1096.1999999999998</v>
      </c>
      <c r="V140" s="113">
        <f t="shared" si="116"/>
        <v>10</v>
      </c>
      <c r="W140" s="115">
        <f t="shared" si="117"/>
        <v>1827</v>
      </c>
      <c r="X140" s="113">
        <f t="shared" si="118"/>
        <v>10</v>
      </c>
      <c r="Y140" s="115">
        <f t="shared" si="119"/>
        <v>1827</v>
      </c>
      <c r="Z140" s="116">
        <f t="shared" si="120"/>
        <v>4750.2</v>
      </c>
      <c r="AA140" s="117" t="b">
        <f t="shared" si="121"/>
        <v>1</v>
      </c>
      <c r="AB140" s="435"/>
      <c r="AC140" s="436"/>
      <c r="AD140" s="399" t="s">
        <v>22</v>
      </c>
      <c r="AE140" s="108" t="s">
        <v>23</v>
      </c>
      <c r="AF140" s="437"/>
      <c r="AG140" s="438"/>
      <c r="AH140" s="127">
        <v>0</v>
      </c>
      <c r="AI140" s="407">
        <f t="shared" si="122"/>
        <v>0</v>
      </c>
      <c r="AJ140" s="21">
        <v>0</v>
      </c>
      <c r="AK140" s="407">
        <f t="shared" si="123"/>
        <v>0</v>
      </c>
      <c r="AL140" s="21">
        <v>0</v>
      </c>
      <c r="AM140" s="407">
        <f t="shared" si="124"/>
        <v>0</v>
      </c>
      <c r="AN140" s="21">
        <v>0</v>
      </c>
      <c r="AO140" s="407">
        <f t="shared" si="125"/>
        <v>0</v>
      </c>
      <c r="AP140" s="21">
        <v>3</v>
      </c>
      <c r="AQ140" s="407">
        <f t="shared" si="126"/>
        <v>548.09999999999991</v>
      </c>
      <c r="AR140" s="21">
        <v>3</v>
      </c>
      <c r="AS140" s="407">
        <f t="shared" si="127"/>
        <v>548.09999999999991</v>
      </c>
      <c r="AT140" s="21">
        <v>4</v>
      </c>
      <c r="AU140" s="407">
        <f t="shared" si="128"/>
        <v>730.8</v>
      </c>
      <c r="AV140" s="21">
        <v>3</v>
      </c>
      <c r="AW140" s="407">
        <f t="shared" si="129"/>
        <v>548.09999999999991</v>
      </c>
      <c r="AX140" s="21">
        <v>3</v>
      </c>
      <c r="AY140" s="407">
        <f t="shared" si="130"/>
        <v>548.09999999999991</v>
      </c>
      <c r="AZ140" s="21">
        <v>3</v>
      </c>
      <c r="BA140" s="407">
        <f t="shared" si="131"/>
        <v>548.09999999999991</v>
      </c>
      <c r="BB140" s="21">
        <v>3</v>
      </c>
      <c r="BC140" s="407">
        <f t="shared" si="132"/>
        <v>548.09999999999991</v>
      </c>
      <c r="BD140" s="21">
        <v>4</v>
      </c>
      <c r="BE140" s="407">
        <f t="shared" si="133"/>
        <v>730.8</v>
      </c>
      <c r="BF140" s="408">
        <f t="shared" si="134"/>
        <v>4750.2</v>
      </c>
      <c r="BG140" s="408">
        <f t="shared" si="135"/>
        <v>4750.1999999999989</v>
      </c>
      <c r="BH140" s="409" t="b">
        <f t="shared" si="136"/>
        <v>1</v>
      </c>
      <c r="BI140" s="408">
        <f t="shared" si="137"/>
        <v>0</v>
      </c>
      <c r="BJ140" s="410">
        <f t="shared" si="139"/>
        <v>21419283</v>
      </c>
      <c r="BK140" s="411">
        <v>348</v>
      </c>
      <c r="BL140" s="411">
        <v>5</v>
      </c>
      <c r="BM140" s="412">
        <f t="shared" si="140"/>
        <v>0</v>
      </c>
      <c r="BN140" s="412">
        <f t="shared" si="141"/>
        <v>6</v>
      </c>
      <c r="BO140" s="412">
        <f t="shared" si="142"/>
        <v>10</v>
      </c>
      <c r="BP140" s="412">
        <f t="shared" si="143"/>
        <v>10</v>
      </c>
      <c r="BQ140" s="413">
        <f t="shared" si="144"/>
        <v>182.7</v>
      </c>
      <c r="BR140" s="414">
        <f t="shared" si="138"/>
        <v>0</v>
      </c>
      <c r="BS140" s="414">
        <v>0</v>
      </c>
      <c r="BT140" s="414">
        <v>1</v>
      </c>
      <c r="BU140" s="414" t="s">
        <v>139</v>
      </c>
      <c r="BV140" s="414" t="str">
        <f t="shared" si="145"/>
        <v>0</v>
      </c>
      <c r="BW140" s="414" t="str">
        <f t="shared" si="146"/>
        <v>0</v>
      </c>
      <c r="BX140" s="414" t="str">
        <f t="shared" si="147"/>
        <v>1</v>
      </c>
      <c r="BY140" s="414" t="s">
        <v>23</v>
      </c>
      <c r="BZ140" s="408">
        <f t="shared" si="148"/>
        <v>0</v>
      </c>
      <c r="CA140" s="408">
        <f t="shared" si="149"/>
        <v>0</v>
      </c>
      <c r="CB140" s="408">
        <f t="shared" si="150"/>
        <v>0</v>
      </c>
      <c r="CC140" s="408">
        <f t="shared" si="151"/>
        <v>0</v>
      </c>
      <c r="CD140" s="408">
        <f t="shared" si="152"/>
        <v>548.09999999999991</v>
      </c>
      <c r="CE140" s="408">
        <f t="shared" si="153"/>
        <v>548.09999999999991</v>
      </c>
      <c r="CF140" s="408">
        <f t="shared" si="154"/>
        <v>730.8</v>
      </c>
      <c r="CG140" s="408">
        <f t="shared" si="155"/>
        <v>548.09999999999991</v>
      </c>
      <c r="CH140" s="408">
        <f t="shared" si="156"/>
        <v>548.09999999999991</v>
      </c>
      <c r="CI140" s="408">
        <f t="shared" si="157"/>
        <v>548.09999999999991</v>
      </c>
      <c r="CJ140" s="253">
        <f t="shared" si="158"/>
        <v>548.09999999999991</v>
      </c>
      <c r="CK140" s="253">
        <f t="shared" si="159"/>
        <v>730.8</v>
      </c>
    </row>
    <row r="141" spans="2:89" x14ac:dyDescent="0.3">
      <c r="B141" s="396">
        <v>83</v>
      </c>
      <c r="C141" s="192">
        <v>214011</v>
      </c>
      <c r="D141" s="397">
        <v>21419284</v>
      </c>
      <c r="E141" s="434" t="s">
        <v>279</v>
      </c>
      <c r="F141" s="108" t="s">
        <v>344</v>
      </c>
      <c r="G141" s="108" t="s">
        <v>345</v>
      </c>
      <c r="H141" s="399" t="s">
        <v>18</v>
      </c>
      <c r="I141" s="435"/>
      <c r="J141" s="399" t="s">
        <v>19</v>
      </c>
      <c r="K141" s="111">
        <f t="shared" si="110"/>
        <v>26</v>
      </c>
      <c r="L141" s="166" t="s">
        <v>187</v>
      </c>
      <c r="M141" s="401">
        <v>0</v>
      </c>
      <c r="N141" s="402">
        <f t="shared" si="160"/>
        <v>182.7</v>
      </c>
      <c r="O141" s="403">
        <v>182.7</v>
      </c>
      <c r="P141" s="110">
        <f t="shared" si="111"/>
        <v>4750.2</v>
      </c>
      <c r="Q141" s="153" t="s">
        <v>139</v>
      </c>
      <c r="R141" s="113">
        <f t="shared" si="112"/>
        <v>0</v>
      </c>
      <c r="S141" s="114">
        <f t="shared" si="113"/>
        <v>0</v>
      </c>
      <c r="T141" s="113">
        <f t="shared" si="114"/>
        <v>6</v>
      </c>
      <c r="U141" s="115">
        <f t="shared" si="115"/>
        <v>1096.1999999999998</v>
      </c>
      <c r="V141" s="113">
        <f t="shared" si="116"/>
        <v>10</v>
      </c>
      <c r="W141" s="115">
        <f t="shared" si="117"/>
        <v>1827</v>
      </c>
      <c r="X141" s="113">
        <f t="shared" si="118"/>
        <v>10</v>
      </c>
      <c r="Y141" s="115">
        <f t="shared" si="119"/>
        <v>1827</v>
      </c>
      <c r="Z141" s="116">
        <f t="shared" si="120"/>
        <v>4750.2</v>
      </c>
      <c r="AA141" s="117" t="b">
        <f t="shared" si="121"/>
        <v>1</v>
      </c>
      <c r="AB141" s="435"/>
      <c r="AC141" s="436"/>
      <c r="AD141" s="399" t="s">
        <v>22</v>
      </c>
      <c r="AE141" s="108" t="s">
        <v>23</v>
      </c>
      <c r="AF141" s="437"/>
      <c r="AG141" s="438"/>
      <c r="AH141" s="127">
        <v>0</v>
      </c>
      <c r="AI141" s="407">
        <f t="shared" si="122"/>
        <v>0</v>
      </c>
      <c r="AJ141" s="21">
        <v>0</v>
      </c>
      <c r="AK141" s="407">
        <f t="shared" si="123"/>
        <v>0</v>
      </c>
      <c r="AL141" s="21">
        <v>0</v>
      </c>
      <c r="AM141" s="407">
        <f t="shared" si="124"/>
        <v>0</v>
      </c>
      <c r="AN141" s="21">
        <v>0</v>
      </c>
      <c r="AO141" s="407">
        <f t="shared" si="125"/>
        <v>0</v>
      </c>
      <c r="AP141" s="21">
        <v>3</v>
      </c>
      <c r="AQ141" s="407">
        <f t="shared" si="126"/>
        <v>548.09999999999991</v>
      </c>
      <c r="AR141" s="21">
        <v>3</v>
      </c>
      <c r="AS141" s="407">
        <f t="shared" si="127"/>
        <v>548.09999999999991</v>
      </c>
      <c r="AT141" s="21">
        <v>4</v>
      </c>
      <c r="AU141" s="407">
        <f t="shared" si="128"/>
        <v>730.8</v>
      </c>
      <c r="AV141" s="21">
        <v>3</v>
      </c>
      <c r="AW141" s="407">
        <f t="shared" si="129"/>
        <v>548.09999999999991</v>
      </c>
      <c r="AX141" s="21">
        <v>3</v>
      </c>
      <c r="AY141" s="407">
        <f t="shared" si="130"/>
        <v>548.09999999999991</v>
      </c>
      <c r="AZ141" s="21">
        <v>3</v>
      </c>
      <c r="BA141" s="407">
        <f t="shared" si="131"/>
        <v>548.09999999999991</v>
      </c>
      <c r="BB141" s="21">
        <v>3</v>
      </c>
      <c r="BC141" s="407">
        <f t="shared" si="132"/>
        <v>548.09999999999991</v>
      </c>
      <c r="BD141" s="21">
        <v>4</v>
      </c>
      <c r="BE141" s="407">
        <f t="shared" si="133"/>
        <v>730.8</v>
      </c>
      <c r="BF141" s="408">
        <f t="shared" si="134"/>
        <v>4750.2</v>
      </c>
      <c r="BG141" s="408">
        <f t="shared" si="135"/>
        <v>4750.1999999999989</v>
      </c>
      <c r="BH141" s="409" t="b">
        <f t="shared" si="136"/>
        <v>1</v>
      </c>
      <c r="BI141" s="408">
        <f t="shared" si="137"/>
        <v>0</v>
      </c>
      <c r="BJ141" s="410">
        <f t="shared" si="139"/>
        <v>21419284</v>
      </c>
      <c r="BK141" s="411">
        <v>348</v>
      </c>
      <c r="BL141" s="411">
        <v>5</v>
      </c>
      <c r="BM141" s="412">
        <f t="shared" si="140"/>
        <v>0</v>
      </c>
      <c r="BN141" s="412">
        <f t="shared" si="141"/>
        <v>6</v>
      </c>
      <c r="BO141" s="412">
        <f t="shared" si="142"/>
        <v>10</v>
      </c>
      <c r="BP141" s="412">
        <f t="shared" si="143"/>
        <v>10</v>
      </c>
      <c r="BQ141" s="413">
        <f t="shared" si="144"/>
        <v>182.7</v>
      </c>
      <c r="BR141" s="414">
        <f t="shared" si="138"/>
        <v>0</v>
      </c>
      <c r="BS141" s="414">
        <v>0</v>
      </c>
      <c r="BT141" s="414">
        <v>1</v>
      </c>
      <c r="BU141" s="414" t="s">
        <v>139</v>
      </c>
      <c r="BV141" s="414" t="str">
        <f t="shared" si="145"/>
        <v>0</v>
      </c>
      <c r="BW141" s="414" t="str">
        <f t="shared" si="146"/>
        <v>0</v>
      </c>
      <c r="BX141" s="414" t="str">
        <f t="shared" si="147"/>
        <v>1</v>
      </c>
      <c r="BY141" s="414" t="s">
        <v>23</v>
      </c>
      <c r="BZ141" s="408">
        <f t="shared" si="148"/>
        <v>0</v>
      </c>
      <c r="CA141" s="408">
        <f t="shared" si="149"/>
        <v>0</v>
      </c>
      <c r="CB141" s="408">
        <f t="shared" si="150"/>
        <v>0</v>
      </c>
      <c r="CC141" s="408">
        <f t="shared" si="151"/>
        <v>0</v>
      </c>
      <c r="CD141" s="408">
        <f t="shared" si="152"/>
        <v>548.09999999999991</v>
      </c>
      <c r="CE141" s="408">
        <f t="shared" si="153"/>
        <v>548.09999999999991</v>
      </c>
      <c r="CF141" s="408">
        <f t="shared" si="154"/>
        <v>730.8</v>
      </c>
      <c r="CG141" s="408">
        <f t="shared" si="155"/>
        <v>548.09999999999991</v>
      </c>
      <c r="CH141" s="408">
        <f t="shared" si="156"/>
        <v>548.09999999999991</v>
      </c>
      <c r="CI141" s="408">
        <f t="shared" si="157"/>
        <v>548.09999999999991</v>
      </c>
      <c r="CJ141" s="253">
        <f t="shared" si="158"/>
        <v>548.09999999999991</v>
      </c>
      <c r="CK141" s="253">
        <f t="shared" si="159"/>
        <v>730.8</v>
      </c>
    </row>
    <row r="142" spans="2:89" x14ac:dyDescent="0.3">
      <c r="B142" s="396">
        <v>84</v>
      </c>
      <c r="C142" s="192">
        <v>214011</v>
      </c>
      <c r="D142" s="397">
        <v>21411045</v>
      </c>
      <c r="E142" s="434" t="s">
        <v>182</v>
      </c>
      <c r="F142" s="108" t="s">
        <v>344</v>
      </c>
      <c r="G142" s="108" t="s">
        <v>345</v>
      </c>
      <c r="H142" s="399" t="s">
        <v>18</v>
      </c>
      <c r="I142" s="435"/>
      <c r="J142" s="399" t="s">
        <v>19</v>
      </c>
      <c r="K142" s="111">
        <f t="shared" si="110"/>
        <v>0</v>
      </c>
      <c r="L142" s="166" t="s">
        <v>187</v>
      </c>
      <c r="M142" s="401">
        <v>0</v>
      </c>
      <c r="N142" s="402">
        <f t="shared" si="160"/>
        <v>2232.65</v>
      </c>
      <c r="O142" s="403">
        <v>2232.65</v>
      </c>
      <c r="P142" s="110">
        <f t="shared" si="111"/>
        <v>0</v>
      </c>
      <c r="Q142" s="153" t="s">
        <v>139</v>
      </c>
      <c r="R142" s="113">
        <f t="shared" si="112"/>
        <v>0</v>
      </c>
      <c r="S142" s="114">
        <f t="shared" si="113"/>
        <v>0</v>
      </c>
      <c r="T142" s="113">
        <f t="shared" si="114"/>
        <v>0</v>
      </c>
      <c r="U142" s="115">
        <f t="shared" si="115"/>
        <v>0</v>
      </c>
      <c r="V142" s="113">
        <f t="shared" si="116"/>
        <v>0</v>
      </c>
      <c r="W142" s="115">
        <f t="shared" si="117"/>
        <v>0</v>
      </c>
      <c r="X142" s="113">
        <f t="shared" si="118"/>
        <v>0</v>
      </c>
      <c r="Y142" s="115">
        <f t="shared" si="119"/>
        <v>0</v>
      </c>
      <c r="Z142" s="116">
        <f t="shared" si="120"/>
        <v>0</v>
      </c>
      <c r="AA142" s="117" t="b">
        <f t="shared" si="121"/>
        <v>1</v>
      </c>
      <c r="AB142" s="435"/>
      <c r="AC142" s="436"/>
      <c r="AD142" s="399" t="s">
        <v>22</v>
      </c>
      <c r="AE142" s="108" t="s">
        <v>23</v>
      </c>
      <c r="AF142" s="437"/>
      <c r="AG142" s="438"/>
      <c r="AH142" s="127">
        <v>0</v>
      </c>
      <c r="AI142" s="407">
        <f t="shared" si="122"/>
        <v>0</v>
      </c>
      <c r="AJ142" s="21">
        <v>0</v>
      </c>
      <c r="AK142" s="407">
        <f t="shared" si="123"/>
        <v>0</v>
      </c>
      <c r="AL142" s="21">
        <v>0</v>
      </c>
      <c r="AM142" s="407">
        <f t="shared" si="124"/>
        <v>0</v>
      </c>
      <c r="AN142" s="21">
        <v>0</v>
      </c>
      <c r="AO142" s="407">
        <f t="shared" si="125"/>
        <v>0</v>
      </c>
      <c r="AP142" s="21">
        <v>0</v>
      </c>
      <c r="AQ142" s="407">
        <f t="shared" si="126"/>
        <v>0</v>
      </c>
      <c r="AR142" s="21">
        <v>0</v>
      </c>
      <c r="AS142" s="407">
        <f t="shared" si="127"/>
        <v>0</v>
      </c>
      <c r="AT142" s="21">
        <v>0</v>
      </c>
      <c r="AU142" s="407">
        <f t="shared" si="128"/>
        <v>0</v>
      </c>
      <c r="AV142" s="21">
        <v>0</v>
      </c>
      <c r="AW142" s="407">
        <f t="shared" si="129"/>
        <v>0</v>
      </c>
      <c r="AX142" s="21">
        <v>0</v>
      </c>
      <c r="AY142" s="407">
        <f t="shared" si="130"/>
        <v>0</v>
      </c>
      <c r="AZ142" s="21">
        <v>0</v>
      </c>
      <c r="BA142" s="407">
        <f t="shared" si="131"/>
        <v>0</v>
      </c>
      <c r="BB142" s="21">
        <v>0</v>
      </c>
      <c r="BC142" s="407">
        <f t="shared" si="132"/>
        <v>0</v>
      </c>
      <c r="BD142" s="21">
        <v>0</v>
      </c>
      <c r="BE142" s="407">
        <f t="shared" si="133"/>
        <v>0</v>
      </c>
      <c r="BF142" s="408">
        <f t="shared" si="134"/>
        <v>0</v>
      </c>
      <c r="BG142" s="408">
        <f t="shared" si="135"/>
        <v>0</v>
      </c>
      <c r="BH142" s="409" t="b">
        <f t="shared" si="136"/>
        <v>1</v>
      </c>
      <c r="BI142" s="408">
        <f t="shared" si="137"/>
        <v>0</v>
      </c>
      <c r="BJ142" s="410">
        <f t="shared" si="139"/>
        <v>21411045</v>
      </c>
      <c r="BK142" s="411">
        <v>348</v>
      </c>
      <c r="BL142" s="411">
        <v>5</v>
      </c>
      <c r="BM142" s="412">
        <f t="shared" si="140"/>
        <v>0</v>
      </c>
      <c r="BN142" s="412">
        <f t="shared" si="141"/>
        <v>0</v>
      </c>
      <c r="BO142" s="412">
        <f t="shared" si="142"/>
        <v>0</v>
      </c>
      <c r="BP142" s="412">
        <f t="shared" si="143"/>
        <v>0</v>
      </c>
      <c r="BQ142" s="413">
        <f t="shared" si="144"/>
        <v>2232.65</v>
      </c>
      <c r="BR142" s="414">
        <f t="shared" si="138"/>
        <v>0</v>
      </c>
      <c r="BS142" s="414">
        <v>0</v>
      </c>
      <c r="BT142" s="414">
        <v>1</v>
      </c>
      <c r="BU142" s="414" t="s">
        <v>139</v>
      </c>
      <c r="BV142" s="414" t="str">
        <f t="shared" si="145"/>
        <v>0</v>
      </c>
      <c r="BW142" s="414" t="str">
        <f t="shared" si="146"/>
        <v>0</v>
      </c>
      <c r="BX142" s="414" t="str">
        <f t="shared" si="147"/>
        <v>1</v>
      </c>
      <c r="BY142" s="414" t="s">
        <v>23</v>
      </c>
      <c r="BZ142" s="408">
        <f t="shared" si="148"/>
        <v>0</v>
      </c>
      <c r="CA142" s="408">
        <f t="shared" si="149"/>
        <v>0</v>
      </c>
      <c r="CB142" s="408">
        <f t="shared" si="150"/>
        <v>0</v>
      </c>
      <c r="CC142" s="408">
        <f t="shared" si="151"/>
        <v>0</v>
      </c>
      <c r="CD142" s="408">
        <f t="shared" si="152"/>
        <v>0</v>
      </c>
      <c r="CE142" s="408">
        <f t="shared" si="153"/>
        <v>0</v>
      </c>
      <c r="CF142" s="408">
        <f t="shared" si="154"/>
        <v>0</v>
      </c>
      <c r="CG142" s="408">
        <f t="shared" si="155"/>
        <v>0</v>
      </c>
      <c r="CH142" s="408">
        <f t="shared" si="156"/>
        <v>0</v>
      </c>
      <c r="CI142" s="408">
        <f t="shared" si="157"/>
        <v>0</v>
      </c>
      <c r="CJ142" s="253">
        <f t="shared" si="158"/>
        <v>0</v>
      </c>
      <c r="CK142" s="253">
        <f t="shared" si="159"/>
        <v>0</v>
      </c>
    </row>
    <row r="143" spans="2:89" x14ac:dyDescent="0.3">
      <c r="B143" s="396">
        <v>85</v>
      </c>
      <c r="C143" s="192">
        <v>214011</v>
      </c>
      <c r="D143" s="397">
        <v>21410951</v>
      </c>
      <c r="E143" s="434" t="s">
        <v>183</v>
      </c>
      <c r="F143" s="108" t="s">
        <v>344</v>
      </c>
      <c r="G143" s="108" t="s">
        <v>345</v>
      </c>
      <c r="H143" s="399" t="s">
        <v>18</v>
      </c>
      <c r="I143" s="435"/>
      <c r="J143" s="399" t="s">
        <v>19</v>
      </c>
      <c r="K143" s="111">
        <f t="shared" si="110"/>
        <v>0</v>
      </c>
      <c r="L143" s="166" t="s">
        <v>187</v>
      </c>
      <c r="M143" s="401">
        <v>0</v>
      </c>
      <c r="N143" s="402">
        <f t="shared" si="160"/>
        <v>2868.8</v>
      </c>
      <c r="O143" s="403">
        <v>2868.8</v>
      </c>
      <c r="P143" s="110">
        <f t="shared" si="111"/>
        <v>0</v>
      </c>
      <c r="Q143" s="153" t="s">
        <v>139</v>
      </c>
      <c r="R143" s="113">
        <f t="shared" si="112"/>
        <v>0</v>
      </c>
      <c r="S143" s="114">
        <f t="shared" si="113"/>
        <v>0</v>
      </c>
      <c r="T143" s="113">
        <f t="shared" si="114"/>
        <v>0</v>
      </c>
      <c r="U143" s="115">
        <f t="shared" si="115"/>
        <v>0</v>
      </c>
      <c r="V143" s="113">
        <f t="shared" si="116"/>
        <v>0</v>
      </c>
      <c r="W143" s="115">
        <f t="shared" si="117"/>
        <v>0</v>
      </c>
      <c r="X143" s="113">
        <f t="shared" si="118"/>
        <v>0</v>
      </c>
      <c r="Y143" s="115">
        <f t="shared" si="119"/>
        <v>0</v>
      </c>
      <c r="Z143" s="116">
        <f t="shared" si="120"/>
        <v>0</v>
      </c>
      <c r="AA143" s="117" t="b">
        <f t="shared" si="121"/>
        <v>1</v>
      </c>
      <c r="AB143" s="435"/>
      <c r="AC143" s="436"/>
      <c r="AD143" s="399" t="s">
        <v>22</v>
      </c>
      <c r="AE143" s="108" t="s">
        <v>23</v>
      </c>
      <c r="AF143" s="437"/>
      <c r="AG143" s="438"/>
      <c r="AH143" s="127">
        <v>0</v>
      </c>
      <c r="AI143" s="407">
        <f t="shared" si="122"/>
        <v>0</v>
      </c>
      <c r="AJ143" s="21">
        <v>0</v>
      </c>
      <c r="AK143" s="407">
        <f t="shared" si="123"/>
        <v>0</v>
      </c>
      <c r="AL143" s="21">
        <v>0</v>
      </c>
      <c r="AM143" s="407">
        <f t="shared" si="124"/>
        <v>0</v>
      </c>
      <c r="AN143" s="21">
        <v>0</v>
      </c>
      <c r="AO143" s="407">
        <f t="shared" si="125"/>
        <v>0</v>
      </c>
      <c r="AP143" s="21">
        <v>0</v>
      </c>
      <c r="AQ143" s="407">
        <f t="shared" si="126"/>
        <v>0</v>
      </c>
      <c r="AR143" s="21">
        <v>0</v>
      </c>
      <c r="AS143" s="407">
        <f t="shared" si="127"/>
        <v>0</v>
      </c>
      <c r="AT143" s="21">
        <v>0</v>
      </c>
      <c r="AU143" s="407">
        <f t="shared" si="128"/>
        <v>0</v>
      </c>
      <c r="AV143" s="21">
        <v>0</v>
      </c>
      <c r="AW143" s="407">
        <f t="shared" si="129"/>
        <v>0</v>
      </c>
      <c r="AX143" s="21">
        <v>0</v>
      </c>
      <c r="AY143" s="407">
        <f t="shared" si="130"/>
        <v>0</v>
      </c>
      <c r="AZ143" s="21">
        <v>0</v>
      </c>
      <c r="BA143" s="407">
        <f t="shared" si="131"/>
        <v>0</v>
      </c>
      <c r="BB143" s="21">
        <v>0</v>
      </c>
      <c r="BC143" s="407">
        <f t="shared" si="132"/>
        <v>0</v>
      </c>
      <c r="BD143" s="21">
        <v>0</v>
      </c>
      <c r="BE143" s="407">
        <f t="shared" si="133"/>
        <v>0</v>
      </c>
      <c r="BF143" s="408">
        <f t="shared" si="134"/>
        <v>0</v>
      </c>
      <c r="BG143" s="408">
        <f t="shared" si="135"/>
        <v>0</v>
      </c>
      <c r="BH143" s="409" t="b">
        <f t="shared" si="136"/>
        <v>1</v>
      </c>
      <c r="BI143" s="408">
        <f t="shared" si="137"/>
        <v>0</v>
      </c>
      <c r="BJ143" s="410">
        <f t="shared" si="139"/>
        <v>21410951</v>
      </c>
      <c r="BK143" s="411">
        <v>348</v>
      </c>
      <c r="BL143" s="411">
        <v>5</v>
      </c>
      <c r="BM143" s="412">
        <f t="shared" si="140"/>
        <v>0</v>
      </c>
      <c r="BN143" s="412">
        <f t="shared" si="141"/>
        <v>0</v>
      </c>
      <c r="BO143" s="412">
        <f t="shared" si="142"/>
        <v>0</v>
      </c>
      <c r="BP143" s="412">
        <f t="shared" si="143"/>
        <v>0</v>
      </c>
      <c r="BQ143" s="413">
        <f t="shared" si="144"/>
        <v>2868.8</v>
      </c>
      <c r="BR143" s="414">
        <f t="shared" si="138"/>
        <v>0</v>
      </c>
      <c r="BS143" s="414">
        <v>0</v>
      </c>
      <c r="BT143" s="414">
        <v>1</v>
      </c>
      <c r="BU143" s="414" t="s">
        <v>139</v>
      </c>
      <c r="BV143" s="414" t="str">
        <f t="shared" si="145"/>
        <v>0</v>
      </c>
      <c r="BW143" s="414" t="str">
        <f t="shared" si="146"/>
        <v>0</v>
      </c>
      <c r="BX143" s="414" t="str">
        <f t="shared" si="147"/>
        <v>1</v>
      </c>
      <c r="BY143" s="414" t="s">
        <v>23</v>
      </c>
      <c r="BZ143" s="408">
        <f t="shared" si="148"/>
        <v>0</v>
      </c>
      <c r="CA143" s="408">
        <f t="shared" si="149"/>
        <v>0</v>
      </c>
      <c r="CB143" s="408">
        <f t="shared" si="150"/>
        <v>0</v>
      </c>
      <c r="CC143" s="408">
        <f t="shared" si="151"/>
        <v>0</v>
      </c>
      <c r="CD143" s="408">
        <f t="shared" si="152"/>
        <v>0</v>
      </c>
      <c r="CE143" s="408">
        <f t="shared" si="153"/>
        <v>0</v>
      </c>
      <c r="CF143" s="408">
        <f t="shared" si="154"/>
        <v>0</v>
      </c>
      <c r="CG143" s="408">
        <f t="shared" si="155"/>
        <v>0</v>
      </c>
      <c r="CH143" s="408">
        <f t="shared" si="156"/>
        <v>0</v>
      </c>
      <c r="CI143" s="408">
        <f t="shared" si="157"/>
        <v>0</v>
      </c>
      <c r="CJ143" s="253">
        <f t="shared" si="158"/>
        <v>0</v>
      </c>
      <c r="CK143" s="253">
        <f t="shared" si="159"/>
        <v>0</v>
      </c>
    </row>
    <row r="144" spans="2:89" x14ac:dyDescent="0.3">
      <c r="B144" s="396">
        <v>86</v>
      </c>
      <c r="C144" s="192">
        <v>214011</v>
      </c>
      <c r="D144" s="397">
        <v>21410952</v>
      </c>
      <c r="E144" s="434" t="s">
        <v>184</v>
      </c>
      <c r="F144" s="108" t="s">
        <v>344</v>
      </c>
      <c r="G144" s="108" t="s">
        <v>345</v>
      </c>
      <c r="H144" s="399" t="s">
        <v>18</v>
      </c>
      <c r="I144" s="435"/>
      <c r="J144" s="399" t="s">
        <v>19</v>
      </c>
      <c r="K144" s="111">
        <f t="shared" si="110"/>
        <v>0</v>
      </c>
      <c r="L144" s="166" t="s">
        <v>187</v>
      </c>
      <c r="M144" s="401">
        <v>0</v>
      </c>
      <c r="N144" s="402">
        <f t="shared" si="160"/>
        <v>2868.8</v>
      </c>
      <c r="O144" s="403">
        <v>2868.8</v>
      </c>
      <c r="P144" s="110">
        <f t="shared" si="111"/>
        <v>0</v>
      </c>
      <c r="Q144" s="153" t="s">
        <v>139</v>
      </c>
      <c r="R144" s="113">
        <f t="shared" si="112"/>
        <v>0</v>
      </c>
      <c r="S144" s="114">
        <f t="shared" si="113"/>
        <v>0</v>
      </c>
      <c r="T144" s="113">
        <f t="shared" si="114"/>
        <v>0</v>
      </c>
      <c r="U144" s="115">
        <f t="shared" si="115"/>
        <v>0</v>
      </c>
      <c r="V144" s="113">
        <f t="shared" si="116"/>
        <v>0</v>
      </c>
      <c r="W144" s="115">
        <f t="shared" si="117"/>
        <v>0</v>
      </c>
      <c r="X144" s="113">
        <f t="shared" si="118"/>
        <v>0</v>
      </c>
      <c r="Y144" s="115">
        <f t="shared" si="119"/>
        <v>0</v>
      </c>
      <c r="Z144" s="116">
        <f t="shared" si="120"/>
        <v>0</v>
      </c>
      <c r="AA144" s="117" t="b">
        <f t="shared" si="121"/>
        <v>1</v>
      </c>
      <c r="AB144" s="435"/>
      <c r="AC144" s="436"/>
      <c r="AD144" s="399" t="s">
        <v>22</v>
      </c>
      <c r="AE144" s="108" t="s">
        <v>23</v>
      </c>
      <c r="AF144" s="437"/>
      <c r="AG144" s="438"/>
      <c r="AH144" s="127">
        <v>0</v>
      </c>
      <c r="AI144" s="407">
        <f t="shared" si="122"/>
        <v>0</v>
      </c>
      <c r="AJ144" s="21">
        <v>0</v>
      </c>
      <c r="AK144" s="407">
        <f t="shared" si="123"/>
        <v>0</v>
      </c>
      <c r="AL144" s="21">
        <v>0</v>
      </c>
      <c r="AM144" s="407">
        <f t="shared" si="124"/>
        <v>0</v>
      </c>
      <c r="AN144" s="21">
        <v>0</v>
      </c>
      <c r="AO144" s="407">
        <f t="shared" si="125"/>
        <v>0</v>
      </c>
      <c r="AP144" s="21">
        <v>0</v>
      </c>
      <c r="AQ144" s="407">
        <f t="shared" si="126"/>
        <v>0</v>
      </c>
      <c r="AR144" s="21">
        <v>0</v>
      </c>
      <c r="AS144" s="407">
        <f t="shared" si="127"/>
        <v>0</v>
      </c>
      <c r="AT144" s="21">
        <v>0</v>
      </c>
      <c r="AU144" s="407">
        <f t="shared" si="128"/>
        <v>0</v>
      </c>
      <c r="AV144" s="21">
        <v>0</v>
      </c>
      <c r="AW144" s="407">
        <f t="shared" si="129"/>
        <v>0</v>
      </c>
      <c r="AX144" s="21">
        <v>0</v>
      </c>
      <c r="AY144" s="407">
        <f t="shared" si="130"/>
        <v>0</v>
      </c>
      <c r="AZ144" s="21">
        <v>0</v>
      </c>
      <c r="BA144" s="407">
        <f t="shared" si="131"/>
        <v>0</v>
      </c>
      <c r="BB144" s="21">
        <v>0</v>
      </c>
      <c r="BC144" s="407">
        <f t="shared" si="132"/>
        <v>0</v>
      </c>
      <c r="BD144" s="21">
        <v>0</v>
      </c>
      <c r="BE144" s="407">
        <f t="shared" si="133"/>
        <v>0</v>
      </c>
      <c r="BF144" s="408">
        <f t="shared" si="134"/>
        <v>0</v>
      </c>
      <c r="BG144" s="408">
        <f t="shared" si="135"/>
        <v>0</v>
      </c>
      <c r="BH144" s="409" t="b">
        <f t="shared" si="136"/>
        <v>1</v>
      </c>
      <c r="BI144" s="408">
        <f t="shared" si="137"/>
        <v>0</v>
      </c>
      <c r="BJ144" s="410">
        <f t="shared" si="139"/>
        <v>21410952</v>
      </c>
      <c r="BK144" s="411">
        <v>348</v>
      </c>
      <c r="BL144" s="411">
        <v>5</v>
      </c>
      <c r="BM144" s="412">
        <f t="shared" si="140"/>
        <v>0</v>
      </c>
      <c r="BN144" s="412">
        <f t="shared" si="141"/>
        <v>0</v>
      </c>
      <c r="BO144" s="412">
        <f t="shared" si="142"/>
        <v>0</v>
      </c>
      <c r="BP144" s="412">
        <f t="shared" si="143"/>
        <v>0</v>
      </c>
      <c r="BQ144" s="413">
        <f t="shared" si="144"/>
        <v>2868.8</v>
      </c>
      <c r="BR144" s="414">
        <f t="shared" si="138"/>
        <v>0</v>
      </c>
      <c r="BS144" s="414">
        <v>0</v>
      </c>
      <c r="BT144" s="414">
        <v>1</v>
      </c>
      <c r="BU144" s="414" t="s">
        <v>139</v>
      </c>
      <c r="BV144" s="414" t="str">
        <f t="shared" si="145"/>
        <v>0</v>
      </c>
      <c r="BW144" s="414" t="str">
        <f t="shared" si="146"/>
        <v>0</v>
      </c>
      <c r="BX144" s="414" t="str">
        <f t="shared" si="147"/>
        <v>1</v>
      </c>
      <c r="BY144" s="414" t="s">
        <v>23</v>
      </c>
      <c r="BZ144" s="408">
        <f t="shared" si="148"/>
        <v>0</v>
      </c>
      <c r="CA144" s="408">
        <f t="shared" si="149"/>
        <v>0</v>
      </c>
      <c r="CB144" s="408">
        <f t="shared" si="150"/>
        <v>0</v>
      </c>
      <c r="CC144" s="408">
        <f t="shared" si="151"/>
        <v>0</v>
      </c>
      <c r="CD144" s="408">
        <f t="shared" si="152"/>
        <v>0</v>
      </c>
      <c r="CE144" s="408">
        <f t="shared" si="153"/>
        <v>0</v>
      </c>
      <c r="CF144" s="408">
        <f t="shared" si="154"/>
        <v>0</v>
      </c>
      <c r="CG144" s="408">
        <f t="shared" si="155"/>
        <v>0</v>
      </c>
      <c r="CH144" s="408">
        <f t="shared" si="156"/>
        <v>0</v>
      </c>
      <c r="CI144" s="408">
        <f t="shared" si="157"/>
        <v>0</v>
      </c>
      <c r="CJ144" s="253">
        <f t="shared" si="158"/>
        <v>0</v>
      </c>
      <c r="CK144" s="253">
        <f t="shared" si="159"/>
        <v>0</v>
      </c>
    </row>
    <row r="145" spans="1:89" x14ac:dyDescent="0.3">
      <c r="B145" s="396">
        <v>87</v>
      </c>
      <c r="C145" s="192">
        <v>214011</v>
      </c>
      <c r="D145" s="397">
        <v>21410953</v>
      </c>
      <c r="E145" s="434" t="s">
        <v>185</v>
      </c>
      <c r="F145" s="108" t="s">
        <v>344</v>
      </c>
      <c r="G145" s="108" t="s">
        <v>345</v>
      </c>
      <c r="H145" s="399" t="s">
        <v>18</v>
      </c>
      <c r="I145" s="110"/>
      <c r="J145" s="399" t="s">
        <v>19</v>
      </c>
      <c r="K145" s="111">
        <f t="shared" si="110"/>
        <v>0</v>
      </c>
      <c r="L145" s="166" t="s">
        <v>187</v>
      </c>
      <c r="M145" s="401">
        <v>0</v>
      </c>
      <c r="N145" s="402">
        <f t="shared" si="160"/>
        <v>2868.8</v>
      </c>
      <c r="O145" s="403">
        <v>2868.8</v>
      </c>
      <c r="P145" s="110">
        <f t="shared" si="111"/>
        <v>0</v>
      </c>
      <c r="Q145" s="153" t="s">
        <v>139</v>
      </c>
      <c r="R145" s="113">
        <f t="shared" si="112"/>
        <v>0</v>
      </c>
      <c r="S145" s="114">
        <f t="shared" si="113"/>
        <v>0</v>
      </c>
      <c r="T145" s="113">
        <f t="shared" si="114"/>
        <v>0</v>
      </c>
      <c r="U145" s="115">
        <f t="shared" si="115"/>
        <v>0</v>
      </c>
      <c r="V145" s="113">
        <f t="shared" si="116"/>
        <v>0</v>
      </c>
      <c r="W145" s="115">
        <f t="shared" si="117"/>
        <v>0</v>
      </c>
      <c r="X145" s="113">
        <f t="shared" si="118"/>
        <v>0</v>
      </c>
      <c r="Y145" s="115">
        <f t="shared" si="119"/>
        <v>0</v>
      </c>
      <c r="Z145" s="116">
        <f t="shared" si="120"/>
        <v>0</v>
      </c>
      <c r="AA145" s="117" t="b">
        <f t="shared" si="121"/>
        <v>1</v>
      </c>
      <c r="AB145" s="435"/>
      <c r="AC145" s="436"/>
      <c r="AD145" s="399" t="s">
        <v>22</v>
      </c>
      <c r="AE145" s="108" t="s">
        <v>23</v>
      </c>
      <c r="AF145" s="405"/>
      <c r="AG145" s="406"/>
      <c r="AH145" s="127">
        <v>0</v>
      </c>
      <c r="AI145" s="407">
        <f t="shared" si="122"/>
        <v>0</v>
      </c>
      <c r="AJ145" s="21">
        <v>0</v>
      </c>
      <c r="AK145" s="407">
        <f t="shared" si="123"/>
        <v>0</v>
      </c>
      <c r="AL145" s="21">
        <v>0</v>
      </c>
      <c r="AM145" s="407">
        <f t="shared" si="124"/>
        <v>0</v>
      </c>
      <c r="AN145" s="21">
        <v>0</v>
      </c>
      <c r="AO145" s="407">
        <f t="shared" si="125"/>
        <v>0</v>
      </c>
      <c r="AP145" s="21">
        <v>0</v>
      </c>
      <c r="AQ145" s="407">
        <f t="shared" si="126"/>
        <v>0</v>
      </c>
      <c r="AR145" s="21">
        <v>0</v>
      </c>
      <c r="AS145" s="407">
        <f t="shared" si="127"/>
        <v>0</v>
      </c>
      <c r="AT145" s="21">
        <v>0</v>
      </c>
      <c r="AU145" s="407">
        <f t="shared" si="128"/>
        <v>0</v>
      </c>
      <c r="AV145" s="21">
        <v>0</v>
      </c>
      <c r="AW145" s="407">
        <f t="shared" si="129"/>
        <v>0</v>
      </c>
      <c r="AX145" s="21">
        <v>0</v>
      </c>
      <c r="AY145" s="407">
        <f t="shared" si="130"/>
        <v>0</v>
      </c>
      <c r="AZ145" s="21">
        <v>0</v>
      </c>
      <c r="BA145" s="407">
        <f t="shared" si="131"/>
        <v>0</v>
      </c>
      <c r="BB145" s="21">
        <v>0</v>
      </c>
      <c r="BC145" s="407">
        <f t="shared" si="132"/>
        <v>0</v>
      </c>
      <c r="BD145" s="21">
        <v>0</v>
      </c>
      <c r="BE145" s="407">
        <f t="shared" si="133"/>
        <v>0</v>
      </c>
      <c r="BF145" s="408">
        <f t="shared" si="134"/>
        <v>0</v>
      </c>
      <c r="BG145" s="408">
        <f t="shared" si="135"/>
        <v>0</v>
      </c>
      <c r="BH145" s="409" t="b">
        <f t="shared" si="136"/>
        <v>1</v>
      </c>
      <c r="BI145" s="408">
        <f t="shared" si="137"/>
        <v>0</v>
      </c>
      <c r="BJ145" s="410">
        <f t="shared" si="139"/>
        <v>21410953</v>
      </c>
      <c r="BK145" s="411">
        <v>348</v>
      </c>
      <c r="BL145" s="411">
        <v>5</v>
      </c>
      <c r="BM145" s="412">
        <f t="shared" si="140"/>
        <v>0</v>
      </c>
      <c r="BN145" s="412">
        <f t="shared" si="141"/>
        <v>0</v>
      </c>
      <c r="BO145" s="412">
        <f t="shared" si="142"/>
        <v>0</v>
      </c>
      <c r="BP145" s="412">
        <f t="shared" si="143"/>
        <v>0</v>
      </c>
      <c r="BQ145" s="413">
        <f t="shared" si="144"/>
        <v>2868.8</v>
      </c>
      <c r="BR145" s="414">
        <f t="shared" si="138"/>
        <v>0</v>
      </c>
      <c r="BS145" s="414">
        <v>0</v>
      </c>
      <c r="BT145" s="414">
        <v>1</v>
      </c>
      <c r="BU145" s="414" t="s">
        <v>139</v>
      </c>
      <c r="BV145" s="414" t="str">
        <f t="shared" si="145"/>
        <v>0</v>
      </c>
      <c r="BW145" s="414" t="str">
        <f t="shared" si="146"/>
        <v>0</v>
      </c>
      <c r="BX145" s="414" t="str">
        <f t="shared" si="147"/>
        <v>1</v>
      </c>
      <c r="BY145" s="414" t="s">
        <v>23</v>
      </c>
      <c r="BZ145" s="408">
        <f t="shared" si="148"/>
        <v>0</v>
      </c>
      <c r="CA145" s="408">
        <f t="shared" si="149"/>
        <v>0</v>
      </c>
      <c r="CB145" s="408">
        <f t="shared" si="150"/>
        <v>0</v>
      </c>
      <c r="CC145" s="408">
        <f t="shared" si="151"/>
        <v>0</v>
      </c>
      <c r="CD145" s="408">
        <f t="shared" si="152"/>
        <v>0</v>
      </c>
      <c r="CE145" s="408">
        <f t="shared" si="153"/>
        <v>0</v>
      </c>
      <c r="CF145" s="408">
        <f t="shared" si="154"/>
        <v>0</v>
      </c>
      <c r="CG145" s="408">
        <f t="shared" si="155"/>
        <v>0</v>
      </c>
      <c r="CH145" s="408">
        <f t="shared" si="156"/>
        <v>0</v>
      </c>
      <c r="CI145" s="408">
        <f t="shared" si="157"/>
        <v>0</v>
      </c>
      <c r="CJ145" s="253">
        <f t="shared" si="158"/>
        <v>0</v>
      </c>
      <c r="CK145" s="253">
        <f t="shared" si="159"/>
        <v>0</v>
      </c>
    </row>
    <row r="146" spans="1:89" x14ac:dyDescent="0.3">
      <c r="B146" s="396">
        <v>88</v>
      </c>
      <c r="C146" s="192">
        <v>214011</v>
      </c>
      <c r="D146" s="397">
        <v>21411262</v>
      </c>
      <c r="E146" s="434" t="s">
        <v>186</v>
      </c>
      <c r="F146" s="108" t="s">
        <v>344</v>
      </c>
      <c r="G146" s="108" t="s">
        <v>345</v>
      </c>
      <c r="H146" s="399" t="s">
        <v>18</v>
      </c>
      <c r="I146" s="110"/>
      <c r="J146" s="399" t="s">
        <v>19</v>
      </c>
      <c r="K146" s="111">
        <f t="shared" si="110"/>
        <v>12</v>
      </c>
      <c r="L146" s="166" t="s">
        <v>187</v>
      </c>
      <c r="M146" s="401">
        <v>0</v>
      </c>
      <c r="N146" s="402">
        <f t="shared" si="160"/>
        <v>1445.59</v>
      </c>
      <c r="O146" s="403">
        <v>1445.59</v>
      </c>
      <c r="P146" s="110">
        <f t="shared" si="111"/>
        <v>17347.079999999998</v>
      </c>
      <c r="Q146" s="153" t="s">
        <v>139</v>
      </c>
      <c r="R146" s="113">
        <f t="shared" si="112"/>
        <v>4</v>
      </c>
      <c r="S146" s="114">
        <f t="shared" si="113"/>
        <v>5782.36</v>
      </c>
      <c r="T146" s="113">
        <f t="shared" si="114"/>
        <v>4</v>
      </c>
      <c r="U146" s="115">
        <f t="shared" si="115"/>
        <v>5782.36</v>
      </c>
      <c r="V146" s="113">
        <f t="shared" si="116"/>
        <v>2</v>
      </c>
      <c r="W146" s="115">
        <f t="shared" si="117"/>
        <v>2891.18</v>
      </c>
      <c r="X146" s="113">
        <f t="shared" si="118"/>
        <v>2</v>
      </c>
      <c r="Y146" s="115">
        <f t="shared" si="119"/>
        <v>2891.18</v>
      </c>
      <c r="Z146" s="116">
        <f t="shared" si="120"/>
        <v>17347.079999999998</v>
      </c>
      <c r="AA146" s="117" t="b">
        <f t="shared" si="121"/>
        <v>1</v>
      </c>
      <c r="AB146" s="399"/>
      <c r="AC146" s="424"/>
      <c r="AD146" s="399" t="s">
        <v>22</v>
      </c>
      <c r="AE146" s="108" t="s">
        <v>23</v>
      </c>
      <c r="AF146" s="405"/>
      <c r="AG146" s="406"/>
      <c r="AH146" s="127">
        <v>0</v>
      </c>
      <c r="AI146" s="407">
        <f t="shared" si="122"/>
        <v>0</v>
      </c>
      <c r="AJ146" s="21">
        <v>2</v>
      </c>
      <c r="AK146" s="407">
        <f t="shared" si="123"/>
        <v>2891.18</v>
      </c>
      <c r="AL146" s="21">
        <v>2</v>
      </c>
      <c r="AM146" s="407">
        <f t="shared" si="124"/>
        <v>2891.18</v>
      </c>
      <c r="AN146" s="21">
        <v>2</v>
      </c>
      <c r="AO146" s="407">
        <f t="shared" si="125"/>
        <v>2891.18</v>
      </c>
      <c r="AP146" s="21">
        <v>1</v>
      </c>
      <c r="AQ146" s="407">
        <f t="shared" si="126"/>
        <v>1445.59</v>
      </c>
      <c r="AR146" s="21">
        <v>1</v>
      </c>
      <c r="AS146" s="407">
        <f t="shared" si="127"/>
        <v>1445.59</v>
      </c>
      <c r="AT146" s="21">
        <v>0</v>
      </c>
      <c r="AU146" s="407">
        <f t="shared" si="128"/>
        <v>0</v>
      </c>
      <c r="AV146" s="21">
        <v>1</v>
      </c>
      <c r="AW146" s="407">
        <f t="shared" si="129"/>
        <v>1445.59</v>
      </c>
      <c r="AX146" s="21">
        <v>1</v>
      </c>
      <c r="AY146" s="407">
        <f t="shared" si="130"/>
        <v>1445.59</v>
      </c>
      <c r="AZ146" s="21">
        <v>1</v>
      </c>
      <c r="BA146" s="407">
        <f t="shared" si="131"/>
        <v>1445.59</v>
      </c>
      <c r="BB146" s="21">
        <v>1</v>
      </c>
      <c r="BC146" s="407">
        <f t="shared" si="132"/>
        <v>1445.59</v>
      </c>
      <c r="BD146" s="21">
        <v>0</v>
      </c>
      <c r="BE146" s="407">
        <f t="shared" si="133"/>
        <v>0</v>
      </c>
      <c r="BF146" s="408">
        <f t="shared" si="134"/>
        <v>17347.079999999998</v>
      </c>
      <c r="BG146" s="408">
        <f t="shared" si="135"/>
        <v>17347.079999999998</v>
      </c>
      <c r="BH146" s="409" t="b">
        <f t="shared" si="136"/>
        <v>1</v>
      </c>
      <c r="BI146" s="408">
        <f t="shared" si="137"/>
        <v>0</v>
      </c>
      <c r="BJ146" s="410">
        <f t="shared" si="139"/>
        <v>21411262</v>
      </c>
      <c r="BK146" s="411">
        <v>348</v>
      </c>
      <c r="BL146" s="411">
        <v>5</v>
      </c>
      <c r="BM146" s="412">
        <f t="shared" si="140"/>
        <v>4</v>
      </c>
      <c r="BN146" s="412">
        <f t="shared" si="141"/>
        <v>4</v>
      </c>
      <c r="BO146" s="412">
        <f t="shared" si="142"/>
        <v>2</v>
      </c>
      <c r="BP146" s="412">
        <f t="shared" si="143"/>
        <v>2</v>
      </c>
      <c r="BQ146" s="413">
        <f t="shared" si="144"/>
        <v>1445.59</v>
      </c>
      <c r="BR146" s="414">
        <f t="shared" si="138"/>
        <v>0</v>
      </c>
      <c r="BS146" s="414">
        <v>0</v>
      </c>
      <c r="BT146" s="414">
        <v>1</v>
      </c>
      <c r="BU146" s="414" t="s">
        <v>139</v>
      </c>
      <c r="BV146" s="414" t="str">
        <f t="shared" si="145"/>
        <v>0</v>
      </c>
      <c r="BW146" s="414" t="str">
        <f t="shared" si="146"/>
        <v>0</v>
      </c>
      <c r="BX146" s="414" t="str">
        <f t="shared" si="147"/>
        <v>1</v>
      </c>
      <c r="BY146" s="414" t="s">
        <v>23</v>
      </c>
      <c r="BZ146" s="408">
        <f t="shared" si="148"/>
        <v>0</v>
      </c>
      <c r="CA146" s="408">
        <f t="shared" si="149"/>
        <v>2891.18</v>
      </c>
      <c r="CB146" s="408">
        <f t="shared" si="150"/>
        <v>2891.18</v>
      </c>
      <c r="CC146" s="408">
        <f t="shared" si="151"/>
        <v>2891.18</v>
      </c>
      <c r="CD146" s="408">
        <f t="shared" si="152"/>
        <v>1445.59</v>
      </c>
      <c r="CE146" s="408">
        <f t="shared" si="153"/>
        <v>1445.59</v>
      </c>
      <c r="CF146" s="408">
        <f t="shared" si="154"/>
        <v>0</v>
      </c>
      <c r="CG146" s="408">
        <f t="shared" si="155"/>
        <v>1445.59</v>
      </c>
      <c r="CH146" s="408">
        <f t="shared" si="156"/>
        <v>1445.59</v>
      </c>
      <c r="CI146" s="408">
        <f t="shared" si="157"/>
        <v>1445.59</v>
      </c>
      <c r="CJ146" s="253">
        <f t="shared" si="158"/>
        <v>1445.59</v>
      </c>
      <c r="CK146" s="253">
        <f t="shared" si="159"/>
        <v>0</v>
      </c>
    </row>
    <row r="147" spans="1:89" x14ac:dyDescent="0.3">
      <c r="B147" s="396">
        <v>91</v>
      </c>
      <c r="C147" s="192">
        <v>215021</v>
      </c>
      <c r="D147" s="190">
        <v>21520001</v>
      </c>
      <c r="E147" s="439" t="s">
        <v>357</v>
      </c>
      <c r="F147" s="108" t="s">
        <v>344</v>
      </c>
      <c r="G147" s="108" t="s">
        <v>345</v>
      </c>
      <c r="H147" s="399" t="s">
        <v>18</v>
      </c>
      <c r="I147" s="110"/>
      <c r="J147" s="399" t="s">
        <v>19</v>
      </c>
      <c r="K147" s="111">
        <f t="shared" si="110"/>
        <v>0</v>
      </c>
      <c r="L147" s="166" t="s">
        <v>187</v>
      </c>
      <c r="M147" s="401">
        <v>0</v>
      </c>
      <c r="N147" s="402">
        <f t="shared" si="160"/>
        <v>5.38</v>
      </c>
      <c r="O147" s="440">
        <v>5.38</v>
      </c>
      <c r="P147" s="110">
        <f t="shared" si="111"/>
        <v>0</v>
      </c>
      <c r="Q147" s="153" t="s">
        <v>139</v>
      </c>
      <c r="R147" s="113">
        <f t="shared" si="112"/>
        <v>0</v>
      </c>
      <c r="S147" s="114">
        <f t="shared" si="113"/>
        <v>0</v>
      </c>
      <c r="T147" s="113">
        <f t="shared" si="114"/>
        <v>0</v>
      </c>
      <c r="U147" s="115">
        <f t="shared" si="115"/>
        <v>0</v>
      </c>
      <c r="V147" s="113">
        <f t="shared" si="116"/>
        <v>0</v>
      </c>
      <c r="W147" s="115">
        <f t="shared" si="117"/>
        <v>0</v>
      </c>
      <c r="X147" s="113">
        <f t="shared" si="118"/>
        <v>0</v>
      </c>
      <c r="Y147" s="115">
        <f t="shared" si="119"/>
        <v>0</v>
      </c>
      <c r="Z147" s="116">
        <f t="shared" si="120"/>
        <v>0</v>
      </c>
      <c r="AA147" s="117" t="b">
        <f t="shared" si="121"/>
        <v>1</v>
      </c>
      <c r="AB147" s="399"/>
      <c r="AC147" s="424"/>
      <c r="AD147" s="399" t="s">
        <v>22</v>
      </c>
      <c r="AE147" s="108" t="s">
        <v>23</v>
      </c>
      <c r="AF147" s="405"/>
      <c r="AG147" s="406"/>
      <c r="AH147" s="21">
        <v>0</v>
      </c>
      <c r="AI147" s="407">
        <f t="shared" si="122"/>
        <v>0</v>
      </c>
      <c r="AJ147" s="21">
        <v>0</v>
      </c>
      <c r="AK147" s="407">
        <f t="shared" si="123"/>
        <v>0</v>
      </c>
      <c r="AL147" s="21">
        <v>0</v>
      </c>
      <c r="AM147" s="407">
        <f t="shared" si="124"/>
        <v>0</v>
      </c>
      <c r="AN147" s="21">
        <v>0</v>
      </c>
      <c r="AO147" s="407">
        <f t="shared" si="125"/>
        <v>0</v>
      </c>
      <c r="AP147" s="21">
        <v>0</v>
      </c>
      <c r="AQ147" s="407">
        <f t="shared" si="126"/>
        <v>0</v>
      </c>
      <c r="AR147" s="21">
        <v>0</v>
      </c>
      <c r="AS147" s="407">
        <f t="shared" si="127"/>
        <v>0</v>
      </c>
      <c r="AT147" s="21">
        <v>0</v>
      </c>
      <c r="AU147" s="407">
        <f t="shared" si="128"/>
        <v>0</v>
      </c>
      <c r="AV147" s="21">
        <v>0</v>
      </c>
      <c r="AW147" s="407">
        <f t="shared" si="129"/>
        <v>0</v>
      </c>
      <c r="AX147" s="21">
        <v>0</v>
      </c>
      <c r="AY147" s="407">
        <f t="shared" si="130"/>
        <v>0</v>
      </c>
      <c r="AZ147" s="21">
        <v>0</v>
      </c>
      <c r="BA147" s="407">
        <f t="shared" si="131"/>
        <v>0</v>
      </c>
      <c r="BB147" s="21">
        <v>0</v>
      </c>
      <c r="BC147" s="407">
        <f t="shared" si="132"/>
        <v>0</v>
      </c>
      <c r="BD147" s="21">
        <v>0</v>
      </c>
      <c r="BE147" s="407">
        <f t="shared" si="133"/>
        <v>0</v>
      </c>
      <c r="BF147" s="408">
        <f t="shared" si="134"/>
        <v>0</v>
      </c>
      <c r="BG147" s="408">
        <f t="shared" si="135"/>
        <v>0</v>
      </c>
      <c r="BH147" s="409" t="b">
        <f t="shared" si="136"/>
        <v>1</v>
      </c>
      <c r="BI147" s="408">
        <f t="shared" si="137"/>
        <v>0</v>
      </c>
      <c r="BJ147" s="410">
        <f t="shared" si="139"/>
        <v>21520001</v>
      </c>
      <c r="BK147" s="411">
        <v>348</v>
      </c>
      <c r="BL147" s="411">
        <v>5</v>
      </c>
      <c r="BM147" s="412">
        <f t="shared" si="140"/>
        <v>0</v>
      </c>
      <c r="BN147" s="412">
        <f t="shared" si="141"/>
        <v>0</v>
      </c>
      <c r="BO147" s="412">
        <f t="shared" si="142"/>
        <v>0</v>
      </c>
      <c r="BP147" s="412">
        <f t="shared" si="143"/>
        <v>0</v>
      </c>
      <c r="BQ147" s="413">
        <f t="shared" si="144"/>
        <v>5.38</v>
      </c>
      <c r="BR147" s="414">
        <f t="shared" si="138"/>
        <v>0</v>
      </c>
      <c r="BS147" s="414">
        <v>0</v>
      </c>
      <c r="BT147" s="414">
        <v>1</v>
      </c>
      <c r="BU147" s="414" t="s">
        <v>139</v>
      </c>
      <c r="BV147" s="414" t="str">
        <f t="shared" si="145"/>
        <v>0</v>
      </c>
      <c r="BW147" s="414" t="str">
        <f t="shared" si="146"/>
        <v>0</v>
      </c>
      <c r="BX147" s="414" t="str">
        <f t="shared" si="147"/>
        <v>1</v>
      </c>
      <c r="BY147" s="414" t="s">
        <v>23</v>
      </c>
      <c r="BZ147" s="408">
        <f t="shared" si="148"/>
        <v>0</v>
      </c>
      <c r="CA147" s="408">
        <f t="shared" si="149"/>
        <v>0</v>
      </c>
      <c r="CB147" s="408">
        <f t="shared" si="150"/>
        <v>0</v>
      </c>
      <c r="CC147" s="408">
        <f t="shared" si="151"/>
        <v>0</v>
      </c>
      <c r="CD147" s="408">
        <f t="shared" si="152"/>
        <v>0</v>
      </c>
      <c r="CE147" s="408">
        <f t="shared" si="153"/>
        <v>0</v>
      </c>
      <c r="CF147" s="408">
        <f t="shared" si="154"/>
        <v>0</v>
      </c>
      <c r="CG147" s="408">
        <f t="shared" si="155"/>
        <v>0</v>
      </c>
      <c r="CH147" s="408">
        <f t="shared" si="156"/>
        <v>0</v>
      </c>
      <c r="CI147" s="408">
        <f t="shared" si="157"/>
        <v>0</v>
      </c>
      <c r="CJ147" s="253">
        <f t="shared" si="158"/>
        <v>0</v>
      </c>
      <c r="CK147" s="253">
        <f t="shared" si="159"/>
        <v>0</v>
      </c>
    </row>
    <row r="148" spans="1:89" s="165" customFormat="1" x14ac:dyDescent="0.3">
      <c r="A148"/>
      <c r="B148" s="396">
        <v>92</v>
      </c>
      <c r="C148" s="191">
        <v>216011</v>
      </c>
      <c r="D148" s="191">
        <v>21610002</v>
      </c>
      <c r="E148" s="441" t="s">
        <v>217</v>
      </c>
      <c r="F148" s="108" t="s">
        <v>344</v>
      </c>
      <c r="G148" s="108" t="s">
        <v>345</v>
      </c>
      <c r="H148" s="399" t="s">
        <v>18</v>
      </c>
      <c r="I148" s="400"/>
      <c r="J148" s="399" t="s">
        <v>19</v>
      </c>
      <c r="K148" s="111">
        <f t="shared" ref="K148:K201" si="161">R148+T148+V148+X148</f>
        <v>0</v>
      </c>
      <c r="L148" s="140" t="s">
        <v>208</v>
      </c>
      <c r="M148" s="401">
        <v>16</v>
      </c>
      <c r="N148" s="402">
        <f t="shared" si="160"/>
        <v>188</v>
      </c>
      <c r="O148" s="442">
        <v>188</v>
      </c>
      <c r="P148" s="110">
        <f t="shared" si="111"/>
        <v>0</v>
      </c>
      <c r="Q148" s="153" t="s">
        <v>139</v>
      </c>
      <c r="R148" s="113">
        <f t="shared" si="112"/>
        <v>0</v>
      </c>
      <c r="S148" s="114">
        <f t="shared" si="113"/>
        <v>0</v>
      </c>
      <c r="T148" s="113">
        <f t="shared" si="114"/>
        <v>0</v>
      </c>
      <c r="U148" s="115">
        <f t="shared" si="115"/>
        <v>0</v>
      </c>
      <c r="V148" s="113">
        <f t="shared" si="116"/>
        <v>0</v>
      </c>
      <c r="W148" s="115">
        <f t="shared" si="117"/>
        <v>0</v>
      </c>
      <c r="X148" s="113">
        <f t="shared" si="118"/>
        <v>0</v>
      </c>
      <c r="Y148" s="115">
        <f t="shared" si="119"/>
        <v>0</v>
      </c>
      <c r="Z148" s="116">
        <f t="shared" si="120"/>
        <v>0</v>
      </c>
      <c r="AA148" s="117" t="b">
        <f t="shared" si="121"/>
        <v>1</v>
      </c>
      <c r="AB148" s="400"/>
      <c r="AC148" s="426"/>
      <c r="AD148" s="399" t="s">
        <v>22</v>
      </c>
      <c r="AE148" s="108" t="s">
        <v>23</v>
      </c>
      <c r="AF148" s="427"/>
      <c r="AG148" s="428"/>
      <c r="AH148" s="22">
        <v>0</v>
      </c>
      <c r="AI148" s="407">
        <f t="shared" si="122"/>
        <v>0</v>
      </c>
      <c r="AJ148" s="22">
        <v>0</v>
      </c>
      <c r="AK148" s="407">
        <f t="shared" si="123"/>
        <v>0</v>
      </c>
      <c r="AL148" s="22"/>
      <c r="AM148" s="407">
        <f t="shared" si="124"/>
        <v>0</v>
      </c>
      <c r="AN148" s="22"/>
      <c r="AO148" s="407">
        <f t="shared" si="125"/>
        <v>0</v>
      </c>
      <c r="AP148" s="22"/>
      <c r="AQ148" s="407">
        <f t="shared" si="126"/>
        <v>0</v>
      </c>
      <c r="AR148" s="22"/>
      <c r="AS148" s="407">
        <f t="shared" si="127"/>
        <v>0</v>
      </c>
      <c r="AT148" s="22"/>
      <c r="AU148" s="407">
        <f t="shared" si="128"/>
        <v>0</v>
      </c>
      <c r="AV148" s="22"/>
      <c r="AW148" s="407">
        <f t="shared" si="129"/>
        <v>0</v>
      </c>
      <c r="AX148" s="22"/>
      <c r="AY148" s="407">
        <f t="shared" si="130"/>
        <v>0</v>
      </c>
      <c r="AZ148" s="22"/>
      <c r="BA148" s="407">
        <f t="shared" si="131"/>
        <v>0</v>
      </c>
      <c r="BB148" s="22"/>
      <c r="BC148" s="407">
        <f t="shared" si="132"/>
        <v>0</v>
      </c>
      <c r="BD148" s="22"/>
      <c r="BE148" s="407">
        <f t="shared" si="133"/>
        <v>0</v>
      </c>
      <c r="BF148" s="408">
        <f t="shared" si="134"/>
        <v>0</v>
      </c>
      <c r="BG148" s="408">
        <f t="shared" si="135"/>
        <v>0</v>
      </c>
      <c r="BH148" s="409" t="b">
        <f t="shared" si="136"/>
        <v>1</v>
      </c>
      <c r="BI148" s="408">
        <f t="shared" si="137"/>
        <v>0</v>
      </c>
      <c r="BJ148" s="410">
        <f t="shared" si="139"/>
        <v>21610002</v>
      </c>
      <c r="BK148" s="411">
        <v>348</v>
      </c>
      <c r="BL148" s="411">
        <v>5</v>
      </c>
      <c r="BM148" s="412">
        <f t="shared" si="140"/>
        <v>0</v>
      </c>
      <c r="BN148" s="412">
        <f t="shared" si="141"/>
        <v>0</v>
      </c>
      <c r="BO148" s="412">
        <f t="shared" si="142"/>
        <v>0</v>
      </c>
      <c r="BP148" s="412">
        <f t="shared" si="143"/>
        <v>0</v>
      </c>
      <c r="BQ148" s="413">
        <f t="shared" si="144"/>
        <v>188</v>
      </c>
      <c r="BR148" s="414">
        <f t="shared" si="138"/>
        <v>16</v>
      </c>
      <c r="BS148" s="414">
        <v>0</v>
      </c>
      <c r="BT148" s="414">
        <v>1</v>
      </c>
      <c r="BU148" s="414" t="s">
        <v>139</v>
      </c>
      <c r="BV148" s="414" t="str">
        <f t="shared" si="145"/>
        <v>0</v>
      </c>
      <c r="BW148" s="414" t="str">
        <f t="shared" si="146"/>
        <v>0</v>
      </c>
      <c r="BX148" s="414" t="str">
        <f t="shared" si="147"/>
        <v>1</v>
      </c>
      <c r="BY148" s="414" t="s">
        <v>23</v>
      </c>
      <c r="BZ148" s="408">
        <f t="shared" si="148"/>
        <v>0</v>
      </c>
      <c r="CA148" s="408">
        <f t="shared" si="149"/>
        <v>0</v>
      </c>
      <c r="CB148" s="408">
        <f t="shared" si="150"/>
        <v>0</v>
      </c>
      <c r="CC148" s="408">
        <f t="shared" si="151"/>
        <v>0</v>
      </c>
      <c r="CD148" s="408">
        <f t="shared" si="152"/>
        <v>0</v>
      </c>
      <c r="CE148" s="408">
        <f t="shared" si="153"/>
        <v>0</v>
      </c>
      <c r="CF148" s="408">
        <f t="shared" si="154"/>
        <v>0</v>
      </c>
      <c r="CG148" s="408">
        <f t="shared" si="155"/>
        <v>0</v>
      </c>
      <c r="CH148" s="408">
        <f t="shared" si="156"/>
        <v>0</v>
      </c>
      <c r="CI148" s="408">
        <f t="shared" si="157"/>
        <v>0</v>
      </c>
      <c r="CJ148" s="253">
        <f t="shared" si="158"/>
        <v>0</v>
      </c>
      <c r="CK148" s="253">
        <f t="shared" si="159"/>
        <v>0</v>
      </c>
    </row>
    <row r="149" spans="1:89" s="218" customFormat="1" x14ac:dyDescent="0.3">
      <c r="B149" s="415">
        <v>92</v>
      </c>
      <c r="C149" s="219">
        <v>216011</v>
      </c>
      <c r="D149" s="219">
        <v>21610002</v>
      </c>
      <c r="E149" s="443" t="s">
        <v>217</v>
      </c>
      <c r="F149" s="198" t="s">
        <v>344</v>
      </c>
      <c r="G149" s="198" t="s">
        <v>345</v>
      </c>
      <c r="H149" s="418" t="s">
        <v>18</v>
      </c>
      <c r="I149" s="415"/>
      <c r="J149" s="418" t="s">
        <v>19</v>
      </c>
      <c r="K149" s="200">
        <f t="shared" si="161"/>
        <v>1</v>
      </c>
      <c r="L149" s="221" t="s">
        <v>208</v>
      </c>
      <c r="M149" s="401">
        <v>16</v>
      </c>
      <c r="N149" s="402">
        <f t="shared" si="160"/>
        <v>188</v>
      </c>
      <c r="O149" s="444">
        <v>188</v>
      </c>
      <c r="P149" s="110">
        <f t="shared" si="111"/>
        <v>218.07999999999998</v>
      </c>
      <c r="Q149" s="195" t="s">
        <v>139</v>
      </c>
      <c r="R149" s="113">
        <f t="shared" si="112"/>
        <v>1</v>
      </c>
      <c r="S149" s="114">
        <f t="shared" si="113"/>
        <v>218.07999999999998</v>
      </c>
      <c r="T149" s="113">
        <f t="shared" si="114"/>
        <v>0</v>
      </c>
      <c r="U149" s="115">
        <f t="shared" si="115"/>
        <v>0</v>
      </c>
      <c r="V149" s="113">
        <f t="shared" si="116"/>
        <v>0</v>
      </c>
      <c r="W149" s="115">
        <f t="shared" si="117"/>
        <v>0</v>
      </c>
      <c r="X149" s="113">
        <f t="shared" si="118"/>
        <v>0</v>
      </c>
      <c r="Y149" s="115">
        <f t="shared" si="119"/>
        <v>0</v>
      </c>
      <c r="Z149" s="116">
        <f t="shared" si="120"/>
        <v>218.07999999999998</v>
      </c>
      <c r="AA149" s="117" t="b">
        <f t="shared" si="121"/>
        <v>1</v>
      </c>
      <c r="AB149" s="415"/>
      <c r="AC149" s="429"/>
      <c r="AD149" s="399" t="s">
        <v>22</v>
      </c>
      <c r="AE149" s="108" t="s">
        <v>23</v>
      </c>
      <c r="AF149" s="430"/>
      <c r="AG149" s="431"/>
      <c r="AH149" s="223"/>
      <c r="AI149" s="407">
        <f t="shared" si="122"/>
        <v>0</v>
      </c>
      <c r="AJ149" s="223"/>
      <c r="AK149" s="407">
        <f t="shared" si="123"/>
        <v>0</v>
      </c>
      <c r="AL149" s="223">
        <v>1</v>
      </c>
      <c r="AM149" s="407">
        <f t="shared" si="124"/>
        <v>218.07999999999998</v>
      </c>
      <c r="AN149" s="223">
        <v>0</v>
      </c>
      <c r="AO149" s="407">
        <f t="shared" si="125"/>
        <v>0</v>
      </c>
      <c r="AP149" s="223">
        <v>0</v>
      </c>
      <c r="AQ149" s="407">
        <f t="shared" si="126"/>
        <v>0</v>
      </c>
      <c r="AR149" s="223">
        <v>0</v>
      </c>
      <c r="AS149" s="407">
        <f t="shared" si="127"/>
        <v>0</v>
      </c>
      <c r="AT149" s="223">
        <v>0</v>
      </c>
      <c r="AU149" s="407">
        <f t="shared" si="128"/>
        <v>0</v>
      </c>
      <c r="AV149" s="223">
        <v>0</v>
      </c>
      <c r="AW149" s="407">
        <f t="shared" si="129"/>
        <v>0</v>
      </c>
      <c r="AX149" s="223">
        <v>0</v>
      </c>
      <c r="AY149" s="407">
        <f t="shared" si="130"/>
        <v>0</v>
      </c>
      <c r="AZ149" s="223">
        <v>0</v>
      </c>
      <c r="BA149" s="407">
        <f t="shared" si="131"/>
        <v>0</v>
      </c>
      <c r="BB149" s="223">
        <v>0</v>
      </c>
      <c r="BC149" s="407">
        <f t="shared" si="132"/>
        <v>0</v>
      </c>
      <c r="BD149" s="223">
        <v>0</v>
      </c>
      <c r="BE149" s="407">
        <f t="shared" si="133"/>
        <v>0</v>
      </c>
      <c r="BF149" s="408">
        <f t="shared" si="134"/>
        <v>218.07999999999998</v>
      </c>
      <c r="BG149" s="408">
        <f t="shared" si="135"/>
        <v>218.07999999999998</v>
      </c>
      <c r="BH149" s="409" t="b">
        <f t="shared" si="136"/>
        <v>1</v>
      </c>
      <c r="BI149" s="408">
        <f t="shared" si="137"/>
        <v>0</v>
      </c>
      <c r="BJ149" s="410">
        <f t="shared" si="139"/>
        <v>21610002</v>
      </c>
      <c r="BK149" s="411">
        <v>348</v>
      </c>
      <c r="BL149" s="411">
        <v>5</v>
      </c>
      <c r="BM149" s="412">
        <f t="shared" si="140"/>
        <v>1</v>
      </c>
      <c r="BN149" s="412">
        <f t="shared" si="141"/>
        <v>0</v>
      </c>
      <c r="BO149" s="412">
        <f t="shared" si="142"/>
        <v>0</v>
      </c>
      <c r="BP149" s="412">
        <f t="shared" si="143"/>
        <v>0</v>
      </c>
      <c r="BQ149" s="413">
        <f t="shared" si="144"/>
        <v>188</v>
      </c>
      <c r="BR149" s="414">
        <f t="shared" si="138"/>
        <v>16</v>
      </c>
      <c r="BS149" s="414">
        <v>0</v>
      </c>
      <c r="BT149" s="414">
        <v>1</v>
      </c>
      <c r="BU149" s="414" t="s">
        <v>139</v>
      </c>
      <c r="BV149" s="414" t="str">
        <f t="shared" si="145"/>
        <v>0</v>
      </c>
      <c r="BW149" s="414" t="str">
        <f t="shared" si="146"/>
        <v>0</v>
      </c>
      <c r="BX149" s="414" t="str">
        <f t="shared" si="147"/>
        <v>1</v>
      </c>
      <c r="BY149" s="414" t="s">
        <v>23</v>
      </c>
      <c r="BZ149" s="408">
        <f t="shared" si="148"/>
        <v>0</v>
      </c>
      <c r="CA149" s="408">
        <f t="shared" si="149"/>
        <v>0</v>
      </c>
      <c r="CB149" s="408">
        <f t="shared" si="150"/>
        <v>218.07999999999998</v>
      </c>
      <c r="CC149" s="408">
        <f t="shared" si="151"/>
        <v>0</v>
      </c>
      <c r="CD149" s="408">
        <f t="shared" si="152"/>
        <v>0</v>
      </c>
      <c r="CE149" s="408">
        <f t="shared" si="153"/>
        <v>0</v>
      </c>
      <c r="CF149" s="408">
        <f t="shared" si="154"/>
        <v>0</v>
      </c>
      <c r="CG149" s="408">
        <f t="shared" si="155"/>
        <v>0</v>
      </c>
      <c r="CH149" s="408">
        <f t="shared" si="156"/>
        <v>0</v>
      </c>
      <c r="CI149" s="408">
        <f t="shared" si="157"/>
        <v>0</v>
      </c>
      <c r="CJ149" s="253">
        <f t="shared" si="158"/>
        <v>0</v>
      </c>
      <c r="CK149" s="253">
        <f t="shared" si="159"/>
        <v>0</v>
      </c>
    </row>
    <row r="150" spans="1:89" x14ac:dyDescent="0.3">
      <c r="B150" s="396">
        <v>93</v>
      </c>
      <c r="C150" s="191">
        <v>216011</v>
      </c>
      <c r="D150" s="191">
        <v>21610006</v>
      </c>
      <c r="E150" s="441" t="s">
        <v>188</v>
      </c>
      <c r="F150" s="108" t="s">
        <v>344</v>
      </c>
      <c r="G150" s="108" t="s">
        <v>345</v>
      </c>
      <c r="H150" s="399" t="s">
        <v>18</v>
      </c>
      <c r="I150" s="400"/>
      <c r="J150" s="399" t="s">
        <v>19</v>
      </c>
      <c r="K150" s="111">
        <f t="shared" si="161"/>
        <v>10</v>
      </c>
      <c r="L150" s="142" t="s">
        <v>206</v>
      </c>
      <c r="M150" s="401">
        <v>16</v>
      </c>
      <c r="N150" s="402">
        <f t="shared" si="160"/>
        <v>19</v>
      </c>
      <c r="O150" s="442">
        <v>19</v>
      </c>
      <c r="P150" s="110">
        <f t="shared" si="111"/>
        <v>220.39999999999998</v>
      </c>
      <c r="Q150" s="153" t="s">
        <v>139</v>
      </c>
      <c r="R150" s="113">
        <f t="shared" si="112"/>
        <v>10</v>
      </c>
      <c r="S150" s="114">
        <f t="shared" si="113"/>
        <v>220.39999999999998</v>
      </c>
      <c r="T150" s="113">
        <f t="shared" si="114"/>
        <v>0</v>
      </c>
      <c r="U150" s="115">
        <f t="shared" si="115"/>
        <v>0</v>
      </c>
      <c r="V150" s="113">
        <f t="shared" si="116"/>
        <v>0</v>
      </c>
      <c r="W150" s="115">
        <f t="shared" si="117"/>
        <v>0</v>
      </c>
      <c r="X150" s="113">
        <f t="shared" si="118"/>
        <v>0</v>
      </c>
      <c r="Y150" s="115">
        <f t="shared" si="119"/>
        <v>0</v>
      </c>
      <c r="Z150" s="116">
        <f t="shared" si="120"/>
        <v>220.39999999999998</v>
      </c>
      <c r="AA150" s="117" t="b">
        <f t="shared" si="121"/>
        <v>1</v>
      </c>
      <c r="AB150" s="400"/>
      <c r="AC150" s="426"/>
      <c r="AD150" s="399" t="s">
        <v>22</v>
      </c>
      <c r="AE150" s="108" t="s">
        <v>23</v>
      </c>
      <c r="AF150" s="427"/>
      <c r="AG150" s="428"/>
      <c r="AH150" s="22">
        <v>0</v>
      </c>
      <c r="AI150" s="407">
        <f t="shared" si="122"/>
        <v>0</v>
      </c>
      <c r="AJ150" s="22">
        <v>10</v>
      </c>
      <c r="AK150" s="407">
        <f t="shared" si="123"/>
        <v>220.39999999999998</v>
      </c>
      <c r="AL150" s="22"/>
      <c r="AM150" s="407">
        <f t="shared" si="124"/>
        <v>0</v>
      </c>
      <c r="AN150" s="22"/>
      <c r="AO150" s="407">
        <f t="shared" si="125"/>
        <v>0</v>
      </c>
      <c r="AP150" s="22"/>
      <c r="AQ150" s="407">
        <f t="shared" si="126"/>
        <v>0</v>
      </c>
      <c r="AR150" s="22"/>
      <c r="AS150" s="407">
        <f t="shared" si="127"/>
        <v>0</v>
      </c>
      <c r="AT150" s="22"/>
      <c r="AU150" s="407">
        <f t="shared" si="128"/>
        <v>0</v>
      </c>
      <c r="AV150" s="22"/>
      <c r="AW150" s="407">
        <f t="shared" si="129"/>
        <v>0</v>
      </c>
      <c r="AX150" s="22"/>
      <c r="AY150" s="407">
        <f t="shared" si="130"/>
        <v>0</v>
      </c>
      <c r="AZ150" s="22"/>
      <c r="BA150" s="407">
        <f t="shared" si="131"/>
        <v>0</v>
      </c>
      <c r="BB150" s="22"/>
      <c r="BC150" s="407">
        <f t="shared" si="132"/>
        <v>0</v>
      </c>
      <c r="BD150" s="22"/>
      <c r="BE150" s="407">
        <f t="shared" si="133"/>
        <v>0</v>
      </c>
      <c r="BF150" s="408">
        <f t="shared" si="134"/>
        <v>220.39999999999998</v>
      </c>
      <c r="BG150" s="408">
        <f t="shared" si="135"/>
        <v>220.39999999999998</v>
      </c>
      <c r="BH150" s="409" t="b">
        <f t="shared" si="136"/>
        <v>1</v>
      </c>
      <c r="BI150" s="408">
        <f t="shared" si="137"/>
        <v>0</v>
      </c>
      <c r="BJ150" s="410">
        <f t="shared" si="139"/>
        <v>21610006</v>
      </c>
      <c r="BK150" s="411">
        <v>348</v>
      </c>
      <c r="BL150" s="411">
        <v>5</v>
      </c>
      <c r="BM150" s="412">
        <f t="shared" si="140"/>
        <v>10</v>
      </c>
      <c r="BN150" s="412">
        <f t="shared" si="141"/>
        <v>0</v>
      </c>
      <c r="BO150" s="412">
        <f t="shared" si="142"/>
        <v>0</v>
      </c>
      <c r="BP150" s="412">
        <f t="shared" si="143"/>
        <v>0</v>
      </c>
      <c r="BQ150" s="413">
        <f t="shared" si="144"/>
        <v>19</v>
      </c>
      <c r="BR150" s="414">
        <f t="shared" si="138"/>
        <v>16</v>
      </c>
      <c r="BS150" s="414">
        <v>0</v>
      </c>
      <c r="BT150" s="414">
        <v>1</v>
      </c>
      <c r="BU150" s="414" t="s">
        <v>139</v>
      </c>
      <c r="BV150" s="414" t="str">
        <f t="shared" si="145"/>
        <v>0</v>
      </c>
      <c r="BW150" s="414" t="str">
        <f t="shared" si="146"/>
        <v>0</v>
      </c>
      <c r="BX150" s="414" t="str">
        <f t="shared" si="147"/>
        <v>1</v>
      </c>
      <c r="BY150" s="414" t="s">
        <v>23</v>
      </c>
      <c r="BZ150" s="408">
        <f t="shared" si="148"/>
        <v>0</v>
      </c>
      <c r="CA150" s="408">
        <f t="shared" si="149"/>
        <v>220.39999999999998</v>
      </c>
      <c r="CB150" s="408">
        <f t="shared" si="150"/>
        <v>0</v>
      </c>
      <c r="CC150" s="408">
        <f t="shared" si="151"/>
        <v>0</v>
      </c>
      <c r="CD150" s="408">
        <f t="shared" si="152"/>
        <v>0</v>
      </c>
      <c r="CE150" s="408">
        <f t="shared" si="153"/>
        <v>0</v>
      </c>
      <c r="CF150" s="408">
        <f t="shared" si="154"/>
        <v>0</v>
      </c>
      <c r="CG150" s="408">
        <f t="shared" si="155"/>
        <v>0</v>
      </c>
      <c r="CH150" s="408">
        <f t="shared" si="156"/>
        <v>0</v>
      </c>
      <c r="CI150" s="408">
        <f t="shared" si="157"/>
        <v>0</v>
      </c>
      <c r="CJ150" s="253">
        <f t="shared" si="158"/>
        <v>0</v>
      </c>
      <c r="CK150" s="253">
        <f t="shared" si="159"/>
        <v>0</v>
      </c>
    </row>
    <row r="151" spans="1:89" s="218" customFormat="1" x14ac:dyDescent="0.3">
      <c r="B151" s="415">
        <v>93</v>
      </c>
      <c r="C151" s="219">
        <v>216011</v>
      </c>
      <c r="D151" s="219">
        <v>21610006</v>
      </c>
      <c r="E151" s="443" t="s">
        <v>188</v>
      </c>
      <c r="F151" s="198" t="s">
        <v>344</v>
      </c>
      <c r="G151" s="198" t="s">
        <v>345</v>
      </c>
      <c r="H151" s="418" t="s">
        <v>18</v>
      </c>
      <c r="I151" s="415"/>
      <c r="J151" s="418" t="s">
        <v>19</v>
      </c>
      <c r="K151" s="200">
        <f t="shared" si="161"/>
        <v>60</v>
      </c>
      <c r="L151" s="224" t="s">
        <v>206</v>
      </c>
      <c r="M151" s="401">
        <v>16</v>
      </c>
      <c r="N151" s="402">
        <f t="shared" si="160"/>
        <v>19</v>
      </c>
      <c r="O151" s="444">
        <v>19</v>
      </c>
      <c r="P151" s="110">
        <f t="shared" si="111"/>
        <v>1322.3999999999999</v>
      </c>
      <c r="Q151" s="195" t="s">
        <v>139</v>
      </c>
      <c r="R151" s="113">
        <f t="shared" si="112"/>
        <v>10</v>
      </c>
      <c r="S151" s="114">
        <f t="shared" si="113"/>
        <v>220.39999999999998</v>
      </c>
      <c r="T151" s="113">
        <f t="shared" si="114"/>
        <v>22</v>
      </c>
      <c r="U151" s="115">
        <f t="shared" si="115"/>
        <v>484.88</v>
      </c>
      <c r="V151" s="113">
        <f t="shared" si="116"/>
        <v>14</v>
      </c>
      <c r="W151" s="115">
        <f t="shared" si="117"/>
        <v>308.56</v>
      </c>
      <c r="X151" s="113">
        <f t="shared" si="118"/>
        <v>14</v>
      </c>
      <c r="Y151" s="115">
        <f t="shared" si="119"/>
        <v>308.56</v>
      </c>
      <c r="Z151" s="116">
        <f t="shared" si="120"/>
        <v>1322.3999999999999</v>
      </c>
      <c r="AA151" s="117" t="b">
        <f t="shared" si="121"/>
        <v>1</v>
      </c>
      <c r="AB151" s="415"/>
      <c r="AC151" s="429"/>
      <c r="AD151" s="399" t="s">
        <v>22</v>
      </c>
      <c r="AE151" s="108" t="s">
        <v>23</v>
      </c>
      <c r="AF151" s="430"/>
      <c r="AG151" s="431"/>
      <c r="AH151" s="223"/>
      <c r="AI151" s="407">
        <f t="shared" si="122"/>
        <v>0</v>
      </c>
      <c r="AJ151" s="223"/>
      <c r="AK151" s="407">
        <f t="shared" si="123"/>
        <v>0</v>
      </c>
      <c r="AL151" s="223">
        <v>10</v>
      </c>
      <c r="AM151" s="407">
        <f t="shared" si="124"/>
        <v>220.39999999999998</v>
      </c>
      <c r="AN151" s="223">
        <v>10</v>
      </c>
      <c r="AO151" s="407">
        <f t="shared" si="125"/>
        <v>220.39999999999998</v>
      </c>
      <c r="AP151" s="223">
        <v>6</v>
      </c>
      <c r="AQ151" s="407">
        <f t="shared" si="126"/>
        <v>132.24</v>
      </c>
      <c r="AR151" s="223">
        <v>6</v>
      </c>
      <c r="AS151" s="407">
        <f t="shared" si="127"/>
        <v>132.24</v>
      </c>
      <c r="AT151" s="223">
        <v>2</v>
      </c>
      <c r="AU151" s="407">
        <f t="shared" si="128"/>
        <v>44.08</v>
      </c>
      <c r="AV151" s="223">
        <v>6</v>
      </c>
      <c r="AW151" s="407">
        <f t="shared" si="129"/>
        <v>132.24</v>
      </c>
      <c r="AX151" s="223">
        <v>6</v>
      </c>
      <c r="AY151" s="407">
        <f t="shared" si="130"/>
        <v>132.24</v>
      </c>
      <c r="AZ151" s="223">
        <v>6</v>
      </c>
      <c r="BA151" s="407">
        <f t="shared" si="131"/>
        <v>132.24</v>
      </c>
      <c r="BB151" s="223">
        <v>6</v>
      </c>
      <c r="BC151" s="407">
        <f t="shared" si="132"/>
        <v>132.24</v>
      </c>
      <c r="BD151" s="223">
        <v>2</v>
      </c>
      <c r="BE151" s="407">
        <f t="shared" si="133"/>
        <v>44.08</v>
      </c>
      <c r="BF151" s="408">
        <f t="shared" si="134"/>
        <v>1322.3999999999999</v>
      </c>
      <c r="BG151" s="408">
        <f t="shared" si="135"/>
        <v>1322.4</v>
      </c>
      <c r="BH151" s="409" t="b">
        <f t="shared" si="136"/>
        <v>1</v>
      </c>
      <c r="BI151" s="408">
        <f t="shared" si="137"/>
        <v>0</v>
      </c>
      <c r="BJ151" s="410">
        <f t="shared" si="139"/>
        <v>21610006</v>
      </c>
      <c r="BK151" s="411">
        <v>348</v>
      </c>
      <c r="BL151" s="411">
        <v>5</v>
      </c>
      <c r="BM151" s="412">
        <f t="shared" si="140"/>
        <v>10</v>
      </c>
      <c r="BN151" s="412">
        <f t="shared" si="141"/>
        <v>22</v>
      </c>
      <c r="BO151" s="412">
        <f t="shared" si="142"/>
        <v>14</v>
      </c>
      <c r="BP151" s="412">
        <f t="shared" si="143"/>
        <v>14</v>
      </c>
      <c r="BQ151" s="413">
        <f t="shared" si="144"/>
        <v>19</v>
      </c>
      <c r="BR151" s="414">
        <f t="shared" si="138"/>
        <v>16</v>
      </c>
      <c r="BS151" s="414">
        <v>0</v>
      </c>
      <c r="BT151" s="414">
        <v>1</v>
      </c>
      <c r="BU151" s="414" t="s">
        <v>139</v>
      </c>
      <c r="BV151" s="414" t="str">
        <f t="shared" si="145"/>
        <v>0</v>
      </c>
      <c r="BW151" s="414" t="str">
        <f t="shared" si="146"/>
        <v>0</v>
      </c>
      <c r="BX151" s="414" t="str">
        <f t="shared" si="147"/>
        <v>1</v>
      </c>
      <c r="BY151" s="414" t="s">
        <v>23</v>
      </c>
      <c r="BZ151" s="408">
        <f t="shared" si="148"/>
        <v>0</v>
      </c>
      <c r="CA151" s="408">
        <f t="shared" si="149"/>
        <v>0</v>
      </c>
      <c r="CB151" s="408">
        <f t="shared" si="150"/>
        <v>220.39999999999998</v>
      </c>
      <c r="CC151" s="408">
        <f t="shared" si="151"/>
        <v>220.39999999999998</v>
      </c>
      <c r="CD151" s="408">
        <f t="shared" si="152"/>
        <v>132.24</v>
      </c>
      <c r="CE151" s="408">
        <f t="shared" si="153"/>
        <v>132.24</v>
      </c>
      <c r="CF151" s="408">
        <f t="shared" si="154"/>
        <v>44.08</v>
      </c>
      <c r="CG151" s="408">
        <f t="shared" si="155"/>
        <v>132.24</v>
      </c>
      <c r="CH151" s="408">
        <f t="shared" si="156"/>
        <v>132.24</v>
      </c>
      <c r="CI151" s="408">
        <f t="shared" si="157"/>
        <v>132.24</v>
      </c>
      <c r="CJ151" s="253">
        <f t="shared" si="158"/>
        <v>132.24</v>
      </c>
      <c r="CK151" s="253">
        <f t="shared" si="159"/>
        <v>44.08</v>
      </c>
    </row>
    <row r="152" spans="1:89" s="165" customFormat="1" x14ac:dyDescent="0.3">
      <c r="A152"/>
      <c r="B152" s="396">
        <v>94</v>
      </c>
      <c r="C152" s="191">
        <v>216011</v>
      </c>
      <c r="D152" s="191">
        <v>21610013</v>
      </c>
      <c r="E152" s="445" t="s">
        <v>189</v>
      </c>
      <c r="F152" s="108" t="s">
        <v>344</v>
      </c>
      <c r="G152" s="108" t="s">
        <v>345</v>
      </c>
      <c r="H152" s="399" t="s">
        <v>18</v>
      </c>
      <c r="I152" s="400"/>
      <c r="J152" s="399" t="s">
        <v>19</v>
      </c>
      <c r="K152" s="111">
        <f t="shared" si="161"/>
        <v>4</v>
      </c>
      <c r="L152" s="142" t="s">
        <v>20</v>
      </c>
      <c r="M152" s="401">
        <v>16</v>
      </c>
      <c r="N152" s="402">
        <f t="shared" si="160"/>
        <v>28.5</v>
      </c>
      <c r="O152" s="442">
        <v>28.5</v>
      </c>
      <c r="P152" s="110">
        <f t="shared" si="111"/>
        <v>132.23999999999998</v>
      </c>
      <c r="Q152" s="153" t="s">
        <v>139</v>
      </c>
      <c r="R152" s="113">
        <f t="shared" si="112"/>
        <v>4</v>
      </c>
      <c r="S152" s="114">
        <f t="shared" si="113"/>
        <v>132.23999999999998</v>
      </c>
      <c r="T152" s="113">
        <f t="shared" si="114"/>
        <v>0</v>
      </c>
      <c r="U152" s="115">
        <f t="shared" si="115"/>
        <v>0</v>
      </c>
      <c r="V152" s="113">
        <f t="shared" si="116"/>
        <v>0</v>
      </c>
      <c r="W152" s="115">
        <f t="shared" si="117"/>
        <v>0</v>
      </c>
      <c r="X152" s="113">
        <f t="shared" si="118"/>
        <v>0</v>
      </c>
      <c r="Y152" s="115">
        <f t="shared" si="119"/>
        <v>0</v>
      </c>
      <c r="Z152" s="116">
        <f t="shared" si="120"/>
        <v>132.23999999999998</v>
      </c>
      <c r="AA152" s="117" t="b">
        <f t="shared" si="121"/>
        <v>1</v>
      </c>
      <c r="AB152" s="400"/>
      <c r="AC152" s="426"/>
      <c r="AD152" s="399" t="s">
        <v>22</v>
      </c>
      <c r="AE152" s="108" t="s">
        <v>23</v>
      </c>
      <c r="AF152" s="427"/>
      <c r="AG152" s="428"/>
      <c r="AH152" s="22">
        <v>0</v>
      </c>
      <c r="AI152" s="407">
        <f t="shared" si="122"/>
        <v>0</v>
      </c>
      <c r="AJ152" s="22">
        <v>4</v>
      </c>
      <c r="AK152" s="407">
        <f t="shared" si="123"/>
        <v>132.23999999999998</v>
      </c>
      <c r="AL152" s="22"/>
      <c r="AM152" s="407">
        <f t="shared" si="124"/>
        <v>0</v>
      </c>
      <c r="AN152" s="22"/>
      <c r="AO152" s="407">
        <f t="shared" si="125"/>
        <v>0</v>
      </c>
      <c r="AP152" s="22"/>
      <c r="AQ152" s="407">
        <f t="shared" si="126"/>
        <v>0</v>
      </c>
      <c r="AR152" s="22"/>
      <c r="AS152" s="407">
        <f t="shared" si="127"/>
        <v>0</v>
      </c>
      <c r="AT152" s="22"/>
      <c r="AU152" s="407">
        <f t="shared" si="128"/>
        <v>0</v>
      </c>
      <c r="AV152" s="22"/>
      <c r="AW152" s="407">
        <f t="shared" si="129"/>
        <v>0</v>
      </c>
      <c r="AX152" s="22"/>
      <c r="AY152" s="407">
        <f t="shared" si="130"/>
        <v>0</v>
      </c>
      <c r="AZ152" s="22"/>
      <c r="BA152" s="407">
        <f t="shared" si="131"/>
        <v>0</v>
      </c>
      <c r="BB152" s="22"/>
      <c r="BC152" s="407">
        <f t="shared" si="132"/>
        <v>0</v>
      </c>
      <c r="BD152" s="22"/>
      <c r="BE152" s="407">
        <f t="shared" si="133"/>
        <v>0</v>
      </c>
      <c r="BF152" s="408">
        <f t="shared" si="134"/>
        <v>132.23999999999998</v>
      </c>
      <c r="BG152" s="408">
        <f t="shared" si="135"/>
        <v>132.23999999999998</v>
      </c>
      <c r="BH152" s="409" t="b">
        <f t="shared" si="136"/>
        <v>1</v>
      </c>
      <c r="BI152" s="408">
        <f t="shared" si="137"/>
        <v>0</v>
      </c>
      <c r="BJ152" s="410">
        <f t="shared" si="139"/>
        <v>21610013</v>
      </c>
      <c r="BK152" s="411">
        <v>348</v>
      </c>
      <c r="BL152" s="411">
        <v>5</v>
      </c>
      <c r="BM152" s="412">
        <f t="shared" si="140"/>
        <v>4</v>
      </c>
      <c r="BN152" s="412">
        <f t="shared" si="141"/>
        <v>0</v>
      </c>
      <c r="BO152" s="412">
        <f t="shared" si="142"/>
        <v>0</v>
      </c>
      <c r="BP152" s="412">
        <f t="shared" si="143"/>
        <v>0</v>
      </c>
      <c r="BQ152" s="413">
        <f t="shared" si="144"/>
        <v>28.5</v>
      </c>
      <c r="BR152" s="414">
        <f t="shared" si="138"/>
        <v>16</v>
      </c>
      <c r="BS152" s="414">
        <v>0</v>
      </c>
      <c r="BT152" s="414">
        <v>1</v>
      </c>
      <c r="BU152" s="414" t="s">
        <v>139</v>
      </c>
      <c r="BV152" s="414" t="str">
        <f t="shared" si="145"/>
        <v>0</v>
      </c>
      <c r="BW152" s="414" t="str">
        <f t="shared" si="146"/>
        <v>0</v>
      </c>
      <c r="BX152" s="414" t="str">
        <f t="shared" si="147"/>
        <v>1</v>
      </c>
      <c r="BY152" s="414" t="s">
        <v>23</v>
      </c>
      <c r="BZ152" s="408">
        <f t="shared" si="148"/>
        <v>0</v>
      </c>
      <c r="CA152" s="408">
        <f t="shared" si="149"/>
        <v>132.23999999999998</v>
      </c>
      <c r="CB152" s="408">
        <f t="shared" si="150"/>
        <v>0</v>
      </c>
      <c r="CC152" s="408">
        <f t="shared" si="151"/>
        <v>0</v>
      </c>
      <c r="CD152" s="408">
        <f t="shared" si="152"/>
        <v>0</v>
      </c>
      <c r="CE152" s="408">
        <f t="shared" si="153"/>
        <v>0</v>
      </c>
      <c r="CF152" s="408">
        <f t="shared" si="154"/>
        <v>0</v>
      </c>
      <c r="CG152" s="408">
        <f t="shared" si="155"/>
        <v>0</v>
      </c>
      <c r="CH152" s="408">
        <f t="shared" si="156"/>
        <v>0</v>
      </c>
      <c r="CI152" s="408">
        <f t="shared" si="157"/>
        <v>0</v>
      </c>
      <c r="CJ152" s="253">
        <f t="shared" si="158"/>
        <v>0</v>
      </c>
      <c r="CK152" s="253">
        <f t="shared" si="159"/>
        <v>0</v>
      </c>
    </row>
    <row r="153" spans="1:89" s="218" customFormat="1" x14ac:dyDescent="0.3">
      <c r="B153" s="415">
        <v>94</v>
      </c>
      <c r="C153" s="219">
        <v>216011</v>
      </c>
      <c r="D153" s="219">
        <v>21610013</v>
      </c>
      <c r="E153" s="446" t="s">
        <v>189</v>
      </c>
      <c r="F153" s="198" t="s">
        <v>344</v>
      </c>
      <c r="G153" s="198" t="s">
        <v>345</v>
      </c>
      <c r="H153" s="418" t="s">
        <v>18</v>
      </c>
      <c r="I153" s="415"/>
      <c r="J153" s="418" t="s">
        <v>19</v>
      </c>
      <c r="K153" s="200">
        <f t="shared" si="161"/>
        <v>22</v>
      </c>
      <c r="L153" s="224" t="s">
        <v>20</v>
      </c>
      <c r="M153" s="401">
        <v>16</v>
      </c>
      <c r="N153" s="402">
        <f t="shared" si="160"/>
        <v>28</v>
      </c>
      <c r="O153" s="444">
        <v>28</v>
      </c>
      <c r="P153" s="110">
        <f t="shared" si="111"/>
        <v>714.56</v>
      </c>
      <c r="Q153" s="195" t="s">
        <v>139</v>
      </c>
      <c r="R153" s="113">
        <f t="shared" si="112"/>
        <v>4</v>
      </c>
      <c r="S153" s="114">
        <f t="shared" si="113"/>
        <v>129.91999999999999</v>
      </c>
      <c r="T153" s="113">
        <f t="shared" si="114"/>
        <v>8</v>
      </c>
      <c r="U153" s="115">
        <f t="shared" si="115"/>
        <v>259.83999999999997</v>
      </c>
      <c r="V153" s="113">
        <f t="shared" si="116"/>
        <v>5</v>
      </c>
      <c r="W153" s="115">
        <f t="shared" si="117"/>
        <v>162.39999999999998</v>
      </c>
      <c r="X153" s="113">
        <f t="shared" si="118"/>
        <v>5</v>
      </c>
      <c r="Y153" s="115">
        <f t="shared" si="119"/>
        <v>162.39999999999998</v>
      </c>
      <c r="Z153" s="116">
        <f t="shared" si="120"/>
        <v>714.56</v>
      </c>
      <c r="AA153" s="117" t="b">
        <f t="shared" si="121"/>
        <v>1</v>
      </c>
      <c r="AB153" s="415"/>
      <c r="AC153" s="429"/>
      <c r="AD153" s="399" t="s">
        <v>22</v>
      </c>
      <c r="AE153" s="108" t="s">
        <v>23</v>
      </c>
      <c r="AF153" s="430"/>
      <c r="AG153" s="431"/>
      <c r="AH153" s="223"/>
      <c r="AI153" s="407">
        <f t="shared" si="122"/>
        <v>0</v>
      </c>
      <c r="AJ153" s="223"/>
      <c r="AK153" s="407">
        <f t="shared" si="123"/>
        <v>0</v>
      </c>
      <c r="AL153" s="223">
        <v>4</v>
      </c>
      <c r="AM153" s="407">
        <f t="shared" si="124"/>
        <v>129.91999999999999</v>
      </c>
      <c r="AN153" s="223">
        <v>4</v>
      </c>
      <c r="AO153" s="407">
        <f t="shared" si="125"/>
        <v>129.91999999999999</v>
      </c>
      <c r="AP153" s="223">
        <v>2</v>
      </c>
      <c r="AQ153" s="407">
        <f t="shared" si="126"/>
        <v>64.959999999999994</v>
      </c>
      <c r="AR153" s="223">
        <v>2</v>
      </c>
      <c r="AS153" s="407">
        <f t="shared" si="127"/>
        <v>64.959999999999994</v>
      </c>
      <c r="AT153" s="223">
        <v>1</v>
      </c>
      <c r="AU153" s="407">
        <f t="shared" si="128"/>
        <v>32.479999999999997</v>
      </c>
      <c r="AV153" s="223">
        <v>2</v>
      </c>
      <c r="AW153" s="407">
        <f t="shared" si="129"/>
        <v>64.959999999999994</v>
      </c>
      <c r="AX153" s="223">
        <v>2</v>
      </c>
      <c r="AY153" s="407">
        <f t="shared" si="130"/>
        <v>64.959999999999994</v>
      </c>
      <c r="AZ153" s="223">
        <v>2</v>
      </c>
      <c r="BA153" s="407">
        <f t="shared" si="131"/>
        <v>64.959999999999994</v>
      </c>
      <c r="BB153" s="223">
        <v>2</v>
      </c>
      <c r="BC153" s="407">
        <f t="shared" si="132"/>
        <v>64.959999999999994</v>
      </c>
      <c r="BD153" s="223">
        <v>1</v>
      </c>
      <c r="BE153" s="407">
        <f t="shared" si="133"/>
        <v>32.479999999999997</v>
      </c>
      <c r="BF153" s="408">
        <f t="shared" si="134"/>
        <v>714.56</v>
      </c>
      <c r="BG153" s="408">
        <f t="shared" si="135"/>
        <v>714.55999999999983</v>
      </c>
      <c r="BH153" s="409" t="b">
        <f t="shared" si="136"/>
        <v>1</v>
      </c>
      <c r="BI153" s="408">
        <f t="shared" si="137"/>
        <v>0</v>
      </c>
      <c r="BJ153" s="410">
        <f t="shared" si="139"/>
        <v>21610013</v>
      </c>
      <c r="BK153" s="411">
        <v>348</v>
      </c>
      <c r="BL153" s="411">
        <v>5</v>
      </c>
      <c r="BM153" s="412">
        <f t="shared" si="140"/>
        <v>4</v>
      </c>
      <c r="BN153" s="412">
        <f t="shared" si="141"/>
        <v>8</v>
      </c>
      <c r="BO153" s="412">
        <f t="shared" si="142"/>
        <v>5</v>
      </c>
      <c r="BP153" s="412">
        <f t="shared" si="143"/>
        <v>5</v>
      </c>
      <c r="BQ153" s="413">
        <f t="shared" si="144"/>
        <v>28</v>
      </c>
      <c r="BR153" s="414">
        <f t="shared" si="138"/>
        <v>16</v>
      </c>
      <c r="BS153" s="414">
        <v>0</v>
      </c>
      <c r="BT153" s="414">
        <v>1</v>
      </c>
      <c r="BU153" s="414" t="s">
        <v>139</v>
      </c>
      <c r="BV153" s="414" t="str">
        <f t="shared" si="145"/>
        <v>0</v>
      </c>
      <c r="BW153" s="414" t="str">
        <f t="shared" si="146"/>
        <v>0</v>
      </c>
      <c r="BX153" s="414" t="str">
        <f t="shared" si="147"/>
        <v>1</v>
      </c>
      <c r="BY153" s="414" t="s">
        <v>23</v>
      </c>
      <c r="BZ153" s="408">
        <f t="shared" si="148"/>
        <v>0</v>
      </c>
      <c r="CA153" s="408">
        <f t="shared" si="149"/>
        <v>0</v>
      </c>
      <c r="CB153" s="408">
        <f t="shared" si="150"/>
        <v>129.91999999999999</v>
      </c>
      <c r="CC153" s="408">
        <f t="shared" si="151"/>
        <v>129.91999999999999</v>
      </c>
      <c r="CD153" s="408">
        <f t="shared" si="152"/>
        <v>64.959999999999994</v>
      </c>
      <c r="CE153" s="408">
        <f t="shared" si="153"/>
        <v>64.959999999999994</v>
      </c>
      <c r="CF153" s="408">
        <f t="shared" si="154"/>
        <v>32.479999999999997</v>
      </c>
      <c r="CG153" s="408">
        <f t="shared" si="155"/>
        <v>64.959999999999994</v>
      </c>
      <c r="CH153" s="408">
        <f t="shared" si="156"/>
        <v>64.959999999999994</v>
      </c>
      <c r="CI153" s="408">
        <f t="shared" si="157"/>
        <v>64.959999999999994</v>
      </c>
      <c r="CJ153" s="253">
        <f t="shared" si="158"/>
        <v>64.959999999999994</v>
      </c>
      <c r="CK153" s="253">
        <f t="shared" si="159"/>
        <v>32.479999999999997</v>
      </c>
    </row>
    <row r="154" spans="1:89" x14ac:dyDescent="0.3">
      <c r="B154" s="396">
        <v>95</v>
      </c>
      <c r="C154" s="191">
        <v>216011</v>
      </c>
      <c r="D154" s="191">
        <v>21610033</v>
      </c>
      <c r="E154" s="441" t="s">
        <v>210</v>
      </c>
      <c r="F154" s="108" t="s">
        <v>344</v>
      </c>
      <c r="G154" s="108" t="s">
        <v>345</v>
      </c>
      <c r="H154" s="399" t="s">
        <v>18</v>
      </c>
      <c r="I154" s="400"/>
      <c r="J154" s="399" t="s">
        <v>19</v>
      </c>
      <c r="K154" s="111">
        <f t="shared" si="161"/>
        <v>20</v>
      </c>
      <c r="L154" s="142" t="s">
        <v>207</v>
      </c>
      <c r="M154" s="401">
        <v>16</v>
      </c>
      <c r="N154" s="402">
        <f t="shared" si="160"/>
        <v>37</v>
      </c>
      <c r="O154" s="442">
        <v>37</v>
      </c>
      <c r="P154" s="110">
        <f t="shared" si="111"/>
        <v>858.39999999999986</v>
      </c>
      <c r="Q154" s="153" t="s">
        <v>139</v>
      </c>
      <c r="R154" s="113">
        <f t="shared" si="112"/>
        <v>20</v>
      </c>
      <c r="S154" s="114">
        <f t="shared" si="113"/>
        <v>858.39999999999986</v>
      </c>
      <c r="T154" s="113">
        <f t="shared" si="114"/>
        <v>0</v>
      </c>
      <c r="U154" s="115">
        <f t="shared" si="115"/>
        <v>0</v>
      </c>
      <c r="V154" s="113">
        <f t="shared" si="116"/>
        <v>0</v>
      </c>
      <c r="W154" s="115">
        <f t="shared" si="117"/>
        <v>0</v>
      </c>
      <c r="X154" s="113">
        <f t="shared" si="118"/>
        <v>0</v>
      </c>
      <c r="Y154" s="115">
        <f t="shared" si="119"/>
        <v>0</v>
      </c>
      <c r="Z154" s="116">
        <f t="shared" si="120"/>
        <v>858.39999999999986</v>
      </c>
      <c r="AA154" s="117" t="b">
        <f t="shared" si="121"/>
        <v>1</v>
      </c>
      <c r="AB154" s="400"/>
      <c r="AC154" s="426"/>
      <c r="AD154" s="399" t="s">
        <v>22</v>
      </c>
      <c r="AE154" s="108" t="s">
        <v>23</v>
      </c>
      <c r="AF154" s="427"/>
      <c r="AG154" s="428"/>
      <c r="AH154" s="22">
        <v>0</v>
      </c>
      <c r="AI154" s="407">
        <f t="shared" si="122"/>
        <v>0</v>
      </c>
      <c r="AJ154" s="22">
        <v>20</v>
      </c>
      <c r="AK154" s="407">
        <f t="shared" si="123"/>
        <v>858.39999999999986</v>
      </c>
      <c r="AL154" s="22"/>
      <c r="AM154" s="407">
        <f t="shared" si="124"/>
        <v>0</v>
      </c>
      <c r="AN154" s="22"/>
      <c r="AO154" s="407">
        <f t="shared" si="125"/>
        <v>0</v>
      </c>
      <c r="AP154" s="22"/>
      <c r="AQ154" s="407">
        <f t="shared" si="126"/>
        <v>0</v>
      </c>
      <c r="AR154" s="22"/>
      <c r="AS154" s="407">
        <f t="shared" si="127"/>
        <v>0</v>
      </c>
      <c r="AT154" s="22"/>
      <c r="AU154" s="407">
        <f t="shared" si="128"/>
        <v>0</v>
      </c>
      <c r="AV154" s="22"/>
      <c r="AW154" s="407">
        <f t="shared" si="129"/>
        <v>0</v>
      </c>
      <c r="AX154" s="22"/>
      <c r="AY154" s="407">
        <f t="shared" si="130"/>
        <v>0</v>
      </c>
      <c r="AZ154" s="22"/>
      <c r="BA154" s="407">
        <f t="shared" si="131"/>
        <v>0</v>
      </c>
      <c r="BB154" s="22"/>
      <c r="BC154" s="407">
        <f t="shared" si="132"/>
        <v>0</v>
      </c>
      <c r="BD154" s="22"/>
      <c r="BE154" s="407">
        <f t="shared" si="133"/>
        <v>0</v>
      </c>
      <c r="BF154" s="408">
        <f t="shared" si="134"/>
        <v>858.39999999999986</v>
      </c>
      <c r="BG154" s="408">
        <f t="shared" si="135"/>
        <v>858.39999999999986</v>
      </c>
      <c r="BH154" s="409" t="b">
        <f t="shared" si="136"/>
        <v>1</v>
      </c>
      <c r="BI154" s="408">
        <f t="shared" si="137"/>
        <v>0</v>
      </c>
      <c r="BJ154" s="410">
        <f t="shared" si="139"/>
        <v>21610033</v>
      </c>
      <c r="BK154" s="411">
        <v>348</v>
      </c>
      <c r="BL154" s="411">
        <v>5</v>
      </c>
      <c r="BM154" s="412">
        <f t="shared" si="140"/>
        <v>20</v>
      </c>
      <c r="BN154" s="412">
        <f t="shared" si="141"/>
        <v>0</v>
      </c>
      <c r="BO154" s="412">
        <f t="shared" si="142"/>
        <v>0</v>
      </c>
      <c r="BP154" s="412">
        <f t="shared" si="143"/>
        <v>0</v>
      </c>
      <c r="BQ154" s="413">
        <f t="shared" si="144"/>
        <v>37</v>
      </c>
      <c r="BR154" s="414">
        <f t="shared" si="138"/>
        <v>16</v>
      </c>
      <c r="BS154" s="414">
        <v>0</v>
      </c>
      <c r="BT154" s="414">
        <v>1</v>
      </c>
      <c r="BU154" s="414" t="s">
        <v>139</v>
      </c>
      <c r="BV154" s="414" t="str">
        <f t="shared" si="145"/>
        <v>0</v>
      </c>
      <c r="BW154" s="414" t="str">
        <f t="shared" si="146"/>
        <v>0</v>
      </c>
      <c r="BX154" s="414" t="str">
        <f t="shared" si="147"/>
        <v>1</v>
      </c>
      <c r="BY154" s="414" t="s">
        <v>23</v>
      </c>
      <c r="BZ154" s="408">
        <f t="shared" si="148"/>
        <v>0</v>
      </c>
      <c r="CA154" s="408">
        <f t="shared" si="149"/>
        <v>858.39999999999986</v>
      </c>
      <c r="CB154" s="408">
        <f t="shared" si="150"/>
        <v>0</v>
      </c>
      <c r="CC154" s="408">
        <f t="shared" si="151"/>
        <v>0</v>
      </c>
      <c r="CD154" s="408">
        <f t="shared" si="152"/>
        <v>0</v>
      </c>
      <c r="CE154" s="408">
        <f t="shared" si="153"/>
        <v>0</v>
      </c>
      <c r="CF154" s="408">
        <f t="shared" si="154"/>
        <v>0</v>
      </c>
      <c r="CG154" s="408">
        <f t="shared" si="155"/>
        <v>0</v>
      </c>
      <c r="CH154" s="408">
        <f t="shared" si="156"/>
        <v>0</v>
      </c>
      <c r="CI154" s="408">
        <f t="shared" si="157"/>
        <v>0</v>
      </c>
      <c r="CJ154" s="253">
        <f t="shared" si="158"/>
        <v>0</v>
      </c>
      <c r="CK154" s="253">
        <f t="shared" si="159"/>
        <v>0</v>
      </c>
    </row>
    <row r="155" spans="1:89" s="218" customFormat="1" x14ac:dyDescent="0.3">
      <c r="B155" s="415">
        <v>95</v>
      </c>
      <c r="C155" s="219">
        <v>216011</v>
      </c>
      <c r="D155" s="219">
        <v>21610033</v>
      </c>
      <c r="E155" s="443" t="s">
        <v>210</v>
      </c>
      <c r="F155" s="198" t="s">
        <v>344</v>
      </c>
      <c r="G155" s="198" t="s">
        <v>345</v>
      </c>
      <c r="H155" s="418" t="s">
        <v>18</v>
      </c>
      <c r="I155" s="415"/>
      <c r="J155" s="418" t="s">
        <v>19</v>
      </c>
      <c r="K155" s="200">
        <f t="shared" si="161"/>
        <v>86</v>
      </c>
      <c r="L155" s="224" t="s">
        <v>207</v>
      </c>
      <c r="M155" s="401">
        <v>16</v>
      </c>
      <c r="N155" s="402">
        <f t="shared" si="160"/>
        <v>35</v>
      </c>
      <c r="O155" s="444">
        <v>35</v>
      </c>
      <c r="P155" s="110">
        <f t="shared" si="111"/>
        <v>3491.5999999999995</v>
      </c>
      <c r="Q155" s="195" t="s">
        <v>139</v>
      </c>
      <c r="R155" s="113">
        <f t="shared" si="112"/>
        <v>30</v>
      </c>
      <c r="S155" s="114">
        <f t="shared" si="113"/>
        <v>1217.9999999999998</v>
      </c>
      <c r="T155" s="113">
        <f t="shared" si="114"/>
        <v>30</v>
      </c>
      <c r="U155" s="115">
        <f t="shared" si="115"/>
        <v>1217.9999999999998</v>
      </c>
      <c r="V155" s="113">
        <f t="shared" si="116"/>
        <v>13</v>
      </c>
      <c r="W155" s="115">
        <f t="shared" si="117"/>
        <v>527.79999999999995</v>
      </c>
      <c r="X155" s="113">
        <f t="shared" si="118"/>
        <v>13</v>
      </c>
      <c r="Y155" s="115">
        <f t="shared" si="119"/>
        <v>527.79999999999995</v>
      </c>
      <c r="Z155" s="116">
        <f t="shared" si="120"/>
        <v>3491.5999999999995</v>
      </c>
      <c r="AA155" s="117" t="b">
        <f t="shared" si="121"/>
        <v>1</v>
      </c>
      <c r="AB155" s="415"/>
      <c r="AC155" s="429"/>
      <c r="AD155" s="399" t="s">
        <v>22</v>
      </c>
      <c r="AE155" s="108" t="s">
        <v>23</v>
      </c>
      <c r="AF155" s="430"/>
      <c r="AG155" s="431"/>
      <c r="AH155" s="223"/>
      <c r="AI155" s="407">
        <f t="shared" si="122"/>
        <v>0</v>
      </c>
      <c r="AJ155" s="223"/>
      <c r="AK155" s="407">
        <f t="shared" si="123"/>
        <v>0</v>
      </c>
      <c r="AL155" s="223">
        <v>30</v>
      </c>
      <c r="AM155" s="407">
        <f t="shared" si="124"/>
        <v>1217.9999999999998</v>
      </c>
      <c r="AN155" s="223">
        <v>20</v>
      </c>
      <c r="AO155" s="407">
        <f t="shared" si="125"/>
        <v>811.99999999999989</v>
      </c>
      <c r="AP155" s="223">
        <v>5</v>
      </c>
      <c r="AQ155" s="407">
        <f t="shared" si="126"/>
        <v>202.99999999999997</v>
      </c>
      <c r="AR155" s="223">
        <v>5</v>
      </c>
      <c r="AS155" s="407">
        <f t="shared" si="127"/>
        <v>202.99999999999997</v>
      </c>
      <c r="AT155" s="223">
        <v>3</v>
      </c>
      <c r="AU155" s="407">
        <f t="shared" si="128"/>
        <v>121.79999999999998</v>
      </c>
      <c r="AV155" s="223">
        <v>5</v>
      </c>
      <c r="AW155" s="407">
        <f t="shared" si="129"/>
        <v>202.99999999999997</v>
      </c>
      <c r="AX155" s="223">
        <v>5</v>
      </c>
      <c r="AY155" s="407">
        <f t="shared" si="130"/>
        <v>202.99999999999997</v>
      </c>
      <c r="AZ155" s="223">
        <v>5</v>
      </c>
      <c r="BA155" s="407">
        <f t="shared" si="131"/>
        <v>202.99999999999997</v>
      </c>
      <c r="BB155" s="223">
        <v>5</v>
      </c>
      <c r="BC155" s="407">
        <f t="shared" si="132"/>
        <v>202.99999999999997</v>
      </c>
      <c r="BD155" s="223">
        <v>3</v>
      </c>
      <c r="BE155" s="407">
        <f t="shared" si="133"/>
        <v>121.79999999999998</v>
      </c>
      <c r="BF155" s="408">
        <f t="shared" si="134"/>
        <v>3491.5999999999995</v>
      </c>
      <c r="BG155" s="408">
        <f t="shared" si="135"/>
        <v>3491.5999999999995</v>
      </c>
      <c r="BH155" s="409" t="b">
        <f t="shared" si="136"/>
        <v>1</v>
      </c>
      <c r="BI155" s="408">
        <f t="shared" si="137"/>
        <v>0</v>
      </c>
      <c r="BJ155" s="410">
        <f t="shared" si="139"/>
        <v>21610033</v>
      </c>
      <c r="BK155" s="411">
        <v>348</v>
      </c>
      <c r="BL155" s="411">
        <v>5</v>
      </c>
      <c r="BM155" s="412">
        <f t="shared" si="140"/>
        <v>30</v>
      </c>
      <c r="BN155" s="412">
        <f t="shared" si="141"/>
        <v>30</v>
      </c>
      <c r="BO155" s="412">
        <f t="shared" si="142"/>
        <v>13</v>
      </c>
      <c r="BP155" s="412">
        <f t="shared" si="143"/>
        <v>13</v>
      </c>
      <c r="BQ155" s="413">
        <f t="shared" si="144"/>
        <v>35</v>
      </c>
      <c r="BR155" s="414">
        <f t="shared" si="138"/>
        <v>16</v>
      </c>
      <c r="BS155" s="414">
        <v>0</v>
      </c>
      <c r="BT155" s="414">
        <v>1</v>
      </c>
      <c r="BU155" s="414" t="s">
        <v>139</v>
      </c>
      <c r="BV155" s="414" t="str">
        <f t="shared" si="145"/>
        <v>0</v>
      </c>
      <c r="BW155" s="414" t="str">
        <f t="shared" si="146"/>
        <v>0</v>
      </c>
      <c r="BX155" s="414" t="str">
        <f t="shared" si="147"/>
        <v>1</v>
      </c>
      <c r="BY155" s="414" t="s">
        <v>23</v>
      </c>
      <c r="BZ155" s="408">
        <f t="shared" si="148"/>
        <v>0</v>
      </c>
      <c r="CA155" s="408">
        <f t="shared" si="149"/>
        <v>0</v>
      </c>
      <c r="CB155" s="408">
        <f t="shared" si="150"/>
        <v>1217.9999999999998</v>
      </c>
      <c r="CC155" s="408">
        <f t="shared" si="151"/>
        <v>811.99999999999989</v>
      </c>
      <c r="CD155" s="408">
        <f t="shared" si="152"/>
        <v>202.99999999999997</v>
      </c>
      <c r="CE155" s="408">
        <f t="shared" si="153"/>
        <v>202.99999999999997</v>
      </c>
      <c r="CF155" s="408">
        <f t="shared" si="154"/>
        <v>121.79999999999998</v>
      </c>
      <c r="CG155" s="408">
        <f t="shared" si="155"/>
        <v>202.99999999999997</v>
      </c>
      <c r="CH155" s="408">
        <f t="shared" si="156"/>
        <v>202.99999999999997</v>
      </c>
      <c r="CI155" s="408">
        <f t="shared" si="157"/>
        <v>202.99999999999997</v>
      </c>
      <c r="CJ155" s="253">
        <f t="shared" si="158"/>
        <v>202.99999999999997</v>
      </c>
      <c r="CK155" s="253">
        <f t="shared" si="159"/>
        <v>121.79999999999998</v>
      </c>
    </row>
    <row r="156" spans="1:89" x14ac:dyDescent="0.3">
      <c r="B156" s="396">
        <v>96</v>
      </c>
      <c r="C156" s="191">
        <v>216011</v>
      </c>
      <c r="D156" s="191">
        <v>21610032</v>
      </c>
      <c r="E156" s="441" t="s">
        <v>211</v>
      </c>
      <c r="F156" s="108" t="s">
        <v>344</v>
      </c>
      <c r="G156" s="108" t="s">
        <v>345</v>
      </c>
      <c r="H156" s="399" t="s">
        <v>18</v>
      </c>
      <c r="I156" s="400"/>
      <c r="J156" s="399" t="s">
        <v>19</v>
      </c>
      <c r="K156" s="111">
        <f t="shared" si="161"/>
        <v>40</v>
      </c>
      <c r="L156" s="142" t="s">
        <v>207</v>
      </c>
      <c r="M156" s="401">
        <v>16</v>
      </c>
      <c r="N156" s="402">
        <f t="shared" si="160"/>
        <v>14.9</v>
      </c>
      <c r="O156" s="442">
        <v>14.9</v>
      </c>
      <c r="P156" s="110">
        <f t="shared" si="111"/>
        <v>691.3599999999999</v>
      </c>
      <c r="Q156" s="153" t="s">
        <v>139</v>
      </c>
      <c r="R156" s="113">
        <f t="shared" si="112"/>
        <v>40</v>
      </c>
      <c r="S156" s="114">
        <f t="shared" si="113"/>
        <v>691.3599999999999</v>
      </c>
      <c r="T156" s="113">
        <f t="shared" si="114"/>
        <v>0</v>
      </c>
      <c r="U156" s="115">
        <f t="shared" si="115"/>
        <v>0</v>
      </c>
      <c r="V156" s="113">
        <f t="shared" si="116"/>
        <v>0</v>
      </c>
      <c r="W156" s="115">
        <f t="shared" si="117"/>
        <v>0</v>
      </c>
      <c r="X156" s="113">
        <f t="shared" si="118"/>
        <v>0</v>
      </c>
      <c r="Y156" s="115">
        <f t="shared" si="119"/>
        <v>0</v>
      </c>
      <c r="Z156" s="116">
        <f t="shared" si="120"/>
        <v>691.3599999999999</v>
      </c>
      <c r="AA156" s="117" t="b">
        <f t="shared" si="121"/>
        <v>1</v>
      </c>
      <c r="AB156" s="400"/>
      <c r="AC156" s="426"/>
      <c r="AD156" s="399" t="s">
        <v>22</v>
      </c>
      <c r="AE156" s="108" t="s">
        <v>23</v>
      </c>
      <c r="AF156" s="427"/>
      <c r="AG156" s="428"/>
      <c r="AH156" s="22">
        <v>0</v>
      </c>
      <c r="AI156" s="407">
        <f t="shared" si="122"/>
        <v>0</v>
      </c>
      <c r="AJ156" s="22">
        <v>40</v>
      </c>
      <c r="AK156" s="407">
        <f t="shared" si="123"/>
        <v>691.3599999999999</v>
      </c>
      <c r="AL156" s="22"/>
      <c r="AM156" s="407">
        <f t="shared" si="124"/>
        <v>0</v>
      </c>
      <c r="AN156" s="22"/>
      <c r="AO156" s="407">
        <f t="shared" si="125"/>
        <v>0</v>
      </c>
      <c r="AP156" s="22"/>
      <c r="AQ156" s="407">
        <f t="shared" si="126"/>
        <v>0</v>
      </c>
      <c r="AR156" s="22"/>
      <c r="AS156" s="407">
        <f t="shared" si="127"/>
        <v>0</v>
      </c>
      <c r="AT156" s="22"/>
      <c r="AU156" s="407">
        <f t="shared" si="128"/>
        <v>0</v>
      </c>
      <c r="AV156" s="22"/>
      <c r="AW156" s="407">
        <f t="shared" si="129"/>
        <v>0</v>
      </c>
      <c r="AX156" s="22"/>
      <c r="AY156" s="407">
        <f t="shared" si="130"/>
        <v>0</v>
      </c>
      <c r="AZ156" s="22"/>
      <c r="BA156" s="407">
        <f t="shared" si="131"/>
        <v>0</v>
      </c>
      <c r="BB156" s="22"/>
      <c r="BC156" s="407">
        <f t="shared" si="132"/>
        <v>0</v>
      </c>
      <c r="BD156" s="22"/>
      <c r="BE156" s="407">
        <f t="shared" si="133"/>
        <v>0</v>
      </c>
      <c r="BF156" s="408">
        <f t="shared" si="134"/>
        <v>691.3599999999999</v>
      </c>
      <c r="BG156" s="408">
        <f t="shared" si="135"/>
        <v>691.3599999999999</v>
      </c>
      <c r="BH156" s="409" t="b">
        <f t="shared" si="136"/>
        <v>1</v>
      </c>
      <c r="BI156" s="408">
        <f t="shared" si="137"/>
        <v>0</v>
      </c>
      <c r="BJ156" s="410">
        <f t="shared" si="139"/>
        <v>21610032</v>
      </c>
      <c r="BK156" s="411">
        <v>348</v>
      </c>
      <c r="BL156" s="411">
        <v>5</v>
      </c>
      <c r="BM156" s="412">
        <f t="shared" si="140"/>
        <v>40</v>
      </c>
      <c r="BN156" s="412">
        <f t="shared" si="141"/>
        <v>0</v>
      </c>
      <c r="BO156" s="412">
        <f t="shared" si="142"/>
        <v>0</v>
      </c>
      <c r="BP156" s="412">
        <f t="shared" si="143"/>
        <v>0</v>
      </c>
      <c r="BQ156" s="413">
        <f t="shared" si="144"/>
        <v>14.9</v>
      </c>
      <c r="BR156" s="414">
        <f t="shared" si="138"/>
        <v>16</v>
      </c>
      <c r="BS156" s="414">
        <v>0</v>
      </c>
      <c r="BT156" s="414">
        <v>1</v>
      </c>
      <c r="BU156" s="414" t="s">
        <v>139</v>
      </c>
      <c r="BV156" s="414" t="str">
        <f t="shared" si="145"/>
        <v>0</v>
      </c>
      <c r="BW156" s="414" t="str">
        <f t="shared" si="146"/>
        <v>0</v>
      </c>
      <c r="BX156" s="414" t="str">
        <f t="shared" si="147"/>
        <v>1</v>
      </c>
      <c r="BY156" s="414" t="s">
        <v>23</v>
      </c>
      <c r="BZ156" s="408">
        <f t="shared" si="148"/>
        <v>0</v>
      </c>
      <c r="CA156" s="408">
        <f t="shared" si="149"/>
        <v>691.3599999999999</v>
      </c>
      <c r="CB156" s="408">
        <f t="shared" si="150"/>
        <v>0</v>
      </c>
      <c r="CC156" s="408">
        <f t="shared" si="151"/>
        <v>0</v>
      </c>
      <c r="CD156" s="408">
        <f t="shared" si="152"/>
        <v>0</v>
      </c>
      <c r="CE156" s="408">
        <f t="shared" si="153"/>
        <v>0</v>
      </c>
      <c r="CF156" s="408">
        <f t="shared" si="154"/>
        <v>0</v>
      </c>
      <c r="CG156" s="408">
        <f t="shared" si="155"/>
        <v>0</v>
      </c>
      <c r="CH156" s="408">
        <f t="shared" si="156"/>
        <v>0</v>
      </c>
      <c r="CI156" s="408">
        <f t="shared" si="157"/>
        <v>0</v>
      </c>
      <c r="CJ156" s="253">
        <f t="shared" si="158"/>
        <v>0</v>
      </c>
      <c r="CK156" s="253">
        <f t="shared" si="159"/>
        <v>0</v>
      </c>
    </row>
    <row r="157" spans="1:89" s="218" customFormat="1" x14ac:dyDescent="0.3">
      <c r="B157" s="415">
        <v>96</v>
      </c>
      <c r="C157" s="219">
        <v>216011</v>
      </c>
      <c r="D157" s="219">
        <v>21610032</v>
      </c>
      <c r="E157" s="443" t="s">
        <v>211</v>
      </c>
      <c r="F157" s="198" t="s">
        <v>344</v>
      </c>
      <c r="G157" s="198" t="s">
        <v>345</v>
      </c>
      <c r="H157" s="418" t="s">
        <v>18</v>
      </c>
      <c r="I157" s="415"/>
      <c r="J157" s="418" t="s">
        <v>19</v>
      </c>
      <c r="K157" s="200">
        <f t="shared" si="161"/>
        <v>111</v>
      </c>
      <c r="L157" s="224" t="s">
        <v>207</v>
      </c>
      <c r="M157" s="401">
        <v>0</v>
      </c>
      <c r="N157" s="402">
        <f t="shared" si="160"/>
        <v>17.28</v>
      </c>
      <c r="O157" s="444">
        <v>17.28</v>
      </c>
      <c r="P157" s="110">
        <f t="shared" si="111"/>
        <v>1918.0800000000002</v>
      </c>
      <c r="Q157" s="195" t="s">
        <v>139</v>
      </c>
      <c r="R157" s="113">
        <f t="shared" si="112"/>
        <v>39</v>
      </c>
      <c r="S157" s="114">
        <f t="shared" si="113"/>
        <v>673.92000000000007</v>
      </c>
      <c r="T157" s="113">
        <f t="shared" si="114"/>
        <v>50</v>
      </c>
      <c r="U157" s="115">
        <f t="shared" si="115"/>
        <v>864</v>
      </c>
      <c r="V157" s="113">
        <f t="shared" si="116"/>
        <v>11</v>
      </c>
      <c r="W157" s="115">
        <f t="shared" si="117"/>
        <v>190.08</v>
      </c>
      <c r="X157" s="113">
        <f t="shared" si="118"/>
        <v>11</v>
      </c>
      <c r="Y157" s="115">
        <f t="shared" si="119"/>
        <v>190.08</v>
      </c>
      <c r="Z157" s="116">
        <f t="shared" si="120"/>
        <v>1918.08</v>
      </c>
      <c r="AA157" s="117" t="b">
        <f t="shared" si="121"/>
        <v>1</v>
      </c>
      <c r="AB157" s="415"/>
      <c r="AC157" s="429"/>
      <c r="AD157" s="399" t="s">
        <v>22</v>
      </c>
      <c r="AE157" s="108" t="s">
        <v>23</v>
      </c>
      <c r="AF157" s="430"/>
      <c r="AG157" s="431"/>
      <c r="AH157" s="223"/>
      <c r="AI157" s="407">
        <f t="shared" si="122"/>
        <v>0</v>
      </c>
      <c r="AJ157" s="223"/>
      <c r="AK157" s="407">
        <f t="shared" si="123"/>
        <v>0</v>
      </c>
      <c r="AL157" s="223">
        <v>39</v>
      </c>
      <c r="AM157" s="407">
        <f t="shared" si="124"/>
        <v>673.92000000000007</v>
      </c>
      <c r="AN157" s="223">
        <v>40</v>
      </c>
      <c r="AO157" s="407">
        <f t="shared" si="125"/>
        <v>691.2</v>
      </c>
      <c r="AP157" s="223">
        <v>5</v>
      </c>
      <c r="AQ157" s="407">
        <f t="shared" si="126"/>
        <v>86.4</v>
      </c>
      <c r="AR157" s="223">
        <v>5</v>
      </c>
      <c r="AS157" s="407">
        <f t="shared" si="127"/>
        <v>86.4</v>
      </c>
      <c r="AT157" s="223">
        <v>1</v>
      </c>
      <c r="AU157" s="407">
        <f t="shared" si="128"/>
        <v>17.28</v>
      </c>
      <c r="AV157" s="223">
        <v>5</v>
      </c>
      <c r="AW157" s="407">
        <f t="shared" si="129"/>
        <v>86.4</v>
      </c>
      <c r="AX157" s="223">
        <v>5</v>
      </c>
      <c r="AY157" s="407">
        <f t="shared" si="130"/>
        <v>86.4</v>
      </c>
      <c r="AZ157" s="223">
        <v>5</v>
      </c>
      <c r="BA157" s="407">
        <f t="shared" si="131"/>
        <v>86.4</v>
      </c>
      <c r="BB157" s="223">
        <v>5</v>
      </c>
      <c r="BC157" s="407">
        <f t="shared" si="132"/>
        <v>86.4</v>
      </c>
      <c r="BD157" s="223">
        <v>1</v>
      </c>
      <c r="BE157" s="407">
        <f t="shared" si="133"/>
        <v>17.28</v>
      </c>
      <c r="BF157" s="408">
        <f t="shared" si="134"/>
        <v>1918.0800000000002</v>
      </c>
      <c r="BG157" s="408">
        <f t="shared" si="135"/>
        <v>1918.08</v>
      </c>
      <c r="BH157" s="409" t="b">
        <f t="shared" si="136"/>
        <v>1</v>
      </c>
      <c r="BI157" s="408">
        <f t="shared" si="137"/>
        <v>0</v>
      </c>
      <c r="BJ157" s="410">
        <f t="shared" si="139"/>
        <v>21610032</v>
      </c>
      <c r="BK157" s="411">
        <v>348</v>
      </c>
      <c r="BL157" s="411">
        <v>5</v>
      </c>
      <c r="BM157" s="412">
        <f t="shared" si="140"/>
        <v>39</v>
      </c>
      <c r="BN157" s="412">
        <f t="shared" si="141"/>
        <v>50</v>
      </c>
      <c r="BO157" s="412">
        <f t="shared" si="142"/>
        <v>11</v>
      </c>
      <c r="BP157" s="412">
        <f t="shared" si="143"/>
        <v>11</v>
      </c>
      <c r="BQ157" s="413">
        <f t="shared" si="144"/>
        <v>17.28</v>
      </c>
      <c r="BR157" s="414">
        <f t="shared" si="138"/>
        <v>0</v>
      </c>
      <c r="BS157" s="414">
        <v>0</v>
      </c>
      <c r="BT157" s="414">
        <v>1</v>
      </c>
      <c r="BU157" s="414" t="s">
        <v>139</v>
      </c>
      <c r="BV157" s="414" t="str">
        <f t="shared" si="145"/>
        <v>0</v>
      </c>
      <c r="BW157" s="414" t="str">
        <f t="shared" si="146"/>
        <v>0</v>
      </c>
      <c r="BX157" s="414" t="str">
        <f t="shared" si="147"/>
        <v>1</v>
      </c>
      <c r="BY157" s="414" t="s">
        <v>23</v>
      </c>
      <c r="BZ157" s="408">
        <f t="shared" si="148"/>
        <v>0</v>
      </c>
      <c r="CA157" s="408">
        <f t="shared" si="149"/>
        <v>0</v>
      </c>
      <c r="CB157" s="408">
        <f t="shared" si="150"/>
        <v>673.92000000000007</v>
      </c>
      <c r="CC157" s="408">
        <f t="shared" si="151"/>
        <v>691.2</v>
      </c>
      <c r="CD157" s="408">
        <f t="shared" si="152"/>
        <v>86.4</v>
      </c>
      <c r="CE157" s="408">
        <f t="shared" si="153"/>
        <v>86.4</v>
      </c>
      <c r="CF157" s="408">
        <f t="shared" si="154"/>
        <v>17.28</v>
      </c>
      <c r="CG157" s="408">
        <f t="shared" si="155"/>
        <v>86.4</v>
      </c>
      <c r="CH157" s="408">
        <f t="shared" si="156"/>
        <v>86.4</v>
      </c>
      <c r="CI157" s="408">
        <f t="shared" si="157"/>
        <v>86.4</v>
      </c>
      <c r="CJ157" s="253">
        <f t="shared" si="158"/>
        <v>86.4</v>
      </c>
      <c r="CK157" s="253">
        <f t="shared" si="159"/>
        <v>17.28</v>
      </c>
    </row>
    <row r="158" spans="1:89" x14ac:dyDescent="0.3">
      <c r="B158" s="396">
        <v>97</v>
      </c>
      <c r="C158" s="191">
        <v>216011</v>
      </c>
      <c r="D158" s="191">
        <v>21610040</v>
      </c>
      <c r="E158" s="441" t="s">
        <v>190</v>
      </c>
      <c r="F158" s="108" t="s">
        <v>344</v>
      </c>
      <c r="G158" s="108" t="s">
        <v>345</v>
      </c>
      <c r="H158" s="399" t="s">
        <v>18</v>
      </c>
      <c r="I158" s="400"/>
      <c r="J158" s="399" t="s">
        <v>19</v>
      </c>
      <c r="K158" s="111">
        <f t="shared" si="161"/>
        <v>4</v>
      </c>
      <c r="L158" s="142" t="s">
        <v>20</v>
      </c>
      <c r="M158" s="401">
        <v>16</v>
      </c>
      <c r="N158" s="402">
        <f t="shared" si="160"/>
        <v>23</v>
      </c>
      <c r="O158" s="442">
        <v>23</v>
      </c>
      <c r="P158" s="110">
        <f t="shared" si="111"/>
        <v>106.72</v>
      </c>
      <c r="Q158" s="153" t="s">
        <v>139</v>
      </c>
      <c r="R158" s="113">
        <f t="shared" si="112"/>
        <v>4</v>
      </c>
      <c r="S158" s="114">
        <f t="shared" si="113"/>
        <v>106.72</v>
      </c>
      <c r="T158" s="113">
        <f t="shared" si="114"/>
        <v>0</v>
      </c>
      <c r="U158" s="115">
        <f t="shared" si="115"/>
        <v>0</v>
      </c>
      <c r="V158" s="113">
        <f t="shared" si="116"/>
        <v>0</v>
      </c>
      <c r="W158" s="115">
        <f t="shared" si="117"/>
        <v>0</v>
      </c>
      <c r="X158" s="113">
        <f t="shared" si="118"/>
        <v>0</v>
      </c>
      <c r="Y158" s="115">
        <f t="shared" si="119"/>
        <v>0</v>
      </c>
      <c r="Z158" s="116">
        <f t="shared" si="120"/>
        <v>106.72</v>
      </c>
      <c r="AA158" s="117" t="b">
        <f t="shared" si="121"/>
        <v>1</v>
      </c>
      <c r="AB158" s="400"/>
      <c r="AC158" s="426"/>
      <c r="AD158" s="399" t="s">
        <v>22</v>
      </c>
      <c r="AE158" s="108" t="s">
        <v>23</v>
      </c>
      <c r="AF158" s="427"/>
      <c r="AG158" s="428"/>
      <c r="AH158" s="22">
        <v>0</v>
      </c>
      <c r="AI158" s="407">
        <f t="shared" si="122"/>
        <v>0</v>
      </c>
      <c r="AJ158" s="22">
        <v>4</v>
      </c>
      <c r="AK158" s="407">
        <f t="shared" si="123"/>
        <v>106.72</v>
      </c>
      <c r="AL158" s="22"/>
      <c r="AM158" s="407">
        <f t="shared" si="124"/>
        <v>0</v>
      </c>
      <c r="AN158" s="22"/>
      <c r="AO158" s="407">
        <f t="shared" si="125"/>
        <v>0</v>
      </c>
      <c r="AP158" s="22"/>
      <c r="AQ158" s="407">
        <f t="shared" si="126"/>
        <v>0</v>
      </c>
      <c r="AR158" s="22"/>
      <c r="AS158" s="407">
        <f t="shared" si="127"/>
        <v>0</v>
      </c>
      <c r="AT158" s="22"/>
      <c r="AU158" s="407">
        <f t="shared" si="128"/>
        <v>0</v>
      </c>
      <c r="AV158" s="22"/>
      <c r="AW158" s="407">
        <f t="shared" si="129"/>
        <v>0</v>
      </c>
      <c r="AX158" s="22"/>
      <c r="AY158" s="407">
        <f t="shared" si="130"/>
        <v>0</v>
      </c>
      <c r="AZ158" s="22"/>
      <c r="BA158" s="407">
        <f t="shared" si="131"/>
        <v>0</v>
      </c>
      <c r="BB158" s="22"/>
      <c r="BC158" s="407">
        <f t="shared" si="132"/>
        <v>0</v>
      </c>
      <c r="BD158" s="22"/>
      <c r="BE158" s="407">
        <f t="shared" si="133"/>
        <v>0</v>
      </c>
      <c r="BF158" s="408">
        <f t="shared" si="134"/>
        <v>106.72</v>
      </c>
      <c r="BG158" s="408">
        <f t="shared" si="135"/>
        <v>106.72</v>
      </c>
      <c r="BH158" s="409" t="b">
        <f t="shared" si="136"/>
        <v>1</v>
      </c>
      <c r="BI158" s="408">
        <f t="shared" si="137"/>
        <v>0</v>
      </c>
      <c r="BJ158" s="410">
        <f t="shared" si="139"/>
        <v>21610040</v>
      </c>
      <c r="BK158" s="411">
        <v>348</v>
      </c>
      <c r="BL158" s="411">
        <v>5</v>
      </c>
      <c r="BM158" s="412">
        <f t="shared" si="140"/>
        <v>4</v>
      </c>
      <c r="BN158" s="412">
        <f t="shared" si="141"/>
        <v>0</v>
      </c>
      <c r="BO158" s="412">
        <f t="shared" si="142"/>
        <v>0</v>
      </c>
      <c r="BP158" s="412">
        <f t="shared" si="143"/>
        <v>0</v>
      </c>
      <c r="BQ158" s="413">
        <f t="shared" si="144"/>
        <v>23</v>
      </c>
      <c r="BR158" s="414">
        <f t="shared" si="138"/>
        <v>16</v>
      </c>
      <c r="BS158" s="414">
        <v>0</v>
      </c>
      <c r="BT158" s="414">
        <v>1</v>
      </c>
      <c r="BU158" s="414" t="s">
        <v>139</v>
      </c>
      <c r="BV158" s="414" t="str">
        <f t="shared" si="145"/>
        <v>0</v>
      </c>
      <c r="BW158" s="414" t="str">
        <f t="shared" si="146"/>
        <v>0</v>
      </c>
      <c r="BX158" s="414" t="str">
        <f t="shared" si="147"/>
        <v>1</v>
      </c>
      <c r="BY158" s="414" t="s">
        <v>23</v>
      </c>
      <c r="BZ158" s="408">
        <f t="shared" si="148"/>
        <v>0</v>
      </c>
      <c r="CA158" s="408">
        <f t="shared" si="149"/>
        <v>106.72</v>
      </c>
      <c r="CB158" s="408">
        <f t="shared" si="150"/>
        <v>0</v>
      </c>
      <c r="CC158" s="408">
        <f t="shared" si="151"/>
        <v>0</v>
      </c>
      <c r="CD158" s="408">
        <f t="shared" si="152"/>
        <v>0</v>
      </c>
      <c r="CE158" s="408">
        <f t="shared" si="153"/>
        <v>0</v>
      </c>
      <c r="CF158" s="408">
        <f t="shared" si="154"/>
        <v>0</v>
      </c>
      <c r="CG158" s="408">
        <f t="shared" si="155"/>
        <v>0</v>
      </c>
      <c r="CH158" s="408">
        <f t="shared" si="156"/>
        <v>0</v>
      </c>
      <c r="CI158" s="408">
        <f t="shared" si="157"/>
        <v>0</v>
      </c>
      <c r="CJ158" s="253">
        <f t="shared" si="158"/>
        <v>0</v>
      </c>
      <c r="CK158" s="253">
        <f t="shared" si="159"/>
        <v>0</v>
      </c>
    </row>
    <row r="159" spans="1:89" s="218" customFormat="1" x14ac:dyDescent="0.3">
      <c r="B159" s="415">
        <v>97</v>
      </c>
      <c r="C159" s="219">
        <v>216011</v>
      </c>
      <c r="D159" s="219">
        <v>21610040</v>
      </c>
      <c r="E159" s="443" t="s">
        <v>190</v>
      </c>
      <c r="F159" s="198" t="s">
        <v>344</v>
      </c>
      <c r="G159" s="198" t="s">
        <v>345</v>
      </c>
      <c r="H159" s="418" t="s">
        <v>18</v>
      </c>
      <c r="I159" s="415"/>
      <c r="J159" s="418" t="s">
        <v>19</v>
      </c>
      <c r="K159" s="200">
        <f t="shared" si="161"/>
        <v>22</v>
      </c>
      <c r="L159" s="224" t="s">
        <v>20</v>
      </c>
      <c r="M159" s="401">
        <v>16</v>
      </c>
      <c r="N159" s="402">
        <f t="shared" si="160"/>
        <v>23</v>
      </c>
      <c r="O159" s="444">
        <v>23</v>
      </c>
      <c r="P159" s="110">
        <f t="shared" si="111"/>
        <v>586.96</v>
      </c>
      <c r="Q159" s="195" t="s">
        <v>139</v>
      </c>
      <c r="R159" s="113">
        <f t="shared" si="112"/>
        <v>4</v>
      </c>
      <c r="S159" s="114">
        <f t="shared" si="113"/>
        <v>106.72</v>
      </c>
      <c r="T159" s="113">
        <f t="shared" si="114"/>
        <v>8</v>
      </c>
      <c r="U159" s="115">
        <f t="shared" si="115"/>
        <v>213.44</v>
      </c>
      <c r="V159" s="113">
        <f t="shared" si="116"/>
        <v>5</v>
      </c>
      <c r="W159" s="115">
        <f t="shared" si="117"/>
        <v>133.4</v>
      </c>
      <c r="X159" s="113">
        <f t="shared" si="118"/>
        <v>5</v>
      </c>
      <c r="Y159" s="115">
        <f t="shared" si="119"/>
        <v>133.4</v>
      </c>
      <c r="Z159" s="116">
        <f t="shared" si="120"/>
        <v>586.95999999999992</v>
      </c>
      <c r="AA159" s="117" t="b">
        <f t="shared" si="121"/>
        <v>1</v>
      </c>
      <c r="AB159" s="415"/>
      <c r="AC159" s="429"/>
      <c r="AD159" s="399" t="s">
        <v>22</v>
      </c>
      <c r="AE159" s="108" t="s">
        <v>23</v>
      </c>
      <c r="AF159" s="430"/>
      <c r="AG159" s="431"/>
      <c r="AH159" s="223"/>
      <c r="AI159" s="407">
        <f t="shared" si="122"/>
        <v>0</v>
      </c>
      <c r="AJ159" s="223"/>
      <c r="AK159" s="407">
        <f t="shared" si="123"/>
        <v>0</v>
      </c>
      <c r="AL159" s="223">
        <v>4</v>
      </c>
      <c r="AM159" s="407">
        <f t="shared" si="124"/>
        <v>106.72</v>
      </c>
      <c r="AN159" s="223">
        <v>4</v>
      </c>
      <c r="AO159" s="407">
        <f t="shared" si="125"/>
        <v>106.72</v>
      </c>
      <c r="AP159" s="223">
        <v>2</v>
      </c>
      <c r="AQ159" s="407">
        <f t="shared" si="126"/>
        <v>53.36</v>
      </c>
      <c r="AR159" s="223">
        <v>2</v>
      </c>
      <c r="AS159" s="407">
        <f t="shared" si="127"/>
        <v>53.36</v>
      </c>
      <c r="AT159" s="223">
        <v>1</v>
      </c>
      <c r="AU159" s="407">
        <f t="shared" si="128"/>
        <v>26.68</v>
      </c>
      <c r="AV159" s="223">
        <v>2</v>
      </c>
      <c r="AW159" s="407">
        <f t="shared" si="129"/>
        <v>53.36</v>
      </c>
      <c r="AX159" s="223">
        <v>2</v>
      </c>
      <c r="AY159" s="407">
        <f t="shared" si="130"/>
        <v>53.36</v>
      </c>
      <c r="AZ159" s="223">
        <v>2</v>
      </c>
      <c r="BA159" s="407">
        <f t="shared" si="131"/>
        <v>53.36</v>
      </c>
      <c r="BB159" s="223">
        <v>2</v>
      </c>
      <c r="BC159" s="407">
        <f t="shared" si="132"/>
        <v>53.36</v>
      </c>
      <c r="BD159" s="223">
        <v>1</v>
      </c>
      <c r="BE159" s="407">
        <f t="shared" si="133"/>
        <v>26.68</v>
      </c>
      <c r="BF159" s="408">
        <f t="shared" si="134"/>
        <v>586.96</v>
      </c>
      <c r="BG159" s="408">
        <f t="shared" si="135"/>
        <v>586.96</v>
      </c>
      <c r="BH159" s="409" t="b">
        <f t="shared" si="136"/>
        <v>1</v>
      </c>
      <c r="BI159" s="408">
        <f t="shared" si="137"/>
        <v>0</v>
      </c>
      <c r="BJ159" s="410">
        <f t="shared" si="139"/>
        <v>21610040</v>
      </c>
      <c r="BK159" s="411">
        <v>348</v>
      </c>
      <c r="BL159" s="411">
        <v>5</v>
      </c>
      <c r="BM159" s="412">
        <f t="shared" si="140"/>
        <v>4</v>
      </c>
      <c r="BN159" s="412">
        <f t="shared" si="141"/>
        <v>8</v>
      </c>
      <c r="BO159" s="412">
        <f t="shared" si="142"/>
        <v>5</v>
      </c>
      <c r="BP159" s="412">
        <f t="shared" si="143"/>
        <v>5</v>
      </c>
      <c r="BQ159" s="413">
        <f t="shared" si="144"/>
        <v>23</v>
      </c>
      <c r="BR159" s="414">
        <f t="shared" si="138"/>
        <v>16</v>
      </c>
      <c r="BS159" s="414">
        <v>0</v>
      </c>
      <c r="BT159" s="414">
        <v>1</v>
      </c>
      <c r="BU159" s="414" t="s">
        <v>139</v>
      </c>
      <c r="BV159" s="414" t="str">
        <f t="shared" si="145"/>
        <v>0</v>
      </c>
      <c r="BW159" s="414" t="str">
        <f t="shared" si="146"/>
        <v>0</v>
      </c>
      <c r="BX159" s="414" t="str">
        <f t="shared" si="147"/>
        <v>1</v>
      </c>
      <c r="BY159" s="414" t="s">
        <v>23</v>
      </c>
      <c r="BZ159" s="408">
        <f t="shared" si="148"/>
        <v>0</v>
      </c>
      <c r="CA159" s="408">
        <f t="shared" si="149"/>
        <v>0</v>
      </c>
      <c r="CB159" s="408">
        <f t="shared" si="150"/>
        <v>106.72</v>
      </c>
      <c r="CC159" s="408">
        <f t="shared" si="151"/>
        <v>106.72</v>
      </c>
      <c r="CD159" s="408">
        <f t="shared" si="152"/>
        <v>53.36</v>
      </c>
      <c r="CE159" s="408">
        <f t="shared" si="153"/>
        <v>53.36</v>
      </c>
      <c r="CF159" s="408">
        <f t="shared" si="154"/>
        <v>26.68</v>
      </c>
      <c r="CG159" s="408">
        <f t="shared" si="155"/>
        <v>53.36</v>
      </c>
      <c r="CH159" s="408">
        <f t="shared" si="156"/>
        <v>53.36</v>
      </c>
      <c r="CI159" s="408">
        <f t="shared" si="157"/>
        <v>53.36</v>
      </c>
      <c r="CJ159" s="253">
        <f t="shared" si="158"/>
        <v>53.36</v>
      </c>
      <c r="CK159" s="253">
        <f t="shared" si="159"/>
        <v>26.68</v>
      </c>
    </row>
    <row r="160" spans="1:89" x14ac:dyDescent="0.3">
      <c r="B160" s="396">
        <v>98</v>
      </c>
      <c r="C160" s="191">
        <v>216011</v>
      </c>
      <c r="D160" s="191">
        <v>21610046</v>
      </c>
      <c r="E160" s="441" t="s">
        <v>191</v>
      </c>
      <c r="F160" s="108" t="s">
        <v>344</v>
      </c>
      <c r="G160" s="108" t="s">
        <v>345</v>
      </c>
      <c r="H160" s="399" t="s">
        <v>18</v>
      </c>
      <c r="I160" s="400"/>
      <c r="J160" s="399" t="s">
        <v>19</v>
      </c>
      <c r="K160" s="111">
        <f t="shared" si="161"/>
        <v>4</v>
      </c>
      <c r="L160" s="142" t="s">
        <v>20</v>
      </c>
      <c r="M160" s="401">
        <v>16</v>
      </c>
      <c r="N160" s="402">
        <f t="shared" si="160"/>
        <v>30</v>
      </c>
      <c r="O160" s="442">
        <v>30</v>
      </c>
      <c r="P160" s="110">
        <f t="shared" si="111"/>
        <v>139.19999999999999</v>
      </c>
      <c r="Q160" s="153" t="s">
        <v>139</v>
      </c>
      <c r="R160" s="113">
        <f t="shared" si="112"/>
        <v>4</v>
      </c>
      <c r="S160" s="114">
        <f t="shared" si="113"/>
        <v>139.19999999999999</v>
      </c>
      <c r="T160" s="113">
        <f t="shared" si="114"/>
        <v>0</v>
      </c>
      <c r="U160" s="115">
        <f t="shared" si="115"/>
        <v>0</v>
      </c>
      <c r="V160" s="113">
        <f t="shared" si="116"/>
        <v>0</v>
      </c>
      <c r="W160" s="115">
        <f t="shared" si="117"/>
        <v>0</v>
      </c>
      <c r="X160" s="113">
        <f t="shared" si="118"/>
        <v>0</v>
      </c>
      <c r="Y160" s="115">
        <f t="shared" si="119"/>
        <v>0</v>
      </c>
      <c r="Z160" s="116">
        <f t="shared" si="120"/>
        <v>139.19999999999999</v>
      </c>
      <c r="AA160" s="117" t="b">
        <f t="shared" si="121"/>
        <v>1</v>
      </c>
      <c r="AB160" s="400"/>
      <c r="AC160" s="426"/>
      <c r="AD160" s="399" t="s">
        <v>22</v>
      </c>
      <c r="AE160" s="108" t="s">
        <v>23</v>
      </c>
      <c r="AF160" s="427"/>
      <c r="AG160" s="428"/>
      <c r="AH160" s="22">
        <v>0</v>
      </c>
      <c r="AI160" s="407">
        <f t="shared" si="122"/>
        <v>0</v>
      </c>
      <c r="AJ160" s="22">
        <v>4</v>
      </c>
      <c r="AK160" s="407">
        <f t="shared" si="123"/>
        <v>139.19999999999999</v>
      </c>
      <c r="AL160" s="22"/>
      <c r="AM160" s="407">
        <f t="shared" si="124"/>
        <v>0</v>
      </c>
      <c r="AN160" s="22"/>
      <c r="AO160" s="407">
        <f t="shared" si="125"/>
        <v>0</v>
      </c>
      <c r="AP160" s="22"/>
      <c r="AQ160" s="407">
        <f t="shared" si="126"/>
        <v>0</v>
      </c>
      <c r="AR160" s="22"/>
      <c r="AS160" s="407">
        <f t="shared" si="127"/>
        <v>0</v>
      </c>
      <c r="AT160" s="22"/>
      <c r="AU160" s="407">
        <f t="shared" si="128"/>
        <v>0</v>
      </c>
      <c r="AV160" s="22"/>
      <c r="AW160" s="407">
        <f t="shared" si="129"/>
        <v>0</v>
      </c>
      <c r="AX160" s="22"/>
      <c r="AY160" s="407">
        <f t="shared" si="130"/>
        <v>0</v>
      </c>
      <c r="AZ160" s="22"/>
      <c r="BA160" s="407">
        <f t="shared" si="131"/>
        <v>0</v>
      </c>
      <c r="BB160" s="22"/>
      <c r="BC160" s="407">
        <f t="shared" si="132"/>
        <v>0</v>
      </c>
      <c r="BD160" s="22"/>
      <c r="BE160" s="407">
        <f t="shared" si="133"/>
        <v>0</v>
      </c>
      <c r="BF160" s="408">
        <f t="shared" si="134"/>
        <v>139.19999999999999</v>
      </c>
      <c r="BG160" s="408">
        <f t="shared" si="135"/>
        <v>139.19999999999999</v>
      </c>
      <c r="BH160" s="409" t="b">
        <f t="shared" si="136"/>
        <v>1</v>
      </c>
      <c r="BI160" s="408">
        <f t="shared" si="137"/>
        <v>0</v>
      </c>
      <c r="BJ160" s="410">
        <f t="shared" si="139"/>
        <v>21610046</v>
      </c>
      <c r="BK160" s="411">
        <v>348</v>
      </c>
      <c r="BL160" s="411">
        <v>5</v>
      </c>
      <c r="BM160" s="412">
        <f t="shared" si="140"/>
        <v>4</v>
      </c>
      <c r="BN160" s="412">
        <f t="shared" si="141"/>
        <v>0</v>
      </c>
      <c r="BO160" s="412">
        <f t="shared" si="142"/>
        <v>0</v>
      </c>
      <c r="BP160" s="412">
        <f t="shared" si="143"/>
        <v>0</v>
      </c>
      <c r="BQ160" s="413">
        <f t="shared" si="144"/>
        <v>30</v>
      </c>
      <c r="BR160" s="414">
        <f t="shared" si="138"/>
        <v>16</v>
      </c>
      <c r="BS160" s="414">
        <v>0</v>
      </c>
      <c r="BT160" s="414">
        <v>1</v>
      </c>
      <c r="BU160" s="414" t="s">
        <v>139</v>
      </c>
      <c r="BV160" s="414" t="str">
        <f t="shared" si="145"/>
        <v>0</v>
      </c>
      <c r="BW160" s="414" t="str">
        <f t="shared" si="146"/>
        <v>0</v>
      </c>
      <c r="BX160" s="414" t="str">
        <f t="shared" si="147"/>
        <v>1</v>
      </c>
      <c r="BY160" s="414" t="s">
        <v>23</v>
      </c>
      <c r="BZ160" s="408">
        <f t="shared" si="148"/>
        <v>0</v>
      </c>
      <c r="CA160" s="408">
        <f t="shared" si="149"/>
        <v>139.19999999999999</v>
      </c>
      <c r="CB160" s="408">
        <f t="shared" si="150"/>
        <v>0</v>
      </c>
      <c r="CC160" s="408">
        <f t="shared" si="151"/>
        <v>0</v>
      </c>
      <c r="CD160" s="408">
        <f t="shared" si="152"/>
        <v>0</v>
      </c>
      <c r="CE160" s="408">
        <f t="shared" si="153"/>
        <v>0</v>
      </c>
      <c r="CF160" s="408">
        <f t="shared" si="154"/>
        <v>0</v>
      </c>
      <c r="CG160" s="408">
        <f t="shared" si="155"/>
        <v>0</v>
      </c>
      <c r="CH160" s="408">
        <f t="shared" si="156"/>
        <v>0</v>
      </c>
      <c r="CI160" s="408">
        <f t="shared" si="157"/>
        <v>0</v>
      </c>
      <c r="CJ160" s="253">
        <f t="shared" si="158"/>
        <v>0</v>
      </c>
      <c r="CK160" s="253">
        <f t="shared" si="159"/>
        <v>0</v>
      </c>
    </row>
    <row r="161" spans="2:89" s="218" customFormat="1" x14ac:dyDescent="0.3">
      <c r="B161" s="415">
        <v>98</v>
      </c>
      <c r="C161" s="219">
        <v>216011</v>
      </c>
      <c r="D161" s="219">
        <v>21610046</v>
      </c>
      <c r="E161" s="443" t="s">
        <v>191</v>
      </c>
      <c r="F161" s="198" t="s">
        <v>344</v>
      </c>
      <c r="G161" s="198" t="s">
        <v>345</v>
      </c>
      <c r="H161" s="418" t="s">
        <v>18</v>
      </c>
      <c r="I161" s="415"/>
      <c r="J161" s="418" t="s">
        <v>19</v>
      </c>
      <c r="K161" s="200">
        <f t="shared" si="161"/>
        <v>16</v>
      </c>
      <c r="L161" s="224" t="s">
        <v>20</v>
      </c>
      <c r="M161" s="401">
        <v>16</v>
      </c>
      <c r="N161" s="402">
        <f t="shared" si="160"/>
        <v>30</v>
      </c>
      <c r="O161" s="444">
        <v>30</v>
      </c>
      <c r="P161" s="110">
        <f t="shared" si="111"/>
        <v>556.79999999999995</v>
      </c>
      <c r="Q161" s="195" t="s">
        <v>139</v>
      </c>
      <c r="R161" s="113">
        <f t="shared" si="112"/>
        <v>4</v>
      </c>
      <c r="S161" s="114">
        <f t="shared" si="113"/>
        <v>139.19999999999999</v>
      </c>
      <c r="T161" s="113">
        <f t="shared" si="114"/>
        <v>6</v>
      </c>
      <c r="U161" s="115">
        <f t="shared" si="115"/>
        <v>208.79999999999998</v>
      </c>
      <c r="V161" s="113">
        <f t="shared" si="116"/>
        <v>3</v>
      </c>
      <c r="W161" s="115">
        <f t="shared" si="117"/>
        <v>104.39999999999999</v>
      </c>
      <c r="X161" s="113">
        <f t="shared" si="118"/>
        <v>3</v>
      </c>
      <c r="Y161" s="115">
        <f t="shared" si="119"/>
        <v>104.39999999999999</v>
      </c>
      <c r="Z161" s="116">
        <f t="shared" si="120"/>
        <v>556.79999999999995</v>
      </c>
      <c r="AA161" s="117" t="b">
        <f t="shared" si="121"/>
        <v>1</v>
      </c>
      <c r="AB161" s="415"/>
      <c r="AC161" s="429"/>
      <c r="AD161" s="399" t="s">
        <v>22</v>
      </c>
      <c r="AE161" s="108" t="s">
        <v>23</v>
      </c>
      <c r="AF161" s="430"/>
      <c r="AG161" s="431"/>
      <c r="AH161" s="223"/>
      <c r="AI161" s="407">
        <f t="shared" si="122"/>
        <v>0</v>
      </c>
      <c r="AJ161" s="223"/>
      <c r="AK161" s="407">
        <f t="shared" si="123"/>
        <v>0</v>
      </c>
      <c r="AL161" s="223">
        <v>4</v>
      </c>
      <c r="AM161" s="407">
        <f t="shared" si="124"/>
        <v>139.19999999999999</v>
      </c>
      <c r="AN161" s="223">
        <v>4</v>
      </c>
      <c r="AO161" s="407">
        <f t="shared" si="125"/>
        <v>139.19999999999999</v>
      </c>
      <c r="AP161" s="223">
        <v>1</v>
      </c>
      <c r="AQ161" s="407">
        <f t="shared" si="126"/>
        <v>34.799999999999997</v>
      </c>
      <c r="AR161" s="223">
        <v>1</v>
      </c>
      <c r="AS161" s="407">
        <f t="shared" si="127"/>
        <v>34.799999999999997</v>
      </c>
      <c r="AT161" s="223">
        <v>1</v>
      </c>
      <c r="AU161" s="407">
        <f t="shared" si="128"/>
        <v>34.799999999999997</v>
      </c>
      <c r="AV161" s="223">
        <v>1</v>
      </c>
      <c r="AW161" s="407">
        <f t="shared" si="129"/>
        <v>34.799999999999997</v>
      </c>
      <c r="AX161" s="223">
        <v>1</v>
      </c>
      <c r="AY161" s="407">
        <f t="shared" si="130"/>
        <v>34.799999999999997</v>
      </c>
      <c r="AZ161" s="223">
        <v>1</v>
      </c>
      <c r="BA161" s="407">
        <f t="shared" si="131"/>
        <v>34.799999999999997</v>
      </c>
      <c r="BB161" s="223">
        <v>1</v>
      </c>
      <c r="BC161" s="407">
        <f t="shared" si="132"/>
        <v>34.799999999999997</v>
      </c>
      <c r="BD161" s="223">
        <v>1</v>
      </c>
      <c r="BE161" s="407">
        <f t="shared" si="133"/>
        <v>34.799999999999997</v>
      </c>
      <c r="BF161" s="408">
        <f t="shared" si="134"/>
        <v>556.79999999999995</v>
      </c>
      <c r="BG161" s="408">
        <f t="shared" si="135"/>
        <v>556.79999999999995</v>
      </c>
      <c r="BH161" s="409" t="b">
        <f t="shared" si="136"/>
        <v>1</v>
      </c>
      <c r="BI161" s="408">
        <f t="shared" si="137"/>
        <v>0</v>
      </c>
      <c r="BJ161" s="410">
        <f t="shared" si="139"/>
        <v>21610046</v>
      </c>
      <c r="BK161" s="411">
        <v>348</v>
      </c>
      <c r="BL161" s="411">
        <v>5</v>
      </c>
      <c r="BM161" s="412">
        <f t="shared" si="140"/>
        <v>4</v>
      </c>
      <c r="BN161" s="412">
        <f t="shared" si="141"/>
        <v>6</v>
      </c>
      <c r="BO161" s="412">
        <f t="shared" si="142"/>
        <v>3</v>
      </c>
      <c r="BP161" s="412">
        <f t="shared" si="143"/>
        <v>3</v>
      </c>
      <c r="BQ161" s="413">
        <f t="shared" si="144"/>
        <v>30</v>
      </c>
      <c r="BR161" s="414">
        <f t="shared" si="138"/>
        <v>16</v>
      </c>
      <c r="BS161" s="414">
        <v>0</v>
      </c>
      <c r="BT161" s="414">
        <v>1</v>
      </c>
      <c r="BU161" s="414" t="s">
        <v>139</v>
      </c>
      <c r="BV161" s="414" t="str">
        <f t="shared" si="145"/>
        <v>0</v>
      </c>
      <c r="BW161" s="414" t="str">
        <f t="shared" si="146"/>
        <v>0</v>
      </c>
      <c r="BX161" s="414" t="str">
        <f t="shared" si="147"/>
        <v>1</v>
      </c>
      <c r="BY161" s="414" t="s">
        <v>23</v>
      </c>
      <c r="BZ161" s="408">
        <f t="shared" si="148"/>
        <v>0</v>
      </c>
      <c r="CA161" s="408">
        <f t="shared" si="149"/>
        <v>0</v>
      </c>
      <c r="CB161" s="408">
        <f t="shared" si="150"/>
        <v>139.19999999999999</v>
      </c>
      <c r="CC161" s="408">
        <f t="shared" si="151"/>
        <v>139.19999999999999</v>
      </c>
      <c r="CD161" s="408">
        <f t="shared" si="152"/>
        <v>34.799999999999997</v>
      </c>
      <c r="CE161" s="408">
        <f t="shared" si="153"/>
        <v>34.799999999999997</v>
      </c>
      <c r="CF161" s="408">
        <f t="shared" si="154"/>
        <v>34.799999999999997</v>
      </c>
      <c r="CG161" s="408">
        <f t="shared" si="155"/>
        <v>34.799999999999997</v>
      </c>
      <c r="CH161" s="408">
        <f t="shared" si="156"/>
        <v>34.799999999999997</v>
      </c>
      <c r="CI161" s="408">
        <f t="shared" si="157"/>
        <v>34.799999999999997</v>
      </c>
      <c r="CJ161" s="253">
        <f t="shared" si="158"/>
        <v>34.799999999999997</v>
      </c>
      <c r="CK161" s="253">
        <f t="shared" si="159"/>
        <v>34.799999999999997</v>
      </c>
    </row>
    <row r="162" spans="2:89" x14ac:dyDescent="0.3">
      <c r="B162" s="396">
        <v>99</v>
      </c>
      <c r="C162" s="191">
        <v>216011</v>
      </c>
      <c r="D162" s="191">
        <v>21610049</v>
      </c>
      <c r="E162" s="441" t="s">
        <v>218</v>
      </c>
      <c r="F162" s="108" t="s">
        <v>344</v>
      </c>
      <c r="G162" s="108" t="s">
        <v>345</v>
      </c>
      <c r="H162" s="399" t="s">
        <v>18</v>
      </c>
      <c r="I162" s="400"/>
      <c r="J162" s="399" t="s">
        <v>19</v>
      </c>
      <c r="K162" s="111">
        <f t="shared" si="161"/>
        <v>1</v>
      </c>
      <c r="L162" s="142" t="s">
        <v>20</v>
      </c>
      <c r="M162" s="401">
        <v>16</v>
      </c>
      <c r="N162" s="402">
        <f t="shared" si="160"/>
        <v>88</v>
      </c>
      <c r="O162" s="442">
        <v>88</v>
      </c>
      <c r="P162" s="110">
        <f t="shared" si="111"/>
        <v>102.08</v>
      </c>
      <c r="Q162" s="153" t="s">
        <v>139</v>
      </c>
      <c r="R162" s="113">
        <f t="shared" si="112"/>
        <v>1</v>
      </c>
      <c r="S162" s="114">
        <f t="shared" si="113"/>
        <v>102.08</v>
      </c>
      <c r="T162" s="113">
        <f t="shared" si="114"/>
        <v>0</v>
      </c>
      <c r="U162" s="115">
        <f t="shared" si="115"/>
        <v>0</v>
      </c>
      <c r="V162" s="113">
        <f t="shared" si="116"/>
        <v>0</v>
      </c>
      <c r="W162" s="115">
        <f t="shared" si="117"/>
        <v>0</v>
      </c>
      <c r="X162" s="113">
        <f t="shared" si="118"/>
        <v>0</v>
      </c>
      <c r="Y162" s="115">
        <f t="shared" si="119"/>
        <v>0</v>
      </c>
      <c r="Z162" s="116">
        <f t="shared" si="120"/>
        <v>102.08</v>
      </c>
      <c r="AA162" s="117" t="b">
        <f t="shared" si="121"/>
        <v>1</v>
      </c>
      <c r="AB162" s="400"/>
      <c r="AC162" s="426"/>
      <c r="AD162" s="399" t="s">
        <v>22</v>
      </c>
      <c r="AE162" s="108" t="s">
        <v>23</v>
      </c>
      <c r="AF162" s="427"/>
      <c r="AG162" s="428"/>
      <c r="AH162" s="22">
        <v>0</v>
      </c>
      <c r="AI162" s="407">
        <f t="shared" si="122"/>
        <v>0</v>
      </c>
      <c r="AJ162" s="22">
        <v>1</v>
      </c>
      <c r="AK162" s="407">
        <f t="shared" si="123"/>
        <v>102.08</v>
      </c>
      <c r="AL162" s="22"/>
      <c r="AM162" s="407">
        <f t="shared" si="124"/>
        <v>0</v>
      </c>
      <c r="AN162" s="22"/>
      <c r="AO162" s="407">
        <f t="shared" si="125"/>
        <v>0</v>
      </c>
      <c r="AP162" s="22"/>
      <c r="AQ162" s="407">
        <f t="shared" si="126"/>
        <v>0</v>
      </c>
      <c r="AR162" s="22"/>
      <c r="AS162" s="407">
        <f t="shared" si="127"/>
        <v>0</v>
      </c>
      <c r="AT162" s="22"/>
      <c r="AU162" s="407">
        <f t="shared" si="128"/>
        <v>0</v>
      </c>
      <c r="AV162" s="22"/>
      <c r="AW162" s="407">
        <f t="shared" si="129"/>
        <v>0</v>
      </c>
      <c r="AX162" s="22"/>
      <c r="AY162" s="407">
        <f t="shared" si="130"/>
        <v>0</v>
      </c>
      <c r="AZ162" s="22"/>
      <c r="BA162" s="407">
        <f t="shared" si="131"/>
        <v>0</v>
      </c>
      <c r="BB162" s="22"/>
      <c r="BC162" s="407">
        <f t="shared" si="132"/>
        <v>0</v>
      </c>
      <c r="BD162" s="22"/>
      <c r="BE162" s="407">
        <f t="shared" si="133"/>
        <v>0</v>
      </c>
      <c r="BF162" s="408">
        <f t="shared" si="134"/>
        <v>102.08</v>
      </c>
      <c r="BG162" s="408">
        <f t="shared" si="135"/>
        <v>102.08</v>
      </c>
      <c r="BH162" s="409" t="b">
        <f t="shared" si="136"/>
        <v>1</v>
      </c>
      <c r="BI162" s="408">
        <f t="shared" si="137"/>
        <v>0</v>
      </c>
      <c r="BJ162" s="410">
        <f t="shared" si="139"/>
        <v>21610049</v>
      </c>
      <c r="BK162" s="411">
        <v>348</v>
      </c>
      <c r="BL162" s="411">
        <v>5</v>
      </c>
      <c r="BM162" s="412">
        <f t="shared" si="140"/>
        <v>1</v>
      </c>
      <c r="BN162" s="412">
        <f t="shared" si="141"/>
        <v>0</v>
      </c>
      <c r="BO162" s="412">
        <f t="shared" si="142"/>
        <v>0</v>
      </c>
      <c r="BP162" s="412">
        <f t="shared" si="143"/>
        <v>0</v>
      </c>
      <c r="BQ162" s="413">
        <f t="shared" si="144"/>
        <v>88</v>
      </c>
      <c r="BR162" s="414">
        <f t="shared" si="138"/>
        <v>16</v>
      </c>
      <c r="BS162" s="414">
        <v>0</v>
      </c>
      <c r="BT162" s="414">
        <v>1</v>
      </c>
      <c r="BU162" s="414" t="s">
        <v>139</v>
      </c>
      <c r="BV162" s="414" t="str">
        <f t="shared" si="145"/>
        <v>0</v>
      </c>
      <c r="BW162" s="414" t="str">
        <f t="shared" si="146"/>
        <v>0</v>
      </c>
      <c r="BX162" s="414" t="str">
        <f t="shared" si="147"/>
        <v>1</v>
      </c>
      <c r="BY162" s="414" t="s">
        <v>23</v>
      </c>
      <c r="BZ162" s="408">
        <f t="shared" si="148"/>
        <v>0</v>
      </c>
      <c r="CA162" s="408">
        <f t="shared" si="149"/>
        <v>102.08</v>
      </c>
      <c r="CB162" s="408">
        <f t="shared" si="150"/>
        <v>0</v>
      </c>
      <c r="CC162" s="408">
        <f t="shared" si="151"/>
        <v>0</v>
      </c>
      <c r="CD162" s="408">
        <f t="shared" si="152"/>
        <v>0</v>
      </c>
      <c r="CE162" s="408">
        <f t="shared" si="153"/>
        <v>0</v>
      </c>
      <c r="CF162" s="408">
        <f t="shared" si="154"/>
        <v>0</v>
      </c>
      <c r="CG162" s="408">
        <f t="shared" si="155"/>
        <v>0</v>
      </c>
      <c r="CH162" s="408">
        <f t="shared" si="156"/>
        <v>0</v>
      </c>
      <c r="CI162" s="408">
        <f t="shared" si="157"/>
        <v>0</v>
      </c>
      <c r="CJ162" s="253">
        <f t="shared" si="158"/>
        <v>0</v>
      </c>
      <c r="CK162" s="253">
        <f t="shared" si="159"/>
        <v>0</v>
      </c>
    </row>
    <row r="163" spans="2:89" s="218" customFormat="1" x14ac:dyDescent="0.3">
      <c r="B163" s="415">
        <v>99</v>
      </c>
      <c r="C163" s="219">
        <v>216011</v>
      </c>
      <c r="D163" s="219">
        <v>21610049</v>
      </c>
      <c r="E163" s="443" t="s">
        <v>218</v>
      </c>
      <c r="F163" s="198" t="s">
        <v>344</v>
      </c>
      <c r="G163" s="198" t="s">
        <v>345</v>
      </c>
      <c r="H163" s="418" t="s">
        <v>18</v>
      </c>
      <c r="I163" s="415"/>
      <c r="J163" s="418" t="s">
        <v>19</v>
      </c>
      <c r="K163" s="200">
        <f t="shared" si="161"/>
        <v>16</v>
      </c>
      <c r="L163" s="224" t="s">
        <v>20</v>
      </c>
      <c r="M163" s="401">
        <v>16</v>
      </c>
      <c r="N163" s="402">
        <f t="shared" si="160"/>
        <v>88</v>
      </c>
      <c r="O163" s="444">
        <v>88</v>
      </c>
      <c r="P163" s="110">
        <f t="shared" si="111"/>
        <v>1633.28</v>
      </c>
      <c r="Q163" s="195" t="s">
        <v>139</v>
      </c>
      <c r="R163" s="113">
        <f t="shared" si="112"/>
        <v>1</v>
      </c>
      <c r="S163" s="114">
        <f t="shared" si="113"/>
        <v>102.08</v>
      </c>
      <c r="T163" s="113">
        <f t="shared" si="114"/>
        <v>5</v>
      </c>
      <c r="U163" s="115">
        <f t="shared" si="115"/>
        <v>510.4</v>
      </c>
      <c r="V163" s="113">
        <f t="shared" si="116"/>
        <v>5</v>
      </c>
      <c r="W163" s="115">
        <f t="shared" si="117"/>
        <v>510.4</v>
      </c>
      <c r="X163" s="113">
        <f t="shared" si="118"/>
        <v>5</v>
      </c>
      <c r="Y163" s="115">
        <f t="shared" si="119"/>
        <v>510.4</v>
      </c>
      <c r="Z163" s="116">
        <f t="shared" si="120"/>
        <v>1633.2800000000002</v>
      </c>
      <c r="AA163" s="117" t="b">
        <f t="shared" si="121"/>
        <v>1</v>
      </c>
      <c r="AB163" s="415"/>
      <c r="AC163" s="429"/>
      <c r="AD163" s="399" t="s">
        <v>22</v>
      </c>
      <c r="AE163" s="108" t="s">
        <v>23</v>
      </c>
      <c r="AF163" s="430"/>
      <c r="AG163" s="431"/>
      <c r="AH163" s="223"/>
      <c r="AI163" s="407">
        <f t="shared" si="122"/>
        <v>0</v>
      </c>
      <c r="AJ163" s="223"/>
      <c r="AK163" s="407">
        <f t="shared" si="123"/>
        <v>0</v>
      </c>
      <c r="AL163" s="223">
        <v>1</v>
      </c>
      <c r="AM163" s="407">
        <f t="shared" si="124"/>
        <v>102.08</v>
      </c>
      <c r="AN163" s="223">
        <v>1</v>
      </c>
      <c r="AO163" s="407">
        <f t="shared" si="125"/>
        <v>102.08</v>
      </c>
      <c r="AP163" s="223">
        <v>2</v>
      </c>
      <c r="AQ163" s="407">
        <f t="shared" si="126"/>
        <v>204.16</v>
      </c>
      <c r="AR163" s="223">
        <v>2</v>
      </c>
      <c r="AS163" s="407">
        <f t="shared" si="127"/>
        <v>204.16</v>
      </c>
      <c r="AT163" s="223">
        <v>1</v>
      </c>
      <c r="AU163" s="407">
        <f t="shared" si="128"/>
        <v>102.08</v>
      </c>
      <c r="AV163" s="223">
        <v>2</v>
      </c>
      <c r="AW163" s="407">
        <f t="shared" si="129"/>
        <v>204.16</v>
      </c>
      <c r="AX163" s="223">
        <v>2</v>
      </c>
      <c r="AY163" s="407">
        <f t="shared" si="130"/>
        <v>204.16</v>
      </c>
      <c r="AZ163" s="223">
        <v>2</v>
      </c>
      <c r="BA163" s="407">
        <f t="shared" si="131"/>
        <v>204.16</v>
      </c>
      <c r="BB163" s="223">
        <v>2</v>
      </c>
      <c r="BC163" s="407">
        <f t="shared" si="132"/>
        <v>204.16</v>
      </c>
      <c r="BD163" s="223">
        <v>1</v>
      </c>
      <c r="BE163" s="407">
        <f t="shared" si="133"/>
        <v>102.08</v>
      </c>
      <c r="BF163" s="408">
        <f t="shared" si="134"/>
        <v>1633.28</v>
      </c>
      <c r="BG163" s="408">
        <f t="shared" si="135"/>
        <v>1633.28</v>
      </c>
      <c r="BH163" s="409" t="b">
        <f t="shared" si="136"/>
        <v>1</v>
      </c>
      <c r="BI163" s="408">
        <f t="shared" si="137"/>
        <v>0</v>
      </c>
      <c r="BJ163" s="410">
        <f t="shared" si="139"/>
        <v>21610049</v>
      </c>
      <c r="BK163" s="411">
        <v>348</v>
      </c>
      <c r="BL163" s="411">
        <v>5</v>
      </c>
      <c r="BM163" s="412">
        <f t="shared" si="140"/>
        <v>1</v>
      </c>
      <c r="BN163" s="412">
        <f t="shared" si="141"/>
        <v>5</v>
      </c>
      <c r="BO163" s="412">
        <f t="shared" si="142"/>
        <v>5</v>
      </c>
      <c r="BP163" s="412">
        <f t="shared" si="143"/>
        <v>5</v>
      </c>
      <c r="BQ163" s="413">
        <f t="shared" si="144"/>
        <v>88</v>
      </c>
      <c r="BR163" s="414">
        <f t="shared" si="138"/>
        <v>16</v>
      </c>
      <c r="BS163" s="414">
        <v>0</v>
      </c>
      <c r="BT163" s="414">
        <v>1</v>
      </c>
      <c r="BU163" s="414" t="s">
        <v>139</v>
      </c>
      <c r="BV163" s="414" t="str">
        <f t="shared" si="145"/>
        <v>0</v>
      </c>
      <c r="BW163" s="414" t="str">
        <f t="shared" si="146"/>
        <v>0</v>
      </c>
      <c r="BX163" s="414" t="str">
        <f t="shared" si="147"/>
        <v>1</v>
      </c>
      <c r="BY163" s="414" t="s">
        <v>23</v>
      </c>
      <c r="BZ163" s="408">
        <f t="shared" si="148"/>
        <v>0</v>
      </c>
      <c r="CA163" s="408">
        <f t="shared" si="149"/>
        <v>0</v>
      </c>
      <c r="CB163" s="408">
        <f t="shared" si="150"/>
        <v>102.08</v>
      </c>
      <c r="CC163" s="408">
        <f t="shared" si="151"/>
        <v>102.08</v>
      </c>
      <c r="CD163" s="408">
        <f t="shared" si="152"/>
        <v>204.16</v>
      </c>
      <c r="CE163" s="408">
        <f t="shared" si="153"/>
        <v>204.16</v>
      </c>
      <c r="CF163" s="408">
        <f t="shared" si="154"/>
        <v>102.08</v>
      </c>
      <c r="CG163" s="408">
        <f t="shared" si="155"/>
        <v>204.16</v>
      </c>
      <c r="CH163" s="408">
        <f t="shared" si="156"/>
        <v>204.16</v>
      </c>
      <c r="CI163" s="408">
        <f t="shared" si="157"/>
        <v>204.16</v>
      </c>
      <c r="CJ163" s="253">
        <f t="shared" si="158"/>
        <v>204.16</v>
      </c>
      <c r="CK163" s="253">
        <f t="shared" si="159"/>
        <v>102.08</v>
      </c>
    </row>
    <row r="164" spans="2:89" x14ac:dyDescent="0.3">
      <c r="B164" s="396">
        <v>100</v>
      </c>
      <c r="C164" s="191">
        <v>216011</v>
      </c>
      <c r="D164" s="191">
        <v>21610055</v>
      </c>
      <c r="E164" s="441" t="s">
        <v>192</v>
      </c>
      <c r="F164" s="108" t="s">
        <v>344</v>
      </c>
      <c r="G164" s="108" t="s">
        <v>345</v>
      </c>
      <c r="H164" s="399" t="s">
        <v>18</v>
      </c>
      <c r="I164" s="400"/>
      <c r="J164" s="399" t="s">
        <v>19</v>
      </c>
      <c r="K164" s="111">
        <f t="shared" si="161"/>
        <v>15</v>
      </c>
      <c r="L164" s="142" t="s">
        <v>206</v>
      </c>
      <c r="M164" s="401">
        <v>16</v>
      </c>
      <c r="N164" s="402">
        <f t="shared" si="160"/>
        <v>20</v>
      </c>
      <c r="O164" s="442">
        <v>20</v>
      </c>
      <c r="P164" s="110">
        <f t="shared" si="111"/>
        <v>348</v>
      </c>
      <c r="Q164" s="153" t="s">
        <v>139</v>
      </c>
      <c r="R164" s="113">
        <f t="shared" si="112"/>
        <v>15</v>
      </c>
      <c r="S164" s="114">
        <f t="shared" si="113"/>
        <v>348</v>
      </c>
      <c r="T164" s="113">
        <f t="shared" si="114"/>
        <v>0</v>
      </c>
      <c r="U164" s="115">
        <f t="shared" si="115"/>
        <v>0</v>
      </c>
      <c r="V164" s="113">
        <f t="shared" si="116"/>
        <v>0</v>
      </c>
      <c r="W164" s="115">
        <f t="shared" si="117"/>
        <v>0</v>
      </c>
      <c r="X164" s="113">
        <f t="shared" si="118"/>
        <v>0</v>
      </c>
      <c r="Y164" s="115">
        <f t="shared" si="119"/>
        <v>0</v>
      </c>
      <c r="Z164" s="116">
        <f t="shared" si="120"/>
        <v>348</v>
      </c>
      <c r="AA164" s="117" t="b">
        <f t="shared" si="121"/>
        <v>1</v>
      </c>
      <c r="AB164" s="400"/>
      <c r="AC164" s="426"/>
      <c r="AD164" s="399" t="s">
        <v>22</v>
      </c>
      <c r="AE164" s="108" t="s">
        <v>23</v>
      </c>
      <c r="AF164" s="427"/>
      <c r="AG164" s="428"/>
      <c r="AH164" s="22">
        <v>0</v>
      </c>
      <c r="AI164" s="407">
        <f t="shared" si="122"/>
        <v>0</v>
      </c>
      <c r="AJ164" s="22">
        <v>15</v>
      </c>
      <c r="AK164" s="407">
        <f t="shared" si="123"/>
        <v>348</v>
      </c>
      <c r="AL164" s="22"/>
      <c r="AM164" s="407">
        <f t="shared" si="124"/>
        <v>0</v>
      </c>
      <c r="AN164" s="22"/>
      <c r="AO164" s="407">
        <f t="shared" si="125"/>
        <v>0</v>
      </c>
      <c r="AP164" s="22"/>
      <c r="AQ164" s="407">
        <f t="shared" si="126"/>
        <v>0</v>
      </c>
      <c r="AR164" s="22"/>
      <c r="AS164" s="407">
        <f t="shared" si="127"/>
        <v>0</v>
      </c>
      <c r="AT164" s="22"/>
      <c r="AU164" s="407">
        <f t="shared" si="128"/>
        <v>0</v>
      </c>
      <c r="AV164" s="22"/>
      <c r="AW164" s="407">
        <f t="shared" si="129"/>
        <v>0</v>
      </c>
      <c r="AX164" s="22"/>
      <c r="AY164" s="407">
        <f t="shared" si="130"/>
        <v>0</v>
      </c>
      <c r="AZ164" s="22"/>
      <c r="BA164" s="407">
        <f t="shared" si="131"/>
        <v>0</v>
      </c>
      <c r="BB164" s="22"/>
      <c r="BC164" s="407">
        <f t="shared" si="132"/>
        <v>0</v>
      </c>
      <c r="BD164" s="22"/>
      <c r="BE164" s="407">
        <f t="shared" si="133"/>
        <v>0</v>
      </c>
      <c r="BF164" s="408">
        <f t="shared" si="134"/>
        <v>348</v>
      </c>
      <c r="BG164" s="408">
        <f t="shared" si="135"/>
        <v>348</v>
      </c>
      <c r="BH164" s="409" t="b">
        <f t="shared" si="136"/>
        <v>1</v>
      </c>
      <c r="BI164" s="408">
        <f t="shared" si="137"/>
        <v>0</v>
      </c>
      <c r="BJ164" s="410">
        <f t="shared" si="139"/>
        <v>21610055</v>
      </c>
      <c r="BK164" s="411">
        <v>348</v>
      </c>
      <c r="BL164" s="411">
        <v>5</v>
      </c>
      <c r="BM164" s="412">
        <f t="shared" si="140"/>
        <v>15</v>
      </c>
      <c r="BN164" s="412">
        <f t="shared" si="141"/>
        <v>0</v>
      </c>
      <c r="BO164" s="412">
        <f t="shared" si="142"/>
        <v>0</v>
      </c>
      <c r="BP164" s="412">
        <f t="shared" si="143"/>
        <v>0</v>
      </c>
      <c r="BQ164" s="413">
        <f t="shared" si="144"/>
        <v>20</v>
      </c>
      <c r="BR164" s="414">
        <f t="shared" si="138"/>
        <v>16</v>
      </c>
      <c r="BS164" s="414">
        <v>0</v>
      </c>
      <c r="BT164" s="414">
        <v>1</v>
      </c>
      <c r="BU164" s="414" t="s">
        <v>139</v>
      </c>
      <c r="BV164" s="414" t="str">
        <f t="shared" si="145"/>
        <v>0</v>
      </c>
      <c r="BW164" s="414" t="str">
        <f t="shared" si="146"/>
        <v>0</v>
      </c>
      <c r="BX164" s="414" t="str">
        <f t="shared" si="147"/>
        <v>1</v>
      </c>
      <c r="BY164" s="414" t="s">
        <v>23</v>
      </c>
      <c r="BZ164" s="408">
        <f t="shared" si="148"/>
        <v>0</v>
      </c>
      <c r="CA164" s="408">
        <f t="shared" si="149"/>
        <v>348</v>
      </c>
      <c r="CB164" s="408">
        <f t="shared" si="150"/>
        <v>0</v>
      </c>
      <c r="CC164" s="408">
        <f t="shared" si="151"/>
        <v>0</v>
      </c>
      <c r="CD164" s="408">
        <f t="shared" si="152"/>
        <v>0</v>
      </c>
      <c r="CE164" s="408">
        <f t="shared" si="153"/>
        <v>0</v>
      </c>
      <c r="CF164" s="408">
        <f t="shared" si="154"/>
        <v>0</v>
      </c>
      <c r="CG164" s="408">
        <f t="shared" si="155"/>
        <v>0</v>
      </c>
      <c r="CH164" s="408">
        <f t="shared" si="156"/>
        <v>0</v>
      </c>
      <c r="CI164" s="408">
        <f t="shared" si="157"/>
        <v>0</v>
      </c>
      <c r="CJ164" s="253">
        <f t="shared" si="158"/>
        <v>0</v>
      </c>
      <c r="CK164" s="253">
        <f t="shared" si="159"/>
        <v>0</v>
      </c>
    </row>
    <row r="165" spans="2:89" s="218" customFormat="1" x14ac:dyDescent="0.3">
      <c r="B165" s="415">
        <v>100</v>
      </c>
      <c r="C165" s="219">
        <v>216011</v>
      </c>
      <c r="D165" s="219">
        <v>21610055</v>
      </c>
      <c r="E165" s="443" t="s">
        <v>192</v>
      </c>
      <c r="F165" s="198" t="s">
        <v>344</v>
      </c>
      <c r="G165" s="198" t="s">
        <v>345</v>
      </c>
      <c r="H165" s="418" t="s">
        <v>18</v>
      </c>
      <c r="I165" s="415"/>
      <c r="J165" s="418" t="s">
        <v>19</v>
      </c>
      <c r="K165" s="200">
        <f t="shared" si="161"/>
        <v>20</v>
      </c>
      <c r="L165" s="224" t="s">
        <v>206</v>
      </c>
      <c r="M165" s="401">
        <v>16</v>
      </c>
      <c r="N165" s="402">
        <f t="shared" si="160"/>
        <v>16</v>
      </c>
      <c r="O165" s="444">
        <v>16</v>
      </c>
      <c r="P165" s="110">
        <f t="shared" si="111"/>
        <v>371.2</v>
      </c>
      <c r="Q165" s="195" t="s">
        <v>139</v>
      </c>
      <c r="R165" s="113">
        <f t="shared" si="112"/>
        <v>5</v>
      </c>
      <c r="S165" s="114">
        <f t="shared" si="113"/>
        <v>92.8</v>
      </c>
      <c r="T165" s="113">
        <f t="shared" si="114"/>
        <v>15</v>
      </c>
      <c r="U165" s="115">
        <f t="shared" si="115"/>
        <v>278.39999999999998</v>
      </c>
      <c r="V165" s="113">
        <f t="shared" si="116"/>
        <v>0</v>
      </c>
      <c r="W165" s="115">
        <f t="shared" si="117"/>
        <v>0</v>
      </c>
      <c r="X165" s="113">
        <f t="shared" si="118"/>
        <v>0</v>
      </c>
      <c r="Y165" s="115">
        <f t="shared" si="119"/>
        <v>0</v>
      </c>
      <c r="Z165" s="116">
        <f t="shared" si="120"/>
        <v>371.2</v>
      </c>
      <c r="AA165" s="117" t="b">
        <f t="shared" si="121"/>
        <v>1</v>
      </c>
      <c r="AB165" s="415"/>
      <c r="AC165" s="429"/>
      <c r="AD165" s="399" t="s">
        <v>22</v>
      </c>
      <c r="AE165" s="108" t="s">
        <v>23</v>
      </c>
      <c r="AF165" s="430"/>
      <c r="AG165" s="431"/>
      <c r="AH165" s="223"/>
      <c r="AI165" s="407">
        <f t="shared" si="122"/>
        <v>0</v>
      </c>
      <c r="AJ165" s="223"/>
      <c r="AK165" s="407">
        <f t="shared" si="123"/>
        <v>0</v>
      </c>
      <c r="AL165" s="223">
        <v>5</v>
      </c>
      <c r="AM165" s="407">
        <f t="shared" si="124"/>
        <v>92.8</v>
      </c>
      <c r="AN165" s="223">
        <v>15</v>
      </c>
      <c r="AO165" s="407">
        <f t="shared" si="125"/>
        <v>278.39999999999998</v>
      </c>
      <c r="AP165" s="223">
        <v>0</v>
      </c>
      <c r="AQ165" s="407">
        <f t="shared" si="126"/>
        <v>0</v>
      </c>
      <c r="AR165" s="223">
        <v>0</v>
      </c>
      <c r="AS165" s="407">
        <f t="shared" si="127"/>
        <v>0</v>
      </c>
      <c r="AT165" s="223">
        <v>0</v>
      </c>
      <c r="AU165" s="407">
        <f t="shared" si="128"/>
        <v>0</v>
      </c>
      <c r="AV165" s="223">
        <v>0</v>
      </c>
      <c r="AW165" s="407">
        <f t="shared" si="129"/>
        <v>0</v>
      </c>
      <c r="AX165" s="223">
        <v>0</v>
      </c>
      <c r="AY165" s="407">
        <f t="shared" si="130"/>
        <v>0</v>
      </c>
      <c r="AZ165" s="223">
        <v>0</v>
      </c>
      <c r="BA165" s="407">
        <f t="shared" si="131"/>
        <v>0</v>
      </c>
      <c r="BB165" s="223">
        <v>0</v>
      </c>
      <c r="BC165" s="407">
        <f t="shared" si="132"/>
        <v>0</v>
      </c>
      <c r="BD165" s="223">
        <v>0</v>
      </c>
      <c r="BE165" s="407">
        <f t="shared" si="133"/>
        <v>0</v>
      </c>
      <c r="BF165" s="408">
        <f t="shared" si="134"/>
        <v>371.2</v>
      </c>
      <c r="BG165" s="408">
        <f t="shared" si="135"/>
        <v>371.2</v>
      </c>
      <c r="BH165" s="409" t="b">
        <f t="shared" si="136"/>
        <v>1</v>
      </c>
      <c r="BI165" s="408">
        <f t="shared" si="137"/>
        <v>0</v>
      </c>
      <c r="BJ165" s="410">
        <f t="shared" si="139"/>
        <v>21610055</v>
      </c>
      <c r="BK165" s="411">
        <v>348</v>
      </c>
      <c r="BL165" s="411">
        <v>5</v>
      </c>
      <c r="BM165" s="412">
        <f t="shared" si="140"/>
        <v>5</v>
      </c>
      <c r="BN165" s="412">
        <f t="shared" si="141"/>
        <v>15</v>
      </c>
      <c r="BO165" s="412">
        <f t="shared" si="142"/>
        <v>0</v>
      </c>
      <c r="BP165" s="412">
        <f t="shared" si="143"/>
        <v>0</v>
      </c>
      <c r="BQ165" s="413">
        <f t="shared" si="144"/>
        <v>16</v>
      </c>
      <c r="BR165" s="414">
        <f t="shared" si="138"/>
        <v>16</v>
      </c>
      <c r="BS165" s="414">
        <v>0</v>
      </c>
      <c r="BT165" s="414">
        <v>1</v>
      </c>
      <c r="BU165" s="414" t="s">
        <v>139</v>
      </c>
      <c r="BV165" s="414" t="str">
        <f t="shared" si="145"/>
        <v>0</v>
      </c>
      <c r="BW165" s="414" t="str">
        <f t="shared" si="146"/>
        <v>0</v>
      </c>
      <c r="BX165" s="414" t="str">
        <f t="shared" si="147"/>
        <v>1</v>
      </c>
      <c r="BY165" s="414" t="s">
        <v>23</v>
      </c>
      <c r="BZ165" s="408">
        <f t="shared" si="148"/>
        <v>0</v>
      </c>
      <c r="CA165" s="408">
        <f t="shared" si="149"/>
        <v>0</v>
      </c>
      <c r="CB165" s="408">
        <f t="shared" si="150"/>
        <v>92.8</v>
      </c>
      <c r="CC165" s="408">
        <f t="shared" si="151"/>
        <v>278.39999999999998</v>
      </c>
      <c r="CD165" s="408">
        <f t="shared" si="152"/>
        <v>0</v>
      </c>
      <c r="CE165" s="408">
        <f t="shared" si="153"/>
        <v>0</v>
      </c>
      <c r="CF165" s="408">
        <f t="shared" si="154"/>
        <v>0</v>
      </c>
      <c r="CG165" s="408">
        <f t="shared" si="155"/>
        <v>0</v>
      </c>
      <c r="CH165" s="408">
        <f t="shared" si="156"/>
        <v>0</v>
      </c>
      <c r="CI165" s="408">
        <f t="shared" si="157"/>
        <v>0</v>
      </c>
      <c r="CJ165" s="253">
        <f t="shared" si="158"/>
        <v>0</v>
      </c>
      <c r="CK165" s="253">
        <f t="shared" si="159"/>
        <v>0</v>
      </c>
    </row>
    <row r="166" spans="2:89" x14ac:dyDescent="0.3">
      <c r="B166" s="396">
        <v>101</v>
      </c>
      <c r="C166" s="191">
        <v>216011</v>
      </c>
      <c r="D166" s="191">
        <v>21610104</v>
      </c>
      <c r="E166" s="441" t="s">
        <v>212</v>
      </c>
      <c r="F166" s="108" t="s">
        <v>344</v>
      </c>
      <c r="G166" s="108" t="s">
        <v>345</v>
      </c>
      <c r="H166" s="399" t="s">
        <v>18</v>
      </c>
      <c r="I166" s="400"/>
      <c r="J166" s="399" t="s">
        <v>19</v>
      </c>
      <c r="K166" s="111">
        <f t="shared" si="161"/>
        <v>2</v>
      </c>
      <c r="L166" s="142" t="s">
        <v>20</v>
      </c>
      <c r="M166" s="401">
        <v>16</v>
      </c>
      <c r="N166" s="402">
        <f t="shared" si="160"/>
        <v>5</v>
      </c>
      <c r="O166" s="442">
        <v>5</v>
      </c>
      <c r="P166" s="110">
        <f t="shared" si="111"/>
        <v>11.6</v>
      </c>
      <c r="Q166" s="153" t="s">
        <v>139</v>
      </c>
      <c r="R166" s="113">
        <f t="shared" si="112"/>
        <v>2</v>
      </c>
      <c r="S166" s="114">
        <f t="shared" si="113"/>
        <v>11.6</v>
      </c>
      <c r="T166" s="113">
        <f t="shared" si="114"/>
        <v>0</v>
      </c>
      <c r="U166" s="115">
        <f t="shared" si="115"/>
        <v>0</v>
      </c>
      <c r="V166" s="113">
        <f t="shared" si="116"/>
        <v>0</v>
      </c>
      <c r="W166" s="115">
        <f t="shared" si="117"/>
        <v>0</v>
      </c>
      <c r="X166" s="113">
        <f t="shared" si="118"/>
        <v>0</v>
      </c>
      <c r="Y166" s="115">
        <f t="shared" si="119"/>
        <v>0</v>
      </c>
      <c r="Z166" s="116">
        <f t="shared" si="120"/>
        <v>11.6</v>
      </c>
      <c r="AA166" s="117" t="b">
        <f t="shared" si="121"/>
        <v>1</v>
      </c>
      <c r="AB166" s="400"/>
      <c r="AC166" s="426"/>
      <c r="AD166" s="399" t="s">
        <v>22</v>
      </c>
      <c r="AE166" s="108" t="s">
        <v>23</v>
      </c>
      <c r="AF166" s="427"/>
      <c r="AG166" s="428"/>
      <c r="AH166" s="22">
        <v>0</v>
      </c>
      <c r="AI166" s="407">
        <f t="shared" si="122"/>
        <v>0</v>
      </c>
      <c r="AJ166" s="22">
        <v>2</v>
      </c>
      <c r="AK166" s="407">
        <f t="shared" si="123"/>
        <v>11.6</v>
      </c>
      <c r="AL166" s="22"/>
      <c r="AM166" s="407">
        <f t="shared" si="124"/>
        <v>0</v>
      </c>
      <c r="AN166" s="22"/>
      <c r="AO166" s="407">
        <f t="shared" si="125"/>
        <v>0</v>
      </c>
      <c r="AP166" s="22"/>
      <c r="AQ166" s="407">
        <f t="shared" si="126"/>
        <v>0</v>
      </c>
      <c r="AR166" s="22"/>
      <c r="AS166" s="407">
        <f t="shared" si="127"/>
        <v>0</v>
      </c>
      <c r="AT166" s="22"/>
      <c r="AU166" s="407">
        <f t="shared" si="128"/>
        <v>0</v>
      </c>
      <c r="AV166" s="22"/>
      <c r="AW166" s="407">
        <f t="shared" si="129"/>
        <v>0</v>
      </c>
      <c r="AX166" s="22"/>
      <c r="AY166" s="407">
        <f t="shared" si="130"/>
        <v>0</v>
      </c>
      <c r="AZ166" s="22"/>
      <c r="BA166" s="407">
        <f t="shared" si="131"/>
        <v>0</v>
      </c>
      <c r="BB166" s="22"/>
      <c r="BC166" s="407">
        <f t="shared" si="132"/>
        <v>0</v>
      </c>
      <c r="BD166" s="22"/>
      <c r="BE166" s="407">
        <f t="shared" si="133"/>
        <v>0</v>
      </c>
      <c r="BF166" s="408">
        <f t="shared" si="134"/>
        <v>11.6</v>
      </c>
      <c r="BG166" s="408">
        <f t="shared" si="135"/>
        <v>11.6</v>
      </c>
      <c r="BH166" s="409" t="b">
        <f t="shared" si="136"/>
        <v>1</v>
      </c>
      <c r="BI166" s="408">
        <f t="shared" si="137"/>
        <v>0</v>
      </c>
      <c r="BJ166" s="410">
        <f t="shared" si="139"/>
        <v>21610104</v>
      </c>
      <c r="BK166" s="411">
        <v>348</v>
      </c>
      <c r="BL166" s="411">
        <v>5</v>
      </c>
      <c r="BM166" s="412">
        <f t="shared" si="140"/>
        <v>2</v>
      </c>
      <c r="BN166" s="412">
        <f t="shared" si="141"/>
        <v>0</v>
      </c>
      <c r="BO166" s="412">
        <f t="shared" si="142"/>
        <v>0</v>
      </c>
      <c r="BP166" s="412">
        <f t="shared" si="143"/>
        <v>0</v>
      </c>
      <c r="BQ166" s="413">
        <f t="shared" si="144"/>
        <v>5</v>
      </c>
      <c r="BR166" s="414">
        <f t="shared" si="138"/>
        <v>16</v>
      </c>
      <c r="BS166" s="414">
        <v>0</v>
      </c>
      <c r="BT166" s="414">
        <v>1</v>
      </c>
      <c r="BU166" s="414" t="s">
        <v>139</v>
      </c>
      <c r="BV166" s="414" t="str">
        <f t="shared" si="145"/>
        <v>0</v>
      </c>
      <c r="BW166" s="414" t="str">
        <f t="shared" si="146"/>
        <v>0</v>
      </c>
      <c r="BX166" s="414" t="str">
        <f t="shared" si="147"/>
        <v>1</v>
      </c>
      <c r="BY166" s="414" t="s">
        <v>23</v>
      </c>
      <c r="BZ166" s="408">
        <f t="shared" si="148"/>
        <v>0</v>
      </c>
      <c r="CA166" s="408">
        <f t="shared" si="149"/>
        <v>11.6</v>
      </c>
      <c r="CB166" s="408">
        <f t="shared" si="150"/>
        <v>0</v>
      </c>
      <c r="CC166" s="408">
        <f t="shared" si="151"/>
        <v>0</v>
      </c>
      <c r="CD166" s="408">
        <f t="shared" si="152"/>
        <v>0</v>
      </c>
      <c r="CE166" s="408">
        <f t="shared" si="153"/>
        <v>0</v>
      </c>
      <c r="CF166" s="408">
        <f t="shared" si="154"/>
        <v>0</v>
      </c>
      <c r="CG166" s="408">
        <f t="shared" si="155"/>
        <v>0</v>
      </c>
      <c r="CH166" s="408">
        <f t="shared" si="156"/>
        <v>0</v>
      </c>
      <c r="CI166" s="408">
        <f t="shared" si="157"/>
        <v>0</v>
      </c>
      <c r="CJ166" s="253">
        <f t="shared" si="158"/>
        <v>0</v>
      </c>
      <c r="CK166" s="253">
        <f t="shared" si="159"/>
        <v>0</v>
      </c>
    </row>
    <row r="167" spans="2:89" s="218" customFormat="1" x14ac:dyDescent="0.3">
      <c r="B167" s="415">
        <v>101</v>
      </c>
      <c r="C167" s="219">
        <v>216011</v>
      </c>
      <c r="D167" s="219">
        <v>21610104</v>
      </c>
      <c r="E167" s="443" t="s">
        <v>212</v>
      </c>
      <c r="F167" s="198" t="s">
        <v>344</v>
      </c>
      <c r="G167" s="198" t="s">
        <v>345</v>
      </c>
      <c r="H167" s="418" t="s">
        <v>18</v>
      </c>
      <c r="I167" s="415"/>
      <c r="J167" s="418" t="s">
        <v>19</v>
      </c>
      <c r="K167" s="200">
        <f t="shared" si="161"/>
        <v>52</v>
      </c>
      <c r="L167" s="224" t="s">
        <v>20</v>
      </c>
      <c r="M167" s="401">
        <v>16</v>
      </c>
      <c r="N167" s="402">
        <f t="shared" si="160"/>
        <v>5</v>
      </c>
      <c r="O167" s="444">
        <v>5</v>
      </c>
      <c r="P167" s="110">
        <f t="shared" si="111"/>
        <v>301.59999999999997</v>
      </c>
      <c r="Q167" s="195" t="s">
        <v>139</v>
      </c>
      <c r="R167" s="113">
        <f t="shared" si="112"/>
        <v>10</v>
      </c>
      <c r="S167" s="114">
        <f t="shared" si="113"/>
        <v>58</v>
      </c>
      <c r="T167" s="113">
        <f t="shared" si="114"/>
        <v>14</v>
      </c>
      <c r="U167" s="115">
        <f t="shared" si="115"/>
        <v>81.2</v>
      </c>
      <c r="V167" s="113">
        <f t="shared" si="116"/>
        <v>14</v>
      </c>
      <c r="W167" s="115">
        <f t="shared" si="117"/>
        <v>81.2</v>
      </c>
      <c r="X167" s="113">
        <f t="shared" si="118"/>
        <v>14</v>
      </c>
      <c r="Y167" s="115">
        <f t="shared" si="119"/>
        <v>81.2</v>
      </c>
      <c r="Z167" s="116">
        <f t="shared" si="120"/>
        <v>301.59999999999997</v>
      </c>
      <c r="AA167" s="117" t="b">
        <f t="shared" si="121"/>
        <v>1</v>
      </c>
      <c r="AB167" s="415"/>
      <c r="AC167" s="429"/>
      <c r="AD167" s="399" t="s">
        <v>22</v>
      </c>
      <c r="AE167" s="108" t="s">
        <v>23</v>
      </c>
      <c r="AF167" s="430"/>
      <c r="AG167" s="431"/>
      <c r="AH167" s="223"/>
      <c r="AI167" s="407">
        <f t="shared" si="122"/>
        <v>0</v>
      </c>
      <c r="AJ167" s="223"/>
      <c r="AK167" s="407">
        <f t="shared" si="123"/>
        <v>0</v>
      </c>
      <c r="AL167" s="223">
        <v>10</v>
      </c>
      <c r="AM167" s="407">
        <f t="shared" si="124"/>
        <v>58</v>
      </c>
      <c r="AN167" s="223">
        <v>2</v>
      </c>
      <c r="AO167" s="407">
        <f t="shared" si="125"/>
        <v>11.6</v>
      </c>
      <c r="AP167" s="223">
        <v>6</v>
      </c>
      <c r="AQ167" s="407">
        <f t="shared" si="126"/>
        <v>34.799999999999997</v>
      </c>
      <c r="AR167" s="223">
        <v>6</v>
      </c>
      <c r="AS167" s="407">
        <f t="shared" si="127"/>
        <v>34.799999999999997</v>
      </c>
      <c r="AT167" s="223">
        <v>2</v>
      </c>
      <c r="AU167" s="407">
        <f t="shared" si="128"/>
        <v>11.6</v>
      </c>
      <c r="AV167" s="223">
        <v>6</v>
      </c>
      <c r="AW167" s="407">
        <f t="shared" si="129"/>
        <v>34.799999999999997</v>
      </c>
      <c r="AX167" s="223">
        <v>6</v>
      </c>
      <c r="AY167" s="407">
        <f t="shared" si="130"/>
        <v>34.799999999999997</v>
      </c>
      <c r="AZ167" s="223">
        <v>6</v>
      </c>
      <c r="BA167" s="407">
        <f t="shared" si="131"/>
        <v>34.799999999999997</v>
      </c>
      <c r="BB167" s="223">
        <v>6</v>
      </c>
      <c r="BC167" s="407">
        <f t="shared" si="132"/>
        <v>34.799999999999997</v>
      </c>
      <c r="BD167" s="223">
        <v>2</v>
      </c>
      <c r="BE167" s="407">
        <f t="shared" si="133"/>
        <v>11.6</v>
      </c>
      <c r="BF167" s="408">
        <f t="shared" si="134"/>
        <v>301.59999999999997</v>
      </c>
      <c r="BG167" s="408">
        <f t="shared" si="135"/>
        <v>301.60000000000002</v>
      </c>
      <c r="BH167" s="409" t="b">
        <f t="shared" si="136"/>
        <v>1</v>
      </c>
      <c r="BI167" s="408">
        <f t="shared" si="137"/>
        <v>0</v>
      </c>
      <c r="BJ167" s="410">
        <f t="shared" si="139"/>
        <v>21610104</v>
      </c>
      <c r="BK167" s="411">
        <v>348</v>
      </c>
      <c r="BL167" s="411">
        <v>5</v>
      </c>
      <c r="BM167" s="412">
        <f t="shared" si="140"/>
        <v>10</v>
      </c>
      <c r="BN167" s="412">
        <f t="shared" si="141"/>
        <v>14</v>
      </c>
      <c r="BO167" s="412">
        <f t="shared" si="142"/>
        <v>14</v>
      </c>
      <c r="BP167" s="412">
        <f t="shared" si="143"/>
        <v>14</v>
      </c>
      <c r="BQ167" s="413">
        <f t="shared" si="144"/>
        <v>5</v>
      </c>
      <c r="BR167" s="414">
        <f t="shared" si="138"/>
        <v>16</v>
      </c>
      <c r="BS167" s="414">
        <v>0</v>
      </c>
      <c r="BT167" s="414">
        <v>1</v>
      </c>
      <c r="BU167" s="414" t="s">
        <v>139</v>
      </c>
      <c r="BV167" s="414" t="str">
        <f t="shared" si="145"/>
        <v>0</v>
      </c>
      <c r="BW167" s="414" t="str">
        <f t="shared" si="146"/>
        <v>0</v>
      </c>
      <c r="BX167" s="414" t="str">
        <f t="shared" si="147"/>
        <v>1</v>
      </c>
      <c r="BY167" s="414" t="s">
        <v>23</v>
      </c>
      <c r="BZ167" s="408">
        <f t="shared" si="148"/>
        <v>0</v>
      </c>
      <c r="CA167" s="408">
        <f t="shared" si="149"/>
        <v>0</v>
      </c>
      <c r="CB167" s="408">
        <f t="shared" si="150"/>
        <v>58</v>
      </c>
      <c r="CC167" s="408">
        <f t="shared" si="151"/>
        <v>11.6</v>
      </c>
      <c r="CD167" s="408">
        <f t="shared" si="152"/>
        <v>34.799999999999997</v>
      </c>
      <c r="CE167" s="408">
        <f t="shared" si="153"/>
        <v>34.799999999999997</v>
      </c>
      <c r="CF167" s="408">
        <f t="shared" si="154"/>
        <v>11.6</v>
      </c>
      <c r="CG167" s="408">
        <f t="shared" si="155"/>
        <v>34.799999999999997</v>
      </c>
      <c r="CH167" s="408">
        <f t="shared" si="156"/>
        <v>34.799999999999997</v>
      </c>
      <c r="CI167" s="408">
        <f t="shared" si="157"/>
        <v>34.799999999999997</v>
      </c>
      <c r="CJ167" s="253">
        <f t="shared" si="158"/>
        <v>34.799999999999997</v>
      </c>
      <c r="CK167" s="253">
        <f t="shared" si="159"/>
        <v>11.6</v>
      </c>
    </row>
    <row r="168" spans="2:89" x14ac:dyDescent="0.3">
      <c r="B168" s="396">
        <v>102</v>
      </c>
      <c r="C168" s="191">
        <v>216011</v>
      </c>
      <c r="D168" s="191">
        <v>21610063</v>
      </c>
      <c r="E168" s="441" t="s">
        <v>193</v>
      </c>
      <c r="F168" s="108" t="s">
        <v>344</v>
      </c>
      <c r="G168" s="108" t="s">
        <v>345</v>
      </c>
      <c r="H168" s="399" t="s">
        <v>18</v>
      </c>
      <c r="I168" s="400"/>
      <c r="J168" s="399" t="s">
        <v>19</v>
      </c>
      <c r="K168" s="111">
        <f t="shared" si="161"/>
        <v>0</v>
      </c>
      <c r="L168" s="142" t="s">
        <v>20</v>
      </c>
      <c r="M168" s="401">
        <v>16</v>
      </c>
      <c r="N168" s="402">
        <f t="shared" si="160"/>
        <v>1320</v>
      </c>
      <c r="O168" s="442">
        <v>1320</v>
      </c>
      <c r="P168" s="110">
        <f t="shared" si="111"/>
        <v>0</v>
      </c>
      <c r="Q168" s="153" t="s">
        <v>139</v>
      </c>
      <c r="R168" s="113">
        <f t="shared" si="112"/>
        <v>0</v>
      </c>
      <c r="S168" s="114">
        <f t="shared" si="113"/>
        <v>0</v>
      </c>
      <c r="T168" s="113">
        <f t="shared" si="114"/>
        <v>0</v>
      </c>
      <c r="U168" s="115">
        <f t="shared" si="115"/>
        <v>0</v>
      </c>
      <c r="V168" s="113">
        <f t="shared" si="116"/>
        <v>0</v>
      </c>
      <c r="W168" s="115">
        <f t="shared" si="117"/>
        <v>0</v>
      </c>
      <c r="X168" s="113">
        <f t="shared" si="118"/>
        <v>0</v>
      </c>
      <c r="Y168" s="115">
        <f t="shared" si="119"/>
        <v>0</v>
      </c>
      <c r="Z168" s="116">
        <f t="shared" si="120"/>
        <v>0</v>
      </c>
      <c r="AA168" s="117" t="b">
        <f t="shared" si="121"/>
        <v>1</v>
      </c>
      <c r="AB168" s="400"/>
      <c r="AC168" s="426"/>
      <c r="AD168" s="399" t="s">
        <v>22</v>
      </c>
      <c r="AE168" s="108" t="s">
        <v>23</v>
      </c>
      <c r="AF168" s="427"/>
      <c r="AG168" s="428"/>
      <c r="AH168" s="22">
        <v>0</v>
      </c>
      <c r="AI168" s="407">
        <f t="shared" si="122"/>
        <v>0</v>
      </c>
      <c r="AJ168" s="22">
        <v>0</v>
      </c>
      <c r="AK168" s="407">
        <f t="shared" si="123"/>
        <v>0</v>
      </c>
      <c r="AL168" s="22"/>
      <c r="AM168" s="407">
        <f t="shared" si="124"/>
        <v>0</v>
      </c>
      <c r="AN168" s="22"/>
      <c r="AO168" s="407">
        <f t="shared" si="125"/>
        <v>0</v>
      </c>
      <c r="AP168" s="22"/>
      <c r="AQ168" s="407">
        <f t="shared" si="126"/>
        <v>0</v>
      </c>
      <c r="AR168" s="22"/>
      <c r="AS168" s="407">
        <f t="shared" si="127"/>
        <v>0</v>
      </c>
      <c r="AT168" s="22"/>
      <c r="AU168" s="407">
        <f t="shared" si="128"/>
        <v>0</v>
      </c>
      <c r="AV168" s="22"/>
      <c r="AW168" s="407">
        <f t="shared" si="129"/>
        <v>0</v>
      </c>
      <c r="AX168" s="22"/>
      <c r="AY168" s="407">
        <f t="shared" si="130"/>
        <v>0</v>
      </c>
      <c r="AZ168" s="22"/>
      <c r="BA168" s="407">
        <f t="shared" si="131"/>
        <v>0</v>
      </c>
      <c r="BB168" s="22"/>
      <c r="BC168" s="407">
        <f t="shared" si="132"/>
        <v>0</v>
      </c>
      <c r="BD168" s="22"/>
      <c r="BE168" s="407">
        <f t="shared" si="133"/>
        <v>0</v>
      </c>
      <c r="BF168" s="408">
        <f t="shared" si="134"/>
        <v>0</v>
      </c>
      <c r="BG168" s="408">
        <f t="shared" si="135"/>
        <v>0</v>
      </c>
      <c r="BH168" s="409" t="b">
        <f t="shared" si="136"/>
        <v>1</v>
      </c>
      <c r="BI168" s="408">
        <f t="shared" si="137"/>
        <v>0</v>
      </c>
      <c r="BJ168" s="410">
        <f t="shared" si="139"/>
        <v>21610063</v>
      </c>
      <c r="BK168" s="411">
        <v>348</v>
      </c>
      <c r="BL168" s="411">
        <v>5</v>
      </c>
      <c r="BM168" s="412">
        <f t="shared" si="140"/>
        <v>0</v>
      </c>
      <c r="BN168" s="412">
        <f t="shared" si="141"/>
        <v>0</v>
      </c>
      <c r="BO168" s="412">
        <f t="shared" si="142"/>
        <v>0</v>
      </c>
      <c r="BP168" s="412">
        <f t="shared" si="143"/>
        <v>0</v>
      </c>
      <c r="BQ168" s="413">
        <f t="shared" si="144"/>
        <v>1320</v>
      </c>
      <c r="BR168" s="414">
        <f t="shared" si="138"/>
        <v>16</v>
      </c>
      <c r="BS168" s="414">
        <v>0</v>
      </c>
      <c r="BT168" s="414">
        <v>1</v>
      </c>
      <c r="BU168" s="414" t="s">
        <v>139</v>
      </c>
      <c r="BV168" s="414" t="str">
        <f t="shared" si="145"/>
        <v>0</v>
      </c>
      <c r="BW168" s="414" t="str">
        <f t="shared" si="146"/>
        <v>0</v>
      </c>
      <c r="BX168" s="414" t="str">
        <f t="shared" si="147"/>
        <v>1</v>
      </c>
      <c r="BY168" s="414" t="s">
        <v>23</v>
      </c>
      <c r="BZ168" s="408">
        <f t="shared" si="148"/>
        <v>0</v>
      </c>
      <c r="CA168" s="408">
        <f t="shared" si="149"/>
        <v>0</v>
      </c>
      <c r="CB168" s="408">
        <f t="shared" si="150"/>
        <v>0</v>
      </c>
      <c r="CC168" s="408">
        <f t="shared" si="151"/>
        <v>0</v>
      </c>
      <c r="CD168" s="408">
        <f t="shared" si="152"/>
        <v>0</v>
      </c>
      <c r="CE168" s="408">
        <f t="shared" si="153"/>
        <v>0</v>
      </c>
      <c r="CF168" s="408">
        <f t="shared" si="154"/>
        <v>0</v>
      </c>
      <c r="CG168" s="408">
        <f t="shared" si="155"/>
        <v>0</v>
      </c>
      <c r="CH168" s="408">
        <f t="shared" si="156"/>
        <v>0</v>
      </c>
      <c r="CI168" s="408">
        <f t="shared" si="157"/>
        <v>0</v>
      </c>
      <c r="CJ168" s="253">
        <f t="shared" si="158"/>
        <v>0</v>
      </c>
      <c r="CK168" s="253">
        <f t="shared" si="159"/>
        <v>0</v>
      </c>
    </row>
    <row r="169" spans="2:89" s="218" customFormat="1" x14ac:dyDescent="0.3">
      <c r="B169" s="415">
        <v>102</v>
      </c>
      <c r="C169" s="219">
        <v>216011</v>
      </c>
      <c r="D169" s="219">
        <v>21610063</v>
      </c>
      <c r="E169" s="443" t="s">
        <v>193</v>
      </c>
      <c r="F169" s="198" t="s">
        <v>344</v>
      </c>
      <c r="G169" s="198" t="s">
        <v>345</v>
      </c>
      <c r="H169" s="418" t="s">
        <v>18</v>
      </c>
      <c r="I169" s="415"/>
      <c r="J169" s="418" t="s">
        <v>19</v>
      </c>
      <c r="K169" s="200">
        <f t="shared" si="161"/>
        <v>0</v>
      </c>
      <c r="L169" s="224" t="s">
        <v>20</v>
      </c>
      <c r="M169" s="401">
        <v>16</v>
      </c>
      <c r="N169" s="402">
        <f t="shared" si="160"/>
        <v>999</v>
      </c>
      <c r="O169" s="444">
        <v>999</v>
      </c>
      <c r="P169" s="110">
        <f t="shared" si="111"/>
        <v>0</v>
      </c>
      <c r="Q169" s="195" t="s">
        <v>139</v>
      </c>
      <c r="R169" s="113">
        <f t="shared" si="112"/>
        <v>0</v>
      </c>
      <c r="S169" s="114">
        <f t="shared" si="113"/>
        <v>0</v>
      </c>
      <c r="T169" s="113">
        <f t="shared" si="114"/>
        <v>0</v>
      </c>
      <c r="U169" s="115">
        <f t="shared" si="115"/>
        <v>0</v>
      </c>
      <c r="V169" s="113">
        <f t="shared" si="116"/>
        <v>0</v>
      </c>
      <c r="W169" s="115">
        <f t="shared" si="117"/>
        <v>0</v>
      </c>
      <c r="X169" s="113">
        <f t="shared" si="118"/>
        <v>0</v>
      </c>
      <c r="Y169" s="115">
        <f t="shared" si="119"/>
        <v>0</v>
      </c>
      <c r="Z169" s="116">
        <f t="shared" si="120"/>
        <v>0</v>
      </c>
      <c r="AA169" s="117" t="b">
        <f t="shared" si="121"/>
        <v>1</v>
      </c>
      <c r="AB169" s="415"/>
      <c r="AC169" s="429"/>
      <c r="AD169" s="399" t="s">
        <v>22</v>
      </c>
      <c r="AE169" s="108" t="s">
        <v>23</v>
      </c>
      <c r="AF169" s="430"/>
      <c r="AG169" s="431"/>
      <c r="AH169" s="223"/>
      <c r="AI169" s="407">
        <f t="shared" si="122"/>
        <v>0</v>
      </c>
      <c r="AJ169" s="223"/>
      <c r="AK169" s="407">
        <f t="shared" si="123"/>
        <v>0</v>
      </c>
      <c r="AL169" s="223">
        <v>0</v>
      </c>
      <c r="AM169" s="407">
        <f t="shared" si="124"/>
        <v>0</v>
      </c>
      <c r="AN169" s="223">
        <v>0</v>
      </c>
      <c r="AO169" s="407">
        <f t="shared" si="125"/>
        <v>0</v>
      </c>
      <c r="AP169" s="223">
        <v>0</v>
      </c>
      <c r="AQ169" s="407">
        <f t="shared" si="126"/>
        <v>0</v>
      </c>
      <c r="AR169" s="223">
        <v>0</v>
      </c>
      <c r="AS169" s="407">
        <f t="shared" si="127"/>
        <v>0</v>
      </c>
      <c r="AT169" s="223">
        <v>0</v>
      </c>
      <c r="AU169" s="407">
        <f t="shared" si="128"/>
        <v>0</v>
      </c>
      <c r="AV169" s="223">
        <v>0</v>
      </c>
      <c r="AW169" s="407">
        <f t="shared" si="129"/>
        <v>0</v>
      </c>
      <c r="AX169" s="223">
        <v>0</v>
      </c>
      <c r="AY169" s="407">
        <f t="shared" si="130"/>
        <v>0</v>
      </c>
      <c r="AZ169" s="223">
        <v>0</v>
      </c>
      <c r="BA169" s="407">
        <f t="shared" si="131"/>
        <v>0</v>
      </c>
      <c r="BB169" s="223">
        <v>0</v>
      </c>
      <c r="BC169" s="407">
        <f t="shared" si="132"/>
        <v>0</v>
      </c>
      <c r="BD169" s="223">
        <v>0</v>
      </c>
      <c r="BE169" s="407">
        <f t="shared" si="133"/>
        <v>0</v>
      </c>
      <c r="BF169" s="408">
        <f t="shared" si="134"/>
        <v>0</v>
      </c>
      <c r="BG169" s="408">
        <f t="shared" si="135"/>
        <v>0</v>
      </c>
      <c r="BH169" s="409" t="b">
        <f t="shared" si="136"/>
        <v>1</v>
      </c>
      <c r="BI169" s="408">
        <f t="shared" si="137"/>
        <v>0</v>
      </c>
      <c r="BJ169" s="410">
        <f t="shared" si="139"/>
        <v>21610063</v>
      </c>
      <c r="BK169" s="411">
        <v>348</v>
      </c>
      <c r="BL169" s="411">
        <v>5</v>
      </c>
      <c r="BM169" s="412">
        <f t="shared" si="140"/>
        <v>0</v>
      </c>
      <c r="BN169" s="412">
        <f t="shared" si="141"/>
        <v>0</v>
      </c>
      <c r="BO169" s="412">
        <f t="shared" si="142"/>
        <v>0</v>
      </c>
      <c r="BP169" s="412">
        <f t="shared" si="143"/>
        <v>0</v>
      </c>
      <c r="BQ169" s="413">
        <f t="shared" si="144"/>
        <v>999</v>
      </c>
      <c r="BR169" s="414">
        <f t="shared" si="138"/>
        <v>16</v>
      </c>
      <c r="BS169" s="414">
        <v>0</v>
      </c>
      <c r="BT169" s="414">
        <v>1</v>
      </c>
      <c r="BU169" s="414" t="s">
        <v>139</v>
      </c>
      <c r="BV169" s="414" t="str">
        <f t="shared" si="145"/>
        <v>0</v>
      </c>
      <c r="BW169" s="414" t="str">
        <f t="shared" si="146"/>
        <v>0</v>
      </c>
      <c r="BX169" s="414" t="str">
        <f t="shared" si="147"/>
        <v>1</v>
      </c>
      <c r="BY169" s="414" t="s">
        <v>23</v>
      </c>
      <c r="BZ169" s="408">
        <f t="shared" si="148"/>
        <v>0</v>
      </c>
      <c r="CA169" s="408">
        <f t="shared" si="149"/>
        <v>0</v>
      </c>
      <c r="CB169" s="408">
        <f t="shared" si="150"/>
        <v>0</v>
      </c>
      <c r="CC169" s="408">
        <f t="shared" si="151"/>
        <v>0</v>
      </c>
      <c r="CD169" s="408">
        <f t="shared" si="152"/>
        <v>0</v>
      </c>
      <c r="CE169" s="408">
        <f t="shared" si="153"/>
        <v>0</v>
      </c>
      <c r="CF169" s="408">
        <f t="shared" si="154"/>
        <v>0</v>
      </c>
      <c r="CG169" s="408">
        <f t="shared" si="155"/>
        <v>0</v>
      </c>
      <c r="CH169" s="408">
        <f t="shared" si="156"/>
        <v>0</v>
      </c>
      <c r="CI169" s="408">
        <f t="shared" si="157"/>
        <v>0</v>
      </c>
      <c r="CJ169" s="253">
        <f t="shared" si="158"/>
        <v>0</v>
      </c>
      <c r="CK169" s="253">
        <f t="shared" si="159"/>
        <v>0</v>
      </c>
    </row>
    <row r="170" spans="2:89" x14ac:dyDescent="0.3">
      <c r="B170" s="396">
        <v>103</v>
      </c>
      <c r="C170" s="191">
        <v>216011</v>
      </c>
      <c r="D170" s="191">
        <v>21610011</v>
      </c>
      <c r="E170" s="441" t="s">
        <v>194</v>
      </c>
      <c r="F170" s="108" t="s">
        <v>344</v>
      </c>
      <c r="G170" s="108" t="s">
        <v>345</v>
      </c>
      <c r="H170" s="399" t="s">
        <v>18</v>
      </c>
      <c r="I170" s="400"/>
      <c r="J170" s="399" t="s">
        <v>19</v>
      </c>
      <c r="K170" s="111">
        <f t="shared" si="161"/>
        <v>2</v>
      </c>
      <c r="L170" s="142" t="s">
        <v>20</v>
      </c>
      <c r="M170" s="401">
        <v>16</v>
      </c>
      <c r="N170" s="402">
        <f t="shared" si="160"/>
        <v>34.5</v>
      </c>
      <c r="O170" s="442">
        <v>34.5</v>
      </c>
      <c r="P170" s="110">
        <f t="shared" si="111"/>
        <v>80.039999999999992</v>
      </c>
      <c r="Q170" s="153" t="s">
        <v>139</v>
      </c>
      <c r="R170" s="113">
        <f t="shared" si="112"/>
        <v>2</v>
      </c>
      <c r="S170" s="114">
        <f t="shared" si="113"/>
        <v>80.039999999999992</v>
      </c>
      <c r="T170" s="113">
        <f t="shared" si="114"/>
        <v>0</v>
      </c>
      <c r="U170" s="115">
        <f t="shared" si="115"/>
        <v>0</v>
      </c>
      <c r="V170" s="113">
        <f t="shared" si="116"/>
        <v>0</v>
      </c>
      <c r="W170" s="115">
        <f t="shared" si="117"/>
        <v>0</v>
      </c>
      <c r="X170" s="113">
        <f t="shared" si="118"/>
        <v>0</v>
      </c>
      <c r="Y170" s="115">
        <f t="shared" si="119"/>
        <v>0</v>
      </c>
      <c r="Z170" s="116">
        <f t="shared" si="120"/>
        <v>80.039999999999992</v>
      </c>
      <c r="AA170" s="117" t="b">
        <f t="shared" si="121"/>
        <v>1</v>
      </c>
      <c r="AB170" s="400"/>
      <c r="AC170" s="426"/>
      <c r="AD170" s="399" t="s">
        <v>22</v>
      </c>
      <c r="AE170" s="108" t="s">
        <v>23</v>
      </c>
      <c r="AF170" s="427"/>
      <c r="AG170" s="428"/>
      <c r="AH170" s="22">
        <v>0</v>
      </c>
      <c r="AI170" s="407">
        <f t="shared" si="122"/>
        <v>0</v>
      </c>
      <c r="AJ170" s="22">
        <v>2</v>
      </c>
      <c r="AK170" s="407">
        <f t="shared" si="123"/>
        <v>80.039999999999992</v>
      </c>
      <c r="AL170" s="22"/>
      <c r="AM170" s="407">
        <f t="shared" si="124"/>
        <v>0</v>
      </c>
      <c r="AN170" s="22"/>
      <c r="AO170" s="407">
        <f t="shared" si="125"/>
        <v>0</v>
      </c>
      <c r="AP170" s="22"/>
      <c r="AQ170" s="407">
        <f t="shared" si="126"/>
        <v>0</v>
      </c>
      <c r="AR170" s="22"/>
      <c r="AS170" s="407">
        <f t="shared" si="127"/>
        <v>0</v>
      </c>
      <c r="AT170" s="22"/>
      <c r="AU170" s="407">
        <f t="shared" si="128"/>
        <v>0</v>
      </c>
      <c r="AV170" s="22"/>
      <c r="AW170" s="407">
        <f t="shared" si="129"/>
        <v>0</v>
      </c>
      <c r="AX170" s="22"/>
      <c r="AY170" s="407">
        <f t="shared" si="130"/>
        <v>0</v>
      </c>
      <c r="AZ170" s="22"/>
      <c r="BA170" s="407">
        <f t="shared" si="131"/>
        <v>0</v>
      </c>
      <c r="BB170" s="22"/>
      <c r="BC170" s="407">
        <f t="shared" si="132"/>
        <v>0</v>
      </c>
      <c r="BD170" s="22"/>
      <c r="BE170" s="407">
        <f t="shared" si="133"/>
        <v>0</v>
      </c>
      <c r="BF170" s="408">
        <f t="shared" si="134"/>
        <v>80.039999999999992</v>
      </c>
      <c r="BG170" s="408">
        <f t="shared" si="135"/>
        <v>80.039999999999992</v>
      </c>
      <c r="BH170" s="409" t="b">
        <f t="shared" si="136"/>
        <v>1</v>
      </c>
      <c r="BI170" s="408">
        <f t="shared" si="137"/>
        <v>0</v>
      </c>
      <c r="BJ170" s="410">
        <f t="shared" si="139"/>
        <v>21610011</v>
      </c>
      <c r="BK170" s="411">
        <v>348</v>
      </c>
      <c r="BL170" s="411">
        <v>5</v>
      </c>
      <c r="BM170" s="412">
        <f t="shared" si="140"/>
        <v>2</v>
      </c>
      <c r="BN170" s="412">
        <f t="shared" si="141"/>
        <v>0</v>
      </c>
      <c r="BO170" s="412">
        <f t="shared" si="142"/>
        <v>0</v>
      </c>
      <c r="BP170" s="412">
        <f t="shared" si="143"/>
        <v>0</v>
      </c>
      <c r="BQ170" s="413">
        <f t="shared" si="144"/>
        <v>34.5</v>
      </c>
      <c r="BR170" s="414">
        <f t="shared" si="138"/>
        <v>16</v>
      </c>
      <c r="BS170" s="414">
        <v>0</v>
      </c>
      <c r="BT170" s="414">
        <v>1</v>
      </c>
      <c r="BU170" s="414" t="s">
        <v>139</v>
      </c>
      <c r="BV170" s="414" t="str">
        <f t="shared" si="145"/>
        <v>0</v>
      </c>
      <c r="BW170" s="414" t="str">
        <f t="shared" si="146"/>
        <v>0</v>
      </c>
      <c r="BX170" s="414" t="str">
        <f t="shared" si="147"/>
        <v>1</v>
      </c>
      <c r="BY170" s="414" t="s">
        <v>23</v>
      </c>
      <c r="BZ170" s="408">
        <f t="shared" si="148"/>
        <v>0</v>
      </c>
      <c r="CA170" s="408">
        <f t="shared" si="149"/>
        <v>80.039999999999992</v>
      </c>
      <c r="CB170" s="408">
        <f t="shared" si="150"/>
        <v>0</v>
      </c>
      <c r="CC170" s="408">
        <f t="shared" si="151"/>
        <v>0</v>
      </c>
      <c r="CD170" s="408">
        <f t="shared" si="152"/>
        <v>0</v>
      </c>
      <c r="CE170" s="408">
        <f t="shared" si="153"/>
        <v>0</v>
      </c>
      <c r="CF170" s="408">
        <f t="shared" si="154"/>
        <v>0</v>
      </c>
      <c r="CG170" s="408">
        <f t="shared" si="155"/>
        <v>0</v>
      </c>
      <c r="CH170" s="408">
        <f t="shared" si="156"/>
        <v>0</v>
      </c>
      <c r="CI170" s="408">
        <f t="shared" si="157"/>
        <v>0</v>
      </c>
      <c r="CJ170" s="253">
        <f t="shared" si="158"/>
        <v>0</v>
      </c>
      <c r="CK170" s="253">
        <f t="shared" si="159"/>
        <v>0</v>
      </c>
    </row>
    <row r="171" spans="2:89" s="218" customFormat="1" x14ac:dyDescent="0.3">
      <c r="B171" s="415">
        <v>103</v>
      </c>
      <c r="C171" s="219">
        <v>216011</v>
      </c>
      <c r="D171" s="219">
        <v>21610011</v>
      </c>
      <c r="E171" s="443" t="s">
        <v>194</v>
      </c>
      <c r="F171" s="198" t="s">
        <v>344</v>
      </c>
      <c r="G171" s="198" t="s">
        <v>345</v>
      </c>
      <c r="H171" s="418" t="s">
        <v>18</v>
      </c>
      <c r="I171" s="415"/>
      <c r="J171" s="418" t="s">
        <v>19</v>
      </c>
      <c r="K171" s="200">
        <f t="shared" si="161"/>
        <v>4</v>
      </c>
      <c r="L171" s="224" t="s">
        <v>20</v>
      </c>
      <c r="M171" s="401">
        <v>16</v>
      </c>
      <c r="N171" s="402">
        <f t="shared" si="160"/>
        <v>25</v>
      </c>
      <c r="O171" s="444">
        <v>25</v>
      </c>
      <c r="P171" s="110">
        <f t="shared" si="111"/>
        <v>115.99999999999999</v>
      </c>
      <c r="Q171" s="195" t="s">
        <v>139</v>
      </c>
      <c r="R171" s="113">
        <f t="shared" si="112"/>
        <v>2</v>
      </c>
      <c r="S171" s="114">
        <f t="shared" si="113"/>
        <v>57.999999999999993</v>
      </c>
      <c r="T171" s="113">
        <f t="shared" si="114"/>
        <v>2</v>
      </c>
      <c r="U171" s="115">
        <f t="shared" si="115"/>
        <v>57.999999999999993</v>
      </c>
      <c r="V171" s="113">
        <f t="shared" si="116"/>
        <v>0</v>
      </c>
      <c r="W171" s="115">
        <f t="shared" si="117"/>
        <v>0</v>
      </c>
      <c r="X171" s="113">
        <f t="shared" si="118"/>
        <v>0</v>
      </c>
      <c r="Y171" s="115">
        <f t="shared" si="119"/>
        <v>0</v>
      </c>
      <c r="Z171" s="116">
        <f t="shared" si="120"/>
        <v>115.99999999999999</v>
      </c>
      <c r="AA171" s="117" t="b">
        <f t="shared" si="121"/>
        <v>1</v>
      </c>
      <c r="AB171" s="415"/>
      <c r="AC171" s="429"/>
      <c r="AD171" s="399" t="s">
        <v>22</v>
      </c>
      <c r="AE171" s="108" t="s">
        <v>23</v>
      </c>
      <c r="AF171" s="430"/>
      <c r="AG171" s="431"/>
      <c r="AH171" s="223"/>
      <c r="AI171" s="407">
        <f t="shared" si="122"/>
        <v>0</v>
      </c>
      <c r="AJ171" s="223"/>
      <c r="AK171" s="407">
        <f t="shared" si="123"/>
        <v>0</v>
      </c>
      <c r="AL171" s="223">
        <v>2</v>
      </c>
      <c r="AM171" s="407">
        <f t="shared" si="124"/>
        <v>57.999999999999993</v>
      </c>
      <c r="AN171" s="223">
        <v>2</v>
      </c>
      <c r="AO171" s="407">
        <f t="shared" si="125"/>
        <v>57.999999999999993</v>
      </c>
      <c r="AP171" s="223">
        <v>0</v>
      </c>
      <c r="AQ171" s="407">
        <f t="shared" si="126"/>
        <v>0</v>
      </c>
      <c r="AR171" s="223">
        <v>0</v>
      </c>
      <c r="AS171" s="407">
        <f t="shared" si="127"/>
        <v>0</v>
      </c>
      <c r="AT171" s="223">
        <v>0</v>
      </c>
      <c r="AU171" s="407">
        <f t="shared" si="128"/>
        <v>0</v>
      </c>
      <c r="AV171" s="223">
        <v>0</v>
      </c>
      <c r="AW171" s="407">
        <f t="shared" si="129"/>
        <v>0</v>
      </c>
      <c r="AX171" s="223">
        <v>0</v>
      </c>
      <c r="AY171" s="407">
        <f t="shared" si="130"/>
        <v>0</v>
      </c>
      <c r="AZ171" s="223">
        <v>0</v>
      </c>
      <c r="BA171" s="407">
        <f t="shared" si="131"/>
        <v>0</v>
      </c>
      <c r="BB171" s="223">
        <v>0</v>
      </c>
      <c r="BC171" s="407">
        <f t="shared" si="132"/>
        <v>0</v>
      </c>
      <c r="BD171" s="223">
        <v>0</v>
      </c>
      <c r="BE171" s="407">
        <f t="shared" si="133"/>
        <v>0</v>
      </c>
      <c r="BF171" s="408">
        <f t="shared" si="134"/>
        <v>115.99999999999999</v>
      </c>
      <c r="BG171" s="408">
        <f t="shared" si="135"/>
        <v>115.99999999999999</v>
      </c>
      <c r="BH171" s="409" t="b">
        <f t="shared" si="136"/>
        <v>1</v>
      </c>
      <c r="BI171" s="408">
        <f t="shared" si="137"/>
        <v>0</v>
      </c>
      <c r="BJ171" s="410">
        <f t="shared" si="139"/>
        <v>21610011</v>
      </c>
      <c r="BK171" s="411">
        <v>348</v>
      </c>
      <c r="BL171" s="411">
        <v>5</v>
      </c>
      <c r="BM171" s="412">
        <f t="shared" si="140"/>
        <v>2</v>
      </c>
      <c r="BN171" s="412">
        <f t="shared" si="141"/>
        <v>2</v>
      </c>
      <c r="BO171" s="412">
        <f t="shared" si="142"/>
        <v>0</v>
      </c>
      <c r="BP171" s="412">
        <f t="shared" si="143"/>
        <v>0</v>
      </c>
      <c r="BQ171" s="413">
        <f t="shared" si="144"/>
        <v>25</v>
      </c>
      <c r="BR171" s="414">
        <f t="shared" si="138"/>
        <v>16</v>
      </c>
      <c r="BS171" s="414">
        <v>0</v>
      </c>
      <c r="BT171" s="414">
        <v>1</v>
      </c>
      <c r="BU171" s="414" t="s">
        <v>139</v>
      </c>
      <c r="BV171" s="414" t="str">
        <f t="shared" si="145"/>
        <v>0</v>
      </c>
      <c r="BW171" s="414" t="str">
        <f t="shared" si="146"/>
        <v>0</v>
      </c>
      <c r="BX171" s="414" t="str">
        <f t="shared" si="147"/>
        <v>1</v>
      </c>
      <c r="BY171" s="414" t="s">
        <v>23</v>
      </c>
      <c r="BZ171" s="408">
        <f t="shared" si="148"/>
        <v>0</v>
      </c>
      <c r="CA171" s="408">
        <f t="shared" si="149"/>
        <v>0</v>
      </c>
      <c r="CB171" s="408">
        <f t="shared" si="150"/>
        <v>57.999999999999993</v>
      </c>
      <c r="CC171" s="408">
        <f t="shared" si="151"/>
        <v>57.999999999999993</v>
      </c>
      <c r="CD171" s="408">
        <f t="shared" si="152"/>
        <v>0</v>
      </c>
      <c r="CE171" s="408">
        <f t="shared" si="153"/>
        <v>0</v>
      </c>
      <c r="CF171" s="408">
        <f t="shared" si="154"/>
        <v>0</v>
      </c>
      <c r="CG171" s="408">
        <f t="shared" si="155"/>
        <v>0</v>
      </c>
      <c r="CH171" s="408">
        <f t="shared" si="156"/>
        <v>0</v>
      </c>
      <c r="CI171" s="408">
        <f t="shared" si="157"/>
        <v>0</v>
      </c>
      <c r="CJ171" s="253">
        <f t="shared" si="158"/>
        <v>0</v>
      </c>
      <c r="CK171" s="253">
        <f t="shared" si="159"/>
        <v>0</v>
      </c>
    </row>
    <row r="172" spans="2:89" x14ac:dyDescent="0.3">
      <c r="B172" s="396">
        <v>104</v>
      </c>
      <c r="C172" s="191">
        <v>216011</v>
      </c>
      <c r="D172" s="191">
        <v>21610078</v>
      </c>
      <c r="E172" s="441" t="s">
        <v>195</v>
      </c>
      <c r="F172" s="108" t="s">
        <v>344</v>
      </c>
      <c r="G172" s="108" t="s">
        <v>345</v>
      </c>
      <c r="H172" s="399" t="s">
        <v>18</v>
      </c>
      <c r="I172" s="400"/>
      <c r="J172" s="399" t="s">
        <v>19</v>
      </c>
      <c r="K172" s="111">
        <f t="shared" si="161"/>
        <v>20</v>
      </c>
      <c r="L172" s="142" t="s">
        <v>215</v>
      </c>
      <c r="M172" s="401">
        <v>16</v>
      </c>
      <c r="N172" s="402">
        <f t="shared" si="160"/>
        <v>21</v>
      </c>
      <c r="O172" s="442">
        <v>21</v>
      </c>
      <c r="P172" s="110">
        <f t="shared" si="111"/>
        <v>487.2</v>
      </c>
      <c r="Q172" s="153" t="s">
        <v>139</v>
      </c>
      <c r="R172" s="113">
        <f t="shared" si="112"/>
        <v>20</v>
      </c>
      <c r="S172" s="114">
        <f t="shared" si="113"/>
        <v>487.2</v>
      </c>
      <c r="T172" s="113">
        <f t="shared" si="114"/>
        <v>0</v>
      </c>
      <c r="U172" s="115">
        <f t="shared" si="115"/>
        <v>0</v>
      </c>
      <c r="V172" s="113">
        <f t="shared" si="116"/>
        <v>0</v>
      </c>
      <c r="W172" s="115">
        <f t="shared" si="117"/>
        <v>0</v>
      </c>
      <c r="X172" s="113">
        <f t="shared" si="118"/>
        <v>0</v>
      </c>
      <c r="Y172" s="115">
        <f t="shared" si="119"/>
        <v>0</v>
      </c>
      <c r="Z172" s="116">
        <f t="shared" si="120"/>
        <v>487.2</v>
      </c>
      <c r="AA172" s="117" t="b">
        <f t="shared" si="121"/>
        <v>1</v>
      </c>
      <c r="AB172" s="400"/>
      <c r="AC172" s="426"/>
      <c r="AD172" s="399" t="s">
        <v>22</v>
      </c>
      <c r="AE172" s="108" t="s">
        <v>23</v>
      </c>
      <c r="AF172" s="427"/>
      <c r="AG172" s="428"/>
      <c r="AH172" s="22">
        <v>0</v>
      </c>
      <c r="AI172" s="407">
        <f t="shared" si="122"/>
        <v>0</v>
      </c>
      <c r="AJ172" s="22">
        <v>20</v>
      </c>
      <c r="AK172" s="407">
        <f t="shared" si="123"/>
        <v>487.2</v>
      </c>
      <c r="AL172" s="22"/>
      <c r="AM172" s="407">
        <f t="shared" si="124"/>
        <v>0</v>
      </c>
      <c r="AN172" s="22"/>
      <c r="AO172" s="407">
        <f t="shared" si="125"/>
        <v>0</v>
      </c>
      <c r="AP172" s="22"/>
      <c r="AQ172" s="407">
        <f t="shared" si="126"/>
        <v>0</v>
      </c>
      <c r="AR172" s="22"/>
      <c r="AS172" s="407">
        <f t="shared" si="127"/>
        <v>0</v>
      </c>
      <c r="AT172" s="22"/>
      <c r="AU172" s="407">
        <f t="shared" si="128"/>
        <v>0</v>
      </c>
      <c r="AV172" s="22"/>
      <c r="AW172" s="407">
        <f t="shared" si="129"/>
        <v>0</v>
      </c>
      <c r="AX172" s="22"/>
      <c r="AY172" s="407">
        <f t="shared" si="130"/>
        <v>0</v>
      </c>
      <c r="AZ172" s="22"/>
      <c r="BA172" s="407">
        <f t="shared" si="131"/>
        <v>0</v>
      </c>
      <c r="BB172" s="22"/>
      <c r="BC172" s="407">
        <f t="shared" si="132"/>
        <v>0</v>
      </c>
      <c r="BD172" s="22"/>
      <c r="BE172" s="407">
        <f t="shared" si="133"/>
        <v>0</v>
      </c>
      <c r="BF172" s="408">
        <f t="shared" si="134"/>
        <v>487.2</v>
      </c>
      <c r="BG172" s="408">
        <f t="shared" si="135"/>
        <v>487.2</v>
      </c>
      <c r="BH172" s="409" t="b">
        <f t="shared" si="136"/>
        <v>1</v>
      </c>
      <c r="BI172" s="408">
        <f t="shared" si="137"/>
        <v>0</v>
      </c>
      <c r="BJ172" s="410">
        <f t="shared" si="139"/>
        <v>21610078</v>
      </c>
      <c r="BK172" s="411">
        <v>348</v>
      </c>
      <c r="BL172" s="411">
        <v>5</v>
      </c>
      <c r="BM172" s="412">
        <f t="shared" si="140"/>
        <v>20</v>
      </c>
      <c r="BN172" s="412">
        <f t="shared" si="141"/>
        <v>0</v>
      </c>
      <c r="BO172" s="412">
        <f t="shared" si="142"/>
        <v>0</v>
      </c>
      <c r="BP172" s="412">
        <f t="shared" si="143"/>
        <v>0</v>
      </c>
      <c r="BQ172" s="413">
        <f t="shared" si="144"/>
        <v>21</v>
      </c>
      <c r="BR172" s="414">
        <f t="shared" si="138"/>
        <v>16</v>
      </c>
      <c r="BS172" s="414">
        <v>0</v>
      </c>
      <c r="BT172" s="414">
        <v>1</v>
      </c>
      <c r="BU172" s="414" t="s">
        <v>139</v>
      </c>
      <c r="BV172" s="414" t="str">
        <f t="shared" si="145"/>
        <v>0</v>
      </c>
      <c r="BW172" s="414" t="str">
        <f t="shared" si="146"/>
        <v>0</v>
      </c>
      <c r="BX172" s="414" t="str">
        <f t="shared" si="147"/>
        <v>1</v>
      </c>
      <c r="BY172" s="414" t="s">
        <v>23</v>
      </c>
      <c r="BZ172" s="408">
        <f t="shared" si="148"/>
        <v>0</v>
      </c>
      <c r="CA172" s="408">
        <f t="shared" si="149"/>
        <v>487.2</v>
      </c>
      <c r="CB172" s="408">
        <f t="shared" si="150"/>
        <v>0</v>
      </c>
      <c r="CC172" s="408">
        <f t="shared" si="151"/>
        <v>0</v>
      </c>
      <c r="CD172" s="408">
        <f t="shared" si="152"/>
        <v>0</v>
      </c>
      <c r="CE172" s="408">
        <f t="shared" si="153"/>
        <v>0</v>
      </c>
      <c r="CF172" s="408">
        <f t="shared" si="154"/>
        <v>0</v>
      </c>
      <c r="CG172" s="408">
        <f t="shared" si="155"/>
        <v>0</v>
      </c>
      <c r="CH172" s="408">
        <f t="shared" si="156"/>
        <v>0</v>
      </c>
      <c r="CI172" s="408">
        <f t="shared" si="157"/>
        <v>0</v>
      </c>
      <c r="CJ172" s="253">
        <f t="shared" si="158"/>
        <v>0</v>
      </c>
      <c r="CK172" s="253">
        <f t="shared" si="159"/>
        <v>0</v>
      </c>
    </row>
    <row r="173" spans="2:89" s="218" customFormat="1" x14ac:dyDescent="0.3">
      <c r="B173" s="415">
        <v>104</v>
      </c>
      <c r="C173" s="219">
        <v>216011</v>
      </c>
      <c r="D173" s="219">
        <v>21610078</v>
      </c>
      <c r="E173" s="443" t="s">
        <v>195</v>
      </c>
      <c r="F173" s="198" t="s">
        <v>344</v>
      </c>
      <c r="G173" s="198" t="s">
        <v>345</v>
      </c>
      <c r="H173" s="418" t="s">
        <v>18</v>
      </c>
      <c r="I173" s="415"/>
      <c r="J173" s="418" t="s">
        <v>19</v>
      </c>
      <c r="K173" s="200">
        <f t="shared" si="161"/>
        <v>76</v>
      </c>
      <c r="L173" s="224" t="s">
        <v>215</v>
      </c>
      <c r="M173" s="401">
        <v>16</v>
      </c>
      <c r="N173" s="402">
        <f t="shared" si="160"/>
        <v>18</v>
      </c>
      <c r="O173" s="444">
        <v>18</v>
      </c>
      <c r="P173" s="110">
        <f t="shared" si="111"/>
        <v>1586.8799999999999</v>
      </c>
      <c r="Q173" s="195" t="s">
        <v>139</v>
      </c>
      <c r="R173" s="113">
        <f t="shared" si="112"/>
        <v>20</v>
      </c>
      <c r="S173" s="114">
        <f t="shared" si="113"/>
        <v>417.59999999999997</v>
      </c>
      <c r="T173" s="113">
        <f t="shared" si="114"/>
        <v>30</v>
      </c>
      <c r="U173" s="115">
        <f t="shared" si="115"/>
        <v>626.4</v>
      </c>
      <c r="V173" s="113">
        <f t="shared" si="116"/>
        <v>13</v>
      </c>
      <c r="W173" s="115">
        <f t="shared" si="117"/>
        <v>271.44</v>
      </c>
      <c r="X173" s="113">
        <f t="shared" si="118"/>
        <v>13</v>
      </c>
      <c r="Y173" s="115">
        <f t="shared" si="119"/>
        <v>271.44</v>
      </c>
      <c r="Z173" s="116">
        <f t="shared" si="120"/>
        <v>1586.88</v>
      </c>
      <c r="AA173" s="117" t="b">
        <f t="shared" si="121"/>
        <v>1</v>
      </c>
      <c r="AB173" s="415"/>
      <c r="AC173" s="429"/>
      <c r="AD173" s="399" t="s">
        <v>22</v>
      </c>
      <c r="AE173" s="108" t="s">
        <v>23</v>
      </c>
      <c r="AF173" s="430"/>
      <c r="AG173" s="431"/>
      <c r="AH173" s="223"/>
      <c r="AI173" s="407">
        <f t="shared" si="122"/>
        <v>0</v>
      </c>
      <c r="AJ173" s="223"/>
      <c r="AK173" s="407">
        <f t="shared" si="123"/>
        <v>0</v>
      </c>
      <c r="AL173" s="223">
        <v>20</v>
      </c>
      <c r="AM173" s="407">
        <f t="shared" si="124"/>
        <v>417.59999999999997</v>
      </c>
      <c r="AN173" s="223">
        <v>20</v>
      </c>
      <c r="AO173" s="407">
        <f t="shared" si="125"/>
        <v>417.59999999999997</v>
      </c>
      <c r="AP173" s="223">
        <v>5</v>
      </c>
      <c r="AQ173" s="407">
        <f t="shared" si="126"/>
        <v>104.39999999999999</v>
      </c>
      <c r="AR173" s="223">
        <v>5</v>
      </c>
      <c r="AS173" s="407">
        <f t="shared" si="127"/>
        <v>104.39999999999999</v>
      </c>
      <c r="AT173" s="223">
        <v>3</v>
      </c>
      <c r="AU173" s="407">
        <f t="shared" si="128"/>
        <v>62.64</v>
      </c>
      <c r="AV173" s="223">
        <v>5</v>
      </c>
      <c r="AW173" s="407">
        <f t="shared" si="129"/>
        <v>104.39999999999999</v>
      </c>
      <c r="AX173" s="223">
        <v>5</v>
      </c>
      <c r="AY173" s="407">
        <f t="shared" si="130"/>
        <v>104.39999999999999</v>
      </c>
      <c r="AZ173" s="223">
        <v>5</v>
      </c>
      <c r="BA173" s="407">
        <f t="shared" si="131"/>
        <v>104.39999999999999</v>
      </c>
      <c r="BB173" s="223">
        <v>5</v>
      </c>
      <c r="BC173" s="407">
        <f t="shared" si="132"/>
        <v>104.39999999999999</v>
      </c>
      <c r="BD173" s="223">
        <v>3</v>
      </c>
      <c r="BE173" s="407">
        <f t="shared" si="133"/>
        <v>62.64</v>
      </c>
      <c r="BF173" s="408">
        <f t="shared" si="134"/>
        <v>1586.8799999999999</v>
      </c>
      <c r="BG173" s="408">
        <f t="shared" si="135"/>
        <v>1586.8799999999999</v>
      </c>
      <c r="BH173" s="409" t="b">
        <f t="shared" si="136"/>
        <v>1</v>
      </c>
      <c r="BI173" s="408">
        <f t="shared" si="137"/>
        <v>0</v>
      </c>
      <c r="BJ173" s="410">
        <f t="shared" si="139"/>
        <v>21610078</v>
      </c>
      <c r="BK173" s="411">
        <v>348</v>
      </c>
      <c r="BL173" s="411">
        <v>5</v>
      </c>
      <c r="BM173" s="412">
        <f t="shared" si="140"/>
        <v>20</v>
      </c>
      <c r="BN173" s="412">
        <f t="shared" si="141"/>
        <v>30</v>
      </c>
      <c r="BO173" s="412">
        <f t="shared" si="142"/>
        <v>13</v>
      </c>
      <c r="BP173" s="412">
        <f t="shared" si="143"/>
        <v>13</v>
      </c>
      <c r="BQ173" s="413">
        <f t="shared" si="144"/>
        <v>18</v>
      </c>
      <c r="BR173" s="414">
        <f t="shared" si="138"/>
        <v>16</v>
      </c>
      <c r="BS173" s="414">
        <v>0</v>
      </c>
      <c r="BT173" s="414">
        <v>1</v>
      </c>
      <c r="BU173" s="414" t="s">
        <v>139</v>
      </c>
      <c r="BV173" s="414" t="str">
        <f t="shared" si="145"/>
        <v>0</v>
      </c>
      <c r="BW173" s="414" t="str">
        <f t="shared" si="146"/>
        <v>0</v>
      </c>
      <c r="BX173" s="414" t="str">
        <f t="shared" si="147"/>
        <v>1</v>
      </c>
      <c r="BY173" s="414" t="s">
        <v>23</v>
      </c>
      <c r="BZ173" s="408">
        <f t="shared" si="148"/>
        <v>0</v>
      </c>
      <c r="CA173" s="408">
        <f t="shared" si="149"/>
        <v>0</v>
      </c>
      <c r="CB173" s="408">
        <f t="shared" si="150"/>
        <v>417.59999999999997</v>
      </c>
      <c r="CC173" s="408">
        <f t="shared" si="151"/>
        <v>417.59999999999997</v>
      </c>
      <c r="CD173" s="408">
        <f t="shared" si="152"/>
        <v>104.39999999999999</v>
      </c>
      <c r="CE173" s="408">
        <f t="shared" si="153"/>
        <v>104.39999999999999</v>
      </c>
      <c r="CF173" s="408">
        <f t="shared" si="154"/>
        <v>62.64</v>
      </c>
      <c r="CG173" s="408">
        <f t="shared" si="155"/>
        <v>104.39999999999999</v>
      </c>
      <c r="CH173" s="408">
        <f t="shared" si="156"/>
        <v>104.39999999999999</v>
      </c>
      <c r="CI173" s="408">
        <f t="shared" si="157"/>
        <v>104.39999999999999</v>
      </c>
      <c r="CJ173" s="253">
        <f t="shared" si="158"/>
        <v>104.39999999999999</v>
      </c>
      <c r="CK173" s="253">
        <f t="shared" si="159"/>
        <v>62.64</v>
      </c>
    </row>
    <row r="174" spans="2:89" x14ac:dyDescent="0.3">
      <c r="B174" s="396">
        <v>105</v>
      </c>
      <c r="C174" s="191">
        <v>216011</v>
      </c>
      <c r="D174" s="191">
        <v>21610106</v>
      </c>
      <c r="E174" s="441" t="s">
        <v>196</v>
      </c>
      <c r="F174" s="108" t="s">
        <v>344</v>
      </c>
      <c r="G174" s="108" t="s">
        <v>345</v>
      </c>
      <c r="H174" s="399" t="s">
        <v>18</v>
      </c>
      <c r="I174" s="400"/>
      <c r="J174" s="399" t="s">
        <v>19</v>
      </c>
      <c r="K174" s="111">
        <f t="shared" si="161"/>
        <v>10</v>
      </c>
      <c r="L174" s="142" t="s">
        <v>216</v>
      </c>
      <c r="M174" s="401">
        <v>16</v>
      </c>
      <c r="N174" s="402">
        <f t="shared" si="160"/>
        <v>9</v>
      </c>
      <c r="O174" s="442">
        <v>9</v>
      </c>
      <c r="P174" s="110">
        <f t="shared" si="111"/>
        <v>104.39999999999999</v>
      </c>
      <c r="Q174" s="153" t="s">
        <v>139</v>
      </c>
      <c r="R174" s="113">
        <f t="shared" si="112"/>
        <v>10</v>
      </c>
      <c r="S174" s="114">
        <f t="shared" si="113"/>
        <v>104.39999999999999</v>
      </c>
      <c r="T174" s="113">
        <f t="shared" si="114"/>
        <v>0</v>
      </c>
      <c r="U174" s="115">
        <f t="shared" si="115"/>
        <v>0</v>
      </c>
      <c r="V174" s="113">
        <f t="shared" si="116"/>
        <v>0</v>
      </c>
      <c r="W174" s="115">
        <f t="shared" si="117"/>
        <v>0</v>
      </c>
      <c r="X174" s="113">
        <f t="shared" si="118"/>
        <v>0</v>
      </c>
      <c r="Y174" s="115">
        <f t="shared" si="119"/>
        <v>0</v>
      </c>
      <c r="Z174" s="116">
        <f t="shared" si="120"/>
        <v>104.39999999999999</v>
      </c>
      <c r="AA174" s="117" t="b">
        <f t="shared" si="121"/>
        <v>1</v>
      </c>
      <c r="AB174" s="400"/>
      <c r="AC174" s="426"/>
      <c r="AD174" s="399" t="s">
        <v>22</v>
      </c>
      <c r="AE174" s="108" t="s">
        <v>23</v>
      </c>
      <c r="AF174" s="427"/>
      <c r="AG174" s="428"/>
      <c r="AH174" s="22">
        <v>0</v>
      </c>
      <c r="AI174" s="407">
        <f t="shared" si="122"/>
        <v>0</v>
      </c>
      <c r="AJ174" s="22">
        <v>10</v>
      </c>
      <c r="AK174" s="407">
        <f t="shared" si="123"/>
        <v>104.39999999999999</v>
      </c>
      <c r="AL174" s="22"/>
      <c r="AM174" s="407">
        <f t="shared" si="124"/>
        <v>0</v>
      </c>
      <c r="AN174" s="22"/>
      <c r="AO174" s="407">
        <f t="shared" si="125"/>
        <v>0</v>
      </c>
      <c r="AP174" s="22"/>
      <c r="AQ174" s="407">
        <f t="shared" si="126"/>
        <v>0</v>
      </c>
      <c r="AR174" s="22"/>
      <c r="AS174" s="407">
        <f t="shared" si="127"/>
        <v>0</v>
      </c>
      <c r="AT174" s="22"/>
      <c r="AU174" s="407">
        <f t="shared" si="128"/>
        <v>0</v>
      </c>
      <c r="AV174" s="22"/>
      <c r="AW174" s="407">
        <f t="shared" si="129"/>
        <v>0</v>
      </c>
      <c r="AX174" s="22"/>
      <c r="AY174" s="407">
        <f t="shared" si="130"/>
        <v>0</v>
      </c>
      <c r="AZ174" s="22"/>
      <c r="BA174" s="407">
        <f t="shared" si="131"/>
        <v>0</v>
      </c>
      <c r="BB174" s="22"/>
      <c r="BC174" s="407">
        <f t="shared" si="132"/>
        <v>0</v>
      </c>
      <c r="BD174" s="22"/>
      <c r="BE174" s="407">
        <f t="shared" si="133"/>
        <v>0</v>
      </c>
      <c r="BF174" s="408">
        <f t="shared" si="134"/>
        <v>104.39999999999999</v>
      </c>
      <c r="BG174" s="408">
        <f t="shared" si="135"/>
        <v>104.39999999999999</v>
      </c>
      <c r="BH174" s="409" t="b">
        <f t="shared" si="136"/>
        <v>1</v>
      </c>
      <c r="BI174" s="408">
        <f t="shared" si="137"/>
        <v>0</v>
      </c>
      <c r="BJ174" s="410">
        <f t="shared" si="139"/>
        <v>21610106</v>
      </c>
      <c r="BK174" s="411">
        <v>348</v>
      </c>
      <c r="BL174" s="411">
        <v>5</v>
      </c>
      <c r="BM174" s="412">
        <f t="shared" si="140"/>
        <v>10</v>
      </c>
      <c r="BN174" s="412">
        <f t="shared" si="141"/>
        <v>0</v>
      </c>
      <c r="BO174" s="412">
        <f t="shared" si="142"/>
        <v>0</v>
      </c>
      <c r="BP174" s="412">
        <f t="shared" si="143"/>
        <v>0</v>
      </c>
      <c r="BQ174" s="413">
        <f t="shared" si="144"/>
        <v>9</v>
      </c>
      <c r="BR174" s="414">
        <f t="shared" si="138"/>
        <v>16</v>
      </c>
      <c r="BS174" s="414">
        <v>0</v>
      </c>
      <c r="BT174" s="414">
        <v>1</v>
      </c>
      <c r="BU174" s="414" t="s">
        <v>139</v>
      </c>
      <c r="BV174" s="414" t="str">
        <f t="shared" si="145"/>
        <v>0</v>
      </c>
      <c r="BW174" s="414" t="str">
        <f t="shared" si="146"/>
        <v>0</v>
      </c>
      <c r="BX174" s="414" t="str">
        <f t="shared" si="147"/>
        <v>1</v>
      </c>
      <c r="BY174" s="414" t="s">
        <v>23</v>
      </c>
      <c r="BZ174" s="408">
        <f t="shared" si="148"/>
        <v>0</v>
      </c>
      <c r="CA174" s="408">
        <f t="shared" si="149"/>
        <v>104.39999999999999</v>
      </c>
      <c r="CB174" s="408">
        <f t="shared" si="150"/>
        <v>0</v>
      </c>
      <c r="CC174" s="408">
        <f t="shared" si="151"/>
        <v>0</v>
      </c>
      <c r="CD174" s="408">
        <f t="shared" si="152"/>
        <v>0</v>
      </c>
      <c r="CE174" s="408">
        <f t="shared" si="153"/>
        <v>0</v>
      </c>
      <c r="CF174" s="408">
        <f t="shared" si="154"/>
        <v>0</v>
      </c>
      <c r="CG174" s="408">
        <f t="shared" si="155"/>
        <v>0</v>
      </c>
      <c r="CH174" s="408">
        <f t="shared" si="156"/>
        <v>0</v>
      </c>
      <c r="CI174" s="408">
        <f t="shared" si="157"/>
        <v>0</v>
      </c>
      <c r="CJ174" s="253">
        <f t="shared" si="158"/>
        <v>0</v>
      </c>
      <c r="CK174" s="253">
        <f t="shared" si="159"/>
        <v>0</v>
      </c>
    </row>
    <row r="175" spans="2:89" s="218" customFormat="1" x14ac:dyDescent="0.3">
      <c r="B175" s="415">
        <v>105</v>
      </c>
      <c r="C175" s="219">
        <v>216011</v>
      </c>
      <c r="D175" s="219">
        <v>21610106</v>
      </c>
      <c r="E175" s="443" t="s">
        <v>196</v>
      </c>
      <c r="F175" s="198" t="s">
        <v>344</v>
      </c>
      <c r="G175" s="198" t="s">
        <v>345</v>
      </c>
      <c r="H175" s="418" t="s">
        <v>18</v>
      </c>
      <c r="I175" s="415"/>
      <c r="J175" s="418" t="s">
        <v>19</v>
      </c>
      <c r="K175" s="200">
        <f t="shared" si="161"/>
        <v>63</v>
      </c>
      <c r="L175" s="224" t="s">
        <v>216</v>
      </c>
      <c r="M175" s="401">
        <v>16</v>
      </c>
      <c r="N175" s="402">
        <f t="shared" si="160"/>
        <v>9</v>
      </c>
      <c r="O175" s="444">
        <v>9</v>
      </c>
      <c r="P175" s="110">
        <f t="shared" si="111"/>
        <v>657.71999999999991</v>
      </c>
      <c r="Q175" s="195" t="s">
        <v>139</v>
      </c>
      <c r="R175" s="113">
        <f t="shared" si="112"/>
        <v>15</v>
      </c>
      <c r="S175" s="114">
        <f t="shared" si="113"/>
        <v>156.6</v>
      </c>
      <c r="T175" s="113">
        <f t="shared" si="114"/>
        <v>20</v>
      </c>
      <c r="U175" s="115">
        <f t="shared" si="115"/>
        <v>208.79999999999998</v>
      </c>
      <c r="V175" s="113">
        <f t="shared" si="116"/>
        <v>14</v>
      </c>
      <c r="W175" s="115">
        <f t="shared" si="117"/>
        <v>146.16</v>
      </c>
      <c r="X175" s="113">
        <f t="shared" si="118"/>
        <v>14</v>
      </c>
      <c r="Y175" s="115">
        <f t="shared" si="119"/>
        <v>146.16</v>
      </c>
      <c r="Z175" s="116">
        <f t="shared" si="120"/>
        <v>657.71999999999991</v>
      </c>
      <c r="AA175" s="117" t="b">
        <f t="shared" si="121"/>
        <v>1</v>
      </c>
      <c r="AB175" s="415"/>
      <c r="AC175" s="429"/>
      <c r="AD175" s="399" t="s">
        <v>22</v>
      </c>
      <c r="AE175" s="108" t="s">
        <v>23</v>
      </c>
      <c r="AF175" s="430"/>
      <c r="AG175" s="431"/>
      <c r="AH175" s="223"/>
      <c r="AI175" s="407">
        <f t="shared" si="122"/>
        <v>0</v>
      </c>
      <c r="AJ175" s="223"/>
      <c r="AK175" s="407">
        <f t="shared" si="123"/>
        <v>0</v>
      </c>
      <c r="AL175" s="223">
        <v>15</v>
      </c>
      <c r="AM175" s="407">
        <f t="shared" si="124"/>
        <v>156.6</v>
      </c>
      <c r="AN175" s="223">
        <v>10</v>
      </c>
      <c r="AO175" s="407">
        <f t="shared" si="125"/>
        <v>104.39999999999999</v>
      </c>
      <c r="AP175" s="223">
        <v>5</v>
      </c>
      <c r="AQ175" s="407">
        <f t="shared" si="126"/>
        <v>52.199999999999996</v>
      </c>
      <c r="AR175" s="223">
        <v>5</v>
      </c>
      <c r="AS175" s="407">
        <f t="shared" si="127"/>
        <v>52.199999999999996</v>
      </c>
      <c r="AT175" s="223">
        <v>4</v>
      </c>
      <c r="AU175" s="407">
        <f t="shared" si="128"/>
        <v>41.76</v>
      </c>
      <c r="AV175" s="223">
        <v>5</v>
      </c>
      <c r="AW175" s="407">
        <f t="shared" si="129"/>
        <v>52.199999999999996</v>
      </c>
      <c r="AX175" s="223">
        <v>5</v>
      </c>
      <c r="AY175" s="407">
        <f t="shared" si="130"/>
        <v>52.199999999999996</v>
      </c>
      <c r="AZ175" s="223">
        <v>5</v>
      </c>
      <c r="BA175" s="407">
        <f t="shared" si="131"/>
        <v>52.199999999999996</v>
      </c>
      <c r="BB175" s="223">
        <v>5</v>
      </c>
      <c r="BC175" s="407">
        <f t="shared" si="132"/>
        <v>52.199999999999996</v>
      </c>
      <c r="BD175" s="223">
        <v>4</v>
      </c>
      <c r="BE175" s="407">
        <f t="shared" si="133"/>
        <v>41.76</v>
      </c>
      <c r="BF175" s="408">
        <f t="shared" si="134"/>
        <v>657.71999999999991</v>
      </c>
      <c r="BG175" s="408">
        <f t="shared" si="135"/>
        <v>657.71999999999991</v>
      </c>
      <c r="BH175" s="409" t="b">
        <f t="shared" si="136"/>
        <v>1</v>
      </c>
      <c r="BI175" s="408">
        <f t="shared" si="137"/>
        <v>0</v>
      </c>
      <c r="BJ175" s="410">
        <f t="shared" si="139"/>
        <v>21610106</v>
      </c>
      <c r="BK175" s="411">
        <v>348</v>
      </c>
      <c r="BL175" s="411">
        <v>5</v>
      </c>
      <c r="BM175" s="412">
        <f t="shared" si="140"/>
        <v>15</v>
      </c>
      <c r="BN175" s="412">
        <f t="shared" si="141"/>
        <v>20</v>
      </c>
      <c r="BO175" s="412">
        <f t="shared" si="142"/>
        <v>14</v>
      </c>
      <c r="BP175" s="412">
        <f t="shared" si="143"/>
        <v>14</v>
      </c>
      <c r="BQ175" s="413">
        <f t="shared" si="144"/>
        <v>9</v>
      </c>
      <c r="BR175" s="414">
        <f t="shared" si="138"/>
        <v>16</v>
      </c>
      <c r="BS175" s="414">
        <v>0</v>
      </c>
      <c r="BT175" s="414">
        <v>1</v>
      </c>
      <c r="BU175" s="414" t="s">
        <v>139</v>
      </c>
      <c r="BV175" s="414" t="str">
        <f t="shared" si="145"/>
        <v>0</v>
      </c>
      <c r="BW175" s="414" t="str">
        <f t="shared" si="146"/>
        <v>0</v>
      </c>
      <c r="BX175" s="414" t="str">
        <f t="shared" si="147"/>
        <v>1</v>
      </c>
      <c r="BY175" s="414" t="s">
        <v>23</v>
      </c>
      <c r="BZ175" s="408">
        <f t="shared" si="148"/>
        <v>0</v>
      </c>
      <c r="CA175" s="408">
        <f t="shared" si="149"/>
        <v>0</v>
      </c>
      <c r="CB175" s="408">
        <f t="shared" si="150"/>
        <v>156.6</v>
      </c>
      <c r="CC175" s="408">
        <f t="shared" si="151"/>
        <v>104.39999999999999</v>
      </c>
      <c r="CD175" s="408">
        <f t="shared" si="152"/>
        <v>52.199999999999996</v>
      </c>
      <c r="CE175" s="408">
        <f t="shared" si="153"/>
        <v>52.199999999999996</v>
      </c>
      <c r="CF175" s="408">
        <f t="shared" si="154"/>
        <v>41.76</v>
      </c>
      <c r="CG175" s="408">
        <f t="shared" si="155"/>
        <v>52.199999999999996</v>
      </c>
      <c r="CH175" s="408">
        <f t="shared" si="156"/>
        <v>52.199999999999996</v>
      </c>
      <c r="CI175" s="408">
        <f t="shared" si="157"/>
        <v>52.199999999999996</v>
      </c>
      <c r="CJ175" s="253">
        <f t="shared" si="158"/>
        <v>52.199999999999996</v>
      </c>
      <c r="CK175" s="253">
        <f t="shared" si="159"/>
        <v>41.76</v>
      </c>
    </row>
    <row r="176" spans="2:89" x14ac:dyDescent="0.3">
      <c r="B176" s="396">
        <v>106</v>
      </c>
      <c r="C176" s="191">
        <v>216011</v>
      </c>
      <c r="D176" s="191">
        <v>21610115</v>
      </c>
      <c r="E176" s="441" t="s">
        <v>197</v>
      </c>
      <c r="F176" s="108" t="s">
        <v>344</v>
      </c>
      <c r="G176" s="108" t="s">
        <v>345</v>
      </c>
      <c r="H176" s="399" t="s">
        <v>18</v>
      </c>
      <c r="I176" s="400"/>
      <c r="J176" s="399" t="s">
        <v>19</v>
      </c>
      <c r="K176" s="111">
        <f t="shared" si="161"/>
        <v>6</v>
      </c>
      <c r="L176" s="142" t="s">
        <v>213</v>
      </c>
      <c r="M176" s="401">
        <v>16</v>
      </c>
      <c r="N176" s="402">
        <f t="shared" si="160"/>
        <v>11</v>
      </c>
      <c r="O176" s="442">
        <v>11</v>
      </c>
      <c r="P176" s="110">
        <f t="shared" si="111"/>
        <v>76.56</v>
      </c>
      <c r="Q176" s="153" t="s">
        <v>139</v>
      </c>
      <c r="R176" s="113">
        <f t="shared" si="112"/>
        <v>6</v>
      </c>
      <c r="S176" s="114">
        <f t="shared" si="113"/>
        <v>76.56</v>
      </c>
      <c r="T176" s="113">
        <f t="shared" si="114"/>
        <v>0</v>
      </c>
      <c r="U176" s="115">
        <f t="shared" si="115"/>
        <v>0</v>
      </c>
      <c r="V176" s="113">
        <f t="shared" si="116"/>
        <v>0</v>
      </c>
      <c r="W176" s="115">
        <f t="shared" si="117"/>
        <v>0</v>
      </c>
      <c r="X176" s="113">
        <f t="shared" si="118"/>
        <v>0</v>
      </c>
      <c r="Y176" s="115">
        <f t="shared" si="119"/>
        <v>0</v>
      </c>
      <c r="Z176" s="116">
        <f t="shared" si="120"/>
        <v>76.56</v>
      </c>
      <c r="AA176" s="117" t="b">
        <f t="shared" si="121"/>
        <v>1</v>
      </c>
      <c r="AB176" s="400"/>
      <c r="AC176" s="426"/>
      <c r="AD176" s="399" t="s">
        <v>22</v>
      </c>
      <c r="AE176" s="108" t="s">
        <v>23</v>
      </c>
      <c r="AF176" s="427"/>
      <c r="AG176" s="428"/>
      <c r="AH176" s="22">
        <v>0</v>
      </c>
      <c r="AI176" s="407">
        <f t="shared" si="122"/>
        <v>0</v>
      </c>
      <c r="AJ176" s="22">
        <v>6</v>
      </c>
      <c r="AK176" s="407">
        <f t="shared" si="123"/>
        <v>76.56</v>
      </c>
      <c r="AL176" s="22"/>
      <c r="AM176" s="407">
        <f t="shared" si="124"/>
        <v>0</v>
      </c>
      <c r="AN176" s="22"/>
      <c r="AO176" s="407">
        <f t="shared" si="125"/>
        <v>0</v>
      </c>
      <c r="AP176" s="22"/>
      <c r="AQ176" s="407">
        <f t="shared" si="126"/>
        <v>0</v>
      </c>
      <c r="AR176" s="22"/>
      <c r="AS176" s="407">
        <f t="shared" si="127"/>
        <v>0</v>
      </c>
      <c r="AT176" s="22"/>
      <c r="AU176" s="407">
        <f t="shared" si="128"/>
        <v>0</v>
      </c>
      <c r="AV176" s="22"/>
      <c r="AW176" s="407">
        <f t="shared" si="129"/>
        <v>0</v>
      </c>
      <c r="AX176" s="22"/>
      <c r="AY176" s="407">
        <f t="shared" si="130"/>
        <v>0</v>
      </c>
      <c r="AZ176" s="22"/>
      <c r="BA176" s="407">
        <f t="shared" si="131"/>
        <v>0</v>
      </c>
      <c r="BB176" s="22"/>
      <c r="BC176" s="407">
        <f t="shared" si="132"/>
        <v>0</v>
      </c>
      <c r="BD176" s="22"/>
      <c r="BE176" s="407">
        <f t="shared" si="133"/>
        <v>0</v>
      </c>
      <c r="BF176" s="408">
        <f t="shared" si="134"/>
        <v>76.56</v>
      </c>
      <c r="BG176" s="408">
        <f t="shared" si="135"/>
        <v>76.56</v>
      </c>
      <c r="BH176" s="409" t="b">
        <f t="shared" si="136"/>
        <v>1</v>
      </c>
      <c r="BI176" s="408">
        <f t="shared" si="137"/>
        <v>0</v>
      </c>
      <c r="BJ176" s="410">
        <f t="shared" si="139"/>
        <v>21610115</v>
      </c>
      <c r="BK176" s="411">
        <v>348</v>
      </c>
      <c r="BL176" s="411">
        <v>5</v>
      </c>
      <c r="BM176" s="412">
        <f t="shared" si="140"/>
        <v>6</v>
      </c>
      <c r="BN176" s="412">
        <f t="shared" si="141"/>
        <v>0</v>
      </c>
      <c r="BO176" s="412">
        <f t="shared" si="142"/>
        <v>0</v>
      </c>
      <c r="BP176" s="412">
        <f t="shared" si="143"/>
        <v>0</v>
      </c>
      <c r="BQ176" s="413">
        <f t="shared" si="144"/>
        <v>11</v>
      </c>
      <c r="BR176" s="414">
        <f t="shared" si="138"/>
        <v>16</v>
      </c>
      <c r="BS176" s="414">
        <v>0</v>
      </c>
      <c r="BT176" s="414">
        <v>1</v>
      </c>
      <c r="BU176" s="414" t="s">
        <v>139</v>
      </c>
      <c r="BV176" s="414" t="str">
        <f t="shared" si="145"/>
        <v>0</v>
      </c>
      <c r="BW176" s="414" t="str">
        <f t="shared" si="146"/>
        <v>0</v>
      </c>
      <c r="BX176" s="414" t="str">
        <f t="shared" si="147"/>
        <v>1</v>
      </c>
      <c r="BY176" s="414" t="s">
        <v>23</v>
      </c>
      <c r="BZ176" s="408">
        <f t="shared" si="148"/>
        <v>0</v>
      </c>
      <c r="CA176" s="408">
        <f t="shared" si="149"/>
        <v>76.56</v>
      </c>
      <c r="CB176" s="408">
        <f t="shared" si="150"/>
        <v>0</v>
      </c>
      <c r="CC176" s="408">
        <f t="shared" si="151"/>
        <v>0</v>
      </c>
      <c r="CD176" s="408">
        <f t="shared" si="152"/>
        <v>0</v>
      </c>
      <c r="CE176" s="408">
        <f t="shared" si="153"/>
        <v>0</v>
      </c>
      <c r="CF176" s="408">
        <f t="shared" si="154"/>
        <v>0</v>
      </c>
      <c r="CG176" s="408">
        <f t="shared" si="155"/>
        <v>0</v>
      </c>
      <c r="CH176" s="408">
        <f t="shared" si="156"/>
        <v>0</v>
      </c>
      <c r="CI176" s="408">
        <f t="shared" si="157"/>
        <v>0</v>
      </c>
      <c r="CJ176" s="253">
        <f t="shared" si="158"/>
        <v>0</v>
      </c>
      <c r="CK176" s="253">
        <f t="shared" si="159"/>
        <v>0</v>
      </c>
    </row>
    <row r="177" spans="2:89" s="218" customFormat="1" x14ac:dyDescent="0.3">
      <c r="B177" s="415">
        <v>106</v>
      </c>
      <c r="C177" s="219">
        <v>216011</v>
      </c>
      <c r="D177" s="219">
        <v>21610115</v>
      </c>
      <c r="E177" s="443" t="s">
        <v>197</v>
      </c>
      <c r="F177" s="198" t="s">
        <v>344</v>
      </c>
      <c r="G177" s="198" t="s">
        <v>345</v>
      </c>
      <c r="H177" s="418" t="s">
        <v>18</v>
      </c>
      <c r="I177" s="415"/>
      <c r="J177" s="418" t="s">
        <v>19</v>
      </c>
      <c r="K177" s="200">
        <f t="shared" si="161"/>
        <v>26</v>
      </c>
      <c r="L177" s="224" t="s">
        <v>213</v>
      </c>
      <c r="M177" s="401">
        <v>16</v>
      </c>
      <c r="N177" s="402">
        <f t="shared" si="160"/>
        <v>11</v>
      </c>
      <c r="O177" s="444">
        <v>11</v>
      </c>
      <c r="P177" s="110">
        <f t="shared" si="111"/>
        <v>331.76</v>
      </c>
      <c r="Q177" s="195" t="s">
        <v>139</v>
      </c>
      <c r="R177" s="113">
        <f t="shared" si="112"/>
        <v>6</v>
      </c>
      <c r="S177" s="114">
        <f t="shared" si="113"/>
        <v>76.56</v>
      </c>
      <c r="T177" s="113">
        <f t="shared" si="114"/>
        <v>8</v>
      </c>
      <c r="U177" s="115">
        <f t="shared" si="115"/>
        <v>102.08</v>
      </c>
      <c r="V177" s="113">
        <f t="shared" si="116"/>
        <v>6</v>
      </c>
      <c r="W177" s="115">
        <f t="shared" si="117"/>
        <v>76.56</v>
      </c>
      <c r="X177" s="113">
        <f t="shared" si="118"/>
        <v>6</v>
      </c>
      <c r="Y177" s="115">
        <f t="shared" si="119"/>
        <v>76.56</v>
      </c>
      <c r="Z177" s="116">
        <f t="shared" si="120"/>
        <v>331.76</v>
      </c>
      <c r="AA177" s="117" t="b">
        <f t="shared" si="121"/>
        <v>1</v>
      </c>
      <c r="AB177" s="415"/>
      <c r="AC177" s="429"/>
      <c r="AD177" s="399" t="s">
        <v>22</v>
      </c>
      <c r="AE177" s="108" t="s">
        <v>23</v>
      </c>
      <c r="AF177" s="430"/>
      <c r="AG177" s="431"/>
      <c r="AH177" s="223"/>
      <c r="AI177" s="407">
        <f t="shared" si="122"/>
        <v>0</v>
      </c>
      <c r="AJ177" s="223"/>
      <c r="AK177" s="407">
        <f t="shared" si="123"/>
        <v>0</v>
      </c>
      <c r="AL177" s="223">
        <v>6</v>
      </c>
      <c r="AM177" s="407">
        <f t="shared" si="124"/>
        <v>76.56</v>
      </c>
      <c r="AN177" s="223">
        <v>6</v>
      </c>
      <c r="AO177" s="407">
        <f t="shared" si="125"/>
        <v>76.56</v>
      </c>
      <c r="AP177" s="223">
        <v>1</v>
      </c>
      <c r="AQ177" s="407">
        <f t="shared" si="126"/>
        <v>12.76</v>
      </c>
      <c r="AR177" s="223">
        <v>1</v>
      </c>
      <c r="AS177" s="407">
        <f t="shared" si="127"/>
        <v>12.76</v>
      </c>
      <c r="AT177" s="223">
        <v>4</v>
      </c>
      <c r="AU177" s="407">
        <f t="shared" si="128"/>
        <v>51.04</v>
      </c>
      <c r="AV177" s="223">
        <v>1</v>
      </c>
      <c r="AW177" s="407">
        <f t="shared" si="129"/>
        <v>12.76</v>
      </c>
      <c r="AX177" s="223">
        <v>1</v>
      </c>
      <c r="AY177" s="407">
        <f t="shared" si="130"/>
        <v>12.76</v>
      </c>
      <c r="AZ177" s="223">
        <v>1</v>
      </c>
      <c r="BA177" s="407">
        <f t="shared" si="131"/>
        <v>12.76</v>
      </c>
      <c r="BB177" s="223">
        <v>1</v>
      </c>
      <c r="BC177" s="407">
        <f t="shared" si="132"/>
        <v>12.76</v>
      </c>
      <c r="BD177" s="223">
        <v>4</v>
      </c>
      <c r="BE177" s="407">
        <f t="shared" si="133"/>
        <v>51.04</v>
      </c>
      <c r="BF177" s="408">
        <f t="shared" si="134"/>
        <v>331.76</v>
      </c>
      <c r="BG177" s="408">
        <f t="shared" si="135"/>
        <v>331.76</v>
      </c>
      <c r="BH177" s="409" t="b">
        <f t="shared" si="136"/>
        <v>1</v>
      </c>
      <c r="BI177" s="408">
        <f t="shared" si="137"/>
        <v>0</v>
      </c>
      <c r="BJ177" s="410">
        <f t="shared" si="139"/>
        <v>21610115</v>
      </c>
      <c r="BK177" s="411">
        <v>348</v>
      </c>
      <c r="BL177" s="411">
        <v>5</v>
      </c>
      <c r="BM177" s="412">
        <f t="shared" si="140"/>
        <v>6</v>
      </c>
      <c r="BN177" s="412">
        <f t="shared" si="141"/>
        <v>8</v>
      </c>
      <c r="BO177" s="412">
        <f t="shared" si="142"/>
        <v>6</v>
      </c>
      <c r="BP177" s="412">
        <f t="shared" si="143"/>
        <v>6</v>
      </c>
      <c r="BQ177" s="413">
        <f t="shared" si="144"/>
        <v>11</v>
      </c>
      <c r="BR177" s="414">
        <f t="shared" si="138"/>
        <v>16</v>
      </c>
      <c r="BS177" s="414">
        <v>0</v>
      </c>
      <c r="BT177" s="414">
        <v>1</v>
      </c>
      <c r="BU177" s="414" t="s">
        <v>139</v>
      </c>
      <c r="BV177" s="414" t="str">
        <f t="shared" si="145"/>
        <v>0</v>
      </c>
      <c r="BW177" s="414" t="str">
        <f t="shared" si="146"/>
        <v>0</v>
      </c>
      <c r="BX177" s="414" t="str">
        <f t="shared" si="147"/>
        <v>1</v>
      </c>
      <c r="BY177" s="414" t="s">
        <v>23</v>
      </c>
      <c r="BZ177" s="408">
        <f t="shared" si="148"/>
        <v>0</v>
      </c>
      <c r="CA177" s="408">
        <f t="shared" si="149"/>
        <v>0</v>
      </c>
      <c r="CB177" s="408">
        <f t="shared" si="150"/>
        <v>76.56</v>
      </c>
      <c r="CC177" s="408">
        <f t="shared" si="151"/>
        <v>76.56</v>
      </c>
      <c r="CD177" s="408">
        <f t="shared" si="152"/>
        <v>12.76</v>
      </c>
      <c r="CE177" s="408">
        <f t="shared" si="153"/>
        <v>12.76</v>
      </c>
      <c r="CF177" s="408">
        <f t="shared" si="154"/>
        <v>51.04</v>
      </c>
      <c r="CG177" s="408">
        <f t="shared" si="155"/>
        <v>12.76</v>
      </c>
      <c r="CH177" s="408">
        <f t="shared" si="156"/>
        <v>12.76</v>
      </c>
      <c r="CI177" s="408">
        <f t="shared" si="157"/>
        <v>12.76</v>
      </c>
      <c r="CJ177" s="253">
        <f t="shared" si="158"/>
        <v>12.76</v>
      </c>
      <c r="CK177" s="253">
        <f t="shared" si="159"/>
        <v>51.04</v>
      </c>
    </row>
    <row r="178" spans="2:89" x14ac:dyDescent="0.3">
      <c r="B178" s="396">
        <v>107</v>
      </c>
      <c r="C178" s="191">
        <v>216011</v>
      </c>
      <c r="D178" s="191">
        <v>21610128</v>
      </c>
      <c r="E178" s="441" t="s">
        <v>198</v>
      </c>
      <c r="F178" s="108" t="s">
        <v>344</v>
      </c>
      <c r="G178" s="108" t="s">
        <v>345</v>
      </c>
      <c r="H178" s="399" t="s">
        <v>18</v>
      </c>
      <c r="I178" s="400"/>
      <c r="J178" s="399" t="s">
        <v>19</v>
      </c>
      <c r="K178" s="111">
        <f t="shared" si="161"/>
        <v>8</v>
      </c>
      <c r="L178" s="142" t="s">
        <v>20</v>
      </c>
      <c r="M178" s="401">
        <v>16</v>
      </c>
      <c r="N178" s="402">
        <f t="shared" si="160"/>
        <v>84.9</v>
      </c>
      <c r="O178" s="442">
        <v>84.9</v>
      </c>
      <c r="P178" s="110">
        <f t="shared" si="111"/>
        <v>787.87199999999996</v>
      </c>
      <c r="Q178" s="153" t="s">
        <v>139</v>
      </c>
      <c r="R178" s="113">
        <f t="shared" si="112"/>
        <v>8</v>
      </c>
      <c r="S178" s="114">
        <f t="shared" si="113"/>
        <v>787.87199999999996</v>
      </c>
      <c r="T178" s="113">
        <f t="shared" si="114"/>
        <v>0</v>
      </c>
      <c r="U178" s="115">
        <f t="shared" si="115"/>
        <v>0</v>
      </c>
      <c r="V178" s="113">
        <f t="shared" si="116"/>
        <v>0</v>
      </c>
      <c r="W178" s="115">
        <f t="shared" si="117"/>
        <v>0</v>
      </c>
      <c r="X178" s="113">
        <f t="shared" si="118"/>
        <v>0</v>
      </c>
      <c r="Y178" s="115">
        <f t="shared" si="119"/>
        <v>0</v>
      </c>
      <c r="Z178" s="116">
        <f t="shared" si="120"/>
        <v>787.87199999999996</v>
      </c>
      <c r="AA178" s="117" t="b">
        <f t="shared" si="121"/>
        <v>1</v>
      </c>
      <c r="AB178" s="400"/>
      <c r="AC178" s="426"/>
      <c r="AD178" s="399" t="s">
        <v>22</v>
      </c>
      <c r="AE178" s="108" t="s">
        <v>23</v>
      </c>
      <c r="AF178" s="427"/>
      <c r="AG178" s="428"/>
      <c r="AH178" s="22">
        <v>0</v>
      </c>
      <c r="AI178" s="407">
        <f t="shared" si="122"/>
        <v>0</v>
      </c>
      <c r="AJ178" s="22">
        <v>8</v>
      </c>
      <c r="AK178" s="407">
        <f t="shared" si="123"/>
        <v>787.87199999999996</v>
      </c>
      <c r="AL178" s="22"/>
      <c r="AM178" s="407">
        <f t="shared" si="124"/>
        <v>0</v>
      </c>
      <c r="AN178" s="22"/>
      <c r="AO178" s="407">
        <f t="shared" si="125"/>
        <v>0</v>
      </c>
      <c r="AP178" s="22"/>
      <c r="AQ178" s="407">
        <f t="shared" si="126"/>
        <v>0</v>
      </c>
      <c r="AR178" s="22"/>
      <c r="AS178" s="407">
        <f t="shared" si="127"/>
        <v>0</v>
      </c>
      <c r="AT178" s="22"/>
      <c r="AU178" s="407">
        <f t="shared" si="128"/>
        <v>0</v>
      </c>
      <c r="AV178" s="22"/>
      <c r="AW178" s="407">
        <f t="shared" si="129"/>
        <v>0</v>
      </c>
      <c r="AX178" s="22"/>
      <c r="AY178" s="407">
        <f t="shared" si="130"/>
        <v>0</v>
      </c>
      <c r="AZ178" s="22"/>
      <c r="BA178" s="407">
        <f t="shared" si="131"/>
        <v>0</v>
      </c>
      <c r="BB178" s="22"/>
      <c r="BC178" s="407">
        <f t="shared" si="132"/>
        <v>0</v>
      </c>
      <c r="BD178" s="22"/>
      <c r="BE178" s="407">
        <f t="shared" si="133"/>
        <v>0</v>
      </c>
      <c r="BF178" s="408">
        <f t="shared" si="134"/>
        <v>787.87199999999996</v>
      </c>
      <c r="BG178" s="408">
        <f t="shared" si="135"/>
        <v>787.87199999999996</v>
      </c>
      <c r="BH178" s="409" t="b">
        <f t="shared" si="136"/>
        <v>1</v>
      </c>
      <c r="BI178" s="408">
        <f t="shared" si="137"/>
        <v>0</v>
      </c>
      <c r="BJ178" s="410">
        <f t="shared" si="139"/>
        <v>21610128</v>
      </c>
      <c r="BK178" s="411">
        <v>348</v>
      </c>
      <c r="BL178" s="411">
        <v>5</v>
      </c>
      <c r="BM178" s="412">
        <f t="shared" si="140"/>
        <v>8</v>
      </c>
      <c r="BN178" s="412">
        <f t="shared" si="141"/>
        <v>0</v>
      </c>
      <c r="BO178" s="412">
        <f t="shared" si="142"/>
        <v>0</v>
      </c>
      <c r="BP178" s="412">
        <f t="shared" si="143"/>
        <v>0</v>
      </c>
      <c r="BQ178" s="413">
        <f t="shared" si="144"/>
        <v>84.9</v>
      </c>
      <c r="BR178" s="414">
        <f t="shared" si="138"/>
        <v>16</v>
      </c>
      <c r="BS178" s="414">
        <v>0</v>
      </c>
      <c r="BT178" s="414">
        <v>1</v>
      </c>
      <c r="BU178" s="414" t="s">
        <v>139</v>
      </c>
      <c r="BV178" s="414" t="str">
        <f t="shared" si="145"/>
        <v>0</v>
      </c>
      <c r="BW178" s="414" t="str">
        <f t="shared" si="146"/>
        <v>0</v>
      </c>
      <c r="BX178" s="414" t="str">
        <f t="shared" si="147"/>
        <v>1</v>
      </c>
      <c r="BY178" s="414" t="s">
        <v>23</v>
      </c>
      <c r="BZ178" s="408">
        <f t="shared" si="148"/>
        <v>0</v>
      </c>
      <c r="CA178" s="408">
        <f t="shared" si="149"/>
        <v>787.87199999999996</v>
      </c>
      <c r="CB178" s="408">
        <f t="shared" si="150"/>
        <v>0</v>
      </c>
      <c r="CC178" s="408">
        <f t="shared" si="151"/>
        <v>0</v>
      </c>
      <c r="CD178" s="408">
        <f t="shared" si="152"/>
        <v>0</v>
      </c>
      <c r="CE178" s="408">
        <f t="shared" si="153"/>
        <v>0</v>
      </c>
      <c r="CF178" s="408">
        <f t="shared" si="154"/>
        <v>0</v>
      </c>
      <c r="CG178" s="408">
        <f t="shared" si="155"/>
        <v>0</v>
      </c>
      <c r="CH178" s="408">
        <f t="shared" si="156"/>
        <v>0</v>
      </c>
      <c r="CI178" s="408">
        <f t="shared" si="157"/>
        <v>0</v>
      </c>
      <c r="CJ178" s="253">
        <f t="shared" si="158"/>
        <v>0</v>
      </c>
      <c r="CK178" s="253">
        <f t="shared" si="159"/>
        <v>0</v>
      </c>
    </row>
    <row r="179" spans="2:89" s="218" customFormat="1" x14ac:dyDescent="0.3">
      <c r="B179" s="415">
        <v>107</v>
      </c>
      <c r="C179" s="219">
        <v>216011</v>
      </c>
      <c r="D179" s="219">
        <v>21610128</v>
      </c>
      <c r="E179" s="443" t="s">
        <v>198</v>
      </c>
      <c r="F179" s="198" t="s">
        <v>344</v>
      </c>
      <c r="G179" s="198" t="s">
        <v>345</v>
      </c>
      <c r="H179" s="418" t="s">
        <v>18</v>
      </c>
      <c r="I179" s="415"/>
      <c r="J179" s="418" t="s">
        <v>19</v>
      </c>
      <c r="K179" s="200">
        <f t="shared" si="161"/>
        <v>38</v>
      </c>
      <c r="L179" s="224" t="s">
        <v>20</v>
      </c>
      <c r="M179" s="401">
        <v>16</v>
      </c>
      <c r="N179" s="402">
        <f t="shared" si="160"/>
        <v>72</v>
      </c>
      <c r="O179" s="444">
        <v>72</v>
      </c>
      <c r="P179" s="110">
        <f t="shared" si="111"/>
        <v>3173.7599999999998</v>
      </c>
      <c r="Q179" s="195" t="s">
        <v>139</v>
      </c>
      <c r="R179" s="113">
        <f t="shared" si="112"/>
        <v>10</v>
      </c>
      <c r="S179" s="114">
        <f t="shared" si="113"/>
        <v>835.19999999999993</v>
      </c>
      <c r="T179" s="113">
        <f t="shared" si="114"/>
        <v>14</v>
      </c>
      <c r="U179" s="115">
        <f t="shared" si="115"/>
        <v>1169.28</v>
      </c>
      <c r="V179" s="113">
        <f t="shared" si="116"/>
        <v>7</v>
      </c>
      <c r="W179" s="115">
        <f t="shared" si="117"/>
        <v>584.64</v>
      </c>
      <c r="X179" s="113">
        <f t="shared" si="118"/>
        <v>7</v>
      </c>
      <c r="Y179" s="115">
        <f t="shared" si="119"/>
        <v>584.64</v>
      </c>
      <c r="Z179" s="116">
        <f t="shared" si="120"/>
        <v>3173.7599999999998</v>
      </c>
      <c r="AA179" s="117" t="b">
        <f t="shared" si="121"/>
        <v>1</v>
      </c>
      <c r="AB179" s="415"/>
      <c r="AC179" s="429"/>
      <c r="AD179" s="399" t="s">
        <v>22</v>
      </c>
      <c r="AE179" s="108" t="s">
        <v>23</v>
      </c>
      <c r="AF179" s="430"/>
      <c r="AG179" s="431"/>
      <c r="AH179" s="223"/>
      <c r="AI179" s="407">
        <f t="shared" si="122"/>
        <v>0</v>
      </c>
      <c r="AJ179" s="223"/>
      <c r="AK179" s="407">
        <f t="shared" si="123"/>
        <v>0</v>
      </c>
      <c r="AL179" s="223">
        <v>10</v>
      </c>
      <c r="AM179" s="407">
        <f t="shared" si="124"/>
        <v>835.19999999999993</v>
      </c>
      <c r="AN179" s="223">
        <v>8</v>
      </c>
      <c r="AO179" s="407">
        <f t="shared" si="125"/>
        <v>668.16</v>
      </c>
      <c r="AP179" s="223">
        <v>3</v>
      </c>
      <c r="AQ179" s="407">
        <f t="shared" si="126"/>
        <v>250.56</v>
      </c>
      <c r="AR179" s="223">
        <v>3</v>
      </c>
      <c r="AS179" s="407">
        <f t="shared" si="127"/>
        <v>250.56</v>
      </c>
      <c r="AT179" s="223">
        <v>1</v>
      </c>
      <c r="AU179" s="407">
        <f t="shared" si="128"/>
        <v>83.52</v>
      </c>
      <c r="AV179" s="223">
        <v>3</v>
      </c>
      <c r="AW179" s="407">
        <f t="shared" si="129"/>
        <v>250.56</v>
      </c>
      <c r="AX179" s="223">
        <v>3</v>
      </c>
      <c r="AY179" s="407">
        <f t="shared" si="130"/>
        <v>250.56</v>
      </c>
      <c r="AZ179" s="223">
        <v>3</v>
      </c>
      <c r="BA179" s="407">
        <f t="shared" si="131"/>
        <v>250.56</v>
      </c>
      <c r="BB179" s="223">
        <v>3</v>
      </c>
      <c r="BC179" s="407">
        <f t="shared" si="132"/>
        <v>250.56</v>
      </c>
      <c r="BD179" s="223">
        <v>1</v>
      </c>
      <c r="BE179" s="407">
        <f t="shared" si="133"/>
        <v>83.52</v>
      </c>
      <c r="BF179" s="408">
        <f t="shared" si="134"/>
        <v>3173.7599999999998</v>
      </c>
      <c r="BG179" s="408">
        <f t="shared" si="135"/>
        <v>3173.7599999999998</v>
      </c>
      <c r="BH179" s="409" t="b">
        <f t="shared" si="136"/>
        <v>1</v>
      </c>
      <c r="BI179" s="408">
        <f t="shared" si="137"/>
        <v>0</v>
      </c>
      <c r="BJ179" s="410">
        <f t="shared" si="139"/>
        <v>21610128</v>
      </c>
      <c r="BK179" s="411">
        <v>348</v>
      </c>
      <c r="BL179" s="411">
        <v>5</v>
      </c>
      <c r="BM179" s="412">
        <f t="shared" si="140"/>
        <v>10</v>
      </c>
      <c r="BN179" s="412">
        <f t="shared" si="141"/>
        <v>14</v>
      </c>
      <c r="BO179" s="412">
        <f t="shared" si="142"/>
        <v>7</v>
      </c>
      <c r="BP179" s="412">
        <f t="shared" si="143"/>
        <v>7</v>
      </c>
      <c r="BQ179" s="413">
        <f t="shared" si="144"/>
        <v>72</v>
      </c>
      <c r="BR179" s="414">
        <f t="shared" si="138"/>
        <v>16</v>
      </c>
      <c r="BS179" s="414">
        <v>0</v>
      </c>
      <c r="BT179" s="414">
        <v>1</v>
      </c>
      <c r="BU179" s="414" t="s">
        <v>139</v>
      </c>
      <c r="BV179" s="414" t="str">
        <f t="shared" si="145"/>
        <v>0</v>
      </c>
      <c r="BW179" s="414" t="str">
        <f t="shared" si="146"/>
        <v>0</v>
      </c>
      <c r="BX179" s="414" t="str">
        <f t="shared" si="147"/>
        <v>1</v>
      </c>
      <c r="BY179" s="414" t="s">
        <v>23</v>
      </c>
      <c r="BZ179" s="408">
        <f t="shared" si="148"/>
        <v>0</v>
      </c>
      <c r="CA179" s="408">
        <f t="shared" si="149"/>
        <v>0</v>
      </c>
      <c r="CB179" s="408">
        <f t="shared" si="150"/>
        <v>835.19999999999993</v>
      </c>
      <c r="CC179" s="408">
        <f t="shared" si="151"/>
        <v>668.16</v>
      </c>
      <c r="CD179" s="408">
        <f t="shared" si="152"/>
        <v>250.56</v>
      </c>
      <c r="CE179" s="408">
        <f t="shared" si="153"/>
        <v>250.56</v>
      </c>
      <c r="CF179" s="408">
        <f t="shared" si="154"/>
        <v>83.52</v>
      </c>
      <c r="CG179" s="408">
        <f t="shared" si="155"/>
        <v>250.56</v>
      </c>
      <c r="CH179" s="408">
        <f t="shared" si="156"/>
        <v>250.56</v>
      </c>
      <c r="CI179" s="408">
        <f t="shared" si="157"/>
        <v>250.56</v>
      </c>
      <c r="CJ179" s="253">
        <f t="shared" si="158"/>
        <v>250.56</v>
      </c>
      <c r="CK179" s="253">
        <f t="shared" si="159"/>
        <v>83.52</v>
      </c>
    </row>
    <row r="180" spans="2:89" x14ac:dyDescent="0.3">
      <c r="B180" s="396">
        <v>108</v>
      </c>
      <c r="C180" s="191">
        <v>216011</v>
      </c>
      <c r="D180" s="191">
        <v>21610149</v>
      </c>
      <c r="E180" s="441" t="s">
        <v>199</v>
      </c>
      <c r="F180" s="108" t="s">
        <v>344</v>
      </c>
      <c r="G180" s="108" t="s">
        <v>345</v>
      </c>
      <c r="H180" s="399" t="s">
        <v>18</v>
      </c>
      <c r="I180" s="400"/>
      <c r="J180" s="399" t="s">
        <v>19</v>
      </c>
      <c r="K180" s="111">
        <f t="shared" si="161"/>
        <v>2</v>
      </c>
      <c r="L180" s="140" t="s">
        <v>20</v>
      </c>
      <c r="M180" s="401">
        <v>16</v>
      </c>
      <c r="N180" s="402">
        <f t="shared" si="160"/>
        <v>24.8</v>
      </c>
      <c r="O180" s="442">
        <v>24.8</v>
      </c>
      <c r="P180" s="110">
        <f t="shared" si="111"/>
        <v>57.535999999999994</v>
      </c>
      <c r="Q180" s="153" t="s">
        <v>139</v>
      </c>
      <c r="R180" s="113">
        <f t="shared" si="112"/>
        <v>2</v>
      </c>
      <c r="S180" s="114">
        <f t="shared" si="113"/>
        <v>57.535999999999994</v>
      </c>
      <c r="T180" s="113">
        <f t="shared" si="114"/>
        <v>0</v>
      </c>
      <c r="U180" s="115">
        <f t="shared" si="115"/>
        <v>0</v>
      </c>
      <c r="V180" s="113">
        <f t="shared" si="116"/>
        <v>0</v>
      </c>
      <c r="W180" s="115">
        <f t="shared" si="117"/>
        <v>0</v>
      </c>
      <c r="X180" s="113">
        <f t="shared" si="118"/>
        <v>0</v>
      </c>
      <c r="Y180" s="115">
        <f t="shared" si="119"/>
        <v>0</v>
      </c>
      <c r="Z180" s="116">
        <f t="shared" si="120"/>
        <v>57.535999999999994</v>
      </c>
      <c r="AA180" s="117" t="b">
        <f t="shared" si="121"/>
        <v>1</v>
      </c>
      <c r="AB180" s="400"/>
      <c r="AC180" s="426"/>
      <c r="AD180" s="399" t="s">
        <v>22</v>
      </c>
      <c r="AE180" s="108" t="s">
        <v>23</v>
      </c>
      <c r="AF180" s="427"/>
      <c r="AG180" s="428"/>
      <c r="AH180" s="22">
        <v>0</v>
      </c>
      <c r="AI180" s="407">
        <f t="shared" si="122"/>
        <v>0</v>
      </c>
      <c r="AJ180" s="22">
        <v>2</v>
      </c>
      <c r="AK180" s="407">
        <f t="shared" si="123"/>
        <v>57.535999999999994</v>
      </c>
      <c r="AL180" s="22"/>
      <c r="AM180" s="407">
        <f t="shared" si="124"/>
        <v>0</v>
      </c>
      <c r="AN180" s="22"/>
      <c r="AO180" s="407">
        <f t="shared" si="125"/>
        <v>0</v>
      </c>
      <c r="AP180" s="22"/>
      <c r="AQ180" s="407">
        <f t="shared" si="126"/>
        <v>0</v>
      </c>
      <c r="AR180" s="22"/>
      <c r="AS180" s="407">
        <f t="shared" si="127"/>
        <v>0</v>
      </c>
      <c r="AT180" s="22"/>
      <c r="AU180" s="407">
        <f t="shared" si="128"/>
        <v>0</v>
      </c>
      <c r="AV180" s="22"/>
      <c r="AW180" s="407">
        <f t="shared" si="129"/>
        <v>0</v>
      </c>
      <c r="AX180" s="22"/>
      <c r="AY180" s="407">
        <f t="shared" si="130"/>
        <v>0</v>
      </c>
      <c r="AZ180" s="22"/>
      <c r="BA180" s="407">
        <f t="shared" si="131"/>
        <v>0</v>
      </c>
      <c r="BB180" s="22"/>
      <c r="BC180" s="407">
        <f t="shared" si="132"/>
        <v>0</v>
      </c>
      <c r="BD180" s="22"/>
      <c r="BE180" s="407">
        <f t="shared" si="133"/>
        <v>0</v>
      </c>
      <c r="BF180" s="408">
        <f t="shared" si="134"/>
        <v>57.535999999999994</v>
      </c>
      <c r="BG180" s="408">
        <f t="shared" si="135"/>
        <v>57.535999999999994</v>
      </c>
      <c r="BH180" s="409" t="b">
        <f t="shared" si="136"/>
        <v>1</v>
      </c>
      <c r="BI180" s="408">
        <f t="shared" si="137"/>
        <v>0</v>
      </c>
      <c r="BJ180" s="410">
        <f t="shared" si="139"/>
        <v>21610149</v>
      </c>
      <c r="BK180" s="411">
        <v>348</v>
      </c>
      <c r="BL180" s="411">
        <v>5</v>
      </c>
      <c r="BM180" s="412">
        <f t="shared" si="140"/>
        <v>2</v>
      </c>
      <c r="BN180" s="412">
        <f t="shared" si="141"/>
        <v>0</v>
      </c>
      <c r="BO180" s="412">
        <f t="shared" si="142"/>
        <v>0</v>
      </c>
      <c r="BP180" s="412">
        <f t="shared" si="143"/>
        <v>0</v>
      </c>
      <c r="BQ180" s="413">
        <f t="shared" si="144"/>
        <v>24.8</v>
      </c>
      <c r="BR180" s="414">
        <f t="shared" si="138"/>
        <v>16</v>
      </c>
      <c r="BS180" s="414">
        <v>0</v>
      </c>
      <c r="BT180" s="414">
        <v>1</v>
      </c>
      <c r="BU180" s="414" t="s">
        <v>139</v>
      </c>
      <c r="BV180" s="414" t="str">
        <f t="shared" si="145"/>
        <v>0</v>
      </c>
      <c r="BW180" s="414" t="str">
        <f t="shared" si="146"/>
        <v>0</v>
      </c>
      <c r="BX180" s="414" t="str">
        <f t="shared" si="147"/>
        <v>1</v>
      </c>
      <c r="BY180" s="414" t="s">
        <v>23</v>
      </c>
      <c r="BZ180" s="408">
        <f t="shared" si="148"/>
        <v>0</v>
      </c>
      <c r="CA180" s="408">
        <f t="shared" si="149"/>
        <v>57.535999999999994</v>
      </c>
      <c r="CB180" s="408">
        <f t="shared" si="150"/>
        <v>0</v>
      </c>
      <c r="CC180" s="408">
        <f t="shared" si="151"/>
        <v>0</v>
      </c>
      <c r="CD180" s="408">
        <f t="shared" si="152"/>
        <v>0</v>
      </c>
      <c r="CE180" s="408">
        <f t="shared" si="153"/>
        <v>0</v>
      </c>
      <c r="CF180" s="408">
        <f t="shared" si="154"/>
        <v>0</v>
      </c>
      <c r="CG180" s="408">
        <f t="shared" si="155"/>
        <v>0</v>
      </c>
      <c r="CH180" s="408">
        <f t="shared" si="156"/>
        <v>0</v>
      </c>
      <c r="CI180" s="408">
        <f t="shared" si="157"/>
        <v>0</v>
      </c>
      <c r="CJ180" s="253">
        <f t="shared" si="158"/>
        <v>0</v>
      </c>
      <c r="CK180" s="253">
        <f t="shared" si="159"/>
        <v>0</v>
      </c>
    </row>
    <row r="181" spans="2:89" s="218" customFormat="1" x14ac:dyDescent="0.3">
      <c r="B181" s="415">
        <v>108</v>
      </c>
      <c r="C181" s="219">
        <v>216011</v>
      </c>
      <c r="D181" s="219">
        <v>21610149</v>
      </c>
      <c r="E181" s="443" t="s">
        <v>199</v>
      </c>
      <c r="F181" s="198" t="s">
        <v>344</v>
      </c>
      <c r="G181" s="198" t="s">
        <v>345</v>
      </c>
      <c r="H181" s="418" t="s">
        <v>18</v>
      </c>
      <c r="I181" s="415"/>
      <c r="J181" s="418" t="s">
        <v>19</v>
      </c>
      <c r="K181" s="200">
        <f t="shared" si="161"/>
        <v>29</v>
      </c>
      <c r="L181" s="221" t="s">
        <v>20</v>
      </c>
      <c r="M181" s="401">
        <v>16</v>
      </c>
      <c r="N181" s="402">
        <f t="shared" si="160"/>
        <v>18</v>
      </c>
      <c r="O181" s="444">
        <v>18</v>
      </c>
      <c r="P181" s="110">
        <f t="shared" si="111"/>
        <v>605.52</v>
      </c>
      <c r="Q181" s="195" t="s">
        <v>139</v>
      </c>
      <c r="R181" s="113">
        <f t="shared" si="112"/>
        <v>1</v>
      </c>
      <c r="S181" s="114">
        <f t="shared" si="113"/>
        <v>20.88</v>
      </c>
      <c r="T181" s="113">
        <f t="shared" si="114"/>
        <v>10</v>
      </c>
      <c r="U181" s="115">
        <f t="shared" si="115"/>
        <v>208.79999999999998</v>
      </c>
      <c r="V181" s="113">
        <f t="shared" si="116"/>
        <v>9</v>
      </c>
      <c r="W181" s="115">
        <f t="shared" si="117"/>
        <v>187.92</v>
      </c>
      <c r="X181" s="113">
        <f t="shared" si="118"/>
        <v>9</v>
      </c>
      <c r="Y181" s="115">
        <f t="shared" si="119"/>
        <v>187.92</v>
      </c>
      <c r="Z181" s="116">
        <f t="shared" si="120"/>
        <v>605.52</v>
      </c>
      <c r="AA181" s="117" t="b">
        <f t="shared" si="121"/>
        <v>1</v>
      </c>
      <c r="AB181" s="415"/>
      <c r="AC181" s="429"/>
      <c r="AD181" s="399" t="s">
        <v>22</v>
      </c>
      <c r="AE181" s="108" t="s">
        <v>23</v>
      </c>
      <c r="AF181" s="430"/>
      <c r="AG181" s="431"/>
      <c r="AH181" s="223"/>
      <c r="AI181" s="407">
        <f t="shared" si="122"/>
        <v>0</v>
      </c>
      <c r="AJ181" s="223"/>
      <c r="AK181" s="407">
        <f t="shared" si="123"/>
        <v>0</v>
      </c>
      <c r="AL181" s="223">
        <v>1</v>
      </c>
      <c r="AM181" s="407">
        <f t="shared" si="124"/>
        <v>20.88</v>
      </c>
      <c r="AN181" s="223">
        <v>2</v>
      </c>
      <c r="AO181" s="407">
        <f t="shared" si="125"/>
        <v>41.76</v>
      </c>
      <c r="AP181" s="223">
        <v>4</v>
      </c>
      <c r="AQ181" s="407">
        <f t="shared" si="126"/>
        <v>83.52</v>
      </c>
      <c r="AR181" s="223">
        <v>4</v>
      </c>
      <c r="AS181" s="407">
        <f t="shared" si="127"/>
        <v>83.52</v>
      </c>
      <c r="AT181" s="223">
        <v>1</v>
      </c>
      <c r="AU181" s="407">
        <f t="shared" si="128"/>
        <v>20.88</v>
      </c>
      <c r="AV181" s="223">
        <v>4</v>
      </c>
      <c r="AW181" s="407">
        <f t="shared" si="129"/>
        <v>83.52</v>
      </c>
      <c r="AX181" s="223">
        <v>4</v>
      </c>
      <c r="AY181" s="407">
        <f t="shared" si="130"/>
        <v>83.52</v>
      </c>
      <c r="AZ181" s="223">
        <v>4</v>
      </c>
      <c r="BA181" s="407">
        <f t="shared" si="131"/>
        <v>83.52</v>
      </c>
      <c r="BB181" s="223">
        <v>4</v>
      </c>
      <c r="BC181" s="407">
        <f t="shared" si="132"/>
        <v>83.52</v>
      </c>
      <c r="BD181" s="223">
        <v>1</v>
      </c>
      <c r="BE181" s="407">
        <f t="shared" si="133"/>
        <v>20.88</v>
      </c>
      <c r="BF181" s="408">
        <f t="shared" si="134"/>
        <v>605.52</v>
      </c>
      <c r="BG181" s="408">
        <f t="shared" si="135"/>
        <v>605.52</v>
      </c>
      <c r="BH181" s="409" t="b">
        <f t="shared" si="136"/>
        <v>1</v>
      </c>
      <c r="BI181" s="408">
        <f t="shared" si="137"/>
        <v>0</v>
      </c>
      <c r="BJ181" s="410">
        <f t="shared" si="139"/>
        <v>21610149</v>
      </c>
      <c r="BK181" s="411">
        <v>348</v>
      </c>
      <c r="BL181" s="411">
        <v>5</v>
      </c>
      <c r="BM181" s="412">
        <f t="shared" si="140"/>
        <v>1</v>
      </c>
      <c r="BN181" s="412">
        <f t="shared" si="141"/>
        <v>10</v>
      </c>
      <c r="BO181" s="412">
        <f t="shared" si="142"/>
        <v>9</v>
      </c>
      <c r="BP181" s="412">
        <f t="shared" si="143"/>
        <v>9</v>
      </c>
      <c r="BQ181" s="413">
        <f t="shared" si="144"/>
        <v>18</v>
      </c>
      <c r="BR181" s="414">
        <f t="shared" si="138"/>
        <v>16</v>
      </c>
      <c r="BS181" s="414">
        <v>0</v>
      </c>
      <c r="BT181" s="414">
        <v>1</v>
      </c>
      <c r="BU181" s="414" t="s">
        <v>139</v>
      </c>
      <c r="BV181" s="414" t="str">
        <f t="shared" si="145"/>
        <v>0</v>
      </c>
      <c r="BW181" s="414" t="str">
        <f t="shared" si="146"/>
        <v>0</v>
      </c>
      <c r="BX181" s="414" t="str">
        <f t="shared" si="147"/>
        <v>1</v>
      </c>
      <c r="BY181" s="414" t="s">
        <v>23</v>
      </c>
      <c r="BZ181" s="408">
        <f t="shared" si="148"/>
        <v>0</v>
      </c>
      <c r="CA181" s="408">
        <f t="shared" si="149"/>
        <v>0</v>
      </c>
      <c r="CB181" s="408">
        <f t="shared" si="150"/>
        <v>20.88</v>
      </c>
      <c r="CC181" s="408">
        <f t="shared" si="151"/>
        <v>41.76</v>
      </c>
      <c r="CD181" s="408">
        <f t="shared" si="152"/>
        <v>83.52</v>
      </c>
      <c r="CE181" s="408">
        <f t="shared" si="153"/>
        <v>83.52</v>
      </c>
      <c r="CF181" s="408">
        <f t="shared" si="154"/>
        <v>20.88</v>
      </c>
      <c r="CG181" s="408">
        <f t="shared" si="155"/>
        <v>83.52</v>
      </c>
      <c r="CH181" s="408">
        <f t="shared" si="156"/>
        <v>83.52</v>
      </c>
      <c r="CI181" s="408">
        <f t="shared" si="157"/>
        <v>83.52</v>
      </c>
      <c r="CJ181" s="253">
        <f t="shared" si="158"/>
        <v>83.52</v>
      </c>
      <c r="CK181" s="253">
        <f t="shared" si="159"/>
        <v>20.88</v>
      </c>
    </row>
    <row r="182" spans="2:89" x14ac:dyDescent="0.3">
      <c r="B182" s="396">
        <v>109</v>
      </c>
      <c r="C182" s="191">
        <v>216011</v>
      </c>
      <c r="D182" s="191">
        <v>21610139</v>
      </c>
      <c r="E182" s="441" t="s">
        <v>219</v>
      </c>
      <c r="F182" s="108" t="s">
        <v>344</v>
      </c>
      <c r="G182" s="108" t="s">
        <v>345</v>
      </c>
      <c r="H182" s="399" t="s">
        <v>18</v>
      </c>
      <c r="I182" s="400"/>
      <c r="J182" s="399" t="s">
        <v>19</v>
      </c>
      <c r="K182" s="111">
        <f t="shared" si="161"/>
        <v>20</v>
      </c>
      <c r="L182" s="142" t="s">
        <v>208</v>
      </c>
      <c r="M182" s="401">
        <v>16</v>
      </c>
      <c r="N182" s="402">
        <f t="shared" si="160"/>
        <v>48.8</v>
      </c>
      <c r="O182" s="442">
        <v>48.8</v>
      </c>
      <c r="P182" s="110">
        <f t="shared" si="111"/>
        <v>1132.1599999999999</v>
      </c>
      <c r="Q182" s="153" t="s">
        <v>139</v>
      </c>
      <c r="R182" s="113">
        <f t="shared" si="112"/>
        <v>20</v>
      </c>
      <c r="S182" s="114">
        <f t="shared" si="113"/>
        <v>1132.1599999999999</v>
      </c>
      <c r="T182" s="113">
        <f t="shared" si="114"/>
        <v>0</v>
      </c>
      <c r="U182" s="115">
        <f t="shared" si="115"/>
        <v>0</v>
      </c>
      <c r="V182" s="113">
        <f t="shared" si="116"/>
        <v>0</v>
      </c>
      <c r="W182" s="115">
        <f t="shared" si="117"/>
        <v>0</v>
      </c>
      <c r="X182" s="113">
        <f t="shared" si="118"/>
        <v>0</v>
      </c>
      <c r="Y182" s="115">
        <f t="shared" si="119"/>
        <v>0</v>
      </c>
      <c r="Z182" s="116">
        <f t="shared" si="120"/>
        <v>1132.1599999999999</v>
      </c>
      <c r="AA182" s="117" t="b">
        <f t="shared" si="121"/>
        <v>1</v>
      </c>
      <c r="AB182" s="400"/>
      <c r="AC182" s="426"/>
      <c r="AD182" s="399" t="s">
        <v>22</v>
      </c>
      <c r="AE182" s="108" t="s">
        <v>23</v>
      </c>
      <c r="AF182" s="427"/>
      <c r="AG182" s="428"/>
      <c r="AH182" s="22">
        <v>0</v>
      </c>
      <c r="AI182" s="407">
        <f t="shared" si="122"/>
        <v>0</v>
      </c>
      <c r="AJ182" s="22">
        <v>20</v>
      </c>
      <c r="AK182" s="407">
        <f t="shared" si="123"/>
        <v>1132.1599999999999</v>
      </c>
      <c r="AL182" s="22"/>
      <c r="AM182" s="407">
        <f t="shared" si="124"/>
        <v>0</v>
      </c>
      <c r="AN182" s="22"/>
      <c r="AO182" s="407">
        <f t="shared" si="125"/>
        <v>0</v>
      </c>
      <c r="AP182" s="22"/>
      <c r="AQ182" s="407">
        <f t="shared" si="126"/>
        <v>0</v>
      </c>
      <c r="AR182" s="22"/>
      <c r="AS182" s="407">
        <f t="shared" si="127"/>
        <v>0</v>
      </c>
      <c r="AT182" s="22"/>
      <c r="AU182" s="407">
        <f t="shared" si="128"/>
        <v>0</v>
      </c>
      <c r="AV182" s="22"/>
      <c r="AW182" s="407">
        <f t="shared" si="129"/>
        <v>0</v>
      </c>
      <c r="AX182" s="22"/>
      <c r="AY182" s="407">
        <f t="shared" si="130"/>
        <v>0</v>
      </c>
      <c r="AZ182" s="22"/>
      <c r="BA182" s="407">
        <f t="shared" si="131"/>
        <v>0</v>
      </c>
      <c r="BB182" s="22"/>
      <c r="BC182" s="407">
        <f t="shared" si="132"/>
        <v>0</v>
      </c>
      <c r="BD182" s="22"/>
      <c r="BE182" s="407">
        <f t="shared" si="133"/>
        <v>0</v>
      </c>
      <c r="BF182" s="408">
        <f t="shared" si="134"/>
        <v>1132.1599999999999</v>
      </c>
      <c r="BG182" s="408">
        <f t="shared" si="135"/>
        <v>1132.1599999999999</v>
      </c>
      <c r="BH182" s="409" t="b">
        <f t="shared" si="136"/>
        <v>1</v>
      </c>
      <c r="BI182" s="408">
        <f t="shared" si="137"/>
        <v>0</v>
      </c>
      <c r="BJ182" s="410">
        <f t="shared" si="139"/>
        <v>21610139</v>
      </c>
      <c r="BK182" s="411">
        <v>348</v>
      </c>
      <c r="BL182" s="411">
        <v>5</v>
      </c>
      <c r="BM182" s="412">
        <f t="shared" si="140"/>
        <v>20</v>
      </c>
      <c r="BN182" s="412">
        <f t="shared" si="141"/>
        <v>0</v>
      </c>
      <c r="BO182" s="412">
        <f t="shared" si="142"/>
        <v>0</v>
      </c>
      <c r="BP182" s="412">
        <f t="shared" si="143"/>
        <v>0</v>
      </c>
      <c r="BQ182" s="413">
        <f t="shared" si="144"/>
        <v>48.8</v>
      </c>
      <c r="BR182" s="414">
        <f t="shared" si="138"/>
        <v>16</v>
      </c>
      <c r="BS182" s="414">
        <v>0</v>
      </c>
      <c r="BT182" s="414">
        <v>1</v>
      </c>
      <c r="BU182" s="414" t="s">
        <v>139</v>
      </c>
      <c r="BV182" s="414" t="str">
        <f t="shared" si="145"/>
        <v>0</v>
      </c>
      <c r="BW182" s="414" t="str">
        <f t="shared" si="146"/>
        <v>0</v>
      </c>
      <c r="BX182" s="414" t="str">
        <f t="shared" si="147"/>
        <v>1</v>
      </c>
      <c r="BY182" s="414" t="s">
        <v>23</v>
      </c>
      <c r="BZ182" s="408">
        <f t="shared" si="148"/>
        <v>0</v>
      </c>
      <c r="CA182" s="408">
        <f t="shared" si="149"/>
        <v>1132.1599999999999</v>
      </c>
      <c r="CB182" s="408">
        <f t="shared" si="150"/>
        <v>0</v>
      </c>
      <c r="CC182" s="408">
        <f t="shared" si="151"/>
        <v>0</v>
      </c>
      <c r="CD182" s="408">
        <f t="shared" si="152"/>
        <v>0</v>
      </c>
      <c r="CE182" s="408">
        <f t="shared" si="153"/>
        <v>0</v>
      </c>
      <c r="CF182" s="408">
        <f t="shared" si="154"/>
        <v>0</v>
      </c>
      <c r="CG182" s="408">
        <f t="shared" si="155"/>
        <v>0</v>
      </c>
      <c r="CH182" s="408">
        <f t="shared" si="156"/>
        <v>0</v>
      </c>
      <c r="CI182" s="408">
        <f t="shared" si="157"/>
        <v>0</v>
      </c>
      <c r="CJ182" s="253">
        <f t="shared" si="158"/>
        <v>0</v>
      </c>
      <c r="CK182" s="253">
        <f t="shared" si="159"/>
        <v>0</v>
      </c>
    </row>
    <row r="183" spans="2:89" s="218" customFormat="1" x14ac:dyDescent="0.3">
      <c r="B183" s="415">
        <v>109</v>
      </c>
      <c r="C183" s="219">
        <v>216011</v>
      </c>
      <c r="D183" s="219">
        <v>21610139</v>
      </c>
      <c r="E183" s="443" t="s">
        <v>219</v>
      </c>
      <c r="F183" s="198" t="s">
        <v>344</v>
      </c>
      <c r="G183" s="198" t="s">
        <v>345</v>
      </c>
      <c r="H183" s="418" t="s">
        <v>18</v>
      </c>
      <c r="I183" s="415"/>
      <c r="J183" s="418" t="s">
        <v>19</v>
      </c>
      <c r="K183" s="200">
        <f t="shared" si="161"/>
        <v>110</v>
      </c>
      <c r="L183" s="224" t="s">
        <v>208</v>
      </c>
      <c r="M183" s="401">
        <v>16</v>
      </c>
      <c r="N183" s="402">
        <f t="shared" si="160"/>
        <v>42</v>
      </c>
      <c r="O183" s="444">
        <v>42</v>
      </c>
      <c r="P183" s="110">
        <f t="shared" si="111"/>
        <v>5359.2</v>
      </c>
      <c r="Q183" s="195" t="s">
        <v>139</v>
      </c>
      <c r="R183" s="113">
        <f t="shared" si="112"/>
        <v>22</v>
      </c>
      <c r="S183" s="114">
        <f t="shared" si="113"/>
        <v>1071.8399999999999</v>
      </c>
      <c r="T183" s="113">
        <f t="shared" si="114"/>
        <v>40</v>
      </c>
      <c r="U183" s="115">
        <f t="shared" si="115"/>
        <v>1948.8</v>
      </c>
      <c r="V183" s="113">
        <f t="shared" si="116"/>
        <v>24</v>
      </c>
      <c r="W183" s="115">
        <f t="shared" si="117"/>
        <v>1169.28</v>
      </c>
      <c r="X183" s="113">
        <f t="shared" si="118"/>
        <v>24</v>
      </c>
      <c r="Y183" s="115">
        <f t="shared" si="119"/>
        <v>1169.28</v>
      </c>
      <c r="Z183" s="116">
        <f t="shared" si="120"/>
        <v>5359.2</v>
      </c>
      <c r="AA183" s="117" t="b">
        <f t="shared" si="121"/>
        <v>1</v>
      </c>
      <c r="AB183" s="415"/>
      <c r="AC183" s="429"/>
      <c r="AD183" s="399" t="s">
        <v>22</v>
      </c>
      <c r="AE183" s="108" t="s">
        <v>23</v>
      </c>
      <c r="AF183" s="430"/>
      <c r="AG183" s="431"/>
      <c r="AH183" s="223"/>
      <c r="AI183" s="407">
        <f t="shared" si="122"/>
        <v>0</v>
      </c>
      <c r="AJ183" s="223"/>
      <c r="AK183" s="407">
        <f t="shared" si="123"/>
        <v>0</v>
      </c>
      <c r="AL183" s="223">
        <v>22</v>
      </c>
      <c r="AM183" s="407">
        <f t="shared" si="124"/>
        <v>1071.8399999999999</v>
      </c>
      <c r="AN183" s="223">
        <v>20</v>
      </c>
      <c r="AO183" s="407">
        <f t="shared" si="125"/>
        <v>974.4</v>
      </c>
      <c r="AP183" s="223">
        <v>10</v>
      </c>
      <c r="AQ183" s="407">
        <f t="shared" si="126"/>
        <v>487.2</v>
      </c>
      <c r="AR183" s="223">
        <v>10</v>
      </c>
      <c r="AS183" s="407">
        <f t="shared" si="127"/>
        <v>487.2</v>
      </c>
      <c r="AT183" s="223">
        <v>4</v>
      </c>
      <c r="AU183" s="407">
        <f t="shared" si="128"/>
        <v>194.88</v>
      </c>
      <c r="AV183" s="223">
        <v>10</v>
      </c>
      <c r="AW183" s="407">
        <f t="shared" si="129"/>
        <v>487.2</v>
      </c>
      <c r="AX183" s="223">
        <v>10</v>
      </c>
      <c r="AY183" s="407">
        <f t="shared" si="130"/>
        <v>487.2</v>
      </c>
      <c r="AZ183" s="223">
        <v>10</v>
      </c>
      <c r="BA183" s="407">
        <f t="shared" si="131"/>
        <v>487.2</v>
      </c>
      <c r="BB183" s="223">
        <v>10</v>
      </c>
      <c r="BC183" s="407">
        <f t="shared" si="132"/>
        <v>487.2</v>
      </c>
      <c r="BD183" s="223">
        <v>4</v>
      </c>
      <c r="BE183" s="407">
        <f t="shared" si="133"/>
        <v>194.88</v>
      </c>
      <c r="BF183" s="408">
        <f t="shared" si="134"/>
        <v>5359.2</v>
      </c>
      <c r="BG183" s="408">
        <f t="shared" si="135"/>
        <v>5359.2</v>
      </c>
      <c r="BH183" s="409" t="b">
        <f t="shared" si="136"/>
        <v>1</v>
      </c>
      <c r="BI183" s="408">
        <f t="shared" si="137"/>
        <v>0</v>
      </c>
      <c r="BJ183" s="410">
        <f t="shared" si="139"/>
        <v>21610139</v>
      </c>
      <c r="BK183" s="411">
        <v>348</v>
      </c>
      <c r="BL183" s="411">
        <v>5</v>
      </c>
      <c r="BM183" s="412">
        <f t="shared" si="140"/>
        <v>22</v>
      </c>
      <c r="BN183" s="412">
        <f t="shared" si="141"/>
        <v>40</v>
      </c>
      <c r="BO183" s="412">
        <f t="shared" si="142"/>
        <v>24</v>
      </c>
      <c r="BP183" s="412">
        <f t="shared" si="143"/>
        <v>24</v>
      </c>
      <c r="BQ183" s="413">
        <f t="shared" si="144"/>
        <v>42</v>
      </c>
      <c r="BR183" s="414">
        <f t="shared" si="138"/>
        <v>16</v>
      </c>
      <c r="BS183" s="414">
        <v>0</v>
      </c>
      <c r="BT183" s="414">
        <v>1</v>
      </c>
      <c r="BU183" s="414" t="s">
        <v>139</v>
      </c>
      <c r="BV183" s="414" t="str">
        <f t="shared" si="145"/>
        <v>0</v>
      </c>
      <c r="BW183" s="414" t="str">
        <f t="shared" si="146"/>
        <v>0</v>
      </c>
      <c r="BX183" s="414" t="str">
        <f t="shared" si="147"/>
        <v>1</v>
      </c>
      <c r="BY183" s="414" t="s">
        <v>23</v>
      </c>
      <c r="BZ183" s="408">
        <f t="shared" si="148"/>
        <v>0</v>
      </c>
      <c r="CA183" s="408">
        <f t="shared" si="149"/>
        <v>0</v>
      </c>
      <c r="CB183" s="408">
        <f t="shared" si="150"/>
        <v>1071.8399999999999</v>
      </c>
      <c r="CC183" s="408">
        <f t="shared" si="151"/>
        <v>974.4</v>
      </c>
      <c r="CD183" s="408">
        <f t="shared" si="152"/>
        <v>487.2</v>
      </c>
      <c r="CE183" s="408">
        <f t="shared" si="153"/>
        <v>487.2</v>
      </c>
      <c r="CF183" s="408">
        <f t="shared" si="154"/>
        <v>194.88</v>
      </c>
      <c r="CG183" s="408">
        <f t="shared" si="155"/>
        <v>487.2</v>
      </c>
      <c r="CH183" s="408">
        <f t="shared" si="156"/>
        <v>487.2</v>
      </c>
      <c r="CI183" s="408">
        <f t="shared" si="157"/>
        <v>487.2</v>
      </c>
      <c r="CJ183" s="253">
        <f t="shared" si="158"/>
        <v>487.2</v>
      </c>
      <c r="CK183" s="253">
        <f t="shared" si="159"/>
        <v>194.88</v>
      </c>
    </row>
    <row r="184" spans="2:89" x14ac:dyDescent="0.3">
      <c r="B184" s="396">
        <v>110</v>
      </c>
      <c r="C184" s="191">
        <v>216011</v>
      </c>
      <c r="D184" s="191">
        <v>21610145</v>
      </c>
      <c r="E184" s="441" t="s">
        <v>220</v>
      </c>
      <c r="F184" s="108" t="s">
        <v>344</v>
      </c>
      <c r="G184" s="108" t="s">
        <v>345</v>
      </c>
      <c r="H184" s="399" t="s">
        <v>18</v>
      </c>
      <c r="I184" s="400"/>
      <c r="J184" s="399" t="s">
        <v>19</v>
      </c>
      <c r="K184" s="111">
        <f t="shared" si="161"/>
        <v>5</v>
      </c>
      <c r="L184" s="142" t="s">
        <v>208</v>
      </c>
      <c r="M184" s="401">
        <v>16</v>
      </c>
      <c r="N184" s="402">
        <f t="shared" si="160"/>
        <v>50.5</v>
      </c>
      <c r="O184" s="442">
        <v>50.5</v>
      </c>
      <c r="P184" s="110">
        <f t="shared" si="111"/>
        <v>292.89999999999998</v>
      </c>
      <c r="Q184" s="153" t="s">
        <v>139</v>
      </c>
      <c r="R184" s="113">
        <f t="shared" si="112"/>
        <v>5</v>
      </c>
      <c r="S184" s="114">
        <f t="shared" si="113"/>
        <v>292.89999999999998</v>
      </c>
      <c r="T184" s="113">
        <f t="shared" si="114"/>
        <v>0</v>
      </c>
      <c r="U184" s="115">
        <f t="shared" si="115"/>
        <v>0</v>
      </c>
      <c r="V184" s="113">
        <f t="shared" si="116"/>
        <v>0</v>
      </c>
      <c r="W184" s="115">
        <f t="shared" si="117"/>
        <v>0</v>
      </c>
      <c r="X184" s="113">
        <f t="shared" si="118"/>
        <v>0</v>
      </c>
      <c r="Y184" s="115">
        <f t="shared" si="119"/>
        <v>0</v>
      </c>
      <c r="Z184" s="116">
        <f t="shared" si="120"/>
        <v>292.89999999999998</v>
      </c>
      <c r="AA184" s="117" t="b">
        <f t="shared" si="121"/>
        <v>1</v>
      </c>
      <c r="AB184" s="400"/>
      <c r="AC184" s="426"/>
      <c r="AD184" s="399" t="s">
        <v>22</v>
      </c>
      <c r="AE184" s="108" t="s">
        <v>23</v>
      </c>
      <c r="AF184" s="427"/>
      <c r="AG184" s="428"/>
      <c r="AH184" s="22">
        <v>0</v>
      </c>
      <c r="AI184" s="407">
        <f t="shared" si="122"/>
        <v>0</v>
      </c>
      <c r="AJ184" s="22">
        <v>5</v>
      </c>
      <c r="AK184" s="407">
        <f t="shared" si="123"/>
        <v>292.89999999999998</v>
      </c>
      <c r="AL184" s="22"/>
      <c r="AM184" s="407">
        <f t="shared" si="124"/>
        <v>0</v>
      </c>
      <c r="AN184" s="22"/>
      <c r="AO184" s="407">
        <f t="shared" si="125"/>
        <v>0</v>
      </c>
      <c r="AP184" s="22"/>
      <c r="AQ184" s="407">
        <f t="shared" si="126"/>
        <v>0</v>
      </c>
      <c r="AR184" s="22"/>
      <c r="AS184" s="407">
        <f t="shared" si="127"/>
        <v>0</v>
      </c>
      <c r="AT184" s="22"/>
      <c r="AU184" s="407">
        <f t="shared" si="128"/>
        <v>0</v>
      </c>
      <c r="AV184" s="22"/>
      <c r="AW184" s="407">
        <f t="shared" si="129"/>
        <v>0</v>
      </c>
      <c r="AX184" s="22"/>
      <c r="AY184" s="407">
        <f t="shared" si="130"/>
        <v>0</v>
      </c>
      <c r="AZ184" s="22"/>
      <c r="BA184" s="407">
        <f t="shared" si="131"/>
        <v>0</v>
      </c>
      <c r="BB184" s="22"/>
      <c r="BC184" s="407">
        <f t="shared" si="132"/>
        <v>0</v>
      </c>
      <c r="BD184" s="22"/>
      <c r="BE184" s="407">
        <f t="shared" si="133"/>
        <v>0</v>
      </c>
      <c r="BF184" s="408">
        <f t="shared" si="134"/>
        <v>292.89999999999998</v>
      </c>
      <c r="BG184" s="408">
        <f t="shared" si="135"/>
        <v>292.89999999999998</v>
      </c>
      <c r="BH184" s="409" t="b">
        <f t="shared" si="136"/>
        <v>1</v>
      </c>
      <c r="BI184" s="408">
        <f t="shared" si="137"/>
        <v>0</v>
      </c>
      <c r="BJ184" s="410">
        <f t="shared" si="139"/>
        <v>21610145</v>
      </c>
      <c r="BK184" s="411">
        <v>348</v>
      </c>
      <c r="BL184" s="411">
        <v>5</v>
      </c>
      <c r="BM184" s="412">
        <f t="shared" si="140"/>
        <v>5</v>
      </c>
      <c r="BN184" s="412">
        <f t="shared" si="141"/>
        <v>0</v>
      </c>
      <c r="BO184" s="412">
        <f t="shared" si="142"/>
        <v>0</v>
      </c>
      <c r="BP184" s="412">
        <f t="shared" si="143"/>
        <v>0</v>
      </c>
      <c r="BQ184" s="413">
        <f t="shared" si="144"/>
        <v>50.5</v>
      </c>
      <c r="BR184" s="414">
        <f t="shared" si="138"/>
        <v>16</v>
      </c>
      <c r="BS184" s="414">
        <v>0</v>
      </c>
      <c r="BT184" s="414">
        <v>1</v>
      </c>
      <c r="BU184" s="414" t="s">
        <v>139</v>
      </c>
      <c r="BV184" s="414" t="str">
        <f t="shared" si="145"/>
        <v>0</v>
      </c>
      <c r="BW184" s="414" t="str">
        <f t="shared" si="146"/>
        <v>0</v>
      </c>
      <c r="BX184" s="414" t="str">
        <f t="shared" si="147"/>
        <v>1</v>
      </c>
      <c r="BY184" s="414" t="s">
        <v>23</v>
      </c>
      <c r="BZ184" s="408">
        <f t="shared" si="148"/>
        <v>0</v>
      </c>
      <c r="CA184" s="408">
        <f t="shared" si="149"/>
        <v>292.89999999999998</v>
      </c>
      <c r="CB184" s="408">
        <f t="shared" si="150"/>
        <v>0</v>
      </c>
      <c r="CC184" s="408">
        <f t="shared" si="151"/>
        <v>0</v>
      </c>
      <c r="CD184" s="408">
        <f t="shared" si="152"/>
        <v>0</v>
      </c>
      <c r="CE184" s="408">
        <f t="shared" si="153"/>
        <v>0</v>
      </c>
      <c r="CF184" s="408">
        <f t="shared" si="154"/>
        <v>0</v>
      </c>
      <c r="CG184" s="408">
        <f t="shared" si="155"/>
        <v>0</v>
      </c>
      <c r="CH184" s="408">
        <f t="shared" si="156"/>
        <v>0</v>
      </c>
      <c r="CI184" s="408">
        <f t="shared" si="157"/>
        <v>0</v>
      </c>
      <c r="CJ184" s="253">
        <f t="shared" si="158"/>
        <v>0</v>
      </c>
      <c r="CK184" s="253">
        <f t="shared" si="159"/>
        <v>0</v>
      </c>
    </row>
    <row r="185" spans="2:89" s="218" customFormat="1" x14ac:dyDescent="0.3">
      <c r="B185" s="415">
        <v>110</v>
      </c>
      <c r="C185" s="219">
        <v>216011</v>
      </c>
      <c r="D185" s="219">
        <v>21610145</v>
      </c>
      <c r="E185" s="443" t="s">
        <v>220</v>
      </c>
      <c r="F185" s="198" t="s">
        <v>344</v>
      </c>
      <c r="G185" s="198" t="s">
        <v>345</v>
      </c>
      <c r="H185" s="418" t="s">
        <v>18</v>
      </c>
      <c r="I185" s="415"/>
      <c r="J185" s="418" t="s">
        <v>19</v>
      </c>
      <c r="K185" s="200">
        <f t="shared" si="161"/>
        <v>50</v>
      </c>
      <c r="L185" s="224" t="s">
        <v>208</v>
      </c>
      <c r="M185" s="401">
        <v>16</v>
      </c>
      <c r="N185" s="402">
        <f t="shared" si="160"/>
        <v>36</v>
      </c>
      <c r="O185" s="444">
        <v>36</v>
      </c>
      <c r="P185" s="110">
        <f t="shared" si="111"/>
        <v>2088</v>
      </c>
      <c r="Q185" s="195" t="s">
        <v>139</v>
      </c>
      <c r="R185" s="113">
        <f t="shared" si="112"/>
        <v>5</v>
      </c>
      <c r="S185" s="114">
        <f t="shared" si="113"/>
        <v>208.79999999999998</v>
      </c>
      <c r="T185" s="113">
        <f t="shared" si="114"/>
        <v>17</v>
      </c>
      <c r="U185" s="115">
        <f t="shared" si="115"/>
        <v>709.92</v>
      </c>
      <c r="V185" s="113">
        <f t="shared" si="116"/>
        <v>14</v>
      </c>
      <c r="W185" s="115">
        <f t="shared" si="117"/>
        <v>584.64</v>
      </c>
      <c r="X185" s="113">
        <f t="shared" si="118"/>
        <v>14</v>
      </c>
      <c r="Y185" s="115">
        <f t="shared" si="119"/>
        <v>584.64</v>
      </c>
      <c r="Z185" s="116">
        <f t="shared" si="120"/>
        <v>2088</v>
      </c>
      <c r="AA185" s="117" t="b">
        <f t="shared" si="121"/>
        <v>1</v>
      </c>
      <c r="AB185" s="415"/>
      <c r="AC185" s="429"/>
      <c r="AD185" s="399" t="s">
        <v>22</v>
      </c>
      <c r="AE185" s="108" t="s">
        <v>23</v>
      </c>
      <c r="AF185" s="430"/>
      <c r="AG185" s="431"/>
      <c r="AH185" s="223"/>
      <c r="AI185" s="407">
        <f t="shared" si="122"/>
        <v>0</v>
      </c>
      <c r="AJ185" s="223"/>
      <c r="AK185" s="407">
        <f t="shared" si="123"/>
        <v>0</v>
      </c>
      <c r="AL185" s="223">
        <v>5</v>
      </c>
      <c r="AM185" s="407">
        <f t="shared" si="124"/>
        <v>208.79999999999998</v>
      </c>
      <c r="AN185" s="223">
        <v>5</v>
      </c>
      <c r="AO185" s="407">
        <f t="shared" si="125"/>
        <v>208.79999999999998</v>
      </c>
      <c r="AP185" s="223">
        <v>6</v>
      </c>
      <c r="AQ185" s="407">
        <f t="shared" si="126"/>
        <v>250.56</v>
      </c>
      <c r="AR185" s="223">
        <v>6</v>
      </c>
      <c r="AS185" s="407">
        <f t="shared" si="127"/>
        <v>250.56</v>
      </c>
      <c r="AT185" s="223">
        <v>2</v>
      </c>
      <c r="AU185" s="407">
        <f t="shared" si="128"/>
        <v>83.52</v>
      </c>
      <c r="AV185" s="223">
        <v>6</v>
      </c>
      <c r="AW185" s="407">
        <f t="shared" si="129"/>
        <v>250.56</v>
      </c>
      <c r="AX185" s="223">
        <v>6</v>
      </c>
      <c r="AY185" s="407">
        <f t="shared" si="130"/>
        <v>250.56</v>
      </c>
      <c r="AZ185" s="223">
        <v>6</v>
      </c>
      <c r="BA185" s="407">
        <f t="shared" si="131"/>
        <v>250.56</v>
      </c>
      <c r="BB185" s="223">
        <v>6</v>
      </c>
      <c r="BC185" s="407">
        <f t="shared" si="132"/>
        <v>250.56</v>
      </c>
      <c r="BD185" s="223">
        <v>2</v>
      </c>
      <c r="BE185" s="407">
        <f t="shared" si="133"/>
        <v>83.52</v>
      </c>
      <c r="BF185" s="408">
        <f t="shared" si="134"/>
        <v>2088</v>
      </c>
      <c r="BG185" s="408">
        <f t="shared" si="135"/>
        <v>2088</v>
      </c>
      <c r="BH185" s="409" t="b">
        <f t="shared" si="136"/>
        <v>1</v>
      </c>
      <c r="BI185" s="408">
        <f t="shared" si="137"/>
        <v>0</v>
      </c>
      <c r="BJ185" s="410">
        <f t="shared" si="139"/>
        <v>21610145</v>
      </c>
      <c r="BK185" s="411">
        <v>348</v>
      </c>
      <c r="BL185" s="411">
        <v>5</v>
      </c>
      <c r="BM185" s="412">
        <f t="shared" si="140"/>
        <v>5</v>
      </c>
      <c r="BN185" s="412">
        <f t="shared" si="141"/>
        <v>17</v>
      </c>
      <c r="BO185" s="412">
        <f t="shared" si="142"/>
        <v>14</v>
      </c>
      <c r="BP185" s="412">
        <f t="shared" si="143"/>
        <v>14</v>
      </c>
      <c r="BQ185" s="413">
        <f t="shared" si="144"/>
        <v>36</v>
      </c>
      <c r="BR185" s="414">
        <f t="shared" si="138"/>
        <v>16</v>
      </c>
      <c r="BS185" s="414">
        <v>0</v>
      </c>
      <c r="BT185" s="414">
        <v>1</v>
      </c>
      <c r="BU185" s="414" t="s">
        <v>139</v>
      </c>
      <c r="BV185" s="414" t="str">
        <f t="shared" si="145"/>
        <v>0</v>
      </c>
      <c r="BW185" s="414" t="str">
        <f t="shared" si="146"/>
        <v>0</v>
      </c>
      <c r="BX185" s="414" t="str">
        <f t="shared" si="147"/>
        <v>1</v>
      </c>
      <c r="BY185" s="414" t="s">
        <v>23</v>
      </c>
      <c r="BZ185" s="408">
        <f t="shared" si="148"/>
        <v>0</v>
      </c>
      <c r="CA185" s="408">
        <f t="shared" si="149"/>
        <v>0</v>
      </c>
      <c r="CB185" s="408">
        <f t="shared" si="150"/>
        <v>208.79999999999998</v>
      </c>
      <c r="CC185" s="408">
        <f t="shared" si="151"/>
        <v>208.79999999999998</v>
      </c>
      <c r="CD185" s="408">
        <f t="shared" si="152"/>
        <v>250.56</v>
      </c>
      <c r="CE185" s="408">
        <f t="shared" si="153"/>
        <v>250.56</v>
      </c>
      <c r="CF185" s="408">
        <f t="shared" si="154"/>
        <v>83.52</v>
      </c>
      <c r="CG185" s="408">
        <f t="shared" si="155"/>
        <v>250.56</v>
      </c>
      <c r="CH185" s="408">
        <f t="shared" si="156"/>
        <v>250.56</v>
      </c>
      <c r="CI185" s="408">
        <f t="shared" si="157"/>
        <v>250.56</v>
      </c>
      <c r="CJ185" s="253">
        <f t="shared" si="158"/>
        <v>250.56</v>
      </c>
      <c r="CK185" s="253">
        <f t="shared" si="159"/>
        <v>83.52</v>
      </c>
    </row>
    <row r="186" spans="2:89" x14ac:dyDescent="0.3">
      <c r="B186" s="396">
        <v>111</v>
      </c>
      <c r="C186" s="191">
        <v>216011</v>
      </c>
      <c r="D186" s="191">
        <v>21610175</v>
      </c>
      <c r="E186" s="441" t="s">
        <v>200</v>
      </c>
      <c r="F186" s="108" t="s">
        <v>344</v>
      </c>
      <c r="G186" s="108" t="s">
        <v>345</v>
      </c>
      <c r="H186" s="399" t="s">
        <v>18</v>
      </c>
      <c r="I186" s="400"/>
      <c r="J186" s="399" t="s">
        <v>19</v>
      </c>
      <c r="K186" s="111">
        <f t="shared" si="161"/>
        <v>0</v>
      </c>
      <c r="L186" s="142" t="s">
        <v>20</v>
      </c>
      <c r="M186" s="401">
        <v>16</v>
      </c>
      <c r="N186" s="402">
        <f t="shared" si="160"/>
        <v>75</v>
      </c>
      <c r="O186" s="442">
        <v>75</v>
      </c>
      <c r="P186" s="110">
        <f t="shared" si="111"/>
        <v>0</v>
      </c>
      <c r="Q186" s="153" t="s">
        <v>139</v>
      </c>
      <c r="R186" s="113">
        <f t="shared" si="112"/>
        <v>0</v>
      </c>
      <c r="S186" s="114">
        <f t="shared" si="113"/>
        <v>0</v>
      </c>
      <c r="T186" s="113">
        <f t="shared" si="114"/>
        <v>0</v>
      </c>
      <c r="U186" s="115">
        <f t="shared" si="115"/>
        <v>0</v>
      </c>
      <c r="V186" s="113">
        <f t="shared" si="116"/>
        <v>0</v>
      </c>
      <c r="W186" s="115">
        <f t="shared" si="117"/>
        <v>0</v>
      </c>
      <c r="X186" s="113">
        <f t="shared" si="118"/>
        <v>0</v>
      </c>
      <c r="Y186" s="115">
        <f t="shared" si="119"/>
        <v>0</v>
      </c>
      <c r="Z186" s="116">
        <f t="shared" si="120"/>
        <v>0</v>
      </c>
      <c r="AA186" s="117" t="b">
        <f t="shared" si="121"/>
        <v>1</v>
      </c>
      <c r="AB186" s="400"/>
      <c r="AC186" s="426"/>
      <c r="AD186" s="399" t="s">
        <v>22</v>
      </c>
      <c r="AE186" s="108" t="s">
        <v>23</v>
      </c>
      <c r="AF186" s="427"/>
      <c r="AG186" s="428"/>
      <c r="AH186" s="22">
        <v>0</v>
      </c>
      <c r="AI186" s="407">
        <f t="shared" si="122"/>
        <v>0</v>
      </c>
      <c r="AJ186" s="22">
        <v>0</v>
      </c>
      <c r="AK186" s="407">
        <f t="shared" si="123"/>
        <v>0</v>
      </c>
      <c r="AL186" s="22"/>
      <c r="AM186" s="407">
        <f t="shared" si="124"/>
        <v>0</v>
      </c>
      <c r="AN186" s="22"/>
      <c r="AO186" s="407">
        <f t="shared" si="125"/>
        <v>0</v>
      </c>
      <c r="AP186" s="22"/>
      <c r="AQ186" s="407">
        <f t="shared" si="126"/>
        <v>0</v>
      </c>
      <c r="AR186" s="22"/>
      <c r="AS186" s="407">
        <f t="shared" si="127"/>
        <v>0</v>
      </c>
      <c r="AT186" s="22"/>
      <c r="AU186" s="407">
        <f t="shared" si="128"/>
        <v>0</v>
      </c>
      <c r="AV186" s="22"/>
      <c r="AW186" s="407">
        <f t="shared" si="129"/>
        <v>0</v>
      </c>
      <c r="AX186" s="22"/>
      <c r="AY186" s="407">
        <f t="shared" si="130"/>
        <v>0</v>
      </c>
      <c r="AZ186" s="22"/>
      <c r="BA186" s="407">
        <f t="shared" si="131"/>
        <v>0</v>
      </c>
      <c r="BB186" s="22"/>
      <c r="BC186" s="407">
        <f t="shared" si="132"/>
        <v>0</v>
      </c>
      <c r="BD186" s="22"/>
      <c r="BE186" s="407">
        <f t="shared" si="133"/>
        <v>0</v>
      </c>
      <c r="BF186" s="408">
        <f t="shared" si="134"/>
        <v>0</v>
      </c>
      <c r="BG186" s="408">
        <f t="shared" si="135"/>
        <v>0</v>
      </c>
      <c r="BH186" s="409" t="b">
        <f t="shared" si="136"/>
        <v>1</v>
      </c>
      <c r="BI186" s="408">
        <f t="shared" si="137"/>
        <v>0</v>
      </c>
      <c r="BJ186" s="410">
        <f t="shared" si="139"/>
        <v>21610175</v>
      </c>
      <c r="BK186" s="411">
        <v>348</v>
      </c>
      <c r="BL186" s="411">
        <v>5</v>
      </c>
      <c r="BM186" s="412">
        <f t="shared" si="140"/>
        <v>0</v>
      </c>
      <c r="BN186" s="412">
        <f t="shared" si="141"/>
        <v>0</v>
      </c>
      <c r="BO186" s="412">
        <f t="shared" si="142"/>
        <v>0</v>
      </c>
      <c r="BP186" s="412">
        <f t="shared" si="143"/>
        <v>0</v>
      </c>
      <c r="BQ186" s="413">
        <f t="shared" si="144"/>
        <v>75</v>
      </c>
      <c r="BR186" s="414">
        <f t="shared" si="138"/>
        <v>16</v>
      </c>
      <c r="BS186" s="414">
        <v>0</v>
      </c>
      <c r="BT186" s="414">
        <v>1</v>
      </c>
      <c r="BU186" s="414" t="s">
        <v>139</v>
      </c>
      <c r="BV186" s="414" t="str">
        <f t="shared" si="145"/>
        <v>0</v>
      </c>
      <c r="BW186" s="414" t="str">
        <f t="shared" si="146"/>
        <v>0</v>
      </c>
      <c r="BX186" s="414" t="str">
        <f t="shared" si="147"/>
        <v>1</v>
      </c>
      <c r="BY186" s="414" t="s">
        <v>23</v>
      </c>
      <c r="BZ186" s="408">
        <f t="shared" si="148"/>
        <v>0</v>
      </c>
      <c r="CA186" s="408">
        <f t="shared" si="149"/>
        <v>0</v>
      </c>
      <c r="CB186" s="408">
        <f t="shared" si="150"/>
        <v>0</v>
      </c>
      <c r="CC186" s="408">
        <f t="shared" si="151"/>
        <v>0</v>
      </c>
      <c r="CD186" s="408">
        <f t="shared" si="152"/>
        <v>0</v>
      </c>
      <c r="CE186" s="408">
        <f t="shared" si="153"/>
        <v>0</v>
      </c>
      <c r="CF186" s="408">
        <f t="shared" si="154"/>
        <v>0</v>
      </c>
      <c r="CG186" s="408">
        <f t="shared" si="155"/>
        <v>0</v>
      </c>
      <c r="CH186" s="408">
        <f t="shared" si="156"/>
        <v>0</v>
      </c>
      <c r="CI186" s="408">
        <f t="shared" si="157"/>
        <v>0</v>
      </c>
      <c r="CJ186" s="253">
        <f t="shared" si="158"/>
        <v>0</v>
      </c>
      <c r="CK186" s="253">
        <f t="shared" si="159"/>
        <v>0</v>
      </c>
    </row>
    <row r="187" spans="2:89" s="218" customFormat="1" x14ac:dyDescent="0.3">
      <c r="B187" s="415">
        <v>111</v>
      </c>
      <c r="C187" s="219">
        <v>216011</v>
      </c>
      <c r="D187" s="219">
        <v>21610175</v>
      </c>
      <c r="E187" s="443" t="s">
        <v>200</v>
      </c>
      <c r="F187" s="198" t="s">
        <v>344</v>
      </c>
      <c r="G187" s="198" t="s">
        <v>345</v>
      </c>
      <c r="H187" s="418" t="s">
        <v>18</v>
      </c>
      <c r="I187" s="415"/>
      <c r="J187" s="418" t="s">
        <v>19</v>
      </c>
      <c r="K187" s="200">
        <f t="shared" si="161"/>
        <v>0</v>
      </c>
      <c r="L187" s="224" t="s">
        <v>20</v>
      </c>
      <c r="M187" s="401">
        <v>16</v>
      </c>
      <c r="N187" s="402">
        <f t="shared" si="160"/>
        <v>66</v>
      </c>
      <c r="O187" s="444">
        <v>66</v>
      </c>
      <c r="P187" s="110">
        <f t="shared" si="111"/>
        <v>0</v>
      </c>
      <c r="Q187" s="195" t="s">
        <v>139</v>
      </c>
      <c r="R187" s="113">
        <f t="shared" si="112"/>
        <v>0</v>
      </c>
      <c r="S187" s="114">
        <f t="shared" si="113"/>
        <v>0</v>
      </c>
      <c r="T187" s="113">
        <f t="shared" si="114"/>
        <v>0</v>
      </c>
      <c r="U187" s="115">
        <f t="shared" si="115"/>
        <v>0</v>
      </c>
      <c r="V187" s="113">
        <f t="shared" si="116"/>
        <v>0</v>
      </c>
      <c r="W187" s="115">
        <f t="shared" si="117"/>
        <v>0</v>
      </c>
      <c r="X187" s="113">
        <f t="shared" si="118"/>
        <v>0</v>
      </c>
      <c r="Y187" s="115">
        <f t="shared" si="119"/>
        <v>0</v>
      </c>
      <c r="Z187" s="116">
        <f t="shared" si="120"/>
        <v>0</v>
      </c>
      <c r="AA187" s="117" t="b">
        <f t="shared" si="121"/>
        <v>1</v>
      </c>
      <c r="AB187" s="415"/>
      <c r="AC187" s="429"/>
      <c r="AD187" s="399" t="s">
        <v>22</v>
      </c>
      <c r="AE187" s="108" t="s">
        <v>23</v>
      </c>
      <c r="AF187" s="430"/>
      <c r="AG187" s="431"/>
      <c r="AH187" s="223"/>
      <c r="AI187" s="407">
        <f t="shared" si="122"/>
        <v>0</v>
      </c>
      <c r="AJ187" s="223"/>
      <c r="AK187" s="407">
        <f t="shared" si="123"/>
        <v>0</v>
      </c>
      <c r="AL187" s="223">
        <v>0</v>
      </c>
      <c r="AM187" s="407">
        <f t="shared" si="124"/>
        <v>0</v>
      </c>
      <c r="AN187" s="223">
        <v>0</v>
      </c>
      <c r="AO187" s="407">
        <f t="shared" si="125"/>
        <v>0</v>
      </c>
      <c r="AP187" s="223">
        <v>0</v>
      </c>
      <c r="AQ187" s="407">
        <f t="shared" si="126"/>
        <v>0</v>
      </c>
      <c r="AR187" s="223">
        <v>0</v>
      </c>
      <c r="AS187" s="407">
        <f t="shared" si="127"/>
        <v>0</v>
      </c>
      <c r="AT187" s="223">
        <v>0</v>
      </c>
      <c r="AU187" s="407">
        <f t="shared" si="128"/>
        <v>0</v>
      </c>
      <c r="AV187" s="223">
        <v>0</v>
      </c>
      <c r="AW187" s="407">
        <f t="shared" si="129"/>
        <v>0</v>
      </c>
      <c r="AX187" s="223">
        <v>0</v>
      </c>
      <c r="AY187" s="407">
        <f t="shared" si="130"/>
        <v>0</v>
      </c>
      <c r="AZ187" s="223">
        <v>0</v>
      </c>
      <c r="BA187" s="407">
        <f t="shared" si="131"/>
        <v>0</v>
      </c>
      <c r="BB187" s="223">
        <v>0</v>
      </c>
      <c r="BC187" s="407">
        <f t="shared" si="132"/>
        <v>0</v>
      </c>
      <c r="BD187" s="223">
        <v>0</v>
      </c>
      <c r="BE187" s="407">
        <f t="shared" si="133"/>
        <v>0</v>
      </c>
      <c r="BF187" s="408">
        <f t="shared" si="134"/>
        <v>0</v>
      </c>
      <c r="BG187" s="408">
        <f t="shared" si="135"/>
        <v>0</v>
      </c>
      <c r="BH187" s="409" t="b">
        <f t="shared" si="136"/>
        <v>1</v>
      </c>
      <c r="BI187" s="408">
        <f t="shared" si="137"/>
        <v>0</v>
      </c>
      <c r="BJ187" s="410">
        <f t="shared" si="139"/>
        <v>21610175</v>
      </c>
      <c r="BK187" s="411">
        <v>348</v>
      </c>
      <c r="BL187" s="411">
        <v>5</v>
      </c>
      <c r="BM187" s="412">
        <f t="shared" si="140"/>
        <v>0</v>
      </c>
      <c r="BN187" s="412">
        <f t="shared" si="141"/>
        <v>0</v>
      </c>
      <c r="BO187" s="412">
        <f t="shared" si="142"/>
        <v>0</v>
      </c>
      <c r="BP187" s="412">
        <f t="shared" si="143"/>
        <v>0</v>
      </c>
      <c r="BQ187" s="413">
        <f t="shared" si="144"/>
        <v>66</v>
      </c>
      <c r="BR187" s="414">
        <f t="shared" si="138"/>
        <v>16</v>
      </c>
      <c r="BS187" s="414">
        <v>0</v>
      </c>
      <c r="BT187" s="414">
        <v>1</v>
      </c>
      <c r="BU187" s="414" t="s">
        <v>139</v>
      </c>
      <c r="BV187" s="414" t="str">
        <f t="shared" si="145"/>
        <v>0</v>
      </c>
      <c r="BW187" s="414" t="str">
        <f t="shared" si="146"/>
        <v>0</v>
      </c>
      <c r="BX187" s="414" t="str">
        <f t="shared" si="147"/>
        <v>1</v>
      </c>
      <c r="BY187" s="414" t="s">
        <v>23</v>
      </c>
      <c r="BZ187" s="408">
        <f t="shared" si="148"/>
        <v>0</v>
      </c>
      <c r="CA187" s="408">
        <f t="shared" si="149"/>
        <v>0</v>
      </c>
      <c r="CB187" s="408">
        <f t="shared" si="150"/>
        <v>0</v>
      </c>
      <c r="CC187" s="408">
        <f t="shared" si="151"/>
        <v>0</v>
      </c>
      <c r="CD187" s="408">
        <f t="shared" si="152"/>
        <v>0</v>
      </c>
      <c r="CE187" s="408">
        <f t="shared" si="153"/>
        <v>0</v>
      </c>
      <c r="CF187" s="408">
        <f t="shared" si="154"/>
        <v>0</v>
      </c>
      <c r="CG187" s="408">
        <f t="shared" si="155"/>
        <v>0</v>
      </c>
      <c r="CH187" s="408">
        <f t="shared" si="156"/>
        <v>0</v>
      </c>
      <c r="CI187" s="408">
        <f t="shared" si="157"/>
        <v>0</v>
      </c>
      <c r="CJ187" s="253">
        <f t="shared" si="158"/>
        <v>0</v>
      </c>
      <c r="CK187" s="253">
        <f t="shared" si="159"/>
        <v>0</v>
      </c>
    </row>
    <row r="188" spans="2:89" x14ac:dyDescent="0.3">
      <c r="B188" s="396">
        <v>112</v>
      </c>
      <c r="C188" s="191">
        <v>216011</v>
      </c>
      <c r="D188" s="191">
        <v>21610163</v>
      </c>
      <c r="E188" s="441" t="s">
        <v>201</v>
      </c>
      <c r="F188" s="108" t="s">
        <v>344</v>
      </c>
      <c r="G188" s="108" t="s">
        <v>345</v>
      </c>
      <c r="H188" s="399" t="s">
        <v>18</v>
      </c>
      <c r="I188" s="400"/>
      <c r="J188" s="399" t="s">
        <v>19</v>
      </c>
      <c r="K188" s="111">
        <f t="shared" si="161"/>
        <v>84</v>
      </c>
      <c r="L188" s="140" t="s">
        <v>20</v>
      </c>
      <c r="M188" s="401">
        <v>16</v>
      </c>
      <c r="N188" s="402">
        <f t="shared" si="160"/>
        <v>25.3</v>
      </c>
      <c r="O188" s="442">
        <v>25.3</v>
      </c>
      <c r="P188" s="110">
        <f t="shared" si="111"/>
        <v>2465.232</v>
      </c>
      <c r="Q188" s="153" t="s">
        <v>139</v>
      </c>
      <c r="R188" s="113">
        <f t="shared" si="112"/>
        <v>84</v>
      </c>
      <c r="S188" s="114">
        <f t="shared" si="113"/>
        <v>2465.232</v>
      </c>
      <c r="T188" s="113">
        <f t="shared" si="114"/>
        <v>0</v>
      </c>
      <c r="U188" s="115">
        <f t="shared" si="115"/>
        <v>0</v>
      </c>
      <c r="V188" s="113">
        <f t="shared" si="116"/>
        <v>0</v>
      </c>
      <c r="W188" s="115">
        <f t="shared" si="117"/>
        <v>0</v>
      </c>
      <c r="X188" s="113">
        <f t="shared" si="118"/>
        <v>0</v>
      </c>
      <c r="Y188" s="115">
        <f t="shared" si="119"/>
        <v>0</v>
      </c>
      <c r="Z188" s="116">
        <f t="shared" si="120"/>
        <v>2465.232</v>
      </c>
      <c r="AA188" s="117" t="b">
        <f t="shared" si="121"/>
        <v>1</v>
      </c>
      <c r="AB188" s="400"/>
      <c r="AC188" s="426"/>
      <c r="AD188" s="399" t="s">
        <v>22</v>
      </c>
      <c r="AE188" s="108" t="s">
        <v>23</v>
      </c>
      <c r="AF188" s="427"/>
      <c r="AG188" s="428"/>
      <c r="AH188" s="22">
        <v>0</v>
      </c>
      <c r="AI188" s="407">
        <f t="shared" si="122"/>
        <v>0</v>
      </c>
      <c r="AJ188" s="22">
        <v>84</v>
      </c>
      <c r="AK188" s="407">
        <f t="shared" si="123"/>
        <v>2465.232</v>
      </c>
      <c r="AL188" s="22"/>
      <c r="AM188" s="407">
        <f t="shared" si="124"/>
        <v>0</v>
      </c>
      <c r="AN188" s="22"/>
      <c r="AO188" s="407">
        <f t="shared" si="125"/>
        <v>0</v>
      </c>
      <c r="AP188" s="22"/>
      <c r="AQ188" s="407">
        <f t="shared" si="126"/>
        <v>0</v>
      </c>
      <c r="AR188" s="22"/>
      <c r="AS188" s="407">
        <f t="shared" si="127"/>
        <v>0</v>
      </c>
      <c r="AT188" s="22"/>
      <c r="AU188" s="407">
        <f t="shared" si="128"/>
        <v>0</v>
      </c>
      <c r="AV188" s="22"/>
      <c r="AW188" s="407">
        <f t="shared" si="129"/>
        <v>0</v>
      </c>
      <c r="AX188" s="22"/>
      <c r="AY188" s="407">
        <f t="shared" si="130"/>
        <v>0</v>
      </c>
      <c r="AZ188" s="22"/>
      <c r="BA188" s="407">
        <f t="shared" si="131"/>
        <v>0</v>
      </c>
      <c r="BB188" s="22"/>
      <c r="BC188" s="407">
        <f t="shared" si="132"/>
        <v>0</v>
      </c>
      <c r="BD188" s="22"/>
      <c r="BE188" s="407">
        <f t="shared" si="133"/>
        <v>0</v>
      </c>
      <c r="BF188" s="408">
        <f t="shared" si="134"/>
        <v>2465.232</v>
      </c>
      <c r="BG188" s="408">
        <f t="shared" si="135"/>
        <v>2465.232</v>
      </c>
      <c r="BH188" s="409" t="b">
        <f t="shared" si="136"/>
        <v>1</v>
      </c>
      <c r="BI188" s="408">
        <f t="shared" si="137"/>
        <v>0</v>
      </c>
      <c r="BJ188" s="410">
        <f t="shared" si="139"/>
        <v>21610163</v>
      </c>
      <c r="BK188" s="411">
        <v>348</v>
      </c>
      <c r="BL188" s="411">
        <v>5</v>
      </c>
      <c r="BM188" s="412">
        <f t="shared" si="140"/>
        <v>84</v>
      </c>
      <c r="BN188" s="412">
        <f t="shared" si="141"/>
        <v>0</v>
      </c>
      <c r="BO188" s="412">
        <f t="shared" si="142"/>
        <v>0</v>
      </c>
      <c r="BP188" s="412">
        <f t="shared" si="143"/>
        <v>0</v>
      </c>
      <c r="BQ188" s="413">
        <f t="shared" si="144"/>
        <v>25.3</v>
      </c>
      <c r="BR188" s="414">
        <f t="shared" si="138"/>
        <v>16</v>
      </c>
      <c r="BS188" s="414">
        <v>0</v>
      </c>
      <c r="BT188" s="414">
        <v>1</v>
      </c>
      <c r="BU188" s="414" t="s">
        <v>139</v>
      </c>
      <c r="BV188" s="414" t="str">
        <f t="shared" si="145"/>
        <v>0</v>
      </c>
      <c r="BW188" s="414" t="str">
        <f t="shared" si="146"/>
        <v>0</v>
      </c>
      <c r="BX188" s="414" t="str">
        <f t="shared" si="147"/>
        <v>1</v>
      </c>
      <c r="BY188" s="414" t="s">
        <v>23</v>
      </c>
      <c r="BZ188" s="408">
        <f t="shared" si="148"/>
        <v>0</v>
      </c>
      <c r="CA188" s="408">
        <f t="shared" si="149"/>
        <v>2465.232</v>
      </c>
      <c r="CB188" s="408">
        <f t="shared" si="150"/>
        <v>0</v>
      </c>
      <c r="CC188" s="408">
        <f t="shared" si="151"/>
        <v>0</v>
      </c>
      <c r="CD188" s="408">
        <f t="shared" si="152"/>
        <v>0</v>
      </c>
      <c r="CE188" s="408">
        <f t="shared" si="153"/>
        <v>0</v>
      </c>
      <c r="CF188" s="408">
        <f t="shared" si="154"/>
        <v>0</v>
      </c>
      <c r="CG188" s="408">
        <f t="shared" si="155"/>
        <v>0</v>
      </c>
      <c r="CH188" s="408">
        <f t="shared" si="156"/>
        <v>0</v>
      </c>
      <c r="CI188" s="408">
        <f t="shared" si="157"/>
        <v>0</v>
      </c>
      <c r="CJ188" s="253">
        <f t="shared" si="158"/>
        <v>0</v>
      </c>
      <c r="CK188" s="253">
        <f t="shared" si="159"/>
        <v>0</v>
      </c>
    </row>
    <row r="189" spans="2:89" s="218" customFormat="1" x14ac:dyDescent="0.3">
      <c r="B189" s="415">
        <v>112</v>
      </c>
      <c r="C189" s="219">
        <v>216011</v>
      </c>
      <c r="D189" s="219">
        <v>21610163</v>
      </c>
      <c r="E189" s="443" t="s">
        <v>201</v>
      </c>
      <c r="F189" s="198" t="s">
        <v>344</v>
      </c>
      <c r="G189" s="198" t="s">
        <v>345</v>
      </c>
      <c r="H189" s="418" t="s">
        <v>18</v>
      </c>
      <c r="I189" s="415"/>
      <c r="J189" s="418" t="s">
        <v>19</v>
      </c>
      <c r="K189" s="200">
        <f t="shared" si="161"/>
        <v>816</v>
      </c>
      <c r="L189" s="221" t="s">
        <v>20</v>
      </c>
      <c r="M189" s="401">
        <v>0</v>
      </c>
      <c r="N189" s="402">
        <f t="shared" si="160"/>
        <v>27.49</v>
      </c>
      <c r="O189" s="444">
        <v>27.49</v>
      </c>
      <c r="P189" s="110">
        <f t="shared" si="111"/>
        <v>22431.84</v>
      </c>
      <c r="Q189" s="195" t="s">
        <v>139</v>
      </c>
      <c r="R189" s="113">
        <f t="shared" si="112"/>
        <v>84</v>
      </c>
      <c r="S189" s="114">
        <f t="shared" si="113"/>
        <v>2309.16</v>
      </c>
      <c r="T189" s="113">
        <f t="shared" si="114"/>
        <v>300</v>
      </c>
      <c r="U189" s="115">
        <f t="shared" si="115"/>
        <v>8247</v>
      </c>
      <c r="V189" s="113">
        <f t="shared" si="116"/>
        <v>216</v>
      </c>
      <c r="W189" s="115">
        <f t="shared" si="117"/>
        <v>5937.8399999999992</v>
      </c>
      <c r="X189" s="113">
        <f t="shared" si="118"/>
        <v>216</v>
      </c>
      <c r="Y189" s="115">
        <f t="shared" si="119"/>
        <v>5937.8399999999992</v>
      </c>
      <c r="Z189" s="116">
        <f t="shared" si="120"/>
        <v>22431.84</v>
      </c>
      <c r="AA189" s="117" t="b">
        <f t="shared" si="121"/>
        <v>1</v>
      </c>
      <c r="AB189" s="415"/>
      <c r="AC189" s="429"/>
      <c r="AD189" s="399" t="s">
        <v>22</v>
      </c>
      <c r="AE189" s="108" t="s">
        <v>23</v>
      </c>
      <c r="AF189" s="430"/>
      <c r="AG189" s="431"/>
      <c r="AH189" s="223"/>
      <c r="AI189" s="407">
        <f t="shared" si="122"/>
        <v>0</v>
      </c>
      <c r="AJ189" s="223"/>
      <c r="AK189" s="407">
        <f t="shared" si="123"/>
        <v>0</v>
      </c>
      <c r="AL189" s="223">
        <v>84</v>
      </c>
      <c r="AM189" s="407">
        <f t="shared" si="124"/>
        <v>2309.16</v>
      </c>
      <c r="AN189" s="223">
        <v>108</v>
      </c>
      <c r="AO189" s="407">
        <f t="shared" si="125"/>
        <v>2968.9199999999996</v>
      </c>
      <c r="AP189" s="223">
        <v>96</v>
      </c>
      <c r="AQ189" s="407">
        <f t="shared" si="126"/>
        <v>2639.04</v>
      </c>
      <c r="AR189" s="223">
        <v>96</v>
      </c>
      <c r="AS189" s="407">
        <f t="shared" si="127"/>
        <v>2639.04</v>
      </c>
      <c r="AT189" s="223">
        <v>24</v>
      </c>
      <c r="AU189" s="407">
        <f t="shared" si="128"/>
        <v>659.76</v>
      </c>
      <c r="AV189" s="223">
        <v>96</v>
      </c>
      <c r="AW189" s="407">
        <f t="shared" si="129"/>
        <v>2639.04</v>
      </c>
      <c r="AX189" s="223">
        <v>96</v>
      </c>
      <c r="AY189" s="407">
        <f t="shared" si="130"/>
        <v>2639.04</v>
      </c>
      <c r="AZ189" s="223">
        <v>96</v>
      </c>
      <c r="BA189" s="407">
        <f t="shared" si="131"/>
        <v>2639.04</v>
      </c>
      <c r="BB189" s="223">
        <v>96</v>
      </c>
      <c r="BC189" s="407">
        <f t="shared" si="132"/>
        <v>2639.04</v>
      </c>
      <c r="BD189" s="223">
        <v>24</v>
      </c>
      <c r="BE189" s="407">
        <f t="shared" si="133"/>
        <v>659.76</v>
      </c>
      <c r="BF189" s="408">
        <f t="shared" si="134"/>
        <v>22431.84</v>
      </c>
      <c r="BG189" s="408">
        <f t="shared" si="135"/>
        <v>22431.84</v>
      </c>
      <c r="BH189" s="409" t="b">
        <f t="shared" si="136"/>
        <v>1</v>
      </c>
      <c r="BI189" s="408">
        <f t="shared" si="137"/>
        <v>0</v>
      </c>
      <c r="BJ189" s="410">
        <f t="shared" si="139"/>
        <v>21610163</v>
      </c>
      <c r="BK189" s="411">
        <v>348</v>
      </c>
      <c r="BL189" s="411">
        <v>5</v>
      </c>
      <c r="BM189" s="412">
        <f t="shared" si="140"/>
        <v>84</v>
      </c>
      <c r="BN189" s="412">
        <f t="shared" si="141"/>
        <v>300</v>
      </c>
      <c r="BO189" s="412">
        <f t="shared" si="142"/>
        <v>216</v>
      </c>
      <c r="BP189" s="412">
        <f t="shared" si="143"/>
        <v>216</v>
      </c>
      <c r="BQ189" s="413">
        <f t="shared" si="144"/>
        <v>27.49</v>
      </c>
      <c r="BR189" s="414">
        <f t="shared" si="138"/>
        <v>0</v>
      </c>
      <c r="BS189" s="414">
        <v>0</v>
      </c>
      <c r="BT189" s="414">
        <v>1</v>
      </c>
      <c r="BU189" s="414" t="s">
        <v>139</v>
      </c>
      <c r="BV189" s="414" t="str">
        <f t="shared" si="145"/>
        <v>0</v>
      </c>
      <c r="BW189" s="414" t="str">
        <f t="shared" si="146"/>
        <v>0</v>
      </c>
      <c r="BX189" s="414" t="str">
        <f t="shared" si="147"/>
        <v>1</v>
      </c>
      <c r="BY189" s="414" t="s">
        <v>23</v>
      </c>
      <c r="BZ189" s="408">
        <f t="shared" si="148"/>
        <v>0</v>
      </c>
      <c r="CA189" s="408">
        <f t="shared" si="149"/>
        <v>0</v>
      </c>
      <c r="CB189" s="408">
        <f t="shared" si="150"/>
        <v>2309.16</v>
      </c>
      <c r="CC189" s="408">
        <f t="shared" si="151"/>
        <v>2968.9199999999996</v>
      </c>
      <c r="CD189" s="408">
        <f t="shared" si="152"/>
        <v>2639.04</v>
      </c>
      <c r="CE189" s="408">
        <f t="shared" si="153"/>
        <v>2639.04</v>
      </c>
      <c r="CF189" s="408">
        <f t="shared" si="154"/>
        <v>659.76</v>
      </c>
      <c r="CG189" s="408">
        <f t="shared" si="155"/>
        <v>2639.04</v>
      </c>
      <c r="CH189" s="408">
        <f t="shared" si="156"/>
        <v>2639.04</v>
      </c>
      <c r="CI189" s="408">
        <f t="shared" si="157"/>
        <v>2639.04</v>
      </c>
      <c r="CJ189" s="253">
        <f t="shared" si="158"/>
        <v>2639.04</v>
      </c>
      <c r="CK189" s="253">
        <f t="shared" si="159"/>
        <v>659.76</v>
      </c>
    </row>
    <row r="190" spans="2:89" x14ac:dyDescent="0.3">
      <c r="B190" s="396">
        <v>113</v>
      </c>
      <c r="C190" s="191">
        <v>216011</v>
      </c>
      <c r="D190" s="191">
        <v>21610168</v>
      </c>
      <c r="E190" s="441" t="s">
        <v>202</v>
      </c>
      <c r="F190" s="108" t="s">
        <v>344</v>
      </c>
      <c r="G190" s="108" t="s">
        <v>345</v>
      </c>
      <c r="H190" s="399" t="s">
        <v>18</v>
      </c>
      <c r="I190" s="400"/>
      <c r="J190" s="399" t="s">
        <v>19</v>
      </c>
      <c r="K190" s="111">
        <f t="shared" si="161"/>
        <v>10</v>
      </c>
      <c r="L190" s="140" t="s">
        <v>20</v>
      </c>
      <c r="M190" s="401">
        <v>16</v>
      </c>
      <c r="N190" s="402">
        <f t="shared" si="160"/>
        <v>8</v>
      </c>
      <c r="O190" s="442">
        <v>8</v>
      </c>
      <c r="P190" s="110">
        <f t="shared" si="111"/>
        <v>92.8</v>
      </c>
      <c r="Q190" s="153" t="s">
        <v>139</v>
      </c>
      <c r="R190" s="113">
        <f t="shared" si="112"/>
        <v>10</v>
      </c>
      <c r="S190" s="114">
        <f t="shared" si="113"/>
        <v>92.8</v>
      </c>
      <c r="T190" s="113">
        <f t="shared" si="114"/>
        <v>0</v>
      </c>
      <c r="U190" s="115">
        <f t="shared" si="115"/>
        <v>0</v>
      </c>
      <c r="V190" s="113">
        <f t="shared" si="116"/>
        <v>0</v>
      </c>
      <c r="W190" s="115">
        <f t="shared" si="117"/>
        <v>0</v>
      </c>
      <c r="X190" s="113">
        <f t="shared" si="118"/>
        <v>0</v>
      </c>
      <c r="Y190" s="115">
        <f t="shared" si="119"/>
        <v>0</v>
      </c>
      <c r="Z190" s="116">
        <f t="shared" si="120"/>
        <v>92.8</v>
      </c>
      <c r="AA190" s="117" t="b">
        <f t="shared" si="121"/>
        <v>1</v>
      </c>
      <c r="AB190" s="400"/>
      <c r="AC190" s="426"/>
      <c r="AD190" s="399" t="s">
        <v>22</v>
      </c>
      <c r="AE190" s="108" t="s">
        <v>23</v>
      </c>
      <c r="AF190" s="427"/>
      <c r="AG190" s="428"/>
      <c r="AH190" s="22">
        <v>0</v>
      </c>
      <c r="AI190" s="407">
        <f t="shared" si="122"/>
        <v>0</v>
      </c>
      <c r="AJ190" s="22">
        <v>10</v>
      </c>
      <c r="AK190" s="407">
        <f t="shared" si="123"/>
        <v>92.8</v>
      </c>
      <c r="AL190" s="22"/>
      <c r="AM190" s="407">
        <f t="shared" si="124"/>
        <v>0</v>
      </c>
      <c r="AN190" s="22"/>
      <c r="AO190" s="407">
        <f t="shared" si="125"/>
        <v>0</v>
      </c>
      <c r="AP190" s="22"/>
      <c r="AQ190" s="407">
        <f t="shared" si="126"/>
        <v>0</v>
      </c>
      <c r="AR190" s="22"/>
      <c r="AS190" s="407">
        <f t="shared" si="127"/>
        <v>0</v>
      </c>
      <c r="AT190" s="22"/>
      <c r="AU190" s="407">
        <f t="shared" si="128"/>
        <v>0</v>
      </c>
      <c r="AV190" s="22"/>
      <c r="AW190" s="407">
        <f t="shared" si="129"/>
        <v>0</v>
      </c>
      <c r="AX190" s="22"/>
      <c r="AY190" s="407">
        <f t="shared" si="130"/>
        <v>0</v>
      </c>
      <c r="AZ190" s="22"/>
      <c r="BA190" s="407">
        <f t="shared" si="131"/>
        <v>0</v>
      </c>
      <c r="BB190" s="22"/>
      <c r="BC190" s="407">
        <f t="shared" si="132"/>
        <v>0</v>
      </c>
      <c r="BD190" s="22"/>
      <c r="BE190" s="407">
        <f t="shared" si="133"/>
        <v>0</v>
      </c>
      <c r="BF190" s="408">
        <f t="shared" si="134"/>
        <v>92.8</v>
      </c>
      <c r="BG190" s="408">
        <f t="shared" si="135"/>
        <v>92.8</v>
      </c>
      <c r="BH190" s="409" t="b">
        <f t="shared" si="136"/>
        <v>1</v>
      </c>
      <c r="BI190" s="408">
        <f t="shared" si="137"/>
        <v>0</v>
      </c>
      <c r="BJ190" s="410">
        <f t="shared" si="139"/>
        <v>21610168</v>
      </c>
      <c r="BK190" s="411">
        <v>348</v>
      </c>
      <c r="BL190" s="411">
        <v>5</v>
      </c>
      <c r="BM190" s="412">
        <f t="shared" si="140"/>
        <v>10</v>
      </c>
      <c r="BN190" s="412">
        <f t="shared" si="141"/>
        <v>0</v>
      </c>
      <c r="BO190" s="412">
        <f t="shared" si="142"/>
        <v>0</v>
      </c>
      <c r="BP190" s="412">
        <f t="shared" si="143"/>
        <v>0</v>
      </c>
      <c r="BQ190" s="413">
        <f t="shared" si="144"/>
        <v>8</v>
      </c>
      <c r="BR190" s="414">
        <f t="shared" si="138"/>
        <v>16</v>
      </c>
      <c r="BS190" s="414">
        <v>0</v>
      </c>
      <c r="BT190" s="414">
        <v>1</v>
      </c>
      <c r="BU190" s="414" t="s">
        <v>139</v>
      </c>
      <c r="BV190" s="414" t="str">
        <f t="shared" si="145"/>
        <v>0</v>
      </c>
      <c r="BW190" s="414" t="str">
        <f t="shared" si="146"/>
        <v>0</v>
      </c>
      <c r="BX190" s="414" t="str">
        <f t="shared" si="147"/>
        <v>1</v>
      </c>
      <c r="BY190" s="414" t="s">
        <v>23</v>
      </c>
      <c r="BZ190" s="408">
        <f t="shared" si="148"/>
        <v>0</v>
      </c>
      <c r="CA190" s="408">
        <f t="shared" si="149"/>
        <v>92.8</v>
      </c>
      <c r="CB190" s="408">
        <f t="shared" si="150"/>
        <v>0</v>
      </c>
      <c r="CC190" s="408">
        <f t="shared" si="151"/>
        <v>0</v>
      </c>
      <c r="CD190" s="408">
        <f t="shared" si="152"/>
        <v>0</v>
      </c>
      <c r="CE190" s="408">
        <f t="shared" si="153"/>
        <v>0</v>
      </c>
      <c r="CF190" s="408">
        <f t="shared" si="154"/>
        <v>0</v>
      </c>
      <c r="CG190" s="408">
        <f t="shared" si="155"/>
        <v>0</v>
      </c>
      <c r="CH190" s="408">
        <f t="shared" si="156"/>
        <v>0</v>
      </c>
      <c r="CI190" s="408">
        <f t="shared" si="157"/>
        <v>0</v>
      </c>
      <c r="CJ190" s="253">
        <f t="shared" si="158"/>
        <v>0</v>
      </c>
      <c r="CK190" s="253">
        <f t="shared" si="159"/>
        <v>0</v>
      </c>
    </row>
    <row r="191" spans="2:89" s="218" customFormat="1" x14ac:dyDescent="0.3">
      <c r="B191" s="415">
        <v>113</v>
      </c>
      <c r="C191" s="219">
        <v>216011</v>
      </c>
      <c r="D191" s="219">
        <v>21610168</v>
      </c>
      <c r="E191" s="443" t="s">
        <v>202</v>
      </c>
      <c r="F191" s="198" t="s">
        <v>344</v>
      </c>
      <c r="G191" s="198" t="s">
        <v>345</v>
      </c>
      <c r="H191" s="418" t="s">
        <v>18</v>
      </c>
      <c r="I191" s="415"/>
      <c r="J191" s="418" t="s">
        <v>19</v>
      </c>
      <c r="K191" s="200">
        <f t="shared" si="161"/>
        <v>121</v>
      </c>
      <c r="L191" s="221" t="s">
        <v>20</v>
      </c>
      <c r="M191" s="401">
        <v>16</v>
      </c>
      <c r="N191" s="402">
        <f t="shared" si="160"/>
        <v>8</v>
      </c>
      <c r="O191" s="444">
        <v>8</v>
      </c>
      <c r="P191" s="110">
        <f t="shared" si="111"/>
        <v>1122.8799999999999</v>
      </c>
      <c r="Q191" s="195" t="s">
        <v>139</v>
      </c>
      <c r="R191" s="113">
        <f t="shared" si="112"/>
        <v>10</v>
      </c>
      <c r="S191" s="114">
        <f t="shared" si="113"/>
        <v>92.8</v>
      </c>
      <c r="T191" s="113">
        <f t="shared" si="114"/>
        <v>43</v>
      </c>
      <c r="U191" s="115">
        <f t="shared" si="115"/>
        <v>399.03999999999996</v>
      </c>
      <c r="V191" s="113">
        <f t="shared" si="116"/>
        <v>34</v>
      </c>
      <c r="W191" s="115">
        <f t="shared" si="117"/>
        <v>315.52</v>
      </c>
      <c r="X191" s="113">
        <f t="shared" si="118"/>
        <v>34</v>
      </c>
      <c r="Y191" s="115">
        <f t="shared" si="119"/>
        <v>315.52</v>
      </c>
      <c r="Z191" s="116">
        <f t="shared" si="120"/>
        <v>1122.8799999999999</v>
      </c>
      <c r="AA191" s="117" t="b">
        <f t="shared" si="121"/>
        <v>1</v>
      </c>
      <c r="AB191" s="415"/>
      <c r="AC191" s="429"/>
      <c r="AD191" s="399" t="s">
        <v>22</v>
      </c>
      <c r="AE191" s="108" t="s">
        <v>23</v>
      </c>
      <c r="AF191" s="430"/>
      <c r="AG191" s="431"/>
      <c r="AH191" s="223"/>
      <c r="AI191" s="407">
        <f t="shared" si="122"/>
        <v>0</v>
      </c>
      <c r="AJ191" s="223"/>
      <c r="AK191" s="407">
        <f t="shared" si="123"/>
        <v>0</v>
      </c>
      <c r="AL191" s="223">
        <v>10</v>
      </c>
      <c r="AM191" s="407">
        <f t="shared" si="124"/>
        <v>92.8</v>
      </c>
      <c r="AN191" s="223">
        <v>11</v>
      </c>
      <c r="AO191" s="407">
        <f t="shared" si="125"/>
        <v>102.08</v>
      </c>
      <c r="AP191" s="223">
        <v>16</v>
      </c>
      <c r="AQ191" s="407">
        <f t="shared" si="126"/>
        <v>148.47999999999999</v>
      </c>
      <c r="AR191" s="223">
        <v>16</v>
      </c>
      <c r="AS191" s="407">
        <f t="shared" si="127"/>
        <v>148.47999999999999</v>
      </c>
      <c r="AT191" s="223">
        <v>2</v>
      </c>
      <c r="AU191" s="407">
        <f t="shared" si="128"/>
        <v>18.559999999999999</v>
      </c>
      <c r="AV191" s="223">
        <v>16</v>
      </c>
      <c r="AW191" s="407">
        <f t="shared" si="129"/>
        <v>148.47999999999999</v>
      </c>
      <c r="AX191" s="223">
        <v>16</v>
      </c>
      <c r="AY191" s="407">
        <f t="shared" si="130"/>
        <v>148.47999999999999</v>
      </c>
      <c r="AZ191" s="223">
        <v>16</v>
      </c>
      <c r="BA191" s="407">
        <f t="shared" si="131"/>
        <v>148.47999999999999</v>
      </c>
      <c r="BB191" s="223">
        <v>16</v>
      </c>
      <c r="BC191" s="407">
        <f t="shared" si="132"/>
        <v>148.47999999999999</v>
      </c>
      <c r="BD191" s="223">
        <v>2</v>
      </c>
      <c r="BE191" s="407">
        <f t="shared" si="133"/>
        <v>18.559999999999999</v>
      </c>
      <c r="BF191" s="408">
        <f t="shared" si="134"/>
        <v>1122.8799999999999</v>
      </c>
      <c r="BG191" s="408">
        <f t="shared" si="135"/>
        <v>1122.8799999999999</v>
      </c>
      <c r="BH191" s="409" t="b">
        <f t="shared" si="136"/>
        <v>1</v>
      </c>
      <c r="BI191" s="408">
        <f t="shared" si="137"/>
        <v>0</v>
      </c>
      <c r="BJ191" s="410">
        <f t="shared" si="139"/>
        <v>21610168</v>
      </c>
      <c r="BK191" s="411">
        <v>348</v>
      </c>
      <c r="BL191" s="411">
        <v>5</v>
      </c>
      <c r="BM191" s="412">
        <f t="shared" si="140"/>
        <v>10</v>
      </c>
      <c r="BN191" s="412">
        <f t="shared" si="141"/>
        <v>43</v>
      </c>
      <c r="BO191" s="412">
        <f t="shared" si="142"/>
        <v>34</v>
      </c>
      <c r="BP191" s="412">
        <f t="shared" si="143"/>
        <v>34</v>
      </c>
      <c r="BQ191" s="413">
        <f t="shared" si="144"/>
        <v>8</v>
      </c>
      <c r="BR191" s="414">
        <f t="shared" si="138"/>
        <v>16</v>
      </c>
      <c r="BS191" s="414">
        <v>0</v>
      </c>
      <c r="BT191" s="414">
        <v>1</v>
      </c>
      <c r="BU191" s="414" t="s">
        <v>139</v>
      </c>
      <c r="BV191" s="414" t="str">
        <f t="shared" si="145"/>
        <v>0</v>
      </c>
      <c r="BW191" s="414" t="str">
        <f t="shared" si="146"/>
        <v>0</v>
      </c>
      <c r="BX191" s="414" t="str">
        <f t="shared" si="147"/>
        <v>1</v>
      </c>
      <c r="BY191" s="414" t="s">
        <v>23</v>
      </c>
      <c r="BZ191" s="408">
        <f t="shared" si="148"/>
        <v>0</v>
      </c>
      <c r="CA191" s="408">
        <f t="shared" si="149"/>
        <v>0</v>
      </c>
      <c r="CB191" s="408">
        <f t="shared" si="150"/>
        <v>92.8</v>
      </c>
      <c r="CC191" s="408">
        <f t="shared" si="151"/>
        <v>102.08</v>
      </c>
      <c r="CD191" s="408">
        <f t="shared" si="152"/>
        <v>148.47999999999999</v>
      </c>
      <c r="CE191" s="408">
        <f t="shared" si="153"/>
        <v>148.47999999999999</v>
      </c>
      <c r="CF191" s="408">
        <f t="shared" si="154"/>
        <v>18.559999999999999</v>
      </c>
      <c r="CG191" s="408">
        <f t="shared" si="155"/>
        <v>148.47999999999999</v>
      </c>
      <c r="CH191" s="408">
        <f t="shared" si="156"/>
        <v>148.47999999999999</v>
      </c>
      <c r="CI191" s="408">
        <f t="shared" si="157"/>
        <v>148.47999999999999</v>
      </c>
      <c r="CJ191" s="253">
        <f t="shared" si="158"/>
        <v>148.47999999999999</v>
      </c>
      <c r="CK191" s="253">
        <f t="shared" si="159"/>
        <v>18.559999999999999</v>
      </c>
    </row>
    <row r="192" spans="2:89" x14ac:dyDescent="0.3">
      <c r="B192" s="396">
        <v>114</v>
      </c>
      <c r="C192" s="191">
        <v>216011</v>
      </c>
      <c r="D192" s="191">
        <v>21610170</v>
      </c>
      <c r="E192" s="441" t="s">
        <v>203</v>
      </c>
      <c r="F192" s="108" t="s">
        <v>344</v>
      </c>
      <c r="G192" s="108" t="s">
        <v>345</v>
      </c>
      <c r="H192" s="399" t="s">
        <v>18</v>
      </c>
      <c r="I192" s="400"/>
      <c r="J192" s="399" t="s">
        <v>19</v>
      </c>
      <c r="K192" s="111">
        <f t="shared" si="161"/>
        <v>1</v>
      </c>
      <c r="L192" s="140" t="s">
        <v>20</v>
      </c>
      <c r="M192" s="401">
        <v>16</v>
      </c>
      <c r="N192" s="402">
        <f t="shared" si="160"/>
        <v>42</v>
      </c>
      <c r="O192" s="442">
        <v>42</v>
      </c>
      <c r="P192" s="110">
        <f t="shared" si="111"/>
        <v>48.72</v>
      </c>
      <c r="Q192" s="153" t="s">
        <v>139</v>
      </c>
      <c r="R192" s="113">
        <f t="shared" si="112"/>
        <v>1</v>
      </c>
      <c r="S192" s="114">
        <f t="shared" si="113"/>
        <v>48.72</v>
      </c>
      <c r="T192" s="113">
        <f t="shared" si="114"/>
        <v>0</v>
      </c>
      <c r="U192" s="115">
        <f t="shared" si="115"/>
        <v>0</v>
      </c>
      <c r="V192" s="113">
        <f t="shared" si="116"/>
        <v>0</v>
      </c>
      <c r="W192" s="115">
        <f t="shared" si="117"/>
        <v>0</v>
      </c>
      <c r="X192" s="113">
        <f t="shared" si="118"/>
        <v>0</v>
      </c>
      <c r="Y192" s="115">
        <f t="shared" si="119"/>
        <v>0</v>
      </c>
      <c r="Z192" s="116">
        <f t="shared" si="120"/>
        <v>48.72</v>
      </c>
      <c r="AA192" s="117" t="b">
        <f t="shared" si="121"/>
        <v>1</v>
      </c>
      <c r="AB192" s="400"/>
      <c r="AC192" s="426"/>
      <c r="AD192" s="399" t="s">
        <v>22</v>
      </c>
      <c r="AE192" s="108" t="s">
        <v>23</v>
      </c>
      <c r="AF192" s="427"/>
      <c r="AG192" s="428"/>
      <c r="AH192" s="22">
        <v>0</v>
      </c>
      <c r="AI192" s="407">
        <f t="shared" si="122"/>
        <v>0</v>
      </c>
      <c r="AJ192" s="22">
        <v>1</v>
      </c>
      <c r="AK192" s="407">
        <f t="shared" si="123"/>
        <v>48.72</v>
      </c>
      <c r="AL192" s="22"/>
      <c r="AM192" s="407">
        <f t="shared" si="124"/>
        <v>0</v>
      </c>
      <c r="AN192" s="22"/>
      <c r="AO192" s="407">
        <f t="shared" si="125"/>
        <v>0</v>
      </c>
      <c r="AP192" s="22"/>
      <c r="AQ192" s="407">
        <f t="shared" si="126"/>
        <v>0</v>
      </c>
      <c r="AR192" s="22"/>
      <c r="AS192" s="407">
        <f t="shared" si="127"/>
        <v>0</v>
      </c>
      <c r="AT192" s="22"/>
      <c r="AU192" s="407">
        <f t="shared" si="128"/>
        <v>0</v>
      </c>
      <c r="AV192" s="22"/>
      <c r="AW192" s="407">
        <f t="shared" si="129"/>
        <v>0</v>
      </c>
      <c r="AX192" s="22"/>
      <c r="AY192" s="407">
        <f t="shared" si="130"/>
        <v>0</v>
      </c>
      <c r="AZ192" s="22"/>
      <c r="BA192" s="407">
        <f t="shared" si="131"/>
        <v>0</v>
      </c>
      <c r="BB192" s="22"/>
      <c r="BC192" s="407">
        <f t="shared" si="132"/>
        <v>0</v>
      </c>
      <c r="BD192" s="22"/>
      <c r="BE192" s="407">
        <f t="shared" si="133"/>
        <v>0</v>
      </c>
      <c r="BF192" s="408">
        <f t="shared" si="134"/>
        <v>48.72</v>
      </c>
      <c r="BG192" s="408">
        <f t="shared" si="135"/>
        <v>48.72</v>
      </c>
      <c r="BH192" s="409" t="b">
        <f t="shared" si="136"/>
        <v>1</v>
      </c>
      <c r="BI192" s="408">
        <f t="shared" si="137"/>
        <v>0</v>
      </c>
      <c r="BJ192" s="410">
        <f t="shared" si="139"/>
        <v>21610170</v>
      </c>
      <c r="BK192" s="411">
        <v>348</v>
      </c>
      <c r="BL192" s="411">
        <v>5</v>
      </c>
      <c r="BM192" s="412">
        <f t="shared" si="140"/>
        <v>1</v>
      </c>
      <c r="BN192" s="412">
        <f t="shared" si="141"/>
        <v>0</v>
      </c>
      <c r="BO192" s="412">
        <f t="shared" si="142"/>
        <v>0</v>
      </c>
      <c r="BP192" s="412">
        <f t="shared" si="143"/>
        <v>0</v>
      </c>
      <c r="BQ192" s="413">
        <f t="shared" si="144"/>
        <v>42</v>
      </c>
      <c r="BR192" s="414">
        <f t="shared" si="138"/>
        <v>16</v>
      </c>
      <c r="BS192" s="414">
        <v>0</v>
      </c>
      <c r="BT192" s="414">
        <v>1</v>
      </c>
      <c r="BU192" s="414" t="s">
        <v>139</v>
      </c>
      <c r="BV192" s="414" t="str">
        <f t="shared" si="145"/>
        <v>0</v>
      </c>
      <c r="BW192" s="414" t="str">
        <f t="shared" si="146"/>
        <v>0</v>
      </c>
      <c r="BX192" s="414" t="str">
        <f t="shared" si="147"/>
        <v>1</v>
      </c>
      <c r="BY192" s="414" t="s">
        <v>23</v>
      </c>
      <c r="BZ192" s="408">
        <f t="shared" si="148"/>
        <v>0</v>
      </c>
      <c r="CA192" s="408">
        <f t="shared" si="149"/>
        <v>48.72</v>
      </c>
      <c r="CB192" s="408">
        <f t="shared" si="150"/>
        <v>0</v>
      </c>
      <c r="CC192" s="408">
        <f t="shared" si="151"/>
        <v>0</v>
      </c>
      <c r="CD192" s="408">
        <f t="shared" si="152"/>
        <v>0</v>
      </c>
      <c r="CE192" s="408">
        <f t="shared" si="153"/>
        <v>0</v>
      </c>
      <c r="CF192" s="408">
        <f t="shared" si="154"/>
        <v>0</v>
      </c>
      <c r="CG192" s="408">
        <f t="shared" si="155"/>
        <v>0</v>
      </c>
      <c r="CH192" s="408">
        <f t="shared" si="156"/>
        <v>0</v>
      </c>
      <c r="CI192" s="408">
        <f t="shared" si="157"/>
        <v>0</v>
      </c>
      <c r="CJ192" s="253">
        <f t="shared" si="158"/>
        <v>0</v>
      </c>
      <c r="CK192" s="253">
        <f t="shared" si="159"/>
        <v>0</v>
      </c>
    </row>
    <row r="193" spans="1:89" s="218" customFormat="1" x14ac:dyDescent="0.3">
      <c r="B193" s="415">
        <v>114</v>
      </c>
      <c r="C193" s="219">
        <v>216011</v>
      </c>
      <c r="D193" s="219">
        <v>21610170</v>
      </c>
      <c r="E193" s="443" t="s">
        <v>203</v>
      </c>
      <c r="F193" s="198" t="s">
        <v>344</v>
      </c>
      <c r="G193" s="198" t="s">
        <v>345</v>
      </c>
      <c r="H193" s="418" t="s">
        <v>18</v>
      </c>
      <c r="I193" s="415"/>
      <c r="J193" s="418" t="s">
        <v>19</v>
      </c>
      <c r="K193" s="200">
        <f t="shared" si="161"/>
        <v>3</v>
      </c>
      <c r="L193" s="221" t="s">
        <v>20</v>
      </c>
      <c r="M193" s="401">
        <v>16</v>
      </c>
      <c r="N193" s="402">
        <f t="shared" si="160"/>
        <v>42</v>
      </c>
      <c r="O193" s="444">
        <v>42</v>
      </c>
      <c r="P193" s="110">
        <f t="shared" si="111"/>
        <v>146.16</v>
      </c>
      <c r="Q193" s="195" t="s">
        <v>139</v>
      </c>
      <c r="R193" s="113">
        <f t="shared" si="112"/>
        <v>1</v>
      </c>
      <c r="S193" s="114">
        <f t="shared" si="113"/>
        <v>48.72</v>
      </c>
      <c r="T193" s="113">
        <f t="shared" si="114"/>
        <v>2</v>
      </c>
      <c r="U193" s="115">
        <f t="shared" si="115"/>
        <v>97.44</v>
      </c>
      <c r="V193" s="113">
        <f t="shared" si="116"/>
        <v>0</v>
      </c>
      <c r="W193" s="115">
        <f t="shared" si="117"/>
        <v>0</v>
      </c>
      <c r="X193" s="113">
        <f t="shared" si="118"/>
        <v>0</v>
      </c>
      <c r="Y193" s="115">
        <f t="shared" si="119"/>
        <v>0</v>
      </c>
      <c r="Z193" s="116">
        <f t="shared" si="120"/>
        <v>146.16</v>
      </c>
      <c r="AA193" s="117" t="b">
        <f t="shared" si="121"/>
        <v>1</v>
      </c>
      <c r="AB193" s="415"/>
      <c r="AC193" s="429"/>
      <c r="AD193" s="399" t="s">
        <v>22</v>
      </c>
      <c r="AE193" s="108" t="s">
        <v>23</v>
      </c>
      <c r="AF193" s="430"/>
      <c r="AG193" s="431"/>
      <c r="AH193" s="223"/>
      <c r="AI193" s="407">
        <f t="shared" si="122"/>
        <v>0</v>
      </c>
      <c r="AJ193" s="223"/>
      <c r="AK193" s="407">
        <f t="shared" si="123"/>
        <v>0</v>
      </c>
      <c r="AL193" s="223">
        <v>1</v>
      </c>
      <c r="AM193" s="407">
        <f t="shared" si="124"/>
        <v>48.72</v>
      </c>
      <c r="AN193" s="223">
        <v>2</v>
      </c>
      <c r="AO193" s="407">
        <f t="shared" si="125"/>
        <v>97.44</v>
      </c>
      <c r="AP193" s="223">
        <v>0</v>
      </c>
      <c r="AQ193" s="407">
        <f t="shared" si="126"/>
        <v>0</v>
      </c>
      <c r="AR193" s="223">
        <v>0</v>
      </c>
      <c r="AS193" s="407">
        <f t="shared" si="127"/>
        <v>0</v>
      </c>
      <c r="AT193" s="223">
        <v>0</v>
      </c>
      <c r="AU193" s="407">
        <f t="shared" si="128"/>
        <v>0</v>
      </c>
      <c r="AV193" s="223">
        <v>0</v>
      </c>
      <c r="AW193" s="407">
        <f t="shared" si="129"/>
        <v>0</v>
      </c>
      <c r="AX193" s="223">
        <v>0</v>
      </c>
      <c r="AY193" s="407">
        <f t="shared" si="130"/>
        <v>0</v>
      </c>
      <c r="AZ193" s="223">
        <v>0</v>
      </c>
      <c r="BA193" s="407">
        <f t="shared" si="131"/>
        <v>0</v>
      </c>
      <c r="BB193" s="223">
        <v>0</v>
      </c>
      <c r="BC193" s="407">
        <f t="shared" si="132"/>
        <v>0</v>
      </c>
      <c r="BD193" s="223">
        <v>0</v>
      </c>
      <c r="BE193" s="407">
        <f t="shared" si="133"/>
        <v>0</v>
      </c>
      <c r="BF193" s="408">
        <f t="shared" si="134"/>
        <v>146.16</v>
      </c>
      <c r="BG193" s="408">
        <f t="shared" si="135"/>
        <v>146.16</v>
      </c>
      <c r="BH193" s="409" t="b">
        <f t="shared" si="136"/>
        <v>1</v>
      </c>
      <c r="BI193" s="408">
        <f t="shared" si="137"/>
        <v>0</v>
      </c>
      <c r="BJ193" s="410">
        <f t="shared" si="139"/>
        <v>21610170</v>
      </c>
      <c r="BK193" s="411">
        <v>348</v>
      </c>
      <c r="BL193" s="411">
        <v>5</v>
      </c>
      <c r="BM193" s="412">
        <f t="shared" si="140"/>
        <v>1</v>
      </c>
      <c r="BN193" s="412">
        <f t="shared" si="141"/>
        <v>2</v>
      </c>
      <c r="BO193" s="412">
        <f t="shared" si="142"/>
        <v>0</v>
      </c>
      <c r="BP193" s="412">
        <f t="shared" si="143"/>
        <v>0</v>
      </c>
      <c r="BQ193" s="413">
        <f t="shared" si="144"/>
        <v>42</v>
      </c>
      <c r="BR193" s="414">
        <f t="shared" si="138"/>
        <v>16</v>
      </c>
      <c r="BS193" s="414">
        <v>0</v>
      </c>
      <c r="BT193" s="414">
        <v>1</v>
      </c>
      <c r="BU193" s="414" t="s">
        <v>139</v>
      </c>
      <c r="BV193" s="414" t="str">
        <f t="shared" si="145"/>
        <v>0</v>
      </c>
      <c r="BW193" s="414" t="str">
        <f t="shared" si="146"/>
        <v>0</v>
      </c>
      <c r="BX193" s="414" t="str">
        <f t="shared" si="147"/>
        <v>1</v>
      </c>
      <c r="BY193" s="414" t="s">
        <v>23</v>
      </c>
      <c r="BZ193" s="408">
        <f t="shared" si="148"/>
        <v>0</v>
      </c>
      <c r="CA193" s="408">
        <f t="shared" si="149"/>
        <v>0</v>
      </c>
      <c r="CB193" s="408">
        <f t="shared" si="150"/>
        <v>48.72</v>
      </c>
      <c r="CC193" s="408">
        <f t="shared" si="151"/>
        <v>97.44</v>
      </c>
      <c r="CD193" s="408">
        <f t="shared" si="152"/>
        <v>0</v>
      </c>
      <c r="CE193" s="408">
        <f t="shared" si="153"/>
        <v>0</v>
      </c>
      <c r="CF193" s="408">
        <f t="shared" si="154"/>
        <v>0</v>
      </c>
      <c r="CG193" s="408">
        <f t="shared" si="155"/>
        <v>0</v>
      </c>
      <c r="CH193" s="408">
        <f t="shared" si="156"/>
        <v>0</v>
      </c>
      <c r="CI193" s="408">
        <f t="shared" si="157"/>
        <v>0</v>
      </c>
      <c r="CJ193" s="253">
        <f t="shared" si="158"/>
        <v>0</v>
      </c>
      <c r="CK193" s="253">
        <f t="shared" si="159"/>
        <v>0</v>
      </c>
    </row>
    <row r="194" spans="1:89" x14ac:dyDescent="0.3">
      <c r="B194" s="396">
        <v>115</v>
      </c>
      <c r="C194" s="191">
        <v>216011</v>
      </c>
      <c r="D194" s="191">
        <v>21610194</v>
      </c>
      <c r="E194" s="441" t="s">
        <v>214</v>
      </c>
      <c r="F194" s="108" t="s">
        <v>344</v>
      </c>
      <c r="G194" s="108" t="s">
        <v>345</v>
      </c>
      <c r="H194" s="399" t="s">
        <v>18</v>
      </c>
      <c r="I194" s="400"/>
      <c r="J194" s="399" t="s">
        <v>19</v>
      </c>
      <c r="K194" s="111">
        <f t="shared" si="161"/>
        <v>8</v>
      </c>
      <c r="L194" s="140" t="s">
        <v>138</v>
      </c>
      <c r="M194" s="401">
        <v>16</v>
      </c>
      <c r="N194" s="402">
        <f t="shared" si="160"/>
        <v>11</v>
      </c>
      <c r="O194" s="442">
        <v>11</v>
      </c>
      <c r="P194" s="110">
        <f t="shared" si="111"/>
        <v>102.08</v>
      </c>
      <c r="Q194" s="153" t="s">
        <v>139</v>
      </c>
      <c r="R194" s="113">
        <f t="shared" si="112"/>
        <v>8</v>
      </c>
      <c r="S194" s="114">
        <f t="shared" si="113"/>
        <v>102.08</v>
      </c>
      <c r="T194" s="113">
        <f t="shared" si="114"/>
        <v>0</v>
      </c>
      <c r="U194" s="115">
        <f t="shared" si="115"/>
        <v>0</v>
      </c>
      <c r="V194" s="113">
        <f t="shared" si="116"/>
        <v>0</v>
      </c>
      <c r="W194" s="115">
        <f t="shared" si="117"/>
        <v>0</v>
      </c>
      <c r="X194" s="113">
        <f t="shared" si="118"/>
        <v>0</v>
      </c>
      <c r="Y194" s="115">
        <f t="shared" si="119"/>
        <v>0</v>
      </c>
      <c r="Z194" s="116">
        <f t="shared" si="120"/>
        <v>102.08</v>
      </c>
      <c r="AA194" s="117" t="b">
        <f t="shared" si="121"/>
        <v>1</v>
      </c>
      <c r="AB194" s="400"/>
      <c r="AC194" s="426"/>
      <c r="AD194" s="399" t="s">
        <v>22</v>
      </c>
      <c r="AE194" s="108" t="s">
        <v>23</v>
      </c>
      <c r="AF194" s="427"/>
      <c r="AG194" s="428"/>
      <c r="AH194" s="22">
        <v>0</v>
      </c>
      <c r="AI194" s="407">
        <f t="shared" si="122"/>
        <v>0</v>
      </c>
      <c r="AJ194" s="22">
        <v>8</v>
      </c>
      <c r="AK194" s="407">
        <f t="shared" si="123"/>
        <v>102.08</v>
      </c>
      <c r="AL194" s="22"/>
      <c r="AM194" s="407">
        <f t="shared" si="124"/>
        <v>0</v>
      </c>
      <c r="AN194" s="22"/>
      <c r="AO194" s="407">
        <f t="shared" si="125"/>
        <v>0</v>
      </c>
      <c r="AP194" s="22"/>
      <c r="AQ194" s="407">
        <f t="shared" si="126"/>
        <v>0</v>
      </c>
      <c r="AR194" s="22"/>
      <c r="AS194" s="407">
        <f t="shared" si="127"/>
        <v>0</v>
      </c>
      <c r="AT194" s="22"/>
      <c r="AU194" s="407">
        <f t="shared" si="128"/>
        <v>0</v>
      </c>
      <c r="AV194" s="22"/>
      <c r="AW194" s="407">
        <f t="shared" si="129"/>
        <v>0</v>
      </c>
      <c r="AX194" s="22"/>
      <c r="AY194" s="407">
        <f t="shared" si="130"/>
        <v>0</v>
      </c>
      <c r="AZ194" s="22"/>
      <c r="BA194" s="407">
        <f t="shared" si="131"/>
        <v>0</v>
      </c>
      <c r="BB194" s="22"/>
      <c r="BC194" s="407">
        <f t="shared" si="132"/>
        <v>0</v>
      </c>
      <c r="BD194" s="22"/>
      <c r="BE194" s="407">
        <f t="shared" si="133"/>
        <v>0</v>
      </c>
      <c r="BF194" s="408">
        <f t="shared" si="134"/>
        <v>102.08</v>
      </c>
      <c r="BG194" s="408">
        <f t="shared" si="135"/>
        <v>102.08</v>
      </c>
      <c r="BH194" s="409" t="b">
        <f t="shared" si="136"/>
        <v>1</v>
      </c>
      <c r="BI194" s="408">
        <f t="shared" si="137"/>
        <v>0</v>
      </c>
      <c r="BJ194" s="410">
        <f t="shared" si="139"/>
        <v>21610194</v>
      </c>
      <c r="BK194" s="411">
        <v>348</v>
      </c>
      <c r="BL194" s="411">
        <v>5</v>
      </c>
      <c r="BM194" s="412">
        <f t="shared" si="140"/>
        <v>8</v>
      </c>
      <c r="BN194" s="412">
        <f t="shared" si="141"/>
        <v>0</v>
      </c>
      <c r="BO194" s="412">
        <f t="shared" si="142"/>
        <v>0</v>
      </c>
      <c r="BP194" s="412">
        <f t="shared" si="143"/>
        <v>0</v>
      </c>
      <c r="BQ194" s="413">
        <f t="shared" si="144"/>
        <v>11</v>
      </c>
      <c r="BR194" s="414">
        <f t="shared" si="138"/>
        <v>16</v>
      </c>
      <c r="BS194" s="414">
        <v>0</v>
      </c>
      <c r="BT194" s="414">
        <v>1</v>
      </c>
      <c r="BU194" s="414" t="s">
        <v>139</v>
      </c>
      <c r="BV194" s="414" t="str">
        <f t="shared" si="145"/>
        <v>0</v>
      </c>
      <c r="BW194" s="414" t="str">
        <f t="shared" si="146"/>
        <v>0</v>
      </c>
      <c r="BX194" s="414" t="str">
        <f t="shared" si="147"/>
        <v>1</v>
      </c>
      <c r="BY194" s="414" t="s">
        <v>23</v>
      </c>
      <c r="BZ194" s="408">
        <f t="shared" si="148"/>
        <v>0</v>
      </c>
      <c r="CA194" s="408">
        <f t="shared" si="149"/>
        <v>102.08</v>
      </c>
      <c r="CB194" s="408">
        <f t="shared" si="150"/>
        <v>0</v>
      </c>
      <c r="CC194" s="408">
        <f t="shared" si="151"/>
        <v>0</v>
      </c>
      <c r="CD194" s="408">
        <f t="shared" si="152"/>
        <v>0</v>
      </c>
      <c r="CE194" s="408">
        <f t="shared" si="153"/>
        <v>0</v>
      </c>
      <c r="CF194" s="408">
        <f t="shared" si="154"/>
        <v>0</v>
      </c>
      <c r="CG194" s="408">
        <f t="shared" si="155"/>
        <v>0</v>
      </c>
      <c r="CH194" s="408">
        <f t="shared" si="156"/>
        <v>0</v>
      </c>
      <c r="CI194" s="408">
        <f t="shared" si="157"/>
        <v>0</v>
      </c>
      <c r="CJ194" s="253">
        <f t="shared" si="158"/>
        <v>0</v>
      </c>
      <c r="CK194" s="253">
        <f t="shared" si="159"/>
        <v>0</v>
      </c>
    </row>
    <row r="195" spans="1:89" s="218" customFormat="1" x14ac:dyDescent="0.3">
      <c r="B195" s="415">
        <v>115</v>
      </c>
      <c r="C195" s="219">
        <v>216011</v>
      </c>
      <c r="D195" s="219">
        <v>21610194</v>
      </c>
      <c r="E195" s="443" t="s">
        <v>214</v>
      </c>
      <c r="F195" s="198" t="s">
        <v>344</v>
      </c>
      <c r="G195" s="198" t="s">
        <v>345</v>
      </c>
      <c r="H195" s="418" t="s">
        <v>18</v>
      </c>
      <c r="I195" s="415"/>
      <c r="J195" s="418" t="s">
        <v>19</v>
      </c>
      <c r="K195" s="200">
        <f t="shared" si="161"/>
        <v>28</v>
      </c>
      <c r="L195" s="221" t="s">
        <v>138</v>
      </c>
      <c r="M195" s="401">
        <v>16</v>
      </c>
      <c r="N195" s="402">
        <f t="shared" si="160"/>
        <v>11</v>
      </c>
      <c r="O195" s="444">
        <v>11</v>
      </c>
      <c r="P195" s="110">
        <f t="shared" si="111"/>
        <v>357.28</v>
      </c>
      <c r="Q195" s="195" t="s">
        <v>139</v>
      </c>
      <c r="R195" s="113">
        <f t="shared" si="112"/>
        <v>8</v>
      </c>
      <c r="S195" s="114">
        <f t="shared" si="113"/>
        <v>102.08</v>
      </c>
      <c r="T195" s="113">
        <f t="shared" si="114"/>
        <v>12</v>
      </c>
      <c r="U195" s="115">
        <f t="shared" si="115"/>
        <v>153.12</v>
      </c>
      <c r="V195" s="113">
        <f t="shared" si="116"/>
        <v>4</v>
      </c>
      <c r="W195" s="115">
        <f t="shared" si="117"/>
        <v>51.04</v>
      </c>
      <c r="X195" s="113">
        <f t="shared" si="118"/>
        <v>4</v>
      </c>
      <c r="Y195" s="115">
        <f t="shared" si="119"/>
        <v>51.04</v>
      </c>
      <c r="Z195" s="116">
        <f t="shared" si="120"/>
        <v>357.28000000000003</v>
      </c>
      <c r="AA195" s="117" t="b">
        <f t="shared" si="121"/>
        <v>1</v>
      </c>
      <c r="AB195" s="415"/>
      <c r="AC195" s="429"/>
      <c r="AD195" s="399" t="s">
        <v>22</v>
      </c>
      <c r="AE195" s="108" t="s">
        <v>23</v>
      </c>
      <c r="AF195" s="430"/>
      <c r="AG195" s="431"/>
      <c r="AH195" s="223"/>
      <c r="AI195" s="407">
        <f t="shared" si="122"/>
        <v>0</v>
      </c>
      <c r="AJ195" s="223"/>
      <c r="AK195" s="407">
        <f t="shared" si="123"/>
        <v>0</v>
      </c>
      <c r="AL195" s="223">
        <v>8</v>
      </c>
      <c r="AM195" s="407">
        <f t="shared" si="124"/>
        <v>102.08</v>
      </c>
      <c r="AN195" s="223">
        <v>8</v>
      </c>
      <c r="AO195" s="407">
        <f t="shared" si="125"/>
        <v>102.08</v>
      </c>
      <c r="AP195" s="223">
        <v>2</v>
      </c>
      <c r="AQ195" s="407">
        <f t="shared" si="126"/>
        <v>25.52</v>
      </c>
      <c r="AR195" s="223">
        <v>2</v>
      </c>
      <c r="AS195" s="407">
        <f t="shared" si="127"/>
        <v>25.52</v>
      </c>
      <c r="AT195" s="223">
        <v>0</v>
      </c>
      <c r="AU195" s="407">
        <f t="shared" si="128"/>
        <v>0</v>
      </c>
      <c r="AV195" s="223">
        <v>2</v>
      </c>
      <c r="AW195" s="407">
        <f t="shared" si="129"/>
        <v>25.52</v>
      </c>
      <c r="AX195" s="223">
        <v>2</v>
      </c>
      <c r="AY195" s="407">
        <f t="shared" si="130"/>
        <v>25.52</v>
      </c>
      <c r="AZ195" s="223">
        <v>2</v>
      </c>
      <c r="BA195" s="407">
        <f t="shared" si="131"/>
        <v>25.52</v>
      </c>
      <c r="BB195" s="223">
        <v>2</v>
      </c>
      <c r="BC195" s="407">
        <f t="shared" si="132"/>
        <v>25.52</v>
      </c>
      <c r="BD195" s="223">
        <v>0</v>
      </c>
      <c r="BE195" s="407">
        <f t="shared" si="133"/>
        <v>0</v>
      </c>
      <c r="BF195" s="408">
        <f t="shared" si="134"/>
        <v>357.28</v>
      </c>
      <c r="BG195" s="408">
        <f t="shared" si="135"/>
        <v>357.28</v>
      </c>
      <c r="BH195" s="409" t="b">
        <f t="shared" si="136"/>
        <v>1</v>
      </c>
      <c r="BI195" s="408">
        <f t="shared" si="137"/>
        <v>0</v>
      </c>
      <c r="BJ195" s="410">
        <f t="shared" si="139"/>
        <v>21610194</v>
      </c>
      <c r="BK195" s="411">
        <v>348</v>
      </c>
      <c r="BL195" s="411">
        <v>5</v>
      </c>
      <c r="BM195" s="412">
        <f t="shared" si="140"/>
        <v>8</v>
      </c>
      <c r="BN195" s="412">
        <f t="shared" si="141"/>
        <v>12</v>
      </c>
      <c r="BO195" s="412">
        <f t="shared" si="142"/>
        <v>4</v>
      </c>
      <c r="BP195" s="412">
        <f t="shared" si="143"/>
        <v>4</v>
      </c>
      <c r="BQ195" s="413">
        <f t="shared" si="144"/>
        <v>11</v>
      </c>
      <c r="BR195" s="414">
        <f t="shared" si="138"/>
        <v>16</v>
      </c>
      <c r="BS195" s="414">
        <v>0</v>
      </c>
      <c r="BT195" s="414">
        <v>1</v>
      </c>
      <c r="BU195" s="414" t="s">
        <v>139</v>
      </c>
      <c r="BV195" s="414" t="str">
        <f t="shared" si="145"/>
        <v>0</v>
      </c>
      <c r="BW195" s="414" t="str">
        <f t="shared" si="146"/>
        <v>0</v>
      </c>
      <c r="BX195" s="414" t="str">
        <f t="shared" si="147"/>
        <v>1</v>
      </c>
      <c r="BY195" s="414" t="s">
        <v>23</v>
      </c>
      <c r="BZ195" s="408">
        <f t="shared" si="148"/>
        <v>0</v>
      </c>
      <c r="CA195" s="408">
        <f t="shared" si="149"/>
        <v>0</v>
      </c>
      <c r="CB195" s="408">
        <f t="shared" si="150"/>
        <v>102.08</v>
      </c>
      <c r="CC195" s="408">
        <f t="shared" si="151"/>
        <v>102.08</v>
      </c>
      <c r="CD195" s="408">
        <f t="shared" si="152"/>
        <v>25.52</v>
      </c>
      <c r="CE195" s="408">
        <f t="shared" si="153"/>
        <v>25.52</v>
      </c>
      <c r="CF195" s="408">
        <f t="shared" si="154"/>
        <v>0</v>
      </c>
      <c r="CG195" s="408">
        <f t="shared" si="155"/>
        <v>25.52</v>
      </c>
      <c r="CH195" s="408">
        <f t="shared" si="156"/>
        <v>25.52</v>
      </c>
      <c r="CI195" s="408">
        <f t="shared" si="157"/>
        <v>25.52</v>
      </c>
      <c r="CJ195" s="253">
        <f t="shared" si="158"/>
        <v>25.52</v>
      </c>
      <c r="CK195" s="253">
        <f t="shared" si="159"/>
        <v>0</v>
      </c>
    </row>
    <row r="196" spans="1:89" x14ac:dyDescent="0.3">
      <c r="B196" s="396">
        <v>116</v>
      </c>
      <c r="C196" s="191">
        <v>216011</v>
      </c>
      <c r="D196" s="191">
        <v>21610199</v>
      </c>
      <c r="E196" s="441" t="s">
        <v>204</v>
      </c>
      <c r="F196" s="108" t="s">
        <v>344</v>
      </c>
      <c r="G196" s="108" t="s">
        <v>345</v>
      </c>
      <c r="H196" s="399" t="s">
        <v>18</v>
      </c>
      <c r="I196" s="400"/>
      <c r="J196" s="399" t="s">
        <v>19</v>
      </c>
      <c r="K196" s="111">
        <f t="shared" si="161"/>
        <v>2</v>
      </c>
      <c r="L196" s="140" t="s">
        <v>20</v>
      </c>
      <c r="M196" s="401">
        <v>16</v>
      </c>
      <c r="N196" s="402">
        <f t="shared" si="160"/>
        <v>40</v>
      </c>
      <c r="O196" s="442">
        <v>40</v>
      </c>
      <c r="P196" s="110">
        <f t="shared" si="111"/>
        <v>92.8</v>
      </c>
      <c r="Q196" s="153" t="s">
        <v>139</v>
      </c>
      <c r="R196" s="113">
        <f t="shared" si="112"/>
        <v>2</v>
      </c>
      <c r="S196" s="114">
        <f t="shared" si="113"/>
        <v>92.8</v>
      </c>
      <c r="T196" s="113">
        <f t="shared" si="114"/>
        <v>0</v>
      </c>
      <c r="U196" s="115">
        <f t="shared" si="115"/>
        <v>0</v>
      </c>
      <c r="V196" s="113">
        <f t="shared" si="116"/>
        <v>0</v>
      </c>
      <c r="W196" s="115">
        <f t="shared" si="117"/>
        <v>0</v>
      </c>
      <c r="X196" s="113">
        <f t="shared" si="118"/>
        <v>0</v>
      </c>
      <c r="Y196" s="115">
        <f t="shared" si="119"/>
        <v>0</v>
      </c>
      <c r="Z196" s="116">
        <f t="shared" si="120"/>
        <v>92.8</v>
      </c>
      <c r="AA196" s="117" t="b">
        <f t="shared" si="121"/>
        <v>1</v>
      </c>
      <c r="AB196" s="400"/>
      <c r="AC196" s="426"/>
      <c r="AD196" s="399" t="s">
        <v>22</v>
      </c>
      <c r="AE196" s="108" t="s">
        <v>23</v>
      </c>
      <c r="AF196" s="427"/>
      <c r="AG196" s="428"/>
      <c r="AH196" s="22">
        <v>0</v>
      </c>
      <c r="AI196" s="407">
        <f t="shared" si="122"/>
        <v>0</v>
      </c>
      <c r="AJ196" s="22">
        <v>2</v>
      </c>
      <c r="AK196" s="407">
        <f t="shared" si="123"/>
        <v>92.8</v>
      </c>
      <c r="AL196" s="22"/>
      <c r="AM196" s="407">
        <f t="shared" si="124"/>
        <v>0</v>
      </c>
      <c r="AN196" s="22"/>
      <c r="AO196" s="407">
        <f t="shared" si="125"/>
        <v>0</v>
      </c>
      <c r="AP196" s="22"/>
      <c r="AQ196" s="407">
        <f t="shared" si="126"/>
        <v>0</v>
      </c>
      <c r="AR196" s="22"/>
      <c r="AS196" s="407">
        <f t="shared" si="127"/>
        <v>0</v>
      </c>
      <c r="AT196" s="22"/>
      <c r="AU196" s="407">
        <f t="shared" si="128"/>
        <v>0</v>
      </c>
      <c r="AV196" s="22"/>
      <c r="AW196" s="407">
        <f t="shared" si="129"/>
        <v>0</v>
      </c>
      <c r="AX196" s="22"/>
      <c r="AY196" s="407">
        <f t="shared" si="130"/>
        <v>0</v>
      </c>
      <c r="AZ196" s="22"/>
      <c r="BA196" s="407">
        <f t="shared" si="131"/>
        <v>0</v>
      </c>
      <c r="BB196" s="22"/>
      <c r="BC196" s="407">
        <f t="shared" si="132"/>
        <v>0</v>
      </c>
      <c r="BD196" s="22"/>
      <c r="BE196" s="407">
        <f t="shared" si="133"/>
        <v>0</v>
      </c>
      <c r="BF196" s="408">
        <f t="shared" si="134"/>
        <v>92.8</v>
      </c>
      <c r="BG196" s="408">
        <f t="shared" si="135"/>
        <v>92.8</v>
      </c>
      <c r="BH196" s="409" t="b">
        <f t="shared" si="136"/>
        <v>1</v>
      </c>
      <c r="BI196" s="408">
        <f t="shared" si="137"/>
        <v>0</v>
      </c>
      <c r="BJ196" s="410">
        <f t="shared" si="139"/>
        <v>21610199</v>
      </c>
      <c r="BK196" s="411">
        <v>348</v>
      </c>
      <c r="BL196" s="411">
        <v>5</v>
      </c>
      <c r="BM196" s="412">
        <f t="shared" si="140"/>
        <v>2</v>
      </c>
      <c r="BN196" s="412">
        <f t="shared" si="141"/>
        <v>0</v>
      </c>
      <c r="BO196" s="412">
        <f t="shared" si="142"/>
        <v>0</v>
      </c>
      <c r="BP196" s="412">
        <f t="shared" si="143"/>
        <v>0</v>
      </c>
      <c r="BQ196" s="413">
        <f t="shared" si="144"/>
        <v>40</v>
      </c>
      <c r="BR196" s="414">
        <f t="shared" si="138"/>
        <v>16</v>
      </c>
      <c r="BS196" s="414">
        <v>0</v>
      </c>
      <c r="BT196" s="414">
        <v>1</v>
      </c>
      <c r="BU196" s="414" t="s">
        <v>139</v>
      </c>
      <c r="BV196" s="414" t="str">
        <f t="shared" si="145"/>
        <v>0</v>
      </c>
      <c r="BW196" s="414" t="str">
        <f t="shared" si="146"/>
        <v>0</v>
      </c>
      <c r="BX196" s="414" t="str">
        <f t="shared" si="147"/>
        <v>1</v>
      </c>
      <c r="BY196" s="414" t="s">
        <v>23</v>
      </c>
      <c r="BZ196" s="408">
        <f t="shared" si="148"/>
        <v>0</v>
      </c>
      <c r="CA196" s="408">
        <f t="shared" si="149"/>
        <v>92.8</v>
      </c>
      <c r="CB196" s="408">
        <f t="shared" si="150"/>
        <v>0</v>
      </c>
      <c r="CC196" s="408">
        <f t="shared" si="151"/>
        <v>0</v>
      </c>
      <c r="CD196" s="408">
        <f t="shared" si="152"/>
        <v>0</v>
      </c>
      <c r="CE196" s="408">
        <f t="shared" si="153"/>
        <v>0</v>
      </c>
      <c r="CF196" s="408">
        <f t="shared" si="154"/>
        <v>0</v>
      </c>
      <c r="CG196" s="408">
        <f t="shared" si="155"/>
        <v>0</v>
      </c>
      <c r="CH196" s="408">
        <f t="shared" si="156"/>
        <v>0</v>
      </c>
      <c r="CI196" s="408">
        <f t="shared" si="157"/>
        <v>0</v>
      </c>
      <c r="CJ196" s="253">
        <f t="shared" si="158"/>
        <v>0</v>
      </c>
      <c r="CK196" s="253">
        <f t="shared" si="159"/>
        <v>0</v>
      </c>
    </row>
    <row r="197" spans="1:89" s="218" customFormat="1" x14ac:dyDescent="0.3">
      <c r="B197" s="415">
        <v>116</v>
      </c>
      <c r="C197" s="219">
        <v>216011</v>
      </c>
      <c r="D197" s="219">
        <v>21610199</v>
      </c>
      <c r="E197" s="443" t="s">
        <v>204</v>
      </c>
      <c r="F197" s="198" t="s">
        <v>344</v>
      </c>
      <c r="G197" s="198" t="s">
        <v>345</v>
      </c>
      <c r="H197" s="418" t="s">
        <v>18</v>
      </c>
      <c r="I197" s="415"/>
      <c r="J197" s="418" t="s">
        <v>19</v>
      </c>
      <c r="K197" s="200">
        <f t="shared" si="161"/>
        <v>22</v>
      </c>
      <c r="L197" s="221" t="s">
        <v>20</v>
      </c>
      <c r="M197" s="401">
        <v>16</v>
      </c>
      <c r="N197" s="402">
        <f t="shared" si="160"/>
        <v>40</v>
      </c>
      <c r="O197" s="444">
        <v>40</v>
      </c>
      <c r="P197" s="110">
        <f t="shared" ref="P197:P268" si="162">(O197*(M197/100+1))*K197</f>
        <v>1020.8</v>
      </c>
      <c r="Q197" s="195" t="s">
        <v>139</v>
      </c>
      <c r="R197" s="113">
        <f t="shared" ref="R197:R268" si="163">AH197+AJ197+AL197</f>
        <v>3</v>
      </c>
      <c r="S197" s="114">
        <f t="shared" ref="S197:S268" si="164">R197*(O197*(M197/100+1))</f>
        <v>139.19999999999999</v>
      </c>
      <c r="T197" s="113">
        <f t="shared" ref="T197:T268" si="165">AN197+AP197+AR197</f>
        <v>7</v>
      </c>
      <c r="U197" s="115">
        <f t="shared" ref="U197:U268" si="166">T197*(O197*(M197/100+1))</f>
        <v>324.8</v>
      </c>
      <c r="V197" s="113">
        <f t="shared" ref="V197:V268" si="167">AT197+AV197+AX197</f>
        <v>6</v>
      </c>
      <c r="W197" s="115">
        <f t="shared" ref="W197:W268" si="168">V197*(O197*(M197/100+1))</f>
        <v>278.39999999999998</v>
      </c>
      <c r="X197" s="113">
        <f t="shared" ref="X197:X268" si="169">AZ197+BB197+BD197</f>
        <v>6</v>
      </c>
      <c r="Y197" s="115">
        <f t="shared" ref="Y197:Y268" si="170">X197*(O197*(M197/100+1))</f>
        <v>278.39999999999998</v>
      </c>
      <c r="Z197" s="116">
        <f t="shared" ref="Z197:Z268" si="171">S197+U197+W197+Y197</f>
        <v>1020.8</v>
      </c>
      <c r="AA197" s="117" t="b">
        <f t="shared" ref="AA197:AA268" si="172">K197=(SUM(X197,V197,T197,R197))</f>
        <v>1</v>
      </c>
      <c r="AB197" s="415"/>
      <c r="AC197" s="429"/>
      <c r="AD197" s="399" t="s">
        <v>22</v>
      </c>
      <c r="AE197" s="108" t="s">
        <v>23</v>
      </c>
      <c r="AF197" s="430"/>
      <c r="AG197" s="431"/>
      <c r="AH197" s="223"/>
      <c r="AI197" s="407">
        <f t="shared" ref="AI197:AI268" si="173">AH197*(O197*(M197/100+1))</f>
        <v>0</v>
      </c>
      <c r="AJ197" s="223"/>
      <c r="AK197" s="407">
        <f t="shared" ref="AK197:AK268" si="174">AJ197*(O197*(M197/100+1))</f>
        <v>0</v>
      </c>
      <c r="AL197" s="223">
        <v>3</v>
      </c>
      <c r="AM197" s="407">
        <f t="shared" ref="AM197:AM268" si="175">AL197*(O197*(M197/100+1))</f>
        <v>139.19999999999999</v>
      </c>
      <c r="AN197" s="223">
        <v>3</v>
      </c>
      <c r="AO197" s="407">
        <f t="shared" ref="AO197:AO268" si="176">AN197*(O197*(M197/100+1))</f>
        <v>139.19999999999999</v>
      </c>
      <c r="AP197" s="223">
        <v>2</v>
      </c>
      <c r="AQ197" s="407">
        <f t="shared" ref="AQ197:AQ268" si="177">AP197*(O197*(M197/100+1))</f>
        <v>92.8</v>
      </c>
      <c r="AR197" s="223">
        <v>2</v>
      </c>
      <c r="AS197" s="407">
        <f t="shared" ref="AS197:AS268" si="178">AR197*(O197*(M197/100+1))</f>
        <v>92.8</v>
      </c>
      <c r="AT197" s="223">
        <v>2</v>
      </c>
      <c r="AU197" s="407">
        <f t="shared" ref="AU197:AU268" si="179">AT197*(O197*(M197/100+1))</f>
        <v>92.8</v>
      </c>
      <c r="AV197" s="223">
        <v>2</v>
      </c>
      <c r="AW197" s="407">
        <f t="shared" ref="AW197:AW268" si="180">AV197*(O197*(M197/100+1))</f>
        <v>92.8</v>
      </c>
      <c r="AX197" s="223">
        <v>2</v>
      </c>
      <c r="AY197" s="407">
        <f t="shared" ref="AY197:AY268" si="181">AX197*(O197*(M197/100+1))</f>
        <v>92.8</v>
      </c>
      <c r="AZ197" s="223">
        <v>2</v>
      </c>
      <c r="BA197" s="407">
        <f t="shared" ref="BA197:BA268" si="182">AZ197*(O197*(M197/100+1))</f>
        <v>92.8</v>
      </c>
      <c r="BB197" s="223">
        <v>2</v>
      </c>
      <c r="BC197" s="407">
        <f t="shared" ref="BC197:BC268" si="183">BB197*(O197*(M197/100+1))</f>
        <v>92.8</v>
      </c>
      <c r="BD197" s="223">
        <v>2</v>
      </c>
      <c r="BE197" s="407">
        <f t="shared" ref="BE197:BE268" si="184">BD197*(O197*(M197/100+1))</f>
        <v>92.8</v>
      </c>
      <c r="BF197" s="408">
        <f t="shared" ref="BF197:BF268" si="185">SUM(R197,T197,V197,X197)*(O197*(M197/100+1))</f>
        <v>1020.8</v>
      </c>
      <c r="BG197" s="408">
        <f t="shared" ref="BG197:BG268" si="186">SUM(BE197,BC197,BA197,AY197,AW197,AU197,AS197,AQ197,AO197,AM197,AK197,AI197)</f>
        <v>1020.8</v>
      </c>
      <c r="BH197" s="409" t="b">
        <f t="shared" ref="BH197:BH268" si="187">BF197=BG197</f>
        <v>1</v>
      </c>
      <c r="BI197" s="408">
        <f t="shared" ref="BI197:BI268" si="188">BF197-BG197</f>
        <v>0</v>
      </c>
      <c r="BJ197" s="410">
        <f t="shared" si="139"/>
        <v>21610199</v>
      </c>
      <c r="BK197" s="411">
        <v>348</v>
      </c>
      <c r="BL197" s="411">
        <v>5</v>
      </c>
      <c r="BM197" s="412">
        <f t="shared" si="140"/>
        <v>3</v>
      </c>
      <c r="BN197" s="412">
        <f t="shared" si="141"/>
        <v>7</v>
      </c>
      <c r="BO197" s="412">
        <f t="shared" si="142"/>
        <v>6</v>
      </c>
      <c r="BP197" s="412">
        <f t="shared" si="143"/>
        <v>6</v>
      </c>
      <c r="BQ197" s="413">
        <f t="shared" si="144"/>
        <v>40</v>
      </c>
      <c r="BR197" s="414">
        <f t="shared" ref="BR197:BR268" si="189">M197</f>
        <v>16</v>
      </c>
      <c r="BS197" s="414">
        <v>0</v>
      </c>
      <c r="BT197" s="414">
        <v>1</v>
      </c>
      <c r="BU197" s="414" t="s">
        <v>139</v>
      </c>
      <c r="BV197" s="414" t="str">
        <f t="shared" si="145"/>
        <v>0</v>
      </c>
      <c r="BW197" s="414" t="str">
        <f t="shared" si="146"/>
        <v>0</v>
      </c>
      <c r="BX197" s="414" t="str">
        <f t="shared" si="147"/>
        <v>1</v>
      </c>
      <c r="BY197" s="414" t="s">
        <v>23</v>
      </c>
      <c r="BZ197" s="408">
        <f t="shared" si="148"/>
        <v>0</v>
      </c>
      <c r="CA197" s="408">
        <f t="shared" si="149"/>
        <v>0</v>
      </c>
      <c r="CB197" s="408">
        <f t="shared" si="150"/>
        <v>139.19999999999999</v>
      </c>
      <c r="CC197" s="408">
        <f t="shared" si="151"/>
        <v>139.19999999999999</v>
      </c>
      <c r="CD197" s="408">
        <f t="shared" si="152"/>
        <v>92.8</v>
      </c>
      <c r="CE197" s="408">
        <f t="shared" si="153"/>
        <v>92.8</v>
      </c>
      <c r="CF197" s="408">
        <f t="shared" si="154"/>
        <v>92.8</v>
      </c>
      <c r="CG197" s="408">
        <f t="shared" si="155"/>
        <v>92.8</v>
      </c>
      <c r="CH197" s="408">
        <f t="shared" si="156"/>
        <v>92.8</v>
      </c>
      <c r="CI197" s="408">
        <f t="shared" si="157"/>
        <v>92.8</v>
      </c>
      <c r="CJ197" s="253">
        <f t="shared" si="158"/>
        <v>92.8</v>
      </c>
      <c r="CK197" s="253">
        <f t="shared" si="159"/>
        <v>92.8</v>
      </c>
    </row>
    <row r="198" spans="1:89" x14ac:dyDescent="0.3">
      <c r="B198" s="396">
        <v>117</v>
      </c>
      <c r="C198" s="191">
        <v>216011</v>
      </c>
      <c r="D198" s="191">
        <v>21610094</v>
      </c>
      <c r="E198" s="441" t="s">
        <v>205</v>
      </c>
      <c r="F198" s="108" t="s">
        <v>344</v>
      </c>
      <c r="G198" s="108" t="s">
        <v>345</v>
      </c>
      <c r="H198" s="399" t="s">
        <v>18</v>
      </c>
      <c r="I198" s="400"/>
      <c r="J198" s="399" t="s">
        <v>19</v>
      </c>
      <c r="K198" s="111">
        <f t="shared" si="161"/>
        <v>1</v>
      </c>
      <c r="L198" s="140" t="s">
        <v>20</v>
      </c>
      <c r="M198" s="401">
        <v>16</v>
      </c>
      <c r="N198" s="402">
        <f t="shared" si="160"/>
        <v>40</v>
      </c>
      <c r="O198" s="442">
        <v>40</v>
      </c>
      <c r="P198" s="110">
        <f t="shared" si="162"/>
        <v>46.4</v>
      </c>
      <c r="Q198" s="153" t="s">
        <v>139</v>
      </c>
      <c r="R198" s="113">
        <f t="shared" si="163"/>
        <v>1</v>
      </c>
      <c r="S198" s="114">
        <f t="shared" si="164"/>
        <v>46.4</v>
      </c>
      <c r="T198" s="113">
        <f t="shared" si="165"/>
        <v>0</v>
      </c>
      <c r="U198" s="115">
        <f t="shared" si="166"/>
        <v>0</v>
      </c>
      <c r="V198" s="113">
        <f t="shared" si="167"/>
        <v>0</v>
      </c>
      <c r="W198" s="115">
        <f t="shared" si="168"/>
        <v>0</v>
      </c>
      <c r="X198" s="113">
        <f t="shared" si="169"/>
        <v>0</v>
      </c>
      <c r="Y198" s="115">
        <f t="shared" si="170"/>
        <v>0</v>
      </c>
      <c r="Z198" s="116">
        <f t="shared" si="171"/>
        <v>46.4</v>
      </c>
      <c r="AA198" s="117" t="b">
        <f t="shared" si="172"/>
        <v>1</v>
      </c>
      <c r="AB198" s="400"/>
      <c r="AC198" s="426"/>
      <c r="AD198" s="399" t="s">
        <v>22</v>
      </c>
      <c r="AE198" s="108" t="s">
        <v>23</v>
      </c>
      <c r="AF198" s="427"/>
      <c r="AG198" s="428"/>
      <c r="AH198" s="22">
        <v>0</v>
      </c>
      <c r="AI198" s="407">
        <f t="shared" si="173"/>
        <v>0</v>
      </c>
      <c r="AJ198" s="22">
        <v>1</v>
      </c>
      <c r="AK198" s="407">
        <f t="shared" si="174"/>
        <v>46.4</v>
      </c>
      <c r="AL198" s="22"/>
      <c r="AM198" s="407">
        <f t="shared" si="175"/>
        <v>0</v>
      </c>
      <c r="AN198" s="22"/>
      <c r="AO198" s="407">
        <f t="shared" si="176"/>
        <v>0</v>
      </c>
      <c r="AP198" s="22"/>
      <c r="AQ198" s="407">
        <f t="shared" si="177"/>
        <v>0</v>
      </c>
      <c r="AR198" s="22"/>
      <c r="AS198" s="407">
        <f t="shared" si="178"/>
        <v>0</v>
      </c>
      <c r="AT198" s="22"/>
      <c r="AU198" s="407">
        <f t="shared" si="179"/>
        <v>0</v>
      </c>
      <c r="AV198" s="22"/>
      <c r="AW198" s="407">
        <f t="shared" si="180"/>
        <v>0</v>
      </c>
      <c r="AX198" s="22"/>
      <c r="AY198" s="407">
        <f t="shared" si="181"/>
        <v>0</v>
      </c>
      <c r="AZ198" s="22"/>
      <c r="BA198" s="407">
        <f t="shared" si="182"/>
        <v>0</v>
      </c>
      <c r="BB198" s="22"/>
      <c r="BC198" s="407">
        <f t="shared" si="183"/>
        <v>0</v>
      </c>
      <c r="BD198" s="22"/>
      <c r="BE198" s="407">
        <f t="shared" si="184"/>
        <v>0</v>
      </c>
      <c r="BF198" s="408">
        <f t="shared" si="185"/>
        <v>46.4</v>
      </c>
      <c r="BG198" s="408">
        <f t="shared" si="186"/>
        <v>46.4</v>
      </c>
      <c r="BH198" s="409" t="b">
        <f t="shared" si="187"/>
        <v>1</v>
      </c>
      <c r="BI198" s="408">
        <f t="shared" si="188"/>
        <v>0</v>
      </c>
      <c r="BJ198" s="410">
        <f t="shared" ref="BJ198:BJ269" si="190">D198</f>
        <v>21610094</v>
      </c>
      <c r="BK198" s="411">
        <v>348</v>
      </c>
      <c r="BL198" s="411">
        <v>5</v>
      </c>
      <c r="BM198" s="412">
        <f t="shared" ref="BM198:BM269" si="191">R198</f>
        <v>1</v>
      </c>
      <c r="BN198" s="412">
        <f t="shared" ref="BN198:BN269" si="192">T198</f>
        <v>0</v>
      </c>
      <c r="BO198" s="412">
        <f t="shared" ref="BO198:BO269" si="193">V198</f>
        <v>0</v>
      </c>
      <c r="BP198" s="412">
        <f t="shared" ref="BP198:BP269" si="194">X198</f>
        <v>0</v>
      </c>
      <c r="BQ198" s="413">
        <f t="shared" ref="BQ198:BQ269" si="195">N198</f>
        <v>40</v>
      </c>
      <c r="BR198" s="414">
        <f t="shared" si="189"/>
        <v>16</v>
      </c>
      <c r="BS198" s="414">
        <v>0</v>
      </c>
      <c r="BT198" s="414">
        <v>1</v>
      </c>
      <c r="BU198" s="414" t="s">
        <v>139</v>
      </c>
      <c r="BV198" s="414" t="str">
        <f t="shared" ref="BV198:BX269" si="196">IF(AB198 = "X", "1", "0")</f>
        <v>0</v>
      </c>
      <c r="BW198" s="414" t="str">
        <f t="shared" ref="BW198:BW269" si="197">IF(AC198 = "X", "1", "0")</f>
        <v>0</v>
      </c>
      <c r="BX198" s="414" t="str">
        <f t="shared" ref="BX198:BX269" si="198">IF(AD198 = "X", "1", "0")</f>
        <v>1</v>
      </c>
      <c r="BY198" s="414" t="s">
        <v>23</v>
      </c>
      <c r="BZ198" s="408">
        <f t="shared" ref="BZ198:BZ269" si="199">AI198</f>
        <v>0</v>
      </c>
      <c r="CA198" s="408">
        <f t="shared" ref="CA198:CA269" si="200">AK198</f>
        <v>46.4</v>
      </c>
      <c r="CB198" s="408">
        <f t="shared" ref="CB198:CB269" si="201">AM198</f>
        <v>0</v>
      </c>
      <c r="CC198" s="408">
        <f t="shared" ref="CC198:CC269" si="202">AO198</f>
        <v>0</v>
      </c>
      <c r="CD198" s="408">
        <f t="shared" ref="CD198:CD269" si="203">AQ198</f>
        <v>0</v>
      </c>
      <c r="CE198" s="408">
        <f t="shared" ref="CE198:CE269" si="204">AS198</f>
        <v>0</v>
      </c>
      <c r="CF198" s="408">
        <f t="shared" ref="CF198:CF269" si="205">AU198</f>
        <v>0</v>
      </c>
      <c r="CG198" s="408">
        <f t="shared" ref="CG198:CG269" si="206">AW198</f>
        <v>0</v>
      </c>
      <c r="CH198" s="408">
        <f t="shared" ref="CH198:CH269" si="207">AY198</f>
        <v>0</v>
      </c>
      <c r="CI198" s="408">
        <f t="shared" ref="CI198:CI269" si="208">BA198</f>
        <v>0</v>
      </c>
      <c r="CJ198" s="253">
        <f t="shared" ref="CJ198:CJ269" si="209">BC198</f>
        <v>0</v>
      </c>
      <c r="CK198" s="253">
        <f t="shared" ref="CK198:CK269" si="210">BE198</f>
        <v>0</v>
      </c>
    </row>
    <row r="199" spans="1:89" s="218" customFormat="1" x14ac:dyDescent="0.3">
      <c r="B199" s="415">
        <v>117</v>
      </c>
      <c r="C199" s="219">
        <v>216011</v>
      </c>
      <c r="D199" s="219">
        <v>21610094</v>
      </c>
      <c r="E199" s="443" t="s">
        <v>205</v>
      </c>
      <c r="F199" s="198" t="s">
        <v>344</v>
      </c>
      <c r="G199" s="198" t="s">
        <v>345</v>
      </c>
      <c r="H199" s="418" t="s">
        <v>18</v>
      </c>
      <c r="I199" s="415"/>
      <c r="J199" s="418" t="s">
        <v>19</v>
      </c>
      <c r="K199" s="200">
        <f t="shared" si="161"/>
        <v>23</v>
      </c>
      <c r="L199" s="221" t="s">
        <v>20</v>
      </c>
      <c r="M199" s="401">
        <v>16</v>
      </c>
      <c r="N199" s="402">
        <f t="shared" ref="N199:N270" si="211">ROUND(O199,2)</f>
        <v>38</v>
      </c>
      <c r="O199" s="444">
        <v>38</v>
      </c>
      <c r="P199" s="110">
        <f t="shared" si="162"/>
        <v>1013.8399999999999</v>
      </c>
      <c r="Q199" s="195" t="s">
        <v>139</v>
      </c>
      <c r="R199" s="113">
        <f t="shared" si="163"/>
        <v>3</v>
      </c>
      <c r="S199" s="114">
        <f t="shared" si="164"/>
        <v>132.24</v>
      </c>
      <c r="T199" s="113">
        <f t="shared" si="165"/>
        <v>8</v>
      </c>
      <c r="U199" s="115">
        <f t="shared" si="166"/>
        <v>352.64</v>
      </c>
      <c r="V199" s="113">
        <f t="shared" si="167"/>
        <v>6</v>
      </c>
      <c r="W199" s="115">
        <f t="shared" si="168"/>
        <v>264.48</v>
      </c>
      <c r="X199" s="113">
        <f t="shared" si="169"/>
        <v>6</v>
      </c>
      <c r="Y199" s="115">
        <f t="shared" si="170"/>
        <v>264.48</v>
      </c>
      <c r="Z199" s="116">
        <f t="shared" si="171"/>
        <v>1013.84</v>
      </c>
      <c r="AA199" s="117" t="b">
        <f t="shared" si="172"/>
        <v>1</v>
      </c>
      <c r="AB199" s="415"/>
      <c r="AC199" s="429"/>
      <c r="AD199" s="399" t="s">
        <v>22</v>
      </c>
      <c r="AE199" s="108" t="s">
        <v>23</v>
      </c>
      <c r="AF199" s="430"/>
      <c r="AG199" s="431"/>
      <c r="AH199" s="223"/>
      <c r="AI199" s="407">
        <f t="shared" si="173"/>
        <v>0</v>
      </c>
      <c r="AJ199" s="223"/>
      <c r="AK199" s="407">
        <f t="shared" si="174"/>
        <v>0</v>
      </c>
      <c r="AL199" s="223">
        <v>3</v>
      </c>
      <c r="AM199" s="407">
        <f t="shared" si="175"/>
        <v>132.24</v>
      </c>
      <c r="AN199" s="223">
        <v>4</v>
      </c>
      <c r="AO199" s="407">
        <f t="shared" si="176"/>
        <v>176.32</v>
      </c>
      <c r="AP199" s="223">
        <v>2</v>
      </c>
      <c r="AQ199" s="407">
        <f t="shared" si="177"/>
        <v>88.16</v>
      </c>
      <c r="AR199" s="223">
        <v>2</v>
      </c>
      <c r="AS199" s="407">
        <f t="shared" si="178"/>
        <v>88.16</v>
      </c>
      <c r="AT199" s="223">
        <v>2</v>
      </c>
      <c r="AU199" s="407">
        <f t="shared" si="179"/>
        <v>88.16</v>
      </c>
      <c r="AV199" s="223">
        <v>2</v>
      </c>
      <c r="AW199" s="407">
        <f t="shared" si="180"/>
        <v>88.16</v>
      </c>
      <c r="AX199" s="223">
        <v>2</v>
      </c>
      <c r="AY199" s="407">
        <f t="shared" si="181"/>
        <v>88.16</v>
      </c>
      <c r="AZ199" s="223">
        <v>2</v>
      </c>
      <c r="BA199" s="407">
        <f t="shared" si="182"/>
        <v>88.16</v>
      </c>
      <c r="BB199" s="223">
        <v>2</v>
      </c>
      <c r="BC199" s="407">
        <f t="shared" si="183"/>
        <v>88.16</v>
      </c>
      <c r="BD199" s="223">
        <v>2</v>
      </c>
      <c r="BE199" s="407">
        <f t="shared" si="184"/>
        <v>88.16</v>
      </c>
      <c r="BF199" s="408">
        <f t="shared" si="185"/>
        <v>1013.8399999999999</v>
      </c>
      <c r="BG199" s="408">
        <f t="shared" si="186"/>
        <v>1013.8399999999999</v>
      </c>
      <c r="BH199" s="409" t="b">
        <f t="shared" si="187"/>
        <v>1</v>
      </c>
      <c r="BI199" s="408">
        <f t="shared" si="188"/>
        <v>0</v>
      </c>
      <c r="BJ199" s="410">
        <f t="shared" si="190"/>
        <v>21610094</v>
      </c>
      <c r="BK199" s="411">
        <v>348</v>
      </c>
      <c r="BL199" s="411">
        <v>5</v>
      </c>
      <c r="BM199" s="412">
        <f t="shared" si="191"/>
        <v>3</v>
      </c>
      <c r="BN199" s="412">
        <f t="shared" si="192"/>
        <v>8</v>
      </c>
      <c r="BO199" s="412">
        <f t="shared" si="193"/>
        <v>6</v>
      </c>
      <c r="BP199" s="412">
        <f t="shared" si="194"/>
        <v>6</v>
      </c>
      <c r="BQ199" s="413">
        <f t="shared" si="195"/>
        <v>38</v>
      </c>
      <c r="BR199" s="414">
        <f t="shared" si="189"/>
        <v>16</v>
      </c>
      <c r="BS199" s="414">
        <v>0</v>
      </c>
      <c r="BT199" s="414">
        <v>1</v>
      </c>
      <c r="BU199" s="414" t="s">
        <v>139</v>
      </c>
      <c r="BV199" s="414" t="str">
        <f t="shared" si="196"/>
        <v>0</v>
      </c>
      <c r="BW199" s="414" t="str">
        <f t="shared" si="197"/>
        <v>0</v>
      </c>
      <c r="BX199" s="414" t="str">
        <f t="shared" si="198"/>
        <v>1</v>
      </c>
      <c r="BY199" s="414" t="s">
        <v>23</v>
      </c>
      <c r="BZ199" s="408">
        <f t="shared" si="199"/>
        <v>0</v>
      </c>
      <c r="CA199" s="408">
        <f t="shared" si="200"/>
        <v>0</v>
      </c>
      <c r="CB199" s="408">
        <f t="shared" si="201"/>
        <v>132.24</v>
      </c>
      <c r="CC199" s="408">
        <f t="shared" si="202"/>
        <v>176.32</v>
      </c>
      <c r="CD199" s="408">
        <f t="shared" si="203"/>
        <v>88.16</v>
      </c>
      <c r="CE199" s="408">
        <f t="shared" si="204"/>
        <v>88.16</v>
      </c>
      <c r="CF199" s="408">
        <f t="shared" si="205"/>
        <v>88.16</v>
      </c>
      <c r="CG199" s="408">
        <f t="shared" si="206"/>
        <v>88.16</v>
      </c>
      <c r="CH199" s="408">
        <f t="shared" si="207"/>
        <v>88.16</v>
      </c>
      <c r="CI199" s="408">
        <f t="shared" si="208"/>
        <v>88.16</v>
      </c>
      <c r="CJ199" s="253">
        <f t="shared" si="209"/>
        <v>88.16</v>
      </c>
      <c r="CK199" s="253">
        <f t="shared" si="210"/>
        <v>88.16</v>
      </c>
    </row>
    <row r="200" spans="1:89" x14ac:dyDescent="0.3">
      <c r="B200" s="396">
        <v>118</v>
      </c>
      <c r="C200" s="191">
        <v>216011</v>
      </c>
      <c r="D200" s="190">
        <v>21610113</v>
      </c>
      <c r="E200" s="447" t="s">
        <v>221</v>
      </c>
      <c r="F200" s="108" t="s">
        <v>344</v>
      </c>
      <c r="G200" s="108" t="s">
        <v>345</v>
      </c>
      <c r="H200" s="399" t="s">
        <v>18</v>
      </c>
      <c r="I200" s="400"/>
      <c r="J200" s="399" t="s">
        <v>19</v>
      </c>
      <c r="K200" s="111">
        <f t="shared" si="161"/>
        <v>2</v>
      </c>
      <c r="L200" s="142" t="s">
        <v>208</v>
      </c>
      <c r="M200" s="401">
        <v>16</v>
      </c>
      <c r="N200" s="402">
        <f t="shared" si="211"/>
        <v>224</v>
      </c>
      <c r="O200" s="442">
        <v>224</v>
      </c>
      <c r="P200" s="110">
        <f t="shared" si="162"/>
        <v>519.67999999999995</v>
      </c>
      <c r="Q200" s="153" t="s">
        <v>139</v>
      </c>
      <c r="R200" s="113">
        <f t="shared" si="163"/>
        <v>2</v>
      </c>
      <c r="S200" s="114">
        <f t="shared" si="164"/>
        <v>519.67999999999995</v>
      </c>
      <c r="T200" s="113">
        <f t="shared" si="165"/>
        <v>0</v>
      </c>
      <c r="U200" s="115">
        <f t="shared" si="166"/>
        <v>0</v>
      </c>
      <c r="V200" s="113">
        <f t="shared" si="167"/>
        <v>0</v>
      </c>
      <c r="W200" s="115">
        <f t="shared" si="168"/>
        <v>0</v>
      </c>
      <c r="X200" s="113">
        <f t="shared" si="169"/>
        <v>0</v>
      </c>
      <c r="Y200" s="115">
        <f t="shared" si="170"/>
        <v>0</v>
      </c>
      <c r="Z200" s="116">
        <f t="shared" si="171"/>
        <v>519.67999999999995</v>
      </c>
      <c r="AA200" s="117" t="b">
        <f t="shared" si="172"/>
        <v>1</v>
      </c>
      <c r="AB200" s="400"/>
      <c r="AC200" s="426"/>
      <c r="AD200" s="399" t="s">
        <v>22</v>
      </c>
      <c r="AE200" s="108" t="s">
        <v>23</v>
      </c>
      <c r="AF200" s="427"/>
      <c r="AG200" s="428"/>
      <c r="AH200" s="22">
        <v>0</v>
      </c>
      <c r="AI200" s="407">
        <f t="shared" si="173"/>
        <v>0</v>
      </c>
      <c r="AJ200" s="22">
        <v>2</v>
      </c>
      <c r="AK200" s="407">
        <f t="shared" si="174"/>
        <v>519.67999999999995</v>
      </c>
      <c r="AL200" s="22"/>
      <c r="AM200" s="407">
        <f t="shared" si="175"/>
        <v>0</v>
      </c>
      <c r="AN200" s="22"/>
      <c r="AO200" s="407">
        <f t="shared" si="176"/>
        <v>0</v>
      </c>
      <c r="AP200" s="22"/>
      <c r="AQ200" s="407">
        <f t="shared" si="177"/>
        <v>0</v>
      </c>
      <c r="AR200" s="22"/>
      <c r="AS200" s="407">
        <f t="shared" si="178"/>
        <v>0</v>
      </c>
      <c r="AT200" s="22"/>
      <c r="AU200" s="407">
        <f t="shared" si="179"/>
        <v>0</v>
      </c>
      <c r="AV200" s="22"/>
      <c r="AW200" s="407">
        <f t="shared" si="180"/>
        <v>0</v>
      </c>
      <c r="AX200" s="22"/>
      <c r="AY200" s="407">
        <f t="shared" si="181"/>
        <v>0</v>
      </c>
      <c r="AZ200" s="22"/>
      <c r="BA200" s="407">
        <f t="shared" si="182"/>
        <v>0</v>
      </c>
      <c r="BB200" s="22"/>
      <c r="BC200" s="407">
        <f t="shared" si="183"/>
        <v>0</v>
      </c>
      <c r="BD200" s="22"/>
      <c r="BE200" s="407">
        <f t="shared" si="184"/>
        <v>0</v>
      </c>
      <c r="BF200" s="408">
        <f t="shared" si="185"/>
        <v>519.67999999999995</v>
      </c>
      <c r="BG200" s="408">
        <f t="shared" si="186"/>
        <v>519.67999999999995</v>
      </c>
      <c r="BH200" s="409" t="b">
        <f t="shared" si="187"/>
        <v>1</v>
      </c>
      <c r="BI200" s="408">
        <f t="shared" si="188"/>
        <v>0</v>
      </c>
      <c r="BJ200" s="410">
        <f t="shared" si="190"/>
        <v>21610113</v>
      </c>
      <c r="BK200" s="411">
        <v>348</v>
      </c>
      <c r="BL200" s="411">
        <v>5</v>
      </c>
      <c r="BM200" s="412">
        <f t="shared" si="191"/>
        <v>2</v>
      </c>
      <c r="BN200" s="412">
        <f t="shared" si="192"/>
        <v>0</v>
      </c>
      <c r="BO200" s="412">
        <f t="shared" si="193"/>
        <v>0</v>
      </c>
      <c r="BP200" s="412">
        <f t="shared" si="194"/>
        <v>0</v>
      </c>
      <c r="BQ200" s="413">
        <f t="shared" si="195"/>
        <v>224</v>
      </c>
      <c r="BR200" s="414">
        <f t="shared" si="189"/>
        <v>16</v>
      </c>
      <c r="BS200" s="414">
        <v>0</v>
      </c>
      <c r="BT200" s="414">
        <v>1</v>
      </c>
      <c r="BU200" s="414" t="s">
        <v>139</v>
      </c>
      <c r="BV200" s="414" t="str">
        <f t="shared" si="196"/>
        <v>0</v>
      </c>
      <c r="BW200" s="414" t="str">
        <f t="shared" si="197"/>
        <v>0</v>
      </c>
      <c r="BX200" s="414" t="str">
        <f t="shared" si="198"/>
        <v>1</v>
      </c>
      <c r="BY200" s="414" t="s">
        <v>23</v>
      </c>
      <c r="BZ200" s="408">
        <f t="shared" si="199"/>
        <v>0</v>
      </c>
      <c r="CA200" s="408">
        <f t="shared" si="200"/>
        <v>519.67999999999995</v>
      </c>
      <c r="CB200" s="408">
        <f t="shared" si="201"/>
        <v>0</v>
      </c>
      <c r="CC200" s="408">
        <f t="shared" si="202"/>
        <v>0</v>
      </c>
      <c r="CD200" s="408">
        <f t="shared" si="203"/>
        <v>0</v>
      </c>
      <c r="CE200" s="408">
        <f t="shared" si="204"/>
        <v>0</v>
      </c>
      <c r="CF200" s="408">
        <f t="shared" si="205"/>
        <v>0</v>
      </c>
      <c r="CG200" s="408">
        <f t="shared" si="206"/>
        <v>0</v>
      </c>
      <c r="CH200" s="408">
        <f t="shared" si="207"/>
        <v>0</v>
      </c>
      <c r="CI200" s="408">
        <f t="shared" si="208"/>
        <v>0</v>
      </c>
      <c r="CJ200" s="253">
        <f t="shared" si="209"/>
        <v>0</v>
      </c>
      <c r="CK200" s="253">
        <f t="shared" si="210"/>
        <v>0</v>
      </c>
    </row>
    <row r="201" spans="1:89" s="218" customFormat="1" x14ac:dyDescent="0.3">
      <c r="B201" s="415">
        <v>118</v>
      </c>
      <c r="C201" s="219">
        <v>216011</v>
      </c>
      <c r="D201" s="219">
        <v>21610113</v>
      </c>
      <c r="E201" s="443" t="s">
        <v>221</v>
      </c>
      <c r="F201" s="198" t="s">
        <v>344</v>
      </c>
      <c r="G201" s="198" t="s">
        <v>345</v>
      </c>
      <c r="H201" s="418" t="s">
        <v>18</v>
      </c>
      <c r="I201" s="415"/>
      <c r="J201" s="418" t="s">
        <v>19</v>
      </c>
      <c r="K201" s="200">
        <f t="shared" si="161"/>
        <v>4</v>
      </c>
      <c r="L201" s="224" t="s">
        <v>208</v>
      </c>
      <c r="M201" s="401">
        <v>16</v>
      </c>
      <c r="N201" s="402">
        <f t="shared" si="211"/>
        <v>160</v>
      </c>
      <c r="O201" s="444">
        <v>160</v>
      </c>
      <c r="P201" s="110">
        <f t="shared" si="162"/>
        <v>742.4</v>
      </c>
      <c r="Q201" s="195" t="s">
        <v>139</v>
      </c>
      <c r="R201" s="113">
        <f t="shared" si="163"/>
        <v>2</v>
      </c>
      <c r="S201" s="114">
        <f t="shared" si="164"/>
        <v>371.2</v>
      </c>
      <c r="T201" s="113">
        <f t="shared" si="165"/>
        <v>2</v>
      </c>
      <c r="U201" s="115">
        <f t="shared" si="166"/>
        <v>371.2</v>
      </c>
      <c r="V201" s="113">
        <f t="shared" si="167"/>
        <v>0</v>
      </c>
      <c r="W201" s="115">
        <f t="shared" si="168"/>
        <v>0</v>
      </c>
      <c r="X201" s="113">
        <f t="shared" si="169"/>
        <v>0</v>
      </c>
      <c r="Y201" s="115">
        <f t="shared" si="170"/>
        <v>0</v>
      </c>
      <c r="Z201" s="116">
        <f t="shared" si="171"/>
        <v>742.4</v>
      </c>
      <c r="AA201" s="117" t="b">
        <f t="shared" si="172"/>
        <v>1</v>
      </c>
      <c r="AB201" s="415"/>
      <c r="AC201" s="429"/>
      <c r="AD201" s="399" t="s">
        <v>22</v>
      </c>
      <c r="AE201" s="108" t="s">
        <v>23</v>
      </c>
      <c r="AF201" s="430"/>
      <c r="AG201" s="431"/>
      <c r="AH201" s="223"/>
      <c r="AI201" s="407">
        <f t="shared" si="173"/>
        <v>0</v>
      </c>
      <c r="AJ201" s="223"/>
      <c r="AK201" s="407">
        <f t="shared" si="174"/>
        <v>0</v>
      </c>
      <c r="AL201" s="223">
        <v>2</v>
      </c>
      <c r="AM201" s="407">
        <f t="shared" si="175"/>
        <v>371.2</v>
      </c>
      <c r="AN201" s="223">
        <v>2</v>
      </c>
      <c r="AO201" s="407">
        <f t="shared" si="176"/>
        <v>371.2</v>
      </c>
      <c r="AP201" s="223">
        <v>0</v>
      </c>
      <c r="AQ201" s="407">
        <f t="shared" si="177"/>
        <v>0</v>
      </c>
      <c r="AR201" s="223">
        <v>0</v>
      </c>
      <c r="AS201" s="407">
        <f t="shared" si="178"/>
        <v>0</v>
      </c>
      <c r="AT201" s="223">
        <v>0</v>
      </c>
      <c r="AU201" s="407">
        <f t="shared" si="179"/>
        <v>0</v>
      </c>
      <c r="AV201" s="223">
        <v>0</v>
      </c>
      <c r="AW201" s="407">
        <f t="shared" si="180"/>
        <v>0</v>
      </c>
      <c r="AX201" s="223">
        <v>0</v>
      </c>
      <c r="AY201" s="407">
        <f t="shared" si="181"/>
        <v>0</v>
      </c>
      <c r="AZ201" s="223">
        <v>0</v>
      </c>
      <c r="BA201" s="407">
        <f t="shared" si="182"/>
        <v>0</v>
      </c>
      <c r="BB201" s="223">
        <v>0</v>
      </c>
      <c r="BC201" s="407">
        <f t="shared" si="183"/>
        <v>0</v>
      </c>
      <c r="BD201" s="223">
        <v>0</v>
      </c>
      <c r="BE201" s="407">
        <f t="shared" si="184"/>
        <v>0</v>
      </c>
      <c r="BF201" s="408">
        <f t="shared" si="185"/>
        <v>742.4</v>
      </c>
      <c r="BG201" s="408">
        <f t="shared" si="186"/>
        <v>742.4</v>
      </c>
      <c r="BH201" s="409" t="b">
        <f t="shared" si="187"/>
        <v>1</v>
      </c>
      <c r="BI201" s="408">
        <f t="shared" si="188"/>
        <v>0</v>
      </c>
      <c r="BJ201" s="410">
        <f t="shared" si="190"/>
        <v>21610113</v>
      </c>
      <c r="BK201" s="411">
        <v>348</v>
      </c>
      <c r="BL201" s="411">
        <v>5</v>
      </c>
      <c r="BM201" s="412">
        <f t="shared" si="191"/>
        <v>2</v>
      </c>
      <c r="BN201" s="412">
        <f t="shared" si="192"/>
        <v>2</v>
      </c>
      <c r="BO201" s="412">
        <f t="shared" si="193"/>
        <v>0</v>
      </c>
      <c r="BP201" s="412">
        <f t="shared" si="194"/>
        <v>0</v>
      </c>
      <c r="BQ201" s="413">
        <f t="shared" si="195"/>
        <v>160</v>
      </c>
      <c r="BR201" s="414">
        <f t="shared" si="189"/>
        <v>16</v>
      </c>
      <c r="BS201" s="414">
        <v>0</v>
      </c>
      <c r="BT201" s="414">
        <v>1</v>
      </c>
      <c r="BU201" s="414" t="s">
        <v>139</v>
      </c>
      <c r="BV201" s="414" t="str">
        <f t="shared" si="196"/>
        <v>0</v>
      </c>
      <c r="BW201" s="414" t="str">
        <f t="shared" si="197"/>
        <v>0</v>
      </c>
      <c r="BX201" s="414" t="str">
        <f t="shared" si="198"/>
        <v>1</v>
      </c>
      <c r="BY201" s="414" t="s">
        <v>23</v>
      </c>
      <c r="BZ201" s="408">
        <f t="shared" si="199"/>
        <v>0</v>
      </c>
      <c r="CA201" s="408">
        <f t="shared" si="200"/>
        <v>0</v>
      </c>
      <c r="CB201" s="408">
        <f t="shared" si="201"/>
        <v>371.2</v>
      </c>
      <c r="CC201" s="408">
        <f t="shared" si="202"/>
        <v>371.2</v>
      </c>
      <c r="CD201" s="408">
        <f t="shared" si="203"/>
        <v>0</v>
      </c>
      <c r="CE201" s="408">
        <f t="shared" si="204"/>
        <v>0</v>
      </c>
      <c r="CF201" s="408">
        <f t="shared" si="205"/>
        <v>0</v>
      </c>
      <c r="CG201" s="408">
        <f t="shared" si="206"/>
        <v>0</v>
      </c>
      <c r="CH201" s="408">
        <f t="shared" si="207"/>
        <v>0</v>
      </c>
      <c r="CI201" s="408">
        <f t="shared" si="208"/>
        <v>0</v>
      </c>
      <c r="CJ201" s="253">
        <f t="shared" si="209"/>
        <v>0</v>
      </c>
      <c r="CK201" s="253">
        <f t="shared" si="210"/>
        <v>0</v>
      </c>
    </row>
    <row r="202" spans="1:89" x14ac:dyDescent="0.3">
      <c r="B202" s="396">
        <v>119</v>
      </c>
      <c r="C202" s="191">
        <v>217011</v>
      </c>
      <c r="D202" s="193">
        <v>21110175</v>
      </c>
      <c r="E202" s="193" t="s">
        <v>222</v>
      </c>
      <c r="F202" s="108" t="s">
        <v>344</v>
      </c>
      <c r="G202" s="108" t="s">
        <v>345</v>
      </c>
      <c r="H202" s="399" t="s">
        <v>18</v>
      </c>
      <c r="I202" s="400"/>
      <c r="J202" s="399" t="s">
        <v>19</v>
      </c>
      <c r="K202" s="111">
        <f t="shared" si="110"/>
        <v>0</v>
      </c>
      <c r="L202" s="140" t="s">
        <v>20</v>
      </c>
      <c r="M202" s="401">
        <v>0</v>
      </c>
      <c r="N202" s="402">
        <f t="shared" si="211"/>
        <v>21</v>
      </c>
      <c r="O202" s="147">
        <v>21</v>
      </c>
      <c r="P202" s="110">
        <f t="shared" si="162"/>
        <v>0</v>
      </c>
      <c r="Q202" s="153" t="s">
        <v>139</v>
      </c>
      <c r="R202" s="113">
        <f t="shared" si="163"/>
        <v>0</v>
      </c>
      <c r="S202" s="114">
        <f t="shared" si="164"/>
        <v>0</v>
      </c>
      <c r="T202" s="113">
        <f t="shared" si="165"/>
        <v>0</v>
      </c>
      <c r="U202" s="115">
        <f t="shared" si="166"/>
        <v>0</v>
      </c>
      <c r="V202" s="113">
        <f t="shared" si="167"/>
        <v>0</v>
      </c>
      <c r="W202" s="115">
        <f t="shared" si="168"/>
        <v>0</v>
      </c>
      <c r="X202" s="113">
        <f t="shared" si="169"/>
        <v>0</v>
      </c>
      <c r="Y202" s="115">
        <f t="shared" si="170"/>
        <v>0</v>
      </c>
      <c r="Z202" s="116">
        <f t="shared" si="171"/>
        <v>0</v>
      </c>
      <c r="AA202" s="117" t="b">
        <f t="shared" si="172"/>
        <v>1</v>
      </c>
      <c r="AB202" s="400"/>
      <c r="AC202" s="426"/>
      <c r="AD202" s="399" t="s">
        <v>22</v>
      </c>
      <c r="AE202" s="108" t="s">
        <v>23</v>
      </c>
      <c r="AF202" s="427"/>
      <c r="AG202" s="428"/>
      <c r="AH202" s="22">
        <v>0</v>
      </c>
      <c r="AI202" s="407">
        <f t="shared" si="173"/>
        <v>0</v>
      </c>
      <c r="AJ202" s="22">
        <v>0</v>
      </c>
      <c r="AK202" s="407">
        <f t="shared" si="174"/>
        <v>0</v>
      </c>
      <c r="AL202" s="22">
        <v>0</v>
      </c>
      <c r="AM202" s="407">
        <f t="shared" si="175"/>
        <v>0</v>
      </c>
      <c r="AN202" s="22">
        <v>0</v>
      </c>
      <c r="AO202" s="407">
        <f t="shared" si="176"/>
        <v>0</v>
      </c>
      <c r="AP202" s="22">
        <v>0</v>
      </c>
      <c r="AQ202" s="407">
        <f t="shared" si="177"/>
        <v>0</v>
      </c>
      <c r="AR202" s="22">
        <v>0</v>
      </c>
      <c r="AS202" s="407">
        <f t="shared" si="178"/>
        <v>0</v>
      </c>
      <c r="AT202" s="22">
        <v>0</v>
      </c>
      <c r="AU202" s="407">
        <f t="shared" si="179"/>
        <v>0</v>
      </c>
      <c r="AV202" s="22">
        <v>0</v>
      </c>
      <c r="AW202" s="407">
        <f t="shared" si="180"/>
        <v>0</v>
      </c>
      <c r="AX202" s="22">
        <v>0</v>
      </c>
      <c r="AY202" s="407">
        <f t="shared" si="181"/>
        <v>0</v>
      </c>
      <c r="AZ202" s="22">
        <v>0</v>
      </c>
      <c r="BA202" s="407">
        <f t="shared" si="182"/>
        <v>0</v>
      </c>
      <c r="BB202" s="22">
        <v>0</v>
      </c>
      <c r="BC202" s="407">
        <f t="shared" si="183"/>
        <v>0</v>
      </c>
      <c r="BD202" s="22">
        <v>0</v>
      </c>
      <c r="BE202" s="407">
        <f t="shared" si="184"/>
        <v>0</v>
      </c>
      <c r="BF202" s="408">
        <f t="shared" si="185"/>
        <v>0</v>
      </c>
      <c r="BG202" s="408">
        <f t="shared" si="186"/>
        <v>0</v>
      </c>
      <c r="BH202" s="409" t="b">
        <f t="shared" si="187"/>
        <v>1</v>
      </c>
      <c r="BI202" s="408">
        <f t="shared" si="188"/>
        <v>0</v>
      </c>
      <c r="BJ202" s="410">
        <f t="shared" si="190"/>
        <v>21110175</v>
      </c>
      <c r="BK202" s="411">
        <v>348</v>
      </c>
      <c r="BL202" s="411">
        <v>5</v>
      </c>
      <c r="BM202" s="412">
        <f t="shared" si="191"/>
        <v>0</v>
      </c>
      <c r="BN202" s="412">
        <f t="shared" si="192"/>
        <v>0</v>
      </c>
      <c r="BO202" s="412">
        <f t="shared" si="193"/>
        <v>0</v>
      </c>
      <c r="BP202" s="412">
        <f t="shared" si="194"/>
        <v>0</v>
      </c>
      <c r="BQ202" s="413">
        <f t="shared" si="195"/>
        <v>21</v>
      </c>
      <c r="BR202" s="414">
        <f t="shared" si="189"/>
        <v>0</v>
      </c>
      <c r="BS202" s="414">
        <v>0</v>
      </c>
      <c r="BT202" s="414">
        <v>1</v>
      </c>
      <c r="BU202" s="414" t="s">
        <v>139</v>
      </c>
      <c r="BV202" s="414" t="str">
        <f t="shared" si="196"/>
        <v>0</v>
      </c>
      <c r="BW202" s="414" t="str">
        <f t="shared" si="197"/>
        <v>0</v>
      </c>
      <c r="BX202" s="414" t="str">
        <f t="shared" si="198"/>
        <v>1</v>
      </c>
      <c r="BY202" s="414" t="s">
        <v>23</v>
      </c>
      <c r="BZ202" s="408">
        <f t="shared" si="199"/>
        <v>0</v>
      </c>
      <c r="CA202" s="408">
        <f t="shared" si="200"/>
        <v>0</v>
      </c>
      <c r="CB202" s="408">
        <f t="shared" si="201"/>
        <v>0</v>
      </c>
      <c r="CC202" s="408">
        <f t="shared" si="202"/>
        <v>0</v>
      </c>
      <c r="CD202" s="408">
        <f t="shared" si="203"/>
        <v>0</v>
      </c>
      <c r="CE202" s="408">
        <f t="shared" si="204"/>
        <v>0</v>
      </c>
      <c r="CF202" s="408">
        <f t="shared" si="205"/>
        <v>0</v>
      </c>
      <c r="CG202" s="408">
        <f t="shared" si="206"/>
        <v>0</v>
      </c>
      <c r="CH202" s="408">
        <f t="shared" si="207"/>
        <v>0</v>
      </c>
      <c r="CI202" s="408">
        <f t="shared" si="208"/>
        <v>0</v>
      </c>
      <c r="CJ202" s="253">
        <f t="shared" si="209"/>
        <v>0</v>
      </c>
      <c r="CK202" s="253">
        <f t="shared" si="210"/>
        <v>0</v>
      </c>
    </row>
    <row r="203" spans="1:89" x14ac:dyDescent="0.3">
      <c r="B203" s="396">
        <v>120</v>
      </c>
      <c r="C203" s="191">
        <v>217011</v>
      </c>
      <c r="D203" s="193">
        <v>21110176</v>
      </c>
      <c r="E203" s="193" t="s">
        <v>223</v>
      </c>
      <c r="F203" s="108" t="s">
        <v>344</v>
      </c>
      <c r="G203" s="108" t="s">
        <v>345</v>
      </c>
      <c r="H203" s="399" t="s">
        <v>18</v>
      </c>
      <c r="I203" s="110"/>
      <c r="J203" s="399" t="s">
        <v>19</v>
      </c>
      <c r="K203" s="111">
        <f t="shared" si="110"/>
        <v>0</v>
      </c>
      <c r="L203" s="140" t="s">
        <v>20</v>
      </c>
      <c r="M203" s="401">
        <v>0</v>
      </c>
      <c r="N203" s="402">
        <f t="shared" si="211"/>
        <v>23</v>
      </c>
      <c r="O203" s="147">
        <v>23</v>
      </c>
      <c r="P203" s="110">
        <f t="shared" si="162"/>
        <v>0</v>
      </c>
      <c r="Q203" s="153" t="s">
        <v>139</v>
      </c>
      <c r="R203" s="113">
        <f t="shared" si="163"/>
        <v>0</v>
      </c>
      <c r="S203" s="114">
        <f t="shared" si="164"/>
        <v>0</v>
      </c>
      <c r="T203" s="113">
        <f t="shared" si="165"/>
        <v>0</v>
      </c>
      <c r="U203" s="115">
        <f t="shared" si="166"/>
        <v>0</v>
      </c>
      <c r="V203" s="113">
        <f t="shared" si="167"/>
        <v>0</v>
      </c>
      <c r="W203" s="115">
        <f t="shared" si="168"/>
        <v>0</v>
      </c>
      <c r="X203" s="113">
        <f t="shared" si="169"/>
        <v>0</v>
      </c>
      <c r="Y203" s="115">
        <f t="shared" si="170"/>
        <v>0</v>
      </c>
      <c r="Z203" s="116">
        <f t="shared" si="171"/>
        <v>0</v>
      </c>
      <c r="AA203" s="117" t="b">
        <f t="shared" si="172"/>
        <v>1</v>
      </c>
      <c r="AB203" s="399"/>
      <c r="AC203" s="424"/>
      <c r="AD203" s="399" t="s">
        <v>22</v>
      </c>
      <c r="AE203" s="108" t="s">
        <v>23</v>
      </c>
      <c r="AF203" s="405"/>
      <c r="AG203" s="406"/>
      <c r="AH203" s="22">
        <v>0</v>
      </c>
      <c r="AI203" s="407">
        <f t="shared" si="173"/>
        <v>0</v>
      </c>
      <c r="AJ203" s="22">
        <v>0</v>
      </c>
      <c r="AK203" s="407">
        <f t="shared" si="174"/>
        <v>0</v>
      </c>
      <c r="AL203" s="22">
        <v>0</v>
      </c>
      <c r="AM203" s="407">
        <f t="shared" si="175"/>
        <v>0</v>
      </c>
      <c r="AN203" s="23">
        <v>0</v>
      </c>
      <c r="AO203" s="407">
        <f t="shared" si="176"/>
        <v>0</v>
      </c>
      <c r="AP203" s="23">
        <v>0</v>
      </c>
      <c r="AQ203" s="407">
        <f t="shared" si="177"/>
        <v>0</v>
      </c>
      <c r="AR203" s="23">
        <v>0</v>
      </c>
      <c r="AS203" s="407">
        <f t="shared" si="178"/>
        <v>0</v>
      </c>
      <c r="AT203" s="23">
        <v>0</v>
      </c>
      <c r="AU203" s="407">
        <f t="shared" si="179"/>
        <v>0</v>
      </c>
      <c r="AV203" s="23">
        <v>0</v>
      </c>
      <c r="AW203" s="407">
        <f t="shared" si="180"/>
        <v>0</v>
      </c>
      <c r="AX203" s="23">
        <v>0</v>
      </c>
      <c r="AY203" s="407">
        <f t="shared" si="181"/>
        <v>0</v>
      </c>
      <c r="AZ203" s="23">
        <v>0</v>
      </c>
      <c r="BA203" s="407">
        <f t="shared" si="182"/>
        <v>0</v>
      </c>
      <c r="BB203" s="23">
        <v>0</v>
      </c>
      <c r="BC203" s="407">
        <f t="shared" si="183"/>
        <v>0</v>
      </c>
      <c r="BD203" s="23">
        <v>0</v>
      </c>
      <c r="BE203" s="407">
        <f t="shared" si="184"/>
        <v>0</v>
      </c>
      <c r="BF203" s="408">
        <f t="shared" si="185"/>
        <v>0</v>
      </c>
      <c r="BG203" s="408">
        <f t="shared" si="186"/>
        <v>0</v>
      </c>
      <c r="BH203" s="409" t="b">
        <f t="shared" si="187"/>
        <v>1</v>
      </c>
      <c r="BI203" s="408">
        <f t="shared" si="188"/>
        <v>0</v>
      </c>
      <c r="BJ203" s="410">
        <f t="shared" si="190"/>
        <v>21110176</v>
      </c>
      <c r="BK203" s="411">
        <v>348</v>
      </c>
      <c r="BL203" s="411">
        <v>5</v>
      </c>
      <c r="BM203" s="412">
        <f t="shared" si="191"/>
        <v>0</v>
      </c>
      <c r="BN203" s="412">
        <f t="shared" si="192"/>
        <v>0</v>
      </c>
      <c r="BO203" s="412">
        <f t="shared" si="193"/>
        <v>0</v>
      </c>
      <c r="BP203" s="412">
        <f t="shared" si="194"/>
        <v>0</v>
      </c>
      <c r="BQ203" s="413">
        <f t="shared" si="195"/>
        <v>23</v>
      </c>
      <c r="BR203" s="414">
        <f t="shared" si="189"/>
        <v>0</v>
      </c>
      <c r="BS203" s="414">
        <v>0</v>
      </c>
      <c r="BT203" s="414">
        <v>1</v>
      </c>
      <c r="BU203" s="414" t="s">
        <v>139</v>
      </c>
      <c r="BV203" s="414" t="str">
        <f t="shared" si="196"/>
        <v>0</v>
      </c>
      <c r="BW203" s="414" t="str">
        <f t="shared" si="197"/>
        <v>0</v>
      </c>
      <c r="BX203" s="414" t="str">
        <f t="shared" si="198"/>
        <v>1</v>
      </c>
      <c r="BY203" s="414" t="s">
        <v>23</v>
      </c>
      <c r="BZ203" s="408">
        <f t="shared" si="199"/>
        <v>0</v>
      </c>
      <c r="CA203" s="408">
        <f t="shared" si="200"/>
        <v>0</v>
      </c>
      <c r="CB203" s="408">
        <f t="shared" si="201"/>
        <v>0</v>
      </c>
      <c r="CC203" s="408">
        <f t="shared" si="202"/>
        <v>0</v>
      </c>
      <c r="CD203" s="408">
        <f t="shared" si="203"/>
        <v>0</v>
      </c>
      <c r="CE203" s="408">
        <f t="shared" si="204"/>
        <v>0</v>
      </c>
      <c r="CF203" s="408">
        <f t="shared" si="205"/>
        <v>0</v>
      </c>
      <c r="CG203" s="408">
        <f t="shared" si="206"/>
        <v>0</v>
      </c>
      <c r="CH203" s="408">
        <f t="shared" si="207"/>
        <v>0</v>
      </c>
      <c r="CI203" s="408">
        <f t="shared" si="208"/>
        <v>0</v>
      </c>
      <c r="CJ203" s="253">
        <f t="shared" si="209"/>
        <v>0</v>
      </c>
      <c r="CK203" s="253">
        <f t="shared" si="210"/>
        <v>0</v>
      </c>
    </row>
    <row r="204" spans="1:89" x14ac:dyDescent="0.3">
      <c r="B204" s="396">
        <v>121</v>
      </c>
      <c r="C204" s="191">
        <v>217011</v>
      </c>
      <c r="D204" s="193">
        <v>21110174</v>
      </c>
      <c r="E204" s="193" t="s">
        <v>224</v>
      </c>
      <c r="F204" s="108" t="s">
        <v>344</v>
      </c>
      <c r="G204" s="108" t="s">
        <v>345</v>
      </c>
      <c r="H204" s="399" t="s">
        <v>18</v>
      </c>
      <c r="I204" s="110"/>
      <c r="J204" s="399" t="s">
        <v>19</v>
      </c>
      <c r="K204" s="111">
        <f t="shared" si="110"/>
        <v>0</v>
      </c>
      <c r="L204" s="140" t="s">
        <v>20</v>
      </c>
      <c r="M204" s="401">
        <v>0</v>
      </c>
      <c r="N204" s="402">
        <f t="shared" si="211"/>
        <v>95</v>
      </c>
      <c r="O204" s="147">
        <v>95</v>
      </c>
      <c r="P204" s="110">
        <f t="shared" si="162"/>
        <v>0</v>
      </c>
      <c r="Q204" s="153" t="s">
        <v>139</v>
      </c>
      <c r="R204" s="113">
        <f t="shared" si="163"/>
        <v>0</v>
      </c>
      <c r="S204" s="114">
        <f t="shared" si="164"/>
        <v>0</v>
      </c>
      <c r="T204" s="113">
        <f t="shared" si="165"/>
        <v>0</v>
      </c>
      <c r="U204" s="115">
        <f t="shared" si="166"/>
        <v>0</v>
      </c>
      <c r="V204" s="113">
        <f t="shared" si="167"/>
        <v>0</v>
      </c>
      <c r="W204" s="115">
        <f t="shared" si="168"/>
        <v>0</v>
      </c>
      <c r="X204" s="113">
        <f t="shared" si="169"/>
        <v>0</v>
      </c>
      <c r="Y204" s="115">
        <f t="shared" si="170"/>
        <v>0</v>
      </c>
      <c r="Z204" s="116">
        <f t="shared" si="171"/>
        <v>0</v>
      </c>
      <c r="AA204" s="117" t="b">
        <f t="shared" si="172"/>
        <v>1</v>
      </c>
      <c r="AB204" s="399"/>
      <c r="AC204" s="424"/>
      <c r="AD204" s="399" t="s">
        <v>22</v>
      </c>
      <c r="AE204" s="108" t="s">
        <v>23</v>
      </c>
      <c r="AF204" s="405"/>
      <c r="AG204" s="406"/>
      <c r="AH204" s="22">
        <v>0</v>
      </c>
      <c r="AI204" s="407">
        <f t="shared" si="173"/>
        <v>0</v>
      </c>
      <c r="AJ204" s="21">
        <v>0</v>
      </c>
      <c r="AK204" s="407">
        <f t="shared" si="174"/>
        <v>0</v>
      </c>
      <c r="AL204" s="21">
        <v>0</v>
      </c>
      <c r="AM204" s="407">
        <f t="shared" si="175"/>
        <v>0</v>
      </c>
      <c r="AN204" s="21">
        <v>0</v>
      </c>
      <c r="AO204" s="407">
        <f t="shared" si="176"/>
        <v>0</v>
      </c>
      <c r="AP204" s="21">
        <v>0</v>
      </c>
      <c r="AQ204" s="407">
        <f t="shared" si="177"/>
        <v>0</v>
      </c>
      <c r="AR204" s="21">
        <v>0</v>
      </c>
      <c r="AS204" s="407">
        <f t="shared" si="178"/>
        <v>0</v>
      </c>
      <c r="AT204" s="21">
        <v>0</v>
      </c>
      <c r="AU204" s="407">
        <f t="shared" si="179"/>
        <v>0</v>
      </c>
      <c r="AV204" s="21">
        <v>0</v>
      </c>
      <c r="AW204" s="407">
        <f t="shared" si="180"/>
        <v>0</v>
      </c>
      <c r="AX204" s="21">
        <v>0</v>
      </c>
      <c r="AY204" s="407">
        <f t="shared" si="181"/>
        <v>0</v>
      </c>
      <c r="AZ204" s="21">
        <v>0</v>
      </c>
      <c r="BA204" s="407">
        <f t="shared" si="182"/>
        <v>0</v>
      </c>
      <c r="BB204" s="21">
        <v>0</v>
      </c>
      <c r="BC204" s="407">
        <f t="shared" si="183"/>
        <v>0</v>
      </c>
      <c r="BD204" s="21">
        <v>0</v>
      </c>
      <c r="BE204" s="407">
        <f t="shared" si="184"/>
        <v>0</v>
      </c>
      <c r="BF204" s="408">
        <f t="shared" si="185"/>
        <v>0</v>
      </c>
      <c r="BG204" s="408">
        <f t="shared" si="186"/>
        <v>0</v>
      </c>
      <c r="BH204" s="409" t="b">
        <f t="shared" si="187"/>
        <v>1</v>
      </c>
      <c r="BI204" s="408">
        <f t="shared" si="188"/>
        <v>0</v>
      </c>
      <c r="BJ204" s="410">
        <f t="shared" si="190"/>
        <v>21110174</v>
      </c>
      <c r="BK204" s="411">
        <v>348</v>
      </c>
      <c r="BL204" s="411">
        <v>5</v>
      </c>
      <c r="BM204" s="412">
        <f t="shared" si="191"/>
        <v>0</v>
      </c>
      <c r="BN204" s="412">
        <f t="shared" si="192"/>
        <v>0</v>
      </c>
      <c r="BO204" s="412">
        <f t="shared" si="193"/>
        <v>0</v>
      </c>
      <c r="BP204" s="412">
        <f t="shared" si="194"/>
        <v>0</v>
      </c>
      <c r="BQ204" s="413">
        <f t="shared" si="195"/>
        <v>95</v>
      </c>
      <c r="BR204" s="414">
        <f t="shared" si="189"/>
        <v>0</v>
      </c>
      <c r="BS204" s="414">
        <v>0</v>
      </c>
      <c r="BT204" s="414">
        <v>1</v>
      </c>
      <c r="BU204" s="414" t="s">
        <v>139</v>
      </c>
      <c r="BV204" s="414" t="str">
        <f t="shared" si="196"/>
        <v>0</v>
      </c>
      <c r="BW204" s="414" t="str">
        <f t="shared" si="197"/>
        <v>0</v>
      </c>
      <c r="BX204" s="414" t="str">
        <f t="shared" si="198"/>
        <v>1</v>
      </c>
      <c r="BY204" s="414" t="s">
        <v>23</v>
      </c>
      <c r="BZ204" s="408">
        <f t="shared" si="199"/>
        <v>0</v>
      </c>
      <c r="CA204" s="408">
        <f t="shared" si="200"/>
        <v>0</v>
      </c>
      <c r="CB204" s="408">
        <f t="shared" si="201"/>
        <v>0</v>
      </c>
      <c r="CC204" s="408">
        <f t="shared" si="202"/>
        <v>0</v>
      </c>
      <c r="CD204" s="408">
        <f t="shared" si="203"/>
        <v>0</v>
      </c>
      <c r="CE204" s="408">
        <f t="shared" si="204"/>
        <v>0</v>
      </c>
      <c r="CF204" s="408">
        <f t="shared" si="205"/>
        <v>0</v>
      </c>
      <c r="CG204" s="408">
        <f t="shared" si="206"/>
        <v>0</v>
      </c>
      <c r="CH204" s="408">
        <f t="shared" si="207"/>
        <v>0</v>
      </c>
      <c r="CI204" s="408">
        <f t="shared" si="208"/>
        <v>0</v>
      </c>
      <c r="CJ204" s="253">
        <f t="shared" si="209"/>
        <v>0</v>
      </c>
      <c r="CK204" s="253">
        <f t="shared" si="210"/>
        <v>0</v>
      </c>
    </row>
    <row r="205" spans="1:89" s="165" customFormat="1" x14ac:dyDescent="0.3">
      <c r="A205"/>
      <c r="B205" s="396">
        <v>122</v>
      </c>
      <c r="C205" s="192">
        <v>221011</v>
      </c>
      <c r="D205" s="191">
        <v>22110004</v>
      </c>
      <c r="E205" s="394" t="s">
        <v>225</v>
      </c>
      <c r="F205" s="108" t="s">
        <v>344</v>
      </c>
      <c r="G205" s="108" t="s">
        <v>345</v>
      </c>
      <c r="H205" s="399" t="s">
        <v>18</v>
      </c>
      <c r="I205" s="400"/>
      <c r="J205" s="399" t="s">
        <v>19</v>
      </c>
      <c r="K205" s="111">
        <f t="shared" si="110"/>
        <v>150</v>
      </c>
      <c r="L205" s="193" t="s">
        <v>231</v>
      </c>
      <c r="M205" s="401">
        <v>0</v>
      </c>
      <c r="N205" s="402">
        <f t="shared" si="211"/>
        <v>29.9</v>
      </c>
      <c r="O205" s="150">
        <v>29.9</v>
      </c>
      <c r="P205" s="110">
        <f t="shared" si="162"/>
        <v>4485</v>
      </c>
      <c r="Q205" s="153" t="s">
        <v>139</v>
      </c>
      <c r="R205" s="113">
        <f t="shared" si="163"/>
        <v>21</v>
      </c>
      <c r="S205" s="114">
        <f t="shared" si="164"/>
        <v>627.9</v>
      </c>
      <c r="T205" s="113">
        <f t="shared" si="165"/>
        <v>51</v>
      </c>
      <c r="U205" s="115">
        <f t="shared" si="166"/>
        <v>1524.8999999999999</v>
      </c>
      <c r="V205" s="113">
        <f t="shared" si="167"/>
        <v>41</v>
      </c>
      <c r="W205" s="115">
        <f t="shared" si="168"/>
        <v>1225.8999999999999</v>
      </c>
      <c r="X205" s="113">
        <f t="shared" si="169"/>
        <v>37</v>
      </c>
      <c r="Y205" s="115">
        <f t="shared" si="170"/>
        <v>1106.3</v>
      </c>
      <c r="Z205" s="116">
        <f t="shared" si="171"/>
        <v>4485</v>
      </c>
      <c r="AA205" s="117" t="b">
        <f t="shared" si="172"/>
        <v>1</v>
      </c>
      <c r="AB205" s="400"/>
      <c r="AC205" s="426"/>
      <c r="AD205" s="399" t="s">
        <v>22</v>
      </c>
      <c r="AE205" s="108" t="s">
        <v>23</v>
      </c>
      <c r="AF205" s="427"/>
      <c r="AG205" s="428"/>
      <c r="AH205" s="22">
        <v>0</v>
      </c>
      <c r="AI205" s="407">
        <f t="shared" si="173"/>
        <v>0</v>
      </c>
      <c r="AJ205" s="22">
        <v>15</v>
      </c>
      <c r="AK205" s="407">
        <f t="shared" si="174"/>
        <v>448.5</v>
      </c>
      <c r="AL205" s="22">
        <v>6</v>
      </c>
      <c r="AM205" s="407">
        <f t="shared" si="175"/>
        <v>179.39999999999998</v>
      </c>
      <c r="AN205" s="22">
        <v>17</v>
      </c>
      <c r="AO205" s="407">
        <f t="shared" si="176"/>
        <v>508.29999999999995</v>
      </c>
      <c r="AP205" s="22">
        <v>17</v>
      </c>
      <c r="AQ205" s="407">
        <f t="shared" si="177"/>
        <v>508.29999999999995</v>
      </c>
      <c r="AR205" s="22">
        <v>17</v>
      </c>
      <c r="AS205" s="407">
        <f t="shared" si="178"/>
        <v>508.29999999999995</v>
      </c>
      <c r="AT205" s="22">
        <v>7</v>
      </c>
      <c r="AU205" s="407">
        <f t="shared" si="179"/>
        <v>209.29999999999998</v>
      </c>
      <c r="AV205" s="22">
        <v>17</v>
      </c>
      <c r="AW205" s="407">
        <f t="shared" si="180"/>
        <v>508.29999999999995</v>
      </c>
      <c r="AX205" s="22">
        <v>17</v>
      </c>
      <c r="AY205" s="407">
        <f t="shared" si="181"/>
        <v>508.29999999999995</v>
      </c>
      <c r="AZ205" s="22">
        <v>17</v>
      </c>
      <c r="BA205" s="407">
        <f t="shared" si="182"/>
        <v>508.29999999999995</v>
      </c>
      <c r="BB205" s="22">
        <v>17</v>
      </c>
      <c r="BC205" s="407">
        <f t="shared" si="183"/>
        <v>508.29999999999995</v>
      </c>
      <c r="BD205" s="22">
        <v>3</v>
      </c>
      <c r="BE205" s="407">
        <f t="shared" si="184"/>
        <v>89.699999999999989</v>
      </c>
      <c r="BF205" s="408">
        <f t="shared" si="185"/>
        <v>4485</v>
      </c>
      <c r="BG205" s="408">
        <f t="shared" si="186"/>
        <v>4485</v>
      </c>
      <c r="BH205" s="409" t="b">
        <f t="shared" si="187"/>
        <v>1</v>
      </c>
      <c r="BI205" s="408">
        <f t="shared" si="188"/>
        <v>0</v>
      </c>
      <c r="BJ205" s="410">
        <f t="shared" si="190"/>
        <v>22110004</v>
      </c>
      <c r="BK205" s="411">
        <v>348</v>
      </c>
      <c r="BL205" s="411">
        <v>5</v>
      </c>
      <c r="BM205" s="412">
        <f t="shared" si="191"/>
        <v>21</v>
      </c>
      <c r="BN205" s="412">
        <f t="shared" si="192"/>
        <v>51</v>
      </c>
      <c r="BO205" s="412">
        <f t="shared" si="193"/>
        <v>41</v>
      </c>
      <c r="BP205" s="412">
        <f t="shared" si="194"/>
        <v>37</v>
      </c>
      <c r="BQ205" s="413">
        <f t="shared" si="195"/>
        <v>29.9</v>
      </c>
      <c r="BR205" s="414">
        <f t="shared" si="189"/>
        <v>0</v>
      </c>
      <c r="BS205" s="414">
        <v>0</v>
      </c>
      <c r="BT205" s="414">
        <v>1</v>
      </c>
      <c r="BU205" s="414" t="s">
        <v>139</v>
      </c>
      <c r="BV205" s="414" t="str">
        <f t="shared" si="196"/>
        <v>0</v>
      </c>
      <c r="BW205" s="414" t="str">
        <f t="shared" si="197"/>
        <v>0</v>
      </c>
      <c r="BX205" s="414" t="str">
        <f t="shared" si="198"/>
        <v>1</v>
      </c>
      <c r="BY205" s="414" t="s">
        <v>23</v>
      </c>
      <c r="BZ205" s="408">
        <f t="shared" si="199"/>
        <v>0</v>
      </c>
      <c r="CA205" s="408">
        <f t="shared" si="200"/>
        <v>448.5</v>
      </c>
      <c r="CB205" s="408">
        <f t="shared" si="201"/>
        <v>179.39999999999998</v>
      </c>
      <c r="CC205" s="408">
        <f t="shared" si="202"/>
        <v>508.29999999999995</v>
      </c>
      <c r="CD205" s="408">
        <f t="shared" si="203"/>
        <v>508.29999999999995</v>
      </c>
      <c r="CE205" s="408">
        <f t="shared" si="204"/>
        <v>508.29999999999995</v>
      </c>
      <c r="CF205" s="408">
        <f t="shared" si="205"/>
        <v>209.29999999999998</v>
      </c>
      <c r="CG205" s="408">
        <f t="shared" si="206"/>
        <v>508.29999999999995</v>
      </c>
      <c r="CH205" s="408">
        <f t="shared" si="207"/>
        <v>508.29999999999995</v>
      </c>
      <c r="CI205" s="408">
        <f t="shared" si="208"/>
        <v>508.29999999999995</v>
      </c>
      <c r="CJ205" s="253">
        <f t="shared" si="209"/>
        <v>508.29999999999995</v>
      </c>
      <c r="CK205" s="253">
        <f t="shared" si="210"/>
        <v>89.699999999999989</v>
      </c>
    </row>
    <row r="206" spans="1:89" x14ac:dyDescent="0.3">
      <c r="B206" s="396">
        <v>123</v>
      </c>
      <c r="C206" s="192">
        <v>221011</v>
      </c>
      <c r="D206" s="190">
        <v>22110005</v>
      </c>
      <c r="E206" s="395" t="s">
        <v>226</v>
      </c>
      <c r="F206" s="108" t="s">
        <v>344</v>
      </c>
      <c r="G206" s="108" t="s">
        <v>345</v>
      </c>
      <c r="H206" s="399" t="s">
        <v>18</v>
      </c>
      <c r="I206" s="400"/>
      <c r="J206" s="399" t="s">
        <v>19</v>
      </c>
      <c r="K206" s="111">
        <f t="shared" si="110"/>
        <v>9</v>
      </c>
      <c r="L206" s="193" t="s">
        <v>232</v>
      </c>
      <c r="M206" s="401">
        <v>0</v>
      </c>
      <c r="N206" s="402">
        <f t="shared" si="211"/>
        <v>313</v>
      </c>
      <c r="O206" s="150">
        <v>313</v>
      </c>
      <c r="P206" s="110">
        <f t="shared" si="162"/>
        <v>2817</v>
      </c>
      <c r="Q206" s="153" t="s">
        <v>139</v>
      </c>
      <c r="R206" s="113">
        <f t="shared" si="163"/>
        <v>0</v>
      </c>
      <c r="S206" s="114">
        <f t="shared" si="164"/>
        <v>0</v>
      </c>
      <c r="T206" s="113">
        <f t="shared" si="165"/>
        <v>3</v>
      </c>
      <c r="U206" s="115">
        <f t="shared" si="166"/>
        <v>939</v>
      </c>
      <c r="V206" s="113">
        <f t="shared" si="167"/>
        <v>3</v>
      </c>
      <c r="W206" s="115">
        <f t="shared" si="168"/>
        <v>939</v>
      </c>
      <c r="X206" s="113">
        <f t="shared" si="169"/>
        <v>3</v>
      </c>
      <c r="Y206" s="115">
        <f t="shared" si="170"/>
        <v>939</v>
      </c>
      <c r="Z206" s="116">
        <f t="shared" si="171"/>
        <v>2817</v>
      </c>
      <c r="AA206" s="117" t="b">
        <f t="shared" si="172"/>
        <v>1</v>
      </c>
      <c r="AB206" s="400"/>
      <c r="AC206" s="426"/>
      <c r="AD206" s="399" t="s">
        <v>22</v>
      </c>
      <c r="AE206" s="108" t="s">
        <v>23</v>
      </c>
      <c r="AF206" s="427"/>
      <c r="AG206" s="428"/>
      <c r="AH206" s="22">
        <v>0</v>
      </c>
      <c r="AI206" s="407">
        <f t="shared" si="173"/>
        <v>0</v>
      </c>
      <c r="AJ206" s="22">
        <v>0</v>
      </c>
      <c r="AK206" s="407">
        <f t="shared" si="174"/>
        <v>0</v>
      </c>
      <c r="AL206" s="22">
        <v>0</v>
      </c>
      <c r="AM206" s="407">
        <f t="shared" si="175"/>
        <v>0</v>
      </c>
      <c r="AN206" s="22">
        <v>1</v>
      </c>
      <c r="AO206" s="407">
        <f t="shared" si="176"/>
        <v>313</v>
      </c>
      <c r="AP206" s="22">
        <v>1</v>
      </c>
      <c r="AQ206" s="407">
        <f t="shared" si="177"/>
        <v>313</v>
      </c>
      <c r="AR206" s="22">
        <v>1</v>
      </c>
      <c r="AS206" s="407">
        <f t="shared" si="178"/>
        <v>313</v>
      </c>
      <c r="AT206" s="22">
        <v>1</v>
      </c>
      <c r="AU206" s="407">
        <f t="shared" si="179"/>
        <v>313</v>
      </c>
      <c r="AV206" s="22">
        <v>1</v>
      </c>
      <c r="AW206" s="407">
        <f t="shared" si="180"/>
        <v>313</v>
      </c>
      <c r="AX206" s="22">
        <v>1</v>
      </c>
      <c r="AY206" s="407">
        <f t="shared" si="181"/>
        <v>313</v>
      </c>
      <c r="AZ206" s="22">
        <v>1</v>
      </c>
      <c r="BA206" s="407">
        <f t="shared" si="182"/>
        <v>313</v>
      </c>
      <c r="BB206" s="22">
        <v>1</v>
      </c>
      <c r="BC206" s="407">
        <f t="shared" si="183"/>
        <v>313</v>
      </c>
      <c r="BD206" s="22">
        <v>1</v>
      </c>
      <c r="BE206" s="407">
        <f t="shared" si="184"/>
        <v>313</v>
      </c>
      <c r="BF206" s="408">
        <f t="shared" si="185"/>
        <v>2817</v>
      </c>
      <c r="BG206" s="408">
        <f t="shared" si="186"/>
        <v>2817</v>
      </c>
      <c r="BH206" s="409" t="b">
        <f t="shared" si="187"/>
        <v>1</v>
      </c>
      <c r="BI206" s="408">
        <f t="shared" si="188"/>
        <v>0</v>
      </c>
      <c r="BJ206" s="410">
        <f t="shared" si="190"/>
        <v>22110005</v>
      </c>
      <c r="BK206" s="411">
        <v>348</v>
      </c>
      <c r="BL206" s="411">
        <v>5</v>
      </c>
      <c r="BM206" s="412">
        <f t="shared" si="191"/>
        <v>0</v>
      </c>
      <c r="BN206" s="412">
        <f t="shared" si="192"/>
        <v>3</v>
      </c>
      <c r="BO206" s="412">
        <f t="shared" si="193"/>
        <v>3</v>
      </c>
      <c r="BP206" s="412">
        <f t="shared" si="194"/>
        <v>3</v>
      </c>
      <c r="BQ206" s="413">
        <f t="shared" si="195"/>
        <v>313</v>
      </c>
      <c r="BR206" s="414">
        <f t="shared" si="189"/>
        <v>0</v>
      </c>
      <c r="BS206" s="414">
        <v>0</v>
      </c>
      <c r="BT206" s="414">
        <v>1</v>
      </c>
      <c r="BU206" s="414" t="s">
        <v>139</v>
      </c>
      <c r="BV206" s="414" t="str">
        <f t="shared" si="196"/>
        <v>0</v>
      </c>
      <c r="BW206" s="414" t="str">
        <f t="shared" si="197"/>
        <v>0</v>
      </c>
      <c r="BX206" s="414" t="str">
        <f t="shared" si="198"/>
        <v>1</v>
      </c>
      <c r="BY206" s="414" t="s">
        <v>23</v>
      </c>
      <c r="BZ206" s="408">
        <f t="shared" si="199"/>
        <v>0</v>
      </c>
      <c r="CA206" s="408">
        <f t="shared" si="200"/>
        <v>0</v>
      </c>
      <c r="CB206" s="408">
        <f t="shared" si="201"/>
        <v>0</v>
      </c>
      <c r="CC206" s="408">
        <f t="shared" si="202"/>
        <v>313</v>
      </c>
      <c r="CD206" s="408">
        <f t="shared" si="203"/>
        <v>313</v>
      </c>
      <c r="CE206" s="408">
        <f t="shared" si="204"/>
        <v>313</v>
      </c>
      <c r="CF206" s="408">
        <f t="shared" si="205"/>
        <v>313</v>
      </c>
      <c r="CG206" s="408">
        <f t="shared" si="206"/>
        <v>313</v>
      </c>
      <c r="CH206" s="408">
        <f t="shared" si="207"/>
        <v>313</v>
      </c>
      <c r="CI206" s="408">
        <f t="shared" si="208"/>
        <v>313</v>
      </c>
      <c r="CJ206" s="253">
        <f t="shared" si="209"/>
        <v>313</v>
      </c>
      <c r="CK206" s="253">
        <f t="shared" si="210"/>
        <v>313</v>
      </c>
    </row>
    <row r="207" spans="1:89" x14ac:dyDescent="0.3">
      <c r="B207" s="396">
        <v>124</v>
      </c>
      <c r="C207" s="192">
        <v>221011</v>
      </c>
      <c r="D207" s="190">
        <v>22110039</v>
      </c>
      <c r="E207" s="395" t="s">
        <v>227</v>
      </c>
      <c r="F207" s="108" t="s">
        <v>344</v>
      </c>
      <c r="G207" s="108" t="s">
        <v>345</v>
      </c>
      <c r="H207" s="399" t="s">
        <v>18</v>
      </c>
      <c r="I207" s="400"/>
      <c r="J207" s="399" t="s">
        <v>19</v>
      </c>
      <c r="K207" s="111">
        <f t="shared" si="110"/>
        <v>158</v>
      </c>
      <c r="L207" s="193" t="s">
        <v>233</v>
      </c>
      <c r="M207" s="401">
        <v>0</v>
      </c>
      <c r="N207" s="402">
        <f t="shared" si="211"/>
        <v>342.5</v>
      </c>
      <c r="O207" s="150">
        <v>342.5</v>
      </c>
      <c r="P207" s="110">
        <f t="shared" si="162"/>
        <v>54115</v>
      </c>
      <c r="Q207" s="153" t="s">
        <v>139</v>
      </c>
      <c r="R207" s="113">
        <f t="shared" si="163"/>
        <v>19</v>
      </c>
      <c r="S207" s="114">
        <f t="shared" si="164"/>
        <v>6507.5</v>
      </c>
      <c r="T207" s="113">
        <f t="shared" si="165"/>
        <v>54</v>
      </c>
      <c r="U207" s="115">
        <f t="shared" si="166"/>
        <v>18495</v>
      </c>
      <c r="V207" s="113">
        <f t="shared" si="167"/>
        <v>43</v>
      </c>
      <c r="W207" s="115">
        <f t="shared" si="168"/>
        <v>14727.5</v>
      </c>
      <c r="X207" s="113">
        <f t="shared" si="169"/>
        <v>42</v>
      </c>
      <c r="Y207" s="115">
        <f t="shared" si="170"/>
        <v>14385</v>
      </c>
      <c r="Z207" s="116">
        <f t="shared" si="171"/>
        <v>54115</v>
      </c>
      <c r="AA207" s="117" t="b">
        <f t="shared" si="172"/>
        <v>1</v>
      </c>
      <c r="AB207" s="400"/>
      <c r="AC207" s="426"/>
      <c r="AD207" s="399" t="s">
        <v>22</v>
      </c>
      <c r="AE207" s="108" t="s">
        <v>23</v>
      </c>
      <c r="AF207" s="427"/>
      <c r="AG207" s="428"/>
      <c r="AH207" s="22">
        <v>0</v>
      </c>
      <c r="AI207" s="407">
        <f t="shared" si="173"/>
        <v>0</v>
      </c>
      <c r="AJ207" s="22">
        <v>13</v>
      </c>
      <c r="AK207" s="407">
        <f t="shared" si="174"/>
        <v>4452.5</v>
      </c>
      <c r="AL207" s="22">
        <v>6</v>
      </c>
      <c r="AM207" s="407">
        <f t="shared" si="175"/>
        <v>2055</v>
      </c>
      <c r="AN207" s="22">
        <v>18</v>
      </c>
      <c r="AO207" s="407">
        <f t="shared" si="176"/>
        <v>6165</v>
      </c>
      <c r="AP207" s="22">
        <v>18</v>
      </c>
      <c r="AQ207" s="407">
        <f t="shared" si="177"/>
        <v>6165</v>
      </c>
      <c r="AR207" s="22">
        <v>18</v>
      </c>
      <c r="AS207" s="407">
        <f t="shared" si="178"/>
        <v>6165</v>
      </c>
      <c r="AT207" s="22">
        <v>7</v>
      </c>
      <c r="AU207" s="407">
        <f t="shared" si="179"/>
        <v>2397.5</v>
      </c>
      <c r="AV207" s="22">
        <v>18</v>
      </c>
      <c r="AW207" s="407">
        <f t="shared" si="180"/>
        <v>6165</v>
      </c>
      <c r="AX207" s="22">
        <v>18</v>
      </c>
      <c r="AY207" s="407">
        <f t="shared" si="181"/>
        <v>6165</v>
      </c>
      <c r="AZ207" s="22">
        <v>18</v>
      </c>
      <c r="BA207" s="407">
        <f t="shared" si="182"/>
        <v>6165</v>
      </c>
      <c r="BB207" s="22">
        <v>18</v>
      </c>
      <c r="BC207" s="407">
        <f t="shared" si="183"/>
        <v>6165</v>
      </c>
      <c r="BD207" s="22">
        <v>6</v>
      </c>
      <c r="BE207" s="407">
        <f t="shared" si="184"/>
        <v>2055</v>
      </c>
      <c r="BF207" s="408">
        <f t="shared" si="185"/>
        <v>54115</v>
      </c>
      <c r="BG207" s="408">
        <f t="shared" si="186"/>
        <v>54115</v>
      </c>
      <c r="BH207" s="409" t="b">
        <f t="shared" si="187"/>
        <v>1</v>
      </c>
      <c r="BI207" s="408">
        <f t="shared" si="188"/>
        <v>0</v>
      </c>
      <c r="BJ207" s="410">
        <f t="shared" si="190"/>
        <v>22110039</v>
      </c>
      <c r="BK207" s="411">
        <v>348</v>
      </c>
      <c r="BL207" s="411">
        <v>5</v>
      </c>
      <c r="BM207" s="412">
        <f t="shared" si="191"/>
        <v>19</v>
      </c>
      <c r="BN207" s="412">
        <f t="shared" si="192"/>
        <v>54</v>
      </c>
      <c r="BO207" s="412">
        <f t="shared" si="193"/>
        <v>43</v>
      </c>
      <c r="BP207" s="412">
        <f t="shared" si="194"/>
        <v>42</v>
      </c>
      <c r="BQ207" s="413">
        <f t="shared" si="195"/>
        <v>342.5</v>
      </c>
      <c r="BR207" s="414">
        <f t="shared" si="189"/>
        <v>0</v>
      </c>
      <c r="BS207" s="414">
        <v>0</v>
      </c>
      <c r="BT207" s="414">
        <v>1</v>
      </c>
      <c r="BU207" s="414" t="s">
        <v>139</v>
      </c>
      <c r="BV207" s="414" t="str">
        <f t="shared" si="196"/>
        <v>0</v>
      </c>
      <c r="BW207" s="414" t="str">
        <f t="shared" si="197"/>
        <v>0</v>
      </c>
      <c r="BX207" s="414" t="str">
        <f t="shared" si="198"/>
        <v>1</v>
      </c>
      <c r="BY207" s="414" t="s">
        <v>23</v>
      </c>
      <c r="BZ207" s="408">
        <f t="shared" si="199"/>
        <v>0</v>
      </c>
      <c r="CA207" s="408">
        <f t="shared" si="200"/>
        <v>4452.5</v>
      </c>
      <c r="CB207" s="408">
        <f t="shared" si="201"/>
        <v>2055</v>
      </c>
      <c r="CC207" s="408">
        <f t="shared" si="202"/>
        <v>6165</v>
      </c>
      <c r="CD207" s="408">
        <f t="shared" si="203"/>
        <v>6165</v>
      </c>
      <c r="CE207" s="408">
        <f t="shared" si="204"/>
        <v>6165</v>
      </c>
      <c r="CF207" s="408">
        <f t="shared" si="205"/>
        <v>2397.5</v>
      </c>
      <c r="CG207" s="408">
        <f t="shared" si="206"/>
        <v>6165</v>
      </c>
      <c r="CH207" s="408">
        <f t="shared" si="207"/>
        <v>6165</v>
      </c>
      <c r="CI207" s="408">
        <f t="shared" si="208"/>
        <v>6165</v>
      </c>
      <c r="CJ207" s="253">
        <f t="shared" si="209"/>
        <v>6165</v>
      </c>
      <c r="CK207" s="253">
        <f t="shared" si="210"/>
        <v>2055</v>
      </c>
    </row>
    <row r="208" spans="1:89" x14ac:dyDescent="0.3">
      <c r="B208" s="396">
        <v>126</v>
      </c>
      <c r="C208" s="192">
        <v>221011</v>
      </c>
      <c r="D208" s="190">
        <v>22110013</v>
      </c>
      <c r="E208" s="448" t="s">
        <v>228</v>
      </c>
      <c r="F208" s="108" t="s">
        <v>344</v>
      </c>
      <c r="G208" s="108" t="s">
        <v>345</v>
      </c>
      <c r="H208" s="399" t="s">
        <v>18</v>
      </c>
      <c r="I208" s="400"/>
      <c r="J208" s="399" t="s">
        <v>19</v>
      </c>
      <c r="K208" s="111">
        <f t="shared" si="110"/>
        <v>98</v>
      </c>
      <c r="L208" s="193" t="s">
        <v>233</v>
      </c>
      <c r="M208" s="401">
        <v>0</v>
      </c>
      <c r="N208" s="402">
        <f t="shared" si="211"/>
        <v>209.4</v>
      </c>
      <c r="O208" s="150">
        <v>209.4</v>
      </c>
      <c r="P208" s="110">
        <f t="shared" si="162"/>
        <v>20521.2</v>
      </c>
      <c r="Q208" s="153" t="s">
        <v>139</v>
      </c>
      <c r="R208" s="113">
        <f t="shared" si="163"/>
        <v>9</v>
      </c>
      <c r="S208" s="114">
        <f t="shared" si="164"/>
        <v>1884.6000000000001</v>
      </c>
      <c r="T208" s="113">
        <f t="shared" si="165"/>
        <v>36</v>
      </c>
      <c r="U208" s="115">
        <f t="shared" si="166"/>
        <v>7538.4000000000005</v>
      </c>
      <c r="V208" s="113">
        <f t="shared" si="167"/>
        <v>27</v>
      </c>
      <c r="W208" s="115">
        <f t="shared" si="168"/>
        <v>5653.8</v>
      </c>
      <c r="X208" s="113">
        <f t="shared" si="169"/>
        <v>26</v>
      </c>
      <c r="Y208" s="115">
        <f t="shared" si="170"/>
        <v>5444.4000000000005</v>
      </c>
      <c r="Z208" s="116">
        <f t="shared" si="171"/>
        <v>20521.2</v>
      </c>
      <c r="AA208" s="117" t="b">
        <f t="shared" si="172"/>
        <v>1</v>
      </c>
      <c r="AB208" s="400"/>
      <c r="AC208" s="426"/>
      <c r="AD208" s="399" t="s">
        <v>22</v>
      </c>
      <c r="AE208" s="108" t="s">
        <v>23</v>
      </c>
      <c r="AF208" s="427"/>
      <c r="AG208" s="428"/>
      <c r="AH208" s="22">
        <v>0</v>
      </c>
      <c r="AI208" s="407">
        <f t="shared" si="173"/>
        <v>0</v>
      </c>
      <c r="AJ208" s="22">
        <v>7</v>
      </c>
      <c r="AK208" s="407">
        <f t="shared" si="174"/>
        <v>1465.8</v>
      </c>
      <c r="AL208" s="22">
        <v>2</v>
      </c>
      <c r="AM208" s="407">
        <f t="shared" si="175"/>
        <v>418.8</v>
      </c>
      <c r="AN208" s="22">
        <v>12</v>
      </c>
      <c r="AO208" s="407">
        <f t="shared" si="176"/>
        <v>2512.8000000000002</v>
      </c>
      <c r="AP208" s="22">
        <v>12</v>
      </c>
      <c r="AQ208" s="407">
        <f t="shared" si="177"/>
        <v>2512.8000000000002</v>
      </c>
      <c r="AR208" s="22">
        <v>12</v>
      </c>
      <c r="AS208" s="407">
        <f t="shared" si="178"/>
        <v>2512.8000000000002</v>
      </c>
      <c r="AT208" s="22">
        <v>3</v>
      </c>
      <c r="AU208" s="407">
        <f t="shared" si="179"/>
        <v>628.20000000000005</v>
      </c>
      <c r="AV208" s="22">
        <v>12</v>
      </c>
      <c r="AW208" s="407">
        <f t="shared" si="180"/>
        <v>2512.8000000000002</v>
      </c>
      <c r="AX208" s="22">
        <v>12</v>
      </c>
      <c r="AY208" s="407">
        <f t="shared" si="181"/>
        <v>2512.8000000000002</v>
      </c>
      <c r="AZ208" s="22">
        <v>12</v>
      </c>
      <c r="BA208" s="407">
        <f t="shared" si="182"/>
        <v>2512.8000000000002</v>
      </c>
      <c r="BB208" s="22">
        <v>12</v>
      </c>
      <c r="BC208" s="407">
        <f t="shared" si="183"/>
        <v>2512.8000000000002</v>
      </c>
      <c r="BD208" s="22">
        <v>2</v>
      </c>
      <c r="BE208" s="407">
        <f t="shared" si="184"/>
        <v>418.8</v>
      </c>
      <c r="BF208" s="408">
        <f t="shared" si="185"/>
        <v>20521.2</v>
      </c>
      <c r="BG208" s="408">
        <f t="shared" si="186"/>
        <v>20521.199999999997</v>
      </c>
      <c r="BH208" s="409" t="b">
        <f t="shared" si="187"/>
        <v>1</v>
      </c>
      <c r="BI208" s="408">
        <f t="shared" si="188"/>
        <v>0</v>
      </c>
      <c r="BJ208" s="410">
        <f t="shared" si="190"/>
        <v>22110013</v>
      </c>
      <c r="BK208" s="411">
        <v>348</v>
      </c>
      <c r="BL208" s="411">
        <v>5</v>
      </c>
      <c r="BM208" s="412">
        <f t="shared" si="191"/>
        <v>9</v>
      </c>
      <c r="BN208" s="412">
        <f t="shared" si="192"/>
        <v>36</v>
      </c>
      <c r="BO208" s="412">
        <f t="shared" si="193"/>
        <v>27</v>
      </c>
      <c r="BP208" s="412">
        <f t="shared" si="194"/>
        <v>26</v>
      </c>
      <c r="BQ208" s="413">
        <f t="shared" si="195"/>
        <v>209.4</v>
      </c>
      <c r="BR208" s="414">
        <f t="shared" si="189"/>
        <v>0</v>
      </c>
      <c r="BS208" s="414">
        <v>0</v>
      </c>
      <c r="BT208" s="414">
        <v>1</v>
      </c>
      <c r="BU208" s="414" t="s">
        <v>139</v>
      </c>
      <c r="BV208" s="414" t="str">
        <f t="shared" si="196"/>
        <v>0</v>
      </c>
      <c r="BW208" s="414" t="str">
        <f t="shared" si="197"/>
        <v>0</v>
      </c>
      <c r="BX208" s="414" t="str">
        <f t="shared" si="198"/>
        <v>1</v>
      </c>
      <c r="BY208" s="414" t="s">
        <v>23</v>
      </c>
      <c r="BZ208" s="408">
        <f t="shared" si="199"/>
        <v>0</v>
      </c>
      <c r="CA208" s="408">
        <f t="shared" si="200"/>
        <v>1465.8</v>
      </c>
      <c r="CB208" s="408">
        <f t="shared" si="201"/>
        <v>418.8</v>
      </c>
      <c r="CC208" s="408">
        <f t="shared" si="202"/>
        <v>2512.8000000000002</v>
      </c>
      <c r="CD208" s="408">
        <f t="shared" si="203"/>
        <v>2512.8000000000002</v>
      </c>
      <c r="CE208" s="408">
        <f t="shared" si="204"/>
        <v>2512.8000000000002</v>
      </c>
      <c r="CF208" s="408">
        <f t="shared" si="205"/>
        <v>628.20000000000005</v>
      </c>
      <c r="CG208" s="408">
        <f t="shared" si="206"/>
        <v>2512.8000000000002</v>
      </c>
      <c r="CH208" s="408">
        <f t="shared" si="207"/>
        <v>2512.8000000000002</v>
      </c>
      <c r="CI208" s="408">
        <f t="shared" si="208"/>
        <v>2512.8000000000002</v>
      </c>
      <c r="CJ208" s="253">
        <f t="shared" si="209"/>
        <v>2512.8000000000002</v>
      </c>
      <c r="CK208" s="253">
        <f t="shared" si="210"/>
        <v>418.8</v>
      </c>
    </row>
    <row r="209" spans="1:89" s="165" customFormat="1" x14ac:dyDescent="0.3">
      <c r="A209"/>
      <c r="B209" s="396">
        <v>128</v>
      </c>
      <c r="C209" s="192">
        <v>221011</v>
      </c>
      <c r="D209" s="190">
        <v>22110016</v>
      </c>
      <c r="E209" s="395" t="s">
        <v>229</v>
      </c>
      <c r="F209" s="108" t="s">
        <v>344</v>
      </c>
      <c r="G209" s="108" t="s">
        <v>345</v>
      </c>
      <c r="H209" s="399" t="s">
        <v>18</v>
      </c>
      <c r="I209" s="110"/>
      <c r="J209" s="399" t="s">
        <v>19</v>
      </c>
      <c r="K209" s="111">
        <f t="shared" si="110"/>
        <v>95</v>
      </c>
      <c r="L209" s="193" t="s">
        <v>232</v>
      </c>
      <c r="M209" s="401">
        <v>0</v>
      </c>
      <c r="N209" s="402">
        <f t="shared" si="211"/>
        <v>130.1</v>
      </c>
      <c r="O209" s="150">
        <v>130.1</v>
      </c>
      <c r="P209" s="110">
        <f t="shared" si="162"/>
        <v>12359.5</v>
      </c>
      <c r="Q209" s="153" t="s">
        <v>139</v>
      </c>
      <c r="R209" s="113">
        <f t="shared" si="163"/>
        <v>7</v>
      </c>
      <c r="S209" s="114">
        <f t="shared" si="164"/>
        <v>910.69999999999993</v>
      </c>
      <c r="T209" s="113">
        <f t="shared" si="165"/>
        <v>36</v>
      </c>
      <c r="U209" s="115">
        <f t="shared" si="166"/>
        <v>4683.5999999999995</v>
      </c>
      <c r="V209" s="113">
        <f t="shared" si="167"/>
        <v>26</v>
      </c>
      <c r="W209" s="115">
        <f t="shared" si="168"/>
        <v>3382.6</v>
      </c>
      <c r="X209" s="113">
        <f t="shared" si="169"/>
        <v>26</v>
      </c>
      <c r="Y209" s="115">
        <f t="shared" si="170"/>
        <v>3382.6</v>
      </c>
      <c r="Z209" s="116">
        <f t="shared" si="171"/>
        <v>12359.5</v>
      </c>
      <c r="AA209" s="117" t="b">
        <f t="shared" si="172"/>
        <v>1</v>
      </c>
      <c r="AB209" s="399"/>
      <c r="AC209" s="424"/>
      <c r="AD209" s="399" t="s">
        <v>22</v>
      </c>
      <c r="AE209" s="108" t="s">
        <v>23</v>
      </c>
      <c r="AF209" s="405"/>
      <c r="AG209" s="406"/>
      <c r="AH209" s="22">
        <v>0</v>
      </c>
      <c r="AI209" s="407">
        <f t="shared" si="173"/>
        <v>0</v>
      </c>
      <c r="AJ209" s="21">
        <v>6</v>
      </c>
      <c r="AK209" s="407">
        <f t="shared" si="174"/>
        <v>780.59999999999991</v>
      </c>
      <c r="AL209" s="21">
        <v>1</v>
      </c>
      <c r="AM209" s="407">
        <f t="shared" si="175"/>
        <v>130.1</v>
      </c>
      <c r="AN209" s="21">
        <v>12</v>
      </c>
      <c r="AO209" s="407">
        <f t="shared" si="176"/>
        <v>1561.1999999999998</v>
      </c>
      <c r="AP209" s="21">
        <v>12</v>
      </c>
      <c r="AQ209" s="407">
        <f t="shared" si="177"/>
        <v>1561.1999999999998</v>
      </c>
      <c r="AR209" s="21">
        <v>12</v>
      </c>
      <c r="AS209" s="407">
        <f t="shared" si="178"/>
        <v>1561.1999999999998</v>
      </c>
      <c r="AT209" s="21">
        <v>2</v>
      </c>
      <c r="AU209" s="407">
        <f t="shared" si="179"/>
        <v>260.2</v>
      </c>
      <c r="AV209" s="21">
        <v>12</v>
      </c>
      <c r="AW209" s="407">
        <f t="shared" si="180"/>
        <v>1561.1999999999998</v>
      </c>
      <c r="AX209" s="21">
        <v>12</v>
      </c>
      <c r="AY209" s="407">
        <f t="shared" si="181"/>
        <v>1561.1999999999998</v>
      </c>
      <c r="AZ209" s="21">
        <v>12</v>
      </c>
      <c r="BA209" s="407">
        <f t="shared" si="182"/>
        <v>1561.1999999999998</v>
      </c>
      <c r="BB209" s="21">
        <v>12</v>
      </c>
      <c r="BC209" s="407">
        <f t="shared" si="183"/>
        <v>1561.1999999999998</v>
      </c>
      <c r="BD209" s="21">
        <v>2</v>
      </c>
      <c r="BE209" s="407">
        <f t="shared" si="184"/>
        <v>260.2</v>
      </c>
      <c r="BF209" s="408">
        <f t="shared" si="185"/>
        <v>12359.5</v>
      </c>
      <c r="BG209" s="408">
        <f t="shared" si="186"/>
        <v>12359.5</v>
      </c>
      <c r="BH209" s="409" t="b">
        <f t="shared" si="187"/>
        <v>1</v>
      </c>
      <c r="BI209" s="408">
        <f t="shared" si="188"/>
        <v>0</v>
      </c>
      <c r="BJ209" s="410">
        <f t="shared" si="190"/>
        <v>22110016</v>
      </c>
      <c r="BK209" s="411">
        <v>348</v>
      </c>
      <c r="BL209" s="411">
        <v>5</v>
      </c>
      <c r="BM209" s="412">
        <f t="shared" si="191"/>
        <v>7</v>
      </c>
      <c r="BN209" s="412">
        <f t="shared" si="192"/>
        <v>36</v>
      </c>
      <c r="BO209" s="412">
        <f t="shared" si="193"/>
        <v>26</v>
      </c>
      <c r="BP209" s="412">
        <f t="shared" si="194"/>
        <v>26</v>
      </c>
      <c r="BQ209" s="413">
        <f t="shared" si="195"/>
        <v>130.1</v>
      </c>
      <c r="BR209" s="414">
        <f t="shared" si="189"/>
        <v>0</v>
      </c>
      <c r="BS209" s="414">
        <v>0</v>
      </c>
      <c r="BT209" s="414">
        <v>1</v>
      </c>
      <c r="BU209" s="414" t="s">
        <v>139</v>
      </c>
      <c r="BV209" s="414" t="str">
        <f t="shared" si="196"/>
        <v>0</v>
      </c>
      <c r="BW209" s="414" t="str">
        <f t="shared" si="197"/>
        <v>0</v>
      </c>
      <c r="BX209" s="414" t="str">
        <f t="shared" si="198"/>
        <v>1</v>
      </c>
      <c r="BY209" s="414" t="s">
        <v>23</v>
      </c>
      <c r="BZ209" s="408">
        <f t="shared" si="199"/>
        <v>0</v>
      </c>
      <c r="CA209" s="408">
        <f t="shared" si="200"/>
        <v>780.59999999999991</v>
      </c>
      <c r="CB209" s="408">
        <f t="shared" si="201"/>
        <v>130.1</v>
      </c>
      <c r="CC209" s="408">
        <f t="shared" si="202"/>
        <v>1561.1999999999998</v>
      </c>
      <c r="CD209" s="408">
        <f t="shared" si="203"/>
        <v>1561.1999999999998</v>
      </c>
      <c r="CE209" s="408">
        <f t="shared" si="204"/>
        <v>1561.1999999999998</v>
      </c>
      <c r="CF209" s="408">
        <f t="shared" si="205"/>
        <v>260.2</v>
      </c>
      <c r="CG209" s="408">
        <f t="shared" si="206"/>
        <v>1561.1999999999998</v>
      </c>
      <c r="CH209" s="408">
        <f t="shared" si="207"/>
        <v>1561.1999999999998</v>
      </c>
      <c r="CI209" s="408">
        <f t="shared" si="208"/>
        <v>1561.1999999999998</v>
      </c>
      <c r="CJ209" s="253">
        <f t="shared" si="209"/>
        <v>1561.1999999999998</v>
      </c>
      <c r="CK209" s="253">
        <f t="shared" si="210"/>
        <v>260.2</v>
      </c>
    </row>
    <row r="210" spans="1:89" x14ac:dyDescent="0.3">
      <c r="B210" s="396">
        <v>129</v>
      </c>
      <c r="C210" s="192">
        <v>221011</v>
      </c>
      <c r="D210" s="190">
        <v>22110056</v>
      </c>
      <c r="E210" s="395" t="s">
        <v>230</v>
      </c>
      <c r="F210" s="108" t="s">
        <v>344</v>
      </c>
      <c r="G210" s="108" t="s">
        <v>345</v>
      </c>
      <c r="H210" s="399" t="s">
        <v>18</v>
      </c>
      <c r="I210" s="110"/>
      <c r="J210" s="399" t="s">
        <v>19</v>
      </c>
      <c r="K210" s="111">
        <v>4428</v>
      </c>
      <c r="L210" s="193" t="s">
        <v>20</v>
      </c>
      <c r="M210" s="401">
        <v>16</v>
      </c>
      <c r="N210" s="402">
        <f t="shared" si="211"/>
        <v>21.92</v>
      </c>
      <c r="O210" s="150">
        <v>21.92</v>
      </c>
      <c r="P210" s="110">
        <f t="shared" si="162"/>
        <v>112591.6416</v>
      </c>
      <c r="Q210" s="153" t="s">
        <v>139</v>
      </c>
      <c r="R210" s="113">
        <f t="shared" si="163"/>
        <v>108</v>
      </c>
      <c r="S210" s="114">
        <f t="shared" si="164"/>
        <v>2746.1376</v>
      </c>
      <c r="T210" s="113">
        <f t="shared" si="165"/>
        <v>1728</v>
      </c>
      <c r="U210" s="115">
        <f t="shared" si="166"/>
        <v>43938.2016</v>
      </c>
      <c r="V210" s="113">
        <f t="shared" si="167"/>
        <v>1296</v>
      </c>
      <c r="W210" s="115">
        <f t="shared" si="168"/>
        <v>32953.6512</v>
      </c>
      <c r="X210" s="113">
        <f t="shared" si="169"/>
        <v>1296</v>
      </c>
      <c r="Y210" s="115">
        <f t="shared" si="170"/>
        <v>32953.6512</v>
      </c>
      <c r="Z210" s="116">
        <f t="shared" si="171"/>
        <v>112591.6416</v>
      </c>
      <c r="AA210" s="117" t="b">
        <f t="shared" si="172"/>
        <v>1</v>
      </c>
      <c r="AB210" s="399"/>
      <c r="AC210" s="424"/>
      <c r="AD210" s="399" t="s">
        <v>22</v>
      </c>
      <c r="AE210" s="108" t="s">
        <v>23</v>
      </c>
      <c r="AF210" s="405"/>
      <c r="AG210" s="406"/>
      <c r="AH210" s="22">
        <v>0</v>
      </c>
      <c r="AI210" s="407">
        <f t="shared" si="173"/>
        <v>0</v>
      </c>
      <c r="AJ210" s="21">
        <v>84</v>
      </c>
      <c r="AK210" s="407">
        <f t="shared" si="174"/>
        <v>2135.8847999999998</v>
      </c>
      <c r="AL210" s="21">
        <v>24</v>
      </c>
      <c r="AM210" s="407">
        <f t="shared" si="175"/>
        <v>610.25279999999998</v>
      </c>
      <c r="AN210" s="21">
        <v>576</v>
      </c>
      <c r="AO210" s="407">
        <f t="shared" si="176"/>
        <v>14646.0672</v>
      </c>
      <c r="AP210" s="21">
        <v>576</v>
      </c>
      <c r="AQ210" s="407">
        <f t="shared" si="177"/>
        <v>14646.0672</v>
      </c>
      <c r="AR210" s="21">
        <v>576</v>
      </c>
      <c r="AS210" s="407">
        <f t="shared" si="178"/>
        <v>14646.0672</v>
      </c>
      <c r="AT210" s="21">
        <v>144</v>
      </c>
      <c r="AU210" s="407">
        <f t="shared" si="179"/>
        <v>3661.5167999999999</v>
      </c>
      <c r="AV210" s="21">
        <v>576</v>
      </c>
      <c r="AW210" s="407">
        <f t="shared" si="180"/>
        <v>14646.0672</v>
      </c>
      <c r="AX210" s="21">
        <v>576</v>
      </c>
      <c r="AY210" s="407">
        <f t="shared" si="181"/>
        <v>14646.0672</v>
      </c>
      <c r="AZ210" s="21">
        <v>576</v>
      </c>
      <c r="BA210" s="407">
        <f t="shared" si="182"/>
        <v>14646.0672</v>
      </c>
      <c r="BB210" s="21">
        <v>576</v>
      </c>
      <c r="BC210" s="407">
        <f t="shared" si="183"/>
        <v>14646.0672</v>
      </c>
      <c r="BD210" s="21">
        <v>144</v>
      </c>
      <c r="BE210" s="407">
        <f t="shared" si="184"/>
        <v>3661.5167999999999</v>
      </c>
      <c r="BF210" s="408">
        <f t="shared" si="185"/>
        <v>112591.6416</v>
      </c>
      <c r="BG210" s="408">
        <f t="shared" si="186"/>
        <v>112591.64160000002</v>
      </c>
      <c r="BH210" s="409" t="b">
        <f t="shared" si="187"/>
        <v>1</v>
      </c>
      <c r="BI210" s="408">
        <f t="shared" si="188"/>
        <v>0</v>
      </c>
      <c r="BJ210" s="410">
        <f t="shared" si="190"/>
        <v>22110056</v>
      </c>
      <c r="BK210" s="411">
        <v>348</v>
      </c>
      <c r="BL210" s="411">
        <v>5</v>
      </c>
      <c r="BM210" s="412">
        <f t="shared" si="191"/>
        <v>108</v>
      </c>
      <c r="BN210" s="412">
        <f t="shared" si="192"/>
        <v>1728</v>
      </c>
      <c r="BO210" s="412">
        <f t="shared" si="193"/>
        <v>1296</v>
      </c>
      <c r="BP210" s="412">
        <f t="shared" si="194"/>
        <v>1296</v>
      </c>
      <c r="BQ210" s="413">
        <f t="shared" si="195"/>
        <v>21.92</v>
      </c>
      <c r="BR210" s="414">
        <f t="shared" si="189"/>
        <v>16</v>
      </c>
      <c r="BS210" s="414">
        <v>0</v>
      </c>
      <c r="BT210" s="414">
        <v>1</v>
      </c>
      <c r="BU210" s="414" t="s">
        <v>139</v>
      </c>
      <c r="BV210" s="414" t="str">
        <f t="shared" si="196"/>
        <v>0</v>
      </c>
      <c r="BW210" s="414" t="str">
        <f t="shared" si="197"/>
        <v>0</v>
      </c>
      <c r="BX210" s="414" t="str">
        <f t="shared" si="198"/>
        <v>1</v>
      </c>
      <c r="BY210" s="414" t="s">
        <v>23</v>
      </c>
      <c r="BZ210" s="408">
        <f t="shared" si="199"/>
        <v>0</v>
      </c>
      <c r="CA210" s="408">
        <f t="shared" si="200"/>
        <v>2135.8847999999998</v>
      </c>
      <c r="CB210" s="408">
        <f t="shared" si="201"/>
        <v>610.25279999999998</v>
      </c>
      <c r="CC210" s="408">
        <f t="shared" si="202"/>
        <v>14646.0672</v>
      </c>
      <c r="CD210" s="408">
        <f t="shared" si="203"/>
        <v>14646.0672</v>
      </c>
      <c r="CE210" s="408">
        <f t="shared" si="204"/>
        <v>14646.0672</v>
      </c>
      <c r="CF210" s="408">
        <f t="shared" si="205"/>
        <v>3661.5167999999999</v>
      </c>
      <c r="CG210" s="408">
        <f t="shared" si="206"/>
        <v>14646.0672</v>
      </c>
      <c r="CH210" s="408">
        <f t="shared" si="207"/>
        <v>14646.0672</v>
      </c>
      <c r="CI210" s="408">
        <f t="shared" si="208"/>
        <v>14646.0672</v>
      </c>
      <c r="CJ210" s="253">
        <f t="shared" si="209"/>
        <v>14646.0672</v>
      </c>
      <c r="CK210" s="253">
        <f t="shared" si="210"/>
        <v>3661.5167999999999</v>
      </c>
    </row>
    <row r="211" spans="1:89" s="228" customFormat="1" x14ac:dyDescent="0.3">
      <c r="B211" s="449">
        <v>131</v>
      </c>
      <c r="C211" s="193">
        <v>223011</v>
      </c>
      <c r="D211" s="190">
        <v>22310020</v>
      </c>
      <c r="E211" s="395" t="s">
        <v>234</v>
      </c>
      <c r="F211" s="229" t="s">
        <v>344</v>
      </c>
      <c r="G211" s="229" t="s">
        <v>345</v>
      </c>
      <c r="H211" s="450" t="s">
        <v>18</v>
      </c>
      <c r="I211" s="234"/>
      <c r="J211" s="450" t="s">
        <v>19</v>
      </c>
      <c r="K211" s="232">
        <f t="shared" ref="K211" si="212">R211+T211+V211+X211</f>
        <v>91</v>
      </c>
      <c r="L211" s="193" t="s">
        <v>138</v>
      </c>
      <c r="M211" s="433">
        <v>0</v>
      </c>
      <c r="N211" s="451">
        <f t="shared" ref="N211" si="213">ROUND(O211,2)</f>
        <v>17.399999999999999</v>
      </c>
      <c r="O211" s="452">
        <v>17.399999999999999</v>
      </c>
      <c r="P211" s="234">
        <f t="shared" ref="P211" si="214">(O211*(M211/100+1))*K211</f>
        <v>1583.3999999999999</v>
      </c>
      <c r="Q211" s="193" t="s">
        <v>139</v>
      </c>
      <c r="R211" s="235">
        <f t="shared" ref="R211" si="215">AH211+AJ211+AL211</f>
        <v>0</v>
      </c>
      <c r="S211" s="234">
        <f t="shared" ref="S211" si="216">R211*(O211*(M211/100+1))</f>
        <v>0</v>
      </c>
      <c r="T211" s="235">
        <f t="shared" ref="T211" si="217">AN211+AP211+AR211</f>
        <v>31</v>
      </c>
      <c r="U211" s="234">
        <f t="shared" ref="U211" si="218">T211*(O211*(M211/100+1))</f>
        <v>539.4</v>
      </c>
      <c r="V211" s="235">
        <f t="shared" ref="V211" si="219">AT211+AV211+AX211</f>
        <v>30</v>
      </c>
      <c r="W211" s="234">
        <f t="shared" ref="W211" si="220">V211*(O211*(M211/100+1))</f>
        <v>522</v>
      </c>
      <c r="X211" s="235">
        <f t="shared" ref="X211" si="221">AZ211+BB211+BD211</f>
        <v>30</v>
      </c>
      <c r="Y211" s="234">
        <f t="shared" ref="Y211" si="222">X211*(O211*(M211/100+1))</f>
        <v>522</v>
      </c>
      <c r="Z211" s="234">
        <f t="shared" ref="Z211" si="223">S211+U211+W211+Y211</f>
        <v>1583.4</v>
      </c>
      <c r="AA211" s="236" t="b">
        <f t="shared" ref="AA211" si="224">K211=(SUM(X211,V211,T211,R211))</f>
        <v>1</v>
      </c>
      <c r="AB211" s="450"/>
      <c r="AC211" s="453"/>
      <c r="AD211" s="450" t="s">
        <v>22</v>
      </c>
      <c r="AE211" s="229" t="s">
        <v>23</v>
      </c>
      <c r="AF211" s="454"/>
      <c r="AG211" s="455"/>
      <c r="AH211" s="249">
        <v>0</v>
      </c>
      <c r="AI211" s="456">
        <f t="shared" ref="AI211" si="225">AH211*(O211*(M211/100+1))</f>
        <v>0</v>
      </c>
      <c r="AJ211" s="240">
        <v>0</v>
      </c>
      <c r="AK211" s="456">
        <f t="shared" ref="AK211" si="226">AJ211*(O211*(M211/100+1))</f>
        <v>0</v>
      </c>
      <c r="AL211" s="240">
        <v>0</v>
      </c>
      <c r="AM211" s="456">
        <f t="shared" ref="AM211" si="227">AL211*(O211*(M211/100+1))</f>
        <v>0</v>
      </c>
      <c r="AN211" s="240">
        <v>11</v>
      </c>
      <c r="AO211" s="456">
        <f t="shared" ref="AO211" si="228">AN211*(O211*(M211/100+1))</f>
        <v>191.39999999999998</v>
      </c>
      <c r="AP211" s="240">
        <v>10</v>
      </c>
      <c r="AQ211" s="456">
        <f t="shared" ref="AQ211" si="229">AP211*(O211*(M211/100+1))</f>
        <v>174</v>
      </c>
      <c r="AR211" s="240">
        <v>10</v>
      </c>
      <c r="AS211" s="456">
        <f t="shared" ref="AS211" si="230">AR211*(O211*(M211/100+1))</f>
        <v>174</v>
      </c>
      <c r="AT211" s="240">
        <v>10</v>
      </c>
      <c r="AU211" s="456">
        <f t="shared" ref="AU211" si="231">AT211*(O211*(M211/100+1))</f>
        <v>174</v>
      </c>
      <c r="AV211" s="240">
        <v>10</v>
      </c>
      <c r="AW211" s="456">
        <f t="shared" ref="AW211" si="232">AV211*(O211*(M211/100+1))</f>
        <v>174</v>
      </c>
      <c r="AX211" s="240">
        <v>10</v>
      </c>
      <c r="AY211" s="456">
        <f t="shared" ref="AY211" si="233">AX211*(O211*(M211/100+1))</f>
        <v>174</v>
      </c>
      <c r="AZ211" s="240">
        <v>10</v>
      </c>
      <c r="BA211" s="456">
        <f t="shared" ref="BA211" si="234">AZ211*(O211*(M211/100+1))</f>
        <v>174</v>
      </c>
      <c r="BB211" s="240">
        <v>10</v>
      </c>
      <c r="BC211" s="456">
        <f t="shared" ref="BC211" si="235">BB211*(O211*(M211/100+1))</f>
        <v>174</v>
      </c>
      <c r="BD211" s="240">
        <v>10</v>
      </c>
      <c r="BE211" s="456">
        <f t="shared" ref="BE211" si="236">BD211*(O211*(M211/100+1))</f>
        <v>174</v>
      </c>
      <c r="BF211" s="457">
        <f t="shared" ref="BF211" si="237">SUM(R211,T211,V211,X211)*(O211*(M211/100+1))</f>
        <v>1583.3999999999999</v>
      </c>
      <c r="BG211" s="457">
        <f t="shared" ref="BG211" si="238">SUM(BE211,BC211,BA211,AY211,AW211,AU211,AS211,AQ211,AO211,AM211,AK211,AI211)</f>
        <v>1583.4</v>
      </c>
      <c r="BH211" s="458" t="b">
        <f t="shared" ref="BH211" si="239">BF211=BG211</f>
        <v>1</v>
      </c>
      <c r="BI211" s="457">
        <f t="shared" ref="BI211" si="240">BF211-BG211</f>
        <v>0</v>
      </c>
      <c r="BJ211" s="459">
        <f t="shared" ref="BJ211" si="241">D211</f>
        <v>22310020</v>
      </c>
      <c r="BK211" s="460">
        <v>348</v>
      </c>
      <c r="BL211" s="460">
        <v>5</v>
      </c>
      <c r="BM211" s="461">
        <f t="shared" ref="BM211" si="242">R211</f>
        <v>0</v>
      </c>
      <c r="BN211" s="461">
        <f t="shared" ref="BN211" si="243">T211</f>
        <v>31</v>
      </c>
      <c r="BO211" s="461">
        <f t="shared" ref="BO211" si="244">V211</f>
        <v>30</v>
      </c>
      <c r="BP211" s="461">
        <f t="shared" ref="BP211" si="245">X211</f>
        <v>30</v>
      </c>
      <c r="BQ211" s="462">
        <f t="shared" ref="BQ211" si="246">N211</f>
        <v>17.399999999999999</v>
      </c>
      <c r="BR211" s="463">
        <f t="shared" ref="BR211" si="247">M211</f>
        <v>0</v>
      </c>
      <c r="BS211" s="463">
        <v>0</v>
      </c>
      <c r="BT211" s="463">
        <v>1</v>
      </c>
      <c r="BU211" s="463" t="s">
        <v>139</v>
      </c>
      <c r="BV211" s="463" t="str">
        <f t="shared" ref="BV211" si="248">IF(AB211 = "X", "1", "0")</f>
        <v>0</v>
      </c>
      <c r="BW211" s="463" t="str">
        <f t="shared" ref="BW211" si="249">IF(AC211 = "X", "1", "0")</f>
        <v>0</v>
      </c>
      <c r="BX211" s="463" t="str">
        <f t="shared" ref="BX211" si="250">IF(AD211 = "X", "1", "0")</f>
        <v>1</v>
      </c>
      <c r="BY211" s="463" t="s">
        <v>23</v>
      </c>
      <c r="BZ211" s="457">
        <f t="shared" ref="BZ211" si="251">AI211</f>
        <v>0</v>
      </c>
      <c r="CA211" s="457">
        <f t="shared" ref="CA211" si="252">AK211</f>
        <v>0</v>
      </c>
      <c r="CB211" s="457">
        <f t="shared" ref="CB211" si="253">AM211</f>
        <v>0</v>
      </c>
      <c r="CC211" s="457">
        <f t="shared" ref="CC211" si="254">AO211</f>
        <v>191.39999999999998</v>
      </c>
      <c r="CD211" s="457">
        <f t="shared" ref="CD211" si="255">AQ211</f>
        <v>174</v>
      </c>
      <c r="CE211" s="457">
        <f t="shared" ref="CE211" si="256">AS211</f>
        <v>174</v>
      </c>
      <c r="CF211" s="457">
        <f t="shared" ref="CF211" si="257">AU211</f>
        <v>174</v>
      </c>
      <c r="CG211" s="457">
        <f t="shared" ref="CG211" si="258">AW211</f>
        <v>174</v>
      </c>
      <c r="CH211" s="457">
        <f t="shared" ref="CH211" si="259">AY211</f>
        <v>174</v>
      </c>
      <c r="CI211" s="457">
        <f t="shared" ref="CI211" si="260">BA211</f>
        <v>174</v>
      </c>
      <c r="CJ211" s="387">
        <f t="shared" ref="CJ211" si="261">BC211</f>
        <v>174</v>
      </c>
      <c r="CK211" s="387">
        <f t="shared" ref="CK211" si="262">BE211</f>
        <v>174</v>
      </c>
    </row>
    <row r="212" spans="1:89" s="228" customFormat="1" x14ac:dyDescent="0.3">
      <c r="B212" s="449">
        <v>131</v>
      </c>
      <c r="C212" s="193">
        <v>223011</v>
      </c>
      <c r="D212" s="190">
        <v>22310020</v>
      </c>
      <c r="E212" s="395" t="s">
        <v>234</v>
      </c>
      <c r="F212" s="229" t="s">
        <v>344</v>
      </c>
      <c r="G212" s="229" t="s">
        <v>345</v>
      </c>
      <c r="H212" s="450" t="s">
        <v>18</v>
      </c>
      <c r="I212" s="234"/>
      <c r="J212" s="450" t="s">
        <v>19</v>
      </c>
      <c r="K212" s="232">
        <f t="shared" si="110"/>
        <v>101</v>
      </c>
      <c r="L212" s="193" t="s">
        <v>138</v>
      </c>
      <c r="M212" s="433">
        <v>0</v>
      </c>
      <c r="N212" s="451">
        <f t="shared" si="211"/>
        <v>11.95</v>
      </c>
      <c r="O212" s="452">
        <v>11.95</v>
      </c>
      <c r="P212" s="234">
        <f t="shared" si="162"/>
        <v>1206.9499999999998</v>
      </c>
      <c r="Q212" s="193" t="s">
        <v>139</v>
      </c>
      <c r="R212" s="235">
        <f t="shared" si="163"/>
        <v>21</v>
      </c>
      <c r="S212" s="234">
        <f t="shared" si="164"/>
        <v>250.95</v>
      </c>
      <c r="T212" s="235">
        <f t="shared" si="165"/>
        <v>20</v>
      </c>
      <c r="U212" s="234">
        <f t="shared" si="166"/>
        <v>239</v>
      </c>
      <c r="V212" s="235">
        <f t="shared" si="167"/>
        <v>30</v>
      </c>
      <c r="W212" s="234">
        <f t="shared" si="168"/>
        <v>358.5</v>
      </c>
      <c r="X212" s="235">
        <f t="shared" si="169"/>
        <v>30</v>
      </c>
      <c r="Y212" s="234">
        <f t="shared" si="170"/>
        <v>358.5</v>
      </c>
      <c r="Z212" s="234">
        <f t="shared" si="171"/>
        <v>1206.95</v>
      </c>
      <c r="AA212" s="236" t="b">
        <f t="shared" si="172"/>
        <v>1</v>
      </c>
      <c r="AB212" s="450"/>
      <c r="AC212" s="453"/>
      <c r="AD212" s="450" t="s">
        <v>22</v>
      </c>
      <c r="AE212" s="229" t="s">
        <v>23</v>
      </c>
      <c r="AF212" s="454"/>
      <c r="AG212" s="455"/>
      <c r="AH212" s="249">
        <v>0</v>
      </c>
      <c r="AI212" s="456">
        <f t="shared" si="173"/>
        <v>0</v>
      </c>
      <c r="AJ212" s="240">
        <v>10</v>
      </c>
      <c r="AK212" s="456">
        <f t="shared" si="174"/>
        <v>119.5</v>
      </c>
      <c r="AL212" s="240">
        <v>11</v>
      </c>
      <c r="AM212" s="456">
        <f t="shared" si="175"/>
        <v>131.44999999999999</v>
      </c>
      <c r="AN212" s="240">
        <v>0</v>
      </c>
      <c r="AO212" s="456">
        <f t="shared" si="176"/>
        <v>0</v>
      </c>
      <c r="AP212" s="240">
        <v>10</v>
      </c>
      <c r="AQ212" s="456">
        <f t="shared" si="177"/>
        <v>119.5</v>
      </c>
      <c r="AR212" s="240">
        <v>10</v>
      </c>
      <c r="AS212" s="456">
        <f t="shared" si="178"/>
        <v>119.5</v>
      </c>
      <c r="AT212" s="240">
        <v>10</v>
      </c>
      <c r="AU212" s="456">
        <f t="shared" si="179"/>
        <v>119.5</v>
      </c>
      <c r="AV212" s="240">
        <v>10</v>
      </c>
      <c r="AW212" s="456">
        <f t="shared" si="180"/>
        <v>119.5</v>
      </c>
      <c r="AX212" s="240">
        <v>10</v>
      </c>
      <c r="AY212" s="456">
        <f t="shared" si="181"/>
        <v>119.5</v>
      </c>
      <c r="AZ212" s="240">
        <v>10</v>
      </c>
      <c r="BA212" s="456">
        <f t="shared" si="182"/>
        <v>119.5</v>
      </c>
      <c r="BB212" s="240">
        <v>10</v>
      </c>
      <c r="BC212" s="456">
        <f t="shared" si="183"/>
        <v>119.5</v>
      </c>
      <c r="BD212" s="240">
        <v>10</v>
      </c>
      <c r="BE212" s="456">
        <f t="shared" si="184"/>
        <v>119.5</v>
      </c>
      <c r="BF212" s="457">
        <f t="shared" si="185"/>
        <v>1206.9499999999998</v>
      </c>
      <c r="BG212" s="457">
        <f t="shared" si="186"/>
        <v>1206.95</v>
      </c>
      <c r="BH212" s="458" t="b">
        <f t="shared" si="187"/>
        <v>1</v>
      </c>
      <c r="BI212" s="457">
        <f t="shared" si="188"/>
        <v>0</v>
      </c>
      <c r="BJ212" s="459">
        <f t="shared" si="190"/>
        <v>22310020</v>
      </c>
      <c r="BK212" s="460">
        <v>348</v>
      </c>
      <c r="BL212" s="460">
        <v>5</v>
      </c>
      <c r="BM212" s="461">
        <f t="shared" si="191"/>
        <v>21</v>
      </c>
      <c r="BN212" s="461">
        <f t="shared" si="192"/>
        <v>20</v>
      </c>
      <c r="BO212" s="461">
        <f t="shared" si="193"/>
        <v>30</v>
      </c>
      <c r="BP212" s="461">
        <f t="shared" si="194"/>
        <v>30</v>
      </c>
      <c r="BQ212" s="462">
        <f t="shared" si="195"/>
        <v>11.95</v>
      </c>
      <c r="BR212" s="463">
        <f t="shared" si="189"/>
        <v>0</v>
      </c>
      <c r="BS212" s="463">
        <v>0</v>
      </c>
      <c r="BT212" s="463">
        <v>1</v>
      </c>
      <c r="BU212" s="463" t="s">
        <v>139</v>
      </c>
      <c r="BV212" s="463" t="str">
        <f t="shared" si="196"/>
        <v>0</v>
      </c>
      <c r="BW212" s="463" t="str">
        <f t="shared" si="197"/>
        <v>0</v>
      </c>
      <c r="BX212" s="463" t="str">
        <f t="shared" si="198"/>
        <v>1</v>
      </c>
      <c r="BY212" s="463" t="s">
        <v>23</v>
      </c>
      <c r="BZ212" s="457">
        <f t="shared" si="199"/>
        <v>0</v>
      </c>
      <c r="CA212" s="457">
        <f t="shared" si="200"/>
        <v>119.5</v>
      </c>
      <c r="CB212" s="457">
        <f t="shared" si="201"/>
        <v>131.44999999999999</v>
      </c>
      <c r="CC212" s="457">
        <f t="shared" si="202"/>
        <v>0</v>
      </c>
      <c r="CD212" s="457">
        <f t="shared" si="203"/>
        <v>119.5</v>
      </c>
      <c r="CE212" s="457">
        <f t="shared" si="204"/>
        <v>119.5</v>
      </c>
      <c r="CF212" s="457">
        <f t="shared" si="205"/>
        <v>119.5</v>
      </c>
      <c r="CG212" s="457">
        <f t="shared" si="206"/>
        <v>119.5</v>
      </c>
      <c r="CH212" s="457">
        <f t="shared" si="207"/>
        <v>119.5</v>
      </c>
      <c r="CI212" s="457">
        <f t="shared" si="208"/>
        <v>119.5</v>
      </c>
      <c r="CJ212" s="387">
        <f t="shared" si="209"/>
        <v>119.5</v>
      </c>
      <c r="CK212" s="387">
        <f t="shared" si="210"/>
        <v>119.5</v>
      </c>
    </row>
    <row r="213" spans="1:89" s="228" customFormat="1" x14ac:dyDescent="0.3">
      <c r="B213" s="449">
        <v>132</v>
      </c>
      <c r="C213" s="193">
        <v>223011</v>
      </c>
      <c r="D213" s="190">
        <v>22310107</v>
      </c>
      <c r="E213" s="448" t="s">
        <v>235</v>
      </c>
      <c r="F213" s="229" t="s">
        <v>344</v>
      </c>
      <c r="G213" s="229" t="s">
        <v>345</v>
      </c>
      <c r="H213" s="450" t="s">
        <v>18</v>
      </c>
      <c r="I213" s="234"/>
      <c r="J213" s="450" t="s">
        <v>19</v>
      </c>
      <c r="K213" s="232">
        <f t="shared" si="110"/>
        <v>316</v>
      </c>
      <c r="L213" s="193" t="s">
        <v>138</v>
      </c>
      <c r="M213" s="433">
        <v>0</v>
      </c>
      <c r="N213" s="451">
        <f t="shared" si="211"/>
        <v>18.559999999999999</v>
      </c>
      <c r="O213" s="452">
        <v>18.559999999999999</v>
      </c>
      <c r="P213" s="234">
        <f t="shared" si="162"/>
        <v>5864.96</v>
      </c>
      <c r="Q213" s="193" t="s">
        <v>139</v>
      </c>
      <c r="R213" s="235">
        <f t="shared" si="163"/>
        <v>51</v>
      </c>
      <c r="S213" s="234">
        <f t="shared" si="164"/>
        <v>946.56</v>
      </c>
      <c r="T213" s="235">
        <f t="shared" si="165"/>
        <v>85</v>
      </c>
      <c r="U213" s="234">
        <f t="shared" si="166"/>
        <v>1577.6</v>
      </c>
      <c r="V213" s="235">
        <f t="shared" si="167"/>
        <v>90</v>
      </c>
      <c r="W213" s="234">
        <f t="shared" si="168"/>
        <v>1670.3999999999999</v>
      </c>
      <c r="X213" s="235">
        <f t="shared" si="169"/>
        <v>90</v>
      </c>
      <c r="Y213" s="234">
        <f t="shared" si="170"/>
        <v>1670.3999999999999</v>
      </c>
      <c r="Z213" s="234">
        <f t="shared" si="171"/>
        <v>5864.9599999999991</v>
      </c>
      <c r="AA213" s="236" t="b">
        <f t="shared" si="172"/>
        <v>1</v>
      </c>
      <c r="AB213" s="450"/>
      <c r="AC213" s="453"/>
      <c r="AD213" s="450" t="s">
        <v>22</v>
      </c>
      <c r="AE213" s="229" t="s">
        <v>23</v>
      </c>
      <c r="AF213" s="464"/>
      <c r="AG213" s="455"/>
      <c r="AH213" s="249">
        <v>0</v>
      </c>
      <c r="AI213" s="456">
        <f t="shared" si="173"/>
        <v>0</v>
      </c>
      <c r="AJ213" s="240">
        <v>26</v>
      </c>
      <c r="AK213" s="456">
        <f t="shared" si="174"/>
        <v>482.55999999999995</v>
      </c>
      <c r="AL213" s="240">
        <v>25</v>
      </c>
      <c r="AM213" s="456">
        <f t="shared" si="175"/>
        <v>463.99999999999994</v>
      </c>
      <c r="AN213" s="240">
        <v>25</v>
      </c>
      <c r="AO213" s="456">
        <f t="shared" si="176"/>
        <v>463.99999999999994</v>
      </c>
      <c r="AP213" s="240">
        <v>30</v>
      </c>
      <c r="AQ213" s="456">
        <f t="shared" si="177"/>
        <v>556.79999999999995</v>
      </c>
      <c r="AR213" s="240">
        <v>30</v>
      </c>
      <c r="AS213" s="456">
        <f t="shared" si="178"/>
        <v>556.79999999999995</v>
      </c>
      <c r="AT213" s="240">
        <v>30</v>
      </c>
      <c r="AU213" s="456">
        <f t="shared" si="179"/>
        <v>556.79999999999995</v>
      </c>
      <c r="AV213" s="240">
        <v>30</v>
      </c>
      <c r="AW213" s="456">
        <f t="shared" si="180"/>
        <v>556.79999999999995</v>
      </c>
      <c r="AX213" s="240">
        <v>30</v>
      </c>
      <c r="AY213" s="456">
        <f t="shared" si="181"/>
        <v>556.79999999999995</v>
      </c>
      <c r="AZ213" s="240">
        <v>30</v>
      </c>
      <c r="BA213" s="456">
        <f t="shared" si="182"/>
        <v>556.79999999999995</v>
      </c>
      <c r="BB213" s="240">
        <v>30</v>
      </c>
      <c r="BC213" s="456">
        <f t="shared" si="183"/>
        <v>556.79999999999995</v>
      </c>
      <c r="BD213" s="240">
        <v>30</v>
      </c>
      <c r="BE213" s="456">
        <f t="shared" si="184"/>
        <v>556.79999999999995</v>
      </c>
      <c r="BF213" s="457">
        <f t="shared" si="185"/>
        <v>5864.96</v>
      </c>
      <c r="BG213" s="457">
        <f t="shared" si="186"/>
        <v>5864.9600000000009</v>
      </c>
      <c r="BH213" s="458" t="b">
        <f t="shared" si="187"/>
        <v>1</v>
      </c>
      <c r="BI213" s="457">
        <f t="shared" si="188"/>
        <v>0</v>
      </c>
      <c r="BJ213" s="459">
        <f t="shared" si="190"/>
        <v>22310107</v>
      </c>
      <c r="BK213" s="460">
        <v>348</v>
      </c>
      <c r="BL213" s="460">
        <v>5</v>
      </c>
      <c r="BM213" s="461">
        <f t="shared" si="191"/>
        <v>51</v>
      </c>
      <c r="BN213" s="461">
        <f t="shared" si="192"/>
        <v>85</v>
      </c>
      <c r="BO213" s="461">
        <f t="shared" si="193"/>
        <v>90</v>
      </c>
      <c r="BP213" s="461">
        <f t="shared" si="194"/>
        <v>90</v>
      </c>
      <c r="BQ213" s="462">
        <f t="shared" si="195"/>
        <v>18.559999999999999</v>
      </c>
      <c r="BR213" s="463">
        <f t="shared" si="189"/>
        <v>0</v>
      </c>
      <c r="BS213" s="463">
        <v>0</v>
      </c>
      <c r="BT213" s="463">
        <v>1</v>
      </c>
      <c r="BU213" s="463" t="s">
        <v>139</v>
      </c>
      <c r="BV213" s="463" t="str">
        <f t="shared" si="196"/>
        <v>0</v>
      </c>
      <c r="BW213" s="463" t="str">
        <f t="shared" si="197"/>
        <v>0</v>
      </c>
      <c r="BX213" s="463" t="str">
        <f t="shared" si="198"/>
        <v>1</v>
      </c>
      <c r="BY213" s="463" t="s">
        <v>23</v>
      </c>
      <c r="BZ213" s="457">
        <f t="shared" si="199"/>
        <v>0</v>
      </c>
      <c r="CA213" s="457">
        <f t="shared" si="200"/>
        <v>482.55999999999995</v>
      </c>
      <c r="CB213" s="457">
        <f t="shared" si="201"/>
        <v>463.99999999999994</v>
      </c>
      <c r="CC213" s="457">
        <f t="shared" si="202"/>
        <v>463.99999999999994</v>
      </c>
      <c r="CD213" s="457">
        <f t="shared" si="203"/>
        <v>556.79999999999995</v>
      </c>
      <c r="CE213" s="457">
        <f t="shared" si="204"/>
        <v>556.79999999999995</v>
      </c>
      <c r="CF213" s="457">
        <f t="shared" si="205"/>
        <v>556.79999999999995</v>
      </c>
      <c r="CG213" s="457">
        <f t="shared" si="206"/>
        <v>556.79999999999995</v>
      </c>
      <c r="CH213" s="457">
        <f t="shared" si="207"/>
        <v>556.79999999999995</v>
      </c>
      <c r="CI213" s="457">
        <f t="shared" si="208"/>
        <v>556.79999999999995</v>
      </c>
      <c r="CJ213" s="387">
        <f t="shared" si="209"/>
        <v>556.79999999999995</v>
      </c>
      <c r="CK213" s="387">
        <f t="shared" si="210"/>
        <v>556.79999999999995</v>
      </c>
    </row>
    <row r="214" spans="1:89" s="228" customFormat="1" x14ac:dyDescent="0.3">
      <c r="B214" s="449">
        <v>133</v>
      </c>
      <c r="C214" s="193">
        <v>223011</v>
      </c>
      <c r="D214" s="190">
        <v>22310039</v>
      </c>
      <c r="E214" s="395" t="s">
        <v>236</v>
      </c>
      <c r="F214" s="229" t="s">
        <v>344</v>
      </c>
      <c r="G214" s="229" t="s">
        <v>345</v>
      </c>
      <c r="H214" s="450" t="s">
        <v>18</v>
      </c>
      <c r="I214" s="234"/>
      <c r="J214" s="450" t="s">
        <v>19</v>
      </c>
      <c r="K214" s="232">
        <f t="shared" si="110"/>
        <v>24</v>
      </c>
      <c r="L214" s="193" t="s">
        <v>138</v>
      </c>
      <c r="M214" s="433">
        <v>0</v>
      </c>
      <c r="N214" s="451">
        <f t="shared" si="211"/>
        <v>171.68</v>
      </c>
      <c r="O214" s="452">
        <v>171.68</v>
      </c>
      <c r="P214" s="234">
        <f t="shared" si="162"/>
        <v>4120.32</v>
      </c>
      <c r="Q214" s="193" t="s">
        <v>139</v>
      </c>
      <c r="R214" s="235">
        <f t="shared" si="163"/>
        <v>0</v>
      </c>
      <c r="S214" s="234">
        <f t="shared" si="164"/>
        <v>0</v>
      </c>
      <c r="T214" s="235">
        <f t="shared" si="165"/>
        <v>6</v>
      </c>
      <c r="U214" s="234">
        <f t="shared" si="166"/>
        <v>1030.08</v>
      </c>
      <c r="V214" s="235">
        <f t="shared" si="167"/>
        <v>9</v>
      </c>
      <c r="W214" s="234">
        <f t="shared" si="168"/>
        <v>1545.1200000000001</v>
      </c>
      <c r="X214" s="235">
        <f t="shared" si="169"/>
        <v>9</v>
      </c>
      <c r="Y214" s="234">
        <f t="shared" si="170"/>
        <v>1545.1200000000001</v>
      </c>
      <c r="Z214" s="234">
        <f t="shared" si="171"/>
        <v>4120.32</v>
      </c>
      <c r="AA214" s="236" t="b">
        <f t="shared" si="172"/>
        <v>1</v>
      </c>
      <c r="AB214" s="450"/>
      <c r="AC214" s="453"/>
      <c r="AD214" s="450" t="s">
        <v>22</v>
      </c>
      <c r="AE214" s="229" t="s">
        <v>23</v>
      </c>
      <c r="AF214" s="464"/>
      <c r="AG214" s="455"/>
      <c r="AH214" s="249">
        <v>0</v>
      </c>
      <c r="AI214" s="456">
        <f t="shared" si="173"/>
        <v>0</v>
      </c>
      <c r="AJ214" s="240">
        <v>0</v>
      </c>
      <c r="AK214" s="456">
        <f t="shared" si="174"/>
        <v>0</v>
      </c>
      <c r="AL214" s="240">
        <v>0</v>
      </c>
      <c r="AM214" s="456">
        <f t="shared" si="175"/>
        <v>0</v>
      </c>
      <c r="AN214" s="240">
        <v>0</v>
      </c>
      <c r="AO214" s="456">
        <f t="shared" si="176"/>
        <v>0</v>
      </c>
      <c r="AP214" s="240">
        <v>3</v>
      </c>
      <c r="AQ214" s="456">
        <f t="shared" si="177"/>
        <v>515.04</v>
      </c>
      <c r="AR214" s="240">
        <v>3</v>
      </c>
      <c r="AS214" s="456">
        <f t="shared" si="178"/>
        <v>515.04</v>
      </c>
      <c r="AT214" s="240">
        <v>3</v>
      </c>
      <c r="AU214" s="456">
        <f t="shared" si="179"/>
        <v>515.04</v>
      </c>
      <c r="AV214" s="240">
        <v>3</v>
      </c>
      <c r="AW214" s="456">
        <f t="shared" si="180"/>
        <v>515.04</v>
      </c>
      <c r="AX214" s="240">
        <v>3</v>
      </c>
      <c r="AY214" s="456">
        <f t="shared" si="181"/>
        <v>515.04</v>
      </c>
      <c r="AZ214" s="240">
        <v>3</v>
      </c>
      <c r="BA214" s="456">
        <f t="shared" si="182"/>
        <v>515.04</v>
      </c>
      <c r="BB214" s="240">
        <v>3</v>
      </c>
      <c r="BC214" s="456">
        <f t="shared" si="183"/>
        <v>515.04</v>
      </c>
      <c r="BD214" s="240">
        <v>3</v>
      </c>
      <c r="BE214" s="456">
        <f t="shared" si="184"/>
        <v>515.04</v>
      </c>
      <c r="BF214" s="457">
        <f t="shared" si="185"/>
        <v>4120.32</v>
      </c>
      <c r="BG214" s="457">
        <f t="shared" si="186"/>
        <v>4120.32</v>
      </c>
      <c r="BH214" s="458" t="b">
        <f t="shared" si="187"/>
        <v>1</v>
      </c>
      <c r="BI214" s="457">
        <f t="shared" si="188"/>
        <v>0</v>
      </c>
      <c r="BJ214" s="459">
        <f t="shared" si="190"/>
        <v>22310039</v>
      </c>
      <c r="BK214" s="460">
        <v>348</v>
      </c>
      <c r="BL214" s="460">
        <v>5</v>
      </c>
      <c r="BM214" s="461">
        <f t="shared" si="191"/>
        <v>0</v>
      </c>
      <c r="BN214" s="461">
        <f t="shared" si="192"/>
        <v>6</v>
      </c>
      <c r="BO214" s="461">
        <f t="shared" si="193"/>
        <v>9</v>
      </c>
      <c r="BP214" s="461">
        <f t="shared" si="194"/>
        <v>9</v>
      </c>
      <c r="BQ214" s="462">
        <f t="shared" si="195"/>
        <v>171.68</v>
      </c>
      <c r="BR214" s="463">
        <f t="shared" si="189"/>
        <v>0</v>
      </c>
      <c r="BS214" s="463">
        <v>0</v>
      </c>
      <c r="BT214" s="463">
        <v>1</v>
      </c>
      <c r="BU214" s="463" t="s">
        <v>139</v>
      </c>
      <c r="BV214" s="463" t="str">
        <f t="shared" si="196"/>
        <v>0</v>
      </c>
      <c r="BW214" s="463" t="str">
        <f t="shared" si="197"/>
        <v>0</v>
      </c>
      <c r="BX214" s="463" t="str">
        <f t="shared" si="198"/>
        <v>1</v>
      </c>
      <c r="BY214" s="463" t="s">
        <v>23</v>
      </c>
      <c r="BZ214" s="457">
        <f t="shared" si="199"/>
        <v>0</v>
      </c>
      <c r="CA214" s="457">
        <f t="shared" si="200"/>
        <v>0</v>
      </c>
      <c r="CB214" s="457">
        <f t="shared" si="201"/>
        <v>0</v>
      </c>
      <c r="CC214" s="457">
        <f t="shared" si="202"/>
        <v>0</v>
      </c>
      <c r="CD214" s="457">
        <f t="shared" si="203"/>
        <v>515.04</v>
      </c>
      <c r="CE214" s="457">
        <f t="shared" si="204"/>
        <v>515.04</v>
      </c>
      <c r="CF214" s="457">
        <f t="shared" si="205"/>
        <v>515.04</v>
      </c>
      <c r="CG214" s="457">
        <f t="shared" si="206"/>
        <v>515.04</v>
      </c>
      <c r="CH214" s="457">
        <f t="shared" si="207"/>
        <v>515.04</v>
      </c>
      <c r="CI214" s="457">
        <f t="shared" si="208"/>
        <v>515.04</v>
      </c>
      <c r="CJ214" s="387">
        <f t="shared" si="209"/>
        <v>515.04</v>
      </c>
      <c r="CK214" s="387">
        <f t="shared" si="210"/>
        <v>515.04</v>
      </c>
    </row>
    <row r="215" spans="1:89" s="228" customFormat="1" x14ac:dyDescent="0.3">
      <c r="B215" s="449">
        <v>134</v>
      </c>
      <c r="C215" s="193">
        <v>223011</v>
      </c>
      <c r="D215" s="190">
        <v>22310108</v>
      </c>
      <c r="E215" s="395" t="s">
        <v>237</v>
      </c>
      <c r="F215" s="229" t="s">
        <v>344</v>
      </c>
      <c r="G215" s="229" t="s">
        <v>345</v>
      </c>
      <c r="H215" s="450" t="s">
        <v>18</v>
      </c>
      <c r="I215" s="234"/>
      <c r="J215" s="450" t="s">
        <v>19</v>
      </c>
      <c r="K215" s="232">
        <f t="shared" ref="K215" si="263">R215+T215+V215+X215</f>
        <v>32</v>
      </c>
      <c r="L215" s="193" t="s">
        <v>138</v>
      </c>
      <c r="M215" s="433">
        <v>0</v>
      </c>
      <c r="N215" s="451">
        <f t="shared" ref="N215" si="264">ROUND(O215,2)</f>
        <v>49.3</v>
      </c>
      <c r="O215" s="452">
        <v>49.3</v>
      </c>
      <c r="P215" s="234">
        <f t="shared" ref="P215" si="265">(O215*(M215/100+1))*K215</f>
        <v>1577.6</v>
      </c>
      <c r="Q215" s="193" t="s">
        <v>139</v>
      </c>
      <c r="R215" s="235">
        <f t="shared" ref="R215" si="266">AH215+AJ215+AL215</f>
        <v>16</v>
      </c>
      <c r="S215" s="234">
        <f t="shared" ref="S215" si="267">R215*(O215*(M215/100+1))</f>
        <v>788.8</v>
      </c>
      <c r="T215" s="235">
        <f t="shared" ref="T215" si="268">AN215+AP215+AR215</f>
        <v>4</v>
      </c>
      <c r="U215" s="234">
        <f t="shared" ref="U215" si="269">T215*(O215*(M215/100+1))</f>
        <v>197.2</v>
      </c>
      <c r="V215" s="235">
        <f t="shared" ref="V215" si="270">AT215+AV215+AX215</f>
        <v>6</v>
      </c>
      <c r="W215" s="234">
        <f t="shared" ref="W215" si="271">V215*(O215*(M215/100+1))</f>
        <v>295.79999999999995</v>
      </c>
      <c r="X215" s="235">
        <f t="shared" ref="X215" si="272">AZ215+BB215+BD215</f>
        <v>6</v>
      </c>
      <c r="Y215" s="234">
        <f t="shared" ref="Y215" si="273">X215*(O215*(M215/100+1))</f>
        <v>295.79999999999995</v>
      </c>
      <c r="Z215" s="234">
        <f t="shared" ref="Z215" si="274">S215+U215+W215+Y215</f>
        <v>1577.6</v>
      </c>
      <c r="AA215" s="236" t="b">
        <f t="shared" ref="AA215" si="275">K215=(SUM(X215,V215,T215,R215))</f>
        <v>1</v>
      </c>
      <c r="AB215" s="450"/>
      <c r="AC215" s="453"/>
      <c r="AD215" s="450" t="s">
        <v>22</v>
      </c>
      <c r="AE215" s="229" t="s">
        <v>23</v>
      </c>
      <c r="AF215" s="454"/>
      <c r="AG215" s="455"/>
      <c r="AH215" s="249">
        <v>0</v>
      </c>
      <c r="AI215" s="456">
        <f t="shared" ref="AI215" si="276">AH215*(O215*(M215/100+1))</f>
        <v>0</v>
      </c>
      <c r="AJ215" s="240">
        <v>8</v>
      </c>
      <c r="AK215" s="456">
        <f t="shared" ref="AK215" si="277">AJ215*(O215*(M215/100+1))</f>
        <v>394.4</v>
      </c>
      <c r="AL215" s="240">
        <v>8</v>
      </c>
      <c r="AM215" s="456">
        <f t="shared" ref="AM215" si="278">AL215*(O215*(M215/100+1))</f>
        <v>394.4</v>
      </c>
      <c r="AN215" s="240">
        <v>0</v>
      </c>
      <c r="AO215" s="456">
        <f t="shared" ref="AO215" si="279">AN215*(O215*(M215/100+1))</f>
        <v>0</v>
      </c>
      <c r="AP215" s="240">
        <v>2</v>
      </c>
      <c r="AQ215" s="456">
        <f t="shared" ref="AQ215" si="280">AP215*(O215*(M215/100+1))</f>
        <v>98.6</v>
      </c>
      <c r="AR215" s="240">
        <v>2</v>
      </c>
      <c r="AS215" s="456">
        <f t="shared" ref="AS215" si="281">AR215*(O215*(M215/100+1))</f>
        <v>98.6</v>
      </c>
      <c r="AT215" s="240">
        <v>2</v>
      </c>
      <c r="AU215" s="456">
        <f t="shared" ref="AU215" si="282">AT215*(O215*(M215/100+1))</f>
        <v>98.6</v>
      </c>
      <c r="AV215" s="240">
        <v>2</v>
      </c>
      <c r="AW215" s="456">
        <f t="shared" ref="AW215" si="283">AV215*(O215*(M215/100+1))</f>
        <v>98.6</v>
      </c>
      <c r="AX215" s="240">
        <v>2</v>
      </c>
      <c r="AY215" s="456">
        <f t="shared" ref="AY215" si="284">AX215*(O215*(M215/100+1))</f>
        <v>98.6</v>
      </c>
      <c r="AZ215" s="240">
        <v>2</v>
      </c>
      <c r="BA215" s="456">
        <f t="shared" ref="BA215" si="285">AZ215*(O215*(M215/100+1))</f>
        <v>98.6</v>
      </c>
      <c r="BB215" s="240">
        <v>2</v>
      </c>
      <c r="BC215" s="456">
        <f t="shared" ref="BC215" si="286">BB215*(O215*(M215/100+1))</f>
        <v>98.6</v>
      </c>
      <c r="BD215" s="240">
        <v>2</v>
      </c>
      <c r="BE215" s="456">
        <f t="shared" ref="BE215" si="287">BD215*(O215*(M215/100+1))</f>
        <v>98.6</v>
      </c>
      <c r="BF215" s="457">
        <f t="shared" ref="BF215" si="288">SUM(R215,T215,V215,X215)*(O215*(M215/100+1))</f>
        <v>1577.6</v>
      </c>
      <c r="BG215" s="457">
        <f t="shared" ref="BG215" si="289">SUM(BE215,BC215,BA215,AY215,AW215,AU215,AS215,AQ215,AO215,AM215,AK215,AI215)</f>
        <v>1577.6</v>
      </c>
      <c r="BH215" s="458" t="b">
        <f t="shared" ref="BH215" si="290">BF215=BG215</f>
        <v>1</v>
      </c>
      <c r="BI215" s="457">
        <f t="shared" ref="BI215" si="291">BF215-BG215</f>
        <v>0</v>
      </c>
      <c r="BJ215" s="459">
        <f t="shared" ref="BJ215" si="292">D215</f>
        <v>22310108</v>
      </c>
      <c r="BK215" s="460">
        <v>348</v>
      </c>
      <c r="BL215" s="460">
        <v>5</v>
      </c>
      <c r="BM215" s="461">
        <f t="shared" ref="BM215" si="293">R215</f>
        <v>16</v>
      </c>
      <c r="BN215" s="461">
        <f t="shared" ref="BN215" si="294">T215</f>
        <v>4</v>
      </c>
      <c r="BO215" s="461">
        <f t="shared" ref="BO215" si="295">V215</f>
        <v>6</v>
      </c>
      <c r="BP215" s="461">
        <f t="shared" ref="BP215" si="296">X215</f>
        <v>6</v>
      </c>
      <c r="BQ215" s="462">
        <f t="shared" ref="BQ215" si="297">N215</f>
        <v>49.3</v>
      </c>
      <c r="BR215" s="463">
        <f t="shared" ref="BR215" si="298">M215</f>
        <v>0</v>
      </c>
      <c r="BS215" s="463">
        <v>0</v>
      </c>
      <c r="BT215" s="463">
        <v>1</v>
      </c>
      <c r="BU215" s="463" t="s">
        <v>139</v>
      </c>
      <c r="BV215" s="463" t="str">
        <f t="shared" ref="BV215" si="299">IF(AB215 = "X", "1", "0")</f>
        <v>0</v>
      </c>
      <c r="BW215" s="463" t="str">
        <f t="shared" ref="BW215" si="300">IF(AC215 = "X", "1", "0")</f>
        <v>0</v>
      </c>
      <c r="BX215" s="463" t="str">
        <f t="shared" ref="BX215" si="301">IF(AD215 = "X", "1", "0")</f>
        <v>1</v>
      </c>
      <c r="BY215" s="463" t="s">
        <v>23</v>
      </c>
      <c r="BZ215" s="457">
        <f t="shared" ref="BZ215" si="302">AI215</f>
        <v>0</v>
      </c>
      <c r="CA215" s="457">
        <f t="shared" ref="CA215" si="303">AK215</f>
        <v>394.4</v>
      </c>
      <c r="CB215" s="457">
        <f t="shared" ref="CB215" si="304">AM215</f>
        <v>394.4</v>
      </c>
      <c r="CC215" s="457">
        <f t="shared" ref="CC215" si="305">AO215</f>
        <v>0</v>
      </c>
      <c r="CD215" s="457">
        <f t="shared" ref="CD215" si="306">AQ215</f>
        <v>98.6</v>
      </c>
      <c r="CE215" s="457">
        <f t="shared" ref="CE215" si="307">AS215</f>
        <v>98.6</v>
      </c>
      <c r="CF215" s="457">
        <f t="shared" ref="CF215" si="308">AU215</f>
        <v>98.6</v>
      </c>
      <c r="CG215" s="457">
        <f t="shared" ref="CG215" si="309">AW215</f>
        <v>98.6</v>
      </c>
      <c r="CH215" s="457">
        <f t="shared" ref="CH215" si="310">AY215</f>
        <v>98.6</v>
      </c>
      <c r="CI215" s="457">
        <f t="shared" ref="CI215" si="311">BA215</f>
        <v>98.6</v>
      </c>
      <c r="CJ215" s="387">
        <f t="shared" ref="CJ215" si="312">BC215</f>
        <v>98.6</v>
      </c>
      <c r="CK215" s="387">
        <f t="shared" ref="CK215" si="313">BE215</f>
        <v>98.6</v>
      </c>
    </row>
    <row r="216" spans="1:89" s="228" customFormat="1" x14ac:dyDescent="0.3">
      <c r="B216" s="449">
        <v>134</v>
      </c>
      <c r="C216" s="193">
        <v>223011</v>
      </c>
      <c r="D216" s="190">
        <v>22310108</v>
      </c>
      <c r="E216" s="395" t="s">
        <v>237</v>
      </c>
      <c r="F216" s="229" t="s">
        <v>344</v>
      </c>
      <c r="G216" s="229" t="s">
        <v>345</v>
      </c>
      <c r="H216" s="450" t="s">
        <v>18</v>
      </c>
      <c r="I216" s="234"/>
      <c r="J216" s="450" t="s">
        <v>19</v>
      </c>
      <c r="K216" s="232">
        <f t="shared" ref="K216:K291" si="314">R216+T216+V216+X216</f>
        <v>24</v>
      </c>
      <c r="L216" s="193" t="s">
        <v>138</v>
      </c>
      <c r="M216" s="433">
        <v>0</v>
      </c>
      <c r="N216" s="451">
        <f t="shared" si="211"/>
        <v>43</v>
      </c>
      <c r="O216" s="452">
        <v>43</v>
      </c>
      <c r="P216" s="234">
        <f t="shared" si="162"/>
        <v>1032</v>
      </c>
      <c r="Q216" s="193" t="s">
        <v>139</v>
      </c>
      <c r="R216" s="235">
        <f t="shared" si="163"/>
        <v>0</v>
      </c>
      <c r="S216" s="234">
        <f t="shared" si="164"/>
        <v>0</v>
      </c>
      <c r="T216" s="235">
        <f t="shared" si="165"/>
        <v>12</v>
      </c>
      <c r="U216" s="234">
        <f t="shared" si="166"/>
        <v>516</v>
      </c>
      <c r="V216" s="235">
        <f t="shared" si="167"/>
        <v>6</v>
      </c>
      <c r="W216" s="234">
        <f t="shared" si="168"/>
        <v>258</v>
      </c>
      <c r="X216" s="235">
        <f t="shared" si="169"/>
        <v>6</v>
      </c>
      <c r="Y216" s="234">
        <f t="shared" si="170"/>
        <v>258</v>
      </c>
      <c r="Z216" s="234">
        <f t="shared" si="171"/>
        <v>1032</v>
      </c>
      <c r="AA216" s="236" t="b">
        <f t="shared" si="172"/>
        <v>1</v>
      </c>
      <c r="AB216" s="450"/>
      <c r="AC216" s="453"/>
      <c r="AD216" s="450" t="s">
        <v>22</v>
      </c>
      <c r="AE216" s="229" t="s">
        <v>23</v>
      </c>
      <c r="AF216" s="454"/>
      <c r="AG216" s="455"/>
      <c r="AH216" s="249">
        <v>0</v>
      </c>
      <c r="AI216" s="456">
        <f t="shared" si="173"/>
        <v>0</v>
      </c>
      <c r="AJ216" s="240">
        <v>0</v>
      </c>
      <c r="AK216" s="456">
        <f t="shared" si="174"/>
        <v>0</v>
      </c>
      <c r="AL216" s="240">
        <v>0</v>
      </c>
      <c r="AM216" s="456">
        <f t="shared" si="175"/>
        <v>0</v>
      </c>
      <c r="AN216" s="240">
        <v>8</v>
      </c>
      <c r="AO216" s="456">
        <f t="shared" si="176"/>
        <v>344</v>
      </c>
      <c r="AP216" s="240">
        <v>2</v>
      </c>
      <c r="AQ216" s="456">
        <f t="shared" si="177"/>
        <v>86</v>
      </c>
      <c r="AR216" s="240">
        <v>2</v>
      </c>
      <c r="AS216" s="456">
        <f t="shared" si="178"/>
        <v>86</v>
      </c>
      <c r="AT216" s="240">
        <v>2</v>
      </c>
      <c r="AU216" s="456">
        <f t="shared" si="179"/>
        <v>86</v>
      </c>
      <c r="AV216" s="240">
        <v>2</v>
      </c>
      <c r="AW216" s="456">
        <f t="shared" si="180"/>
        <v>86</v>
      </c>
      <c r="AX216" s="240">
        <v>2</v>
      </c>
      <c r="AY216" s="456">
        <f t="shared" si="181"/>
        <v>86</v>
      </c>
      <c r="AZ216" s="240">
        <v>2</v>
      </c>
      <c r="BA216" s="456">
        <f t="shared" si="182"/>
        <v>86</v>
      </c>
      <c r="BB216" s="240">
        <v>2</v>
      </c>
      <c r="BC216" s="456">
        <f t="shared" si="183"/>
        <v>86</v>
      </c>
      <c r="BD216" s="240">
        <v>2</v>
      </c>
      <c r="BE216" s="456">
        <f t="shared" si="184"/>
        <v>86</v>
      </c>
      <c r="BF216" s="457">
        <f t="shared" si="185"/>
        <v>1032</v>
      </c>
      <c r="BG216" s="457">
        <f t="shared" si="186"/>
        <v>1032</v>
      </c>
      <c r="BH216" s="458" t="b">
        <f t="shared" si="187"/>
        <v>1</v>
      </c>
      <c r="BI216" s="457">
        <f t="shared" si="188"/>
        <v>0</v>
      </c>
      <c r="BJ216" s="459">
        <f t="shared" si="190"/>
        <v>22310108</v>
      </c>
      <c r="BK216" s="460">
        <v>348</v>
      </c>
      <c r="BL216" s="460">
        <v>5</v>
      </c>
      <c r="BM216" s="461">
        <f t="shared" si="191"/>
        <v>0</v>
      </c>
      <c r="BN216" s="461">
        <f t="shared" si="192"/>
        <v>12</v>
      </c>
      <c r="BO216" s="461">
        <f t="shared" si="193"/>
        <v>6</v>
      </c>
      <c r="BP216" s="461">
        <f t="shared" si="194"/>
        <v>6</v>
      </c>
      <c r="BQ216" s="462">
        <f t="shared" si="195"/>
        <v>43</v>
      </c>
      <c r="BR216" s="463">
        <f t="shared" si="189"/>
        <v>0</v>
      </c>
      <c r="BS216" s="463">
        <v>0</v>
      </c>
      <c r="BT216" s="463">
        <v>1</v>
      </c>
      <c r="BU216" s="463" t="s">
        <v>139</v>
      </c>
      <c r="BV216" s="463" t="str">
        <f t="shared" si="196"/>
        <v>0</v>
      </c>
      <c r="BW216" s="463" t="str">
        <f t="shared" si="197"/>
        <v>0</v>
      </c>
      <c r="BX216" s="463" t="str">
        <f t="shared" si="198"/>
        <v>1</v>
      </c>
      <c r="BY216" s="463" t="s">
        <v>23</v>
      </c>
      <c r="BZ216" s="457">
        <f t="shared" si="199"/>
        <v>0</v>
      </c>
      <c r="CA216" s="457">
        <f t="shared" si="200"/>
        <v>0</v>
      </c>
      <c r="CB216" s="457">
        <f t="shared" si="201"/>
        <v>0</v>
      </c>
      <c r="CC216" s="457">
        <f t="shared" si="202"/>
        <v>344</v>
      </c>
      <c r="CD216" s="457">
        <f t="shared" si="203"/>
        <v>86</v>
      </c>
      <c r="CE216" s="457">
        <f t="shared" si="204"/>
        <v>86</v>
      </c>
      <c r="CF216" s="457">
        <f t="shared" si="205"/>
        <v>86</v>
      </c>
      <c r="CG216" s="457">
        <f t="shared" si="206"/>
        <v>86</v>
      </c>
      <c r="CH216" s="457">
        <f t="shared" si="207"/>
        <v>86</v>
      </c>
      <c r="CI216" s="457">
        <f t="shared" si="208"/>
        <v>86</v>
      </c>
      <c r="CJ216" s="387">
        <f t="shared" si="209"/>
        <v>86</v>
      </c>
      <c r="CK216" s="387">
        <f t="shared" si="210"/>
        <v>86</v>
      </c>
    </row>
    <row r="217" spans="1:89" s="228" customFormat="1" x14ac:dyDescent="0.3">
      <c r="B217" s="449">
        <v>135</v>
      </c>
      <c r="C217" s="193">
        <v>221061</v>
      </c>
      <c r="D217" s="193">
        <v>22160003</v>
      </c>
      <c r="E217" s="395" t="s">
        <v>25</v>
      </c>
      <c r="F217" s="229" t="s">
        <v>344</v>
      </c>
      <c r="G217" s="229" t="s">
        <v>345</v>
      </c>
      <c r="H217" s="450" t="s">
        <v>18</v>
      </c>
      <c r="I217" s="234"/>
      <c r="J217" s="450" t="s">
        <v>19</v>
      </c>
      <c r="K217" s="232">
        <f t="shared" si="314"/>
        <v>1568</v>
      </c>
      <c r="L217" s="193" t="s">
        <v>238</v>
      </c>
      <c r="M217" s="433">
        <v>0</v>
      </c>
      <c r="N217" s="451">
        <f t="shared" si="211"/>
        <v>18</v>
      </c>
      <c r="O217" s="452">
        <v>18</v>
      </c>
      <c r="P217" s="234">
        <f t="shared" si="162"/>
        <v>28224</v>
      </c>
      <c r="Q217" s="193" t="s">
        <v>139</v>
      </c>
      <c r="R217" s="235">
        <f t="shared" si="163"/>
        <v>215</v>
      </c>
      <c r="S217" s="234">
        <f t="shared" si="164"/>
        <v>3870</v>
      </c>
      <c r="T217" s="235">
        <f t="shared" si="165"/>
        <v>396</v>
      </c>
      <c r="U217" s="234">
        <f t="shared" si="166"/>
        <v>7128</v>
      </c>
      <c r="V217" s="235">
        <f t="shared" si="167"/>
        <v>507</v>
      </c>
      <c r="W217" s="234">
        <f t="shared" si="168"/>
        <v>9126</v>
      </c>
      <c r="X217" s="235">
        <f t="shared" si="169"/>
        <v>450</v>
      </c>
      <c r="Y217" s="234">
        <f t="shared" si="170"/>
        <v>8100</v>
      </c>
      <c r="Z217" s="234">
        <f t="shared" si="171"/>
        <v>28224</v>
      </c>
      <c r="AA217" s="236" t="b">
        <f t="shared" si="172"/>
        <v>1</v>
      </c>
      <c r="AB217" s="450" t="s">
        <v>22</v>
      </c>
      <c r="AC217" s="453"/>
      <c r="AD217" s="453"/>
      <c r="AE217" s="229" t="s">
        <v>23</v>
      </c>
      <c r="AF217" s="454"/>
      <c r="AG217" s="455"/>
      <c r="AH217" s="240">
        <v>0</v>
      </c>
      <c r="AI217" s="456">
        <f t="shared" si="173"/>
        <v>0</v>
      </c>
      <c r="AJ217" s="240">
        <v>46</v>
      </c>
      <c r="AK217" s="456">
        <f t="shared" si="174"/>
        <v>828</v>
      </c>
      <c r="AL217" s="240">
        <v>169</v>
      </c>
      <c r="AM217" s="456">
        <f t="shared" si="175"/>
        <v>3042</v>
      </c>
      <c r="AN217" s="240">
        <v>58</v>
      </c>
      <c r="AO217" s="456">
        <f t="shared" si="176"/>
        <v>1044</v>
      </c>
      <c r="AP217" s="240">
        <v>169</v>
      </c>
      <c r="AQ217" s="456">
        <f t="shared" si="177"/>
        <v>3042</v>
      </c>
      <c r="AR217" s="240">
        <v>169</v>
      </c>
      <c r="AS217" s="456">
        <f t="shared" si="178"/>
        <v>3042</v>
      </c>
      <c r="AT217" s="240">
        <v>169</v>
      </c>
      <c r="AU217" s="456">
        <f t="shared" si="179"/>
        <v>3042</v>
      </c>
      <c r="AV217" s="240">
        <v>169</v>
      </c>
      <c r="AW217" s="456">
        <f t="shared" si="180"/>
        <v>3042</v>
      </c>
      <c r="AX217" s="240">
        <v>169</v>
      </c>
      <c r="AY217" s="456">
        <f t="shared" si="181"/>
        <v>3042</v>
      </c>
      <c r="AZ217" s="240">
        <v>169</v>
      </c>
      <c r="BA217" s="456">
        <f t="shared" si="182"/>
        <v>3042</v>
      </c>
      <c r="BB217" s="240">
        <v>169</v>
      </c>
      <c r="BC217" s="456">
        <f t="shared" si="183"/>
        <v>3042</v>
      </c>
      <c r="BD217" s="240">
        <v>112</v>
      </c>
      <c r="BE217" s="456">
        <f t="shared" si="184"/>
        <v>2016</v>
      </c>
      <c r="BF217" s="457">
        <f t="shared" si="185"/>
        <v>28224</v>
      </c>
      <c r="BG217" s="457">
        <f t="shared" si="186"/>
        <v>28224</v>
      </c>
      <c r="BH217" s="458" t="b">
        <f t="shared" si="187"/>
        <v>1</v>
      </c>
      <c r="BI217" s="457">
        <f t="shared" si="188"/>
        <v>0</v>
      </c>
      <c r="BJ217" s="459">
        <f t="shared" si="190"/>
        <v>22160003</v>
      </c>
      <c r="BK217" s="460">
        <v>348</v>
      </c>
      <c r="BL217" s="460">
        <v>5</v>
      </c>
      <c r="BM217" s="461">
        <f t="shared" si="191"/>
        <v>215</v>
      </c>
      <c r="BN217" s="461">
        <f t="shared" si="192"/>
        <v>396</v>
      </c>
      <c r="BO217" s="461">
        <f t="shared" si="193"/>
        <v>507</v>
      </c>
      <c r="BP217" s="461">
        <f t="shared" si="194"/>
        <v>450</v>
      </c>
      <c r="BQ217" s="462">
        <f t="shared" si="195"/>
        <v>18</v>
      </c>
      <c r="BR217" s="463">
        <f t="shared" si="189"/>
        <v>0</v>
      </c>
      <c r="BS217" s="463">
        <v>0</v>
      </c>
      <c r="BT217" s="463">
        <v>1</v>
      </c>
      <c r="BU217" s="463" t="s">
        <v>139</v>
      </c>
      <c r="BV217" s="463" t="str">
        <f t="shared" si="196"/>
        <v>1</v>
      </c>
      <c r="BW217" s="463" t="str">
        <f t="shared" si="197"/>
        <v>0</v>
      </c>
      <c r="BX217" s="463" t="str">
        <f t="shared" si="198"/>
        <v>0</v>
      </c>
      <c r="BY217" s="463" t="s">
        <v>23</v>
      </c>
      <c r="BZ217" s="457">
        <f t="shared" si="199"/>
        <v>0</v>
      </c>
      <c r="CA217" s="457">
        <f t="shared" si="200"/>
        <v>828</v>
      </c>
      <c r="CB217" s="457">
        <f t="shared" si="201"/>
        <v>3042</v>
      </c>
      <c r="CC217" s="457">
        <f t="shared" si="202"/>
        <v>1044</v>
      </c>
      <c r="CD217" s="457">
        <f t="shared" si="203"/>
        <v>3042</v>
      </c>
      <c r="CE217" s="457">
        <f t="shared" si="204"/>
        <v>3042</v>
      </c>
      <c r="CF217" s="457">
        <f t="shared" si="205"/>
        <v>3042</v>
      </c>
      <c r="CG217" s="457">
        <f t="shared" si="206"/>
        <v>3042</v>
      </c>
      <c r="CH217" s="457">
        <f t="shared" si="207"/>
        <v>3042</v>
      </c>
      <c r="CI217" s="457">
        <f t="shared" si="208"/>
        <v>3042</v>
      </c>
      <c r="CJ217" s="387">
        <f t="shared" si="209"/>
        <v>3042</v>
      </c>
      <c r="CK217" s="387">
        <f t="shared" si="210"/>
        <v>2016</v>
      </c>
    </row>
    <row r="218" spans="1:89" s="228" customFormat="1" x14ac:dyDescent="0.3">
      <c r="B218" s="449">
        <v>135</v>
      </c>
      <c r="C218" s="193">
        <v>221061</v>
      </c>
      <c r="D218" s="193">
        <v>22160002</v>
      </c>
      <c r="E218" s="395" t="s">
        <v>394</v>
      </c>
      <c r="F218" s="229" t="s">
        <v>344</v>
      </c>
      <c r="G218" s="229" t="s">
        <v>345</v>
      </c>
      <c r="H218" s="450" t="s">
        <v>18</v>
      </c>
      <c r="I218" s="234"/>
      <c r="J218" s="450" t="s">
        <v>19</v>
      </c>
      <c r="K218" s="232">
        <f t="shared" ref="K218" si="315">R218+T218+V218+X218</f>
        <v>2056</v>
      </c>
      <c r="L218" s="193" t="s">
        <v>238</v>
      </c>
      <c r="M218" s="433">
        <v>0</v>
      </c>
      <c r="N218" s="451">
        <f t="shared" si="211"/>
        <v>6.96</v>
      </c>
      <c r="O218" s="452">
        <v>6.96</v>
      </c>
      <c r="P218" s="234">
        <f t="shared" si="162"/>
        <v>14309.76</v>
      </c>
      <c r="Q218" s="193" t="s">
        <v>139</v>
      </c>
      <c r="R218" s="235">
        <f t="shared" si="163"/>
        <v>481</v>
      </c>
      <c r="S218" s="234">
        <f t="shared" si="164"/>
        <v>3347.7599999999998</v>
      </c>
      <c r="T218" s="235">
        <f t="shared" si="165"/>
        <v>618</v>
      </c>
      <c r="U218" s="234">
        <f t="shared" si="166"/>
        <v>4301.28</v>
      </c>
      <c r="V218" s="235">
        <f t="shared" si="167"/>
        <v>507</v>
      </c>
      <c r="W218" s="234">
        <f t="shared" si="168"/>
        <v>3528.72</v>
      </c>
      <c r="X218" s="235">
        <f t="shared" si="169"/>
        <v>450</v>
      </c>
      <c r="Y218" s="234">
        <f t="shared" si="170"/>
        <v>3132</v>
      </c>
      <c r="Z218" s="234">
        <f t="shared" si="171"/>
        <v>14309.759999999998</v>
      </c>
      <c r="AA218" s="236" t="b">
        <f t="shared" si="172"/>
        <v>1</v>
      </c>
      <c r="AB218" s="450" t="s">
        <v>22</v>
      </c>
      <c r="AC218" s="453"/>
      <c r="AD218" s="453"/>
      <c r="AE218" s="229" t="s">
        <v>23</v>
      </c>
      <c r="AF218" s="454"/>
      <c r="AG218" s="455"/>
      <c r="AH218" s="240">
        <v>0</v>
      </c>
      <c r="AI218" s="456">
        <f t="shared" si="173"/>
        <v>0</v>
      </c>
      <c r="AJ218" s="240">
        <v>312</v>
      </c>
      <c r="AK218" s="456">
        <f t="shared" si="174"/>
        <v>2171.52</v>
      </c>
      <c r="AL218" s="240">
        <v>169</v>
      </c>
      <c r="AM218" s="456">
        <f t="shared" si="175"/>
        <v>1176.24</v>
      </c>
      <c r="AN218" s="240">
        <v>280</v>
      </c>
      <c r="AO218" s="456">
        <f t="shared" si="176"/>
        <v>1948.8</v>
      </c>
      <c r="AP218" s="240">
        <v>169</v>
      </c>
      <c r="AQ218" s="456">
        <f t="shared" si="177"/>
        <v>1176.24</v>
      </c>
      <c r="AR218" s="240">
        <v>169</v>
      </c>
      <c r="AS218" s="456">
        <f t="shared" si="178"/>
        <v>1176.24</v>
      </c>
      <c r="AT218" s="240">
        <v>169</v>
      </c>
      <c r="AU218" s="456">
        <f t="shared" si="179"/>
        <v>1176.24</v>
      </c>
      <c r="AV218" s="240">
        <v>169</v>
      </c>
      <c r="AW218" s="456">
        <f t="shared" si="180"/>
        <v>1176.24</v>
      </c>
      <c r="AX218" s="240">
        <v>169</v>
      </c>
      <c r="AY218" s="456">
        <f t="shared" si="181"/>
        <v>1176.24</v>
      </c>
      <c r="AZ218" s="240">
        <v>169</v>
      </c>
      <c r="BA218" s="456">
        <f t="shared" si="182"/>
        <v>1176.24</v>
      </c>
      <c r="BB218" s="240">
        <v>169</v>
      </c>
      <c r="BC218" s="456">
        <f t="shared" si="183"/>
        <v>1176.24</v>
      </c>
      <c r="BD218" s="240">
        <v>112</v>
      </c>
      <c r="BE218" s="456">
        <f t="shared" si="184"/>
        <v>779.52</v>
      </c>
      <c r="BF218" s="457">
        <f t="shared" si="185"/>
        <v>14309.76</v>
      </c>
      <c r="BG218" s="457">
        <f t="shared" si="186"/>
        <v>14309.759999999998</v>
      </c>
      <c r="BH218" s="458" t="b">
        <f t="shared" si="187"/>
        <v>1</v>
      </c>
      <c r="BI218" s="457">
        <f t="shared" si="188"/>
        <v>0</v>
      </c>
      <c r="BJ218" s="459">
        <f t="shared" si="190"/>
        <v>22160002</v>
      </c>
      <c r="BK218" s="460">
        <v>348</v>
      </c>
      <c r="BL218" s="460">
        <v>5</v>
      </c>
      <c r="BM218" s="461">
        <f t="shared" si="191"/>
        <v>481</v>
      </c>
      <c r="BN218" s="461">
        <f t="shared" si="192"/>
        <v>618</v>
      </c>
      <c r="BO218" s="461">
        <f t="shared" si="193"/>
        <v>507</v>
      </c>
      <c r="BP218" s="461">
        <f t="shared" si="194"/>
        <v>450</v>
      </c>
      <c r="BQ218" s="462">
        <f t="shared" si="195"/>
        <v>6.96</v>
      </c>
      <c r="BR218" s="463">
        <f t="shared" si="189"/>
        <v>0</v>
      </c>
      <c r="BS218" s="463">
        <v>0</v>
      </c>
      <c r="BT218" s="463">
        <v>1</v>
      </c>
      <c r="BU218" s="463" t="s">
        <v>139</v>
      </c>
      <c r="BV218" s="463" t="str">
        <f t="shared" si="196"/>
        <v>1</v>
      </c>
      <c r="BW218" s="463" t="str">
        <f t="shared" si="197"/>
        <v>0</v>
      </c>
      <c r="BX218" s="463" t="str">
        <f t="shared" si="198"/>
        <v>0</v>
      </c>
      <c r="BY218" s="463" t="s">
        <v>23</v>
      </c>
      <c r="BZ218" s="457">
        <f t="shared" si="199"/>
        <v>0</v>
      </c>
      <c r="CA218" s="457">
        <f t="shared" si="200"/>
        <v>2171.52</v>
      </c>
      <c r="CB218" s="457">
        <f t="shared" si="201"/>
        <v>1176.24</v>
      </c>
      <c r="CC218" s="457">
        <f t="shared" si="202"/>
        <v>1948.8</v>
      </c>
      <c r="CD218" s="457">
        <f t="shared" si="203"/>
        <v>1176.24</v>
      </c>
      <c r="CE218" s="457">
        <f t="shared" si="204"/>
        <v>1176.24</v>
      </c>
      <c r="CF218" s="457">
        <f t="shared" si="205"/>
        <v>1176.24</v>
      </c>
      <c r="CG218" s="457">
        <f t="shared" si="206"/>
        <v>1176.24</v>
      </c>
      <c r="CH218" s="457">
        <f t="shared" si="207"/>
        <v>1176.24</v>
      </c>
      <c r="CI218" s="457">
        <f t="shared" si="208"/>
        <v>1176.24</v>
      </c>
      <c r="CJ218" s="387">
        <f t="shared" si="209"/>
        <v>1176.24</v>
      </c>
      <c r="CK218" s="387">
        <f t="shared" si="210"/>
        <v>779.52</v>
      </c>
    </row>
    <row r="219" spans="1:89" s="165" customFormat="1" x14ac:dyDescent="0.3">
      <c r="A219"/>
      <c r="B219" s="396">
        <v>136</v>
      </c>
      <c r="C219" s="192">
        <v>246011</v>
      </c>
      <c r="D219" s="193">
        <v>24610584</v>
      </c>
      <c r="E219" s="393" t="s">
        <v>239</v>
      </c>
      <c r="F219" s="108" t="s">
        <v>344</v>
      </c>
      <c r="G219" s="108" t="s">
        <v>345</v>
      </c>
      <c r="H219" s="399" t="s">
        <v>18</v>
      </c>
      <c r="I219" s="400"/>
      <c r="J219" s="399" t="s">
        <v>19</v>
      </c>
      <c r="K219" s="111">
        <f t="shared" si="314"/>
        <v>0</v>
      </c>
      <c r="L219" s="156" t="s">
        <v>20</v>
      </c>
      <c r="M219" s="401">
        <v>0</v>
      </c>
      <c r="N219" s="402">
        <f t="shared" si="211"/>
        <v>40.94</v>
      </c>
      <c r="O219" s="442">
        <v>40.94</v>
      </c>
      <c r="P219" s="110">
        <f t="shared" si="162"/>
        <v>0</v>
      </c>
      <c r="Q219" s="153" t="s">
        <v>139</v>
      </c>
      <c r="R219" s="113">
        <f t="shared" si="163"/>
        <v>0</v>
      </c>
      <c r="S219" s="114">
        <f t="shared" si="164"/>
        <v>0</v>
      </c>
      <c r="T219" s="113">
        <f t="shared" si="165"/>
        <v>0</v>
      </c>
      <c r="U219" s="115">
        <f t="shared" si="166"/>
        <v>0</v>
      </c>
      <c r="V219" s="113">
        <f t="shared" si="167"/>
        <v>0</v>
      </c>
      <c r="W219" s="115">
        <f t="shared" si="168"/>
        <v>0</v>
      </c>
      <c r="X219" s="113">
        <f t="shared" si="169"/>
        <v>0</v>
      </c>
      <c r="Y219" s="115">
        <f t="shared" si="170"/>
        <v>0</v>
      </c>
      <c r="Z219" s="116">
        <f t="shared" si="171"/>
        <v>0</v>
      </c>
      <c r="AA219" s="117" t="b">
        <f t="shared" si="172"/>
        <v>1</v>
      </c>
      <c r="AB219" s="399" t="s">
        <v>22</v>
      </c>
      <c r="AC219" s="426"/>
      <c r="AD219" s="400"/>
      <c r="AE219" s="108" t="s">
        <v>23</v>
      </c>
      <c r="AF219" s="427"/>
      <c r="AG219" s="428"/>
      <c r="AH219" s="22">
        <v>0</v>
      </c>
      <c r="AI219" s="407">
        <f t="shared" si="173"/>
        <v>0</v>
      </c>
      <c r="AJ219" s="22">
        <v>0</v>
      </c>
      <c r="AK219" s="407">
        <f t="shared" si="174"/>
        <v>0</v>
      </c>
      <c r="AL219" s="22">
        <v>0</v>
      </c>
      <c r="AM219" s="407">
        <f t="shared" si="175"/>
        <v>0</v>
      </c>
      <c r="AN219" s="22">
        <v>0</v>
      </c>
      <c r="AO219" s="407">
        <f t="shared" si="176"/>
        <v>0</v>
      </c>
      <c r="AP219" s="22">
        <v>0</v>
      </c>
      <c r="AQ219" s="407">
        <f t="shared" si="177"/>
        <v>0</v>
      </c>
      <c r="AR219" s="22">
        <v>0</v>
      </c>
      <c r="AS219" s="407">
        <f t="shared" si="178"/>
        <v>0</v>
      </c>
      <c r="AT219" s="22">
        <v>0</v>
      </c>
      <c r="AU219" s="407">
        <f t="shared" si="179"/>
        <v>0</v>
      </c>
      <c r="AV219" s="22">
        <v>0</v>
      </c>
      <c r="AW219" s="407">
        <f t="shared" si="180"/>
        <v>0</v>
      </c>
      <c r="AX219" s="22">
        <v>0</v>
      </c>
      <c r="AY219" s="407">
        <f t="shared" si="181"/>
        <v>0</v>
      </c>
      <c r="AZ219" s="22">
        <v>0</v>
      </c>
      <c r="BA219" s="407">
        <f t="shared" si="182"/>
        <v>0</v>
      </c>
      <c r="BB219" s="22">
        <v>0</v>
      </c>
      <c r="BC219" s="407">
        <f t="shared" si="183"/>
        <v>0</v>
      </c>
      <c r="BD219" s="22">
        <v>0</v>
      </c>
      <c r="BE219" s="407">
        <f t="shared" si="184"/>
        <v>0</v>
      </c>
      <c r="BF219" s="408">
        <f t="shared" si="185"/>
        <v>0</v>
      </c>
      <c r="BG219" s="408">
        <f t="shared" si="186"/>
        <v>0</v>
      </c>
      <c r="BH219" s="409" t="b">
        <f t="shared" si="187"/>
        <v>1</v>
      </c>
      <c r="BI219" s="408">
        <f t="shared" si="188"/>
        <v>0</v>
      </c>
      <c r="BJ219" s="410">
        <f t="shared" si="190"/>
        <v>24610584</v>
      </c>
      <c r="BK219" s="411">
        <v>348</v>
      </c>
      <c r="BL219" s="411">
        <v>5</v>
      </c>
      <c r="BM219" s="412">
        <f t="shared" si="191"/>
        <v>0</v>
      </c>
      <c r="BN219" s="412">
        <f t="shared" si="192"/>
        <v>0</v>
      </c>
      <c r="BO219" s="412">
        <f t="shared" si="193"/>
        <v>0</v>
      </c>
      <c r="BP219" s="412">
        <f t="shared" si="194"/>
        <v>0</v>
      </c>
      <c r="BQ219" s="413">
        <f t="shared" si="195"/>
        <v>40.94</v>
      </c>
      <c r="BR219" s="414">
        <f t="shared" si="189"/>
        <v>0</v>
      </c>
      <c r="BS219" s="414">
        <v>0</v>
      </c>
      <c r="BT219" s="414">
        <v>1</v>
      </c>
      <c r="BU219" s="414" t="s">
        <v>139</v>
      </c>
      <c r="BV219" s="414" t="str">
        <f t="shared" si="196"/>
        <v>1</v>
      </c>
      <c r="BW219" s="414" t="str">
        <f t="shared" si="197"/>
        <v>0</v>
      </c>
      <c r="BX219" s="414" t="str">
        <f t="shared" si="198"/>
        <v>0</v>
      </c>
      <c r="BY219" s="414" t="s">
        <v>23</v>
      </c>
      <c r="BZ219" s="408">
        <f t="shared" si="199"/>
        <v>0</v>
      </c>
      <c r="CA219" s="408">
        <f t="shared" si="200"/>
        <v>0</v>
      </c>
      <c r="CB219" s="408">
        <f t="shared" si="201"/>
        <v>0</v>
      </c>
      <c r="CC219" s="408">
        <f t="shared" si="202"/>
        <v>0</v>
      </c>
      <c r="CD219" s="408">
        <f t="shared" si="203"/>
        <v>0</v>
      </c>
      <c r="CE219" s="408">
        <f t="shared" si="204"/>
        <v>0</v>
      </c>
      <c r="CF219" s="408">
        <f t="shared" si="205"/>
        <v>0</v>
      </c>
      <c r="CG219" s="408">
        <f t="shared" si="206"/>
        <v>0</v>
      </c>
      <c r="CH219" s="408">
        <f t="shared" si="207"/>
        <v>0</v>
      </c>
      <c r="CI219" s="408">
        <f t="shared" si="208"/>
        <v>0</v>
      </c>
      <c r="CJ219" s="253">
        <f t="shared" si="209"/>
        <v>0</v>
      </c>
      <c r="CK219" s="253">
        <f t="shared" si="210"/>
        <v>0</v>
      </c>
    </row>
    <row r="220" spans="1:89" x14ac:dyDescent="0.3">
      <c r="B220" s="396">
        <v>137</v>
      </c>
      <c r="C220" s="192">
        <v>246011</v>
      </c>
      <c r="D220" s="193">
        <v>24610445</v>
      </c>
      <c r="E220" s="392" t="s">
        <v>240</v>
      </c>
      <c r="F220" s="108" t="s">
        <v>344</v>
      </c>
      <c r="G220" s="108" t="s">
        <v>345</v>
      </c>
      <c r="H220" s="399" t="s">
        <v>18</v>
      </c>
      <c r="I220" s="400"/>
      <c r="J220" s="399" t="s">
        <v>19</v>
      </c>
      <c r="K220" s="111">
        <f t="shared" si="314"/>
        <v>0</v>
      </c>
      <c r="L220" s="156" t="s">
        <v>20</v>
      </c>
      <c r="M220" s="401">
        <v>0</v>
      </c>
      <c r="N220" s="402">
        <f t="shared" si="211"/>
        <v>15</v>
      </c>
      <c r="O220" s="442">
        <v>15</v>
      </c>
      <c r="P220" s="110">
        <f t="shared" si="162"/>
        <v>0</v>
      </c>
      <c r="Q220" s="153" t="s">
        <v>139</v>
      </c>
      <c r="R220" s="113">
        <f t="shared" si="163"/>
        <v>0</v>
      </c>
      <c r="S220" s="114">
        <f t="shared" si="164"/>
        <v>0</v>
      </c>
      <c r="T220" s="113">
        <f t="shared" si="165"/>
        <v>0</v>
      </c>
      <c r="U220" s="115">
        <f t="shared" si="166"/>
        <v>0</v>
      </c>
      <c r="V220" s="113">
        <f t="shared" si="167"/>
        <v>0</v>
      </c>
      <c r="W220" s="115">
        <f t="shared" si="168"/>
        <v>0</v>
      </c>
      <c r="X220" s="113">
        <f t="shared" si="169"/>
        <v>0</v>
      </c>
      <c r="Y220" s="115">
        <f t="shared" si="170"/>
        <v>0</v>
      </c>
      <c r="Z220" s="116">
        <f t="shared" si="171"/>
        <v>0</v>
      </c>
      <c r="AA220" s="117" t="b">
        <f t="shared" si="172"/>
        <v>1</v>
      </c>
      <c r="AB220" s="399" t="s">
        <v>22</v>
      </c>
      <c r="AC220" s="426"/>
      <c r="AD220" s="400"/>
      <c r="AE220" s="108" t="s">
        <v>23</v>
      </c>
      <c r="AF220" s="427"/>
      <c r="AG220" s="428"/>
      <c r="AH220" s="22">
        <v>0</v>
      </c>
      <c r="AI220" s="407">
        <f t="shared" si="173"/>
        <v>0</v>
      </c>
      <c r="AJ220" s="22">
        <v>0</v>
      </c>
      <c r="AK220" s="407">
        <f t="shared" si="174"/>
        <v>0</v>
      </c>
      <c r="AL220" s="22">
        <v>0</v>
      </c>
      <c r="AM220" s="407">
        <f t="shared" si="175"/>
        <v>0</v>
      </c>
      <c r="AN220" s="22">
        <v>0</v>
      </c>
      <c r="AO220" s="407">
        <f t="shared" si="176"/>
        <v>0</v>
      </c>
      <c r="AP220" s="22">
        <v>0</v>
      </c>
      <c r="AQ220" s="407">
        <f t="shared" si="177"/>
        <v>0</v>
      </c>
      <c r="AR220" s="22">
        <v>0</v>
      </c>
      <c r="AS220" s="407">
        <f t="shared" si="178"/>
        <v>0</v>
      </c>
      <c r="AT220" s="22">
        <v>0</v>
      </c>
      <c r="AU220" s="407">
        <f t="shared" si="179"/>
        <v>0</v>
      </c>
      <c r="AV220" s="22">
        <v>0</v>
      </c>
      <c r="AW220" s="407">
        <f t="shared" si="180"/>
        <v>0</v>
      </c>
      <c r="AX220" s="22">
        <v>0</v>
      </c>
      <c r="AY220" s="407">
        <f t="shared" si="181"/>
        <v>0</v>
      </c>
      <c r="AZ220" s="22">
        <v>0</v>
      </c>
      <c r="BA220" s="407">
        <f t="shared" si="182"/>
        <v>0</v>
      </c>
      <c r="BB220" s="22">
        <v>0</v>
      </c>
      <c r="BC220" s="407">
        <f t="shared" si="183"/>
        <v>0</v>
      </c>
      <c r="BD220" s="22">
        <v>0</v>
      </c>
      <c r="BE220" s="407">
        <f t="shared" si="184"/>
        <v>0</v>
      </c>
      <c r="BF220" s="408">
        <f t="shared" si="185"/>
        <v>0</v>
      </c>
      <c r="BG220" s="408">
        <f t="shared" si="186"/>
        <v>0</v>
      </c>
      <c r="BH220" s="409" t="b">
        <f t="shared" si="187"/>
        <v>1</v>
      </c>
      <c r="BI220" s="408">
        <f t="shared" si="188"/>
        <v>0</v>
      </c>
      <c r="BJ220" s="410">
        <f t="shared" si="190"/>
        <v>24610445</v>
      </c>
      <c r="BK220" s="411">
        <v>348</v>
      </c>
      <c r="BL220" s="411">
        <v>5</v>
      </c>
      <c r="BM220" s="412">
        <f t="shared" si="191"/>
        <v>0</v>
      </c>
      <c r="BN220" s="412">
        <f t="shared" si="192"/>
        <v>0</v>
      </c>
      <c r="BO220" s="412">
        <f t="shared" si="193"/>
        <v>0</v>
      </c>
      <c r="BP220" s="412">
        <f t="shared" si="194"/>
        <v>0</v>
      </c>
      <c r="BQ220" s="413">
        <f t="shared" si="195"/>
        <v>15</v>
      </c>
      <c r="BR220" s="414">
        <f t="shared" si="189"/>
        <v>0</v>
      </c>
      <c r="BS220" s="414">
        <v>0</v>
      </c>
      <c r="BT220" s="414">
        <v>1</v>
      </c>
      <c r="BU220" s="414" t="s">
        <v>139</v>
      </c>
      <c r="BV220" s="414" t="str">
        <f t="shared" si="196"/>
        <v>1</v>
      </c>
      <c r="BW220" s="414" t="str">
        <f t="shared" si="197"/>
        <v>0</v>
      </c>
      <c r="BX220" s="414" t="str">
        <f t="shared" si="198"/>
        <v>0</v>
      </c>
      <c r="BY220" s="414" t="s">
        <v>23</v>
      </c>
      <c r="BZ220" s="408">
        <f t="shared" si="199"/>
        <v>0</v>
      </c>
      <c r="CA220" s="408">
        <f t="shared" si="200"/>
        <v>0</v>
      </c>
      <c r="CB220" s="408">
        <f t="shared" si="201"/>
        <v>0</v>
      </c>
      <c r="CC220" s="408">
        <f t="shared" si="202"/>
        <v>0</v>
      </c>
      <c r="CD220" s="408">
        <f t="shared" si="203"/>
        <v>0</v>
      </c>
      <c r="CE220" s="408">
        <f t="shared" si="204"/>
        <v>0</v>
      </c>
      <c r="CF220" s="408">
        <f t="shared" si="205"/>
        <v>0</v>
      </c>
      <c r="CG220" s="408">
        <f t="shared" si="206"/>
        <v>0</v>
      </c>
      <c r="CH220" s="408">
        <f t="shared" si="207"/>
        <v>0</v>
      </c>
      <c r="CI220" s="408">
        <f t="shared" si="208"/>
        <v>0</v>
      </c>
      <c r="CJ220" s="253">
        <f t="shared" si="209"/>
        <v>0</v>
      </c>
      <c r="CK220" s="253">
        <f t="shared" si="210"/>
        <v>0</v>
      </c>
    </row>
    <row r="221" spans="1:89" x14ac:dyDescent="0.3">
      <c r="B221" s="396">
        <v>138</v>
      </c>
      <c r="C221" s="192">
        <v>246011</v>
      </c>
      <c r="D221" s="192" t="s">
        <v>241</v>
      </c>
      <c r="E221" s="393" t="s">
        <v>242</v>
      </c>
      <c r="F221" s="108" t="s">
        <v>344</v>
      </c>
      <c r="G221" s="108" t="s">
        <v>345</v>
      </c>
      <c r="H221" s="399" t="s">
        <v>18</v>
      </c>
      <c r="I221" s="400"/>
      <c r="J221" s="399" t="s">
        <v>19</v>
      </c>
      <c r="K221" s="111">
        <f t="shared" si="314"/>
        <v>0</v>
      </c>
      <c r="L221" s="156" t="s">
        <v>20</v>
      </c>
      <c r="M221" s="401">
        <v>0</v>
      </c>
      <c r="N221" s="402">
        <f t="shared" si="211"/>
        <v>196.47</v>
      </c>
      <c r="O221" s="442">
        <v>196.47</v>
      </c>
      <c r="P221" s="110">
        <f t="shared" si="162"/>
        <v>0</v>
      </c>
      <c r="Q221" s="153" t="s">
        <v>139</v>
      </c>
      <c r="R221" s="113">
        <f t="shared" si="163"/>
        <v>0</v>
      </c>
      <c r="S221" s="114">
        <f t="shared" si="164"/>
        <v>0</v>
      </c>
      <c r="T221" s="113">
        <f t="shared" si="165"/>
        <v>0</v>
      </c>
      <c r="U221" s="115">
        <f t="shared" si="166"/>
        <v>0</v>
      </c>
      <c r="V221" s="113">
        <f t="shared" si="167"/>
        <v>0</v>
      </c>
      <c r="W221" s="115">
        <f t="shared" si="168"/>
        <v>0</v>
      </c>
      <c r="X221" s="113">
        <f t="shared" si="169"/>
        <v>0</v>
      </c>
      <c r="Y221" s="115">
        <f t="shared" si="170"/>
        <v>0</v>
      </c>
      <c r="Z221" s="116">
        <f t="shared" si="171"/>
        <v>0</v>
      </c>
      <c r="AA221" s="117" t="b">
        <f t="shared" si="172"/>
        <v>1</v>
      </c>
      <c r="AB221" s="399" t="s">
        <v>22</v>
      </c>
      <c r="AC221" s="426"/>
      <c r="AD221" s="400"/>
      <c r="AE221" s="108" t="s">
        <v>23</v>
      </c>
      <c r="AF221" s="427"/>
      <c r="AG221" s="428"/>
      <c r="AH221" s="22">
        <v>0</v>
      </c>
      <c r="AI221" s="407">
        <f t="shared" si="173"/>
        <v>0</v>
      </c>
      <c r="AJ221" s="22">
        <v>0</v>
      </c>
      <c r="AK221" s="407">
        <f t="shared" si="174"/>
        <v>0</v>
      </c>
      <c r="AL221" s="22">
        <v>0</v>
      </c>
      <c r="AM221" s="407">
        <f t="shared" si="175"/>
        <v>0</v>
      </c>
      <c r="AN221" s="22">
        <v>0</v>
      </c>
      <c r="AO221" s="407">
        <f t="shared" si="176"/>
        <v>0</v>
      </c>
      <c r="AP221" s="22">
        <v>0</v>
      </c>
      <c r="AQ221" s="407">
        <f t="shared" si="177"/>
        <v>0</v>
      </c>
      <c r="AR221" s="22">
        <v>0</v>
      </c>
      <c r="AS221" s="407">
        <f t="shared" si="178"/>
        <v>0</v>
      </c>
      <c r="AT221" s="22">
        <v>0</v>
      </c>
      <c r="AU221" s="407">
        <f t="shared" si="179"/>
        <v>0</v>
      </c>
      <c r="AV221" s="22">
        <v>0</v>
      </c>
      <c r="AW221" s="407">
        <f t="shared" si="180"/>
        <v>0</v>
      </c>
      <c r="AX221" s="22">
        <v>0</v>
      </c>
      <c r="AY221" s="407">
        <f t="shared" si="181"/>
        <v>0</v>
      </c>
      <c r="AZ221" s="22">
        <v>0</v>
      </c>
      <c r="BA221" s="407">
        <f t="shared" si="182"/>
        <v>0</v>
      </c>
      <c r="BB221" s="22">
        <v>0</v>
      </c>
      <c r="BC221" s="407">
        <f t="shared" si="183"/>
        <v>0</v>
      </c>
      <c r="BD221" s="22">
        <v>0</v>
      </c>
      <c r="BE221" s="407">
        <f t="shared" si="184"/>
        <v>0</v>
      </c>
      <c r="BF221" s="408">
        <f t="shared" si="185"/>
        <v>0</v>
      </c>
      <c r="BG221" s="408">
        <f t="shared" si="186"/>
        <v>0</v>
      </c>
      <c r="BH221" s="409" t="b">
        <f t="shared" si="187"/>
        <v>1</v>
      </c>
      <c r="BI221" s="408">
        <f t="shared" si="188"/>
        <v>0</v>
      </c>
      <c r="BJ221" s="410" t="str">
        <f t="shared" si="190"/>
        <v>24610032</v>
      </c>
      <c r="BK221" s="411">
        <v>348</v>
      </c>
      <c r="BL221" s="411">
        <v>5</v>
      </c>
      <c r="BM221" s="412">
        <f t="shared" si="191"/>
        <v>0</v>
      </c>
      <c r="BN221" s="412">
        <f t="shared" si="192"/>
        <v>0</v>
      </c>
      <c r="BO221" s="412">
        <f t="shared" si="193"/>
        <v>0</v>
      </c>
      <c r="BP221" s="412">
        <f t="shared" si="194"/>
        <v>0</v>
      </c>
      <c r="BQ221" s="413">
        <f t="shared" si="195"/>
        <v>196.47</v>
      </c>
      <c r="BR221" s="414">
        <f t="shared" si="189"/>
        <v>0</v>
      </c>
      <c r="BS221" s="414">
        <v>0</v>
      </c>
      <c r="BT221" s="414">
        <v>1</v>
      </c>
      <c r="BU221" s="414" t="s">
        <v>139</v>
      </c>
      <c r="BV221" s="414" t="str">
        <f t="shared" si="196"/>
        <v>1</v>
      </c>
      <c r="BW221" s="414" t="str">
        <f t="shared" si="197"/>
        <v>0</v>
      </c>
      <c r="BX221" s="414" t="str">
        <f t="shared" si="198"/>
        <v>0</v>
      </c>
      <c r="BY221" s="414" t="s">
        <v>23</v>
      </c>
      <c r="BZ221" s="408">
        <f t="shared" si="199"/>
        <v>0</v>
      </c>
      <c r="CA221" s="408">
        <f t="shared" si="200"/>
        <v>0</v>
      </c>
      <c r="CB221" s="408">
        <f t="shared" si="201"/>
        <v>0</v>
      </c>
      <c r="CC221" s="408">
        <f t="shared" si="202"/>
        <v>0</v>
      </c>
      <c r="CD221" s="408">
        <f t="shared" si="203"/>
        <v>0</v>
      </c>
      <c r="CE221" s="408">
        <f t="shared" si="204"/>
        <v>0</v>
      </c>
      <c r="CF221" s="408">
        <f t="shared" si="205"/>
        <v>0</v>
      </c>
      <c r="CG221" s="408">
        <f t="shared" si="206"/>
        <v>0</v>
      </c>
      <c r="CH221" s="408">
        <f t="shared" si="207"/>
        <v>0</v>
      </c>
      <c r="CI221" s="408">
        <f t="shared" si="208"/>
        <v>0</v>
      </c>
      <c r="CJ221" s="253">
        <f t="shared" si="209"/>
        <v>0</v>
      </c>
      <c r="CK221" s="253">
        <f t="shared" si="210"/>
        <v>0</v>
      </c>
    </row>
    <row r="222" spans="1:89" x14ac:dyDescent="0.3">
      <c r="B222" s="396">
        <v>139</v>
      </c>
      <c r="C222" s="192">
        <v>246011</v>
      </c>
      <c r="D222" s="192">
        <v>24610033</v>
      </c>
      <c r="E222" s="393" t="s">
        <v>243</v>
      </c>
      <c r="F222" s="108" t="s">
        <v>344</v>
      </c>
      <c r="G222" s="108" t="s">
        <v>345</v>
      </c>
      <c r="H222" s="399" t="s">
        <v>18</v>
      </c>
      <c r="I222" s="400"/>
      <c r="J222" s="399" t="s">
        <v>19</v>
      </c>
      <c r="K222" s="111">
        <f t="shared" si="314"/>
        <v>0</v>
      </c>
      <c r="L222" s="156" t="s">
        <v>20</v>
      </c>
      <c r="M222" s="401">
        <v>0</v>
      </c>
      <c r="N222" s="402">
        <f t="shared" si="211"/>
        <v>253.12</v>
      </c>
      <c r="O222" s="442">
        <v>253.12</v>
      </c>
      <c r="P222" s="110">
        <f t="shared" si="162"/>
        <v>0</v>
      </c>
      <c r="Q222" s="153" t="s">
        <v>139</v>
      </c>
      <c r="R222" s="113">
        <f t="shared" si="163"/>
        <v>0</v>
      </c>
      <c r="S222" s="114">
        <f t="shared" si="164"/>
        <v>0</v>
      </c>
      <c r="T222" s="113">
        <f t="shared" si="165"/>
        <v>0</v>
      </c>
      <c r="U222" s="115">
        <f t="shared" si="166"/>
        <v>0</v>
      </c>
      <c r="V222" s="113">
        <f t="shared" si="167"/>
        <v>0</v>
      </c>
      <c r="W222" s="115">
        <f t="shared" si="168"/>
        <v>0</v>
      </c>
      <c r="X222" s="113">
        <f t="shared" si="169"/>
        <v>0</v>
      </c>
      <c r="Y222" s="115">
        <f t="shared" si="170"/>
        <v>0</v>
      </c>
      <c r="Z222" s="116">
        <f t="shared" si="171"/>
        <v>0</v>
      </c>
      <c r="AA222" s="117" t="b">
        <f t="shared" si="172"/>
        <v>1</v>
      </c>
      <c r="AB222" s="399" t="s">
        <v>22</v>
      </c>
      <c r="AC222" s="426"/>
      <c r="AD222" s="400"/>
      <c r="AE222" s="108" t="s">
        <v>23</v>
      </c>
      <c r="AF222" s="427"/>
      <c r="AG222" s="428"/>
      <c r="AH222" s="22">
        <v>0</v>
      </c>
      <c r="AI222" s="407">
        <f t="shared" si="173"/>
        <v>0</v>
      </c>
      <c r="AJ222" s="22">
        <v>0</v>
      </c>
      <c r="AK222" s="407">
        <f t="shared" si="174"/>
        <v>0</v>
      </c>
      <c r="AL222" s="22">
        <v>0</v>
      </c>
      <c r="AM222" s="407">
        <f t="shared" si="175"/>
        <v>0</v>
      </c>
      <c r="AN222" s="22">
        <v>0</v>
      </c>
      <c r="AO222" s="407">
        <f t="shared" si="176"/>
        <v>0</v>
      </c>
      <c r="AP222" s="22">
        <v>0</v>
      </c>
      <c r="AQ222" s="407">
        <f t="shared" si="177"/>
        <v>0</v>
      </c>
      <c r="AR222" s="22">
        <v>0</v>
      </c>
      <c r="AS222" s="407">
        <f t="shared" si="178"/>
        <v>0</v>
      </c>
      <c r="AT222" s="22">
        <v>0</v>
      </c>
      <c r="AU222" s="407">
        <f t="shared" si="179"/>
        <v>0</v>
      </c>
      <c r="AV222" s="22">
        <v>0</v>
      </c>
      <c r="AW222" s="407">
        <f t="shared" si="180"/>
        <v>0</v>
      </c>
      <c r="AX222" s="22">
        <v>0</v>
      </c>
      <c r="AY222" s="407">
        <f t="shared" si="181"/>
        <v>0</v>
      </c>
      <c r="AZ222" s="22">
        <v>0</v>
      </c>
      <c r="BA222" s="407">
        <f t="shared" si="182"/>
        <v>0</v>
      </c>
      <c r="BB222" s="22">
        <v>0</v>
      </c>
      <c r="BC222" s="407">
        <f t="shared" si="183"/>
        <v>0</v>
      </c>
      <c r="BD222" s="22">
        <v>0</v>
      </c>
      <c r="BE222" s="407">
        <f t="shared" si="184"/>
        <v>0</v>
      </c>
      <c r="BF222" s="408">
        <f t="shared" si="185"/>
        <v>0</v>
      </c>
      <c r="BG222" s="408">
        <f t="shared" si="186"/>
        <v>0</v>
      </c>
      <c r="BH222" s="409" t="b">
        <f t="shared" si="187"/>
        <v>1</v>
      </c>
      <c r="BI222" s="408">
        <f t="shared" si="188"/>
        <v>0</v>
      </c>
      <c r="BJ222" s="410">
        <f t="shared" si="190"/>
        <v>24610033</v>
      </c>
      <c r="BK222" s="411">
        <v>348</v>
      </c>
      <c r="BL222" s="411">
        <v>5</v>
      </c>
      <c r="BM222" s="412">
        <f t="shared" si="191"/>
        <v>0</v>
      </c>
      <c r="BN222" s="412">
        <f t="shared" si="192"/>
        <v>0</v>
      </c>
      <c r="BO222" s="412">
        <f t="shared" si="193"/>
        <v>0</v>
      </c>
      <c r="BP222" s="412">
        <f t="shared" si="194"/>
        <v>0</v>
      </c>
      <c r="BQ222" s="413">
        <f t="shared" si="195"/>
        <v>253.12</v>
      </c>
      <c r="BR222" s="414">
        <f t="shared" si="189"/>
        <v>0</v>
      </c>
      <c r="BS222" s="414">
        <v>0</v>
      </c>
      <c r="BT222" s="414">
        <v>1</v>
      </c>
      <c r="BU222" s="414" t="s">
        <v>139</v>
      </c>
      <c r="BV222" s="414" t="str">
        <f t="shared" si="196"/>
        <v>1</v>
      </c>
      <c r="BW222" s="414" t="str">
        <f t="shared" si="197"/>
        <v>0</v>
      </c>
      <c r="BX222" s="414" t="str">
        <f t="shared" si="198"/>
        <v>0</v>
      </c>
      <c r="BY222" s="414" t="s">
        <v>23</v>
      </c>
      <c r="BZ222" s="408">
        <f t="shared" si="199"/>
        <v>0</v>
      </c>
      <c r="CA222" s="408">
        <f t="shared" si="200"/>
        <v>0</v>
      </c>
      <c r="CB222" s="408">
        <f t="shared" si="201"/>
        <v>0</v>
      </c>
      <c r="CC222" s="408">
        <f t="shared" si="202"/>
        <v>0</v>
      </c>
      <c r="CD222" s="408">
        <f t="shared" si="203"/>
        <v>0</v>
      </c>
      <c r="CE222" s="408">
        <f t="shared" si="204"/>
        <v>0</v>
      </c>
      <c r="CF222" s="408">
        <f t="shared" si="205"/>
        <v>0</v>
      </c>
      <c r="CG222" s="408">
        <f t="shared" si="206"/>
        <v>0</v>
      </c>
      <c r="CH222" s="408">
        <f t="shared" si="207"/>
        <v>0</v>
      </c>
      <c r="CI222" s="408">
        <f t="shared" si="208"/>
        <v>0</v>
      </c>
      <c r="CJ222" s="253">
        <f t="shared" si="209"/>
        <v>0</v>
      </c>
      <c r="CK222" s="253">
        <f t="shared" si="210"/>
        <v>0</v>
      </c>
    </row>
    <row r="223" spans="1:89" x14ac:dyDescent="0.3">
      <c r="B223" s="396">
        <v>140</v>
      </c>
      <c r="C223" s="192">
        <v>246011</v>
      </c>
      <c r="D223" s="192">
        <v>24610065</v>
      </c>
      <c r="E223" s="393" t="s">
        <v>244</v>
      </c>
      <c r="F223" s="108" t="s">
        <v>344</v>
      </c>
      <c r="G223" s="108" t="s">
        <v>345</v>
      </c>
      <c r="H223" s="399" t="s">
        <v>18</v>
      </c>
      <c r="I223" s="400"/>
      <c r="J223" s="399" t="s">
        <v>19</v>
      </c>
      <c r="K223" s="111">
        <f t="shared" si="314"/>
        <v>0</v>
      </c>
      <c r="L223" s="158" t="s">
        <v>216</v>
      </c>
      <c r="M223" s="401">
        <v>0</v>
      </c>
      <c r="N223" s="402">
        <f t="shared" si="211"/>
        <v>44.3</v>
      </c>
      <c r="O223" s="442">
        <v>44.3</v>
      </c>
      <c r="P223" s="110">
        <f t="shared" si="162"/>
        <v>0</v>
      </c>
      <c r="Q223" s="153" t="s">
        <v>139</v>
      </c>
      <c r="R223" s="113">
        <f t="shared" si="163"/>
        <v>0</v>
      </c>
      <c r="S223" s="114">
        <f t="shared" si="164"/>
        <v>0</v>
      </c>
      <c r="T223" s="113">
        <f t="shared" si="165"/>
        <v>0</v>
      </c>
      <c r="U223" s="115">
        <f t="shared" si="166"/>
        <v>0</v>
      </c>
      <c r="V223" s="113">
        <f t="shared" si="167"/>
        <v>0</v>
      </c>
      <c r="W223" s="115">
        <f t="shared" si="168"/>
        <v>0</v>
      </c>
      <c r="X223" s="113">
        <f t="shared" si="169"/>
        <v>0</v>
      </c>
      <c r="Y223" s="115">
        <f t="shared" si="170"/>
        <v>0</v>
      </c>
      <c r="Z223" s="116">
        <f t="shared" si="171"/>
        <v>0</v>
      </c>
      <c r="AA223" s="117" t="b">
        <f t="shared" si="172"/>
        <v>1</v>
      </c>
      <c r="AB223" s="399" t="s">
        <v>22</v>
      </c>
      <c r="AC223" s="426"/>
      <c r="AD223" s="400"/>
      <c r="AE223" s="108" t="s">
        <v>23</v>
      </c>
      <c r="AF223" s="427"/>
      <c r="AG223" s="428"/>
      <c r="AH223" s="22">
        <v>0</v>
      </c>
      <c r="AI223" s="407">
        <f t="shared" si="173"/>
        <v>0</v>
      </c>
      <c r="AJ223" s="22">
        <v>0</v>
      </c>
      <c r="AK223" s="407">
        <f t="shared" si="174"/>
        <v>0</v>
      </c>
      <c r="AL223" s="22">
        <v>0</v>
      </c>
      <c r="AM223" s="407">
        <f t="shared" si="175"/>
        <v>0</v>
      </c>
      <c r="AN223" s="22">
        <v>0</v>
      </c>
      <c r="AO223" s="407">
        <f t="shared" si="176"/>
        <v>0</v>
      </c>
      <c r="AP223" s="22">
        <v>0</v>
      </c>
      <c r="AQ223" s="407">
        <f t="shared" si="177"/>
        <v>0</v>
      </c>
      <c r="AR223" s="22">
        <v>0</v>
      </c>
      <c r="AS223" s="407">
        <f t="shared" si="178"/>
        <v>0</v>
      </c>
      <c r="AT223" s="22">
        <v>0</v>
      </c>
      <c r="AU223" s="407">
        <f t="shared" si="179"/>
        <v>0</v>
      </c>
      <c r="AV223" s="22">
        <v>0</v>
      </c>
      <c r="AW223" s="407">
        <f t="shared" si="180"/>
        <v>0</v>
      </c>
      <c r="AX223" s="22">
        <v>0</v>
      </c>
      <c r="AY223" s="407">
        <f t="shared" si="181"/>
        <v>0</v>
      </c>
      <c r="AZ223" s="22">
        <v>0</v>
      </c>
      <c r="BA223" s="407">
        <f t="shared" si="182"/>
        <v>0</v>
      </c>
      <c r="BB223" s="22">
        <v>0</v>
      </c>
      <c r="BC223" s="407">
        <f t="shared" si="183"/>
        <v>0</v>
      </c>
      <c r="BD223" s="22">
        <v>0</v>
      </c>
      <c r="BE223" s="407">
        <f t="shared" si="184"/>
        <v>0</v>
      </c>
      <c r="BF223" s="408">
        <f t="shared" si="185"/>
        <v>0</v>
      </c>
      <c r="BG223" s="408">
        <f t="shared" si="186"/>
        <v>0</v>
      </c>
      <c r="BH223" s="409" t="b">
        <f t="shared" si="187"/>
        <v>1</v>
      </c>
      <c r="BI223" s="408">
        <f t="shared" si="188"/>
        <v>0</v>
      </c>
      <c r="BJ223" s="410">
        <f t="shared" si="190"/>
        <v>24610065</v>
      </c>
      <c r="BK223" s="411">
        <v>348</v>
      </c>
      <c r="BL223" s="411">
        <v>5</v>
      </c>
      <c r="BM223" s="412">
        <f t="shared" si="191"/>
        <v>0</v>
      </c>
      <c r="BN223" s="412">
        <f t="shared" si="192"/>
        <v>0</v>
      </c>
      <c r="BO223" s="412">
        <f t="shared" si="193"/>
        <v>0</v>
      </c>
      <c r="BP223" s="412">
        <f t="shared" si="194"/>
        <v>0</v>
      </c>
      <c r="BQ223" s="413">
        <f t="shared" si="195"/>
        <v>44.3</v>
      </c>
      <c r="BR223" s="414">
        <f t="shared" si="189"/>
        <v>0</v>
      </c>
      <c r="BS223" s="414">
        <v>0</v>
      </c>
      <c r="BT223" s="414">
        <v>1</v>
      </c>
      <c r="BU223" s="414" t="s">
        <v>139</v>
      </c>
      <c r="BV223" s="414" t="str">
        <f t="shared" si="196"/>
        <v>1</v>
      </c>
      <c r="BW223" s="414" t="str">
        <f t="shared" si="197"/>
        <v>0</v>
      </c>
      <c r="BX223" s="414" t="str">
        <f t="shared" si="198"/>
        <v>0</v>
      </c>
      <c r="BY223" s="414" t="s">
        <v>23</v>
      </c>
      <c r="BZ223" s="408">
        <f t="shared" si="199"/>
        <v>0</v>
      </c>
      <c r="CA223" s="408">
        <f t="shared" si="200"/>
        <v>0</v>
      </c>
      <c r="CB223" s="408">
        <f t="shared" si="201"/>
        <v>0</v>
      </c>
      <c r="CC223" s="408">
        <f t="shared" si="202"/>
        <v>0</v>
      </c>
      <c r="CD223" s="408">
        <f t="shared" si="203"/>
        <v>0</v>
      </c>
      <c r="CE223" s="408">
        <f t="shared" si="204"/>
        <v>0</v>
      </c>
      <c r="CF223" s="408">
        <f t="shared" si="205"/>
        <v>0</v>
      </c>
      <c r="CG223" s="408">
        <f t="shared" si="206"/>
        <v>0</v>
      </c>
      <c r="CH223" s="408">
        <f t="shared" si="207"/>
        <v>0</v>
      </c>
      <c r="CI223" s="408">
        <f t="shared" si="208"/>
        <v>0</v>
      </c>
      <c r="CJ223" s="253">
        <f t="shared" si="209"/>
        <v>0</v>
      </c>
      <c r="CK223" s="253">
        <f t="shared" si="210"/>
        <v>0</v>
      </c>
    </row>
    <row r="224" spans="1:89" s="165" customFormat="1" x14ac:dyDescent="0.3">
      <c r="A224"/>
      <c r="B224" s="396">
        <v>141</v>
      </c>
      <c r="C224" s="192">
        <v>246011</v>
      </c>
      <c r="D224" s="193">
        <v>24610806</v>
      </c>
      <c r="E224" s="392" t="s">
        <v>245</v>
      </c>
      <c r="F224" s="108" t="s">
        <v>344</v>
      </c>
      <c r="G224" s="108" t="s">
        <v>345</v>
      </c>
      <c r="H224" s="399" t="s">
        <v>18</v>
      </c>
      <c r="I224" s="400"/>
      <c r="J224" s="399" t="s">
        <v>19</v>
      </c>
      <c r="K224" s="111">
        <f t="shared" si="314"/>
        <v>0</v>
      </c>
      <c r="L224" s="156" t="s">
        <v>20</v>
      </c>
      <c r="M224" s="401">
        <v>0</v>
      </c>
      <c r="N224" s="402">
        <f t="shared" si="211"/>
        <v>29.14</v>
      </c>
      <c r="O224" s="442">
        <v>29.14</v>
      </c>
      <c r="P224" s="110">
        <f t="shared" si="162"/>
        <v>0</v>
      </c>
      <c r="Q224" s="153" t="s">
        <v>139</v>
      </c>
      <c r="R224" s="113">
        <f t="shared" si="163"/>
        <v>0</v>
      </c>
      <c r="S224" s="114">
        <f t="shared" si="164"/>
        <v>0</v>
      </c>
      <c r="T224" s="113">
        <f t="shared" si="165"/>
        <v>0</v>
      </c>
      <c r="U224" s="115">
        <f t="shared" si="166"/>
        <v>0</v>
      </c>
      <c r="V224" s="113">
        <f t="shared" si="167"/>
        <v>0</v>
      </c>
      <c r="W224" s="115">
        <f t="shared" si="168"/>
        <v>0</v>
      </c>
      <c r="X224" s="113">
        <f t="shared" si="169"/>
        <v>0</v>
      </c>
      <c r="Y224" s="115">
        <f t="shared" si="170"/>
        <v>0</v>
      </c>
      <c r="Z224" s="116">
        <f t="shared" si="171"/>
        <v>0</v>
      </c>
      <c r="AA224" s="117" t="b">
        <f t="shared" si="172"/>
        <v>1</v>
      </c>
      <c r="AB224" s="399" t="s">
        <v>22</v>
      </c>
      <c r="AC224" s="426"/>
      <c r="AD224" s="400"/>
      <c r="AE224" s="108" t="s">
        <v>23</v>
      </c>
      <c r="AF224" s="427"/>
      <c r="AG224" s="428"/>
      <c r="AH224" s="22">
        <v>0</v>
      </c>
      <c r="AI224" s="407">
        <f t="shared" si="173"/>
        <v>0</v>
      </c>
      <c r="AJ224" s="22">
        <v>0</v>
      </c>
      <c r="AK224" s="407">
        <f t="shared" si="174"/>
        <v>0</v>
      </c>
      <c r="AL224" s="22">
        <v>0</v>
      </c>
      <c r="AM224" s="407">
        <f t="shared" si="175"/>
        <v>0</v>
      </c>
      <c r="AN224" s="22">
        <v>0</v>
      </c>
      <c r="AO224" s="407">
        <f t="shared" si="176"/>
        <v>0</v>
      </c>
      <c r="AP224" s="22">
        <v>0</v>
      </c>
      <c r="AQ224" s="407">
        <f t="shared" si="177"/>
        <v>0</v>
      </c>
      <c r="AR224" s="22">
        <v>0</v>
      </c>
      <c r="AS224" s="407">
        <f t="shared" si="178"/>
        <v>0</v>
      </c>
      <c r="AT224" s="22">
        <v>0</v>
      </c>
      <c r="AU224" s="407">
        <f t="shared" si="179"/>
        <v>0</v>
      </c>
      <c r="AV224" s="22">
        <v>0</v>
      </c>
      <c r="AW224" s="407">
        <f t="shared" si="180"/>
        <v>0</v>
      </c>
      <c r="AX224" s="22">
        <v>0</v>
      </c>
      <c r="AY224" s="407">
        <f t="shared" si="181"/>
        <v>0</v>
      </c>
      <c r="AZ224" s="22">
        <v>0</v>
      </c>
      <c r="BA224" s="407">
        <f t="shared" si="182"/>
        <v>0</v>
      </c>
      <c r="BB224" s="22">
        <v>0</v>
      </c>
      <c r="BC224" s="407">
        <f t="shared" si="183"/>
        <v>0</v>
      </c>
      <c r="BD224" s="22">
        <v>0</v>
      </c>
      <c r="BE224" s="407">
        <f t="shared" si="184"/>
        <v>0</v>
      </c>
      <c r="BF224" s="408">
        <f t="shared" si="185"/>
        <v>0</v>
      </c>
      <c r="BG224" s="408">
        <f t="shared" si="186"/>
        <v>0</v>
      </c>
      <c r="BH224" s="409" t="b">
        <f t="shared" si="187"/>
        <v>1</v>
      </c>
      <c r="BI224" s="408">
        <f t="shared" si="188"/>
        <v>0</v>
      </c>
      <c r="BJ224" s="410">
        <f t="shared" si="190"/>
        <v>24610806</v>
      </c>
      <c r="BK224" s="411">
        <v>348</v>
      </c>
      <c r="BL224" s="411">
        <v>5</v>
      </c>
      <c r="BM224" s="412">
        <f t="shared" si="191"/>
        <v>0</v>
      </c>
      <c r="BN224" s="412">
        <f t="shared" si="192"/>
        <v>0</v>
      </c>
      <c r="BO224" s="412">
        <f t="shared" si="193"/>
        <v>0</v>
      </c>
      <c r="BP224" s="412">
        <f t="shared" si="194"/>
        <v>0</v>
      </c>
      <c r="BQ224" s="413">
        <f t="shared" si="195"/>
        <v>29.14</v>
      </c>
      <c r="BR224" s="414">
        <f t="shared" si="189"/>
        <v>0</v>
      </c>
      <c r="BS224" s="414">
        <v>0</v>
      </c>
      <c r="BT224" s="414">
        <v>1</v>
      </c>
      <c r="BU224" s="414" t="s">
        <v>139</v>
      </c>
      <c r="BV224" s="414" t="str">
        <f t="shared" si="196"/>
        <v>1</v>
      </c>
      <c r="BW224" s="414" t="str">
        <f t="shared" si="197"/>
        <v>0</v>
      </c>
      <c r="BX224" s="414" t="str">
        <f t="shared" si="198"/>
        <v>0</v>
      </c>
      <c r="BY224" s="414" t="s">
        <v>23</v>
      </c>
      <c r="BZ224" s="408">
        <f t="shared" si="199"/>
        <v>0</v>
      </c>
      <c r="CA224" s="408">
        <f t="shared" si="200"/>
        <v>0</v>
      </c>
      <c r="CB224" s="408">
        <f t="shared" si="201"/>
        <v>0</v>
      </c>
      <c r="CC224" s="408">
        <f t="shared" si="202"/>
        <v>0</v>
      </c>
      <c r="CD224" s="408">
        <f t="shared" si="203"/>
        <v>0</v>
      </c>
      <c r="CE224" s="408">
        <f t="shared" si="204"/>
        <v>0</v>
      </c>
      <c r="CF224" s="408">
        <f t="shared" si="205"/>
        <v>0</v>
      </c>
      <c r="CG224" s="408">
        <f t="shared" si="206"/>
        <v>0</v>
      </c>
      <c r="CH224" s="408">
        <f t="shared" si="207"/>
        <v>0</v>
      </c>
      <c r="CI224" s="408">
        <f t="shared" si="208"/>
        <v>0</v>
      </c>
      <c r="CJ224" s="253">
        <f t="shared" si="209"/>
        <v>0</v>
      </c>
      <c r="CK224" s="253">
        <f t="shared" si="210"/>
        <v>0</v>
      </c>
    </row>
    <row r="225" spans="1:89" x14ac:dyDescent="0.3">
      <c r="B225" s="396">
        <v>142</v>
      </c>
      <c r="C225" s="192">
        <v>246011</v>
      </c>
      <c r="D225" s="193">
        <v>24610532</v>
      </c>
      <c r="E225" s="392" t="s">
        <v>246</v>
      </c>
      <c r="F225" s="108" t="s">
        <v>344</v>
      </c>
      <c r="G225" s="108" t="s">
        <v>345</v>
      </c>
      <c r="H225" s="399" t="s">
        <v>18</v>
      </c>
      <c r="I225" s="400"/>
      <c r="J225" s="399" t="s">
        <v>19</v>
      </c>
      <c r="K225" s="111">
        <f t="shared" si="314"/>
        <v>0</v>
      </c>
      <c r="L225" s="156" t="s">
        <v>20</v>
      </c>
      <c r="M225" s="401">
        <v>0</v>
      </c>
      <c r="N225" s="402">
        <f t="shared" si="211"/>
        <v>34.21</v>
      </c>
      <c r="O225" s="442">
        <v>34.21</v>
      </c>
      <c r="P225" s="110">
        <f t="shared" si="162"/>
        <v>0</v>
      </c>
      <c r="Q225" s="153" t="s">
        <v>139</v>
      </c>
      <c r="R225" s="113">
        <f t="shared" si="163"/>
        <v>0</v>
      </c>
      <c r="S225" s="114">
        <f t="shared" si="164"/>
        <v>0</v>
      </c>
      <c r="T225" s="113">
        <f t="shared" si="165"/>
        <v>0</v>
      </c>
      <c r="U225" s="115">
        <f t="shared" si="166"/>
        <v>0</v>
      </c>
      <c r="V225" s="113">
        <f t="shared" si="167"/>
        <v>0</v>
      </c>
      <c r="W225" s="115">
        <f t="shared" si="168"/>
        <v>0</v>
      </c>
      <c r="X225" s="113">
        <f t="shared" si="169"/>
        <v>0</v>
      </c>
      <c r="Y225" s="115">
        <f t="shared" si="170"/>
        <v>0</v>
      </c>
      <c r="Z225" s="116">
        <f t="shared" si="171"/>
        <v>0</v>
      </c>
      <c r="AA225" s="117" t="b">
        <f t="shared" si="172"/>
        <v>1</v>
      </c>
      <c r="AB225" s="399" t="s">
        <v>22</v>
      </c>
      <c r="AC225" s="426"/>
      <c r="AD225" s="400"/>
      <c r="AE225" s="108" t="s">
        <v>23</v>
      </c>
      <c r="AF225" s="427"/>
      <c r="AG225" s="428"/>
      <c r="AH225" s="22">
        <v>0</v>
      </c>
      <c r="AI225" s="407">
        <f t="shared" si="173"/>
        <v>0</v>
      </c>
      <c r="AJ225" s="22">
        <v>0</v>
      </c>
      <c r="AK225" s="407">
        <f t="shared" si="174"/>
        <v>0</v>
      </c>
      <c r="AL225" s="22">
        <v>0</v>
      </c>
      <c r="AM225" s="407">
        <f t="shared" si="175"/>
        <v>0</v>
      </c>
      <c r="AN225" s="22">
        <v>0</v>
      </c>
      <c r="AO225" s="407">
        <f t="shared" si="176"/>
        <v>0</v>
      </c>
      <c r="AP225" s="22">
        <v>0</v>
      </c>
      <c r="AQ225" s="407">
        <f t="shared" si="177"/>
        <v>0</v>
      </c>
      <c r="AR225" s="22">
        <v>0</v>
      </c>
      <c r="AS225" s="407">
        <f t="shared" si="178"/>
        <v>0</v>
      </c>
      <c r="AT225" s="22">
        <v>0</v>
      </c>
      <c r="AU225" s="407">
        <f t="shared" si="179"/>
        <v>0</v>
      </c>
      <c r="AV225" s="22">
        <v>0</v>
      </c>
      <c r="AW225" s="407">
        <f t="shared" si="180"/>
        <v>0</v>
      </c>
      <c r="AX225" s="22">
        <v>0</v>
      </c>
      <c r="AY225" s="407">
        <f t="shared" si="181"/>
        <v>0</v>
      </c>
      <c r="AZ225" s="22">
        <v>0</v>
      </c>
      <c r="BA225" s="407">
        <f t="shared" si="182"/>
        <v>0</v>
      </c>
      <c r="BB225" s="22">
        <v>0</v>
      </c>
      <c r="BC225" s="407">
        <f t="shared" si="183"/>
        <v>0</v>
      </c>
      <c r="BD225" s="22">
        <v>0</v>
      </c>
      <c r="BE225" s="407">
        <f t="shared" si="184"/>
        <v>0</v>
      </c>
      <c r="BF225" s="408">
        <f t="shared" si="185"/>
        <v>0</v>
      </c>
      <c r="BG225" s="408">
        <f t="shared" si="186"/>
        <v>0</v>
      </c>
      <c r="BH225" s="409" t="b">
        <f t="shared" si="187"/>
        <v>1</v>
      </c>
      <c r="BI225" s="408">
        <f t="shared" si="188"/>
        <v>0</v>
      </c>
      <c r="BJ225" s="410">
        <f t="shared" si="190"/>
        <v>24610532</v>
      </c>
      <c r="BK225" s="411">
        <v>348</v>
      </c>
      <c r="BL225" s="411">
        <v>5</v>
      </c>
      <c r="BM225" s="412">
        <f t="shared" si="191"/>
        <v>0</v>
      </c>
      <c r="BN225" s="412">
        <f t="shared" si="192"/>
        <v>0</v>
      </c>
      <c r="BO225" s="412">
        <f t="shared" si="193"/>
        <v>0</v>
      </c>
      <c r="BP225" s="412">
        <f t="shared" si="194"/>
        <v>0</v>
      </c>
      <c r="BQ225" s="413">
        <f t="shared" si="195"/>
        <v>34.21</v>
      </c>
      <c r="BR225" s="414">
        <f t="shared" si="189"/>
        <v>0</v>
      </c>
      <c r="BS225" s="414">
        <v>0</v>
      </c>
      <c r="BT225" s="414">
        <v>1</v>
      </c>
      <c r="BU225" s="414" t="s">
        <v>139</v>
      </c>
      <c r="BV225" s="414" t="str">
        <f t="shared" si="196"/>
        <v>1</v>
      </c>
      <c r="BW225" s="414" t="str">
        <f t="shared" si="197"/>
        <v>0</v>
      </c>
      <c r="BX225" s="414" t="str">
        <f t="shared" si="198"/>
        <v>0</v>
      </c>
      <c r="BY225" s="414" t="s">
        <v>23</v>
      </c>
      <c r="BZ225" s="408">
        <f t="shared" si="199"/>
        <v>0</v>
      </c>
      <c r="CA225" s="408">
        <f t="shared" si="200"/>
        <v>0</v>
      </c>
      <c r="CB225" s="408">
        <f t="shared" si="201"/>
        <v>0</v>
      </c>
      <c r="CC225" s="408">
        <f t="shared" si="202"/>
        <v>0</v>
      </c>
      <c r="CD225" s="408">
        <f t="shared" si="203"/>
        <v>0</v>
      </c>
      <c r="CE225" s="408">
        <f t="shared" si="204"/>
        <v>0</v>
      </c>
      <c r="CF225" s="408">
        <f t="shared" si="205"/>
        <v>0</v>
      </c>
      <c r="CG225" s="408">
        <f t="shared" si="206"/>
        <v>0</v>
      </c>
      <c r="CH225" s="408">
        <f t="shared" si="207"/>
        <v>0</v>
      </c>
      <c r="CI225" s="408">
        <f t="shared" si="208"/>
        <v>0</v>
      </c>
      <c r="CJ225" s="253">
        <f t="shared" si="209"/>
        <v>0</v>
      </c>
      <c r="CK225" s="253">
        <f t="shared" si="210"/>
        <v>0</v>
      </c>
    </row>
    <row r="226" spans="1:89" s="165" customFormat="1" x14ac:dyDescent="0.3">
      <c r="A226"/>
      <c r="B226" s="396">
        <v>143</v>
      </c>
      <c r="C226" s="192">
        <v>246011</v>
      </c>
      <c r="D226" s="193">
        <v>24610437</v>
      </c>
      <c r="E226" s="392" t="s">
        <v>247</v>
      </c>
      <c r="F226" s="108" t="s">
        <v>344</v>
      </c>
      <c r="G226" s="108" t="s">
        <v>345</v>
      </c>
      <c r="H226" s="399" t="s">
        <v>18</v>
      </c>
      <c r="I226" s="400"/>
      <c r="J226" s="399" t="s">
        <v>19</v>
      </c>
      <c r="K226" s="111">
        <f t="shared" si="314"/>
        <v>0</v>
      </c>
      <c r="L226" s="156" t="s">
        <v>20</v>
      </c>
      <c r="M226" s="401">
        <v>0</v>
      </c>
      <c r="N226" s="402">
        <f t="shared" si="211"/>
        <v>12.33</v>
      </c>
      <c r="O226" s="442">
        <v>12.33</v>
      </c>
      <c r="P226" s="110">
        <f t="shared" si="162"/>
        <v>0</v>
      </c>
      <c r="Q226" s="153" t="s">
        <v>139</v>
      </c>
      <c r="R226" s="113">
        <f t="shared" si="163"/>
        <v>0</v>
      </c>
      <c r="S226" s="114">
        <f t="shared" si="164"/>
        <v>0</v>
      </c>
      <c r="T226" s="113">
        <f t="shared" si="165"/>
        <v>0</v>
      </c>
      <c r="U226" s="115">
        <f t="shared" si="166"/>
        <v>0</v>
      </c>
      <c r="V226" s="113">
        <f t="shared" si="167"/>
        <v>0</v>
      </c>
      <c r="W226" s="115">
        <f t="shared" si="168"/>
        <v>0</v>
      </c>
      <c r="X226" s="113">
        <f t="shared" si="169"/>
        <v>0</v>
      </c>
      <c r="Y226" s="115">
        <f t="shared" si="170"/>
        <v>0</v>
      </c>
      <c r="Z226" s="116">
        <f t="shared" si="171"/>
        <v>0</v>
      </c>
      <c r="AA226" s="117" t="b">
        <f t="shared" si="172"/>
        <v>1</v>
      </c>
      <c r="AB226" s="399" t="s">
        <v>22</v>
      </c>
      <c r="AC226" s="426"/>
      <c r="AD226" s="400"/>
      <c r="AE226" s="108" t="s">
        <v>23</v>
      </c>
      <c r="AF226" s="427"/>
      <c r="AG226" s="428"/>
      <c r="AH226" s="22">
        <v>0</v>
      </c>
      <c r="AI226" s="407">
        <f t="shared" si="173"/>
        <v>0</v>
      </c>
      <c r="AJ226" s="22">
        <v>0</v>
      </c>
      <c r="AK226" s="407">
        <f t="shared" si="174"/>
        <v>0</v>
      </c>
      <c r="AL226" s="22">
        <v>0</v>
      </c>
      <c r="AM226" s="407">
        <f t="shared" si="175"/>
        <v>0</v>
      </c>
      <c r="AN226" s="22">
        <v>0</v>
      </c>
      <c r="AO226" s="407">
        <f t="shared" si="176"/>
        <v>0</v>
      </c>
      <c r="AP226" s="22">
        <v>0</v>
      </c>
      <c r="AQ226" s="407">
        <f t="shared" si="177"/>
        <v>0</v>
      </c>
      <c r="AR226" s="22">
        <v>0</v>
      </c>
      <c r="AS226" s="407">
        <f t="shared" si="178"/>
        <v>0</v>
      </c>
      <c r="AT226" s="22">
        <v>0</v>
      </c>
      <c r="AU226" s="407">
        <f t="shared" si="179"/>
        <v>0</v>
      </c>
      <c r="AV226" s="22">
        <v>0</v>
      </c>
      <c r="AW226" s="407">
        <f t="shared" si="180"/>
        <v>0</v>
      </c>
      <c r="AX226" s="22">
        <v>0</v>
      </c>
      <c r="AY226" s="407">
        <f t="shared" si="181"/>
        <v>0</v>
      </c>
      <c r="AZ226" s="22">
        <v>0</v>
      </c>
      <c r="BA226" s="407">
        <f t="shared" si="182"/>
        <v>0</v>
      </c>
      <c r="BB226" s="22">
        <v>0</v>
      </c>
      <c r="BC226" s="407">
        <f t="shared" si="183"/>
        <v>0</v>
      </c>
      <c r="BD226" s="22">
        <v>0</v>
      </c>
      <c r="BE226" s="407">
        <f t="shared" si="184"/>
        <v>0</v>
      </c>
      <c r="BF226" s="408">
        <f t="shared" si="185"/>
        <v>0</v>
      </c>
      <c r="BG226" s="408">
        <f t="shared" si="186"/>
        <v>0</v>
      </c>
      <c r="BH226" s="409" t="b">
        <f t="shared" si="187"/>
        <v>1</v>
      </c>
      <c r="BI226" s="408">
        <f t="shared" si="188"/>
        <v>0</v>
      </c>
      <c r="BJ226" s="410">
        <f t="shared" si="190"/>
        <v>24610437</v>
      </c>
      <c r="BK226" s="411">
        <v>348</v>
      </c>
      <c r="BL226" s="411">
        <v>5</v>
      </c>
      <c r="BM226" s="412">
        <f t="shared" si="191"/>
        <v>0</v>
      </c>
      <c r="BN226" s="412">
        <f t="shared" si="192"/>
        <v>0</v>
      </c>
      <c r="BO226" s="412">
        <f t="shared" si="193"/>
        <v>0</v>
      </c>
      <c r="BP226" s="412">
        <f t="shared" si="194"/>
        <v>0</v>
      </c>
      <c r="BQ226" s="413">
        <f t="shared" si="195"/>
        <v>12.33</v>
      </c>
      <c r="BR226" s="414">
        <f t="shared" si="189"/>
        <v>0</v>
      </c>
      <c r="BS226" s="414">
        <v>0</v>
      </c>
      <c r="BT226" s="414">
        <v>1</v>
      </c>
      <c r="BU226" s="414" t="s">
        <v>139</v>
      </c>
      <c r="BV226" s="414" t="str">
        <f t="shared" si="196"/>
        <v>1</v>
      </c>
      <c r="BW226" s="414" t="str">
        <f t="shared" si="197"/>
        <v>0</v>
      </c>
      <c r="BX226" s="414" t="str">
        <f t="shared" si="198"/>
        <v>0</v>
      </c>
      <c r="BY226" s="414" t="s">
        <v>23</v>
      </c>
      <c r="BZ226" s="408">
        <f t="shared" si="199"/>
        <v>0</v>
      </c>
      <c r="CA226" s="408">
        <f t="shared" si="200"/>
        <v>0</v>
      </c>
      <c r="CB226" s="408">
        <f t="shared" si="201"/>
        <v>0</v>
      </c>
      <c r="CC226" s="408">
        <f t="shared" si="202"/>
        <v>0</v>
      </c>
      <c r="CD226" s="408">
        <f t="shared" si="203"/>
        <v>0</v>
      </c>
      <c r="CE226" s="408">
        <f t="shared" si="204"/>
        <v>0</v>
      </c>
      <c r="CF226" s="408">
        <f t="shared" si="205"/>
        <v>0</v>
      </c>
      <c r="CG226" s="408">
        <f t="shared" si="206"/>
        <v>0</v>
      </c>
      <c r="CH226" s="408">
        <f t="shared" si="207"/>
        <v>0</v>
      </c>
      <c r="CI226" s="408">
        <f t="shared" si="208"/>
        <v>0</v>
      </c>
      <c r="CJ226" s="253">
        <f t="shared" si="209"/>
        <v>0</v>
      </c>
      <c r="CK226" s="253">
        <f t="shared" si="210"/>
        <v>0</v>
      </c>
    </row>
    <row r="227" spans="1:89" x14ac:dyDescent="0.3">
      <c r="B227" s="396">
        <v>144</v>
      </c>
      <c r="C227" s="192">
        <v>246011</v>
      </c>
      <c r="D227" s="193">
        <v>24610416</v>
      </c>
      <c r="E227" s="392" t="s">
        <v>248</v>
      </c>
      <c r="F227" s="108" t="s">
        <v>344</v>
      </c>
      <c r="G227" s="108" t="s">
        <v>345</v>
      </c>
      <c r="H227" s="399" t="s">
        <v>18</v>
      </c>
      <c r="I227" s="400"/>
      <c r="J227" s="399" t="s">
        <v>19</v>
      </c>
      <c r="K227" s="111">
        <f t="shared" si="314"/>
        <v>0</v>
      </c>
      <c r="L227" s="156" t="s">
        <v>20</v>
      </c>
      <c r="M227" s="401">
        <v>0</v>
      </c>
      <c r="N227" s="402">
        <f t="shared" si="211"/>
        <v>41.02</v>
      </c>
      <c r="O227" s="442">
        <v>41.02</v>
      </c>
      <c r="P227" s="110">
        <f t="shared" si="162"/>
        <v>0</v>
      </c>
      <c r="Q227" s="153" t="s">
        <v>139</v>
      </c>
      <c r="R227" s="113">
        <f t="shared" si="163"/>
        <v>0</v>
      </c>
      <c r="S227" s="114">
        <f t="shared" si="164"/>
        <v>0</v>
      </c>
      <c r="T227" s="113">
        <f t="shared" si="165"/>
        <v>0</v>
      </c>
      <c r="U227" s="115">
        <f t="shared" si="166"/>
        <v>0</v>
      </c>
      <c r="V227" s="113">
        <f t="shared" si="167"/>
        <v>0</v>
      </c>
      <c r="W227" s="115">
        <f t="shared" si="168"/>
        <v>0</v>
      </c>
      <c r="X227" s="113">
        <f t="shared" si="169"/>
        <v>0</v>
      </c>
      <c r="Y227" s="115">
        <f t="shared" si="170"/>
        <v>0</v>
      </c>
      <c r="Z227" s="116">
        <f t="shared" si="171"/>
        <v>0</v>
      </c>
      <c r="AA227" s="117" t="b">
        <f t="shared" si="172"/>
        <v>1</v>
      </c>
      <c r="AB227" s="399" t="s">
        <v>22</v>
      </c>
      <c r="AC227" s="426"/>
      <c r="AD227" s="400"/>
      <c r="AE227" s="108" t="s">
        <v>23</v>
      </c>
      <c r="AF227" s="427"/>
      <c r="AG227" s="428"/>
      <c r="AH227" s="22">
        <v>0</v>
      </c>
      <c r="AI227" s="407">
        <f t="shared" si="173"/>
        <v>0</v>
      </c>
      <c r="AJ227" s="22">
        <v>0</v>
      </c>
      <c r="AK227" s="407">
        <f t="shared" si="174"/>
        <v>0</v>
      </c>
      <c r="AL227" s="22">
        <v>0</v>
      </c>
      <c r="AM227" s="407">
        <f t="shared" si="175"/>
        <v>0</v>
      </c>
      <c r="AN227" s="22">
        <v>0</v>
      </c>
      <c r="AO227" s="407">
        <f t="shared" si="176"/>
        <v>0</v>
      </c>
      <c r="AP227" s="22">
        <v>0</v>
      </c>
      <c r="AQ227" s="407">
        <f t="shared" si="177"/>
        <v>0</v>
      </c>
      <c r="AR227" s="22">
        <v>0</v>
      </c>
      <c r="AS227" s="407">
        <f t="shared" si="178"/>
        <v>0</v>
      </c>
      <c r="AT227" s="22">
        <v>0</v>
      </c>
      <c r="AU227" s="407">
        <f t="shared" si="179"/>
        <v>0</v>
      </c>
      <c r="AV227" s="22">
        <v>0</v>
      </c>
      <c r="AW227" s="407">
        <f t="shared" si="180"/>
        <v>0</v>
      </c>
      <c r="AX227" s="22">
        <v>0</v>
      </c>
      <c r="AY227" s="407">
        <f t="shared" si="181"/>
        <v>0</v>
      </c>
      <c r="AZ227" s="22">
        <v>0</v>
      </c>
      <c r="BA227" s="407">
        <f t="shared" si="182"/>
        <v>0</v>
      </c>
      <c r="BB227" s="22">
        <v>0</v>
      </c>
      <c r="BC227" s="407">
        <f t="shared" si="183"/>
        <v>0</v>
      </c>
      <c r="BD227" s="22">
        <v>0</v>
      </c>
      <c r="BE227" s="407">
        <f t="shared" si="184"/>
        <v>0</v>
      </c>
      <c r="BF227" s="408">
        <f t="shared" si="185"/>
        <v>0</v>
      </c>
      <c r="BG227" s="408">
        <f t="shared" si="186"/>
        <v>0</v>
      </c>
      <c r="BH227" s="409" t="b">
        <f t="shared" si="187"/>
        <v>1</v>
      </c>
      <c r="BI227" s="408">
        <f t="shared" si="188"/>
        <v>0</v>
      </c>
      <c r="BJ227" s="410">
        <f t="shared" si="190"/>
        <v>24610416</v>
      </c>
      <c r="BK227" s="411">
        <v>348</v>
      </c>
      <c r="BL227" s="411">
        <v>5</v>
      </c>
      <c r="BM227" s="412">
        <f t="shared" si="191"/>
        <v>0</v>
      </c>
      <c r="BN227" s="412">
        <f t="shared" si="192"/>
        <v>0</v>
      </c>
      <c r="BO227" s="412">
        <f t="shared" si="193"/>
        <v>0</v>
      </c>
      <c r="BP227" s="412">
        <f t="shared" si="194"/>
        <v>0</v>
      </c>
      <c r="BQ227" s="413">
        <f t="shared" si="195"/>
        <v>41.02</v>
      </c>
      <c r="BR227" s="414">
        <f t="shared" si="189"/>
        <v>0</v>
      </c>
      <c r="BS227" s="414">
        <v>0</v>
      </c>
      <c r="BT227" s="414">
        <v>1</v>
      </c>
      <c r="BU227" s="414" t="s">
        <v>139</v>
      </c>
      <c r="BV227" s="414" t="str">
        <f t="shared" si="196"/>
        <v>1</v>
      </c>
      <c r="BW227" s="414" t="str">
        <f t="shared" si="197"/>
        <v>0</v>
      </c>
      <c r="BX227" s="414" t="str">
        <f t="shared" si="198"/>
        <v>0</v>
      </c>
      <c r="BY227" s="414" t="s">
        <v>23</v>
      </c>
      <c r="BZ227" s="408">
        <f t="shared" si="199"/>
        <v>0</v>
      </c>
      <c r="CA227" s="408">
        <f t="shared" si="200"/>
        <v>0</v>
      </c>
      <c r="CB227" s="408">
        <f t="shared" si="201"/>
        <v>0</v>
      </c>
      <c r="CC227" s="408">
        <f t="shared" si="202"/>
        <v>0</v>
      </c>
      <c r="CD227" s="408">
        <f t="shared" si="203"/>
        <v>0</v>
      </c>
      <c r="CE227" s="408">
        <f t="shared" si="204"/>
        <v>0</v>
      </c>
      <c r="CF227" s="408">
        <f t="shared" si="205"/>
        <v>0</v>
      </c>
      <c r="CG227" s="408">
        <f t="shared" si="206"/>
        <v>0</v>
      </c>
      <c r="CH227" s="408">
        <f t="shared" si="207"/>
        <v>0</v>
      </c>
      <c r="CI227" s="408">
        <f t="shared" si="208"/>
        <v>0</v>
      </c>
      <c r="CJ227" s="253">
        <f t="shared" si="209"/>
        <v>0</v>
      </c>
      <c r="CK227" s="253">
        <f t="shared" si="210"/>
        <v>0</v>
      </c>
    </row>
    <row r="228" spans="1:89" x14ac:dyDescent="0.3">
      <c r="B228" s="396">
        <v>145</v>
      </c>
      <c r="C228" s="192">
        <v>246011</v>
      </c>
      <c r="D228" s="193">
        <v>24610453</v>
      </c>
      <c r="E228" s="392" t="s">
        <v>249</v>
      </c>
      <c r="F228" s="108" t="s">
        <v>344</v>
      </c>
      <c r="G228" s="108" t="s">
        <v>345</v>
      </c>
      <c r="H228" s="399" t="s">
        <v>18</v>
      </c>
      <c r="I228" s="400"/>
      <c r="J228" s="399" t="s">
        <v>19</v>
      </c>
      <c r="K228" s="111">
        <f t="shared" si="314"/>
        <v>0</v>
      </c>
      <c r="L228" s="156" t="s">
        <v>20</v>
      </c>
      <c r="M228" s="401">
        <v>0</v>
      </c>
      <c r="N228" s="402">
        <f t="shared" si="211"/>
        <v>337.5</v>
      </c>
      <c r="O228" s="442">
        <v>337.5</v>
      </c>
      <c r="P228" s="110">
        <f t="shared" si="162"/>
        <v>0</v>
      </c>
      <c r="Q228" s="153" t="s">
        <v>139</v>
      </c>
      <c r="R228" s="113">
        <f t="shared" si="163"/>
        <v>0</v>
      </c>
      <c r="S228" s="114">
        <f t="shared" si="164"/>
        <v>0</v>
      </c>
      <c r="T228" s="113">
        <f t="shared" si="165"/>
        <v>0</v>
      </c>
      <c r="U228" s="115">
        <f t="shared" si="166"/>
        <v>0</v>
      </c>
      <c r="V228" s="113">
        <f t="shared" si="167"/>
        <v>0</v>
      </c>
      <c r="W228" s="115">
        <f t="shared" si="168"/>
        <v>0</v>
      </c>
      <c r="X228" s="113">
        <f t="shared" si="169"/>
        <v>0</v>
      </c>
      <c r="Y228" s="115">
        <f t="shared" si="170"/>
        <v>0</v>
      </c>
      <c r="Z228" s="116">
        <f t="shared" si="171"/>
        <v>0</v>
      </c>
      <c r="AA228" s="117" t="b">
        <f t="shared" si="172"/>
        <v>1</v>
      </c>
      <c r="AB228" s="399" t="s">
        <v>22</v>
      </c>
      <c r="AC228" s="426"/>
      <c r="AD228" s="400"/>
      <c r="AE228" s="108" t="s">
        <v>23</v>
      </c>
      <c r="AF228" s="427"/>
      <c r="AG228" s="428"/>
      <c r="AH228" s="22">
        <v>0</v>
      </c>
      <c r="AI228" s="407">
        <f t="shared" si="173"/>
        <v>0</v>
      </c>
      <c r="AJ228" s="22">
        <v>0</v>
      </c>
      <c r="AK228" s="407">
        <f t="shared" si="174"/>
        <v>0</v>
      </c>
      <c r="AL228" s="22">
        <v>0</v>
      </c>
      <c r="AM228" s="407">
        <f t="shared" si="175"/>
        <v>0</v>
      </c>
      <c r="AN228" s="22">
        <v>0</v>
      </c>
      <c r="AO228" s="407">
        <f t="shared" si="176"/>
        <v>0</v>
      </c>
      <c r="AP228" s="22">
        <v>0</v>
      </c>
      <c r="AQ228" s="407">
        <f t="shared" si="177"/>
        <v>0</v>
      </c>
      <c r="AR228" s="22">
        <v>0</v>
      </c>
      <c r="AS228" s="407">
        <f t="shared" si="178"/>
        <v>0</v>
      </c>
      <c r="AT228" s="22">
        <v>0</v>
      </c>
      <c r="AU228" s="407">
        <f t="shared" si="179"/>
        <v>0</v>
      </c>
      <c r="AV228" s="22">
        <v>0</v>
      </c>
      <c r="AW228" s="407">
        <f t="shared" si="180"/>
        <v>0</v>
      </c>
      <c r="AX228" s="22">
        <v>0</v>
      </c>
      <c r="AY228" s="407">
        <f t="shared" si="181"/>
        <v>0</v>
      </c>
      <c r="AZ228" s="22">
        <v>0</v>
      </c>
      <c r="BA228" s="407">
        <f t="shared" si="182"/>
        <v>0</v>
      </c>
      <c r="BB228" s="22">
        <v>0</v>
      </c>
      <c r="BC228" s="407">
        <f t="shared" si="183"/>
        <v>0</v>
      </c>
      <c r="BD228" s="22">
        <v>0</v>
      </c>
      <c r="BE228" s="407">
        <f t="shared" si="184"/>
        <v>0</v>
      </c>
      <c r="BF228" s="408">
        <f t="shared" si="185"/>
        <v>0</v>
      </c>
      <c r="BG228" s="408">
        <f t="shared" si="186"/>
        <v>0</v>
      </c>
      <c r="BH228" s="409" t="b">
        <f t="shared" si="187"/>
        <v>1</v>
      </c>
      <c r="BI228" s="408">
        <f t="shared" si="188"/>
        <v>0</v>
      </c>
      <c r="BJ228" s="410">
        <f t="shared" si="190"/>
        <v>24610453</v>
      </c>
      <c r="BK228" s="411">
        <v>348</v>
      </c>
      <c r="BL228" s="411">
        <v>5</v>
      </c>
      <c r="BM228" s="412">
        <f t="shared" si="191"/>
        <v>0</v>
      </c>
      <c r="BN228" s="412">
        <f t="shared" si="192"/>
        <v>0</v>
      </c>
      <c r="BO228" s="412">
        <f t="shared" si="193"/>
        <v>0</v>
      </c>
      <c r="BP228" s="412">
        <f t="shared" si="194"/>
        <v>0</v>
      </c>
      <c r="BQ228" s="413">
        <f t="shared" si="195"/>
        <v>337.5</v>
      </c>
      <c r="BR228" s="414">
        <f t="shared" si="189"/>
        <v>0</v>
      </c>
      <c r="BS228" s="414">
        <v>0</v>
      </c>
      <c r="BT228" s="414">
        <v>1</v>
      </c>
      <c r="BU228" s="414" t="s">
        <v>139</v>
      </c>
      <c r="BV228" s="414" t="str">
        <f t="shared" si="196"/>
        <v>1</v>
      </c>
      <c r="BW228" s="414" t="str">
        <f t="shared" si="197"/>
        <v>0</v>
      </c>
      <c r="BX228" s="414" t="str">
        <f t="shared" si="198"/>
        <v>0</v>
      </c>
      <c r="BY228" s="414" t="s">
        <v>23</v>
      </c>
      <c r="BZ228" s="408">
        <f t="shared" si="199"/>
        <v>0</v>
      </c>
      <c r="CA228" s="408">
        <f t="shared" si="200"/>
        <v>0</v>
      </c>
      <c r="CB228" s="408">
        <f t="shared" si="201"/>
        <v>0</v>
      </c>
      <c r="CC228" s="408">
        <f t="shared" si="202"/>
        <v>0</v>
      </c>
      <c r="CD228" s="408">
        <f t="shared" si="203"/>
        <v>0</v>
      </c>
      <c r="CE228" s="408">
        <f t="shared" si="204"/>
        <v>0</v>
      </c>
      <c r="CF228" s="408">
        <f t="shared" si="205"/>
        <v>0</v>
      </c>
      <c r="CG228" s="408">
        <f t="shared" si="206"/>
        <v>0</v>
      </c>
      <c r="CH228" s="408">
        <f t="shared" si="207"/>
        <v>0</v>
      </c>
      <c r="CI228" s="408">
        <f t="shared" si="208"/>
        <v>0</v>
      </c>
      <c r="CJ228" s="253">
        <f t="shared" si="209"/>
        <v>0</v>
      </c>
      <c r="CK228" s="253">
        <f t="shared" si="210"/>
        <v>0</v>
      </c>
    </row>
    <row r="229" spans="1:89" x14ac:dyDescent="0.3">
      <c r="B229" s="396">
        <v>146</v>
      </c>
      <c r="C229" s="192">
        <v>246011</v>
      </c>
      <c r="D229" s="193">
        <v>24610450</v>
      </c>
      <c r="E229" s="392" t="s">
        <v>250</v>
      </c>
      <c r="F229" s="108" t="s">
        <v>344</v>
      </c>
      <c r="G229" s="108" t="s">
        <v>345</v>
      </c>
      <c r="H229" s="399" t="s">
        <v>18</v>
      </c>
      <c r="I229" s="400"/>
      <c r="J229" s="399" t="s">
        <v>19</v>
      </c>
      <c r="K229" s="111">
        <f t="shared" si="314"/>
        <v>0</v>
      </c>
      <c r="L229" s="156" t="s">
        <v>20</v>
      </c>
      <c r="M229" s="401">
        <v>0</v>
      </c>
      <c r="N229" s="402">
        <f t="shared" si="211"/>
        <v>94.49</v>
      </c>
      <c r="O229" s="442">
        <v>94.49</v>
      </c>
      <c r="P229" s="110">
        <f t="shared" si="162"/>
        <v>0</v>
      </c>
      <c r="Q229" s="153" t="s">
        <v>139</v>
      </c>
      <c r="R229" s="113">
        <f t="shared" si="163"/>
        <v>0</v>
      </c>
      <c r="S229" s="114">
        <f t="shared" si="164"/>
        <v>0</v>
      </c>
      <c r="T229" s="113">
        <f t="shared" si="165"/>
        <v>0</v>
      </c>
      <c r="U229" s="115">
        <f t="shared" si="166"/>
        <v>0</v>
      </c>
      <c r="V229" s="113">
        <f t="shared" si="167"/>
        <v>0</v>
      </c>
      <c r="W229" s="115">
        <f t="shared" si="168"/>
        <v>0</v>
      </c>
      <c r="X229" s="113">
        <f t="shared" si="169"/>
        <v>0</v>
      </c>
      <c r="Y229" s="115">
        <f t="shared" si="170"/>
        <v>0</v>
      </c>
      <c r="Z229" s="116">
        <f t="shared" si="171"/>
        <v>0</v>
      </c>
      <c r="AA229" s="117" t="b">
        <f t="shared" si="172"/>
        <v>1</v>
      </c>
      <c r="AB229" s="399" t="s">
        <v>22</v>
      </c>
      <c r="AC229" s="426"/>
      <c r="AD229" s="400"/>
      <c r="AE229" s="108" t="s">
        <v>23</v>
      </c>
      <c r="AF229" s="427"/>
      <c r="AG229" s="428"/>
      <c r="AH229" s="22">
        <v>0</v>
      </c>
      <c r="AI229" s="407">
        <f t="shared" si="173"/>
        <v>0</v>
      </c>
      <c r="AJ229" s="22">
        <v>0</v>
      </c>
      <c r="AK229" s="407">
        <f t="shared" si="174"/>
        <v>0</v>
      </c>
      <c r="AL229" s="22">
        <v>0</v>
      </c>
      <c r="AM229" s="407">
        <f t="shared" si="175"/>
        <v>0</v>
      </c>
      <c r="AN229" s="22">
        <v>0</v>
      </c>
      <c r="AO229" s="407">
        <f t="shared" si="176"/>
        <v>0</v>
      </c>
      <c r="AP229" s="22">
        <v>0</v>
      </c>
      <c r="AQ229" s="407">
        <f t="shared" si="177"/>
        <v>0</v>
      </c>
      <c r="AR229" s="22">
        <v>0</v>
      </c>
      <c r="AS229" s="407">
        <f t="shared" si="178"/>
        <v>0</v>
      </c>
      <c r="AT229" s="22">
        <v>0</v>
      </c>
      <c r="AU229" s="407">
        <f t="shared" si="179"/>
        <v>0</v>
      </c>
      <c r="AV229" s="22">
        <v>0</v>
      </c>
      <c r="AW229" s="407">
        <f t="shared" si="180"/>
        <v>0</v>
      </c>
      <c r="AX229" s="22">
        <v>0</v>
      </c>
      <c r="AY229" s="407">
        <f t="shared" si="181"/>
        <v>0</v>
      </c>
      <c r="AZ229" s="22">
        <v>0</v>
      </c>
      <c r="BA229" s="407">
        <f t="shared" si="182"/>
        <v>0</v>
      </c>
      <c r="BB229" s="22">
        <v>0</v>
      </c>
      <c r="BC229" s="407">
        <f t="shared" si="183"/>
        <v>0</v>
      </c>
      <c r="BD229" s="22">
        <v>0</v>
      </c>
      <c r="BE229" s="407">
        <f t="shared" si="184"/>
        <v>0</v>
      </c>
      <c r="BF229" s="408">
        <f t="shared" si="185"/>
        <v>0</v>
      </c>
      <c r="BG229" s="408">
        <f t="shared" si="186"/>
        <v>0</v>
      </c>
      <c r="BH229" s="409" t="b">
        <f t="shared" si="187"/>
        <v>1</v>
      </c>
      <c r="BI229" s="408">
        <f t="shared" si="188"/>
        <v>0</v>
      </c>
      <c r="BJ229" s="410">
        <f t="shared" si="190"/>
        <v>24610450</v>
      </c>
      <c r="BK229" s="411">
        <v>348</v>
      </c>
      <c r="BL229" s="411">
        <v>5</v>
      </c>
      <c r="BM229" s="412">
        <f t="shared" si="191"/>
        <v>0</v>
      </c>
      <c r="BN229" s="412">
        <f t="shared" si="192"/>
        <v>0</v>
      </c>
      <c r="BO229" s="412">
        <f t="shared" si="193"/>
        <v>0</v>
      </c>
      <c r="BP229" s="412">
        <f t="shared" si="194"/>
        <v>0</v>
      </c>
      <c r="BQ229" s="413">
        <f t="shared" si="195"/>
        <v>94.49</v>
      </c>
      <c r="BR229" s="414">
        <f t="shared" si="189"/>
        <v>0</v>
      </c>
      <c r="BS229" s="414">
        <v>0</v>
      </c>
      <c r="BT229" s="414">
        <v>1</v>
      </c>
      <c r="BU229" s="414" t="s">
        <v>139</v>
      </c>
      <c r="BV229" s="414" t="str">
        <f t="shared" si="196"/>
        <v>1</v>
      </c>
      <c r="BW229" s="414" t="str">
        <f t="shared" si="197"/>
        <v>0</v>
      </c>
      <c r="BX229" s="414" t="str">
        <f t="shared" si="198"/>
        <v>0</v>
      </c>
      <c r="BY229" s="414" t="s">
        <v>23</v>
      </c>
      <c r="BZ229" s="408">
        <f t="shared" si="199"/>
        <v>0</v>
      </c>
      <c r="CA229" s="408">
        <f t="shared" si="200"/>
        <v>0</v>
      </c>
      <c r="CB229" s="408">
        <f t="shared" si="201"/>
        <v>0</v>
      </c>
      <c r="CC229" s="408">
        <f t="shared" si="202"/>
        <v>0</v>
      </c>
      <c r="CD229" s="408">
        <f t="shared" si="203"/>
        <v>0</v>
      </c>
      <c r="CE229" s="408">
        <f t="shared" si="204"/>
        <v>0</v>
      </c>
      <c r="CF229" s="408">
        <f t="shared" si="205"/>
        <v>0</v>
      </c>
      <c r="CG229" s="408">
        <f t="shared" si="206"/>
        <v>0</v>
      </c>
      <c r="CH229" s="408">
        <f t="shared" si="207"/>
        <v>0</v>
      </c>
      <c r="CI229" s="408">
        <f t="shared" si="208"/>
        <v>0</v>
      </c>
      <c r="CJ229" s="253">
        <f t="shared" si="209"/>
        <v>0</v>
      </c>
      <c r="CK229" s="253">
        <f t="shared" si="210"/>
        <v>0</v>
      </c>
    </row>
    <row r="230" spans="1:89" x14ac:dyDescent="0.3">
      <c r="B230" s="396">
        <v>147</v>
      </c>
      <c r="C230" s="192">
        <v>246011</v>
      </c>
      <c r="D230" s="193">
        <v>24610459</v>
      </c>
      <c r="E230" s="392" t="s">
        <v>251</v>
      </c>
      <c r="F230" s="108" t="s">
        <v>344</v>
      </c>
      <c r="G230" s="108" t="s">
        <v>345</v>
      </c>
      <c r="H230" s="399" t="s">
        <v>18</v>
      </c>
      <c r="I230" s="400"/>
      <c r="J230" s="399" t="s">
        <v>19</v>
      </c>
      <c r="K230" s="111">
        <f t="shared" si="314"/>
        <v>0</v>
      </c>
      <c r="L230" s="156" t="s">
        <v>20</v>
      </c>
      <c r="M230" s="401">
        <v>0</v>
      </c>
      <c r="N230" s="402">
        <f t="shared" si="211"/>
        <v>96.13</v>
      </c>
      <c r="O230" s="442">
        <v>96.13</v>
      </c>
      <c r="P230" s="110">
        <f t="shared" si="162"/>
        <v>0</v>
      </c>
      <c r="Q230" s="153" t="s">
        <v>139</v>
      </c>
      <c r="R230" s="113">
        <f t="shared" si="163"/>
        <v>0</v>
      </c>
      <c r="S230" s="114">
        <f t="shared" si="164"/>
        <v>0</v>
      </c>
      <c r="T230" s="113">
        <f t="shared" si="165"/>
        <v>0</v>
      </c>
      <c r="U230" s="115">
        <f t="shared" si="166"/>
        <v>0</v>
      </c>
      <c r="V230" s="113">
        <f t="shared" si="167"/>
        <v>0</v>
      </c>
      <c r="W230" s="115">
        <f t="shared" si="168"/>
        <v>0</v>
      </c>
      <c r="X230" s="113">
        <f t="shared" si="169"/>
        <v>0</v>
      </c>
      <c r="Y230" s="115">
        <f t="shared" si="170"/>
        <v>0</v>
      </c>
      <c r="Z230" s="116">
        <f t="shared" si="171"/>
        <v>0</v>
      </c>
      <c r="AA230" s="117" t="b">
        <f t="shared" si="172"/>
        <v>1</v>
      </c>
      <c r="AB230" s="399" t="s">
        <v>22</v>
      </c>
      <c r="AC230" s="426"/>
      <c r="AD230" s="400"/>
      <c r="AE230" s="108" t="s">
        <v>23</v>
      </c>
      <c r="AF230" s="427"/>
      <c r="AG230" s="428"/>
      <c r="AH230" s="22">
        <v>0</v>
      </c>
      <c r="AI230" s="407">
        <f t="shared" si="173"/>
        <v>0</v>
      </c>
      <c r="AJ230" s="22">
        <v>0</v>
      </c>
      <c r="AK230" s="407">
        <f t="shared" si="174"/>
        <v>0</v>
      </c>
      <c r="AL230" s="22">
        <v>0</v>
      </c>
      <c r="AM230" s="407">
        <f t="shared" si="175"/>
        <v>0</v>
      </c>
      <c r="AN230" s="22">
        <v>0</v>
      </c>
      <c r="AO230" s="407">
        <f t="shared" si="176"/>
        <v>0</v>
      </c>
      <c r="AP230" s="22">
        <v>0</v>
      </c>
      <c r="AQ230" s="407">
        <f t="shared" si="177"/>
        <v>0</v>
      </c>
      <c r="AR230" s="22">
        <v>0</v>
      </c>
      <c r="AS230" s="407">
        <f t="shared" si="178"/>
        <v>0</v>
      </c>
      <c r="AT230" s="22">
        <v>0</v>
      </c>
      <c r="AU230" s="407">
        <f t="shared" si="179"/>
        <v>0</v>
      </c>
      <c r="AV230" s="22">
        <v>0</v>
      </c>
      <c r="AW230" s="407">
        <f t="shared" si="180"/>
        <v>0</v>
      </c>
      <c r="AX230" s="22">
        <v>0</v>
      </c>
      <c r="AY230" s="407">
        <f t="shared" si="181"/>
        <v>0</v>
      </c>
      <c r="AZ230" s="22">
        <v>0</v>
      </c>
      <c r="BA230" s="407">
        <f t="shared" si="182"/>
        <v>0</v>
      </c>
      <c r="BB230" s="22">
        <v>0</v>
      </c>
      <c r="BC230" s="407">
        <f t="shared" si="183"/>
        <v>0</v>
      </c>
      <c r="BD230" s="22">
        <v>0</v>
      </c>
      <c r="BE230" s="407">
        <f t="shared" si="184"/>
        <v>0</v>
      </c>
      <c r="BF230" s="408">
        <f t="shared" si="185"/>
        <v>0</v>
      </c>
      <c r="BG230" s="408">
        <f t="shared" si="186"/>
        <v>0</v>
      </c>
      <c r="BH230" s="409" t="b">
        <f t="shared" si="187"/>
        <v>1</v>
      </c>
      <c r="BI230" s="408">
        <f t="shared" si="188"/>
        <v>0</v>
      </c>
      <c r="BJ230" s="410">
        <f t="shared" si="190"/>
        <v>24610459</v>
      </c>
      <c r="BK230" s="411">
        <v>348</v>
      </c>
      <c r="BL230" s="411">
        <v>5</v>
      </c>
      <c r="BM230" s="412">
        <f t="shared" si="191"/>
        <v>0</v>
      </c>
      <c r="BN230" s="412">
        <f t="shared" si="192"/>
        <v>0</v>
      </c>
      <c r="BO230" s="412">
        <f t="shared" si="193"/>
        <v>0</v>
      </c>
      <c r="BP230" s="412">
        <f t="shared" si="194"/>
        <v>0</v>
      </c>
      <c r="BQ230" s="413">
        <f t="shared" si="195"/>
        <v>96.13</v>
      </c>
      <c r="BR230" s="414">
        <f t="shared" si="189"/>
        <v>0</v>
      </c>
      <c r="BS230" s="414">
        <v>0</v>
      </c>
      <c r="BT230" s="414">
        <v>1</v>
      </c>
      <c r="BU230" s="414" t="s">
        <v>139</v>
      </c>
      <c r="BV230" s="414" t="str">
        <f t="shared" si="196"/>
        <v>1</v>
      </c>
      <c r="BW230" s="414" t="str">
        <f t="shared" si="197"/>
        <v>0</v>
      </c>
      <c r="BX230" s="414" t="str">
        <f t="shared" si="198"/>
        <v>0</v>
      </c>
      <c r="BY230" s="414" t="s">
        <v>23</v>
      </c>
      <c r="BZ230" s="408">
        <f t="shared" si="199"/>
        <v>0</v>
      </c>
      <c r="CA230" s="408">
        <f t="shared" si="200"/>
        <v>0</v>
      </c>
      <c r="CB230" s="408">
        <f t="shared" si="201"/>
        <v>0</v>
      </c>
      <c r="CC230" s="408">
        <f t="shared" si="202"/>
        <v>0</v>
      </c>
      <c r="CD230" s="408">
        <f t="shared" si="203"/>
        <v>0</v>
      </c>
      <c r="CE230" s="408">
        <f t="shared" si="204"/>
        <v>0</v>
      </c>
      <c r="CF230" s="408">
        <f t="shared" si="205"/>
        <v>0</v>
      </c>
      <c r="CG230" s="408">
        <f t="shared" si="206"/>
        <v>0</v>
      </c>
      <c r="CH230" s="408">
        <f t="shared" si="207"/>
        <v>0</v>
      </c>
      <c r="CI230" s="408">
        <f t="shared" si="208"/>
        <v>0</v>
      </c>
      <c r="CJ230" s="253">
        <f t="shared" si="209"/>
        <v>0</v>
      </c>
      <c r="CK230" s="253">
        <f t="shared" si="210"/>
        <v>0</v>
      </c>
    </row>
    <row r="231" spans="1:89" x14ac:dyDescent="0.3">
      <c r="B231" s="396">
        <v>148</v>
      </c>
      <c r="C231" s="192">
        <v>246011</v>
      </c>
      <c r="D231" s="193">
        <v>24610451</v>
      </c>
      <c r="E231" s="392" t="s">
        <v>252</v>
      </c>
      <c r="F231" s="108" t="s">
        <v>344</v>
      </c>
      <c r="G231" s="108" t="s">
        <v>345</v>
      </c>
      <c r="H231" s="399" t="s">
        <v>18</v>
      </c>
      <c r="I231" s="400"/>
      <c r="J231" s="399" t="s">
        <v>19</v>
      </c>
      <c r="K231" s="111">
        <f t="shared" si="314"/>
        <v>0</v>
      </c>
      <c r="L231" s="156" t="s">
        <v>20</v>
      </c>
      <c r="M231" s="401">
        <v>0</v>
      </c>
      <c r="N231" s="402">
        <f t="shared" si="211"/>
        <v>96.13</v>
      </c>
      <c r="O231" s="442">
        <v>96.13</v>
      </c>
      <c r="P231" s="110">
        <f t="shared" si="162"/>
        <v>0</v>
      </c>
      <c r="Q231" s="153" t="s">
        <v>139</v>
      </c>
      <c r="R231" s="113">
        <f t="shared" si="163"/>
        <v>0</v>
      </c>
      <c r="S231" s="114">
        <f t="shared" si="164"/>
        <v>0</v>
      </c>
      <c r="T231" s="113">
        <f t="shared" si="165"/>
        <v>0</v>
      </c>
      <c r="U231" s="115">
        <f t="shared" si="166"/>
        <v>0</v>
      </c>
      <c r="V231" s="113">
        <f t="shared" si="167"/>
        <v>0</v>
      </c>
      <c r="W231" s="115">
        <f t="shared" si="168"/>
        <v>0</v>
      </c>
      <c r="X231" s="113">
        <f t="shared" si="169"/>
        <v>0</v>
      </c>
      <c r="Y231" s="115">
        <f t="shared" si="170"/>
        <v>0</v>
      </c>
      <c r="Z231" s="116">
        <f t="shared" si="171"/>
        <v>0</v>
      </c>
      <c r="AA231" s="117" t="b">
        <f t="shared" si="172"/>
        <v>1</v>
      </c>
      <c r="AB231" s="399" t="s">
        <v>22</v>
      </c>
      <c r="AC231" s="426"/>
      <c r="AD231" s="400"/>
      <c r="AE231" s="108" t="s">
        <v>23</v>
      </c>
      <c r="AF231" s="427"/>
      <c r="AG231" s="428"/>
      <c r="AH231" s="22">
        <v>0</v>
      </c>
      <c r="AI231" s="407">
        <f t="shared" si="173"/>
        <v>0</v>
      </c>
      <c r="AJ231" s="22">
        <v>0</v>
      </c>
      <c r="AK231" s="407">
        <f t="shared" si="174"/>
        <v>0</v>
      </c>
      <c r="AL231" s="22">
        <v>0</v>
      </c>
      <c r="AM231" s="407">
        <f t="shared" si="175"/>
        <v>0</v>
      </c>
      <c r="AN231" s="22">
        <v>0</v>
      </c>
      <c r="AO231" s="407">
        <f t="shared" si="176"/>
        <v>0</v>
      </c>
      <c r="AP231" s="22">
        <v>0</v>
      </c>
      <c r="AQ231" s="407">
        <f t="shared" si="177"/>
        <v>0</v>
      </c>
      <c r="AR231" s="22">
        <v>0</v>
      </c>
      <c r="AS231" s="407">
        <f t="shared" si="178"/>
        <v>0</v>
      </c>
      <c r="AT231" s="22">
        <v>0</v>
      </c>
      <c r="AU231" s="407">
        <f t="shared" si="179"/>
        <v>0</v>
      </c>
      <c r="AV231" s="22">
        <v>0</v>
      </c>
      <c r="AW231" s="407">
        <f t="shared" si="180"/>
        <v>0</v>
      </c>
      <c r="AX231" s="22">
        <v>0</v>
      </c>
      <c r="AY231" s="407">
        <f t="shared" si="181"/>
        <v>0</v>
      </c>
      <c r="AZ231" s="22">
        <v>0</v>
      </c>
      <c r="BA231" s="407">
        <f t="shared" si="182"/>
        <v>0</v>
      </c>
      <c r="BB231" s="22">
        <v>0</v>
      </c>
      <c r="BC231" s="407">
        <f t="shared" si="183"/>
        <v>0</v>
      </c>
      <c r="BD231" s="22">
        <v>0</v>
      </c>
      <c r="BE231" s="407">
        <f t="shared" si="184"/>
        <v>0</v>
      </c>
      <c r="BF231" s="408">
        <f t="shared" si="185"/>
        <v>0</v>
      </c>
      <c r="BG231" s="408">
        <f t="shared" si="186"/>
        <v>0</v>
      </c>
      <c r="BH231" s="409" t="b">
        <f t="shared" si="187"/>
        <v>1</v>
      </c>
      <c r="BI231" s="408">
        <f t="shared" si="188"/>
        <v>0</v>
      </c>
      <c r="BJ231" s="410">
        <f t="shared" si="190"/>
        <v>24610451</v>
      </c>
      <c r="BK231" s="411">
        <v>348</v>
      </c>
      <c r="BL231" s="411">
        <v>5</v>
      </c>
      <c r="BM231" s="412">
        <f t="shared" si="191"/>
        <v>0</v>
      </c>
      <c r="BN231" s="412">
        <f t="shared" si="192"/>
        <v>0</v>
      </c>
      <c r="BO231" s="412">
        <f t="shared" si="193"/>
        <v>0</v>
      </c>
      <c r="BP231" s="412">
        <f t="shared" si="194"/>
        <v>0</v>
      </c>
      <c r="BQ231" s="413">
        <f t="shared" si="195"/>
        <v>96.13</v>
      </c>
      <c r="BR231" s="414">
        <f t="shared" si="189"/>
        <v>0</v>
      </c>
      <c r="BS231" s="414">
        <v>0</v>
      </c>
      <c r="BT231" s="414">
        <v>1</v>
      </c>
      <c r="BU231" s="414" t="s">
        <v>139</v>
      </c>
      <c r="BV231" s="414" t="str">
        <f t="shared" si="196"/>
        <v>1</v>
      </c>
      <c r="BW231" s="414" t="str">
        <f t="shared" si="197"/>
        <v>0</v>
      </c>
      <c r="BX231" s="414" t="str">
        <f t="shared" si="198"/>
        <v>0</v>
      </c>
      <c r="BY231" s="414" t="s">
        <v>23</v>
      </c>
      <c r="BZ231" s="408">
        <f t="shared" si="199"/>
        <v>0</v>
      </c>
      <c r="CA231" s="408">
        <f t="shared" si="200"/>
        <v>0</v>
      </c>
      <c r="CB231" s="408">
        <f t="shared" si="201"/>
        <v>0</v>
      </c>
      <c r="CC231" s="408">
        <f t="shared" si="202"/>
        <v>0</v>
      </c>
      <c r="CD231" s="408">
        <f t="shared" si="203"/>
        <v>0</v>
      </c>
      <c r="CE231" s="408">
        <f t="shared" si="204"/>
        <v>0</v>
      </c>
      <c r="CF231" s="408">
        <f t="shared" si="205"/>
        <v>0</v>
      </c>
      <c r="CG231" s="408">
        <f t="shared" si="206"/>
        <v>0</v>
      </c>
      <c r="CH231" s="408">
        <f t="shared" si="207"/>
        <v>0</v>
      </c>
      <c r="CI231" s="408">
        <f t="shared" si="208"/>
        <v>0</v>
      </c>
      <c r="CJ231" s="253">
        <f t="shared" si="209"/>
        <v>0</v>
      </c>
      <c r="CK231" s="253">
        <f t="shared" si="210"/>
        <v>0</v>
      </c>
    </row>
    <row r="232" spans="1:89" x14ac:dyDescent="0.3">
      <c r="B232" s="396">
        <v>149</v>
      </c>
      <c r="C232" s="192">
        <v>246011</v>
      </c>
      <c r="D232" s="193">
        <v>24619018</v>
      </c>
      <c r="E232" s="392" t="s">
        <v>253</v>
      </c>
      <c r="F232" s="108" t="s">
        <v>344</v>
      </c>
      <c r="G232" s="108" t="s">
        <v>345</v>
      </c>
      <c r="H232" s="399" t="s">
        <v>18</v>
      </c>
      <c r="I232" s="400"/>
      <c r="J232" s="399" t="s">
        <v>19</v>
      </c>
      <c r="K232" s="111">
        <f t="shared" si="314"/>
        <v>0</v>
      </c>
      <c r="L232" s="156" t="s">
        <v>20</v>
      </c>
      <c r="M232" s="401">
        <v>0</v>
      </c>
      <c r="N232" s="402">
        <f t="shared" si="211"/>
        <v>88.99</v>
      </c>
      <c r="O232" s="442">
        <v>88.99</v>
      </c>
      <c r="P232" s="110">
        <f t="shared" si="162"/>
        <v>0</v>
      </c>
      <c r="Q232" s="153" t="s">
        <v>139</v>
      </c>
      <c r="R232" s="113">
        <f t="shared" si="163"/>
        <v>0</v>
      </c>
      <c r="S232" s="114">
        <f t="shared" si="164"/>
        <v>0</v>
      </c>
      <c r="T232" s="113">
        <f t="shared" si="165"/>
        <v>0</v>
      </c>
      <c r="U232" s="115">
        <f t="shared" si="166"/>
        <v>0</v>
      </c>
      <c r="V232" s="113">
        <f t="shared" si="167"/>
        <v>0</v>
      </c>
      <c r="W232" s="115">
        <f t="shared" si="168"/>
        <v>0</v>
      </c>
      <c r="X232" s="113">
        <f t="shared" si="169"/>
        <v>0</v>
      </c>
      <c r="Y232" s="115">
        <f t="shared" si="170"/>
        <v>0</v>
      </c>
      <c r="Z232" s="116">
        <f t="shared" si="171"/>
        <v>0</v>
      </c>
      <c r="AA232" s="117" t="b">
        <f t="shared" si="172"/>
        <v>1</v>
      </c>
      <c r="AB232" s="399" t="s">
        <v>22</v>
      </c>
      <c r="AC232" s="426"/>
      <c r="AD232" s="400"/>
      <c r="AE232" s="108" t="s">
        <v>23</v>
      </c>
      <c r="AF232" s="427"/>
      <c r="AG232" s="428"/>
      <c r="AH232" s="22">
        <v>0</v>
      </c>
      <c r="AI232" s="407">
        <f t="shared" si="173"/>
        <v>0</v>
      </c>
      <c r="AJ232" s="22">
        <v>0</v>
      </c>
      <c r="AK232" s="407">
        <f t="shared" si="174"/>
        <v>0</v>
      </c>
      <c r="AL232" s="22">
        <v>0</v>
      </c>
      <c r="AM232" s="407">
        <f t="shared" si="175"/>
        <v>0</v>
      </c>
      <c r="AN232" s="22">
        <v>0</v>
      </c>
      <c r="AO232" s="407">
        <f t="shared" si="176"/>
        <v>0</v>
      </c>
      <c r="AP232" s="22">
        <v>0</v>
      </c>
      <c r="AQ232" s="407">
        <f t="shared" si="177"/>
        <v>0</v>
      </c>
      <c r="AR232" s="22">
        <v>0</v>
      </c>
      <c r="AS232" s="407">
        <f t="shared" si="178"/>
        <v>0</v>
      </c>
      <c r="AT232" s="22">
        <v>0</v>
      </c>
      <c r="AU232" s="407">
        <f t="shared" si="179"/>
        <v>0</v>
      </c>
      <c r="AV232" s="22">
        <v>0</v>
      </c>
      <c r="AW232" s="407">
        <f t="shared" si="180"/>
        <v>0</v>
      </c>
      <c r="AX232" s="22">
        <v>0</v>
      </c>
      <c r="AY232" s="407">
        <f t="shared" si="181"/>
        <v>0</v>
      </c>
      <c r="AZ232" s="22">
        <v>0</v>
      </c>
      <c r="BA232" s="407">
        <f t="shared" si="182"/>
        <v>0</v>
      </c>
      <c r="BB232" s="22">
        <v>0</v>
      </c>
      <c r="BC232" s="407">
        <f t="shared" si="183"/>
        <v>0</v>
      </c>
      <c r="BD232" s="22">
        <v>0</v>
      </c>
      <c r="BE232" s="407">
        <f t="shared" si="184"/>
        <v>0</v>
      </c>
      <c r="BF232" s="408">
        <f t="shared" si="185"/>
        <v>0</v>
      </c>
      <c r="BG232" s="408">
        <f t="shared" si="186"/>
        <v>0</v>
      </c>
      <c r="BH232" s="409" t="b">
        <f t="shared" si="187"/>
        <v>1</v>
      </c>
      <c r="BI232" s="408">
        <f t="shared" si="188"/>
        <v>0</v>
      </c>
      <c r="BJ232" s="410">
        <f t="shared" si="190"/>
        <v>24619018</v>
      </c>
      <c r="BK232" s="411">
        <v>348</v>
      </c>
      <c r="BL232" s="411">
        <v>5</v>
      </c>
      <c r="BM232" s="412">
        <f t="shared" si="191"/>
        <v>0</v>
      </c>
      <c r="BN232" s="412">
        <f t="shared" si="192"/>
        <v>0</v>
      </c>
      <c r="BO232" s="412">
        <f t="shared" si="193"/>
        <v>0</v>
      </c>
      <c r="BP232" s="412">
        <f t="shared" si="194"/>
        <v>0</v>
      </c>
      <c r="BQ232" s="413">
        <f t="shared" si="195"/>
        <v>88.99</v>
      </c>
      <c r="BR232" s="414">
        <f t="shared" si="189"/>
        <v>0</v>
      </c>
      <c r="BS232" s="414">
        <v>0</v>
      </c>
      <c r="BT232" s="414">
        <v>1</v>
      </c>
      <c r="BU232" s="414" t="s">
        <v>139</v>
      </c>
      <c r="BV232" s="414" t="str">
        <f t="shared" si="196"/>
        <v>1</v>
      </c>
      <c r="BW232" s="414" t="str">
        <f t="shared" si="197"/>
        <v>0</v>
      </c>
      <c r="BX232" s="414" t="str">
        <f t="shared" si="198"/>
        <v>0</v>
      </c>
      <c r="BY232" s="414" t="s">
        <v>23</v>
      </c>
      <c r="BZ232" s="408">
        <f t="shared" si="199"/>
        <v>0</v>
      </c>
      <c r="CA232" s="408">
        <f t="shared" si="200"/>
        <v>0</v>
      </c>
      <c r="CB232" s="408">
        <f t="shared" si="201"/>
        <v>0</v>
      </c>
      <c r="CC232" s="408">
        <f t="shared" si="202"/>
        <v>0</v>
      </c>
      <c r="CD232" s="408">
        <f t="shared" si="203"/>
        <v>0</v>
      </c>
      <c r="CE232" s="408">
        <f t="shared" si="204"/>
        <v>0</v>
      </c>
      <c r="CF232" s="408">
        <f t="shared" si="205"/>
        <v>0</v>
      </c>
      <c r="CG232" s="408">
        <f t="shared" si="206"/>
        <v>0</v>
      </c>
      <c r="CH232" s="408">
        <f t="shared" si="207"/>
        <v>0</v>
      </c>
      <c r="CI232" s="408">
        <f t="shared" si="208"/>
        <v>0</v>
      </c>
      <c r="CJ232" s="253">
        <f t="shared" si="209"/>
        <v>0</v>
      </c>
      <c r="CK232" s="253">
        <f t="shared" si="210"/>
        <v>0</v>
      </c>
    </row>
    <row r="233" spans="1:89" x14ac:dyDescent="0.3">
      <c r="B233" s="396">
        <v>150</v>
      </c>
      <c r="C233" s="192">
        <v>246011</v>
      </c>
      <c r="D233" s="193">
        <v>24610613</v>
      </c>
      <c r="E233" s="392" t="s">
        <v>254</v>
      </c>
      <c r="F233" s="108" t="s">
        <v>344</v>
      </c>
      <c r="G233" s="108" t="s">
        <v>345</v>
      </c>
      <c r="H233" s="399" t="s">
        <v>18</v>
      </c>
      <c r="I233" s="400"/>
      <c r="J233" s="399" t="s">
        <v>19</v>
      </c>
      <c r="K233" s="111">
        <f t="shared" si="314"/>
        <v>0</v>
      </c>
      <c r="L233" s="156" t="s">
        <v>20</v>
      </c>
      <c r="M233" s="401">
        <v>0</v>
      </c>
      <c r="N233" s="402">
        <f t="shared" si="211"/>
        <v>175.25</v>
      </c>
      <c r="O233" s="442">
        <v>175.25</v>
      </c>
      <c r="P233" s="110">
        <f t="shared" si="162"/>
        <v>0</v>
      </c>
      <c r="Q233" s="153" t="s">
        <v>139</v>
      </c>
      <c r="R233" s="113">
        <f t="shared" si="163"/>
        <v>0</v>
      </c>
      <c r="S233" s="114">
        <f t="shared" si="164"/>
        <v>0</v>
      </c>
      <c r="T233" s="113">
        <f t="shared" si="165"/>
        <v>0</v>
      </c>
      <c r="U233" s="115">
        <f t="shared" si="166"/>
        <v>0</v>
      </c>
      <c r="V233" s="113">
        <f t="shared" si="167"/>
        <v>0</v>
      </c>
      <c r="W233" s="115">
        <f t="shared" si="168"/>
        <v>0</v>
      </c>
      <c r="X233" s="113">
        <f t="shared" si="169"/>
        <v>0</v>
      </c>
      <c r="Y233" s="115">
        <f t="shared" si="170"/>
        <v>0</v>
      </c>
      <c r="Z233" s="116">
        <f t="shared" si="171"/>
        <v>0</v>
      </c>
      <c r="AA233" s="117" t="b">
        <f t="shared" si="172"/>
        <v>1</v>
      </c>
      <c r="AB233" s="399" t="s">
        <v>22</v>
      </c>
      <c r="AC233" s="426"/>
      <c r="AD233" s="400"/>
      <c r="AE233" s="108" t="s">
        <v>23</v>
      </c>
      <c r="AF233" s="427"/>
      <c r="AG233" s="428"/>
      <c r="AH233" s="22">
        <v>0</v>
      </c>
      <c r="AI233" s="407">
        <f t="shared" si="173"/>
        <v>0</v>
      </c>
      <c r="AJ233" s="22">
        <v>0</v>
      </c>
      <c r="AK233" s="407">
        <f t="shared" si="174"/>
        <v>0</v>
      </c>
      <c r="AL233" s="22">
        <v>0</v>
      </c>
      <c r="AM233" s="407">
        <f t="shared" si="175"/>
        <v>0</v>
      </c>
      <c r="AN233" s="22">
        <v>0</v>
      </c>
      <c r="AO233" s="407">
        <f t="shared" si="176"/>
        <v>0</v>
      </c>
      <c r="AP233" s="22">
        <v>0</v>
      </c>
      <c r="AQ233" s="407">
        <f t="shared" si="177"/>
        <v>0</v>
      </c>
      <c r="AR233" s="22">
        <v>0</v>
      </c>
      <c r="AS233" s="407">
        <f t="shared" si="178"/>
        <v>0</v>
      </c>
      <c r="AT233" s="22">
        <v>0</v>
      </c>
      <c r="AU233" s="407">
        <f t="shared" si="179"/>
        <v>0</v>
      </c>
      <c r="AV233" s="22">
        <v>0</v>
      </c>
      <c r="AW233" s="407">
        <f t="shared" si="180"/>
        <v>0</v>
      </c>
      <c r="AX233" s="22">
        <v>0</v>
      </c>
      <c r="AY233" s="407">
        <f t="shared" si="181"/>
        <v>0</v>
      </c>
      <c r="AZ233" s="22">
        <v>0</v>
      </c>
      <c r="BA233" s="407">
        <f t="shared" si="182"/>
        <v>0</v>
      </c>
      <c r="BB233" s="22">
        <v>0</v>
      </c>
      <c r="BC233" s="407">
        <f t="shared" si="183"/>
        <v>0</v>
      </c>
      <c r="BD233" s="22">
        <v>0</v>
      </c>
      <c r="BE233" s="407">
        <f t="shared" si="184"/>
        <v>0</v>
      </c>
      <c r="BF233" s="408">
        <f t="shared" si="185"/>
        <v>0</v>
      </c>
      <c r="BG233" s="408">
        <f t="shared" si="186"/>
        <v>0</v>
      </c>
      <c r="BH233" s="409" t="b">
        <f t="shared" si="187"/>
        <v>1</v>
      </c>
      <c r="BI233" s="408">
        <f t="shared" si="188"/>
        <v>0</v>
      </c>
      <c r="BJ233" s="410">
        <f t="shared" si="190"/>
        <v>24610613</v>
      </c>
      <c r="BK233" s="411">
        <v>348</v>
      </c>
      <c r="BL233" s="411">
        <v>5</v>
      </c>
      <c r="BM233" s="412">
        <f t="shared" si="191"/>
        <v>0</v>
      </c>
      <c r="BN233" s="412">
        <f t="shared" si="192"/>
        <v>0</v>
      </c>
      <c r="BO233" s="412">
        <f t="shared" si="193"/>
        <v>0</v>
      </c>
      <c r="BP233" s="412">
        <f t="shared" si="194"/>
        <v>0</v>
      </c>
      <c r="BQ233" s="413">
        <f t="shared" si="195"/>
        <v>175.25</v>
      </c>
      <c r="BR233" s="414">
        <f t="shared" si="189"/>
        <v>0</v>
      </c>
      <c r="BS233" s="414">
        <v>0</v>
      </c>
      <c r="BT233" s="414">
        <v>1</v>
      </c>
      <c r="BU233" s="414" t="s">
        <v>139</v>
      </c>
      <c r="BV233" s="414" t="str">
        <f t="shared" si="196"/>
        <v>1</v>
      </c>
      <c r="BW233" s="414" t="str">
        <f t="shared" si="197"/>
        <v>0</v>
      </c>
      <c r="BX233" s="414" t="str">
        <f t="shared" si="198"/>
        <v>0</v>
      </c>
      <c r="BY233" s="414" t="s">
        <v>23</v>
      </c>
      <c r="BZ233" s="408">
        <f t="shared" si="199"/>
        <v>0</v>
      </c>
      <c r="CA233" s="408">
        <f t="shared" si="200"/>
        <v>0</v>
      </c>
      <c r="CB233" s="408">
        <f t="shared" si="201"/>
        <v>0</v>
      </c>
      <c r="CC233" s="408">
        <f t="shared" si="202"/>
        <v>0</v>
      </c>
      <c r="CD233" s="408">
        <f t="shared" si="203"/>
        <v>0</v>
      </c>
      <c r="CE233" s="408">
        <f t="shared" si="204"/>
        <v>0</v>
      </c>
      <c r="CF233" s="408">
        <f t="shared" si="205"/>
        <v>0</v>
      </c>
      <c r="CG233" s="408">
        <f t="shared" si="206"/>
        <v>0</v>
      </c>
      <c r="CH233" s="408">
        <f t="shared" si="207"/>
        <v>0</v>
      </c>
      <c r="CI233" s="408">
        <f t="shared" si="208"/>
        <v>0</v>
      </c>
      <c r="CJ233" s="253">
        <f t="shared" si="209"/>
        <v>0</v>
      </c>
      <c r="CK233" s="253">
        <f t="shared" si="210"/>
        <v>0</v>
      </c>
    </row>
    <row r="234" spans="1:89" x14ac:dyDescent="0.3">
      <c r="B234" s="396">
        <v>151</v>
      </c>
      <c r="C234" s="192">
        <v>246011</v>
      </c>
      <c r="D234" s="193">
        <v>24610766</v>
      </c>
      <c r="E234" s="392" t="s">
        <v>255</v>
      </c>
      <c r="F234" s="108" t="s">
        <v>344</v>
      </c>
      <c r="G234" s="108" t="s">
        <v>345</v>
      </c>
      <c r="H234" s="399" t="s">
        <v>18</v>
      </c>
      <c r="I234" s="400"/>
      <c r="J234" s="399" t="s">
        <v>19</v>
      </c>
      <c r="K234" s="111">
        <f t="shared" si="314"/>
        <v>0</v>
      </c>
      <c r="L234" s="156" t="s">
        <v>20</v>
      </c>
      <c r="M234" s="401">
        <v>0</v>
      </c>
      <c r="N234" s="402">
        <f t="shared" si="211"/>
        <v>75.48</v>
      </c>
      <c r="O234" s="442">
        <v>75.48</v>
      </c>
      <c r="P234" s="110">
        <f t="shared" si="162"/>
        <v>0</v>
      </c>
      <c r="Q234" s="153" t="s">
        <v>139</v>
      </c>
      <c r="R234" s="113">
        <f t="shared" si="163"/>
        <v>0</v>
      </c>
      <c r="S234" s="114">
        <f t="shared" si="164"/>
        <v>0</v>
      </c>
      <c r="T234" s="113">
        <f t="shared" si="165"/>
        <v>0</v>
      </c>
      <c r="U234" s="115">
        <f t="shared" si="166"/>
        <v>0</v>
      </c>
      <c r="V234" s="113">
        <f t="shared" si="167"/>
        <v>0</v>
      </c>
      <c r="W234" s="115">
        <f t="shared" si="168"/>
        <v>0</v>
      </c>
      <c r="X234" s="113">
        <f t="shared" si="169"/>
        <v>0</v>
      </c>
      <c r="Y234" s="115">
        <f t="shared" si="170"/>
        <v>0</v>
      </c>
      <c r="Z234" s="116">
        <f t="shared" si="171"/>
        <v>0</v>
      </c>
      <c r="AA234" s="117" t="b">
        <f t="shared" si="172"/>
        <v>1</v>
      </c>
      <c r="AB234" s="399" t="s">
        <v>22</v>
      </c>
      <c r="AC234" s="426"/>
      <c r="AD234" s="400"/>
      <c r="AE234" s="108" t="s">
        <v>23</v>
      </c>
      <c r="AF234" s="427"/>
      <c r="AG234" s="428"/>
      <c r="AH234" s="22">
        <v>0</v>
      </c>
      <c r="AI234" s="407">
        <f t="shared" si="173"/>
        <v>0</v>
      </c>
      <c r="AJ234" s="22">
        <v>0</v>
      </c>
      <c r="AK234" s="407">
        <f t="shared" si="174"/>
        <v>0</v>
      </c>
      <c r="AL234" s="22">
        <v>0</v>
      </c>
      <c r="AM234" s="407">
        <f t="shared" si="175"/>
        <v>0</v>
      </c>
      <c r="AN234" s="22">
        <v>0</v>
      </c>
      <c r="AO234" s="407">
        <f t="shared" si="176"/>
        <v>0</v>
      </c>
      <c r="AP234" s="22">
        <v>0</v>
      </c>
      <c r="AQ234" s="407">
        <f t="shared" si="177"/>
        <v>0</v>
      </c>
      <c r="AR234" s="22">
        <v>0</v>
      </c>
      <c r="AS234" s="407">
        <f t="shared" si="178"/>
        <v>0</v>
      </c>
      <c r="AT234" s="22">
        <v>0</v>
      </c>
      <c r="AU234" s="407">
        <f t="shared" si="179"/>
        <v>0</v>
      </c>
      <c r="AV234" s="22">
        <v>0</v>
      </c>
      <c r="AW234" s="407">
        <f t="shared" si="180"/>
        <v>0</v>
      </c>
      <c r="AX234" s="22">
        <v>0</v>
      </c>
      <c r="AY234" s="407">
        <f t="shared" si="181"/>
        <v>0</v>
      </c>
      <c r="AZ234" s="22">
        <v>0</v>
      </c>
      <c r="BA234" s="407">
        <f t="shared" si="182"/>
        <v>0</v>
      </c>
      <c r="BB234" s="22">
        <v>0</v>
      </c>
      <c r="BC234" s="407">
        <f t="shared" si="183"/>
        <v>0</v>
      </c>
      <c r="BD234" s="22">
        <v>0</v>
      </c>
      <c r="BE234" s="407">
        <f t="shared" si="184"/>
        <v>0</v>
      </c>
      <c r="BF234" s="408">
        <f t="shared" si="185"/>
        <v>0</v>
      </c>
      <c r="BG234" s="408">
        <f t="shared" si="186"/>
        <v>0</v>
      </c>
      <c r="BH234" s="409" t="b">
        <f t="shared" si="187"/>
        <v>1</v>
      </c>
      <c r="BI234" s="408">
        <f t="shared" si="188"/>
        <v>0</v>
      </c>
      <c r="BJ234" s="410">
        <f t="shared" si="190"/>
        <v>24610766</v>
      </c>
      <c r="BK234" s="411">
        <v>348</v>
      </c>
      <c r="BL234" s="411">
        <v>5</v>
      </c>
      <c r="BM234" s="412">
        <f t="shared" si="191"/>
        <v>0</v>
      </c>
      <c r="BN234" s="412">
        <f t="shared" si="192"/>
        <v>0</v>
      </c>
      <c r="BO234" s="412">
        <f t="shared" si="193"/>
        <v>0</v>
      </c>
      <c r="BP234" s="412">
        <f t="shared" si="194"/>
        <v>0</v>
      </c>
      <c r="BQ234" s="413">
        <f t="shared" si="195"/>
        <v>75.48</v>
      </c>
      <c r="BR234" s="414">
        <f t="shared" si="189"/>
        <v>0</v>
      </c>
      <c r="BS234" s="414">
        <v>0</v>
      </c>
      <c r="BT234" s="414">
        <v>1</v>
      </c>
      <c r="BU234" s="414" t="s">
        <v>139</v>
      </c>
      <c r="BV234" s="414" t="str">
        <f t="shared" si="196"/>
        <v>1</v>
      </c>
      <c r="BW234" s="414" t="str">
        <f t="shared" si="197"/>
        <v>0</v>
      </c>
      <c r="BX234" s="414" t="str">
        <f t="shared" si="198"/>
        <v>0</v>
      </c>
      <c r="BY234" s="414" t="s">
        <v>23</v>
      </c>
      <c r="BZ234" s="408">
        <f t="shared" si="199"/>
        <v>0</v>
      </c>
      <c r="CA234" s="408">
        <f t="shared" si="200"/>
        <v>0</v>
      </c>
      <c r="CB234" s="408">
        <f t="shared" si="201"/>
        <v>0</v>
      </c>
      <c r="CC234" s="408">
        <f t="shared" si="202"/>
        <v>0</v>
      </c>
      <c r="CD234" s="408">
        <f t="shared" si="203"/>
        <v>0</v>
      </c>
      <c r="CE234" s="408">
        <f t="shared" si="204"/>
        <v>0</v>
      </c>
      <c r="CF234" s="408">
        <f t="shared" si="205"/>
        <v>0</v>
      </c>
      <c r="CG234" s="408">
        <f t="shared" si="206"/>
        <v>0</v>
      </c>
      <c r="CH234" s="408">
        <f t="shared" si="207"/>
        <v>0</v>
      </c>
      <c r="CI234" s="408">
        <f t="shared" si="208"/>
        <v>0</v>
      </c>
      <c r="CJ234" s="253">
        <f t="shared" si="209"/>
        <v>0</v>
      </c>
      <c r="CK234" s="253">
        <f t="shared" si="210"/>
        <v>0</v>
      </c>
    </row>
    <row r="235" spans="1:89" x14ac:dyDescent="0.3">
      <c r="B235" s="396">
        <v>152</v>
      </c>
      <c r="C235" s="192">
        <v>246011</v>
      </c>
      <c r="D235" s="193">
        <v>24619009</v>
      </c>
      <c r="E235" s="392" t="s">
        <v>256</v>
      </c>
      <c r="F235" s="108" t="s">
        <v>344</v>
      </c>
      <c r="G235" s="108" t="s">
        <v>345</v>
      </c>
      <c r="H235" s="399" t="s">
        <v>18</v>
      </c>
      <c r="I235" s="110"/>
      <c r="J235" s="399" t="s">
        <v>19</v>
      </c>
      <c r="K235" s="111">
        <f t="shared" si="314"/>
        <v>0</v>
      </c>
      <c r="L235" s="156" t="s">
        <v>20</v>
      </c>
      <c r="M235" s="401">
        <v>0</v>
      </c>
      <c r="N235" s="402">
        <f t="shared" si="211"/>
        <v>199.99</v>
      </c>
      <c r="O235" s="440">
        <v>199.99</v>
      </c>
      <c r="P235" s="110">
        <f t="shared" si="162"/>
        <v>0</v>
      </c>
      <c r="Q235" s="153" t="s">
        <v>139</v>
      </c>
      <c r="R235" s="113">
        <f t="shared" si="163"/>
        <v>0</v>
      </c>
      <c r="S235" s="114">
        <f t="shared" si="164"/>
        <v>0</v>
      </c>
      <c r="T235" s="113">
        <f t="shared" si="165"/>
        <v>0</v>
      </c>
      <c r="U235" s="115">
        <f t="shared" si="166"/>
        <v>0</v>
      </c>
      <c r="V235" s="113">
        <f t="shared" si="167"/>
        <v>0</v>
      </c>
      <c r="W235" s="115">
        <f t="shared" si="168"/>
        <v>0</v>
      </c>
      <c r="X235" s="113">
        <f t="shared" si="169"/>
        <v>0</v>
      </c>
      <c r="Y235" s="115">
        <f t="shared" si="170"/>
        <v>0</v>
      </c>
      <c r="Z235" s="116">
        <f t="shared" si="171"/>
        <v>0</v>
      </c>
      <c r="AA235" s="117" t="b">
        <f t="shared" si="172"/>
        <v>1</v>
      </c>
      <c r="AB235" s="399" t="s">
        <v>22</v>
      </c>
      <c r="AC235" s="424"/>
      <c r="AD235" s="399"/>
      <c r="AE235" s="108" t="s">
        <v>23</v>
      </c>
      <c r="AF235" s="405"/>
      <c r="AG235" s="406"/>
      <c r="AH235" s="22">
        <v>0</v>
      </c>
      <c r="AI235" s="407">
        <f t="shared" si="173"/>
        <v>0</v>
      </c>
      <c r="AJ235" s="21">
        <v>0</v>
      </c>
      <c r="AK235" s="407">
        <f t="shared" si="174"/>
        <v>0</v>
      </c>
      <c r="AL235" s="21">
        <v>0</v>
      </c>
      <c r="AM235" s="407">
        <f t="shared" si="175"/>
        <v>0</v>
      </c>
      <c r="AN235" s="21">
        <v>0</v>
      </c>
      <c r="AO235" s="407">
        <f t="shared" si="176"/>
        <v>0</v>
      </c>
      <c r="AP235" s="21">
        <v>0</v>
      </c>
      <c r="AQ235" s="407">
        <f t="shared" si="177"/>
        <v>0</v>
      </c>
      <c r="AR235" s="21">
        <v>0</v>
      </c>
      <c r="AS235" s="407">
        <f t="shared" si="178"/>
        <v>0</v>
      </c>
      <c r="AT235" s="21">
        <v>0</v>
      </c>
      <c r="AU235" s="407">
        <f t="shared" si="179"/>
        <v>0</v>
      </c>
      <c r="AV235" s="21">
        <v>0</v>
      </c>
      <c r="AW235" s="407">
        <f t="shared" si="180"/>
        <v>0</v>
      </c>
      <c r="AX235" s="21">
        <v>0</v>
      </c>
      <c r="AY235" s="407">
        <f t="shared" si="181"/>
        <v>0</v>
      </c>
      <c r="AZ235" s="21">
        <v>0</v>
      </c>
      <c r="BA235" s="407">
        <f t="shared" si="182"/>
        <v>0</v>
      </c>
      <c r="BB235" s="21">
        <v>0</v>
      </c>
      <c r="BC235" s="407">
        <f t="shared" si="183"/>
        <v>0</v>
      </c>
      <c r="BD235" s="21">
        <v>0</v>
      </c>
      <c r="BE235" s="407">
        <f t="shared" si="184"/>
        <v>0</v>
      </c>
      <c r="BF235" s="408">
        <f t="shared" si="185"/>
        <v>0</v>
      </c>
      <c r="BG235" s="408">
        <f t="shared" si="186"/>
        <v>0</v>
      </c>
      <c r="BH235" s="409" t="b">
        <f t="shared" si="187"/>
        <v>1</v>
      </c>
      <c r="BI235" s="408">
        <f t="shared" si="188"/>
        <v>0</v>
      </c>
      <c r="BJ235" s="410">
        <f t="shared" si="190"/>
        <v>24619009</v>
      </c>
      <c r="BK235" s="411">
        <v>348</v>
      </c>
      <c r="BL235" s="411">
        <v>5</v>
      </c>
      <c r="BM235" s="412">
        <f t="shared" si="191"/>
        <v>0</v>
      </c>
      <c r="BN235" s="412">
        <f t="shared" si="192"/>
        <v>0</v>
      </c>
      <c r="BO235" s="412">
        <f t="shared" si="193"/>
        <v>0</v>
      </c>
      <c r="BP235" s="412">
        <f t="shared" si="194"/>
        <v>0</v>
      </c>
      <c r="BQ235" s="413">
        <f t="shared" si="195"/>
        <v>199.99</v>
      </c>
      <c r="BR235" s="414">
        <f t="shared" si="189"/>
        <v>0</v>
      </c>
      <c r="BS235" s="414">
        <v>0</v>
      </c>
      <c r="BT235" s="414">
        <v>1</v>
      </c>
      <c r="BU235" s="414" t="s">
        <v>139</v>
      </c>
      <c r="BV235" s="414" t="str">
        <f t="shared" si="196"/>
        <v>1</v>
      </c>
      <c r="BW235" s="414" t="str">
        <f t="shared" si="197"/>
        <v>0</v>
      </c>
      <c r="BX235" s="414" t="str">
        <f t="shared" si="198"/>
        <v>0</v>
      </c>
      <c r="BY235" s="414" t="s">
        <v>23</v>
      </c>
      <c r="BZ235" s="408">
        <f t="shared" si="199"/>
        <v>0</v>
      </c>
      <c r="CA235" s="408">
        <f t="shared" si="200"/>
        <v>0</v>
      </c>
      <c r="CB235" s="408">
        <f t="shared" si="201"/>
        <v>0</v>
      </c>
      <c r="CC235" s="408">
        <f t="shared" si="202"/>
        <v>0</v>
      </c>
      <c r="CD235" s="408">
        <f t="shared" si="203"/>
        <v>0</v>
      </c>
      <c r="CE235" s="408">
        <f t="shared" si="204"/>
        <v>0</v>
      </c>
      <c r="CF235" s="408">
        <f t="shared" si="205"/>
        <v>0</v>
      </c>
      <c r="CG235" s="408">
        <f t="shared" si="206"/>
        <v>0</v>
      </c>
      <c r="CH235" s="408">
        <f t="shared" si="207"/>
        <v>0</v>
      </c>
      <c r="CI235" s="408">
        <f t="shared" si="208"/>
        <v>0</v>
      </c>
      <c r="CJ235" s="253">
        <f t="shared" si="209"/>
        <v>0</v>
      </c>
      <c r="CK235" s="253">
        <f t="shared" si="210"/>
        <v>0</v>
      </c>
    </row>
    <row r="236" spans="1:89" x14ac:dyDescent="0.3">
      <c r="B236" s="396">
        <v>153</v>
      </c>
      <c r="C236" s="192">
        <v>248011</v>
      </c>
      <c r="D236" s="193">
        <v>24711019</v>
      </c>
      <c r="E236" s="392" t="s">
        <v>257</v>
      </c>
      <c r="F236" s="108" t="s">
        <v>344</v>
      </c>
      <c r="G236" s="108" t="s">
        <v>345</v>
      </c>
      <c r="H236" s="399" t="s">
        <v>18</v>
      </c>
      <c r="I236" s="400"/>
      <c r="J236" s="399" t="s">
        <v>19</v>
      </c>
      <c r="K236" s="111">
        <f t="shared" si="314"/>
        <v>0</v>
      </c>
      <c r="L236" s="156" t="s">
        <v>20</v>
      </c>
      <c r="M236" s="401">
        <v>0</v>
      </c>
      <c r="N236" s="402">
        <f t="shared" si="211"/>
        <v>701.4</v>
      </c>
      <c r="O236" s="442">
        <v>701.4</v>
      </c>
      <c r="P236" s="110">
        <f t="shared" si="162"/>
        <v>0</v>
      </c>
      <c r="Q236" s="153" t="s">
        <v>139</v>
      </c>
      <c r="R236" s="113">
        <f t="shared" si="163"/>
        <v>0</v>
      </c>
      <c r="S236" s="114">
        <f t="shared" si="164"/>
        <v>0</v>
      </c>
      <c r="T236" s="113">
        <f t="shared" si="165"/>
        <v>0</v>
      </c>
      <c r="U236" s="115">
        <f t="shared" si="166"/>
        <v>0</v>
      </c>
      <c r="V236" s="113">
        <f t="shared" si="167"/>
        <v>0</v>
      </c>
      <c r="W236" s="115">
        <f t="shared" si="168"/>
        <v>0</v>
      </c>
      <c r="X236" s="113">
        <f t="shared" si="169"/>
        <v>0</v>
      </c>
      <c r="Y236" s="115">
        <f t="shared" si="170"/>
        <v>0</v>
      </c>
      <c r="Z236" s="116">
        <f t="shared" si="171"/>
        <v>0</v>
      </c>
      <c r="AA236" s="117" t="b">
        <f t="shared" si="172"/>
        <v>1</v>
      </c>
      <c r="AB236" s="399" t="s">
        <v>22</v>
      </c>
      <c r="AC236" s="426"/>
      <c r="AD236" s="400"/>
      <c r="AE236" s="108" t="s">
        <v>23</v>
      </c>
      <c r="AF236" s="427"/>
      <c r="AG236" s="428"/>
      <c r="AH236" s="22">
        <v>0</v>
      </c>
      <c r="AI236" s="407">
        <f t="shared" si="173"/>
        <v>0</v>
      </c>
      <c r="AJ236" s="22">
        <v>0</v>
      </c>
      <c r="AK236" s="407">
        <f t="shared" si="174"/>
        <v>0</v>
      </c>
      <c r="AL236" s="22">
        <v>0</v>
      </c>
      <c r="AM236" s="407">
        <f t="shared" si="175"/>
        <v>0</v>
      </c>
      <c r="AN236" s="22">
        <v>0</v>
      </c>
      <c r="AO236" s="407">
        <f t="shared" si="176"/>
        <v>0</v>
      </c>
      <c r="AP236" s="22">
        <v>0</v>
      </c>
      <c r="AQ236" s="407">
        <f t="shared" si="177"/>
        <v>0</v>
      </c>
      <c r="AR236" s="22">
        <v>0</v>
      </c>
      <c r="AS236" s="407">
        <f t="shared" si="178"/>
        <v>0</v>
      </c>
      <c r="AT236" s="22">
        <v>0</v>
      </c>
      <c r="AU236" s="407">
        <f t="shared" si="179"/>
        <v>0</v>
      </c>
      <c r="AV236" s="22">
        <v>0</v>
      </c>
      <c r="AW236" s="407">
        <f t="shared" si="180"/>
        <v>0</v>
      </c>
      <c r="AX236" s="22">
        <v>0</v>
      </c>
      <c r="AY236" s="407">
        <f t="shared" si="181"/>
        <v>0</v>
      </c>
      <c r="AZ236" s="22">
        <v>0</v>
      </c>
      <c r="BA236" s="407">
        <f t="shared" si="182"/>
        <v>0</v>
      </c>
      <c r="BB236" s="22">
        <v>0</v>
      </c>
      <c r="BC236" s="407">
        <f t="shared" si="183"/>
        <v>0</v>
      </c>
      <c r="BD236" s="22">
        <v>0</v>
      </c>
      <c r="BE236" s="407">
        <f t="shared" si="184"/>
        <v>0</v>
      </c>
      <c r="BF236" s="408">
        <f t="shared" si="185"/>
        <v>0</v>
      </c>
      <c r="BG236" s="408">
        <f t="shared" si="186"/>
        <v>0</v>
      </c>
      <c r="BH236" s="409" t="b">
        <f t="shared" si="187"/>
        <v>1</v>
      </c>
      <c r="BI236" s="408">
        <f t="shared" si="188"/>
        <v>0</v>
      </c>
      <c r="BJ236" s="410">
        <f t="shared" si="190"/>
        <v>24711019</v>
      </c>
      <c r="BK236" s="411">
        <v>348</v>
      </c>
      <c r="BL236" s="411">
        <v>5</v>
      </c>
      <c r="BM236" s="412">
        <f t="shared" si="191"/>
        <v>0</v>
      </c>
      <c r="BN236" s="412">
        <f t="shared" si="192"/>
        <v>0</v>
      </c>
      <c r="BO236" s="412">
        <f t="shared" si="193"/>
        <v>0</v>
      </c>
      <c r="BP236" s="412">
        <f t="shared" si="194"/>
        <v>0</v>
      </c>
      <c r="BQ236" s="413">
        <f t="shared" si="195"/>
        <v>701.4</v>
      </c>
      <c r="BR236" s="414">
        <f t="shared" si="189"/>
        <v>0</v>
      </c>
      <c r="BS236" s="414">
        <v>0</v>
      </c>
      <c r="BT236" s="414">
        <v>1</v>
      </c>
      <c r="BU236" s="414" t="s">
        <v>139</v>
      </c>
      <c r="BV236" s="414" t="str">
        <f t="shared" si="196"/>
        <v>1</v>
      </c>
      <c r="BW236" s="414" t="str">
        <f t="shared" si="197"/>
        <v>0</v>
      </c>
      <c r="BX236" s="414" t="str">
        <f t="shared" si="198"/>
        <v>0</v>
      </c>
      <c r="BY236" s="414" t="s">
        <v>23</v>
      </c>
      <c r="BZ236" s="408">
        <f t="shared" si="199"/>
        <v>0</v>
      </c>
      <c r="CA236" s="408">
        <f t="shared" si="200"/>
        <v>0</v>
      </c>
      <c r="CB236" s="408">
        <f t="shared" si="201"/>
        <v>0</v>
      </c>
      <c r="CC236" s="408">
        <f t="shared" si="202"/>
        <v>0</v>
      </c>
      <c r="CD236" s="408">
        <f t="shared" si="203"/>
        <v>0</v>
      </c>
      <c r="CE236" s="408">
        <f t="shared" si="204"/>
        <v>0</v>
      </c>
      <c r="CF236" s="408">
        <f t="shared" si="205"/>
        <v>0</v>
      </c>
      <c r="CG236" s="408">
        <f t="shared" si="206"/>
        <v>0</v>
      </c>
      <c r="CH236" s="408">
        <f t="shared" si="207"/>
        <v>0</v>
      </c>
      <c r="CI236" s="408">
        <f t="shared" si="208"/>
        <v>0</v>
      </c>
      <c r="CJ236" s="253">
        <f t="shared" si="209"/>
        <v>0</v>
      </c>
      <c r="CK236" s="253">
        <f t="shared" si="210"/>
        <v>0</v>
      </c>
    </row>
    <row r="237" spans="1:89" x14ac:dyDescent="0.3">
      <c r="B237" s="396">
        <v>154</v>
      </c>
      <c r="C237" s="192">
        <v>248011</v>
      </c>
      <c r="D237" s="193">
        <v>24811030</v>
      </c>
      <c r="E237" s="392" t="s">
        <v>358</v>
      </c>
      <c r="F237" s="108" t="s">
        <v>344</v>
      </c>
      <c r="G237" s="108" t="s">
        <v>345</v>
      </c>
      <c r="H237" s="399" t="s">
        <v>18</v>
      </c>
      <c r="I237" s="400"/>
      <c r="J237" s="399" t="s">
        <v>19</v>
      </c>
      <c r="K237" s="111">
        <f t="shared" si="314"/>
        <v>0</v>
      </c>
      <c r="L237" s="156" t="s">
        <v>20</v>
      </c>
      <c r="M237" s="401">
        <v>0</v>
      </c>
      <c r="N237" s="402">
        <f t="shared" si="211"/>
        <v>93.68</v>
      </c>
      <c r="O237" s="442">
        <v>93.68</v>
      </c>
      <c r="P237" s="110">
        <f t="shared" si="162"/>
        <v>0</v>
      </c>
      <c r="Q237" s="153" t="s">
        <v>139</v>
      </c>
      <c r="R237" s="113">
        <f t="shared" si="163"/>
        <v>0</v>
      </c>
      <c r="S237" s="114">
        <f t="shared" si="164"/>
        <v>0</v>
      </c>
      <c r="T237" s="113">
        <f t="shared" si="165"/>
        <v>0</v>
      </c>
      <c r="U237" s="115">
        <f t="shared" si="166"/>
        <v>0</v>
      </c>
      <c r="V237" s="113">
        <f t="shared" si="167"/>
        <v>0</v>
      </c>
      <c r="W237" s="115">
        <f t="shared" si="168"/>
        <v>0</v>
      </c>
      <c r="X237" s="113">
        <f t="shared" si="169"/>
        <v>0</v>
      </c>
      <c r="Y237" s="115">
        <f t="shared" si="170"/>
        <v>0</v>
      </c>
      <c r="Z237" s="116">
        <f t="shared" si="171"/>
        <v>0</v>
      </c>
      <c r="AA237" s="117" t="b">
        <f t="shared" si="172"/>
        <v>1</v>
      </c>
      <c r="AB237" s="399" t="s">
        <v>22</v>
      </c>
      <c r="AC237" s="426"/>
      <c r="AD237" s="400"/>
      <c r="AE237" s="108" t="s">
        <v>23</v>
      </c>
      <c r="AF237" s="427"/>
      <c r="AG237" s="428"/>
      <c r="AH237" s="22">
        <v>0</v>
      </c>
      <c r="AI237" s="407">
        <f t="shared" si="173"/>
        <v>0</v>
      </c>
      <c r="AJ237" s="22">
        <v>0</v>
      </c>
      <c r="AK237" s="407">
        <f t="shared" si="174"/>
        <v>0</v>
      </c>
      <c r="AL237" s="22">
        <v>0</v>
      </c>
      <c r="AM237" s="407">
        <f t="shared" si="175"/>
        <v>0</v>
      </c>
      <c r="AN237" s="22">
        <v>0</v>
      </c>
      <c r="AO237" s="407">
        <f t="shared" si="176"/>
        <v>0</v>
      </c>
      <c r="AP237" s="22">
        <v>0</v>
      </c>
      <c r="AQ237" s="407">
        <f t="shared" si="177"/>
        <v>0</v>
      </c>
      <c r="AR237" s="22">
        <v>0</v>
      </c>
      <c r="AS237" s="407">
        <f t="shared" si="178"/>
        <v>0</v>
      </c>
      <c r="AT237" s="22">
        <v>0</v>
      </c>
      <c r="AU237" s="407">
        <f t="shared" si="179"/>
        <v>0</v>
      </c>
      <c r="AV237" s="22">
        <v>0</v>
      </c>
      <c r="AW237" s="407">
        <f t="shared" si="180"/>
        <v>0</v>
      </c>
      <c r="AX237" s="22">
        <v>0</v>
      </c>
      <c r="AY237" s="407">
        <f t="shared" si="181"/>
        <v>0</v>
      </c>
      <c r="AZ237" s="22">
        <v>0</v>
      </c>
      <c r="BA237" s="407">
        <f t="shared" si="182"/>
        <v>0</v>
      </c>
      <c r="BB237" s="22">
        <v>0</v>
      </c>
      <c r="BC237" s="407">
        <f t="shared" si="183"/>
        <v>0</v>
      </c>
      <c r="BD237" s="22">
        <v>0</v>
      </c>
      <c r="BE237" s="407">
        <f t="shared" si="184"/>
        <v>0</v>
      </c>
      <c r="BF237" s="408">
        <f t="shared" si="185"/>
        <v>0</v>
      </c>
      <c r="BG237" s="408">
        <f t="shared" si="186"/>
        <v>0</v>
      </c>
      <c r="BH237" s="409" t="b">
        <f t="shared" si="187"/>
        <v>1</v>
      </c>
      <c r="BI237" s="408">
        <f t="shared" si="188"/>
        <v>0</v>
      </c>
      <c r="BJ237" s="410">
        <f t="shared" si="190"/>
        <v>24811030</v>
      </c>
      <c r="BK237" s="411">
        <v>348</v>
      </c>
      <c r="BL237" s="411">
        <v>5</v>
      </c>
      <c r="BM237" s="412">
        <f t="shared" si="191"/>
        <v>0</v>
      </c>
      <c r="BN237" s="412">
        <f t="shared" si="192"/>
        <v>0</v>
      </c>
      <c r="BO237" s="412">
        <f t="shared" si="193"/>
        <v>0</v>
      </c>
      <c r="BP237" s="412">
        <f t="shared" si="194"/>
        <v>0</v>
      </c>
      <c r="BQ237" s="413">
        <f t="shared" si="195"/>
        <v>93.68</v>
      </c>
      <c r="BR237" s="414">
        <f t="shared" si="189"/>
        <v>0</v>
      </c>
      <c r="BS237" s="414">
        <v>0</v>
      </c>
      <c r="BT237" s="414">
        <v>1</v>
      </c>
      <c r="BU237" s="414" t="s">
        <v>139</v>
      </c>
      <c r="BV237" s="414" t="str">
        <f t="shared" si="196"/>
        <v>1</v>
      </c>
      <c r="BW237" s="414" t="str">
        <f t="shared" si="197"/>
        <v>0</v>
      </c>
      <c r="BX237" s="414" t="str">
        <f t="shared" si="198"/>
        <v>0</v>
      </c>
      <c r="BY237" s="414" t="s">
        <v>23</v>
      </c>
      <c r="BZ237" s="408">
        <f t="shared" si="199"/>
        <v>0</v>
      </c>
      <c r="CA237" s="408">
        <f t="shared" si="200"/>
        <v>0</v>
      </c>
      <c r="CB237" s="408">
        <f t="shared" si="201"/>
        <v>0</v>
      </c>
      <c r="CC237" s="408">
        <f t="shared" si="202"/>
        <v>0</v>
      </c>
      <c r="CD237" s="408">
        <f t="shared" si="203"/>
        <v>0</v>
      </c>
      <c r="CE237" s="408">
        <f t="shared" si="204"/>
        <v>0</v>
      </c>
      <c r="CF237" s="408">
        <f t="shared" si="205"/>
        <v>0</v>
      </c>
      <c r="CG237" s="408">
        <f t="shared" si="206"/>
        <v>0</v>
      </c>
      <c r="CH237" s="408">
        <f t="shared" si="207"/>
        <v>0</v>
      </c>
      <c r="CI237" s="408">
        <f t="shared" si="208"/>
        <v>0</v>
      </c>
      <c r="CJ237" s="253">
        <f t="shared" si="209"/>
        <v>0</v>
      </c>
      <c r="CK237" s="253">
        <f t="shared" si="210"/>
        <v>0</v>
      </c>
    </row>
    <row r="238" spans="1:89" x14ac:dyDescent="0.3">
      <c r="B238" s="396">
        <v>155</v>
      </c>
      <c r="C238" s="192">
        <v>248011</v>
      </c>
      <c r="D238" s="193">
        <v>24811031</v>
      </c>
      <c r="E238" s="392" t="s">
        <v>359</v>
      </c>
      <c r="F238" s="108" t="s">
        <v>344</v>
      </c>
      <c r="G238" s="108" t="s">
        <v>345</v>
      </c>
      <c r="H238" s="399" t="s">
        <v>18</v>
      </c>
      <c r="I238" s="110"/>
      <c r="J238" s="399" t="s">
        <v>19</v>
      </c>
      <c r="K238" s="111">
        <f t="shared" si="314"/>
        <v>0</v>
      </c>
      <c r="L238" s="156" t="s">
        <v>20</v>
      </c>
      <c r="M238" s="401">
        <v>0</v>
      </c>
      <c r="N238" s="402">
        <f t="shared" si="211"/>
        <v>93.68</v>
      </c>
      <c r="O238" s="440">
        <v>93.68</v>
      </c>
      <c r="P238" s="110">
        <f t="shared" si="162"/>
        <v>0</v>
      </c>
      <c r="Q238" s="153" t="s">
        <v>139</v>
      </c>
      <c r="R238" s="113">
        <f t="shared" si="163"/>
        <v>0</v>
      </c>
      <c r="S238" s="114">
        <f t="shared" si="164"/>
        <v>0</v>
      </c>
      <c r="T238" s="113">
        <f t="shared" si="165"/>
        <v>0</v>
      </c>
      <c r="U238" s="115">
        <f t="shared" si="166"/>
        <v>0</v>
      </c>
      <c r="V238" s="113">
        <f t="shared" si="167"/>
        <v>0</v>
      </c>
      <c r="W238" s="115">
        <f t="shared" si="168"/>
        <v>0</v>
      </c>
      <c r="X238" s="113">
        <f t="shared" si="169"/>
        <v>0</v>
      </c>
      <c r="Y238" s="115">
        <f t="shared" si="170"/>
        <v>0</v>
      </c>
      <c r="Z238" s="116">
        <f t="shared" si="171"/>
        <v>0</v>
      </c>
      <c r="AA238" s="117" t="b">
        <f t="shared" si="172"/>
        <v>1</v>
      </c>
      <c r="AB238" s="399" t="s">
        <v>22</v>
      </c>
      <c r="AC238" s="424"/>
      <c r="AD238" s="399"/>
      <c r="AE238" s="108" t="s">
        <v>23</v>
      </c>
      <c r="AF238" s="405"/>
      <c r="AG238" s="406"/>
      <c r="AH238" s="21">
        <v>0</v>
      </c>
      <c r="AI238" s="407">
        <f t="shared" si="173"/>
        <v>0</v>
      </c>
      <c r="AJ238" s="21">
        <v>0</v>
      </c>
      <c r="AK238" s="407">
        <f t="shared" si="174"/>
        <v>0</v>
      </c>
      <c r="AL238" s="21">
        <v>0</v>
      </c>
      <c r="AM238" s="407">
        <f t="shared" si="175"/>
        <v>0</v>
      </c>
      <c r="AN238" s="21">
        <v>0</v>
      </c>
      <c r="AO238" s="407">
        <f t="shared" si="176"/>
        <v>0</v>
      </c>
      <c r="AP238" s="21">
        <v>0</v>
      </c>
      <c r="AQ238" s="407">
        <f t="shared" si="177"/>
        <v>0</v>
      </c>
      <c r="AR238" s="21">
        <v>0</v>
      </c>
      <c r="AS238" s="407">
        <f t="shared" si="178"/>
        <v>0</v>
      </c>
      <c r="AT238" s="21">
        <v>0</v>
      </c>
      <c r="AU238" s="407">
        <f t="shared" si="179"/>
        <v>0</v>
      </c>
      <c r="AV238" s="21">
        <v>0</v>
      </c>
      <c r="AW238" s="407">
        <f t="shared" si="180"/>
        <v>0</v>
      </c>
      <c r="AX238" s="21">
        <v>0</v>
      </c>
      <c r="AY238" s="407">
        <f t="shared" si="181"/>
        <v>0</v>
      </c>
      <c r="AZ238" s="21">
        <v>0</v>
      </c>
      <c r="BA238" s="407">
        <f t="shared" si="182"/>
        <v>0</v>
      </c>
      <c r="BB238" s="21">
        <v>0</v>
      </c>
      <c r="BC238" s="407">
        <f t="shared" si="183"/>
        <v>0</v>
      </c>
      <c r="BD238" s="21">
        <v>0</v>
      </c>
      <c r="BE238" s="407">
        <f t="shared" si="184"/>
        <v>0</v>
      </c>
      <c r="BF238" s="408">
        <f t="shared" si="185"/>
        <v>0</v>
      </c>
      <c r="BG238" s="408">
        <f t="shared" si="186"/>
        <v>0</v>
      </c>
      <c r="BH238" s="409" t="b">
        <f t="shared" si="187"/>
        <v>1</v>
      </c>
      <c r="BI238" s="408">
        <f t="shared" si="188"/>
        <v>0</v>
      </c>
      <c r="BJ238" s="410">
        <f t="shared" si="190"/>
        <v>24811031</v>
      </c>
      <c r="BK238" s="411">
        <v>348</v>
      </c>
      <c r="BL238" s="411">
        <v>5</v>
      </c>
      <c r="BM238" s="412">
        <f t="shared" si="191"/>
        <v>0</v>
      </c>
      <c r="BN238" s="412">
        <f t="shared" si="192"/>
        <v>0</v>
      </c>
      <c r="BO238" s="412">
        <f t="shared" si="193"/>
        <v>0</v>
      </c>
      <c r="BP238" s="412">
        <f t="shared" si="194"/>
        <v>0</v>
      </c>
      <c r="BQ238" s="413">
        <f t="shared" si="195"/>
        <v>93.68</v>
      </c>
      <c r="BR238" s="414">
        <f t="shared" si="189"/>
        <v>0</v>
      </c>
      <c r="BS238" s="414">
        <v>0</v>
      </c>
      <c r="BT238" s="414">
        <v>1</v>
      </c>
      <c r="BU238" s="414" t="s">
        <v>139</v>
      </c>
      <c r="BV238" s="414" t="str">
        <f t="shared" si="196"/>
        <v>1</v>
      </c>
      <c r="BW238" s="414" t="str">
        <f t="shared" si="197"/>
        <v>0</v>
      </c>
      <c r="BX238" s="414" t="str">
        <f t="shared" si="198"/>
        <v>0</v>
      </c>
      <c r="BY238" s="414" t="s">
        <v>23</v>
      </c>
      <c r="BZ238" s="408">
        <f t="shared" si="199"/>
        <v>0</v>
      </c>
      <c r="CA238" s="408">
        <f t="shared" si="200"/>
        <v>0</v>
      </c>
      <c r="CB238" s="408">
        <f t="shared" si="201"/>
        <v>0</v>
      </c>
      <c r="CC238" s="408">
        <f t="shared" si="202"/>
        <v>0</v>
      </c>
      <c r="CD238" s="408">
        <f t="shared" si="203"/>
        <v>0</v>
      </c>
      <c r="CE238" s="408">
        <f t="shared" si="204"/>
        <v>0</v>
      </c>
      <c r="CF238" s="408">
        <f t="shared" si="205"/>
        <v>0</v>
      </c>
      <c r="CG238" s="408">
        <f t="shared" si="206"/>
        <v>0</v>
      </c>
      <c r="CH238" s="408">
        <f t="shared" si="207"/>
        <v>0</v>
      </c>
      <c r="CI238" s="408">
        <f t="shared" si="208"/>
        <v>0</v>
      </c>
      <c r="CJ238" s="253">
        <f t="shared" si="209"/>
        <v>0</v>
      </c>
      <c r="CK238" s="253">
        <f t="shared" si="210"/>
        <v>0</v>
      </c>
    </row>
    <row r="239" spans="1:89" x14ac:dyDescent="0.3">
      <c r="B239" s="396">
        <v>156</v>
      </c>
      <c r="C239" s="192">
        <v>249011</v>
      </c>
      <c r="D239" s="193">
        <v>29211026</v>
      </c>
      <c r="E239" s="392" t="s">
        <v>258</v>
      </c>
      <c r="F239" s="108" t="s">
        <v>344</v>
      </c>
      <c r="G239" s="108" t="s">
        <v>345</v>
      </c>
      <c r="H239" s="399" t="s">
        <v>18</v>
      </c>
      <c r="I239" s="400"/>
      <c r="J239" s="399" t="s">
        <v>19</v>
      </c>
      <c r="K239" s="111">
        <f t="shared" si="314"/>
        <v>0</v>
      </c>
      <c r="L239" s="156" t="s">
        <v>206</v>
      </c>
      <c r="M239" s="401">
        <v>0</v>
      </c>
      <c r="N239" s="402">
        <f t="shared" si="211"/>
        <v>174.3</v>
      </c>
      <c r="O239" s="442">
        <v>174.3</v>
      </c>
      <c r="P239" s="110">
        <f t="shared" si="162"/>
        <v>0</v>
      </c>
      <c r="Q239" s="153" t="s">
        <v>139</v>
      </c>
      <c r="R239" s="113">
        <f t="shared" si="163"/>
        <v>0</v>
      </c>
      <c r="S239" s="114">
        <f t="shared" si="164"/>
        <v>0</v>
      </c>
      <c r="T239" s="113">
        <f t="shared" si="165"/>
        <v>0</v>
      </c>
      <c r="U239" s="115">
        <f t="shared" si="166"/>
        <v>0</v>
      </c>
      <c r="V239" s="113">
        <f t="shared" si="167"/>
        <v>0</v>
      </c>
      <c r="W239" s="115">
        <f t="shared" si="168"/>
        <v>0</v>
      </c>
      <c r="X239" s="113">
        <f t="shared" si="169"/>
        <v>0</v>
      </c>
      <c r="Y239" s="115">
        <f t="shared" si="170"/>
        <v>0</v>
      </c>
      <c r="Z239" s="116">
        <f t="shared" si="171"/>
        <v>0</v>
      </c>
      <c r="AA239" s="117" t="b">
        <f t="shared" si="172"/>
        <v>1</v>
      </c>
      <c r="AB239" s="399" t="s">
        <v>22</v>
      </c>
      <c r="AC239" s="426"/>
      <c r="AD239" s="400"/>
      <c r="AE239" s="108" t="s">
        <v>23</v>
      </c>
      <c r="AF239" s="427"/>
      <c r="AG239" s="428"/>
      <c r="AH239" s="22">
        <v>0</v>
      </c>
      <c r="AI239" s="407">
        <f t="shared" si="173"/>
        <v>0</v>
      </c>
      <c r="AJ239" s="22">
        <v>0</v>
      </c>
      <c r="AK239" s="407">
        <f t="shared" si="174"/>
        <v>0</v>
      </c>
      <c r="AL239" s="22">
        <v>0</v>
      </c>
      <c r="AM239" s="407">
        <f t="shared" si="175"/>
        <v>0</v>
      </c>
      <c r="AN239" s="22">
        <v>0</v>
      </c>
      <c r="AO239" s="407">
        <f t="shared" si="176"/>
        <v>0</v>
      </c>
      <c r="AP239" s="22">
        <v>0</v>
      </c>
      <c r="AQ239" s="407">
        <f t="shared" si="177"/>
        <v>0</v>
      </c>
      <c r="AR239" s="22">
        <v>0</v>
      </c>
      <c r="AS239" s="407">
        <f t="shared" si="178"/>
        <v>0</v>
      </c>
      <c r="AT239" s="22">
        <v>0</v>
      </c>
      <c r="AU239" s="407">
        <f t="shared" si="179"/>
        <v>0</v>
      </c>
      <c r="AV239" s="22">
        <v>0</v>
      </c>
      <c r="AW239" s="407">
        <f t="shared" si="180"/>
        <v>0</v>
      </c>
      <c r="AX239" s="22">
        <v>0</v>
      </c>
      <c r="AY239" s="407">
        <f t="shared" si="181"/>
        <v>0</v>
      </c>
      <c r="AZ239" s="22">
        <v>0</v>
      </c>
      <c r="BA239" s="407">
        <f t="shared" si="182"/>
        <v>0</v>
      </c>
      <c r="BB239" s="22">
        <v>0</v>
      </c>
      <c r="BC239" s="407">
        <f t="shared" si="183"/>
        <v>0</v>
      </c>
      <c r="BD239" s="22">
        <v>0</v>
      </c>
      <c r="BE239" s="407">
        <f t="shared" si="184"/>
        <v>0</v>
      </c>
      <c r="BF239" s="408">
        <f t="shared" si="185"/>
        <v>0</v>
      </c>
      <c r="BG239" s="408">
        <f t="shared" si="186"/>
        <v>0</v>
      </c>
      <c r="BH239" s="409" t="b">
        <f t="shared" si="187"/>
        <v>1</v>
      </c>
      <c r="BI239" s="408">
        <f t="shared" si="188"/>
        <v>0</v>
      </c>
      <c r="BJ239" s="410">
        <f t="shared" si="190"/>
        <v>29211026</v>
      </c>
      <c r="BK239" s="411">
        <v>348</v>
      </c>
      <c r="BL239" s="411">
        <v>5</v>
      </c>
      <c r="BM239" s="412">
        <f t="shared" si="191"/>
        <v>0</v>
      </c>
      <c r="BN239" s="412">
        <f t="shared" si="192"/>
        <v>0</v>
      </c>
      <c r="BO239" s="412">
        <f t="shared" si="193"/>
        <v>0</v>
      </c>
      <c r="BP239" s="412">
        <f t="shared" si="194"/>
        <v>0</v>
      </c>
      <c r="BQ239" s="413">
        <f t="shared" si="195"/>
        <v>174.3</v>
      </c>
      <c r="BR239" s="414">
        <f t="shared" si="189"/>
        <v>0</v>
      </c>
      <c r="BS239" s="414">
        <v>0</v>
      </c>
      <c r="BT239" s="414">
        <v>1</v>
      </c>
      <c r="BU239" s="414" t="s">
        <v>139</v>
      </c>
      <c r="BV239" s="414" t="str">
        <f t="shared" si="196"/>
        <v>1</v>
      </c>
      <c r="BW239" s="414" t="str">
        <f t="shared" si="197"/>
        <v>0</v>
      </c>
      <c r="BX239" s="414" t="str">
        <f t="shared" si="198"/>
        <v>0</v>
      </c>
      <c r="BY239" s="414" t="s">
        <v>23</v>
      </c>
      <c r="BZ239" s="408">
        <f t="shared" si="199"/>
        <v>0</v>
      </c>
      <c r="CA239" s="408">
        <f t="shared" si="200"/>
        <v>0</v>
      </c>
      <c r="CB239" s="408">
        <f t="shared" si="201"/>
        <v>0</v>
      </c>
      <c r="CC239" s="408">
        <f t="shared" si="202"/>
        <v>0</v>
      </c>
      <c r="CD239" s="408">
        <f t="shared" si="203"/>
        <v>0</v>
      </c>
      <c r="CE239" s="408">
        <f t="shared" si="204"/>
        <v>0</v>
      </c>
      <c r="CF239" s="408">
        <f t="shared" si="205"/>
        <v>0</v>
      </c>
      <c r="CG239" s="408">
        <f t="shared" si="206"/>
        <v>0</v>
      </c>
      <c r="CH239" s="408">
        <f t="shared" si="207"/>
        <v>0</v>
      </c>
      <c r="CI239" s="408">
        <f t="shared" si="208"/>
        <v>0</v>
      </c>
      <c r="CJ239" s="253">
        <f t="shared" si="209"/>
        <v>0</v>
      </c>
      <c r="CK239" s="253">
        <f t="shared" si="210"/>
        <v>0</v>
      </c>
    </row>
    <row r="240" spans="1:89" x14ac:dyDescent="0.3">
      <c r="B240" s="396">
        <v>157</v>
      </c>
      <c r="C240" s="192">
        <v>249011</v>
      </c>
      <c r="D240" s="193">
        <v>29110192</v>
      </c>
      <c r="E240" s="392" t="s">
        <v>259</v>
      </c>
      <c r="F240" s="108" t="s">
        <v>344</v>
      </c>
      <c r="G240" s="108" t="s">
        <v>345</v>
      </c>
      <c r="H240" s="399" t="s">
        <v>18</v>
      </c>
      <c r="I240" s="400"/>
      <c r="J240" s="399" t="s">
        <v>19</v>
      </c>
      <c r="K240" s="111">
        <f t="shared" si="314"/>
        <v>0</v>
      </c>
      <c r="L240" s="156" t="s">
        <v>20</v>
      </c>
      <c r="M240" s="401">
        <v>0</v>
      </c>
      <c r="N240" s="402">
        <f t="shared" si="211"/>
        <v>13.22</v>
      </c>
      <c r="O240" s="442">
        <v>13.22</v>
      </c>
      <c r="P240" s="110">
        <f t="shared" si="162"/>
        <v>0</v>
      </c>
      <c r="Q240" s="153" t="s">
        <v>139</v>
      </c>
      <c r="R240" s="113">
        <f t="shared" si="163"/>
        <v>0</v>
      </c>
      <c r="S240" s="114">
        <f t="shared" si="164"/>
        <v>0</v>
      </c>
      <c r="T240" s="113">
        <f t="shared" si="165"/>
        <v>0</v>
      </c>
      <c r="U240" s="115">
        <f t="shared" si="166"/>
        <v>0</v>
      </c>
      <c r="V240" s="113">
        <f t="shared" si="167"/>
        <v>0</v>
      </c>
      <c r="W240" s="115">
        <f t="shared" si="168"/>
        <v>0</v>
      </c>
      <c r="X240" s="113">
        <f t="shared" si="169"/>
        <v>0</v>
      </c>
      <c r="Y240" s="115">
        <f t="shared" si="170"/>
        <v>0</v>
      </c>
      <c r="Z240" s="116">
        <f t="shared" si="171"/>
        <v>0</v>
      </c>
      <c r="AA240" s="117" t="b">
        <f t="shared" si="172"/>
        <v>1</v>
      </c>
      <c r="AB240" s="399" t="s">
        <v>22</v>
      </c>
      <c r="AC240" s="426"/>
      <c r="AD240" s="400"/>
      <c r="AE240" s="108" t="s">
        <v>23</v>
      </c>
      <c r="AF240" s="427"/>
      <c r="AG240" s="428"/>
      <c r="AH240" s="22">
        <v>0</v>
      </c>
      <c r="AI240" s="407">
        <f t="shared" si="173"/>
        <v>0</v>
      </c>
      <c r="AJ240" s="22">
        <v>0</v>
      </c>
      <c r="AK240" s="407">
        <f t="shared" si="174"/>
        <v>0</v>
      </c>
      <c r="AL240" s="22">
        <v>0</v>
      </c>
      <c r="AM240" s="407">
        <f t="shared" si="175"/>
        <v>0</v>
      </c>
      <c r="AN240" s="22">
        <v>0</v>
      </c>
      <c r="AO240" s="407">
        <f t="shared" si="176"/>
        <v>0</v>
      </c>
      <c r="AP240" s="22">
        <v>0</v>
      </c>
      <c r="AQ240" s="407">
        <f t="shared" si="177"/>
        <v>0</v>
      </c>
      <c r="AR240" s="22">
        <v>0</v>
      </c>
      <c r="AS240" s="407">
        <f t="shared" si="178"/>
        <v>0</v>
      </c>
      <c r="AT240" s="22">
        <v>0</v>
      </c>
      <c r="AU240" s="407">
        <f t="shared" si="179"/>
        <v>0</v>
      </c>
      <c r="AV240" s="22">
        <v>0</v>
      </c>
      <c r="AW240" s="407">
        <f t="shared" si="180"/>
        <v>0</v>
      </c>
      <c r="AX240" s="22">
        <v>0</v>
      </c>
      <c r="AY240" s="407">
        <f t="shared" si="181"/>
        <v>0</v>
      </c>
      <c r="AZ240" s="22">
        <v>0</v>
      </c>
      <c r="BA240" s="407">
        <f t="shared" si="182"/>
        <v>0</v>
      </c>
      <c r="BB240" s="22">
        <v>0</v>
      </c>
      <c r="BC240" s="407">
        <f t="shared" si="183"/>
        <v>0</v>
      </c>
      <c r="BD240" s="22">
        <v>0</v>
      </c>
      <c r="BE240" s="407">
        <f t="shared" si="184"/>
        <v>0</v>
      </c>
      <c r="BF240" s="408">
        <f t="shared" si="185"/>
        <v>0</v>
      </c>
      <c r="BG240" s="408">
        <f t="shared" si="186"/>
        <v>0</v>
      </c>
      <c r="BH240" s="409" t="b">
        <f t="shared" si="187"/>
        <v>1</v>
      </c>
      <c r="BI240" s="408">
        <f t="shared" si="188"/>
        <v>0</v>
      </c>
      <c r="BJ240" s="410">
        <f t="shared" si="190"/>
        <v>29110192</v>
      </c>
      <c r="BK240" s="411">
        <v>348</v>
      </c>
      <c r="BL240" s="411">
        <v>5</v>
      </c>
      <c r="BM240" s="412">
        <f t="shared" si="191"/>
        <v>0</v>
      </c>
      <c r="BN240" s="412">
        <f t="shared" si="192"/>
        <v>0</v>
      </c>
      <c r="BO240" s="412">
        <f t="shared" si="193"/>
        <v>0</v>
      </c>
      <c r="BP240" s="412">
        <f t="shared" si="194"/>
        <v>0</v>
      </c>
      <c r="BQ240" s="413">
        <f t="shared" si="195"/>
        <v>13.22</v>
      </c>
      <c r="BR240" s="414">
        <f t="shared" si="189"/>
        <v>0</v>
      </c>
      <c r="BS240" s="414">
        <v>0</v>
      </c>
      <c r="BT240" s="414">
        <v>1</v>
      </c>
      <c r="BU240" s="414" t="s">
        <v>139</v>
      </c>
      <c r="BV240" s="414" t="str">
        <f t="shared" si="196"/>
        <v>1</v>
      </c>
      <c r="BW240" s="414" t="str">
        <f t="shared" si="197"/>
        <v>0</v>
      </c>
      <c r="BX240" s="414" t="str">
        <f t="shared" si="198"/>
        <v>0</v>
      </c>
      <c r="BY240" s="414" t="s">
        <v>23</v>
      </c>
      <c r="BZ240" s="408">
        <f t="shared" si="199"/>
        <v>0</v>
      </c>
      <c r="CA240" s="408">
        <f t="shared" si="200"/>
        <v>0</v>
      </c>
      <c r="CB240" s="408">
        <f t="shared" si="201"/>
        <v>0</v>
      </c>
      <c r="CC240" s="408">
        <f t="shared" si="202"/>
        <v>0</v>
      </c>
      <c r="CD240" s="408">
        <f t="shared" si="203"/>
        <v>0</v>
      </c>
      <c r="CE240" s="408">
        <f t="shared" si="204"/>
        <v>0</v>
      </c>
      <c r="CF240" s="408">
        <f t="shared" si="205"/>
        <v>0</v>
      </c>
      <c r="CG240" s="408">
        <f t="shared" si="206"/>
        <v>0</v>
      </c>
      <c r="CH240" s="408">
        <f t="shared" si="207"/>
        <v>0</v>
      </c>
      <c r="CI240" s="408">
        <f t="shared" si="208"/>
        <v>0</v>
      </c>
      <c r="CJ240" s="253">
        <f t="shared" si="209"/>
        <v>0</v>
      </c>
      <c r="CK240" s="253">
        <f t="shared" si="210"/>
        <v>0</v>
      </c>
    </row>
    <row r="241" spans="1:89" ht="37.799999999999997" customHeight="1" x14ac:dyDescent="0.3">
      <c r="B241" s="396">
        <v>158</v>
      </c>
      <c r="C241" s="192">
        <v>249011</v>
      </c>
      <c r="D241" s="193">
        <v>24110030</v>
      </c>
      <c r="E241" s="392" t="s">
        <v>360</v>
      </c>
      <c r="F241" s="108" t="s">
        <v>344</v>
      </c>
      <c r="G241" s="108" t="s">
        <v>345</v>
      </c>
      <c r="H241" s="399" t="s">
        <v>18</v>
      </c>
      <c r="I241" s="110"/>
      <c r="J241" s="399" t="s">
        <v>19</v>
      </c>
      <c r="K241" s="111">
        <f t="shared" si="314"/>
        <v>0</v>
      </c>
      <c r="L241" s="156" t="s">
        <v>208</v>
      </c>
      <c r="M241" s="401">
        <v>0</v>
      </c>
      <c r="N241" s="402">
        <f t="shared" si="211"/>
        <v>801.44</v>
      </c>
      <c r="O241" s="440">
        <v>801.44</v>
      </c>
      <c r="P241" s="110">
        <f t="shared" si="162"/>
        <v>0</v>
      </c>
      <c r="Q241" s="153" t="s">
        <v>139</v>
      </c>
      <c r="R241" s="113">
        <f t="shared" si="163"/>
        <v>0</v>
      </c>
      <c r="S241" s="114">
        <f t="shared" si="164"/>
        <v>0</v>
      </c>
      <c r="T241" s="113">
        <f t="shared" si="165"/>
        <v>0</v>
      </c>
      <c r="U241" s="115">
        <f t="shared" si="166"/>
        <v>0</v>
      </c>
      <c r="V241" s="113">
        <f t="shared" si="167"/>
        <v>0</v>
      </c>
      <c r="W241" s="115">
        <f t="shared" si="168"/>
        <v>0</v>
      </c>
      <c r="X241" s="113">
        <f t="shared" si="169"/>
        <v>0</v>
      </c>
      <c r="Y241" s="115">
        <f t="shared" si="170"/>
        <v>0</v>
      </c>
      <c r="Z241" s="116">
        <f t="shared" si="171"/>
        <v>0</v>
      </c>
      <c r="AA241" s="117" t="b">
        <f t="shared" si="172"/>
        <v>1</v>
      </c>
      <c r="AB241" s="399" t="s">
        <v>22</v>
      </c>
      <c r="AC241" s="424"/>
      <c r="AD241" s="399"/>
      <c r="AE241" s="108" t="s">
        <v>23</v>
      </c>
      <c r="AF241" s="405"/>
      <c r="AG241" s="406"/>
      <c r="AH241" s="21">
        <v>0</v>
      </c>
      <c r="AI241" s="407">
        <f t="shared" si="173"/>
        <v>0</v>
      </c>
      <c r="AJ241" s="21">
        <v>0</v>
      </c>
      <c r="AK241" s="407">
        <f t="shared" si="174"/>
        <v>0</v>
      </c>
      <c r="AL241" s="21">
        <v>0</v>
      </c>
      <c r="AM241" s="407">
        <f t="shared" si="175"/>
        <v>0</v>
      </c>
      <c r="AN241" s="21">
        <v>0</v>
      </c>
      <c r="AO241" s="407">
        <f t="shared" si="176"/>
        <v>0</v>
      </c>
      <c r="AP241" s="21">
        <v>0</v>
      </c>
      <c r="AQ241" s="407">
        <f t="shared" si="177"/>
        <v>0</v>
      </c>
      <c r="AR241" s="21">
        <v>0</v>
      </c>
      <c r="AS241" s="407">
        <f t="shared" si="178"/>
        <v>0</v>
      </c>
      <c r="AT241" s="21">
        <v>0</v>
      </c>
      <c r="AU241" s="407">
        <f t="shared" si="179"/>
        <v>0</v>
      </c>
      <c r="AV241" s="21">
        <v>0</v>
      </c>
      <c r="AW241" s="407">
        <f t="shared" si="180"/>
        <v>0</v>
      </c>
      <c r="AX241" s="21">
        <v>0</v>
      </c>
      <c r="AY241" s="407">
        <f t="shared" si="181"/>
        <v>0</v>
      </c>
      <c r="AZ241" s="21">
        <v>0</v>
      </c>
      <c r="BA241" s="407">
        <f t="shared" si="182"/>
        <v>0</v>
      </c>
      <c r="BB241" s="21">
        <v>0</v>
      </c>
      <c r="BC241" s="407">
        <f t="shared" si="183"/>
        <v>0</v>
      </c>
      <c r="BD241" s="21">
        <v>0</v>
      </c>
      <c r="BE241" s="407">
        <f t="shared" si="184"/>
        <v>0</v>
      </c>
      <c r="BF241" s="408">
        <f t="shared" si="185"/>
        <v>0</v>
      </c>
      <c r="BG241" s="408">
        <f t="shared" si="186"/>
        <v>0</v>
      </c>
      <c r="BH241" s="409" t="b">
        <f t="shared" si="187"/>
        <v>1</v>
      </c>
      <c r="BI241" s="408">
        <f t="shared" si="188"/>
        <v>0</v>
      </c>
      <c r="BJ241" s="410">
        <f t="shared" si="190"/>
        <v>24110030</v>
      </c>
      <c r="BK241" s="411">
        <v>348</v>
      </c>
      <c r="BL241" s="411">
        <v>5</v>
      </c>
      <c r="BM241" s="412">
        <f t="shared" si="191"/>
        <v>0</v>
      </c>
      <c r="BN241" s="412">
        <f t="shared" si="192"/>
        <v>0</v>
      </c>
      <c r="BO241" s="412">
        <f t="shared" si="193"/>
        <v>0</v>
      </c>
      <c r="BP241" s="412">
        <f t="shared" si="194"/>
        <v>0</v>
      </c>
      <c r="BQ241" s="413">
        <f t="shared" si="195"/>
        <v>801.44</v>
      </c>
      <c r="BR241" s="414">
        <f t="shared" si="189"/>
        <v>0</v>
      </c>
      <c r="BS241" s="414">
        <v>0</v>
      </c>
      <c r="BT241" s="414">
        <v>1</v>
      </c>
      <c r="BU241" s="414" t="s">
        <v>139</v>
      </c>
      <c r="BV241" s="414" t="str">
        <f t="shared" si="196"/>
        <v>1</v>
      </c>
      <c r="BW241" s="414" t="str">
        <f t="shared" si="197"/>
        <v>0</v>
      </c>
      <c r="BX241" s="414" t="str">
        <f t="shared" si="198"/>
        <v>0</v>
      </c>
      <c r="BY241" s="414" t="s">
        <v>23</v>
      </c>
      <c r="BZ241" s="408">
        <f t="shared" si="199"/>
        <v>0</v>
      </c>
      <c r="CA241" s="408">
        <f t="shared" si="200"/>
        <v>0</v>
      </c>
      <c r="CB241" s="408">
        <f t="shared" si="201"/>
        <v>0</v>
      </c>
      <c r="CC241" s="408">
        <f t="shared" si="202"/>
        <v>0</v>
      </c>
      <c r="CD241" s="408">
        <f t="shared" si="203"/>
        <v>0</v>
      </c>
      <c r="CE241" s="408">
        <f t="shared" si="204"/>
        <v>0</v>
      </c>
      <c r="CF241" s="408">
        <f t="shared" si="205"/>
        <v>0</v>
      </c>
      <c r="CG241" s="408">
        <f t="shared" si="206"/>
        <v>0</v>
      </c>
      <c r="CH241" s="408">
        <f t="shared" si="207"/>
        <v>0</v>
      </c>
      <c r="CI241" s="408">
        <f t="shared" si="208"/>
        <v>0</v>
      </c>
      <c r="CJ241" s="253">
        <f t="shared" si="209"/>
        <v>0</v>
      </c>
      <c r="CK241" s="253">
        <f t="shared" si="210"/>
        <v>0</v>
      </c>
    </row>
    <row r="242" spans="1:89" s="228" customFormat="1" ht="31.2" customHeight="1" x14ac:dyDescent="0.3">
      <c r="B242" s="449">
        <v>159</v>
      </c>
      <c r="C242" s="193">
        <v>261011</v>
      </c>
      <c r="D242" s="193">
        <v>26110001</v>
      </c>
      <c r="E242" s="395" t="s">
        <v>260</v>
      </c>
      <c r="F242" s="229" t="s">
        <v>344</v>
      </c>
      <c r="G242" s="229" t="s">
        <v>345</v>
      </c>
      <c r="H242" s="450" t="s">
        <v>18</v>
      </c>
      <c r="I242" s="234"/>
      <c r="J242" s="450" t="s">
        <v>19</v>
      </c>
      <c r="K242" s="232">
        <f t="shared" si="314"/>
        <v>3218</v>
      </c>
      <c r="L242" s="158" t="s">
        <v>206</v>
      </c>
      <c r="M242" s="433">
        <v>0</v>
      </c>
      <c r="N242" s="451">
        <f t="shared" si="211"/>
        <v>22.77</v>
      </c>
      <c r="O242" s="452">
        <v>22.77</v>
      </c>
      <c r="P242" s="234">
        <f t="shared" si="162"/>
        <v>73273.86</v>
      </c>
      <c r="Q242" s="193" t="s">
        <v>139</v>
      </c>
      <c r="R242" s="235">
        <f t="shared" si="163"/>
        <v>1529</v>
      </c>
      <c r="S242" s="234">
        <f t="shared" si="164"/>
        <v>34815.33</v>
      </c>
      <c r="T242" s="235">
        <f t="shared" si="165"/>
        <v>599</v>
      </c>
      <c r="U242" s="234">
        <f t="shared" si="166"/>
        <v>13639.23</v>
      </c>
      <c r="V242" s="235">
        <f t="shared" si="167"/>
        <v>549</v>
      </c>
      <c r="W242" s="234">
        <f t="shared" si="168"/>
        <v>12500.73</v>
      </c>
      <c r="X242" s="235">
        <f t="shared" si="169"/>
        <v>541</v>
      </c>
      <c r="Y242" s="234">
        <f t="shared" si="170"/>
        <v>12318.57</v>
      </c>
      <c r="Z242" s="234">
        <f t="shared" si="171"/>
        <v>73273.859999999986</v>
      </c>
      <c r="AA242" s="236" t="b">
        <f t="shared" si="172"/>
        <v>1</v>
      </c>
      <c r="AB242" s="450" t="s">
        <v>22</v>
      </c>
      <c r="AC242" s="453"/>
      <c r="AD242" s="450"/>
      <c r="AE242" s="229" t="s">
        <v>23</v>
      </c>
      <c r="AF242" s="454"/>
      <c r="AG242" s="455"/>
      <c r="AH242" s="240">
        <v>381</v>
      </c>
      <c r="AI242" s="456">
        <f t="shared" si="173"/>
        <v>8675.369999999999</v>
      </c>
      <c r="AJ242" s="240">
        <v>599</v>
      </c>
      <c r="AK242" s="456">
        <f t="shared" si="174"/>
        <v>13639.23</v>
      </c>
      <c r="AL242" s="240">
        <v>549</v>
      </c>
      <c r="AM242" s="456">
        <f t="shared" si="175"/>
        <v>12500.73</v>
      </c>
      <c r="AN242" s="240">
        <v>200</v>
      </c>
      <c r="AO242" s="456">
        <f t="shared" si="176"/>
        <v>4554</v>
      </c>
      <c r="AP242" s="240">
        <v>208</v>
      </c>
      <c r="AQ242" s="456">
        <f t="shared" si="177"/>
        <v>4736.16</v>
      </c>
      <c r="AR242" s="240">
        <v>191</v>
      </c>
      <c r="AS242" s="456">
        <f t="shared" si="178"/>
        <v>4349.07</v>
      </c>
      <c r="AT242" s="240">
        <v>133</v>
      </c>
      <c r="AU242" s="456">
        <f t="shared" si="179"/>
        <v>3028.41</v>
      </c>
      <c r="AV242" s="240">
        <v>208</v>
      </c>
      <c r="AW242" s="456">
        <f t="shared" si="180"/>
        <v>4736.16</v>
      </c>
      <c r="AX242" s="240">
        <v>208</v>
      </c>
      <c r="AY242" s="456">
        <f t="shared" si="181"/>
        <v>4736.16</v>
      </c>
      <c r="AZ242" s="240">
        <v>208</v>
      </c>
      <c r="BA242" s="456">
        <f t="shared" si="182"/>
        <v>4736.16</v>
      </c>
      <c r="BB242" s="240">
        <v>200</v>
      </c>
      <c r="BC242" s="456">
        <f t="shared" si="183"/>
        <v>4554</v>
      </c>
      <c r="BD242" s="240">
        <v>133</v>
      </c>
      <c r="BE242" s="456">
        <f t="shared" si="184"/>
        <v>3028.41</v>
      </c>
      <c r="BF242" s="457">
        <f t="shared" si="185"/>
        <v>73273.86</v>
      </c>
      <c r="BG242" s="457">
        <f t="shared" si="186"/>
        <v>73273.859999999986</v>
      </c>
      <c r="BH242" s="458" t="b">
        <f t="shared" si="187"/>
        <v>1</v>
      </c>
      <c r="BI242" s="457">
        <f t="shared" si="188"/>
        <v>0</v>
      </c>
      <c r="BJ242" s="459">
        <f t="shared" si="190"/>
        <v>26110001</v>
      </c>
      <c r="BK242" s="460">
        <v>348</v>
      </c>
      <c r="BL242" s="460">
        <v>5</v>
      </c>
      <c r="BM242" s="461">
        <f t="shared" si="191"/>
        <v>1529</v>
      </c>
      <c r="BN242" s="461">
        <f t="shared" si="192"/>
        <v>599</v>
      </c>
      <c r="BO242" s="461">
        <f t="shared" si="193"/>
        <v>549</v>
      </c>
      <c r="BP242" s="461">
        <f t="shared" si="194"/>
        <v>541</v>
      </c>
      <c r="BQ242" s="462">
        <f t="shared" si="195"/>
        <v>22.77</v>
      </c>
      <c r="BR242" s="463">
        <f t="shared" si="189"/>
        <v>0</v>
      </c>
      <c r="BS242" s="463">
        <v>0</v>
      </c>
      <c r="BT242" s="463">
        <v>1</v>
      </c>
      <c r="BU242" s="463" t="s">
        <v>139</v>
      </c>
      <c r="BV242" s="463" t="str">
        <f t="shared" si="196"/>
        <v>1</v>
      </c>
      <c r="BW242" s="463" t="str">
        <f t="shared" si="197"/>
        <v>0</v>
      </c>
      <c r="BX242" s="463" t="str">
        <f t="shared" si="198"/>
        <v>0</v>
      </c>
      <c r="BY242" s="463" t="s">
        <v>23</v>
      </c>
      <c r="BZ242" s="457">
        <f t="shared" si="199"/>
        <v>8675.369999999999</v>
      </c>
      <c r="CA242" s="457">
        <f t="shared" si="200"/>
        <v>13639.23</v>
      </c>
      <c r="CB242" s="457">
        <f t="shared" si="201"/>
        <v>12500.73</v>
      </c>
      <c r="CC242" s="457">
        <f t="shared" si="202"/>
        <v>4554</v>
      </c>
      <c r="CD242" s="457">
        <f t="shared" si="203"/>
        <v>4736.16</v>
      </c>
      <c r="CE242" s="457">
        <f t="shared" si="204"/>
        <v>4349.07</v>
      </c>
      <c r="CF242" s="457">
        <f t="shared" si="205"/>
        <v>3028.41</v>
      </c>
      <c r="CG242" s="457">
        <f t="shared" si="206"/>
        <v>4736.16</v>
      </c>
      <c r="CH242" s="457">
        <f t="shared" si="207"/>
        <v>4736.16</v>
      </c>
      <c r="CI242" s="457">
        <f t="shared" si="208"/>
        <v>4736.16</v>
      </c>
      <c r="CJ242" s="387">
        <f t="shared" si="209"/>
        <v>4554</v>
      </c>
      <c r="CK242" s="387">
        <f t="shared" si="210"/>
        <v>3028.41</v>
      </c>
    </row>
    <row r="243" spans="1:89" s="228" customFormat="1" x14ac:dyDescent="0.3">
      <c r="B243" s="449">
        <v>160</v>
      </c>
      <c r="C243" s="193">
        <v>292011</v>
      </c>
      <c r="D243" s="193">
        <v>29210085</v>
      </c>
      <c r="E243" s="392" t="s">
        <v>261</v>
      </c>
      <c r="F243" s="229" t="s">
        <v>344</v>
      </c>
      <c r="G243" s="229" t="s">
        <v>345</v>
      </c>
      <c r="H243" s="450" t="s">
        <v>18</v>
      </c>
      <c r="I243" s="449"/>
      <c r="J243" s="450" t="s">
        <v>19</v>
      </c>
      <c r="K243" s="232">
        <f t="shared" si="314"/>
        <v>0</v>
      </c>
      <c r="L243" s="158" t="s">
        <v>20</v>
      </c>
      <c r="M243" s="433">
        <v>0</v>
      </c>
      <c r="N243" s="451">
        <f t="shared" si="211"/>
        <v>560</v>
      </c>
      <c r="O243" s="465">
        <v>560</v>
      </c>
      <c r="P243" s="234">
        <f t="shared" si="162"/>
        <v>0</v>
      </c>
      <c r="Q243" s="193" t="s">
        <v>139</v>
      </c>
      <c r="R243" s="235">
        <f t="shared" si="163"/>
        <v>0</v>
      </c>
      <c r="S243" s="234">
        <f t="shared" si="164"/>
        <v>0</v>
      </c>
      <c r="T243" s="235">
        <f t="shared" si="165"/>
        <v>0</v>
      </c>
      <c r="U243" s="234">
        <f t="shared" si="166"/>
        <v>0</v>
      </c>
      <c r="V243" s="235">
        <f t="shared" si="167"/>
        <v>0</v>
      </c>
      <c r="W243" s="234">
        <f t="shared" si="168"/>
        <v>0</v>
      </c>
      <c r="X243" s="235">
        <f t="shared" si="169"/>
        <v>0</v>
      </c>
      <c r="Y243" s="234">
        <f t="shared" si="170"/>
        <v>0</v>
      </c>
      <c r="Z243" s="234">
        <f t="shared" si="171"/>
        <v>0</v>
      </c>
      <c r="AA243" s="236" t="b">
        <f t="shared" si="172"/>
        <v>1</v>
      </c>
      <c r="AB243" s="450" t="s">
        <v>22</v>
      </c>
      <c r="AC243" s="466"/>
      <c r="AD243" s="449"/>
      <c r="AE243" s="229" t="s">
        <v>23</v>
      </c>
      <c r="AF243" s="467"/>
      <c r="AG243" s="468"/>
      <c r="AH243" s="249">
        <v>0</v>
      </c>
      <c r="AI243" s="456">
        <f t="shared" si="173"/>
        <v>0</v>
      </c>
      <c r="AJ243" s="249">
        <v>0</v>
      </c>
      <c r="AK243" s="456">
        <f t="shared" si="174"/>
        <v>0</v>
      </c>
      <c r="AL243" s="249">
        <v>0</v>
      </c>
      <c r="AM243" s="456">
        <f t="shared" si="175"/>
        <v>0</v>
      </c>
      <c r="AN243" s="249">
        <v>0</v>
      </c>
      <c r="AO243" s="456">
        <f t="shared" si="176"/>
        <v>0</v>
      </c>
      <c r="AP243" s="249">
        <v>0</v>
      </c>
      <c r="AQ243" s="456">
        <f t="shared" si="177"/>
        <v>0</v>
      </c>
      <c r="AR243" s="249">
        <v>0</v>
      </c>
      <c r="AS243" s="456">
        <f t="shared" si="178"/>
        <v>0</v>
      </c>
      <c r="AT243" s="249">
        <v>0</v>
      </c>
      <c r="AU243" s="456">
        <f t="shared" si="179"/>
        <v>0</v>
      </c>
      <c r="AV243" s="249">
        <v>0</v>
      </c>
      <c r="AW243" s="456">
        <f t="shared" si="180"/>
        <v>0</v>
      </c>
      <c r="AX243" s="249">
        <v>0</v>
      </c>
      <c r="AY243" s="456">
        <f t="shared" si="181"/>
        <v>0</v>
      </c>
      <c r="AZ243" s="249">
        <v>0</v>
      </c>
      <c r="BA243" s="456">
        <f t="shared" si="182"/>
        <v>0</v>
      </c>
      <c r="BB243" s="249">
        <v>0</v>
      </c>
      <c r="BC243" s="456">
        <f t="shared" si="183"/>
        <v>0</v>
      </c>
      <c r="BD243" s="249">
        <v>0</v>
      </c>
      <c r="BE243" s="456">
        <f t="shared" si="184"/>
        <v>0</v>
      </c>
      <c r="BF243" s="457">
        <f t="shared" si="185"/>
        <v>0</v>
      </c>
      <c r="BG243" s="457">
        <f t="shared" si="186"/>
        <v>0</v>
      </c>
      <c r="BH243" s="458" t="b">
        <f t="shared" si="187"/>
        <v>1</v>
      </c>
      <c r="BI243" s="457">
        <f t="shared" si="188"/>
        <v>0</v>
      </c>
      <c r="BJ243" s="459">
        <f t="shared" si="190"/>
        <v>29210085</v>
      </c>
      <c r="BK243" s="460">
        <v>348</v>
      </c>
      <c r="BL243" s="460">
        <v>5</v>
      </c>
      <c r="BM243" s="461">
        <f t="shared" si="191"/>
        <v>0</v>
      </c>
      <c r="BN243" s="461">
        <f t="shared" si="192"/>
        <v>0</v>
      </c>
      <c r="BO243" s="461">
        <f t="shared" si="193"/>
        <v>0</v>
      </c>
      <c r="BP243" s="461">
        <f t="shared" si="194"/>
        <v>0</v>
      </c>
      <c r="BQ243" s="462">
        <f t="shared" si="195"/>
        <v>560</v>
      </c>
      <c r="BR243" s="463">
        <f t="shared" si="189"/>
        <v>0</v>
      </c>
      <c r="BS243" s="463">
        <v>0</v>
      </c>
      <c r="BT243" s="463">
        <v>1</v>
      </c>
      <c r="BU243" s="463" t="s">
        <v>139</v>
      </c>
      <c r="BV243" s="463" t="str">
        <f t="shared" si="196"/>
        <v>1</v>
      </c>
      <c r="BW243" s="463" t="str">
        <f t="shared" si="197"/>
        <v>0</v>
      </c>
      <c r="BX243" s="463" t="str">
        <f t="shared" si="198"/>
        <v>0</v>
      </c>
      <c r="BY243" s="463" t="s">
        <v>23</v>
      </c>
      <c r="BZ243" s="457">
        <f t="shared" si="199"/>
        <v>0</v>
      </c>
      <c r="CA243" s="457">
        <f t="shared" si="200"/>
        <v>0</v>
      </c>
      <c r="CB243" s="457">
        <f t="shared" si="201"/>
        <v>0</v>
      </c>
      <c r="CC243" s="457">
        <f t="shared" si="202"/>
        <v>0</v>
      </c>
      <c r="CD243" s="457">
        <f t="shared" si="203"/>
        <v>0</v>
      </c>
      <c r="CE243" s="457">
        <f t="shared" si="204"/>
        <v>0</v>
      </c>
      <c r="CF243" s="457">
        <f t="shared" si="205"/>
        <v>0</v>
      </c>
      <c r="CG243" s="457">
        <f t="shared" si="206"/>
        <v>0</v>
      </c>
      <c r="CH243" s="457">
        <f t="shared" si="207"/>
        <v>0</v>
      </c>
      <c r="CI243" s="457">
        <f t="shared" si="208"/>
        <v>0</v>
      </c>
      <c r="CJ243" s="387">
        <f t="shared" si="209"/>
        <v>0</v>
      </c>
      <c r="CK243" s="387">
        <f t="shared" si="210"/>
        <v>0</v>
      </c>
    </row>
    <row r="244" spans="1:89" s="228" customFormat="1" x14ac:dyDescent="0.3">
      <c r="B244" s="449">
        <v>161</v>
      </c>
      <c r="C244" s="193">
        <v>292011</v>
      </c>
      <c r="D244" s="193">
        <v>24811003</v>
      </c>
      <c r="E244" s="392" t="s">
        <v>262</v>
      </c>
      <c r="F244" s="229" t="s">
        <v>344</v>
      </c>
      <c r="G244" s="229" t="s">
        <v>345</v>
      </c>
      <c r="H244" s="450" t="s">
        <v>18</v>
      </c>
      <c r="I244" s="449"/>
      <c r="J244" s="450" t="s">
        <v>19</v>
      </c>
      <c r="K244" s="232">
        <f t="shared" si="314"/>
        <v>0</v>
      </c>
      <c r="L244" s="158" t="s">
        <v>20</v>
      </c>
      <c r="M244" s="433">
        <v>0</v>
      </c>
      <c r="N244" s="451">
        <f t="shared" si="211"/>
        <v>116.66</v>
      </c>
      <c r="O244" s="465">
        <v>116.66</v>
      </c>
      <c r="P244" s="234">
        <f t="shared" si="162"/>
        <v>0</v>
      </c>
      <c r="Q244" s="193" t="s">
        <v>139</v>
      </c>
      <c r="R244" s="235">
        <f t="shared" si="163"/>
        <v>0</v>
      </c>
      <c r="S244" s="234">
        <f t="shared" si="164"/>
        <v>0</v>
      </c>
      <c r="T244" s="235">
        <f t="shared" si="165"/>
        <v>0</v>
      </c>
      <c r="U244" s="234">
        <f t="shared" si="166"/>
        <v>0</v>
      </c>
      <c r="V244" s="235">
        <f t="shared" si="167"/>
        <v>0</v>
      </c>
      <c r="W244" s="234">
        <f t="shared" si="168"/>
        <v>0</v>
      </c>
      <c r="X244" s="235">
        <f t="shared" si="169"/>
        <v>0</v>
      </c>
      <c r="Y244" s="234">
        <f t="shared" si="170"/>
        <v>0</v>
      </c>
      <c r="Z244" s="234">
        <f t="shared" si="171"/>
        <v>0</v>
      </c>
      <c r="AA244" s="236" t="b">
        <f t="shared" si="172"/>
        <v>1</v>
      </c>
      <c r="AB244" s="450" t="s">
        <v>22</v>
      </c>
      <c r="AC244" s="466"/>
      <c r="AD244" s="449"/>
      <c r="AE244" s="229" t="s">
        <v>23</v>
      </c>
      <c r="AF244" s="467"/>
      <c r="AG244" s="468"/>
      <c r="AH244" s="249">
        <v>0</v>
      </c>
      <c r="AI244" s="456">
        <f t="shared" si="173"/>
        <v>0</v>
      </c>
      <c r="AJ244" s="249">
        <v>0</v>
      </c>
      <c r="AK244" s="456">
        <f t="shared" si="174"/>
        <v>0</v>
      </c>
      <c r="AL244" s="249">
        <v>0</v>
      </c>
      <c r="AM244" s="456">
        <f t="shared" si="175"/>
        <v>0</v>
      </c>
      <c r="AN244" s="249">
        <v>0</v>
      </c>
      <c r="AO244" s="456">
        <f t="shared" si="176"/>
        <v>0</v>
      </c>
      <c r="AP244" s="249">
        <v>0</v>
      </c>
      <c r="AQ244" s="456">
        <f t="shared" si="177"/>
        <v>0</v>
      </c>
      <c r="AR244" s="249">
        <v>0</v>
      </c>
      <c r="AS244" s="456">
        <f t="shared" si="178"/>
        <v>0</v>
      </c>
      <c r="AT244" s="249">
        <v>0</v>
      </c>
      <c r="AU244" s="456">
        <f t="shared" si="179"/>
        <v>0</v>
      </c>
      <c r="AV244" s="249">
        <v>0</v>
      </c>
      <c r="AW244" s="456">
        <f t="shared" si="180"/>
        <v>0</v>
      </c>
      <c r="AX244" s="249">
        <v>0</v>
      </c>
      <c r="AY244" s="456">
        <f t="shared" si="181"/>
        <v>0</v>
      </c>
      <c r="AZ244" s="249">
        <v>0</v>
      </c>
      <c r="BA244" s="456">
        <f t="shared" si="182"/>
        <v>0</v>
      </c>
      <c r="BB244" s="249">
        <v>0</v>
      </c>
      <c r="BC244" s="456">
        <f t="shared" si="183"/>
        <v>0</v>
      </c>
      <c r="BD244" s="249">
        <v>0</v>
      </c>
      <c r="BE244" s="456">
        <f t="shared" si="184"/>
        <v>0</v>
      </c>
      <c r="BF244" s="457">
        <f t="shared" si="185"/>
        <v>0</v>
      </c>
      <c r="BG244" s="457">
        <f t="shared" si="186"/>
        <v>0</v>
      </c>
      <c r="BH244" s="458" t="b">
        <f t="shared" si="187"/>
        <v>1</v>
      </c>
      <c r="BI244" s="457">
        <f t="shared" si="188"/>
        <v>0</v>
      </c>
      <c r="BJ244" s="459">
        <f t="shared" si="190"/>
        <v>24811003</v>
      </c>
      <c r="BK244" s="460">
        <v>348</v>
      </c>
      <c r="BL244" s="460">
        <v>5</v>
      </c>
      <c r="BM244" s="461">
        <f t="shared" si="191"/>
        <v>0</v>
      </c>
      <c r="BN244" s="461">
        <f t="shared" si="192"/>
        <v>0</v>
      </c>
      <c r="BO244" s="461">
        <f t="shared" si="193"/>
        <v>0</v>
      </c>
      <c r="BP244" s="461">
        <f t="shared" si="194"/>
        <v>0</v>
      </c>
      <c r="BQ244" s="462">
        <f t="shared" si="195"/>
        <v>116.66</v>
      </c>
      <c r="BR244" s="463">
        <f t="shared" si="189"/>
        <v>0</v>
      </c>
      <c r="BS244" s="463">
        <v>0</v>
      </c>
      <c r="BT244" s="463">
        <v>1</v>
      </c>
      <c r="BU244" s="463" t="s">
        <v>139</v>
      </c>
      <c r="BV244" s="463" t="str">
        <f t="shared" si="196"/>
        <v>1</v>
      </c>
      <c r="BW244" s="463" t="str">
        <f t="shared" si="197"/>
        <v>0</v>
      </c>
      <c r="BX244" s="463" t="str">
        <f t="shared" si="198"/>
        <v>0</v>
      </c>
      <c r="BY244" s="463" t="s">
        <v>23</v>
      </c>
      <c r="BZ244" s="457">
        <f t="shared" si="199"/>
        <v>0</v>
      </c>
      <c r="CA244" s="457">
        <f t="shared" si="200"/>
        <v>0</v>
      </c>
      <c r="CB244" s="457">
        <f t="shared" si="201"/>
        <v>0</v>
      </c>
      <c r="CC244" s="457">
        <f t="shared" si="202"/>
        <v>0</v>
      </c>
      <c r="CD244" s="457">
        <f t="shared" si="203"/>
        <v>0</v>
      </c>
      <c r="CE244" s="457">
        <f t="shared" si="204"/>
        <v>0</v>
      </c>
      <c r="CF244" s="457">
        <f t="shared" si="205"/>
        <v>0</v>
      </c>
      <c r="CG244" s="457">
        <f t="shared" si="206"/>
        <v>0</v>
      </c>
      <c r="CH244" s="457">
        <f t="shared" si="207"/>
        <v>0</v>
      </c>
      <c r="CI244" s="457">
        <f t="shared" si="208"/>
        <v>0</v>
      </c>
      <c r="CJ244" s="387">
        <f t="shared" si="209"/>
        <v>0</v>
      </c>
      <c r="CK244" s="387">
        <f t="shared" si="210"/>
        <v>0</v>
      </c>
    </row>
    <row r="245" spans="1:89" s="228" customFormat="1" x14ac:dyDescent="0.3">
      <c r="B245" s="449">
        <v>162</v>
      </c>
      <c r="C245" s="193">
        <v>292011</v>
      </c>
      <c r="D245" s="193">
        <v>24711022</v>
      </c>
      <c r="E245" s="392" t="s">
        <v>263</v>
      </c>
      <c r="F245" s="229" t="s">
        <v>344</v>
      </c>
      <c r="G245" s="229" t="s">
        <v>345</v>
      </c>
      <c r="H245" s="450" t="s">
        <v>18</v>
      </c>
      <c r="I245" s="234"/>
      <c r="J245" s="450" t="s">
        <v>19</v>
      </c>
      <c r="K245" s="232">
        <f t="shared" si="314"/>
        <v>0</v>
      </c>
      <c r="L245" s="158" t="s">
        <v>20</v>
      </c>
      <c r="M245" s="433">
        <v>0</v>
      </c>
      <c r="N245" s="451">
        <f t="shared" si="211"/>
        <v>285.99</v>
      </c>
      <c r="O245" s="452">
        <v>285.99</v>
      </c>
      <c r="P245" s="234">
        <f t="shared" si="162"/>
        <v>0</v>
      </c>
      <c r="Q245" s="193" t="s">
        <v>139</v>
      </c>
      <c r="R245" s="235">
        <f t="shared" si="163"/>
        <v>0</v>
      </c>
      <c r="S245" s="234">
        <f t="shared" si="164"/>
        <v>0</v>
      </c>
      <c r="T245" s="235">
        <f t="shared" si="165"/>
        <v>0</v>
      </c>
      <c r="U245" s="234">
        <f t="shared" si="166"/>
        <v>0</v>
      </c>
      <c r="V245" s="235">
        <f t="shared" si="167"/>
        <v>0</v>
      </c>
      <c r="W245" s="234">
        <f t="shared" si="168"/>
        <v>0</v>
      </c>
      <c r="X245" s="235">
        <f t="shared" si="169"/>
        <v>0</v>
      </c>
      <c r="Y245" s="234">
        <f t="shared" si="170"/>
        <v>0</v>
      </c>
      <c r="Z245" s="234">
        <f t="shared" si="171"/>
        <v>0</v>
      </c>
      <c r="AA245" s="236" t="b">
        <f t="shared" si="172"/>
        <v>1</v>
      </c>
      <c r="AB245" s="450" t="s">
        <v>22</v>
      </c>
      <c r="AC245" s="453"/>
      <c r="AD245" s="450"/>
      <c r="AE245" s="229" t="s">
        <v>23</v>
      </c>
      <c r="AF245" s="454"/>
      <c r="AG245" s="455"/>
      <c r="AH245" s="240">
        <v>0</v>
      </c>
      <c r="AI245" s="456">
        <f t="shared" si="173"/>
        <v>0</v>
      </c>
      <c r="AJ245" s="240">
        <v>0</v>
      </c>
      <c r="AK245" s="456">
        <f t="shared" si="174"/>
        <v>0</v>
      </c>
      <c r="AL245" s="240">
        <v>0</v>
      </c>
      <c r="AM245" s="456">
        <f t="shared" si="175"/>
        <v>0</v>
      </c>
      <c r="AN245" s="240">
        <v>0</v>
      </c>
      <c r="AO245" s="456">
        <f t="shared" si="176"/>
        <v>0</v>
      </c>
      <c r="AP245" s="240">
        <v>0</v>
      </c>
      <c r="AQ245" s="456">
        <f t="shared" si="177"/>
        <v>0</v>
      </c>
      <c r="AR245" s="240">
        <v>0</v>
      </c>
      <c r="AS245" s="456">
        <f t="shared" si="178"/>
        <v>0</v>
      </c>
      <c r="AT245" s="240">
        <v>0</v>
      </c>
      <c r="AU245" s="456">
        <f t="shared" si="179"/>
        <v>0</v>
      </c>
      <c r="AV245" s="240">
        <v>0</v>
      </c>
      <c r="AW245" s="456">
        <f t="shared" si="180"/>
        <v>0</v>
      </c>
      <c r="AX245" s="240">
        <v>0</v>
      </c>
      <c r="AY245" s="456">
        <f t="shared" si="181"/>
        <v>0</v>
      </c>
      <c r="AZ245" s="240">
        <v>0</v>
      </c>
      <c r="BA245" s="456">
        <f t="shared" si="182"/>
        <v>0</v>
      </c>
      <c r="BB245" s="240">
        <v>0</v>
      </c>
      <c r="BC245" s="456">
        <f t="shared" si="183"/>
        <v>0</v>
      </c>
      <c r="BD245" s="240">
        <v>0</v>
      </c>
      <c r="BE245" s="456">
        <f t="shared" si="184"/>
        <v>0</v>
      </c>
      <c r="BF245" s="457">
        <f t="shared" si="185"/>
        <v>0</v>
      </c>
      <c r="BG245" s="457">
        <f t="shared" si="186"/>
        <v>0</v>
      </c>
      <c r="BH245" s="458" t="b">
        <f t="shared" si="187"/>
        <v>1</v>
      </c>
      <c r="BI245" s="457">
        <f t="shared" si="188"/>
        <v>0</v>
      </c>
      <c r="BJ245" s="459">
        <f t="shared" si="190"/>
        <v>24711022</v>
      </c>
      <c r="BK245" s="460">
        <v>348</v>
      </c>
      <c r="BL245" s="460">
        <v>5</v>
      </c>
      <c r="BM245" s="461">
        <f t="shared" si="191"/>
        <v>0</v>
      </c>
      <c r="BN245" s="461">
        <f t="shared" si="192"/>
        <v>0</v>
      </c>
      <c r="BO245" s="461">
        <f t="shared" si="193"/>
        <v>0</v>
      </c>
      <c r="BP245" s="461">
        <f t="shared" si="194"/>
        <v>0</v>
      </c>
      <c r="BQ245" s="462">
        <f t="shared" si="195"/>
        <v>285.99</v>
      </c>
      <c r="BR245" s="463">
        <f t="shared" si="189"/>
        <v>0</v>
      </c>
      <c r="BS245" s="463">
        <v>0</v>
      </c>
      <c r="BT245" s="463">
        <v>1</v>
      </c>
      <c r="BU245" s="463" t="s">
        <v>139</v>
      </c>
      <c r="BV245" s="463" t="str">
        <f t="shared" si="196"/>
        <v>1</v>
      </c>
      <c r="BW245" s="463" t="str">
        <f t="shared" si="197"/>
        <v>0</v>
      </c>
      <c r="BX245" s="463" t="str">
        <f t="shared" si="198"/>
        <v>0</v>
      </c>
      <c r="BY245" s="463" t="s">
        <v>23</v>
      </c>
      <c r="BZ245" s="457">
        <f t="shared" si="199"/>
        <v>0</v>
      </c>
      <c r="CA245" s="457">
        <f t="shared" si="200"/>
        <v>0</v>
      </c>
      <c r="CB245" s="457">
        <f t="shared" si="201"/>
        <v>0</v>
      </c>
      <c r="CC245" s="457">
        <f t="shared" si="202"/>
        <v>0</v>
      </c>
      <c r="CD245" s="457">
        <f t="shared" si="203"/>
        <v>0</v>
      </c>
      <c r="CE245" s="457">
        <f t="shared" si="204"/>
        <v>0</v>
      </c>
      <c r="CF245" s="457">
        <f t="shared" si="205"/>
        <v>0</v>
      </c>
      <c r="CG245" s="457">
        <f t="shared" si="206"/>
        <v>0</v>
      </c>
      <c r="CH245" s="457">
        <f t="shared" si="207"/>
        <v>0</v>
      </c>
      <c r="CI245" s="457">
        <f t="shared" si="208"/>
        <v>0</v>
      </c>
      <c r="CJ245" s="387">
        <f t="shared" si="209"/>
        <v>0</v>
      </c>
      <c r="CK245" s="387">
        <f t="shared" si="210"/>
        <v>0</v>
      </c>
    </row>
    <row r="246" spans="1:89" s="228" customFormat="1" ht="28.2" customHeight="1" x14ac:dyDescent="0.3">
      <c r="B246" s="449">
        <v>163</v>
      </c>
      <c r="C246" s="193">
        <v>294011</v>
      </c>
      <c r="D246" s="161">
        <v>24619109</v>
      </c>
      <c r="E246" s="392" t="s">
        <v>264</v>
      </c>
      <c r="F246" s="229" t="s">
        <v>344</v>
      </c>
      <c r="G246" s="229" t="s">
        <v>345</v>
      </c>
      <c r="H246" s="450" t="s">
        <v>18</v>
      </c>
      <c r="I246" s="449"/>
      <c r="J246" s="450" t="s">
        <v>19</v>
      </c>
      <c r="K246" s="232">
        <f t="shared" si="314"/>
        <v>10</v>
      </c>
      <c r="L246" s="158" t="s">
        <v>20</v>
      </c>
      <c r="M246" s="433">
        <v>0</v>
      </c>
      <c r="N246" s="451">
        <f t="shared" si="211"/>
        <v>440.8</v>
      </c>
      <c r="O246" s="465">
        <v>440.8</v>
      </c>
      <c r="P246" s="234">
        <f t="shared" si="162"/>
        <v>4408</v>
      </c>
      <c r="Q246" s="193" t="s">
        <v>139</v>
      </c>
      <c r="R246" s="235">
        <f t="shared" si="163"/>
        <v>1</v>
      </c>
      <c r="S246" s="234">
        <f t="shared" si="164"/>
        <v>440.8</v>
      </c>
      <c r="T246" s="235">
        <f t="shared" si="165"/>
        <v>3</v>
      </c>
      <c r="U246" s="234">
        <f t="shared" si="166"/>
        <v>1322.4</v>
      </c>
      <c r="V246" s="235">
        <f t="shared" si="167"/>
        <v>3</v>
      </c>
      <c r="W246" s="234">
        <f t="shared" si="168"/>
        <v>1322.4</v>
      </c>
      <c r="X246" s="235">
        <f t="shared" si="169"/>
        <v>3</v>
      </c>
      <c r="Y246" s="234">
        <f t="shared" si="170"/>
        <v>1322.4</v>
      </c>
      <c r="Z246" s="234">
        <f t="shared" si="171"/>
        <v>4408</v>
      </c>
      <c r="AA246" s="236" t="b">
        <f t="shared" si="172"/>
        <v>1</v>
      </c>
      <c r="AB246" s="450" t="s">
        <v>22</v>
      </c>
      <c r="AC246" s="466"/>
      <c r="AD246" s="449"/>
      <c r="AE246" s="229" t="s">
        <v>23</v>
      </c>
      <c r="AF246" s="467"/>
      <c r="AG246" s="468"/>
      <c r="AH246" s="249">
        <v>0</v>
      </c>
      <c r="AI246" s="456">
        <f t="shared" si="173"/>
        <v>0</v>
      </c>
      <c r="AJ246" s="249">
        <v>0</v>
      </c>
      <c r="AK246" s="456">
        <f t="shared" si="174"/>
        <v>0</v>
      </c>
      <c r="AL246" s="249">
        <v>1</v>
      </c>
      <c r="AM246" s="456">
        <f t="shared" si="175"/>
        <v>440.8</v>
      </c>
      <c r="AN246" s="249">
        <v>1</v>
      </c>
      <c r="AO246" s="456">
        <f t="shared" si="176"/>
        <v>440.8</v>
      </c>
      <c r="AP246" s="249">
        <v>1</v>
      </c>
      <c r="AQ246" s="456">
        <f t="shared" si="177"/>
        <v>440.8</v>
      </c>
      <c r="AR246" s="249">
        <v>1</v>
      </c>
      <c r="AS246" s="456">
        <f t="shared" si="178"/>
        <v>440.8</v>
      </c>
      <c r="AT246" s="249">
        <v>1</v>
      </c>
      <c r="AU246" s="456">
        <f t="shared" si="179"/>
        <v>440.8</v>
      </c>
      <c r="AV246" s="249">
        <v>1</v>
      </c>
      <c r="AW246" s="456">
        <f t="shared" si="180"/>
        <v>440.8</v>
      </c>
      <c r="AX246" s="249">
        <v>1</v>
      </c>
      <c r="AY246" s="456">
        <f t="shared" si="181"/>
        <v>440.8</v>
      </c>
      <c r="AZ246" s="249">
        <v>1</v>
      </c>
      <c r="BA246" s="456">
        <f t="shared" si="182"/>
        <v>440.8</v>
      </c>
      <c r="BB246" s="249">
        <v>1</v>
      </c>
      <c r="BC246" s="456">
        <f t="shared" si="183"/>
        <v>440.8</v>
      </c>
      <c r="BD246" s="249">
        <v>1</v>
      </c>
      <c r="BE246" s="456">
        <f t="shared" si="184"/>
        <v>440.8</v>
      </c>
      <c r="BF246" s="457">
        <f t="shared" si="185"/>
        <v>4408</v>
      </c>
      <c r="BG246" s="457">
        <f t="shared" si="186"/>
        <v>4408.0000000000009</v>
      </c>
      <c r="BH246" s="458" t="b">
        <f t="shared" si="187"/>
        <v>1</v>
      </c>
      <c r="BI246" s="457">
        <f t="shared" si="188"/>
        <v>0</v>
      </c>
      <c r="BJ246" s="459">
        <f t="shared" si="190"/>
        <v>24619109</v>
      </c>
      <c r="BK246" s="460">
        <v>348</v>
      </c>
      <c r="BL246" s="460">
        <v>5</v>
      </c>
      <c r="BM246" s="461">
        <f t="shared" si="191"/>
        <v>1</v>
      </c>
      <c r="BN246" s="461">
        <f t="shared" si="192"/>
        <v>3</v>
      </c>
      <c r="BO246" s="461">
        <f t="shared" si="193"/>
        <v>3</v>
      </c>
      <c r="BP246" s="461">
        <f t="shared" si="194"/>
        <v>3</v>
      </c>
      <c r="BQ246" s="462">
        <f t="shared" si="195"/>
        <v>440.8</v>
      </c>
      <c r="BR246" s="463">
        <f t="shared" si="189"/>
        <v>0</v>
      </c>
      <c r="BS246" s="463">
        <v>0</v>
      </c>
      <c r="BT246" s="463">
        <v>1</v>
      </c>
      <c r="BU246" s="463" t="s">
        <v>139</v>
      </c>
      <c r="BV246" s="463" t="str">
        <f t="shared" si="196"/>
        <v>1</v>
      </c>
      <c r="BW246" s="463" t="str">
        <f t="shared" si="197"/>
        <v>0</v>
      </c>
      <c r="BX246" s="463" t="str">
        <f t="shared" si="198"/>
        <v>0</v>
      </c>
      <c r="BY246" s="463" t="s">
        <v>23</v>
      </c>
      <c r="BZ246" s="457">
        <f t="shared" si="199"/>
        <v>0</v>
      </c>
      <c r="CA246" s="457">
        <f t="shared" si="200"/>
        <v>0</v>
      </c>
      <c r="CB246" s="457">
        <f t="shared" si="201"/>
        <v>440.8</v>
      </c>
      <c r="CC246" s="457">
        <f t="shared" si="202"/>
        <v>440.8</v>
      </c>
      <c r="CD246" s="457">
        <f t="shared" si="203"/>
        <v>440.8</v>
      </c>
      <c r="CE246" s="457">
        <f t="shared" si="204"/>
        <v>440.8</v>
      </c>
      <c r="CF246" s="457">
        <f t="shared" si="205"/>
        <v>440.8</v>
      </c>
      <c r="CG246" s="457">
        <f t="shared" si="206"/>
        <v>440.8</v>
      </c>
      <c r="CH246" s="457">
        <f t="shared" si="207"/>
        <v>440.8</v>
      </c>
      <c r="CI246" s="457">
        <f t="shared" si="208"/>
        <v>440.8</v>
      </c>
      <c r="CJ246" s="387">
        <f t="shared" si="209"/>
        <v>440.8</v>
      </c>
      <c r="CK246" s="387">
        <f t="shared" si="210"/>
        <v>440.8</v>
      </c>
    </row>
    <row r="247" spans="1:89" s="228" customFormat="1" ht="22.8" customHeight="1" x14ac:dyDescent="0.3">
      <c r="B247" s="227">
        <v>164</v>
      </c>
      <c r="C247" s="193">
        <v>294011</v>
      </c>
      <c r="D247" s="161">
        <v>29419049</v>
      </c>
      <c r="E247" s="157" t="s">
        <v>395</v>
      </c>
      <c r="F247" s="229" t="s">
        <v>344</v>
      </c>
      <c r="G247" s="229" t="s">
        <v>345</v>
      </c>
      <c r="H247" s="230" t="s">
        <v>18</v>
      </c>
      <c r="I247" s="227"/>
      <c r="J247" s="230" t="s">
        <v>19</v>
      </c>
      <c r="K247" s="232">
        <f t="shared" si="314"/>
        <v>0</v>
      </c>
      <c r="L247" s="158" t="s">
        <v>232</v>
      </c>
      <c r="M247" s="105">
        <v>0</v>
      </c>
      <c r="N247" s="370">
        <f t="shared" si="211"/>
        <v>1496.4</v>
      </c>
      <c r="O247" s="241">
        <v>1496.4</v>
      </c>
      <c r="P247" s="234">
        <f t="shared" si="162"/>
        <v>0</v>
      </c>
      <c r="Q247" s="160" t="s">
        <v>139</v>
      </c>
      <c r="R247" s="235">
        <f t="shared" si="163"/>
        <v>0</v>
      </c>
      <c r="S247" s="234">
        <f t="shared" si="164"/>
        <v>0</v>
      </c>
      <c r="T247" s="235">
        <f t="shared" si="165"/>
        <v>0</v>
      </c>
      <c r="U247" s="234">
        <f t="shared" si="166"/>
        <v>0</v>
      </c>
      <c r="V247" s="235">
        <f t="shared" si="167"/>
        <v>0</v>
      </c>
      <c r="W247" s="234">
        <f t="shared" si="168"/>
        <v>0</v>
      </c>
      <c r="X247" s="235">
        <f t="shared" si="169"/>
        <v>0</v>
      </c>
      <c r="Y247" s="234">
        <f t="shared" si="170"/>
        <v>0</v>
      </c>
      <c r="Z247" s="234">
        <f t="shared" si="171"/>
        <v>0</v>
      </c>
      <c r="AA247" s="236" t="b">
        <f t="shared" si="172"/>
        <v>1</v>
      </c>
      <c r="AB247" s="230" t="s">
        <v>22</v>
      </c>
      <c r="AC247" s="246"/>
      <c r="AD247" s="227"/>
      <c r="AE247" s="229" t="s">
        <v>23</v>
      </c>
      <c r="AF247" s="247"/>
      <c r="AG247" s="248"/>
      <c r="AH247" s="249">
        <v>0</v>
      </c>
      <c r="AI247" s="373">
        <f t="shared" si="173"/>
        <v>0</v>
      </c>
      <c r="AJ247" s="249">
        <v>0</v>
      </c>
      <c r="AK247" s="373">
        <f t="shared" si="174"/>
        <v>0</v>
      </c>
      <c r="AL247" s="249">
        <v>0</v>
      </c>
      <c r="AM247" s="373">
        <f t="shared" si="175"/>
        <v>0</v>
      </c>
      <c r="AN247" s="249">
        <v>0</v>
      </c>
      <c r="AO247" s="373">
        <f t="shared" si="176"/>
        <v>0</v>
      </c>
      <c r="AP247" s="249">
        <v>0</v>
      </c>
      <c r="AQ247" s="373">
        <f t="shared" si="177"/>
        <v>0</v>
      </c>
      <c r="AR247" s="249">
        <v>0</v>
      </c>
      <c r="AS247" s="373">
        <f t="shared" si="178"/>
        <v>0</v>
      </c>
      <c r="AT247" s="249">
        <v>0</v>
      </c>
      <c r="AU247" s="373">
        <f t="shared" si="179"/>
        <v>0</v>
      </c>
      <c r="AV247" s="249">
        <v>0</v>
      </c>
      <c r="AW247" s="373">
        <f t="shared" si="180"/>
        <v>0</v>
      </c>
      <c r="AX247" s="249">
        <v>0</v>
      </c>
      <c r="AY247" s="373">
        <f t="shared" si="181"/>
        <v>0</v>
      </c>
      <c r="AZ247" s="249">
        <v>0</v>
      </c>
      <c r="BA247" s="373">
        <f t="shared" si="182"/>
        <v>0</v>
      </c>
      <c r="BB247" s="249">
        <v>0</v>
      </c>
      <c r="BC247" s="373">
        <f t="shared" si="183"/>
        <v>0</v>
      </c>
      <c r="BD247" s="249">
        <v>0</v>
      </c>
      <c r="BE247" s="373">
        <f t="shared" si="184"/>
        <v>0</v>
      </c>
      <c r="BF247" s="387">
        <f t="shared" si="185"/>
        <v>0</v>
      </c>
      <c r="BG247" s="387">
        <f t="shared" si="186"/>
        <v>0</v>
      </c>
      <c r="BH247" s="390" t="b">
        <f t="shared" si="187"/>
        <v>1</v>
      </c>
      <c r="BI247" s="387">
        <f t="shared" si="188"/>
        <v>0</v>
      </c>
      <c r="BJ247" s="376">
        <f t="shared" si="190"/>
        <v>29419049</v>
      </c>
      <c r="BK247" s="384">
        <v>348</v>
      </c>
      <c r="BL247" s="384">
        <v>5</v>
      </c>
      <c r="BM247" s="385">
        <f t="shared" si="191"/>
        <v>0</v>
      </c>
      <c r="BN247" s="385">
        <f t="shared" si="192"/>
        <v>0</v>
      </c>
      <c r="BO247" s="385">
        <f t="shared" si="193"/>
        <v>0</v>
      </c>
      <c r="BP247" s="385">
        <f t="shared" si="194"/>
        <v>0</v>
      </c>
      <c r="BQ247" s="386">
        <f t="shared" si="195"/>
        <v>1496.4</v>
      </c>
      <c r="BR247" s="228">
        <f t="shared" si="189"/>
        <v>0</v>
      </c>
      <c r="BS247" s="228">
        <v>0</v>
      </c>
      <c r="BT247" s="228">
        <v>1</v>
      </c>
      <c r="BU247" s="228" t="s">
        <v>139</v>
      </c>
      <c r="BV247" s="228" t="str">
        <f t="shared" si="196"/>
        <v>1</v>
      </c>
      <c r="BW247" s="228" t="str">
        <f t="shared" si="197"/>
        <v>0</v>
      </c>
      <c r="BX247" s="228" t="str">
        <f t="shared" si="198"/>
        <v>0</v>
      </c>
      <c r="BY247" s="228" t="s">
        <v>23</v>
      </c>
      <c r="BZ247" s="387">
        <f t="shared" si="199"/>
        <v>0</v>
      </c>
      <c r="CA247" s="387">
        <f t="shared" si="200"/>
        <v>0</v>
      </c>
      <c r="CB247" s="387">
        <f t="shared" si="201"/>
        <v>0</v>
      </c>
      <c r="CC247" s="387">
        <f t="shared" si="202"/>
        <v>0</v>
      </c>
      <c r="CD247" s="387">
        <f t="shared" si="203"/>
        <v>0</v>
      </c>
      <c r="CE247" s="387">
        <f t="shared" si="204"/>
        <v>0</v>
      </c>
      <c r="CF247" s="387">
        <f t="shared" si="205"/>
        <v>0</v>
      </c>
      <c r="CG247" s="387">
        <f t="shared" si="206"/>
        <v>0</v>
      </c>
      <c r="CH247" s="387">
        <f t="shared" si="207"/>
        <v>0</v>
      </c>
      <c r="CI247" s="387">
        <f t="shared" si="208"/>
        <v>0</v>
      </c>
      <c r="CJ247" s="387">
        <f t="shared" si="209"/>
        <v>0</v>
      </c>
      <c r="CK247" s="387">
        <f t="shared" si="210"/>
        <v>0</v>
      </c>
    </row>
    <row r="248" spans="1:89" s="228" customFormat="1" ht="31.8" customHeight="1" x14ac:dyDescent="0.3">
      <c r="B248" s="227">
        <v>165</v>
      </c>
      <c r="C248" s="193">
        <v>294011</v>
      </c>
      <c r="D248" s="161">
        <v>29410010</v>
      </c>
      <c r="E248" s="157" t="s">
        <v>265</v>
      </c>
      <c r="F248" s="229" t="s">
        <v>344</v>
      </c>
      <c r="G248" s="229" t="s">
        <v>345</v>
      </c>
      <c r="H248" s="230" t="s">
        <v>18</v>
      </c>
      <c r="I248" s="227"/>
      <c r="J248" s="230" t="s">
        <v>19</v>
      </c>
      <c r="K248" s="232">
        <f t="shared" si="314"/>
        <v>0</v>
      </c>
      <c r="L248" s="158" t="s">
        <v>20</v>
      </c>
      <c r="M248" s="105">
        <v>0</v>
      </c>
      <c r="N248" s="370">
        <f t="shared" si="211"/>
        <v>327</v>
      </c>
      <c r="O248" s="241">
        <v>327</v>
      </c>
      <c r="P248" s="234">
        <f t="shared" si="162"/>
        <v>0</v>
      </c>
      <c r="Q248" s="160" t="s">
        <v>139</v>
      </c>
      <c r="R248" s="235">
        <f t="shared" si="163"/>
        <v>0</v>
      </c>
      <c r="S248" s="234">
        <f t="shared" si="164"/>
        <v>0</v>
      </c>
      <c r="T248" s="235">
        <f t="shared" si="165"/>
        <v>0</v>
      </c>
      <c r="U248" s="234">
        <f t="shared" si="166"/>
        <v>0</v>
      </c>
      <c r="V248" s="235">
        <f t="shared" si="167"/>
        <v>0</v>
      </c>
      <c r="W248" s="234">
        <f t="shared" si="168"/>
        <v>0</v>
      </c>
      <c r="X248" s="235">
        <f t="shared" si="169"/>
        <v>0</v>
      </c>
      <c r="Y248" s="234">
        <f t="shared" si="170"/>
        <v>0</v>
      </c>
      <c r="Z248" s="234">
        <f t="shared" si="171"/>
        <v>0</v>
      </c>
      <c r="AA248" s="236" t="b">
        <f t="shared" si="172"/>
        <v>1</v>
      </c>
      <c r="AB248" s="230" t="s">
        <v>22</v>
      </c>
      <c r="AC248" s="246"/>
      <c r="AD248" s="227"/>
      <c r="AE248" s="229" t="s">
        <v>23</v>
      </c>
      <c r="AF248" s="247"/>
      <c r="AG248" s="248"/>
      <c r="AH248" s="249">
        <v>0</v>
      </c>
      <c r="AI248" s="373">
        <f t="shared" si="173"/>
        <v>0</v>
      </c>
      <c r="AJ248" s="249">
        <v>0</v>
      </c>
      <c r="AK248" s="373">
        <f t="shared" si="174"/>
        <v>0</v>
      </c>
      <c r="AL248" s="249">
        <v>0</v>
      </c>
      <c r="AM248" s="373">
        <f t="shared" si="175"/>
        <v>0</v>
      </c>
      <c r="AN248" s="249">
        <v>0</v>
      </c>
      <c r="AO248" s="373">
        <f t="shared" si="176"/>
        <v>0</v>
      </c>
      <c r="AP248" s="249">
        <v>0</v>
      </c>
      <c r="AQ248" s="373">
        <f t="shared" si="177"/>
        <v>0</v>
      </c>
      <c r="AR248" s="249">
        <v>0</v>
      </c>
      <c r="AS248" s="373">
        <f t="shared" si="178"/>
        <v>0</v>
      </c>
      <c r="AT248" s="249">
        <v>0</v>
      </c>
      <c r="AU248" s="373">
        <f t="shared" si="179"/>
        <v>0</v>
      </c>
      <c r="AV248" s="249">
        <v>0</v>
      </c>
      <c r="AW248" s="373">
        <f t="shared" si="180"/>
        <v>0</v>
      </c>
      <c r="AX248" s="249">
        <v>0</v>
      </c>
      <c r="AY248" s="373">
        <f t="shared" si="181"/>
        <v>0</v>
      </c>
      <c r="AZ248" s="249">
        <v>0</v>
      </c>
      <c r="BA248" s="373">
        <f t="shared" si="182"/>
        <v>0</v>
      </c>
      <c r="BB248" s="249">
        <v>0</v>
      </c>
      <c r="BC248" s="373">
        <f t="shared" si="183"/>
        <v>0</v>
      </c>
      <c r="BD248" s="249">
        <v>0</v>
      </c>
      <c r="BE248" s="373">
        <f t="shared" si="184"/>
        <v>0</v>
      </c>
      <c r="BF248" s="387">
        <f t="shared" si="185"/>
        <v>0</v>
      </c>
      <c r="BG248" s="387">
        <f t="shared" si="186"/>
        <v>0</v>
      </c>
      <c r="BH248" s="390" t="b">
        <f t="shared" si="187"/>
        <v>1</v>
      </c>
      <c r="BI248" s="387">
        <f t="shared" si="188"/>
        <v>0</v>
      </c>
      <c r="BJ248" s="376">
        <f t="shared" si="190"/>
        <v>29410010</v>
      </c>
      <c r="BK248" s="384">
        <v>348</v>
      </c>
      <c r="BL248" s="384">
        <v>5</v>
      </c>
      <c r="BM248" s="385">
        <f t="shared" si="191"/>
        <v>0</v>
      </c>
      <c r="BN248" s="385">
        <f t="shared" si="192"/>
        <v>0</v>
      </c>
      <c r="BO248" s="385">
        <f t="shared" si="193"/>
        <v>0</v>
      </c>
      <c r="BP248" s="385">
        <f t="shared" si="194"/>
        <v>0</v>
      </c>
      <c r="BQ248" s="386">
        <f t="shared" si="195"/>
        <v>327</v>
      </c>
      <c r="BR248" s="228">
        <f t="shared" si="189"/>
        <v>0</v>
      </c>
      <c r="BS248" s="228">
        <v>0</v>
      </c>
      <c r="BT248" s="228">
        <v>1</v>
      </c>
      <c r="BU248" s="228" t="s">
        <v>139</v>
      </c>
      <c r="BV248" s="228" t="str">
        <f t="shared" si="196"/>
        <v>1</v>
      </c>
      <c r="BW248" s="228" t="str">
        <f t="shared" si="197"/>
        <v>0</v>
      </c>
      <c r="BX248" s="228" t="str">
        <f t="shared" si="198"/>
        <v>0</v>
      </c>
      <c r="BY248" s="228" t="s">
        <v>23</v>
      </c>
      <c r="BZ248" s="387">
        <f t="shared" si="199"/>
        <v>0</v>
      </c>
      <c r="CA248" s="387">
        <f t="shared" si="200"/>
        <v>0</v>
      </c>
      <c r="CB248" s="387">
        <f t="shared" si="201"/>
        <v>0</v>
      </c>
      <c r="CC248" s="387">
        <f t="shared" si="202"/>
        <v>0</v>
      </c>
      <c r="CD248" s="387">
        <f t="shared" si="203"/>
        <v>0</v>
      </c>
      <c r="CE248" s="387">
        <f t="shared" si="204"/>
        <v>0</v>
      </c>
      <c r="CF248" s="387">
        <f t="shared" si="205"/>
        <v>0</v>
      </c>
      <c r="CG248" s="387">
        <f t="shared" si="206"/>
        <v>0</v>
      </c>
      <c r="CH248" s="387">
        <f t="shared" si="207"/>
        <v>0</v>
      </c>
      <c r="CI248" s="387">
        <f t="shared" si="208"/>
        <v>0</v>
      </c>
      <c r="CJ248" s="387">
        <f t="shared" si="209"/>
        <v>0</v>
      </c>
      <c r="CK248" s="387">
        <f t="shared" si="210"/>
        <v>0</v>
      </c>
    </row>
    <row r="249" spans="1:89" s="228" customFormat="1" ht="25.8" customHeight="1" x14ac:dyDescent="0.3">
      <c r="B249" s="227">
        <v>166</v>
      </c>
      <c r="C249" s="193">
        <v>294011</v>
      </c>
      <c r="D249" s="161">
        <v>29410074</v>
      </c>
      <c r="E249" s="157" t="s">
        <v>266</v>
      </c>
      <c r="F249" s="229" t="s">
        <v>344</v>
      </c>
      <c r="G249" s="229" t="s">
        <v>345</v>
      </c>
      <c r="H249" s="230" t="s">
        <v>18</v>
      </c>
      <c r="I249" s="227"/>
      <c r="J249" s="230" t="s">
        <v>19</v>
      </c>
      <c r="K249" s="232">
        <f t="shared" ref="K249" si="316">R249+T249+V249+X249</f>
        <v>1</v>
      </c>
      <c r="L249" s="158" t="s">
        <v>20</v>
      </c>
      <c r="M249" s="105">
        <v>0</v>
      </c>
      <c r="N249" s="370">
        <f t="shared" ref="N249" si="317">ROUND(O249,2)</f>
        <v>462.93</v>
      </c>
      <c r="O249" s="241">
        <v>462.93</v>
      </c>
      <c r="P249" s="234">
        <f t="shared" ref="P249" si="318">(O249*(M249/100+1))*K249</f>
        <v>462.93</v>
      </c>
      <c r="Q249" s="160" t="s">
        <v>139</v>
      </c>
      <c r="R249" s="235">
        <f t="shared" ref="R249" si="319">AH249+AJ249+AL249</f>
        <v>0</v>
      </c>
      <c r="S249" s="234">
        <f t="shared" ref="S249" si="320">R249*(O249*(M249/100+1))</f>
        <v>0</v>
      </c>
      <c r="T249" s="235">
        <f t="shared" ref="T249" si="321">AN249+AP249+AR249</f>
        <v>1</v>
      </c>
      <c r="U249" s="234">
        <f t="shared" ref="U249" si="322">T249*(O249*(M249/100+1))</f>
        <v>462.93</v>
      </c>
      <c r="V249" s="235">
        <f t="shared" ref="V249" si="323">AT249+AV249+AX249</f>
        <v>0</v>
      </c>
      <c r="W249" s="234">
        <f t="shared" ref="W249" si="324">V249*(O249*(M249/100+1))</f>
        <v>0</v>
      </c>
      <c r="X249" s="235">
        <f t="shared" ref="X249" si="325">AZ249+BB249+BD249</f>
        <v>0</v>
      </c>
      <c r="Y249" s="234">
        <f t="shared" ref="Y249" si="326">X249*(O249*(M249/100+1))</f>
        <v>0</v>
      </c>
      <c r="Z249" s="234">
        <f t="shared" ref="Z249" si="327">S249+U249+W249+Y249</f>
        <v>462.93</v>
      </c>
      <c r="AA249" s="236" t="b">
        <f t="shared" ref="AA249" si="328">K249=(SUM(X249,V249,T249,R249))</f>
        <v>1</v>
      </c>
      <c r="AB249" s="230" t="s">
        <v>22</v>
      </c>
      <c r="AC249" s="246"/>
      <c r="AD249" s="227"/>
      <c r="AE249" s="229" t="s">
        <v>23</v>
      </c>
      <c r="AF249" s="247"/>
      <c r="AG249" s="248"/>
      <c r="AH249" s="249">
        <v>0</v>
      </c>
      <c r="AI249" s="373">
        <f t="shared" ref="AI249" si="329">AH249*(O249*(M249/100+1))</f>
        <v>0</v>
      </c>
      <c r="AJ249" s="249">
        <v>0</v>
      </c>
      <c r="AK249" s="373">
        <f t="shared" ref="AK249" si="330">AJ249*(O249*(M249/100+1))</f>
        <v>0</v>
      </c>
      <c r="AL249" s="249">
        <v>0</v>
      </c>
      <c r="AM249" s="373">
        <f t="shared" ref="AM249" si="331">AL249*(O249*(M249/100+1))</f>
        <v>0</v>
      </c>
      <c r="AN249" s="249">
        <v>1</v>
      </c>
      <c r="AO249" s="373">
        <f t="shared" ref="AO249" si="332">AN249*(O249*(M249/100+1))</f>
        <v>462.93</v>
      </c>
      <c r="AP249" s="249">
        <v>0</v>
      </c>
      <c r="AQ249" s="373">
        <f t="shared" ref="AQ249" si="333">AP249*(O249*(M249/100+1))</f>
        <v>0</v>
      </c>
      <c r="AR249" s="249">
        <v>0</v>
      </c>
      <c r="AS249" s="373">
        <f t="shared" ref="AS249" si="334">AR249*(O249*(M249/100+1))</f>
        <v>0</v>
      </c>
      <c r="AT249" s="249">
        <v>0</v>
      </c>
      <c r="AU249" s="373">
        <f t="shared" ref="AU249" si="335">AT249*(O249*(M249/100+1))</f>
        <v>0</v>
      </c>
      <c r="AV249" s="249">
        <v>0</v>
      </c>
      <c r="AW249" s="373">
        <f t="shared" ref="AW249" si="336">AV249*(O249*(M249/100+1))</f>
        <v>0</v>
      </c>
      <c r="AX249" s="249">
        <v>0</v>
      </c>
      <c r="AY249" s="373">
        <f t="shared" ref="AY249" si="337">AX249*(O249*(M249/100+1))</f>
        <v>0</v>
      </c>
      <c r="AZ249" s="249">
        <v>0</v>
      </c>
      <c r="BA249" s="373">
        <f t="shared" ref="BA249" si="338">AZ249*(O249*(M249/100+1))</f>
        <v>0</v>
      </c>
      <c r="BB249" s="249">
        <v>0</v>
      </c>
      <c r="BC249" s="373">
        <f t="shared" ref="BC249" si="339">BB249*(O249*(M249/100+1))</f>
        <v>0</v>
      </c>
      <c r="BD249" s="249">
        <v>0</v>
      </c>
      <c r="BE249" s="373">
        <f t="shared" ref="BE249" si="340">BD249*(O249*(M249/100+1))</f>
        <v>0</v>
      </c>
      <c r="BF249" s="387">
        <f t="shared" ref="BF249" si="341">SUM(R249,T249,V249,X249)*(O249*(M249/100+1))</f>
        <v>462.93</v>
      </c>
      <c r="BG249" s="387">
        <f t="shared" ref="BG249" si="342">SUM(BE249,BC249,BA249,AY249,AW249,AU249,AS249,AQ249,AO249,AM249,AK249,AI249)</f>
        <v>462.93</v>
      </c>
      <c r="BH249" s="390" t="b">
        <f t="shared" ref="BH249" si="343">BF249=BG249</f>
        <v>1</v>
      </c>
      <c r="BI249" s="387">
        <f t="shared" ref="BI249" si="344">BF249-BG249</f>
        <v>0</v>
      </c>
      <c r="BJ249" s="376">
        <f t="shared" ref="BJ249" si="345">D249</f>
        <v>29410074</v>
      </c>
      <c r="BK249" s="384">
        <v>348</v>
      </c>
      <c r="BL249" s="384">
        <v>5</v>
      </c>
      <c r="BM249" s="385">
        <f t="shared" ref="BM249" si="346">R249</f>
        <v>0</v>
      </c>
      <c r="BN249" s="385">
        <f t="shared" ref="BN249" si="347">T249</f>
        <v>1</v>
      </c>
      <c r="BO249" s="385">
        <f t="shared" ref="BO249" si="348">V249</f>
        <v>0</v>
      </c>
      <c r="BP249" s="385">
        <f t="shared" ref="BP249" si="349">X249</f>
        <v>0</v>
      </c>
      <c r="BQ249" s="386">
        <f t="shared" ref="BQ249" si="350">N249</f>
        <v>462.93</v>
      </c>
      <c r="BR249" s="228">
        <f t="shared" ref="BR249" si="351">M249</f>
        <v>0</v>
      </c>
      <c r="BS249" s="228">
        <v>0</v>
      </c>
      <c r="BT249" s="228">
        <v>1</v>
      </c>
      <c r="BU249" s="228" t="s">
        <v>139</v>
      </c>
      <c r="BV249" s="228" t="str">
        <f t="shared" ref="BV249" si="352">IF(AB249 = "X", "1", "0")</f>
        <v>1</v>
      </c>
      <c r="BW249" s="228" t="str">
        <f t="shared" ref="BW249" si="353">IF(AC249 = "X", "1", "0")</f>
        <v>0</v>
      </c>
      <c r="BX249" s="228" t="str">
        <f t="shared" ref="BX249" si="354">IF(AD249 = "X", "1", "0")</f>
        <v>0</v>
      </c>
      <c r="BY249" s="228" t="s">
        <v>23</v>
      </c>
      <c r="BZ249" s="387">
        <f t="shared" ref="BZ249" si="355">AI249</f>
        <v>0</v>
      </c>
      <c r="CA249" s="387">
        <f t="shared" ref="CA249" si="356">AK249</f>
        <v>0</v>
      </c>
      <c r="CB249" s="387">
        <f t="shared" ref="CB249" si="357">AM249</f>
        <v>0</v>
      </c>
      <c r="CC249" s="387">
        <f t="shared" ref="CC249" si="358">AO249</f>
        <v>462.93</v>
      </c>
      <c r="CD249" s="387">
        <f t="shared" ref="CD249" si="359">AQ249</f>
        <v>0</v>
      </c>
      <c r="CE249" s="387">
        <f t="shared" ref="CE249" si="360">AS249</f>
        <v>0</v>
      </c>
      <c r="CF249" s="387">
        <f t="shared" ref="CF249" si="361">AU249</f>
        <v>0</v>
      </c>
      <c r="CG249" s="387">
        <f t="shared" ref="CG249" si="362">AW249</f>
        <v>0</v>
      </c>
      <c r="CH249" s="387">
        <f t="shared" ref="CH249" si="363">AY249</f>
        <v>0</v>
      </c>
      <c r="CI249" s="387">
        <f t="shared" ref="CI249" si="364">BA249</f>
        <v>0</v>
      </c>
      <c r="CJ249" s="387">
        <f t="shared" ref="CJ249" si="365">BC249</f>
        <v>0</v>
      </c>
      <c r="CK249" s="387">
        <f t="shared" ref="CK249" si="366">BE249</f>
        <v>0</v>
      </c>
    </row>
    <row r="250" spans="1:89" s="228" customFormat="1" ht="27.6" customHeight="1" x14ac:dyDescent="0.3">
      <c r="B250" s="227">
        <v>166</v>
      </c>
      <c r="C250" s="193">
        <v>294011</v>
      </c>
      <c r="D250" s="161">
        <v>29410074</v>
      </c>
      <c r="E250" s="157" t="s">
        <v>266</v>
      </c>
      <c r="F250" s="229" t="s">
        <v>344</v>
      </c>
      <c r="G250" s="229" t="s">
        <v>345</v>
      </c>
      <c r="H250" s="230" t="s">
        <v>18</v>
      </c>
      <c r="I250" s="227"/>
      <c r="J250" s="230" t="s">
        <v>19</v>
      </c>
      <c r="K250" s="232">
        <f t="shared" si="314"/>
        <v>2</v>
      </c>
      <c r="L250" s="158" t="s">
        <v>20</v>
      </c>
      <c r="M250" s="105">
        <v>0</v>
      </c>
      <c r="N250" s="370">
        <f t="shared" si="211"/>
        <v>465</v>
      </c>
      <c r="O250" s="241">
        <v>465</v>
      </c>
      <c r="P250" s="234">
        <f t="shared" si="162"/>
        <v>930</v>
      </c>
      <c r="Q250" s="160" t="s">
        <v>139</v>
      </c>
      <c r="R250" s="235">
        <f t="shared" si="163"/>
        <v>2</v>
      </c>
      <c r="S250" s="234">
        <f t="shared" si="164"/>
        <v>930</v>
      </c>
      <c r="T250" s="235">
        <f t="shared" si="165"/>
        <v>0</v>
      </c>
      <c r="U250" s="234">
        <f t="shared" si="166"/>
        <v>0</v>
      </c>
      <c r="V250" s="235">
        <f t="shared" si="167"/>
        <v>0</v>
      </c>
      <c r="W250" s="234">
        <f t="shared" si="168"/>
        <v>0</v>
      </c>
      <c r="X250" s="235">
        <f t="shared" si="169"/>
        <v>0</v>
      </c>
      <c r="Y250" s="234">
        <f t="shared" si="170"/>
        <v>0</v>
      </c>
      <c r="Z250" s="234">
        <f t="shared" si="171"/>
        <v>930</v>
      </c>
      <c r="AA250" s="236" t="b">
        <f t="shared" si="172"/>
        <v>1</v>
      </c>
      <c r="AB250" s="230" t="s">
        <v>22</v>
      </c>
      <c r="AC250" s="246"/>
      <c r="AD250" s="227"/>
      <c r="AE250" s="229" t="s">
        <v>23</v>
      </c>
      <c r="AF250" s="247"/>
      <c r="AG250" s="248"/>
      <c r="AH250" s="249">
        <v>0</v>
      </c>
      <c r="AI250" s="373">
        <f t="shared" si="173"/>
        <v>0</v>
      </c>
      <c r="AJ250" s="249">
        <v>2</v>
      </c>
      <c r="AK250" s="373">
        <f t="shared" si="174"/>
        <v>930</v>
      </c>
      <c r="AL250" s="249">
        <v>0</v>
      </c>
      <c r="AM250" s="373">
        <f t="shared" si="175"/>
        <v>0</v>
      </c>
      <c r="AN250" s="249">
        <v>0</v>
      </c>
      <c r="AO250" s="373">
        <f t="shared" si="176"/>
        <v>0</v>
      </c>
      <c r="AP250" s="249">
        <v>0</v>
      </c>
      <c r="AQ250" s="373">
        <f t="shared" si="177"/>
        <v>0</v>
      </c>
      <c r="AR250" s="249">
        <v>0</v>
      </c>
      <c r="AS250" s="373">
        <f t="shared" si="178"/>
        <v>0</v>
      </c>
      <c r="AT250" s="249">
        <v>0</v>
      </c>
      <c r="AU250" s="373">
        <f t="shared" si="179"/>
        <v>0</v>
      </c>
      <c r="AV250" s="249">
        <v>0</v>
      </c>
      <c r="AW250" s="373">
        <f t="shared" si="180"/>
        <v>0</v>
      </c>
      <c r="AX250" s="249">
        <v>0</v>
      </c>
      <c r="AY250" s="373">
        <f t="shared" si="181"/>
        <v>0</v>
      </c>
      <c r="AZ250" s="249">
        <v>0</v>
      </c>
      <c r="BA250" s="373">
        <f t="shared" si="182"/>
        <v>0</v>
      </c>
      <c r="BB250" s="249">
        <v>0</v>
      </c>
      <c r="BC250" s="373">
        <f t="shared" si="183"/>
        <v>0</v>
      </c>
      <c r="BD250" s="249">
        <v>0</v>
      </c>
      <c r="BE250" s="373">
        <f t="shared" si="184"/>
        <v>0</v>
      </c>
      <c r="BF250" s="387">
        <f t="shared" si="185"/>
        <v>930</v>
      </c>
      <c r="BG250" s="387">
        <f t="shared" si="186"/>
        <v>930</v>
      </c>
      <c r="BH250" s="390" t="b">
        <f t="shared" si="187"/>
        <v>1</v>
      </c>
      <c r="BI250" s="387">
        <f t="shared" si="188"/>
        <v>0</v>
      </c>
      <c r="BJ250" s="376">
        <f t="shared" si="190"/>
        <v>29410074</v>
      </c>
      <c r="BK250" s="384">
        <v>348</v>
      </c>
      <c r="BL250" s="384">
        <v>5</v>
      </c>
      <c r="BM250" s="385">
        <f t="shared" si="191"/>
        <v>2</v>
      </c>
      <c r="BN250" s="385">
        <f t="shared" si="192"/>
        <v>0</v>
      </c>
      <c r="BO250" s="385">
        <f t="shared" si="193"/>
        <v>0</v>
      </c>
      <c r="BP250" s="385">
        <f t="shared" si="194"/>
        <v>0</v>
      </c>
      <c r="BQ250" s="386">
        <f t="shared" si="195"/>
        <v>465</v>
      </c>
      <c r="BR250" s="228">
        <f t="shared" si="189"/>
        <v>0</v>
      </c>
      <c r="BS250" s="228">
        <v>0</v>
      </c>
      <c r="BT250" s="228">
        <v>1</v>
      </c>
      <c r="BU250" s="228" t="s">
        <v>139</v>
      </c>
      <c r="BV250" s="228" t="str">
        <f t="shared" si="196"/>
        <v>1</v>
      </c>
      <c r="BW250" s="228" t="str">
        <f t="shared" si="197"/>
        <v>0</v>
      </c>
      <c r="BX250" s="228" t="str">
        <f t="shared" si="198"/>
        <v>0</v>
      </c>
      <c r="BY250" s="228" t="s">
        <v>23</v>
      </c>
      <c r="BZ250" s="387">
        <f t="shared" si="199"/>
        <v>0</v>
      </c>
      <c r="CA250" s="387">
        <f t="shared" si="200"/>
        <v>930</v>
      </c>
      <c r="CB250" s="387">
        <f t="shared" si="201"/>
        <v>0</v>
      </c>
      <c r="CC250" s="387">
        <f t="shared" si="202"/>
        <v>0</v>
      </c>
      <c r="CD250" s="387">
        <f t="shared" si="203"/>
        <v>0</v>
      </c>
      <c r="CE250" s="387">
        <f t="shared" si="204"/>
        <v>0</v>
      </c>
      <c r="CF250" s="387">
        <f t="shared" si="205"/>
        <v>0</v>
      </c>
      <c r="CG250" s="387">
        <f t="shared" si="206"/>
        <v>0</v>
      </c>
      <c r="CH250" s="387">
        <f t="shared" si="207"/>
        <v>0</v>
      </c>
      <c r="CI250" s="387">
        <f t="shared" si="208"/>
        <v>0</v>
      </c>
      <c r="CJ250" s="387">
        <f t="shared" si="209"/>
        <v>0</v>
      </c>
      <c r="CK250" s="387">
        <f t="shared" si="210"/>
        <v>0</v>
      </c>
    </row>
    <row r="251" spans="1:89" s="228" customFormat="1" ht="40.799999999999997" customHeight="1" x14ac:dyDescent="0.3">
      <c r="B251" s="227">
        <v>167</v>
      </c>
      <c r="C251" s="193">
        <v>294011</v>
      </c>
      <c r="D251" s="161">
        <v>29419013</v>
      </c>
      <c r="E251" s="157" t="s">
        <v>267</v>
      </c>
      <c r="F251" s="229" t="s">
        <v>344</v>
      </c>
      <c r="G251" s="229" t="s">
        <v>345</v>
      </c>
      <c r="H251" s="230" t="s">
        <v>18</v>
      </c>
      <c r="I251" s="227"/>
      <c r="J251" s="230" t="s">
        <v>19</v>
      </c>
      <c r="K251" s="232">
        <f t="shared" si="314"/>
        <v>1</v>
      </c>
      <c r="L251" s="158" t="s">
        <v>20</v>
      </c>
      <c r="M251" s="105">
        <v>0</v>
      </c>
      <c r="N251" s="370">
        <f t="shared" si="211"/>
        <v>380</v>
      </c>
      <c r="O251" s="241">
        <v>380</v>
      </c>
      <c r="P251" s="234">
        <f t="shared" si="162"/>
        <v>380</v>
      </c>
      <c r="Q251" s="160" t="s">
        <v>139</v>
      </c>
      <c r="R251" s="235">
        <f t="shared" si="163"/>
        <v>0</v>
      </c>
      <c r="S251" s="234">
        <f t="shared" si="164"/>
        <v>0</v>
      </c>
      <c r="T251" s="235">
        <f t="shared" si="165"/>
        <v>1</v>
      </c>
      <c r="U251" s="234">
        <f t="shared" si="166"/>
        <v>380</v>
      </c>
      <c r="V251" s="235">
        <f t="shared" si="167"/>
        <v>0</v>
      </c>
      <c r="W251" s="234">
        <f t="shared" si="168"/>
        <v>0</v>
      </c>
      <c r="X251" s="235">
        <f t="shared" si="169"/>
        <v>0</v>
      </c>
      <c r="Y251" s="234">
        <f t="shared" si="170"/>
        <v>0</v>
      </c>
      <c r="Z251" s="234">
        <f t="shared" si="171"/>
        <v>380</v>
      </c>
      <c r="AA251" s="236" t="b">
        <f t="shared" si="172"/>
        <v>1</v>
      </c>
      <c r="AB251" s="230" t="s">
        <v>22</v>
      </c>
      <c r="AC251" s="246"/>
      <c r="AD251" s="227"/>
      <c r="AE251" s="229" t="s">
        <v>23</v>
      </c>
      <c r="AF251" s="247"/>
      <c r="AG251" s="248"/>
      <c r="AH251" s="249">
        <v>0</v>
      </c>
      <c r="AI251" s="373">
        <f t="shared" si="173"/>
        <v>0</v>
      </c>
      <c r="AJ251" s="249">
        <v>0</v>
      </c>
      <c r="AK251" s="373">
        <f t="shared" si="174"/>
        <v>0</v>
      </c>
      <c r="AL251" s="249">
        <v>0</v>
      </c>
      <c r="AM251" s="373">
        <f t="shared" si="175"/>
        <v>0</v>
      </c>
      <c r="AN251" s="249">
        <v>1</v>
      </c>
      <c r="AO251" s="373">
        <f t="shared" si="176"/>
        <v>380</v>
      </c>
      <c r="AP251" s="249">
        <v>0</v>
      </c>
      <c r="AQ251" s="373">
        <f t="shared" si="177"/>
        <v>0</v>
      </c>
      <c r="AR251" s="249">
        <v>0</v>
      </c>
      <c r="AS251" s="373">
        <f t="shared" si="178"/>
        <v>0</v>
      </c>
      <c r="AT251" s="249">
        <v>0</v>
      </c>
      <c r="AU251" s="373">
        <f t="shared" si="179"/>
        <v>0</v>
      </c>
      <c r="AV251" s="249">
        <v>0</v>
      </c>
      <c r="AW251" s="373">
        <f t="shared" si="180"/>
        <v>0</v>
      </c>
      <c r="AX251" s="249">
        <v>0</v>
      </c>
      <c r="AY251" s="373">
        <f t="shared" si="181"/>
        <v>0</v>
      </c>
      <c r="AZ251" s="249">
        <v>0</v>
      </c>
      <c r="BA251" s="373">
        <f t="shared" si="182"/>
        <v>0</v>
      </c>
      <c r="BB251" s="249">
        <v>0</v>
      </c>
      <c r="BC251" s="373">
        <f t="shared" si="183"/>
        <v>0</v>
      </c>
      <c r="BD251" s="249">
        <v>0</v>
      </c>
      <c r="BE251" s="373">
        <f t="shared" si="184"/>
        <v>0</v>
      </c>
      <c r="BF251" s="387">
        <f t="shared" si="185"/>
        <v>380</v>
      </c>
      <c r="BG251" s="387">
        <f t="shared" si="186"/>
        <v>380</v>
      </c>
      <c r="BH251" s="390" t="b">
        <f t="shared" si="187"/>
        <v>1</v>
      </c>
      <c r="BI251" s="387">
        <f t="shared" si="188"/>
        <v>0</v>
      </c>
      <c r="BJ251" s="376">
        <f t="shared" si="190"/>
        <v>29419013</v>
      </c>
      <c r="BK251" s="384">
        <v>348</v>
      </c>
      <c r="BL251" s="384">
        <v>5</v>
      </c>
      <c r="BM251" s="385">
        <f t="shared" si="191"/>
        <v>0</v>
      </c>
      <c r="BN251" s="385">
        <f t="shared" si="192"/>
        <v>1</v>
      </c>
      <c r="BO251" s="385">
        <f t="shared" si="193"/>
        <v>0</v>
      </c>
      <c r="BP251" s="385">
        <f t="shared" si="194"/>
        <v>0</v>
      </c>
      <c r="BQ251" s="386">
        <f t="shared" si="195"/>
        <v>380</v>
      </c>
      <c r="BR251" s="228">
        <f t="shared" si="189"/>
        <v>0</v>
      </c>
      <c r="BS251" s="228">
        <v>0</v>
      </c>
      <c r="BT251" s="228">
        <v>1</v>
      </c>
      <c r="BU251" s="228" t="s">
        <v>139</v>
      </c>
      <c r="BV251" s="228" t="str">
        <f t="shared" si="196"/>
        <v>1</v>
      </c>
      <c r="BW251" s="228" t="str">
        <f t="shared" si="197"/>
        <v>0</v>
      </c>
      <c r="BX251" s="228" t="str">
        <f t="shared" si="198"/>
        <v>0</v>
      </c>
      <c r="BY251" s="228" t="s">
        <v>23</v>
      </c>
      <c r="BZ251" s="387">
        <f t="shared" si="199"/>
        <v>0</v>
      </c>
      <c r="CA251" s="387">
        <f t="shared" si="200"/>
        <v>0</v>
      </c>
      <c r="CB251" s="387">
        <f t="shared" si="201"/>
        <v>0</v>
      </c>
      <c r="CC251" s="387">
        <f t="shared" si="202"/>
        <v>380</v>
      </c>
      <c r="CD251" s="387">
        <f t="shared" si="203"/>
        <v>0</v>
      </c>
      <c r="CE251" s="387">
        <f t="shared" si="204"/>
        <v>0</v>
      </c>
      <c r="CF251" s="387">
        <f t="shared" si="205"/>
        <v>0</v>
      </c>
      <c r="CG251" s="387">
        <f t="shared" si="206"/>
        <v>0</v>
      </c>
      <c r="CH251" s="387">
        <f t="shared" si="207"/>
        <v>0</v>
      </c>
      <c r="CI251" s="387">
        <f t="shared" si="208"/>
        <v>0</v>
      </c>
      <c r="CJ251" s="387">
        <f t="shared" si="209"/>
        <v>0</v>
      </c>
      <c r="CK251" s="387">
        <f t="shared" si="210"/>
        <v>0</v>
      </c>
    </row>
    <row r="252" spans="1:89" s="228" customFormat="1" ht="34.200000000000003" customHeight="1" x14ac:dyDescent="0.3">
      <c r="B252" s="227">
        <v>168</v>
      </c>
      <c r="C252" s="193">
        <v>294011</v>
      </c>
      <c r="D252" s="161">
        <v>21411046</v>
      </c>
      <c r="E252" s="157" t="s">
        <v>268</v>
      </c>
      <c r="F252" s="229" t="s">
        <v>344</v>
      </c>
      <c r="G252" s="229" t="s">
        <v>345</v>
      </c>
      <c r="H252" s="230" t="s">
        <v>18</v>
      </c>
      <c r="I252" s="227"/>
      <c r="J252" s="230" t="s">
        <v>19</v>
      </c>
      <c r="K252" s="232">
        <f t="shared" ref="K252" si="367">R252+T252+V252+X252</f>
        <v>9</v>
      </c>
      <c r="L252" s="158" t="s">
        <v>20</v>
      </c>
      <c r="M252" s="105">
        <v>0</v>
      </c>
      <c r="N252" s="370">
        <f t="shared" ref="N252" si="368">ROUND(O252,2)</f>
        <v>154.31</v>
      </c>
      <c r="O252" s="241">
        <v>154.31</v>
      </c>
      <c r="P252" s="234">
        <f t="shared" ref="P252" si="369">(O252*(M252/100+1))*K252</f>
        <v>1388.79</v>
      </c>
      <c r="Q252" s="160" t="s">
        <v>139</v>
      </c>
      <c r="R252" s="235">
        <f t="shared" ref="R252" si="370">AH252+AJ252+AL252</f>
        <v>0</v>
      </c>
      <c r="S252" s="234">
        <f t="shared" ref="S252" si="371">R252*(O252*(M252/100+1))</f>
        <v>0</v>
      </c>
      <c r="T252" s="235">
        <f t="shared" ref="T252" si="372">AN252+AP252+AR252</f>
        <v>3</v>
      </c>
      <c r="U252" s="234">
        <f t="shared" ref="U252" si="373">T252*(O252*(M252/100+1))</f>
        <v>462.93</v>
      </c>
      <c r="V252" s="235">
        <f t="shared" ref="V252" si="374">AT252+AV252+AX252</f>
        <v>3</v>
      </c>
      <c r="W252" s="234">
        <f t="shared" ref="W252" si="375">V252*(O252*(M252/100+1))</f>
        <v>462.93</v>
      </c>
      <c r="X252" s="235">
        <f t="shared" ref="X252" si="376">AZ252+BB252+BD252</f>
        <v>3</v>
      </c>
      <c r="Y252" s="234">
        <f t="shared" ref="Y252" si="377">X252*(O252*(M252/100+1))</f>
        <v>462.93</v>
      </c>
      <c r="Z252" s="234">
        <f t="shared" ref="Z252" si="378">S252+U252+W252+Y252</f>
        <v>1388.79</v>
      </c>
      <c r="AA252" s="236" t="b">
        <f t="shared" ref="AA252" si="379">K252=(SUM(X252,V252,T252,R252))</f>
        <v>1</v>
      </c>
      <c r="AB252" s="230" t="s">
        <v>22</v>
      </c>
      <c r="AC252" s="246"/>
      <c r="AD252" s="227"/>
      <c r="AE252" s="229" t="s">
        <v>23</v>
      </c>
      <c r="AF252" s="247"/>
      <c r="AG252" s="248"/>
      <c r="AH252" s="249">
        <v>0</v>
      </c>
      <c r="AI252" s="373">
        <f t="shared" ref="AI252" si="380">AH252*(O252*(M252/100+1))</f>
        <v>0</v>
      </c>
      <c r="AJ252" s="249">
        <v>0</v>
      </c>
      <c r="AK252" s="373">
        <f t="shared" ref="AK252" si="381">AJ252*(O252*(M252/100+1))</f>
        <v>0</v>
      </c>
      <c r="AL252" s="249">
        <v>0</v>
      </c>
      <c r="AM252" s="373">
        <f t="shared" ref="AM252" si="382">AL252*(O252*(M252/100+1))</f>
        <v>0</v>
      </c>
      <c r="AN252" s="249">
        <v>1</v>
      </c>
      <c r="AO252" s="373">
        <f t="shared" ref="AO252" si="383">AN252*(O252*(M252/100+1))</f>
        <v>154.31</v>
      </c>
      <c r="AP252" s="249">
        <v>1</v>
      </c>
      <c r="AQ252" s="373">
        <f t="shared" ref="AQ252" si="384">AP252*(O252*(M252/100+1))</f>
        <v>154.31</v>
      </c>
      <c r="AR252" s="249">
        <v>1</v>
      </c>
      <c r="AS252" s="373">
        <f t="shared" ref="AS252" si="385">AR252*(O252*(M252/100+1))</f>
        <v>154.31</v>
      </c>
      <c r="AT252" s="249">
        <v>1</v>
      </c>
      <c r="AU252" s="373">
        <f t="shared" ref="AU252" si="386">AT252*(O252*(M252/100+1))</f>
        <v>154.31</v>
      </c>
      <c r="AV252" s="249">
        <v>1</v>
      </c>
      <c r="AW252" s="373">
        <f t="shared" ref="AW252" si="387">AV252*(O252*(M252/100+1))</f>
        <v>154.31</v>
      </c>
      <c r="AX252" s="249">
        <v>1</v>
      </c>
      <c r="AY252" s="373">
        <f t="shared" ref="AY252" si="388">AX252*(O252*(M252/100+1))</f>
        <v>154.31</v>
      </c>
      <c r="AZ252" s="249">
        <v>1</v>
      </c>
      <c r="BA252" s="373">
        <f t="shared" ref="BA252" si="389">AZ252*(O252*(M252/100+1))</f>
        <v>154.31</v>
      </c>
      <c r="BB252" s="249">
        <v>1</v>
      </c>
      <c r="BC252" s="373">
        <f t="shared" ref="BC252" si="390">BB252*(O252*(M252/100+1))</f>
        <v>154.31</v>
      </c>
      <c r="BD252" s="249">
        <v>1</v>
      </c>
      <c r="BE252" s="373">
        <f t="shared" ref="BE252" si="391">BD252*(O252*(M252/100+1))</f>
        <v>154.31</v>
      </c>
      <c r="BF252" s="387">
        <f t="shared" ref="BF252" si="392">SUM(R252,T252,V252,X252)*(O252*(M252/100+1))</f>
        <v>1388.79</v>
      </c>
      <c r="BG252" s="387">
        <f t="shared" ref="BG252" si="393">SUM(BE252,BC252,BA252,AY252,AW252,AU252,AS252,AQ252,AO252,AM252,AK252,AI252)</f>
        <v>1388.7899999999997</v>
      </c>
      <c r="BH252" s="390" t="b">
        <f t="shared" ref="BH252" si="394">BF252=BG252</f>
        <v>1</v>
      </c>
      <c r="BI252" s="387">
        <f t="shared" ref="BI252" si="395">BF252-BG252</f>
        <v>0</v>
      </c>
      <c r="BJ252" s="376">
        <f t="shared" ref="BJ252" si="396">D252</f>
        <v>21411046</v>
      </c>
      <c r="BK252" s="384">
        <v>348</v>
      </c>
      <c r="BL252" s="384">
        <v>5</v>
      </c>
      <c r="BM252" s="385">
        <f t="shared" ref="BM252" si="397">R252</f>
        <v>0</v>
      </c>
      <c r="BN252" s="385">
        <f t="shared" ref="BN252" si="398">T252</f>
        <v>3</v>
      </c>
      <c r="BO252" s="385">
        <f t="shared" ref="BO252" si="399">V252</f>
        <v>3</v>
      </c>
      <c r="BP252" s="385">
        <f t="shared" ref="BP252" si="400">X252</f>
        <v>3</v>
      </c>
      <c r="BQ252" s="386">
        <f t="shared" ref="BQ252" si="401">N252</f>
        <v>154.31</v>
      </c>
      <c r="BR252" s="228">
        <f t="shared" ref="BR252" si="402">M252</f>
        <v>0</v>
      </c>
      <c r="BS252" s="228">
        <v>0</v>
      </c>
      <c r="BT252" s="228">
        <v>1</v>
      </c>
      <c r="BU252" s="228" t="s">
        <v>139</v>
      </c>
      <c r="BV252" s="228" t="str">
        <f t="shared" ref="BV252" si="403">IF(AB252 = "X", "1", "0")</f>
        <v>1</v>
      </c>
      <c r="BW252" s="228" t="str">
        <f t="shared" ref="BW252" si="404">IF(AC252 = "X", "1", "0")</f>
        <v>0</v>
      </c>
      <c r="BX252" s="228" t="str">
        <f t="shared" ref="BX252" si="405">IF(AD252 = "X", "1", "0")</f>
        <v>0</v>
      </c>
      <c r="BY252" s="228" t="s">
        <v>23</v>
      </c>
      <c r="BZ252" s="387">
        <f t="shared" ref="BZ252" si="406">AI252</f>
        <v>0</v>
      </c>
      <c r="CA252" s="387">
        <f t="shared" ref="CA252" si="407">AK252</f>
        <v>0</v>
      </c>
      <c r="CB252" s="387">
        <f t="shared" ref="CB252" si="408">AM252</f>
        <v>0</v>
      </c>
      <c r="CC252" s="387">
        <f t="shared" ref="CC252" si="409">AO252</f>
        <v>154.31</v>
      </c>
      <c r="CD252" s="387">
        <f t="shared" ref="CD252" si="410">AQ252</f>
        <v>154.31</v>
      </c>
      <c r="CE252" s="387">
        <f t="shared" ref="CE252" si="411">AS252</f>
        <v>154.31</v>
      </c>
      <c r="CF252" s="387">
        <f t="shared" ref="CF252" si="412">AU252</f>
        <v>154.31</v>
      </c>
      <c r="CG252" s="387">
        <f t="shared" ref="CG252" si="413">AW252</f>
        <v>154.31</v>
      </c>
      <c r="CH252" s="387">
        <f t="shared" ref="CH252" si="414">AY252</f>
        <v>154.31</v>
      </c>
      <c r="CI252" s="387">
        <f t="shared" ref="CI252" si="415">BA252</f>
        <v>154.31</v>
      </c>
      <c r="CJ252" s="387">
        <f t="shared" ref="CJ252" si="416">BC252</f>
        <v>154.31</v>
      </c>
      <c r="CK252" s="387">
        <f t="shared" ref="CK252" si="417">BE252</f>
        <v>154.31</v>
      </c>
    </row>
    <row r="253" spans="1:89" s="228" customFormat="1" ht="22.8" customHeight="1" x14ac:dyDescent="0.3">
      <c r="B253" s="227">
        <v>168</v>
      </c>
      <c r="C253" s="193">
        <v>294011</v>
      </c>
      <c r="D253" s="161">
        <v>21411046</v>
      </c>
      <c r="E253" s="157" t="s">
        <v>268</v>
      </c>
      <c r="F253" s="229" t="s">
        <v>344</v>
      </c>
      <c r="G253" s="229" t="s">
        <v>345</v>
      </c>
      <c r="H253" s="230" t="s">
        <v>18</v>
      </c>
      <c r="I253" s="227"/>
      <c r="J253" s="230" t="s">
        <v>19</v>
      </c>
      <c r="K253" s="232">
        <f t="shared" si="314"/>
        <v>9</v>
      </c>
      <c r="L253" s="158" t="s">
        <v>20</v>
      </c>
      <c r="M253" s="105">
        <v>0</v>
      </c>
      <c r="N253" s="370">
        <f t="shared" si="211"/>
        <v>197.2</v>
      </c>
      <c r="O253" s="241">
        <v>197.2</v>
      </c>
      <c r="P253" s="234">
        <f t="shared" si="162"/>
        <v>1774.8</v>
      </c>
      <c r="Q253" s="160" t="s">
        <v>139</v>
      </c>
      <c r="R253" s="235">
        <f t="shared" si="163"/>
        <v>1</v>
      </c>
      <c r="S253" s="234">
        <f t="shared" si="164"/>
        <v>197.2</v>
      </c>
      <c r="T253" s="235">
        <f t="shared" si="165"/>
        <v>2</v>
      </c>
      <c r="U253" s="234">
        <f t="shared" si="166"/>
        <v>394.4</v>
      </c>
      <c r="V253" s="235">
        <f t="shared" si="167"/>
        <v>3</v>
      </c>
      <c r="W253" s="234">
        <f t="shared" si="168"/>
        <v>591.59999999999991</v>
      </c>
      <c r="X253" s="235">
        <f t="shared" si="169"/>
        <v>3</v>
      </c>
      <c r="Y253" s="234">
        <f t="shared" si="170"/>
        <v>591.59999999999991</v>
      </c>
      <c r="Z253" s="234">
        <f t="shared" si="171"/>
        <v>1774.7999999999997</v>
      </c>
      <c r="AA253" s="236" t="b">
        <f t="shared" si="172"/>
        <v>1</v>
      </c>
      <c r="AB253" s="230" t="s">
        <v>22</v>
      </c>
      <c r="AC253" s="246"/>
      <c r="AD253" s="227"/>
      <c r="AE253" s="229" t="s">
        <v>23</v>
      </c>
      <c r="AF253" s="247"/>
      <c r="AG253" s="248"/>
      <c r="AH253" s="249">
        <v>0</v>
      </c>
      <c r="AI253" s="373">
        <f t="shared" si="173"/>
        <v>0</v>
      </c>
      <c r="AJ253" s="249">
        <v>0</v>
      </c>
      <c r="AK253" s="373">
        <f t="shared" si="174"/>
        <v>0</v>
      </c>
      <c r="AL253" s="249">
        <v>1</v>
      </c>
      <c r="AM253" s="373">
        <f t="shared" si="175"/>
        <v>197.2</v>
      </c>
      <c r="AN253" s="249">
        <v>0</v>
      </c>
      <c r="AO253" s="373">
        <f t="shared" si="176"/>
        <v>0</v>
      </c>
      <c r="AP253" s="249">
        <v>1</v>
      </c>
      <c r="AQ253" s="373">
        <f t="shared" si="177"/>
        <v>197.2</v>
      </c>
      <c r="AR253" s="249">
        <v>1</v>
      </c>
      <c r="AS253" s="373">
        <f t="shared" si="178"/>
        <v>197.2</v>
      </c>
      <c r="AT253" s="249">
        <v>1</v>
      </c>
      <c r="AU253" s="373">
        <f t="shared" si="179"/>
        <v>197.2</v>
      </c>
      <c r="AV253" s="249">
        <v>1</v>
      </c>
      <c r="AW253" s="373">
        <f t="shared" si="180"/>
        <v>197.2</v>
      </c>
      <c r="AX253" s="249">
        <v>1</v>
      </c>
      <c r="AY253" s="373">
        <f t="shared" si="181"/>
        <v>197.2</v>
      </c>
      <c r="AZ253" s="249">
        <v>1</v>
      </c>
      <c r="BA253" s="373">
        <f t="shared" si="182"/>
        <v>197.2</v>
      </c>
      <c r="BB253" s="249">
        <v>1</v>
      </c>
      <c r="BC253" s="373">
        <f t="shared" si="183"/>
        <v>197.2</v>
      </c>
      <c r="BD253" s="249">
        <v>1</v>
      </c>
      <c r="BE253" s="373">
        <f t="shared" si="184"/>
        <v>197.2</v>
      </c>
      <c r="BF253" s="387">
        <f t="shared" si="185"/>
        <v>1774.8</v>
      </c>
      <c r="BG253" s="387">
        <f t="shared" si="186"/>
        <v>1774.8000000000002</v>
      </c>
      <c r="BH253" s="390" t="b">
        <f t="shared" si="187"/>
        <v>1</v>
      </c>
      <c r="BI253" s="387">
        <f t="shared" si="188"/>
        <v>0</v>
      </c>
      <c r="BJ253" s="376">
        <f t="shared" si="190"/>
        <v>21411046</v>
      </c>
      <c r="BK253" s="384">
        <v>348</v>
      </c>
      <c r="BL253" s="384">
        <v>5</v>
      </c>
      <c r="BM253" s="385">
        <f t="shared" si="191"/>
        <v>1</v>
      </c>
      <c r="BN253" s="385">
        <f t="shared" si="192"/>
        <v>2</v>
      </c>
      <c r="BO253" s="385">
        <f t="shared" si="193"/>
        <v>3</v>
      </c>
      <c r="BP253" s="385">
        <f t="shared" si="194"/>
        <v>3</v>
      </c>
      <c r="BQ253" s="386">
        <f t="shared" si="195"/>
        <v>197.2</v>
      </c>
      <c r="BR253" s="228">
        <f t="shared" si="189"/>
        <v>0</v>
      </c>
      <c r="BS253" s="228">
        <v>0</v>
      </c>
      <c r="BT253" s="228">
        <v>1</v>
      </c>
      <c r="BU253" s="228" t="s">
        <v>139</v>
      </c>
      <c r="BV253" s="228" t="str">
        <f t="shared" si="196"/>
        <v>1</v>
      </c>
      <c r="BW253" s="228" t="str">
        <f t="shared" si="197"/>
        <v>0</v>
      </c>
      <c r="BX253" s="228" t="str">
        <f t="shared" si="198"/>
        <v>0</v>
      </c>
      <c r="BY253" s="228" t="s">
        <v>23</v>
      </c>
      <c r="BZ253" s="387">
        <f t="shared" si="199"/>
        <v>0</v>
      </c>
      <c r="CA253" s="387">
        <f t="shared" si="200"/>
        <v>0</v>
      </c>
      <c r="CB253" s="387">
        <f t="shared" si="201"/>
        <v>197.2</v>
      </c>
      <c r="CC253" s="387">
        <f t="shared" si="202"/>
        <v>0</v>
      </c>
      <c r="CD253" s="387">
        <f t="shared" si="203"/>
        <v>197.2</v>
      </c>
      <c r="CE253" s="387">
        <f t="shared" si="204"/>
        <v>197.2</v>
      </c>
      <c r="CF253" s="387">
        <f t="shared" si="205"/>
        <v>197.2</v>
      </c>
      <c r="CG253" s="387">
        <f t="shared" si="206"/>
        <v>197.2</v>
      </c>
      <c r="CH253" s="387">
        <f t="shared" si="207"/>
        <v>197.2</v>
      </c>
      <c r="CI253" s="387">
        <f t="shared" si="208"/>
        <v>197.2</v>
      </c>
      <c r="CJ253" s="387">
        <f t="shared" si="209"/>
        <v>197.2</v>
      </c>
      <c r="CK253" s="387">
        <f t="shared" si="210"/>
        <v>197.2</v>
      </c>
    </row>
    <row r="254" spans="1:89" s="165" customFormat="1" ht="43.8" customHeight="1" x14ac:dyDescent="0.3">
      <c r="A254"/>
      <c r="B254" s="129">
        <v>169</v>
      </c>
      <c r="C254" s="193">
        <v>294011</v>
      </c>
      <c r="D254" s="161">
        <v>21410208</v>
      </c>
      <c r="E254" s="157" t="s">
        <v>269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14"/>
        <v>9</v>
      </c>
      <c r="L254" s="156" t="s">
        <v>20</v>
      </c>
      <c r="M254" s="104">
        <v>0</v>
      </c>
      <c r="N254" s="262">
        <f t="shared" si="211"/>
        <v>116</v>
      </c>
      <c r="O254" s="141">
        <v>116</v>
      </c>
      <c r="P254" s="110">
        <f t="shared" si="162"/>
        <v>1044</v>
      </c>
      <c r="Q254" s="112" t="s">
        <v>139</v>
      </c>
      <c r="R254" s="113">
        <f t="shared" si="163"/>
        <v>1</v>
      </c>
      <c r="S254" s="114">
        <f t="shared" si="164"/>
        <v>116</v>
      </c>
      <c r="T254" s="113">
        <f t="shared" si="165"/>
        <v>2</v>
      </c>
      <c r="U254" s="115">
        <f t="shared" si="166"/>
        <v>232</v>
      </c>
      <c r="V254" s="113">
        <f t="shared" si="167"/>
        <v>3</v>
      </c>
      <c r="W254" s="115">
        <f t="shared" si="168"/>
        <v>348</v>
      </c>
      <c r="X254" s="113">
        <f t="shared" si="169"/>
        <v>3</v>
      </c>
      <c r="Y254" s="115">
        <f t="shared" si="170"/>
        <v>348</v>
      </c>
      <c r="Z254" s="116">
        <f t="shared" si="171"/>
        <v>1044</v>
      </c>
      <c r="AA254" s="117" t="b">
        <f t="shared" si="172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73"/>
        <v>0</v>
      </c>
      <c r="AJ254" s="22">
        <v>0</v>
      </c>
      <c r="AK254" s="164">
        <f t="shared" si="174"/>
        <v>0</v>
      </c>
      <c r="AL254" s="22">
        <v>1</v>
      </c>
      <c r="AM254" s="164">
        <f t="shared" si="175"/>
        <v>116</v>
      </c>
      <c r="AN254" s="22">
        <v>0</v>
      </c>
      <c r="AO254" s="164">
        <f t="shared" si="176"/>
        <v>0</v>
      </c>
      <c r="AP254" s="22">
        <v>1</v>
      </c>
      <c r="AQ254" s="164">
        <f t="shared" si="177"/>
        <v>116</v>
      </c>
      <c r="AR254" s="22">
        <v>1</v>
      </c>
      <c r="AS254" s="164">
        <f t="shared" si="178"/>
        <v>116</v>
      </c>
      <c r="AT254" s="22">
        <v>1</v>
      </c>
      <c r="AU254" s="164">
        <f t="shared" si="179"/>
        <v>116</v>
      </c>
      <c r="AV254" s="22">
        <v>1</v>
      </c>
      <c r="AW254" s="164">
        <f t="shared" si="180"/>
        <v>116</v>
      </c>
      <c r="AX254" s="22">
        <v>1</v>
      </c>
      <c r="AY254" s="164">
        <f t="shared" si="181"/>
        <v>116</v>
      </c>
      <c r="AZ254" s="22">
        <v>1</v>
      </c>
      <c r="BA254" s="164">
        <f t="shared" si="182"/>
        <v>116</v>
      </c>
      <c r="BB254" s="22">
        <v>1</v>
      </c>
      <c r="BC254" s="164">
        <f t="shared" si="183"/>
        <v>116</v>
      </c>
      <c r="BD254" s="22">
        <v>1</v>
      </c>
      <c r="BE254" s="164">
        <f t="shared" si="184"/>
        <v>116</v>
      </c>
      <c r="BF254" s="253">
        <f t="shared" si="185"/>
        <v>1044</v>
      </c>
      <c r="BG254" s="253">
        <f t="shared" si="186"/>
        <v>1044</v>
      </c>
      <c r="BH254" s="10" t="b">
        <f t="shared" si="187"/>
        <v>1</v>
      </c>
      <c r="BI254" s="253">
        <f t="shared" si="188"/>
        <v>0</v>
      </c>
      <c r="BJ254" s="250">
        <f t="shared" si="190"/>
        <v>21410208</v>
      </c>
      <c r="BK254" s="251">
        <v>348</v>
      </c>
      <c r="BL254" s="251">
        <v>5</v>
      </c>
      <c r="BM254" s="252">
        <f t="shared" si="191"/>
        <v>1</v>
      </c>
      <c r="BN254" s="252">
        <f t="shared" si="192"/>
        <v>2</v>
      </c>
      <c r="BO254" s="252">
        <f t="shared" si="193"/>
        <v>3</v>
      </c>
      <c r="BP254" s="252">
        <f t="shared" si="194"/>
        <v>3</v>
      </c>
      <c r="BQ254" s="254">
        <f t="shared" si="195"/>
        <v>116</v>
      </c>
      <c r="BR254">
        <f t="shared" si="189"/>
        <v>0</v>
      </c>
      <c r="BS254">
        <v>0</v>
      </c>
      <c r="BT254">
        <v>1</v>
      </c>
      <c r="BU254" t="s">
        <v>139</v>
      </c>
      <c r="BV254" t="str">
        <f t="shared" si="196"/>
        <v>1</v>
      </c>
      <c r="BW254" t="str">
        <f t="shared" si="197"/>
        <v>0</v>
      </c>
      <c r="BX254" t="str">
        <f t="shared" si="198"/>
        <v>0</v>
      </c>
      <c r="BY254" t="s">
        <v>23</v>
      </c>
      <c r="BZ254" s="253">
        <f t="shared" si="199"/>
        <v>0</v>
      </c>
      <c r="CA254" s="253">
        <f t="shared" si="200"/>
        <v>0</v>
      </c>
      <c r="CB254" s="253">
        <f t="shared" si="201"/>
        <v>116</v>
      </c>
      <c r="CC254" s="253">
        <f t="shared" si="202"/>
        <v>0</v>
      </c>
      <c r="CD254" s="253">
        <f t="shared" si="203"/>
        <v>116</v>
      </c>
      <c r="CE254" s="253">
        <f t="shared" si="204"/>
        <v>116</v>
      </c>
      <c r="CF254" s="253">
        <f t="shared" si="205"/>
        <v>116</v>
      </c>
      <c r="CG254" s="253">
        <f t="shared" si="206"/>
        <v>116</v>
      </c>
      <c r="CH254" s="253">
        <f t="shared" si="207"/>
        <v>116</v>
      </c>
      <c r="CI254" s="253">
        <f t="shared" si="208"/>
        <v>116</v>
      </c>
      <c r="CJ254" s="253">
        <f t="shared" si="209"/>
        <v>116</v>
      </c>
      <c r="CK254" s="253">
        <f t="shared" si="210"/>
        <v>116</v>
      </c>
    </row>
    <row r="255" spans="1:89" ht="43.8" customHeight="1" x14ac:dyDescent="0.3">
      <c r="B255" s="129">
        <v>170</v>
      </c>
      <c r="C255" s="193">
        <v>294011</v>
      </c>
      <c r="D255" s="161">
        <v>21410245</v>
      </c>
      <c r="E255" s="157" t="s">
        <v>270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ref="K255" si="418">R255+T255+V255+X255</f>
        <v>9</v>
      </c>
      <c r="L255" s="156" t="s">
        <v>20</v>
      </c>
      <c r="M255" s="104">
        <v>0</v>
      </c>
      <c r="N255" s="262">
        <f t="shared" ref="N255" si="419">ROUND(O255,2)</f>
        <v>190</v>
      </c>
      <c r="O255" s="141">
        <v>190</v>
      </c>
      <c r="P255" s="110">
        <f t="shared" ref="P255" si="420">(O255*(M255/100+1))*K255</f>
        <v>1710</v>
      </c>
      <c r="Q255" s="112" t="s">
        <v>139</v>
      </c>
      <c r="R255" s="113">
        <f t="shared" ref="R255" si="421">AH255+AJ255+AL255</f>
        <v>0</v>
      </c>
      <c r="S255" s="114">
        <f t="shared" ref="S255" si="422">R255*(O255*(M255/100+1))</f>
        <v>0</v>
      </c>
      <c r="T255" s="113">
        <f t="shared" ref="T255" si="423">AN255+AP255+AR255</f>
        <v>3</v>
      </c>
      <c r="U255" s="115">
        <f t="shared" ref="U255" si="424">T255*(O255*(M255/100+1))</f>
        <v>570</v>
      </c>
      <c r="V255" s="113">
        <f t="shared" ref="V255" si="425">AT255+AV255+AX255</f>
        <v>3</v>
      </c>
      <c r="W255" s="115">
        <f t="shared" ref="W255" si="426">V255*(O255*(M255/100+1))</f>
        <v>570</v>
      </c>
      <c r="X255" s="113">
        <f t="shared" ref="X255" si="427">AZ255+BB255+BD255</f>
        <v>3</v>
      </c>
      <c r="Y255" s="115">
        <f t="shared" ref="Y255" si="428">X255*(O255*(M255/100+1))</f>
        <v>570</v>
      </c>
      <c r="Z255" s="116">
        <f t="shared" ref="Z255" si="429">S255+U255+W255+Y255</f>
        <v>1710</v>
      </c>
      <c r="AA255" s="117" t="b">
        <f t="shared" ref="AA255" si="430">K255=(SUM(X255,V255,T255,R255))</f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ref="AI255" si="431">AH255*(O255*(M255/100+1))</f>
        <v>0</v>
      </c>
      <c r="AJ255" s="22">
        <v>0</v>
      </c>
      <c r="AK255" s="164">
        <f t="shared" ref="AK255" si="432">AJ255*(O255*(M255/100+1))</f>
        <v>0</v>
      </c>
      <c r="AL255" s="22">
        <v>0</v>
      </c>
      <c r="AM255" s="164">
        <f t="shared" ref="AM255" si="433">AL255*(O255*(M255/100+1))</f>
        <v>0</v>
      </c>
      <c r="AN255" s="22">
        <v>1</v>
      </c>
      <c r="AO255" s="164">
        <f t="shared" ref="AO255" si="434">AN255*(O255*(M255/100+1))</f>
        <v>190</v>
      </c>
      <c r="AP255" s="22">
        <v>1</v>
      </c>
      <c r="AQ255" s="164">
        <f t="shared" ref="AQ255" si="435">AP255*(O255*(M255/100+1))</f>
        <v>190</v>
      </c>
      <c r="AR255" s="22">
        <v>1</v>
      </c>
      <c r="AS255" s="164">
        <f t="shared" ref="AS255" si="436">AR255*(O255*(M255/100+1))</f>
        <v>190</v>
      </c>
      <c r="AT255" s="22">
        <v>1</v>
      </c>
      <c r="AU255" s="164">
        <f t="shared" ref="AU255" si="437">AT255*(O255*(M255/100+1))</f>
        <v>190</v>
      </c>
      <c r="AV255" s="22">
        <v>1</v>
      </c>
      <c r="AW255" s="164">
        <f t="shared" ref="AW255" si="438">AV255*(O255*(M255/100+1))</f>
        <v>190</v>
      </c>
      <c r="AX255" s="22">
        <v>1</v>
      </c>
      <c r="AY255" s="164">
        <f t="shared" ref="AY255" si="439">AX255*(O255*(M255/100+1))</f>
        <v>190</v>
      </c>
      <c r="AZ255" s="22">
        <v>1</v>
      </c>
      <c r="BA255" s="164">
        <f t="shared" ref="BA255" si="440">AZ255*(O255*(M255/100+1))</f>
        <v>190</v>
      </c>
      <c r="BB255" s="22">
        <v>1</v>
      </c>
      <c r="BC255" s="164">
        <f t="shared" ref="BC255" si="441">BB255*(O255*(M255/100+1))</f>
        <v>190</v>
      </c>
      <c r="BD255" s="22">
        <v>1</v>
      </c>
      <c r="BE255" s="164">
        <f t="shared" ref="BE255" si="442">BD255*(O255*(M255/100+1))</f>
        <v>190</v>
      </c>
      <c r="BF255" s="253">
        <f t="shared" ref="BF255" si="443">SUM(R255,T255,V255,X255)*(O255*(M255/100+1))</f>
        <v>1710</v>
      </c>
      <c r="BG255" s="253">
        <f t="shared" ref="BG255" si="444">SUM(BE255,BC255,BA255,AY255,AW255,AU255,AS255,AQ255,AO255,AM255,AK255,AI255)</f>
        <v>1710</v>
      </c>
      <c r="BH255" s="10" t="b">
        <f t="shared" ref="BH255" si="445">BF255=BG255</f>
        <v>1</v>
      </c>
      <c r="BI255" s="253">
        <f t="shared" ref="BI255" si="446">BF255-BG255</f>
        <v>0</v>
      </c>
      <c r="BJ255" s="250">
        <f t="shared" ref="BJ255" si="447">D255</f>
        <v>21410245</v>
      </c>
      <c r="BK255" s="251">
        <v>348</v>
      </c>
      <c r="BL255" s="251">
        <v>5</v>
      </c>
      <c r="BM255" s="252">
        <f t="shared" ref="BM255" si="448">R255</f>
        <v>0</v>
      </c>
      <c r="BN255" s="252">
        <f t="shared" ref="BN255" si="449">T255</f>
        <v>3</v>
      </c>
      <c r="BO255" s="252">
        <f t="shared" ref="BO255" si="450">V255</f>
        <v>3</v>
      </c>
      <c r="BP255" s="252">
        <f t="shared" ref="BP255" si="451">X255</f>
        <v>3</v>
      </c>
      <c r="BQ255" s="254">
        <f t="shared" ref="BQ255" si="452">N255</f>
        <v>190</v>
      </c>
      <c r="BR255">
        <f t="shared" ref="BR255" si="453">M255</f>
        <v>0</v>
      </c>
      <c r="BS255">
        <v>0</v>
      </c>
      <c r="BT255">
        <v>1</v>
      </c>
      <c r="BU255" t="s">
        <v>139</v>
      </c>
      <c r="BV255" t="str">
        <f t="shared" ref="BV255" si="454">IF(AB255 = "X", "1", "0")</f>
        <v>1</v>
      </c>
      <c r="BW255" t="str">
        <f t="shared" ref="BW255" si="455">IF(AC255 = "X", "1", "0")</f>
        <v>0</v>
      </c>
      <c r="BX255" t="str">
        <f t="shared" ref="BX255" si="456">IF(AD255 = "X", "1", "0")</f>
        <v>0</v>
      </c>
      <c r="BY255" t="s">
        <v>23</v>
      </c>
      <c r="BZ255" s="253">
        <f t="shared" ref="BZ255" si="457">AI255</f>
        <v>0</v>
      </c>
      <c r="CA255" s="253">
        <f t="shared" ref="CA255" si="458">AK255</f>
        <v>0</v>
      </c>
      <c r="CB255" s="253">
        <f t="shared" ref="CB255" si="459">AM255</f>
        <v>0</v>
      </c>
      <c r="CC255" s="253">
        <f t="shared" ref="CC255" si="460">AO255</f>
        <v>190</v>
      </c>
      <c r="CD255" s="253">
        <f t="shared" ref="CD255" si="461">AQ255</f>
        <v>190</v>
      </c>
      <c r="CE255" s="253">
        <f t="shared" ref="CE255" si="462">AS255</f>
        <v>190</v>
      </c>
      <c r="CF255" s="253">
        <f t="shared" ref="CF255" si="463">AU255</f>
        <v>190</v>
      </c>
      <c r="CG255" s="253">
        <f t="shared" ref="CG255" si="464">AW255</f>
        <v>190</v>
      </c>
      <c r="CH255" s="253">
        <f t="shared" ref="CH255" si="465">AY255</f>
        <v>190</v>
      </c>
      <c r="CI255" s="253">
        <f t="shared" ref="CI255" si="466">BA255</f>
        <v>190</v>
      </c>
      <c r="CJ255" s="253">
        <f t="shared" ref="CJ255" si="467">BC255</f>
        <v>190</v>
      </c>
      <c r="CK255" s="253">
        <f t="shared" ref="CK255" si="468">BE255</f>
        <v>190</v>
      </c>
    </row>
    <row r="256" spans="1:89" ht="26.4" customHeight="1" x14ac:dyDescent="0.3">
      <c r="B256" s="129">
        <v>170</v>
      </c>
      <c r="C256" s="193">
        <v>294011</v>
      </c>
      <c r="D256" s="161">
        <v>21410245</v>
      </c>
      <c r="E256" s="392" t="s">
        <v>270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14"/>
        <v>17</v>
      </c>
      <c r="L256" s="156" t="s">
        <v>20</v>
      </c>
      <c r="M256" s="104">
        <v>0</v>
      </c>
      <c r="N256" s="262">
        <f t="shared" si="211"/>
        <v>220.4</v>
      </c>
      <c r="O256" s="141">
        <v>220.4</v>
      </c>
      <c r="P256" s="110">
        <f t="shared" si="162"/>
        <v>3746.8</v>
      </c>
      <c r="Q256" s="112" t="s">
        <v>139</v>
      </c>
      <c r="R256" s="113">
        <f t="shared" si="163"/>
        <v>9</v>
      </c>
      <c r="S256" s="114">
        <f t="shared" si="164"/>
        <v>1983.6000000000001</v>
      </c>
      <c r="T256" s="113">
        <f t="shared" si="165"/>
        <v>2</v>
      </c>
      <c r="U256" s="115">
        <f t="shared" si="166"/>
        <v>440.8</v>
      </c>
      <c r="V256" s="113">
        <f t="shared" si="167"/>
        <v>3</v>
      </c>
      <c r="W256" s="115">
        <f t="shared" si="168"/>
        <v>661.2</v>
      </c>
      <c r="X256" s="113">
        <f t="shared" si="169"/>
        <v>3</v>
      </c>
      <c r="Y256" s="115">
        <f t="shared" si="170"/>
        <v>661.2</v>
      </c>
      <c r="Z256" s="116">
        <f t="shared" si="171"/>
        <v>3746.8</v>
      </c>
      <c r="AA256" s="117" t="b">
        <f t="shared" si="172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73"/>
        <v>0</v>
      </c>
      <c r="AJ256" s="22">
        <v>8</v>
      </c>
      <c r="AK256" s="164">
        <f t="shared" si="174"/>
        <v>1763.2</v>
      </c>
      <c r="AL256" s="22">
        <v>1</v>
      </c>
      <c r="AM256" s="164">
        <f t="shared" si="175"/>
        <v>220.4</v>
      </c>
      <c r="AN256" s="22">
        <v>0</v>
      </c>
      <c r="AO256" s="164">
        <f t="shared" si="176"/>
        <v>0</v>
      </c>
      <c r="AP256" s="22">
        <v>1</v>
      </c>
      <c r="AQ256" s="164">
        <f t="shared" si="177"/>
        <v>220.4</v>
      </c>
      <c r="AR256" s="22">
        <v>1</v>
      </c>
      <c r="AS256" s="164">
        <f t="shared" si="178"/>
        <v>220.4</v>
      </c>
      <c r="AT256" s="22">
        <v>1</v>
      </c>
      <c r="AU256" s="164">
        <f t="shared" si="179"/>
        <v>220.4</v>
      </c>
      <c r="AV256" s="22">
        <v>1</v>
      </c>
      <c r="AW256" s="164">
        <f t="shared" si="180"/>
        <v>220.4</v>
      </c>
      <c r="AX256" s="22">
        <v>1</v>
      </c>
      <c r="AY256" s="164">
        <f t="shared" si="181"/>
        <v>220.4</v>
      </c>
      <c r="AZ256" s="22">
        <v>1</v>
      </c>
      <c r="BA256" s="164">
        <f t="shared" si="182"/>
        <v>220.4</v>
      </c>
      <c r="BB256" s="22">
        <v>1</v>
      </c>
      <c r="BC256" s="164">
        <f t="shared" si="183"/>
        <v>220.4</v>
      </c>
      <c r="BD256" s="22">
        <v>1</v>
      </c>
      <c r="BE256" s="164">
        <f t="shared" si="184"/>
        <v>220.4</v>
      </c>
      <c r="BF256" s="253">
        <f t="shared" si="185"/>
        <v>3746.8</v>
      </c>
      <c r="BG256" s="253">
        <f t="shared" si="186"/>
        <v>3746.8</v>
      </c>
      <c r="BH256" s="10" t="b">
        <f t="shared" si="187"/>
        <v>1</v>
      </c>
      <c r="BI256" s="253">
        <f t="shared" si="188"/>
        <v>0</v>
      </c>
      <c r="BJ256" s="250">
        <f t="shared" si="190"/>
        <v>21410245</v>
      </c>
      <c r="BK256" s="251">
        <v>348</v>
      </c>
      <c r="BL256" s="251">
        <v>5</v>
      </c>
      <c r="BM256" s="252">
        <f t="shared" si="191"/>
        <v>9</v>
      </c>
      <c r="BN256" s="252">
        <f t="shared" si="192"/>
        <v>2</v>
      </c>
      <c r="BO256" s="252">
        <f t="shared" si="193"/>
        <v>3</v>
      </c>
      <c r="BP256" s="252">
        <f t="shared" si="194"/>
        <v>3</v>
      </c>
      <c r="BQ256" s="254">
        <f t="shared" si="195"/>
        <v>220.4</v>
      </c>
      <c r="BR256">
        <f t="shared" si="189"/>
        <v>0</v>
      </c>
      <c r="BS256">
        <v>0</v>
      </c>
      <c r="BT256">
        <v>1</v>
      </c>
      <c r="BU256" t="s">
        <v>139</v>
      </c>
      <c r="BV256" t="str">
        <f t="shared" si="196"/>
        <v>1</v>
      </c>
      <c r="BW256" t="str">
        <f t="shared" si="197"/>
        <v>0</v>
      </c>
      <c r="BX256" t="str">
        <f t="shared" si="198"/>
        <v>0</v>
      </c>
      <c r="BY256" t="s">
        <v>23</v>
      </c>
      <c r="BZ256" s="253">
        <f t="shared" si="199"/>
        <v>0</v>
      </c>
      <c r="CA256" s="253">
        <f t="shared" si="200"/>
        <v>1763.2</v>
      </c>
      <c r="CB256" s="253">
        <f t="shared" si="201"/>
        <v>220.4</v>
      </c>
      <c r="CC256" s="253">
        <f t="shared" si="202"/>
        <v>0</v>
      </c>
      <c r="CD256" s="253">
        <f t="shared" si="203"/>
        <v>220.4</v>
      </c>
      <c r="CE256" s="253">
        <f t="shared" si="204"/>
        <v>220.4</v>
      </c>
      <c r="CF256" s="253">
        <f t="shared" si="205"/>
        <v>220.4</v>
      </c>
      <c r="CG256" s="253">
        <f t="shared" si="206"/>
        <v>220.4</v>
      </c>
      <c r="CH256" s="253">
        <f t="shared" si="207"/>
        <v>220.4</v>
      </c>
      <c r="CI256" s="253">
        <f t="shared" si="208"/>
        <v>220.4</v>
      </c>
      <c r="CJ256" s="253">
        <f t="shared" si="209"/>
        <v>220.4</v>
      </c>
      <c r="CK256" s="253">
        <f t="shared" si="210"/>
        <v>220.4</v>
      </c>
    </row>
    <row r="257" spans="1:89" s="165" customFormat="1" ht="20.399999999999999" x14ac:dyDescent="0.3">
      <c r="A257"/>
      <c r="B257" s="129">
        <v>171</v>
      </c>
      <c r="C257" s="193">
        <v>294011</v>
      </c>
      <c r="D257" s="161">
        <v>29419072</v>
      </c>
      <c r="E257" s="392" t="s">
        <v>271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ref="K257" si="469">R257+T257+V257+X257</f>
        <v>10</v>
      </c>
      <c r="L257" s="156" t="s">
        <v>20</v>
      </c>
      <c r="M257" s="104">
        <v>0</v>
      </c>
      <c r="N257" s="262">
        <f t="shared" ref="N257" si="470">ROUND(O257,2)</f>
        <v>1295</v>
      </c>
      <c r="O257" s="141">
        <v>1295</v>
      </c>
      <c r="P257" s="110">
        <f t="shared" ref="P257" si="471">(O257*(M257/100+1))*K257</f>
        <v>12950</v>
      </c>
      <c r="Q257" s="112" t="s">
        <v>139</v>
      </c>
      <c r="R257" s="113">
        <f t="shared" ref="R257" si="472">AH257+AJ257+AL257</f>
        <v>0</v>
      </c>
      <c r="S257" s="114">
        <f t="shared" ref="S257" si="473">R257*(O257*(M257/100+1))</f>
        <v>0</v>
      </c>
      <c r="T257" s="113">
        <f t="shared" ref="T257" si="474">AN257+AP257+AR257</f>
        <v>4</v>
      </c>
      <c r="U257" s="115">
        <f t="shared" ref="U257" si="475">T257*(O257*(M257/100+1))</f>
        <v>5180</v>
      </c>
      <c r="V257" s="113">
        <f t="shared" ref="V257" si="476">AT257+AV257+AX257</f>
        <v>3</v>
      </c>
      <c r="W257" s="115">
        <f t="shared" ref="W257" si="477">V257*(O257*(M257/100+1))</f>
        <v>3885</v>
      </c>
      <c r="X257" s="113">
        <f t="shared" ref="X257" si="478">AZ257+BB257+BD257</f>
        <v>3</v>
      </c>
      <c r="Y257" s="115">
        <f t="shared" ref="Y257" si="479">X257*(O257*(M257/100+1))</f>
        <v>3885</v>
      </c>
      <c r="Z257" s="116">
        <f t="shared" ref="Z257" si="480">S257+U257+W257+Y257</f>
        <v>12950</v>
      </c>
      <c r="AA257" s="117" t="b">
        <f t="shared" ref="AA257" si="481">K257=(SUM(X257,V257,T257,R257))</f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ref="AI257" si="482">AH257*(O257*(M257/100+1))</f>
        <v>0</v>
      </c>
      <c r="AJ257" s="22">
        <v>0</v>
      </c>
      <c r="AK257" s="164">
        <f t="shared" ref="AK257" si="483">AJ257*(O257*(M257/100+1))</f>
        <v>0</v>
      </c>
      <c r="AL257" s="22">
        <v>0</v>
      </c>
      <c r="AM257" s="164">
        <f t="shared" ref="AM257" si="484">AL257*(O257*(M257/100+1))</f>
        <v>0</v>
      </c>
      <c r="AN257" s="22">
        <v>2</v>
      </c>
      <c r="AO257" s="164">
        <f t="shared" ref="AO257" si="485">AN257*(O257*(M257/100+1))</f>
        <v>2590</v>
      </c>
      <c r="AP257" s="22">
        <v>1</v>
      </c>
      <c r="AQ257" s="164">
        <f t="shared" ref="AQ257" si="486">AP257*(O257*(M257/100+1))</f>
        <v>1295</v>
      </c>
      <c r="AR257" s="22">
        <v>1</v>
      </c>
      <c r="AS257" s="164">
        <f t="shared" ref="AS257" si="487">AR257*(O257*(M257/100+1))</f>
        <v>1295</v>
      </c>
      <c r="AT257" s="22">
        <v>1</v>
      </c>
      <c r="AU257" s="164">
        <f t="shared" ref="AU257" si="488">AT257*(O257*(M257/100+1))</f>
        <v>1295</v>
      </c>
      <c r="AV257" s="22">
        <v>1</v>
      </c>
      <c r="AW257" s="164">
        <f t="shared" ref="AW257" si="489">AV257*(O257*(M257/100+1))</f>
        <v>1295</v>
      </c>
      <c r="AX257" s="22">
        <v>1</v>
      </c>
      <c r="AY257" s="164">
        <f t="shared" ref="AY257" si="490">AX257*(O257*(M257/100+1))</f>
        <v>1295</v>
      </c>
      <c r="AZ257" s="22">
        <v>1</v>
      </c>
      <c r="BA257" s="164">
        <f t="shared" ref="BA257" si="491">AZ257*(O257*(M257/100+1))</f>
        <v>1295</v>
      </c>
      <c r="BB257" s="22">
        <v>1</v>
      </c>
      <c r="BC257" s="164">
        <f t="shared" ref="BC257" si="492">BB257*(O257*(M257/100+1))</f>
        <v>1295</v>
      </c>
      <c r="BD257" s="22">
        <v>1</v>
      </c>
      <c r="BE257" s="164">
        <f t="shared" ref="BE257" si="493">BD257*(O257*(M257/100+1))</f>
        <v>1295</v>
      </c>
      <c r="BF257" s="253">
        <f t="shared" ref="BF257" si="494">SUM(R257,T257,V257,X257)*(O257*(M257/100+1))</f>
        <v>12950</v>
      </c>
      <c r="BG257" s="253">
        <f t="shared" ref="BG257" si="495">SUM(BE257,BC257,BA257,AY257,AW257,AU257,AS257,AQ257,AO257,AM257,AK257,AI257)</f>
        <v>12950</v>
      </c>
      <c r="BH257" s="10" t="b">
        <f t="shared" ref="BH257" si="496">BF257=BG257</f>
        <v>1</v>
      </c>
      <c r="BI257" s="253">
        <f t="shared" ref="BI257" si="497">BF257-BG257</f>
        <v>0</v>
      </c>
      <c r="BJ257" s="250">
        <f t="shared" ref="BJ257" si="498">D257</f>
        <v>29419072</v>
      </c>
      <c r="BK257" s="251">
        <v>348</v>
      </c>
      <c r="BL257" s="251">
        <v>5</v>
      </c>
      <c r="BM257" s="252">
        <f t="shared" ref="BM257" si="499">R257</f>
        <v>0</v>
      </c>
      <c r="BN257" s="252">
        <f t="shared" ref="BN257" si="500">T257</f>
        <v>4</v>
      </c>
      <c r="BO257" s="252">
        <f t="shared" ref="BO257" si="501">V257</f>
        <v>3</v>
      </c>
      <c r="BP257" s="252">
        <f t="shared" ref="BP257" si="502">X257</f>
        <v>3</v>
      </c>
      <c r="BQ257" s="254">
        <f t="shared" ref="BQ257" si="503">N257</f>
        <v>1295</v>
      </c>
      <c r="BR257">
        <f t="shared" ref="BR257" si="504">M257</f>
        <v>0</v>
      </c>
      <c r="BS257">
        <v>0</v>
      </c>
      <c r="BT257">
        <v>1</v>
      </c>
      <c r="BU257" t="s">
        <v>139</v>
      </c>
      <c r="BV257" t="str">
        <f t="shared" ref="BV257" si="505">IF(AB257 = "X", "1", "0")</f>
        <v>1</v>
      </c>
      <c r="BW257" t="str">
        <f t="shared" ref="BW257" si="506">IF(AC257 = "X", "1", "0")</f>
        <v>0</v>
      </c>
      <c r="BX257" t="str">
        <f t="shared" ref="BX257" si="507">IF(AD257 = "X", "1", "0")</f>
        <v>0</v>
      </c>
      <c r="BY257" t="s">
        <v>23</v>
      </c>
      <c r="BZ257" s="253">
        <f t="shared" ref="BZ257" si="508">AI257</f>
        <v>0</v>
      </c>
      <c r="CA257" s="253">
        <f t="shared" ref="CA257" si="509">AK257</f>
        <v>0</v>
      </c>
      <c r="CB257" s="253">
        <f t="shared" ref="CB257" si="510">AM257</f>
        <v>0</v>
      </c>
      <c r="CC257" s="253">
        <f t="shared" ref="CC257" si="511">AO257</f>
        <v>2590</v>
      </c>
      <c r="CD257" s="253">
        <f t="shared" ref="CD257" si="512">AQ257</f>
        <v>1295</v>
      </c>
      <c r="CE257" s="253">
        <f t="shared" ref="CE257" si="513">AS257</f>
        <v>1295</v>
      </c>
      <c r="CF257" s="253">
        <f t="shared" ref="CF257" si="514">AU257</f>
        <v>1295</v>
      </c>
      <c r="CG257" s="253">
        <f t="shared" ref="CG257" si="515">AW257</f>
        <v>1295</v>
      </c>
      <c r="CH257" s="253">
        <f t="shared" ref="CH257" si="516">AY257</f>
        <v>1295</v>
      </c>
      <c r="CI257" s="253">
        <f t="shared" ref="CI257" si="517">BA257</f>
        <v>1295</v>
      </c>
      <c r="CJ257" s="253">
        <f t="shared" ref="CJ257" si="518">BC257</f>
        <v>1295</v>
      </c>
      <c r="CK257" s="253">
        <f t="shared" ref="CK257" si="519">BE257</f>
        <v>1295</v>
      </c>
    </row>
    <row r="258" spans="1:89" s="165" customFormat="1" ht="20.399999999999999" x14ac:dyDescent="0.3">
      <c r="A258"/>
      <c r="B258" s="129">
        <v>171</v>
      </c>
      <c r="C258" s="193">
        <v>294011</v>
      </c>
      <c r="D258" s="161">
        <v>29419072</v>
      </c>
      <c r="E258" s="392" t="s">
        <v>271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314"/>
        <v>9</v>
      </c>
      <c r="L258" s="156" t="s">
        <v>20</v>
      </c>
      <c r="M258" s="104">
        <v>0</v>
      </c>
      <c r="N258" s="262">
        <f t="shared" si="211"/>
        <v>1533</v>
      </c>
      <c r="O258" s="141">
        <v>1533</v>
      </c>
      <c r="P258" s="110">
        <f t="shared" si="162"/>
        <v>13797</v>
      </c>
      <c r="Q258" s="112" t="s">
        <v>139</v>
      </c>
      <c r="R258" s="113">
        <f t="shared" si="163"/>
        <v>1</v>
      </c>
      <c r="S258" s="114">
        <f t="shared" si="164"/>
        <v>1533</v>
      </c>
      <c r="T258" s="113">
        <f t="shared" si="165"/>
        <v>2</v>
      </c>
      <c r="U258" s="115">
        <f t="shared" si="166"/>
        <v>3066</v>
      </c>
      <c r="V258" s="113">
        <f t="shared" si="167"/>
        <v>3</v>
      </c>
      <c r="W258" s="115">
        <f t="shared" si="168"/>
        <v>4599</v>
      </c>
      <c r="X258" s="113">
        <f t="shared" si="169"/>
        <v>3</v>
      </c>
      <c r="Y258" s="115">
        <f t="shared" si="170"/>
        <v>4599</v>
      </c>
      <c r="Z258" s="116">
        <f t="shared" si="171"/>
        <v>13797</v>
      </c>
      <c r="AA258" s="117" t="b">
        <f t="shared" si="172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73"/>
        <v>0</v>
      </c>
      <c r="AJ258" s="22">
        <v>0</v>
      </c>
      <c r="AK258" s="164">
        <f t="shared" si="174"/>
        <v>0</v>
      </c>
      <c r="AL258" s="22">
        <v>1</v>
      </c>
      <c r="AM258" s="164">
        <f t="shared" si="175"/>
        <v>1533</v>
      </c>
      <c r="AN258" s="22">
        <v>0</v>
      </c>
      <c r="AO258" s="164">
        <f t="shared" si="176"/>
        <v>0</v>
      </c>
      <c r="AP258" s="22">
        <v>1</v>
      </c>
      <c r="AQ258" s="164">
        <f t="shared" si="177"/>
        <v>1533</v>
      </c>
      <c r="AR258" s="22">
        <v>1</v>
      </c>
      <c r="AS258" s="164">
        <f t="shared" si="178"/>
        <v>1533</v>
      </c>
      <c r="AT258" s="22">
        <v>1</v>
      </c>
      <c r="AU258" s="164">
        <f t="shared" si="179"/>
        <v>1533</v>
      </c>
      <c r="AV258" s="22">
        <v>1</v>
      </c>
      <c r="AW258" s="164">
        <f t="shared" si="180"/>
        <v>1533</v>
      </c>
      <c r="AX258" s="22">
        <v>1</v>
      </c>
      <c r="AY258" s="164">
        <f t="shared" si="181"/>
        <v>1533</v>
      </c>
      <c r="AZ258" s="22">
        <v>1</v>
      </c>
      <c r="BA258" s="164">
        <f t="shared" si="182"/>
        <v>1533</v>
      </c>
      <c r="BB258" s="22">
        <v>1</v>
      </c>
      <c r="BC258" s="164">
        <f t="shared" si="183"/>
        <v>1533</v>
      </c>
      <c r="BD258" s="22">
        <v>1</v>
      </c>
      <c r="BE258" s="164">
        <f t="shared" si="184"/>
        <v>1533</v>
      </c>
      <c r="BF258" s="253">
        <f t="shared" si="185"/>
        <v>13797</v>
      </c>
      <c r="BG258" s="253">
        <f t="shared" si="186"/>
        <v>13797</v>
      </c>
      <c r="BH258" s="10" t="b">
        <f t="shared" si="187"/>
        <v>1</v>
      </c>
      <c r="BI258" s="253">
        <f t="shared" si="188"/>
        <v>0</v>
      </c>
      <c r="BJ258" s="250">
        <f t="shared" si="190"/>
        <v>29419072</v>
      </c>
      <c r="BK258" s="251">
        <v>348</v>
      </c>
      <c r="BL258" s="251">
        <v>5</v>
      </c>
      <c r="BM258" s="252">
        <f t="shared" si="191"/>
        <v>1</v>
      </c>
      <c r="BN258" s="252">
        <f t="shared" si="192"/>
        <v>2</v>
      </c>
      <c r="BO258" s="252">
        <f t="shared" si="193"/>
        <v>3</v>
      </c>
      <c r="BP258" s="252">
        <f t="shared" si="194"/>
        <v>3</v>
      </c>
      <c r="BQ258" s="254">
        <f t="shared" si="195"/>
        <v>1533</v>
      </c>
      <c r="BR258">
        <f t="shared" si="189"/>
        <v>0</v>
      </c>
      <c r="BS258">
        <v>0</v>
      </c>
      <c r="BT258">
        <v>1</v>
      </c>
      <c r="BU258" t="s">
        <v>139</v>
      </c>
      <c r="BV258" t="str">
        <f t="shared" si="196"/>
        <v>1</v>
      </c>
      <c r="BW258" t="str">
        <f t="shared" si="197"/>
        <v>0</v>
      </c>
      <c r="BX258" t="str">
        <f t="shared" si="198"/>
        <v>0</v>
      </c>
      <c r="BY258" t="s">
        <v>23</v>
      </c>
      <c r="BZ258" s="253">
        <f t="shared" si="199"/>
        <v>0</v>
      </c>
      <c r="CA258" s="253">
        <f t="shared" si="200"/>
        <v>0</v>
      </c>
      <c r="CB258" s="253">
        <f t="shared" si="201"/>
        <v>1533</v>
      </c>
      <c r="CC258" s="253">
        <f t="shared" si="202"/>
        <v>0</v>
      </c>
      <c r="CD258" s="253">
        <f t="shared" si="203"/>
        <v>1533</v>
      </c>
      <c r="CE258" s="253">
        <f t="shared" si="204"/>
        <v>1533</v>
      </c>
      <c r="CF258" s="253">
        <f t="shared" si="205"/>
        <v>1533</v>
      </c>
      <c r="CG258" s="253">
        <f t="shared" si="206"/>
        <v>1533</v>
      </c>
      <c r="CH258" s="253">
        <f t="shared" si="207"/>
        <v>1533</v>
      </c>
      <c r="CI258" s="253">
        <f t="shared" si="208"/>
        <v>1533</v>
      </c>
      <c r="CJ258" s="253">
        <f t="shared" si="209"/>
        <v>1533</v>
      </c>
      <c r="CK258" s="253">
        <f t="shared" si="210"/>
        <v>1533</v>
      </c>
    </row>
    <row r="259" spans="1:89" s="228" customFormat="1" ht="20.399999999999999" x14ac:dyDescent="0.3">
      <c r="B259" s="227">
        <v>168</v>
      </c>
      <c r="C259" s="193">
        <v>294011</v>
      </c>
      <c r="D259" s="391">
        <v>29410108</v>
      </c>
      <c r="E259" s="392" t="s">
        <v>475</v>
      </c>
      <c r="F259" s="229" t="s">
        <v>344</v>
      </c>
      <c r="G259" s="229" t="s">
        <v>345</v>
      </c>
      <c r="H259" s="230" t="s">
        <v>18</v>
      </c>
      <c r="I259" s="227"/>
      <c r="J259" s="230" t="s">
        <v>19</v>
      </c>
      <c r="K259" s="232">
        <v>1</v>
      </c>
      <c r="L259" s="158" t="s">
        <v>20</v>
      </c>
      <c r="M259" s="105">
        <v>0</v>
      </c>
      <c r="N259" s="370">
        <f t="shared" si="211"/>
        <v>387.93</v>
      </c>
      <c r="O259" s="241">
        <v>387.93</v>
      </c>
      <c r="P259" s="234">
        <f t="shared" si="162"/>
        <v>387.93</v>
      </c>
      <c r="Q259" s="160" t="s">
        <v>139</v>
      </c>
      <c r="R259" s="235">
        <f t="shared" si="163"/>
        <v>0</v>
      </c>
      <c r="S259" s="234">
        <f t="shared" si="164"/>
        <v>0</v>
      </c>
      <c r="T259" s="235">
        <f t="shared" si="165"/>
        <v>2</v>
      </c>
      <c r="U259" s="234">
        <f t="shared" si="166"/>
        <v>775.86</v>
      </c>
      <c r="V259" s="235">
        <f t="shared" si="167"/>
        <v>0</v>
      </c>
      <c r="W259" s="234">
        <f t="shared" si="168"/>
        <v>0</v>
      </c>
      <c r="X259" s="235">
        <f t="shared" si="169"/>
        <v>0</v>
      </c>
      <c r="Y259" s="234">
        <f t="shared" si="170"/>
        <v>0</v>
      </c>
      <c r="Z259" s="234">
        <f t="shared" si="171"/>
        <v>775.86</v>
      </c>
      <c r="AA259" s="236" t="b">
        <f t="shared" si="172"/>
        <v>0</v>
      </c>
      <c r="AB259" s="230" t="s">
        <v>22</v>
      </c>
      <c r="AC259" s="246"/>
      <c r="AD259" s="227"/>
      <c r="AE259" s="229" t="s">
        <v>23</v>
      </c>
      <c r="AF259" s="247"/>
      <c r="AG259" s="248"/>
      <c r="AH259" s="249">
        <v>0</v>
      </c>
      <c r="AI259" s="373">
        <f t="shared" si="173"/>
        <v>0</v>
      </c>
      <c r="AJ259" s="249">
        <v>0</v>
      </c>
      <c r="AK259" s="373">
        <f t="shared" si="174"/>
        <v>0</v>
      </c>
      <c r="AL259" s="249">
        <v>0</v>
      </c>
      <c r="AM259" s="373">
        <f t="shared" si="175"/>
        <v>0</v>
      </c>
      <c r="AN259" s="249">
        <v>2</v>
      </c>
      <c r="AO259" s="373">
        <f t="shared" si="176"/>
        <v>775.86</v>
      </c>
      <c r="AP259" s="249">
        <v>0</v>
      </c>
      <c r="AQ259" s="373">
        <f t="shared" si="177"/>
        <v>0</v>
      </c>
      <c r="AR259" s="249">
        <v>0</v>
      </c>
      <c r="AS259" s="373">
        <f t="shared" si="178"/>
        <v>0</v>
      </c>
      <c r="AT259" s="249">
        <v>0</v>
      </c>
      <c r="AU259" s="373">
        <f t="shared" si="179"/>
        <v>0</v>
      </c>
      <c r="AV259" s="249">
        <v>0</v>
      </c>
      <c r="AW259" s="373">
        <f t="shared" si="180"/>
        <v>0</v>
      </c>
      <c r="AX259" s="249">
        <v>0</v>
      </c>
      <c r="AY259" s="373">
        <f t="shared" si="181"/>
        <v>0</v>
      </c>
      <c r="AZ259" s="249">
        <v>0</v>
      </c>
      <c r="BA259" s="373">
        <f t="shared" si="182"/>
        <v>0</v>
      </c>
      <c r="BB259" s="249">
        <v>0</v>
      </c>
      <c r="BC259" s="373">
        <f t="shared" si="183"/>
        <v>0</v>
      </c>
      <c r="BD259" s="249">
        <v>0</v>
      </c>
      <c r="BE259" s="373">
        <f t="shared" si="184"/>
        <v>0</v>
      </c>
      <c r="BF259" s="387">
        <f t="shared" si="185"/>
        <v>775.86</v>
      </c>
      <c r="BG259" s="387">
        <f t="shared" si="186"/>
        <v>775.86</v>
      </c>
      <c r="BH259" s="390" t="b">
        <f t="shared" si="187"/>
        <v>1</v>
      </c>
      <c r="BI259" s="387">
        <f t="shared" si="188"/>
        <v>0</v>
      </c>
      <c r="BJ259" s="376">
        <f t="shared" si="190"/>
        <v>29410108</v>
      </c>
      <c r="BK259" s="384">
        <v>348</v>
      </c>
      <c r="BL259" s="384">
        <v>5</v>
      </c>
      <c r="BM259" s="385">
        <f t="shared" si="191"/>
        <v>0</v>
      </c>
      <c r="BN259" s="385">
        <f t="shared" si="192"/>
        <v>2</v>
      </c>
      <c r="BO259" s="385">
        <f t="shared" si="193"/>
        <v>0</v>
      </c>
      <c r="BP259" s="385">
        <f t="shared" si="194"/>
        <v>0</v>
      </c>
      <c r="BQ259" s="386">
        <f t="shared" si="195"/>
        <v>387.93</v>
      </c>
      <c r="BR259" s="228">
        <f t="shared" si="189"/>
        <v>0</v>
      </c>
      <c r="BS259" s="228">
        <v>0</v>
      </c>
      <c r="BT259" s="228">
        <v>1</v>
      </c>
      <c r="BU259" s="228" t="s">
        <v>139</v>
      </c>
      <c r="BV259" s="228" t="str">
        <f t="shared" si="196"/>
        <v>1</v>
      </c>
      <c r="BW259" s="228" t="str">
        <f t="shared" si="196"/>
        <v>0</v>
      </c>
      <c r="BX259" s="228" t="str">
        <f t="shared" si="196"/>
        <v>0</v>
      </c>
      <c r="BY259" s="228" t="s">
        <v>23</v>
      </c>
      <c r="BZ259" s="387">
        <f t="shared" si="199"/>
        <v>0</v>
      </c>
      <c r="CA259" s="387">
        <f t="shared" si="200"/>
        <v>0</v>
      </c>
      <c r="CB259" s="387">
        <f t="shared" si="201"/>
        <v>0</v>
      </c>
      <c r="CC259" s="387">
        <f t="shared" si="202"/>
        <v>775.86</v>
      </c>
      <c r="CD259" s="387">
        <f t="shared" si="203"/>
        <v>0</v>
      </c>
      <c r="CE259" s="387">
        <f t="shared" si="204"/>
        <v>0</v>
      </c>
      <c r="CF259" s="387">
        <f t="shared" si="205"/>
        <v>0</v>
      </c>
      <c r="CG259" s="387">
        <f t="shared" si="206"/>
        <v>0</v>
      </c>
      <c r="CH259" s="387">
        <f t="shared" si="207"/>
        <v>0</v>
      </c>
      <c r="CI259" s="387">
        <f t="shared" si="208"/>
        <v>0</v>
      </c>
      <c r="CJ259" s="387">
        <f t="shared" si="209"/>
        <v>0</v>
      </c>
      <c r="CK259" s="387">
        <f t="shared" si="210"/>
        <v>0</v>
      </c>
    </row>
    <row r="260" spans="1:89" s="228" customFormat="1" ht="20.399999999999999" x14ac:dyDescent="0.3">
      <c r="B260" s="227">
        <v>168</v>
      </c>
      <c r="C260" s="193">
        <v>294011</v>
      </c>
      <c r="D260" s="391">
        <v>29410108</v>
      </c>
      <c r="E260" s="392" t="s">
        <v>476</v>
      </c>
      <c r="F260" s="229" t="s">
        <v>344</v>
      </c>
      <c r="G260" s="229" t="s">
        <v>345</v>
      </c>
      <c r="H260" s="230" t="s">
        <v>18</v>
      </c>
      <c r="I260" s="227"/>
      <c r="J260" s="230" t="s">
        <v>19</v>
      </c>
      <c r="K260" s="232">
        <v>1</v>
      </c>
      <c r="L260" s="158" t="s">
        <v>20</v>
      </c>
      <c r="M260" s="105">
        <v>0</v>
      </c>
      <c r="N260" s="370">
        <f t="shared" si="211"/>
        <v>1700</v>
      </c>
      <c r="O260" s="241">
        <v>1700</v>
      </c>
      <c r="P260" s="234">
        <f t="shared" si="162"/>
        <v>1700</v>
      </c>
      <c r="Q260" s="160" t="s">
        <v>139</v>
      </c>
      <c r="R260" s="235">
        <f t="shared" si="163"/>
        <v>0</v>
      </c>
      <c r="S260" s="234">
        <f t="shared" si="164"/>
        <v>0</v>
      </c>
      <c r="T260" s="235">
        <f t="shared" si="165"/>
        <v>2</v>
      </c>
      <c r="U260" s="234">
        <f t="shared" si="166"/>
        <v>3400</v>
      </c>
      <c r="V260" s="235">
        <f t="shared" si="167"/>
        <v>0</v>
      </c>
      <c r="W260" s="234">
        <f t="shared" si="168"/>
        <v>0</v>
      </c>
      <c r="X260" s="235">
        <f t="shared" si="169"/>
        <v>0</v>
      </c>
      <c r="Y260" s="234">
        <f t="shared" si="170"/>
        <v>0</v>
      </c>
      <c r="Z260" s="234">
        <v>1700</v>
      </c>
      <c r="AA260" s="236" t="b">
        <f t="shared" si="172"/>
        <v>0</v>
      </c>
      <c r="AB260" s="230" t="s">
        <v>22</v>
      </c>
      <c r="AC260" s="246"/>
      <c r="AD260" s="227"/>
      <c r="AE260" s="229" t="s">
        <v>23</v>
      </c>
      <c r="AF260" s="247"/>
      <c r="AG260" s="248"/>
      <c r="AH260" s="249">
        <v>0</v>
      </c>
      <c r="AI260" s="373">
        <f t="shared" si="173"/>
        <v>0</v>
      </c>
      <c r="AJ260" s="249">
        <v>0</v>
      </c>
      <c r="AK260" s="373">
        <f t="shared" si="174"/>
        <v>0</v>
      </c>
      <c r="AL260" s="249">
        <v>0</v>
      </c>
      <c r="AM260" s="373">
        <f t="shared" si="175"/>
        <v>0</v>
      </c>
      <c r="AN260" s="249">
        <v>2</v>
      </c>
      <c r="AO260" s="373">
        <f t="shared" si="176"/>
        <v>3400</v>
      </c>
      <c r="AP260" s="249">
        <v>0</v>
      </c>
      <c r="AQ260" s="373">
        <f t="shared" si="177"/>
        <v>0</v>
      </c>
      <c r="AR260" s="249">
        <v>0</v>
      </c>
      <c r="AS260" s="373">
        <f t="shared" si="178"/>
        <v>0</v>
      </c>
      <c r="AT260" s="249">
        <v>0</v>
      </c>
      <c r="AU260" s="373">
        <f t="shared" si="179"/>
        <v>0</v>
      </c>
      <c r="AV260" s="249">
        <v>0</v>
      </c>
      <c r="AW260" s="373">
        <f t="shared" si="180"/>
        <v>0</v>
      </c>
      <c r="AX260" s="249">
        <v>0</v>
      </c>
      <c r="AY260" s="373">
        <f t="shared" si="181"/>
        <v>0</v>
      </c>
      <c r="AZ260" s="249">
        <v>0</v>
      </c>
      <c r="BA260" s="373">
        <f t="shared" si="182"/>
        <v>0</v>
      </c>
      <c r="BB260" s="249">
        <v>0</v>
      </c>
      <c r="BC260" s="373">
        <f t="shared" si="183"/>
        <v>0</v>
      </c>
      <c r="BD260" s="249">
        <v>0</v>
      </c>
      <c r="BE260" s="373">
        <f t="shared" si="184"/>
        <v>0</v>
      </c>
      <c r="BF260" s="387">
        <f t="shared" si="185"/>
        <v>3400</v>
      </c>
      <c r="BG260" s="387">
        <f t="shared" si="186"/>
        <v>3400</v>
      </c>
      <c r="BH260" s="390" t="b">
        <f t="shared" si="187"/>
        <v>1</v>
      </c>
      <c r="BI260" s="387">
        <f t="shared" si="188"/>
        <v>0</v>
      </c>
      <c r="BJ260" s="376">
        <f t="shared" si="190"/>
        <v>29410108</v>
      </c>
      <c r="BK260" s="384">
        <v>348</v>
      </c>
      <c r="BL260" s="384">
        <v>5</v>
      </c>
      <c r="BM260" s="385">
        <f t="shared" si="191"/>
        <v>0</v>
      </c>
      <c r="BN260" s="385">
        <f t="shared" si="192"/>
        <v>2</v>
      </c>
      <c r="BO260" s="385">
        <f t="shared" si="193"/>
        <v>0</v>
      </c>
      <c r="BP260" s="385">
        <f t="shared" si="194"/>
        <v>0</v>
      </c>
      <c r="BQ260" s="386">
        <f t="shared" si="195"/>
        <v>1700</v>
      </c>
      <c r="BR260" s="228">
        <f t="shared" si="189"/>
        <v>0</v>
      </c>
      <c r="BS260" s="228">
        <v>0</v>
      </c>
      <c r="BT260" s="228">
        <v>1</v>
      </c>
      <c r="BU260" s="228" t="s">
        <v>139</v>
      </c>
      <c r="BV260" s="228" t="str">
        <f t="shared" si="196"/>
        <v>1</v>
      </c>
      <c r="BW260" s="228" t="str">
        <f t="shared" si="196"/>
        <v>0</v>
      </c>
      <c r="BX260" s="228" t="str">
        <f t="shared" si="196"/>
        <v>0</v>
      </c>
      <c r="BY260" s="228" t="s">
        <v>23</v>
      </c>
      <c r="BZ260" s="387">
        <f t="shared" si="199"/>
        <v>0</v>
      </c>
      <c r="CA260" s="387">
        <f t="shared" si="200"/>
        <v>0</v>
      </c>
      <c r="CB260" s="387">
        <f t="shared" si="201"/>
        <v>0</v>
      </c>
      <c r="CC260" s="387">
        <f t="shared" si="202"/>
        <v>3400</v>
      </c>
      <c r="CD260" s="387">
        <f t="shared" si="203"/>
        <v>0</v>
      </c>
      <c r="CE260" s="387">
        <f t="shared" si="204"/>
        <v>0</v>
      </c>
      <c r="CF260" s="387">
        <f t="shared" si="205"/>
        <v>0</v>
      </c>
      <c r="CG260" s="387">
        <f t="shared" si="206"/>
        <v>0</v>
      </c>
      <c r="CH260" s="387">
        <f t="shared" si="207"/>
        <v>0</v>
      </c>
      <c r="CI260" s="387">
        <f t="shared" si="208"/>
        <v>0</v>
      </c>
      <c r="CJ260" s="387">
        <f t="shared" si="209"/>
        <v>0</v>
      </c>
      <c r="CK260" s="387">
        <f t="shared" si="210"/>
        <v>0</v>
      </c>
    </row>
    <row r="261" spans="1:89" s="228" customFormat="1" ht="20.399999999999999" x14ac:dyDescent="0.3">
      <c r="B261" s="227">
        <v>171</v>
      </c>
      <c r="C261" s="193">
        <v>294011</v>
      </c>
      <c r="D261" s="161">
        <v>29810029</v>
      </c>
      <c r="E261" s="392" t="s">
        <v>396</v>
      </c>
      <c r="F261" s="229" t="s">
        <v>344</v>
      </c>
      <c r="G261" s="229" t="s">
        <v>345</v>
      </c>
      <c r="H261" s="230" t="s">
        <v>18</v>
      </c>
      <c r="I261" s="227"/>
      <c r="J261" s="230" t="s">
        <v>19</v>
      </c>
      <c r="K261" s="232">
        <f t="shared" ref="K261" si="520">R261+T261+V261+X261</f>
        <v>9</v>
      </c>
      <c r="L261" s="158" t="s">
        <v>20</v>
      </c>
      <c r="M261" s="105">
        <v>0</v>
      </c>
      <c r="N261" s="370">
        <f t="shared" si="211"/>
        <v>643.79999999999995</v>
      </c>
      <c r="O261" s="241">
        <v>643.79999999999995</v>
      </c>
      <c r="P261" s="234">
        <f t="shared" si="162"/>
        <v>5794.2</v>
      </c>
      <c r="Q261" s="160" t="s">
        <v>139</v>
      </c>
      <c r="R261" s="235">
        <f t="shared" si="163"/>
        <v>1</v>
      </c>
      <c r="S261" s="234">
        <f t="shared" si="164"/>
        <v>643.79999999999995</v>
      </c>
      <c r="T261" s="235">
        <f t="shared" si="165"/>
        <v>2</v>
      </c>
      <c r="U261" s="234">
        <f t="shared" si="166"/>
        <v>1287.5999999999999</v>
      </c>
      <c r="V261" s="235">
        <f t="shared" si="167"/>
        <v>3</v>
      </c>
      <c r="W261" s="234">
        <f t="shared" si="168"/>
        <v>1931.3999999999999</v>
      </c>
      <c r="X261" s="235">
        <f t="shared" si="169"/>
        <v>3</v>
      </c>
      <c r="Y261" s="234">
        <f t="shared" si="170"/>
        <v>1931.3999999999999</v>
      </c>
      <c r="Z261" s="234">
        <f t="shared" si="171"/>
        <v>5794.2</v>
      </c>
      <c r="AA261" s="236" t="b">
        <f t="shared" si="172"/>
        <v>1</v>
      </c>
      <c r="AB261" s="230" t="s">
        <v>22</v>
      </c>
      <c r="AC261" s="246"/>
      <c r="AD261" s="227"/>
      <c r="AE261" s="229" t="s">
        <v>23</v>
      </c>
      <c r="AF261" s="247"/>
      <c r="AG261" s="248"/>
      <c r="AH261" s="249">
        <v>0</v>
      </c>
      <c r="AI261" s="373">
        <f t="shared" si="173"/>
        <v>0</v>
      </c>
      <c r="AJ261" s="249">
        <v>0</v>
      </c>
      <c r="AK261" s="373">
        <f t="shared" si="174"/>
        <v>0</v>
      </c>
      <c r="AL261" s="249">
        <v>1</v>
      </c>
      <c r="AM261" s="373">
        <f t="shared" si="175"/>
        <v>643.79999999999995</v>
      </c>
      <c r="AN261" s="249">
        <v>0</v>
      </c>
      <c r="AO261" s="373">
        <f t="shared" si="176"/>
        <v>0</v>
      </c>
      <c r="AP261" s="249">
        <v>1</v>
      </c>
      <c r="AQ261" s="373">
        <f t="shared" si="177"/>
        <v>643.79999999999995</v>
      </c>
      <c r="AR261" s="249">
        <v>1</v>
      </c>
      <c r="AS261" s="373">
        <f t="shared" si="178"/>
        <v>643.79999999999995</v>
      </c>
      <c r="AT261" s="249">
        <v>1</v>
      </c>
      <c r="AU261" s="373">
        <f t="shared" si="179"/>
        <v>643.79999999999995</v>
      </c>
      <c r="AV261" s="249">
        <v>1</v>
      </c>
      <c r="AW261" s="373">
        <f t="shared" si="180"/>
        <v>643.79999999999995</v>
      </c>
      <c r="AX261" s="249">
        <v>1</v>
      </c>
      <c r="AY261" s="373">
        <f t="shared" si="181"/>
        <v>643.79999999999995</v>
      </c>
      <c r="AZ261" s="249">
        <v>1</v>
      </c>
      <c r="BA261" s="373">
        <f t="shared" si="182"/>
        <v>643.79999999999995</v>
      </c>
      <c r="BB261" s="249">
        <v>1</v>
      </c>
      <c r="BC261" s="373">
        <f t="shared" si="183"/>
        <v>643.79999999999995</v>
      </c>
      <c r="BD261" s="249">
        <v>1</v>
      </c>
      <c r="BE261" s="373">
        <f t="shared" si="184"/>
        <v>643.79999999999995</v>
      </c>
      <c r="BF261" s="387">
        <f t="shared" si="185"/>
        <v>5794.2</v>
      </c>
      <c r="BG261" s="387">
        <f t="shared" si="186"/>
        <v>5794.2000000000007</v>
      </c>
      <c r="BH261" s="390" t="b">
        <f t="shared" si="187"/>
        <v>1</v>
      </c>
      <c r="BI261" s="387">
        <f t="shared" si="188"/>
        <v>0</v>
      </c>
      <c r="BJ261" s="376">
        <f t="shared" si="190"/>
        <v>29810029</v>
      </c>
      <c r="BK261" s="384">
        <v>348</v>
      </c>
      <c r="BL261" s="384">
        <v>5</v>
      </c>
      <c r="BM261" s="385">
        <f t="shared" si="191"/>
        <v>1</v>
      </c>
      <c r="BN261" s="385">
        <f t="shared" si="192"/>
        <v>2</v>
      </c>
      <c r="BO261" s="385">
        <f t="shared" si="193"/>
        <v>3</v>
      </c>
      <c r="BP261" s="385">
        <f t="shared" si="194"/>
        <v>3</v>
      </c>
      <c r="BQ261" s="386">
        <f t="shared" si="195"/>
        <v>643.79999999999995</v>
      </c>
      <c r="BR261" s="228">
        <f t="shared" si="189"/>
        <v>0</v>
      </c>
      <c r="BS261" s="228">
        <v>0</v>
      </c>
      <c r="BT261" s="228">
        <v>1</v>
      </c>
      <c r="BU261" s="228" t="s">
        <v>139</v>
      </c>
      <c r="BV261" s="228" t="str">
        <f t="shared" si="196"/>
        <v>1</v>
      </c>
      <c r="BW261" s="228" t="str">
        <f t="shared" si="197"/>
        <v>0</v>
      </c>
      <c r="BX261" s="228" t="str">
        <f t="shared" si="198"/>
        <v>0</v>
      </c>
      <c r="BY261" s="228" t="s">
        <v>23</v>
      </c>
      <c r="BZ261" s="387">
        <f t="shared" si="199"/>
        <v>0</v>
      </c>
      <c r="CA261" s="387">
        <f t="shared" si="200"/>
        <v>0</v>
      </c>
      <c r="CB261" s="387">
        <f t="shared" si="201"/>
        <v>643.79999999999995</v>
      </c>
      <c r="CC261" s="387">
        <f t="shared" si="202"/>
        <v>0</v>
      </c>
      <c r="CD261" s="387">
        <f t="shared" si="203"/>
        <v>643.79999999999995</v>
      </c>
      <c r="CE261" s="387">
        <f t="shared" si="204"/>
        <v>643.79999999999995</v>
      </c>
      <c r="CF261" s="387">
        <f t="shared" si="205"/>
        <v>643.79999999999995</v>
      </c>
      <c r="CG261" s="387">
        <f t="shared" si="206"/>
        <v>643.79999999999995</v>
      </c>
      <c r="CH261" s="387">
        <f t="shared" si="207"/>
        <v>643.79999999999995</v>
      </c>
      <c r="CI261" s="387">
        <f t="shared" si="208"/>
        <v>643.79999999999995</v>
      </c>
      <c r="CJ261" s="387">
        <f t="shared" si="209"/>
        <v>643.79999999999995</v>
      </c>
      <c r="CK261" s="387">
        <f t="shared" si="210"/>
        <v>643.79999999999995</v>
      </c>
    </row>
    <row r="262" spans="1:89" s="228" customFormat="1" ht="20.399999999999999" x14ac:dyDescent="0.3">
      <c r="B262" s="227">
        <v>173</v>
      </c>
      <c r="C262" s="193">
        <v>311011</v>
      </c>
      <c r="D262" s="193">
        <v>31110001</v>
      </c>
      <c r="E262" s="392" t="s">
        <v>272</v>
      </c>
      <c r="F262" s="229" t="s">
        <v>344</v>
      </c>
      <c r="G262" s="229" t="s">
        <v>345</v>
      </c>
      <c r="H262" s="230" t="s">
        <v>18</v>
      </c>
      <c r="I262" s="227"/>
      <c r="J262" s="230" t="s">
        <v>19</v>
      </c>
      <c r="K262" s="232">
        <f t="shared" si="314"/>
        <v>488465.01</v>
      </c>
      <c r="L262" s="160" t="s">
        <v>274</v>
      </c>
      <c r="M262" s="105">
        <v>0</v>
      </c>
      <c r="N262" s="370">
        <f t="shared" si="211"/>
        <v>1</v>
      </c>
      <c r="O262" s="241">
        <v>1</v>
      </c>
      <c r="P262" s="234">
        <f t="shared" si="162"/>
        <v>488465.01</v>
      </c>
      <c r="Q262" s="160" t="s">
        <v>139</v>
      </c>
      <c r="R262" s="235">
        <f t="shared" si="163"/>
        <v>47671.01</v>
      </c>
      <c r="S262" s="234">
        <f t="shared" si="164"/>
        <v>47671.01</v>
      </c>
      <c r="T262" s="235">
        <f t="shared" si="165"/>
        <v>128894</v>
      </c>
      <c r="U262" s="234">
        <f t="shared" si="166"/>
        <v>128894</v>
      </c>
      <c r="V262" s="235">
        <f t="shared" si="167"/>
        <v>180030</v>
      </c>
      <c r="W262" s="234">
        <f t="shared" si="168"/>
        <v>180030</v>
      </c>
      <c r="X262" s="235">
        <f t="shared" si="169"/>
        <v>131870</v>
      </c>
      <c r="Y262" s="234">
        <f t="shared" si="170"/>
        <v>131870</v>
      </c>
      <c r="Z262" s="234">
        <f t="shared" si="171"/>
        <v>488465.01</v>
      </c>
      <c r="AA262" s="236" t="b">
        <f t="shared" si="172"/>
        <v>1</v>
      </c>
      <c r="AB262" s="230" t="s">
        <v>22</v>
      </c>
      <c r="AC262" s="246"/>
      <c r="AD262" s="227"/>
      <c r="AE262" s="229" t="s">
        <v>23</v>
      </c>
      <c r="AF262" s="247"/>
      <c r="AG262" s="248"/>
      <c r="AH262" s="249">
        <v>6781.25</v>
      </c>
      <c r="AI262" s="373">
        <f t="shared" si="173"/>
        <v>6781.25</v>
      </c>
      <c r="AJ262" s="249">
        <v>16146.01</v>
      </c>
      <c r="AK262" s="373">
        <f t="shared" si="174"/>
        <v>16146.01</v>
      </c>
      <c r="AL262" s="249">
        <v>24743.75</v>
      </c>
      <c r="AM262" s="373">
        <f t="shared" si="175"/>
        <v>24743.75</v>
      </c>
      <c r="AN262" s="249">
        <v>32218</v>
      </c>
      <c r="AO262" s="373">
        <f t="shared" si="176"/>
        <v>32218</v>
      </c>
      <c r="AP262" s="249">
        <v>42803</v>
      </c>
      <c r="AQ262" s="373">
        <f t="shared" si="177"/>
        <v>42803</v>
      </c>
      <c r="AR262" s="249">
        <v>53873</v>
      </c>
      <c r="AS262" s="373">
        <f t="shared" si="178"/>
        <v>53873</v>
      </c>
      <c r="AT262" s="249">
        <v>62634</v>
      </c>
      <c r="AU262" s="373">
        <f t="shared" si="179"/>
        <v>62634</v>
      </c>
      <c r="AV262" s="249">
        <v>59568</v>
      </c>
      <c r="AW262" s="373">
        <f t="shared" si="180"/>
        <v>59568</v>
      </c>
      <c r="AX262" s="249">
        <v>57828</v>
      </c>
      <c r="AY262" s="373">
        <f t="shared" si="181"/>
        <v>57828</v>
      </c>
      <c r="AZ262" s="249">
        <v>55471</v>
      </c>
      <c r="BA262" s="373">
        <f t="shared" si="182"/>
        <v>55471</v>
      </c>
      <c r="BB262" s="249">
        <v>41211</v>
      </c>
      <c r="BC262" s="373">
        <f t="shared" si="183"/>
        <v>41211</v>
      </c>
      <c r="BD262" s="249">
        <v>35188</v>
      </c>
      <c r="BE262" s="373">
        <f t="shared" si="184"/>
        <v>35188</v>
      </c>
      <c r="BF262" s="387">
        <f t="shared" si="185"/>
        <v>488465.01</v>
      </c>
      <c r="BG262" s="387">
        <f t="shared" si="186"/>
        <v>488465.01</v>
      </c>
      <c r="BH262" s="390" t="b">
        <f t="shared" si="187"/>
        <v>1</v>
      </c>
      <c r="BI262" s="387">
        <f t="shared" si="188"/>
        <v>0</v>
      </c>
      <c r="BJ262" s="376">
        <f t="shared" si="190"/>
        <v>31110001</v>
      </c>
      <c r="BK262" s="384">
        <v>348</v>
      </c>
      <c r="BL262" s="384">
        <v>5</v>
      </c>
      <c r="BM262" s="385">
        <f t="shared" si="191"/>
        <v>47671.01</v>
      </c>
      <c r="BN262" s="385">
        <f t="shared" si="192"/>
        <v>128894</v>
      </c>
      <c r="BO262" s="385">
        <f t="shared" si="193"/>
        <v>180030</v>
      </c>
      <c r="BP262" s="385">
        <f t="shared" si="194"/>
        <v>131870</v>
      </c>
      <c r="BQ262" s="386">
        <f t="shared" si="195"/>
        <v>1</v>
      </c>
      <c r="BR262" s="228">
        <f t="shared" si="189"/>
        <v>0</v>
      </c>
      <c r="BS262" s="228">
        <v>0</v>
      </c>
      <c r="BT262" s="228">
        <v>1</v>
      </c>
      <c r="BU262" s="228" t="s">
        <v>139</v>
      </c>
      <c r="BV262" s="228" t="str">
        <f t="shared" si="196"/>
        <v>1</v>
      </c>
      <c r="BW262" s="228" t="str">
        <f t="shared" si="197"/>
        <v>0</v>
      </c>
      <c r="BX262" s="228" t="str">
        <f t="shared" si="198"/>
        <v>0</v>
      </c>
      <c r="BY262" s="228" t="s">
        <v>23</v>
      </c>
      <c r="BZ262" s="387">
        <f t="shared" si="199"/>
        <v>6781.25</v>
      </c>
      <c r="CA262" s="387">
        <f t="shared" si="200"/>
        <v>16146.01</v>
      </c>
      <c r="CB262" s="387">
        <f t="shared" si="201"/>
        <v>24743.75</v>
      </c>
      <c r="CC262" s="387">
        <f t="shared" si="202"/>
        <v>32218</v>
      </c>
      <c r="CD262" s="387">
        <f t="shared" si="203"/>
        <v>42803</v>
      </c>
      <c r="CE262" s="387">
        <f t="shared" si="204"/>
        <v>53873</v>
      </c>
      <c r="CF262" s="387">
        <f t="shared" si="205"/>
        <v>62634</v>
      </c>
      <c r="CG262" s="387">
        <f t="shared" si="206"/>
        <v>59568</v>
      </c>
      <c r="CH262" s="387">
        <f t="shared" si="207"/>
        <v>57828</v>
      </c>
      <c r="CI262" s="387">
        <f t="shared" si="208"/>
        <v>55471</v>
      </c>
      <c r="CJ262" s="387">
        <f t="shared" si="209"/>
        <v>41211</v>
      </c>
      <c r="CK262" s="387">
        <f t="shared" si="210"/>
        <v>35188</v>
      </c>
    </row>
    <row r="263" spans="1:89" s="228" customFormat="1" ht="20.399999999999999" x14ac:dyDescent="0.3">
      <c r="B263" s="227">
        <v>174</v>
      </c>
      <c r="C263" s="193">
        <v>311011</v>
      </c>
      <c r="D263" s="193">
        <v>31110001</v>
      </c>
      <c r="E263" s="392" t="s">
        <v>273</v>
      </c>
      <c r="F263" s="229" t="s">
        <v>344</v>
      </c>
      <c r="G263" s="229" t="s">
        <v>345</v>
      </c>
      <c r="H263" s="230" t="s">
        <v>18</v>
      </c>
      <c r="I263" s="234"/>
      <c r="J263" s="230" t="s">
        <v>19</v>
      </c>
      <c r="K263" s="232">
        <f t="shared" si="314"/>
        <v>13785.87</v>
      </c>
      <c r="L263" s="160" t="s">
        <v>274</v>
      </c>
      <c r="M263" s="105">
        <v>0</v>
      </c>
      <c r="N263" s="370">
        <f t="shared" si="211"/>
        <v>1</v>
      </c>
      <c r="O263" s="242">
        <v>1</v>
      </c>
      <c r="P263" s="234">
        <f t="shared" si="162"/>
        <v>13785.87</v>
      </c>
      <c r="Q263" s="160" t="s">
        <v>139</v>
      </c>
      <c r="R263" s="235">
        <f t="shared" si="163"/>
        <v>13785.87</v>
      </c>
      <c r="S263" s="234">
        <f t="shared" si="164"/>
        <v>13785.87</v>
      </c>
      <c r="T263" s="235">
        <f t="shared" si="165"/>
        <v>0</v>
      </c>
      <c r="U263" s="234">
        <f t="shared" si="166"/>
        <v>0</v>
      </c>
      <c r="V263" s="235">
        <f t="shared" si="167"/>
        <v>0</v>
      </c>
      <c r="W263" s="234">
        <f t="shared" si="168"/>
        <v>0</v>
      </c>
      <c r="X263" s="235">
        <f t="shared" si="169"/>
        <v>0</v>
      </c>
      <c r="Y263" s="234">
        <f t="shared" si="170"/>
        <v>0</v>
      </c>
      <c r="Z263" s="234">
        <f t="shared" si="171"/>
        <v>13785.87</v>
      </c>
      <c r="AA263" s="236" t="b">
        <f t="shared" si="172"/>
        <v>1</v>
      </c>
      <c r="AB263" s="230" t="s">
        <v>22</v>
      </c>
      <c r="AC263" s="243"/>
      <c r="AD263" s="230"/>
      <c r="AE263" s="229" t="s">
        <v>23</v>
      </c>
      <c r="AF263" s="244"/>
      <c r="AG263" s="245"/>
      <c r="AH263" s="240">
        <v>12879.86</v>
      </c>
      <c r="AI263" s="373">
        <f t="shared" si="173"/>
        <v>12879.86</v>
      </c>
      <c r="AJ263" s="240">
        <v>906.01</v>
      </c>
      <c r="AK263" s="373">
        <f t="shared" si="174"/>
        <v>906.01</v>
      </c>
      <c r="AL263" s="240">
        <v>0</v>
      </c>
      <c r="AM263" s="373">
        <f t="shared" si="175"/>
        <v>0</v>
      </c>
      <c r="AN263" s="240">
        <v>0</v>
      </c>
      <c r="AO263" s="373">
        <f t="shared" si="176"/>
        <v>0</v>
      </c>
      <c r="AP263" s="240">
        <v>0</v>
      </c>
      <c r="AQ263" s="373">
        <f t="shared" si="177"/>
        <v>0</v>
      </c>
      <c r="AR263" s="240">
        <v>0</v>
      </c>
      <c r="AS263" s="373">
        <f t="shared" si="178"/>
        <v>0</v>
      </c>
      <c r="AT263" s="240">
        <v>0</v>
      </c>
      <c r="AU263" s="373">
        <f t="shared" si="179"/>
        <v>0</v>
      </c>
      <c r="AV263" s="240">
        <v>0</v>
      </c>
      <c r="AW263" s="373">
        <f t="shared" si="180"/>
        <v>0</v>
      </c>
      <c r="AX263" s="240">
        <v>0</v>
      </c>
      <c r="AY263" s="373">
        <f t="shared" si="181"/>
        <v>0</v>
      </c>
      <c r="AZ263" s="240">
        <v>0</v>
      </c>
      <c r="BA263" s="373">
        <f t="shared" si="182"/>
        <v>0</v>
      </c>
      <c r="BB263" s="240">
        <v>0</v>
      </c>
      <c r="BC263" s="373">
        <f t="shared" si="183"/>
        <v>0</v>
      </c>
      <c r="BD263" s="240">
        <v>0</v>
      </c>
      <c r="BE263" s="373">
        <f t="shared" si="184"/>
        <v>0</v>
      </c>
      <c r="BF263" s="387">
        <f t="shared" si="185"/>
        <v>13785.87</v>
      </c>
      <c r="BG263" s="387">
        <f t="shared" si="186"/>
        <v>13785.87</v>
      </c>
      <c r="BH263" s="390" t="b">
        <f t="shared" si="187"/>
        <v>1</v>
      </c>
      <c r="BI263" s="387">
        <f t="shared" si="188"/>
        <v>0</v>
      </c>
      <c r="BJ263" s="376">
        <f t="shared" si="190"/>
        <v>31110001</v>
      </c>
      <c r="BK263" s="384">
        <v>348</v>
      </c>
      <c r="BL263" s="384">
        <v>5</v>
      </c>
      <c r="BM263" s="385">
        <f t="shared" si="191"/>
        <v>13785.87</v>
      </c>
      <c r="BN263" s="385">
        <f t="shared" si="192"/>
        <v>0</v>
      </c>
      <c r="BO263" s="385">
        <f t="shared" si="193"/>
        <v>0</v>
      </c>
      <c r="BP263" s="385">
        <f t="shared" si="194"/>
        <v>0</v>
      </c>
      <c r="BQ263" s="386">
        <f t="shared" si="195"/>
        <v>1</v>
      </c>
      <c r="BR263" s="228">
        <f t="shared" si="189"/>
        <v>0</v>
      </c>
      <c r="BS263" s="228">
        <v>0</v>
      </c>
      <c r="BT263" s="228">
        <v>1</v>
      </c>
      <c r="BU263" s="228" t="s">
        <v>139</v>
      </c>
      <c r="BV263" s="228" t="str">
        <f t="shared" si="196"/>
        <v>1</v>
      </c>
      <c r="BW263" s="228" t="str">
        <f t="shared" si="197"/>
        <v>0</v>
      </c>
      <c r="BX263" s="228" t="str">
        <f t="shared" si="198"/>
        <v>0</v>
      </c>
      <c r="BY263" s="228" t="s">
        <v>23</v>
      </c>
      <c r="BZ263" s="387">
        <f t="shared" si="199"/>
        <v>12879.86</v>
      </c>
      <c r="CA263" s="387">
        <f t="shared" si="200"/>
        <v>906.01</v>
      </c>
      <c r="CB263" s="387">
        <f t="shared" si="201"/>
        <v>0</v>
      </c>
      <c r="CC263" s="387">
        <f t="shared" si="202"/>
        <v>0</v>
      </c>
      <c r="CD263" s="387">
        <f t="shared" si="203"/>
        <v>0</v>
      </c>
      <c r="CE263" s="387">
        <f t="shared" si="204"/>
        <v>0</v>
      </c>
      <c r="CF263" s="387">
        <f t="shared" si="205"/>
        <v>0</v>
      </c>
      <c r="CG263" s="387">
        <f t="shared" si="206"/>
        <v>0</v>
      </c>
      <c r="CH263" s="387">
        <f t="shared" si="207"/>
        <v>0</v>
      </c>
      <c r="CI263" s="387">
        <f t="shared" si="208"/>
        <v>0</v>
      </c>
      <c r="CJ263" s="387">
        <f t="shared" si="209"/>
        <v>0</v>
      </c>
      <c r="CK263" s="387">
        <f t="shared" si="210"/>
        <v>0</v>
      </c>
    </row>
    <row r="264" spans="1:89" s="228" customFormat="1" ht="20.399999999999999" x14ac:dyDescent="0.3">
      <c r="B264" s="227">
        <v>175</v>
      </c>
      <c r="C264" s="193">
        <v>313011</v>
      </c>
      <c r="D264" s="193">
        <v>31310001</v>
      </c>
      <c r="E264" s="392" t="s">
        <v>51</v>
      </c>
      <c r="F264" s="229" t="s">
        <v>344</v>
      </c>
      <c r="G264" s="229" t="s">
        <v>345</v>
      </c>
      <c r="H264" s="230" t="s">
        <v>18</v>
      </c>
      <c r="I264" s="227"/>
      <c r="J264" s="230" t="s">
        <v>19</v>
      </c>
      <c r="K264" s="232">
        <f t="shared" si="314"/>
        <v>142641</v>
      </c>
      <c r="L264" s="160" t="s">
        <v>274</v>
      </c>
      <c r="M264" s="105">
        <v>0</v>
      </c>
      <c r="N264" s="370">
        <f t="shared" si="211"/>
        <v>1</v>
      </c>
      <c r="O264" s="241">
        <v>1</v>
      </c>
      <c r="P264" s="234">
        <f t="shared" si="162"/>
        <v>142641</v>
      </c>
      <c r="Q264" s="160" t="s">
        <v>139</v>
      </c>
      <c r="R264" s="235">
        <f t="shared" si="163"/>
        <v>25730</v>
      </c>
      <c r="S264" s="234">
        <f t="shared" si="164"/>
        <v>25730</v>
      </c>
      <c r="T264" s="235">
        <f t="shared" si="165"/>
        <v>37931</v>
      </c>
      <c r="U264" s="234">
        <f t="shared" si="166"/>
        <v>37931</v>
      </c>
      <c r="V264" s="235">
        <f t="shared" si="167"/>
        <v>39131</v>
      </c>
      <c r="W264" s="234">
        <f t="shared" si="168"/>
        <v>39131</v>
      </c>
      <c r="X264" s="235">
        <f t="shared" si="169"/>
        <v>39849</v>
      </c>
      <c r="Y264" s="234">
        <f t="shared" si="170"/>
        <v>39849</v>
      </c>
      <c r="Z264" s="234">
        <f t="shared" si="171"/>
        <v>142641</v>
      </c>
      <c r="AA264" s="236" t="b">
        <f t="shared" si="172"/>
        <v>1</v>
      </c>
      <c r="AB264" s="230" t="s">
        <v>22</v>
      </c>
      <c r="AC264" s="246"/>
      <c r="AD264" s="227"/>
      <c r="AE264" s="229" t="s">
        <v>23</v>
      </c>
      <c r="AF264" s="247"/>
      <c r="AG264" s="248"/>
      <c r="AH264" s="249">
        <v>13099</v>
      </c>
      <c r="AI264" s="373">
        <f t="shared" si="173"/>
        <v>13099</v>
      </c>
      <c r="AJ264" s="249">
        <v>0</v>
      </c>
      <c r="AK264" s="373">
        <f t="shared" si="174"/>
        <v>0</v>
      </c>
      <c r="AL264" s="249">
        <v>12631</v>
      </c>
      <c r="AM264" s="373">
        <f t="shared" si="175"/>
        <v>12631</v>
      </c>
      <c r="AN264" s="249">
        <v>13283</v>
      </c>
      <c r="AO264" s="373">
        <f t="shared" si="176"/>
        <v>13283</v>
      </c>
      <c r="AP264" s="249">
        <v>11425</v>
      </c>
      <c r="AQ264" s="373">
        <f t="shared" si="177"/>
        <v>11425</v>
      </c>
      <c r="AR264" s="249">
        <v>13223</v>
      </c>
      <c r="AS264" s="373">
        <f t="shared" si="178"/>
        <v>13223</v>
      </c>
      <c r="AT264" s="249">
        <v>12565</v>
      </c>
      <c r="AU264" s="373">
        <f t="shared" si="179"/>
        <v>12565</v>
      </c>
      <c r="AV264" s="249">
        <v>13283</v>
      </c>
      <c r="AW264" s="373">
        <f t="shared" si="180"/>
        <v>13283</v>
      </c>
      <c r="AX264" s="249">
        <v>13283</v>
      </c>
      <c r="AY264" s="373">
        <f t="shared" si="181"/>
        <v>13283</v>
      </c>
      <c r="AZ264" s="249">
        <v>13283</v>
      </c>
      <c r="BA264" s="373">
        <f t="shared" si="182"/>
        <v>13283</v>
      </c>
      <c r="BB264" s="249">
        <v>13283</v>
      </c>
      <c r="BC264" s="373">
        <f t="shared" si="183"/>
        <v>13283</v>
      </c>
      <c r="BD264" s="249">
        <v>13283</v>
      </c>
      <c r="BE264" s="373">
        <f t="shared" si="184"/>
        <v>13283</v>
      </c>
      <c r="BF264" s="387">
        <f t="shared" si="185"/>
        <v>142641</v>
      </c>
      <c r="BG264" s="387">
        <f t="shared" si="186"/>
        <v>142641</v>
      </c>
      <c r="BH264" s="390" t="b">
        <f t="shared" si="187"/>
        <v>1</v>
      </c>
      <c r="BI264" s="387">
        <f t="shared" si="188"/>
        <v>0</v>
      </c>
      <c r="BJ264" s="376">
        <f t="shared" si="190"/>
        <v>31310001</v>
      </c>
      <c r="BK264" s="384">
        <v>348</v>
      </c>
      <c r="BL264" s="384">
        <v>5</v>
      </c>
      <c r="BM264" s="385">
        <f t="shared" si="191"/>
        <v>25730</v>
      </c>
      <c r="BN264" s="385">
        <f t="shared" si="192"/>
        <v>37931</v>
      </c>
      <c r="BO264" s="385">
        <f t="shared" si="193"/>
        <v>39131</v>
      </c>
      <c r="BP264" s="385">
        <f t="shared" si="194"/>
        <v>39849</v>
      </c>
      <c r="BQ264" s="386">
        <f t="shared" si="195"/>
        <v>1</v>
      </c>
      <c r="BR264" s="228">
        <f t="shared" si="189"/>
        <v>0</v>
      </c>
      <c r="BS264" s="228">
        <v>0</v>
      </c>
      <c r="BT264" s="228">
        <v>1</v>
      </c>
      <c r="BU264" s="228" t="s">
        <v>139</v>
      </c>
      <c r="BV264" s="228" t="str">
        <f t="shared" si="196"/>
        <v>1</v>
      </c>
      <c r="BW264" s="228" t="str">
        <f t="shared" si="197"/>
        <v>0</v>
      </c>
      <c r="BX264" s="228" t="str">
        <f t="shared" si="198"/>
        <v>0</v>
      </c>
      <c r="BY264" s="228" t="s">
        <v>23</v>
      </c>
      <c r="BZ264" s="387">
        <f t="shared" si="199"/>
        <v>13099</v>
      </c>
      <c r="CA264" s="387">
        <f t="shared" si="200"/>
        <v>0</v>
      </c>
      <c r="CB264" s="387">
        <f t="shared" si="201"/>
        <v>12631</v>
      </c>
      <c r="CC264" s="387">
        <f t="shared" si="202"/>
        <v>13283</v>
      </c>
      <c r="CD264" s="387">
        <f t="shared" si="203"/>
        <v>11425</v>
      </c>
      <c r="CE264" s="387">
        <f t="shared" si="204"/>
        <v>13223</v>
      </c>
      <c r="CF264" s="387">
        <f t="shared" si="205"/>
        <v>12565</v>
      </c>
      <c r="CG264" s="387">
        <f t="shared" si="206"/>
        <v>13283</v>
      </c>
      <c r="CH264" s="387">
        <f t="shared" si="207"/>
        <v>13283</v>
      </c>
      <c r="CI264" s="387">
        <f t="shared" si="208"/>
        <v>13283</v>
      </c>
      <c r="CJ264" s="387">
        <f t="shared" si="209"/>
        <v>13283</v>
      </c>
      <c r="CK264" s="387">
        <f t="shared" si="210"/>
        <v>13283</v>
      </c>
    </row>
    <row r="265" spans="1:89" s="228" customFormat="1" ht="20.399999999999999" x14ac:dyDescent="0.3">
      <c r="B265" s="227">
        <v>176</v>
      </c>
      <c r="C265" s="193">
        <v>313011</v>
      </c>
      <c r="D265" s="193">
        <v>31310001</v>
      </c>
      <c r="E265" s="392" t="s">
        <v>275</v>
      </c>
      <c r="F265" s="229" t="s">
        <v>344</v>
      </c>
      <c r="G265" s="229" t="s">
        <v>345</v>
      </c>
      <c r="H265" s="230" t="s">
        <v>18</v>
      </c>
      <c r="I265" s="234"/>
      <c r="J265" s="230" t="s">
        <v>19</v>
      </c>
      <c r="K265" s="232">
        <f t="shared" si="314"/>
        <v>8984.76</v>
      </c>
      <c r="L265" s="160" t="s">
        <v>274</v>
      </c>
      <c r="M265" s="105">
        <v>0</v>
      </c>
      <c r="N265" s="370">
        <f t="shared" si="211"/>
        <v>1</v>
      </c>
      <c r="O265" s="242">
        <v>1</v>
      </c>
      <c r="P265" s="234">
        <f t="shared" si="162"/>
        <v>8984.76</v>
      </c>
      <c r="Q265" s="160" t="s">
        <v>139</v>
      </c>
      <c r="R265" s="235">
        <f t="shared" si="163"/>
        <v>8984.76</v>
      </c>
      <c r="S265" s="234">
        <f t="shared" si="164"/>
        <v>8984.76</v>
      </c>
      <c r="T265" s="235">
        <f t="shared" si="165"/>
        <v>0</v>
      </c>
      <c r="U265" s="234">
        <f t="shared" si="166"/>
        <v>0</v>
      </c>
      <c r="V265" s="235">
        <f t="shared" si="167"/>
        <v>0</v>
      </c>
      <c r="W265" s="234">
        <f t="shared" si="168"/>
        <v>0</v>
      </c>
      <c r="X265" s="235">
        <f t="shared" si="169"/>
        <v>0</v>
      </c>
      <c r="Y265" s="234">
        <f t="shared" si="170"/>
        <v>0</v>
      </c>
      <c r="Z265" s="234">
        <f t="shared" si="171"/>
        <v>8984.76</v>
      </c>
      <c r="AA265" s="236" t="b">
        <f t="shared" si="172"/>
        <v>1</v>
      </c>
      <c r="AB265" s="230" t="s">
        <v>22</v>
      </c>
      <c r="AC265" s="243"/>
      <c r="AD265" s="230"/>
      <c r="AE265" s="229" t="s">
        <v>23</v>
      </c>
      <c r="AF265" s="244"/>
      <c r="AG265" s="245"/>
      <c r="AH265" s="240">
        <v>3622.76</v>
      </c>
      <c r="AI265" s="373">
        <f t="shared" si="173"/>
        <v>3622.76</v>
      </c>
      <c r="AJ265" s="240">
        <v>5362</v>
      </c>
      <c r="AK265" s="373">
        <f t="shared" si="174"/>
        <v>5362</v>
      </c>
      <c r="AL265" s="240">
        <v>0</v>
      </c>
      <c r="AM265" s="373">
        <f t="shared" si="175"/>
        <v>0</v>
      </c>
      <c r="AN265" s="240">
        <v>0</v>
      </c>
      <c r="AO265" s="373">
        <f t="shared" si="176"/>
        <v>0</v>
      </c>
      <c r="AP265" s="240">
        <v>0</v>
      </c>
      <c r="AQ265" s="373">
        <f t="shared" si="177"/>
        <v>0</v>
      </c>
      <c r="AR265" s="240">
        <v>0</v>
      </c>
      <c r="AS265" s="373">
        <f t="shared" si="178"/>
        <v>0</v>
      </c>
      <c r="AT265" s="240">
        <v>0</v>
      </c>
      <c r="AU265" s="373">
        <f t="shared" si="179"/>
        <v>0</v>
      </c>
      <c r="AV265" s="240">
        <v>0</v>
      </c>
      <c r="AW265" s="373">
        <f t="shared" si="180"/>
        <v>0</v>
      </c>
      <c r="AX265" s="240">
        <v>0</v>
      </c>
      <c r="AY265" s="373">
        <f t="shared" si="181"/>
        <v>0</v>
      </c>
      <c r="AZ265" s="240">
        <v>0</v>
      </c>
      <c r="BA265" s="373">
        <f t="shared" si="182"/>
        <v>0</v>
      </c>
      <c r="BB265" s="240">
        <v>0</v>
      </c>
      <c r="BC265" s="373">
        <f t="shared" si="183"/>
        <v>0</v>
      </c>
      <c r="BD265" s="240">
        <v>0</v>
      </c>
      <c r="BE265" s="373">
        <f t="shared" si="184"/>
        <v>0</v>
      </c>
      <c r="BF265" s="387">
        <f t="shared" si="185"/>
        <v>8984.76</v>
      </c>
      <c r="BG265" s="387">
        <f t="shared" si="186"/>
        <v>8984.76</v>
      </c>
      <c r="BH265" s="390" t="b">
        <f t="shared" si="187"/>
        <v>1</v>
      </c>
      <c r="BI265" s="387">
        <f t="shared" si="188"/>
        <v>0</v>
      </c>
      <c r="BJ265" s="376">
        <f t="shared" si="190"/>
        <v>31310001</v>
      </c>
      <c r="BK265" s="384">
        <v>348</v>
      </c>
      <c r="BL265" s="384">
        <v>5</v>
      </c>
      <c r="BM265" s="385">
        <f t="shared" si="191"/>
        <v>8984.76</v>
      </c>
      <c r="BN265" s="385">
        <f t="shared" si="192"/>
        <v>0</v>
      </c>
      <c r="BO265" s="385">
        <f t="shared" si="193"/>
        <v>0</v>
      </c>
      <c r="BP265" s="385">
        <f t="shared" si="194"/>
        <v>0</v>
      </c>
      <c r="BQ265" s="386">
        <f t="shared" si="195"/>
        <v>1</v>
      </c>
      <c r="BR265" s="228">
        <f t="shared" si="189"/>
        <v>0</v>
      </c>
      <c r="BS265" s="228">
        <v>0</v>
      </c>
      <c r="BT265" s="228">
        <v>1</v>
      </c>
      <c r="BU265" s="228" t="s">
        <v>139</v>
      </c>
      <c r="BV265" s="228" t="str">
        <f t="shared" si="196"/>
        <v>1</v>
      </c>
      <c r="BW265" s="228" t="str">
        <f t="shared" si="197"/>
        <v>0</v>
      </c>
      <c r="BX265" s="228" t="str">
        <f t="shared" si="198"/>
        <v>0</v>
      </c>
      <c r="BY265" s="228" t="s">
        <v>23</v>
      </c>
      <c r="BZ265" s="387">
        <f t="shared" si="199"/>
        <v>3622.76</v>
      </c>
      <c r="CA265" s="387">
        <f t="shared" si="200"/>
        <v>5362</v>
      </c>
      <c r="CB265" s="387">
        <f t="shared" si="201"/>
        <v>0</v>
      </c>
      <c r="CC265" s="387">
        <f t="shared" si="202"/>
        <v>0</v>
      </c>
      <c r="CD265" s="387">
        <f t="shared" si="203"/>
        <v>0</v>
      </c>
      <c r="CE265" s="387">
        <f t="shared" si="204"/>
        <v>0</v>
      </c>
      <c r="CF265" s="387">
        <f t="shared" si="205"/>
        <v>0</v>
      </c>
      <c r="CG265" s="387">
        <f t="shared" si="206"/>
        <v>0</v>
      </c>
      <c r="CH265" s="387">
        <f t="shared" si="207"/>
        <v>0</v>
      </c>
      <c r="CI265" s="387">
        <f t="shared" si="208"/>
        <v>0</v>
      </c>
      <c r="CJ265" s="387">
        <f t="shared" si="209"/>
        <v>0</v>
      </c>
      <c r="CK265" s="387">
        <f t="shared" si="210"/>
        <v>0</v>
      </c>
    </row>
    <row r="266" spans="1:89" s="228" customFormat="1" ht="20.399999999999999" x14ac:dyDescent="0.3">
      <c r="B266" s="227">
        <v>177</v>
      </c>
      <c r="C266" s="193">
        <v>314011</v>
      </c>
      <c r="D266" s="193">
        <v>31410001</v>
      </c>
      <c r="E266" s="392" t="s">
        <v>280</v>
      </c>
      <c r="F266" s="229" t="s">
        <v>344</v>
      </c>
      <c r="G266" s="229" t="s">
        <v>345</v>
      </c>
      <c r="H266" s="230" t="s">
        <v>18</v>
      </c>
      <c r="I266" s="234"/>
      <c r="J266" s="230" t="s">
        <v>19</v>
      </c>
      <c r="K266" s="232">
        <f t="shared" si="314"/>
        <v>70800</v>
      </c>
      <c r="L266" s="160" t="s">
        <v>274</v>
      </c>
      <c r="M266" s="105">
        <v>0</v>
      </c>
      <c r="N266" s="370">
        <f t="shared" si="211"/>
        <v>1</v>
      </c>
      <c r="O266" s="242">
        <v>1</v>
      </c>
      <c r="P266" s="234">
        <f t="shared" si="162"/>
        <v>70800</v>
      </c>
      <c r="Q266" s="160" t="s">
        <v>139</v>
      </c>
      <c r="R266" s="235">
        <f t="shared" si="163"/>
        <v>17700</v>
      </c>
      <c r="S266" s="234">
        <f t="shared" si="164"/>
        <v>17700</v>
      </c>
      <c r="T266" s="235">
        <f t="shared" si="165"/>
        <v>17700</v>
      </c>
      <c r="U266" s="234">
        <f t="shared" si="166"/>
        <v>17700</v>
      </c>
      <c r="V266" s="235">
        <f t="shared" si="167"/>
        <v>17700</v>
      </c>
      <c r="W266" s="234">
        <f t="shared" si="168"/>
        <v>17700</v>
      </c>
      <c r="X266" s="235">
        <f t="shared" si="169"/>
        <v>17700</v>
      </c>
      <c r="Y266" s="234">
        <f t="shared" si="170"/>
        <v>17700</v>
      </c>
      <c r="Z266" s="234">
        <f t="shared" si="171"/>
        <v>70800</v>
      </c>
      <c r="AA266" s="236" t="b">
        <f t="shared" si="172"/>
        <v>1</v>
      </c>
      <c r="AB266" s="230" t="s">
        <v>22</v>
      </c>
      <c r="AC266" s="243"/>
      <c r="AD266" s="230"/>
      <c r="AE266" s="229" t="s">
        <v>23</v>
      </c>
      <c r="AF266" s="244"/>
      <c r="AG266" s="245"/>
      <c r="AH266" s="240">
        <v>5900</v>
      </c>
      <c r="AI266" s="373">
        <f t="shared" si="173"/>
        <v>5900</v>
      </c>
      <c r="AJ266" s="240">
        <v>5900</v>
      </c>
      <c r="AK266" s="373">
        <f t="shared" si="174"/>
        <v>5900</v>
      </c>
      <c r="AL266" s="240">
        <v>5900</v>
      </c>
      <c r="AM266" s="373">
        <f t="shared" si="175"/>
        <v>5900</v>
      </c>
      <c r="AN266" s="240">
        <v>5900</v>
      </c>
      <c r="AO266" s="373">
        <f t="shared" si="176"/>
        <v>5900</v>
      </c>
      <c r="AP266" s="240">
        <v>5900</v>
      </c>
      <c r="AQ266" s="373">
        <f t="shared" si="177"/>
        <v>5900</v>
      </c>
      <c r="AR266" s="240">
        <v>5900</v>
      </c>
      <c r="AS266" s="373">
        <f t="shared" si="178"/>
        <v>5900</v>
      </c>
      <c r="AT266" s="240">
        <v>5900</v>
      </c>
      <c r="AU266" s="373">
        <f t="shared" si="179"/>
        <v>5900</v>
      </c>
      <c r="AV266" s="240">
        <v>5900</v>
      </c>
      <c r="AW266" s="373">
        <f t="shared" si="180"/>
        <v>5900</v>
      </c>
      <c r="AX266" s="240">
        <v>5900</v>
      </c>
      <c r="AY266" s="373">
        <f t="shared" si="181"/>
        <v>5900</v>
      </c>
      <c r="AZ266" s="240">
        <v>5900</v>
      </c>
      <c r="BA266" s="373">
        <f t="shared" si="182"/>
        <v>5900</v>
      </c>
      <c r="BB266" s="240">
        <v>5900</v>
      </c>
      <c r="BC266" s="373">
        <f t="shared" si="183"/>
        <v>5900</v>
      </c>
      <c r="BD266" s="240">
        <v>5900</v>
      </c>
      <c r="BE266" s="373">
        <f t="shared" si="184"/>
        <v>5900</v>
      </c>
      <c r="BF266" s="387">
        <f t="shared" si="185"/>
        <v>70800</v>
      </c>
      <c r="BG266" s="387">
        <f t="shared" si="186"/>
        <v>70800</v>
      </c>
      <c r="BH266" s="390" t="b">
        <f t="shared" si="187"/>
        <v>1</v>
      </c>
      <c r="BI266" s="387">
        <f t="shared" si="188"/>
        <v>0</v>
      </c>
      <c r="BJ266" s="376">
        <f t="shared" si="190"/>
        <v>31410001</v>
      </c>
      <c r="BK266" s="384">
        <v>348</v>
      </c>
      <c r="BL266" s="384">
        <v>5</v>
      </c>
      <c r="BM266" s="385">
        <f t="shared" si="191"/>
        <v>17700</v>
      </c>
      <c r="BN266" s="385">
        <f t="shared" si="192"/>
        <v>17700</v>
      </c>
      <c r="BO266" s="385">
        <f t="shared" si="193"/>
        <v>17700</v>
      </c>
      <c r="BP266" s="385">
        <f t="shared" si="194"/>
        <v>17700</v>
      </c>
      <c r="BQ266" s="386">
        <f t="shared" si="195"/>
        <v>1</v>
      </c>
      <c r="BR266" s="228">
        <f t="shared" si="189"/>
        <v>0</v>
      </c>
      <c r="BS266" s="228">
        <v>0</v>
      </c>
      <c r="BT266" s="228">
        <v>1</v>
      </c>
      <c r="BU266" s="228" t="s">
        <v>139</v>
      </c>
      <c r="BV266" s="228" t="str">
        <f t="shared" si="196"/>
        <v>1</v>
      </c>
      <c r="BW266" s="228" t="str">
        <f t="shared" si="197"/>
        <v>0</v>
      </c>
      <c r="BX266" s="228" t="str">
        <f t="shared" si="198"/>
        <v>0</v>
      </c>
      <c r="BY266" s="228" t="s">
        <v>23</v>
      </c>
      <c r="BZ266" s="387">
        <f t="shared" si="199"/>
        <v>5900</v>
      </c>
      <c r="CA266" s="387">
        <f t="shared" si="200"/>
        <v>5900</v>
      </c>
      <c r="CB266" s="387">
        <f t="shared" si="201"/>
        <v>5900</v>
      </c>
      <c r="CC266" s="387">
        <f t="shared" si="202"/>
        <v>5900</v>
      </c>
      <c r="CD266" s="387">
        <f t="shared" si="203"/>
        <v>5900</v>
      </c>
      <c r="CE266" s="387">
        <f t="shared" si="204"/>
        <v>5900</v>
      </c>
      <c r="CF266" s="387">
        <f t="shared" si="205"/>
        <v>5900</v>
      </c>
      <c r="CG266" s="387">
        <f t="shared" si="206"/>
        <v>5900</v>
      </c>
      <c r="CH266" s="387">
        <f t="shared" si="207"/>
        <v>5900</v>
      </c>
      <c r="CI266" s="387">
        <f t="shared" si="208"/>
        <v>5900</v>
      </c>
      <c r="CJ266" s="387">
        <f t="shared" si="209"/>
        <v>5900</v>
      </c>
      <c r="CK266" s="387">
        <f t="shared" si="210"/>
        <v>5900</v>
      </c>
    </row>
    <row r="267" spans="1:89" s="228" customFormat="1" ht="20.399999999999999" x14ac:dyDescent="0.3">
      <c r="B267" s="227">
        <v>178</v>
      </c>
      <c r="C267" s="193">
        <v>317011</v>
      </c>
      <c r="D267" s="193">
        <v>31710001</v>
      </c>
      <c r="E267" s="392" t="s">
        <v>281</v>
      </c>
      <c r="F267" s="229" t="s">
        <v>344</v>
      </c>
      <c r="G267" s="229" t="s">
        <v>345</v>
      </c>
      <c r="H267" s="230" t="s">
        <v>18</v>
      </c>
      <c r="I267" s="234"/>
      <c r="J267" s="230" t="s">
        <v>19</v>
      </c>
      <c r="K267" s="232">
        <f t="shared" si="314"/>
        <v>23900</v>
      </c>
      <c r="L267" s="160" t="s">
        <v>274</v>
      </c>
      <c r="M267" s="105">
        <v>0</v>
      </c>
      <c r="N267" s="370">
        <f t="shared" si="211"/>
        <v>1</v>
      </c>
      <c r="O267" s="242">
        <v>1</v>
      </c>
      <c r="P267" s="234">
        <f t="shared" si="162"/>
        <v>23900</v>
      </c>
      <c r="Q267" s="160" t="s">
        <v>139</v>
      </c>
      <c r="R267" s="235">
        <f t="shared" si="163"/>
        <v>12200</v>
      </c>
      <c r="S267" s="234">
        <f t="shared" si="164"/>
        <v>12200</v>
      </c>
      <c r="T267" s="235">
        <f t="shared" si="165"/>
        <v>4500</v>
      </c>
      <c r="U267" s="234">
        <f t="shared" si="166"/>
        <v>4500</v>
      </c>
      <c r="V267" s="235">
        <f t="shared" si="167"/>
        <v>3600</v>
      </c>
      <c r="W267" s="234">
        <f t="shared" si="168"/>
        <v>3600</v>
      </c>
      <c r="X267" s="235">
        <f t="shared" si="169"/>
        <v>3600</v>
      </c>
      <c r="Y267" s="234">
        <f t="shared" si="170"/>
        <v>3600</v>
      </c>
      <c r="Z267" s="234">
        <f t="shared" si="171"/>
        <v>23900</v>
      </c>
      <c r="AA267" s="236" t="b">
        <f t="shared" si="172"/>
        <v>1</v>
      </c>
      <c r="AB267" s="230" t="s">
        <v>22</v>
      </c>
      <c r="AC267" s="243"/>
      <c r="AD267" s="230"/>
      <c r="AE267" s="229" t="s">
        <v>23</v>
      </c>
      <c r="AF267" s="244"/>
      <c r="AG267" s="245"/>
      <c r="AH267" s="240">
        <v>6000</v>
      </c>
      <c r="AI267" s="373">
        <f t="shared" si="173"/>
        <v>6000</v>
      </c>
      <c r="AJ267" s="240">
        <v>1700</v>
      </c>
      <c r="AK267" s="373">
        <f t="shared" si="174"/>
        <v>1700</v>
      </c>
      <c r="AL267" s="240">
        <v>4500</v>
      </c>
      <c r="AM267" s="373">
        <f t="shared" si="175"/>
        <v>4500</v>
      </c>
      <c r="AN267" s="240">
        <v>2100</v>
      </c>
      <c r="AO267" s="373">
        <f t="shared" si="176"/>
        <v>2100</v>
      </c>
      <c r="AP267" s="240">
        <v>1200</v>
      </c>
      <c r="AQ267" s="373">
        <f t="shared" si="177"/>
        <v>1200</v>
      </c>
      <c r="AR267" s="240">
        <v>1200</v>
      </c>
      <c r="AS267" s="373">
        <f t="shared" si="178"/>
        <v>1200</v>
      </c>
      <c r="AT267" s="240">
        <v>1200</v>
      </c>
      <c r="AU267" s="373">
        <f t="shared" si="179"/>
        <v>1200</v>
      </c>
      <c r="AV267" s="240">
        <v>1200</v>
      </c>
      <c r="AW267" s="373">
        <f t="shared" si="180"/>
        <v>1200</v>
      </c>
      <c r="AX267" s="240">
        <v>1200</v>
      </c>
      <c r="AY267" s="373">
        <f t="shared" si="181"/>
        <v>1200</v>
      </c>
      <c r="AZ267" s="240">
        <v>1200</v>
      </c>
      <c r="BA267" s="373">
        <f t="shared" si="182"/>
        <v>1200</v>
      </c>
      <c r="BB267" s="240">
        <v>1200</v>
      </c>
      <c r="BC267" s="373">
        <f t="shared" si="183"/>
        <v>1200</v>
      </c>
      <c r="BD267" s="240">
        <v>1200</v>
      </c>
      <c r="BE267" s="373">
        <f t="shared" si="184"/>
        <v>1200</v>
      </c>
      <c r="BF267" s="387">
        <f t="shared" si="185"/>
        <v>23900</v>
      </c>
      <c r="BG267" s="387">
        <f t="shared" si="186"/>
        <v>23900</v>
      </c>
      <c r="BH267" s="390" t="b">
        <f t="shared" si="187"/>
        <v>1</v>
      </c>
      <c r="BI267" s="387">
        <f t="shared" si="188"/>
        <v>0</v>
      </c>
      <c r="BJ267" s="376">
        <f t="shared" si="190"/>
        <v>31710001</v>
      </c>
      <c r="BK267" s="384">
        <v>348</v>
      </c>
      <c r="BL267" s="384">
        <v>5</v>
      </c>
      <c r="BM267" s="385">
        <f t="shared" si="191"/>
        <v>12200</v>
      </c>
      <c r="BN267" s="385">
        <f t="shared" si="192"/>
        <v>4500</v>
      </c>
      <c r="BO267" s="385">
        <f t="shared" si="193"/>
        <v>3600</v>
      </c>
      <c r="BP267" s="385">
        <f t="shared" si="194"/>
        <v>3600</v>
      </c>
      <c r="BQ267" s="386">
        <f t="shared" si="195"/>
        <v>1</v>
      </c>
      <c r="BR267" s="228">
        <f t="shared" si="189"/>
        <v>0</v>
      </c>
      <c r="BS267" s="228">
        <v>0</v>
      </c>
      <c r="BT267" s="228">
        <v>1</v>
      </c>
      <c r="BU267" s="228" t="s">
        <v>139</v>
      </c>
      <c r="BV267" s="228" t="str">
        <f t="shared" si="196"/>
        <v>1</v>
      </c>
      <c r="BW267" s="228" t="str">
        <f t="shared" si="197"/>
        <v>0</v>
      </c>
      <c r="BX267" s="228" t="str">
        <f t="shared" si="198"/>
        <v>0</v>
      </c>
      <c r="BY267" s="228" t="s">
        <v>23</v>
      </c>
      <c r="BZ267" s="387">
        <f t="shared" si="199"/>
        <v>6000</v>
      </c>
      <c r="CA267" s="387">
        <f t="shared" si="200"/>
        <v>1700</v>
      </c>
      <c r="CB267" s="387">
        <f t="shared" si="201"/>
        <v>4500</v>
      </c>
      <c r="CC267" s="387">
        <f t="shared" si="202"/>
        <v>2100</v>
      </c>
      <c r="CD267" s="387">
        <f t="shared" si="203"/>
        <v>1200</v>
      </c>
      <c r="CE267" s="387">
        <f t="shared" si="204"/>
        <v>1200</v>
      </c>
      <c r="CF267" s="387">
        <f t="shared" si="205"/>
        <v>1200</v>
      </c>
      <c r="CG267" s="387">
        <f t="shared" si="206"/>
        <v>1200</v>
      </c>
      <c r="CH267" s="387">
        <f t="shared" si="207"/>
        <v>1200</v>
      </c>
      <c r="CI267" s="387">
        <f t="shared" si="208"/>
        <v>1200</v>
      </c>
      <c r="CJ267" s="387">
        <f t="shared" si="209"/>
        <v>1200</v>
      </c>
      <c r="CK267" s="387">
        <f t="shared" si="210"/>
        <v>1200</v>
      </c>
    </row>
    <row r="268" spans="1:89" ht="20.399999999999999" x14ac:dyDescent="0.3">
      <c r="B268" s="129">
        <v>179</v>
      </c>
      <c r="C268" s="192">
        <v>318011</v>
      </c>
      <c r="D268" s="192">
        <v>31810001</v>
      </c>
      <c r="E268" s="392" t="s">
        <v>282</v>
      </c>
      <c r="F268" s="108" t="s">
        <v>344</v>
      </c>
      <c r="G268" s="108" t="s">
        <v>345</v>
      </c>
      <c r="H268" s="109" t="s">
        <v>18</v>
      </c>
      <c r="I268" s="110"/>
      <c r="J268" s="109" t="s">
        <v>19</v>
      </c>
      <c r="K268" s="111">
        <f t="shared" si="314"/>
        <v>0</v>
      </c>
      <c r="L268" s="112" t="s">
        <v>20</v>
      </c>
      <c r="M268" s="104">
        <v>0</v>
      </c>
      <c r="N268" s="262">
        <f t="shared" si="211"/>
        <v>30</v>
      </c>
      <c r="O268" s="137">
        <v>30</v>
      </c>
      <c r="P268" s="110">
        <f t="shared" si="162"/>
        <v>0</v>
      </c>
      <c r="Q268" s="112" t="s">
        <v>139</v>
      </c>
      <c r="R268" s="113">
        <f t="shared" si="163"/>
        <v>0</v>
      </c>
      <c r="S268" s="114">
        <f t="shared" si="164"/>
        <v>0</v>
      </c>
      <c r="T268" s="113">
        <f t="shared" si="165"/>
        <v>0</v>
      </c>
      <c r="U268" s="115">
        <f t="shared" si="166"/>
        <v>0</v>
      </c>
      <c r="V268" s="113">
        <f t="shared" si="167"/>
        <v>0</v>
      </c>
      <c r="W268" s="115">
        <f t="shared" si="168"/>
        <v>0</v>
      </c>
      <c r="X268" s="113">
        <f t="shared" si="169"/>
        <v>0</v>
      </c>
      <c r="Y268" s="115">
        <f t="shared" si="170"/>
        <v>0</v>
      </c>
      <c r="Z268" s="116">
        <f t="shared" si="171"/>
        <v>0</v>
      </c>
      <c r="AA268" s="117" t="b">
        <f t="shared" si="172"/>
        <v>1</v>
      </c>
      <c r="AB268" s="109" t="s">
        <v>22</v>
      </c>
      <c r="AC268" s="122"/>
      <c r="AD268" s="109"/>
      <c r="AE268" s="108" t="s">
        <v>23</v>
      </c>
      <c r="AF268" s="119"/>
      <c r="AG268" s="120"/>
      <c r="AH268" s="21">
        <v>0</v>
      </c>
      <c r="AI268" s="164">
        <f t="shared" si="173"/>
        <v>0</v>
      </c>
      <c r="AJ268" s="21">
        <v>0</v>
      </c>
      <c r="AK268" s="164">
        <f t="shared" si="174"/>
        <v>0</v>
      </c>
      <c r="AL268" s="21">
        <v>0</v>
      </c>
      <c r="AM268" s="164">
        <f t="shared" si="175"/>
        <v>0</v>
      </c>
      <c r="AN268" s="21">
        <v>0</v>
      </c>
      <c r="AO268" s="164">
        <f t="shared" si="176"/>
        <v>0</v>
      </c>
      <c r="AP268" s="21">
        <v>0</v>
      </c>
      <c r="AQ268" s="164">
        <f t="shared" si="177"/>
        <v>0</v>
      </c>
      <c r="AR268" s="21">
        <v>0</v>
      </c>
      <c r="AS268" s="164">
        <f t="shared" si="178"/>
        <v>0</v>
      </c>
      <c r="AT268" s="21">
        <v>0</v>
      </c>
      <c r="AU268" s="164">
        <f t="shared" si="179"/>
        <v>0</v>
      </c>
      <c r="AV268" s="21">
        <v>0</v>
      </c>
      <c r="AW268" s="164">
        <f t="shared" si="180"/>
        <v>0</v>
      </c>
      <c r="AX268" s="21">
        <v>0</v>
      </c>
      <c r="AY268" s="164">
        <f t="shared" si="181"/>
        <v>0</v>
      </c>
      <c r="AZ268" s="21">
        <v>0</v>
      </c>
      <c r="BA268" s="164">
        <f t="shared" si="182"/>
        <v>0</v>
      </c>
      <c r="BB268" s="21">
        <v>0</v>
      </c>
      <c r="BC268" s="164">
        <f t="shared" si="183"/>
        <v>0</v>
      </c>
      <c r="BD268" s="21">
        <v>0</v>
      </c>
      <c r="BE268" s="164">
        <f t="shared" si="184"/>
        <v>0</v>
      </c>
      <c r="BF268" s="253">
        <f t="shared" si="185"/>
        <v>0</v>
      </c>
      <c r="BG268" s="253">
        <f t="shared" si="186"/>
        <v>0</v>
      </c>
      <c r="BH268" s="10" t="b">
        <f t="shared" si="187"/>
        <v>1</v>
      </c>
      <c r="BI268" s="253">
        <f t="shared" si="188"/>
        <v>0</v>
      </c>
      <c r="BJ268" s="250">
        <f t="shared" si="190"/>
        <v>31810001</v>
      </c>
      <c r="BK268" s="251">
        <v>348</v>
      </c>
      <c r="BL268" s="251">
        <v>5</v>
      </c>
      <c r="BM268" s="252">
        <f t="shared" si="191"/>
        <v>0</v>
      </c>
      <c r="BN268" s="252">
        <f t="shared" si="192"/>
        <v>0</v>
      </c>
      <c r="BO268" s="252">
        <f t="shared" si="193"/>
        <v>0</v>
      </c>
      <c r="BP268" s="252">
        <f t="shared" si="194"/>
        <v>0</v>
      </c>
      <c r="BQ268" s="254">
        <f t="shared" si="195"/>
        <v>30</v>
      </c>
      <c r="BR268">
        <f t="shared" si="189"/>
        <v>0</v>
      </c>
      <c r="BS268">
        <v>0</v>
      </c>
      <c r="BT268">
        <v>1</v>
      </c>
      <c r="BU268" t="s">
        <v>139</v>
      </c>
      <c r="BV268" t="str">
        <f t="shared" si="196"/>
        <v>1</v>
      </c>
      <c r="BW268" t="str">
        <f t="shared" si="197"/>
        <v>0</v>
      </c>
      <c r="BX268" t="str">
        <f t="shared" si="198"/>
        <v>0</v>
      </c>
      <c r="BY268" t="s">
        <v>23</v>
      </c>
      <c r="BZ268" s="253">
        <f t="shared" si="199"/>
        <v>0</v>
      </c>
      <c r="CA268" s="253">
        <f t="shared" si="200"/>
        <v>0</v>
      </c>
      <c r="CB268" s="253">
        <f t="shared" si="201"/>
        <v>0</v>
      </c>
      <c r="CC268" s="253">
        <f t="shared" si="202"/>
        <v>0</v>
      </c>
      <c r="CD268" s="253">
        <f t="shared" si="203"/>
        <v>0</v>
      </c>
      <c r="CE268" s="253">
        <f t="shared" si="204"/>
        <v>0</v>
      </c>
      <c r="CF268" s="253">
        <f t="shared" si="205"/>
        <v>0</v>
      </c>
      <c r="CG268" s="253">
        <f t="shared" si="206"/>
        <v>0</v>
      </c>
      <c r="CH268" s="253">
        <f t="shared" si="207"/>
        <v>0</v>
      </c>
      <c r="CI268" s="253">
        <f t="shared" si="208"/>
        <v>0</v>
      </c>
      <c r="CJ268" s="253">
        <f t="shared" si="209"/>
        <v>0</v>
      </c>
      <c r="CK268" s="253">
        <f t="shared" si="210"/>
        <v>0</v>
      </c>
    </row>
    <row r="269" spans="1:89" ht="20.399999999999999" x14ac:dyDescent="0.3">
      <c r="B269" s="129">
        <v>180</v>
      </c>
      <c r="C269" s="159">
        <v>322011</v>
      </c>
      <c r="D269" s="159">
        <v>32210001</v>
      </c>
      <c r="E269" s="393" t="s">
        <v>283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314"/>
        <v>12</v>
      </c>
      <c r="L269" s="156" t="s">
        <v>296</v>
      </c>
      <c r="M269" s="104">
        <v>0</v>
      </c>
      <c r="N269" s="262">
        <f t="shared" si="211"/>
        <v>14040</v>
      </c>
      <c r="O269" s="141">
        <v>14040</v>
      </c>
      <c r="P269" s="110">
        <f t="shared" ref="P269:P336" si="521">(O269*(M269/100+1))*K269</f>
        <v>168480</v>
      </c>
      <c r="Q269" s="112" t="s">
        <v>139</v>
      </c>
      <c r="R269" s="113">
        <f t="shared" ref="R269:R336" si="522">AH269+AJ269+AL269</f>
        <v>3</v>
      </c>
      <c r="S269" s="114">
        <f t="shared" ref="S269:S336" si="523">R269*(O269*(M269/100+1))</f>
        <v>42120</v>
      </c>
      <c r="T269" s="113">
        <f t="shared" ref="T269:T336" si="524">AN269+AP269+AR269</f>
        <v>3</v>
      </c>
      <c r="U269" s="115">
        <f t="shared" ref="U269:U336" si="525">T269*(O269*(M269/100+1))</f>
        <v>42120</v>
      </c>
      <c r="V269" s="113">
        <f t="shared" ref="V269:V336" si="526">AT269+AV269+AX269</f>
        <v>3</v>
      </c>
      <c r="W269" s="115">
        <f t="shared" ref="W269:W336" si="527">V269*(O269*(M269/100+1))</f>
        <v>42120</v>
      </c>
      <c r="X269" s="113">
        <f t="shared" ref="X269:X336" si="528">AZ269+BB269+BD269</f>
        <v>3</v>
      </c>
      <c r="Y269" s="115">
        <f t="shared" ref="Y269:Y336" si="529">X269*(O269*(M269/100+1))</f>
        <v>42120</v>
      </c>
      <c r="Z269" s="116">
        <f t="shared" ref="Z269:Z336" si="530">S269+U269+W269+Y269</f>
        <v>168480</v>
      </c>
      <c r="AA269" s="117" t="b">
        <f t="shared" ref="AA269:AA336" si="531">K269=(SUM(X269,V269,T269,R269))</f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1</v>
      </c>
      <c r="AI269" s="164">
        <f t="shared" ref="AI269:AI336" si="532">AH269*(O269*(M269/100+1))</f>
        <v>14040</v>
      </c>
      <c r="AJ269" s="22">
        <v>1</v>
      </c>
      <c r="AK269" s="164">
        <f t="shared" ref="AK269:AK336" si="533">AJ269*(O269*(M269/100+1))</f>
        <v>14040</v>
      </c>
      <c r="AL269" s="22">
        <v>1</v>
      </c>
      <c r="AM269" s="164">
        <f t="shared" ref="AM269:AM336" si="534">AL269*(O269*(M269/100+1))</f>
        <v>14040</v>
      </c>
      <c r="AN269" s="22">
        <v>1</v>
      </c>
      <c r="AO269" s="164">
        <f t="shared" ref="AO269:AO336" si="535">AN269*(O269*(M269/100+1))</f>
        <v>14040</v>
      </c>
      <c r="AP269" s="22">
        <v>1</v>
      </c>
      <c r="AQ269" s="164">
        <f t="shared" ref="AQ269:AQ336" si="536">AP269*(O269*(M269/100+1))</f>
        <v>14040</v>
      </c>
      <c r="AR269" s="22">
        <v>1</v>
      </c>
      <c r="AS269" s="164">
        <f t="shared" ref="AS269:AS336" si="537">AR269*(O269*(M269/100+1))</f>
        <v>14040</v>
      </c>
      <c r="AT269" s="22">
        <v>1</v>
      </c>
      <c r="AU269" s="164">
        <f t="shared" ref="AU269:AU336" si="538">AT269*(O269*(M269/100+1))</f>
        <v>14040</v>
      </c>
      <c r="AV269" s="22">
        <v>1</v>
      </c>
      <c r="AW269" s="164">
        <f t="shared" ref="AW269:AW336" si="539">AV269*(O269*(M269/100+1))</f>
        <v>14040</v>
      </c>
      <c r="AX269" s="22">
        <v>1</v>
      </c>
      <c r="AY269" s="164">
        <f t="shared" ref="AY269:AY336" si="540">AX269*(O269*(M269/100+1))</f>
        <v>14040</v>
      </c>
      <c r="AZ269" s="22">
        <v>1</v>
      </c>
      <c r="BA269" s="164">
        <f t="shared" ref="BA269:BA336" si="541">AZ269*(O269*(M269/100+1))</f>
        <v>14040</v>
      </c>
      <c r="BB269" s="22">
        <v>1</v>
      </c>
      <c r="BC269" s="164">
        <f t="shared" ref="BC269:BC336" si="542">BB269*(O269*(M269/100+1))</f>
        <v>14040</v>
      </c>
      <c r="BD269" s="22">
        <v>1</v>
      </c>
      <c r="BE269" s="164">
        <f t="shared" ref="BE269:BE336" si="543">BD269*(O269*(M269/100+1))</f>
        <v>14040</v>
      </c>
      <c r="BF269" s="253">
        <f t="shared" ref="BF269:BF336" si="544">SUM(R269,T269,V269,X269)*(O269*(M269/100+1))</f>
        <v>168480</v>
      </c>
      <c r="BG269" s="253">
        <f t="shared" ref="BG269:BG336" si="545">SUM(BE269,BC269,BA269,AY269,AW269,AU269,AS269,AQ269,AO269,AM269,AK269,AI269)</f>
        <v>168480</v>
      </c>
      <c r="BH269" s="10" t="b">
        <f t="shared" ref="BH269:BH336" si="546">BF269=BG269</f>
        <v>1</v>
      </c>
      <c r="BI269" s="253">
        <f t="shared" ref="BI269:BI336" si="547">BF269-BG269</f>
        <v>0</v>
      </c>
      <c r="BJ269" s="250">
        <f t="shared" si="190"/>
        <v>32210001</v>
      </c>
      <c r="BK269" s="251">
        <v>348</v>
      </c>
      <c r="BL269" s="251">
        <v>5</v>
      </c>
      <c r="BM269" s="252">
        <f t="shared" si="191"/>
        <v>3</v>
      </c>
      <c r="BN269" s="252">
        <f t="shared" si="192"/>
        <v>3</v>
      </c>
      <c r="BO269" s="252">
        <f t="shared" si="193"/>
        <v>3</v>
      </c>
      <c r="BP269" s="252">
        <f t="shared" si="194"/>
        <v>3</v>
      </c>
      <c r="BQ269" s="254">
        <f t="shared" si="195"/>
        <v>14040</v>
      </c>
      <c r="BR269">
        <f t="shared" ref="BR269:BR336" si="548">M269</f>
        <v>0</v>
      </c>
      <c r="BS269">
        <v>0</v>
      </c>
      <c r="BT269">
        <v>1</v>
      </c>
      <c r="BU269" t="s">
        <v>139</v>
      </c>
      <c r="BV269" t="str">
        <f t="shared" si="196"/>
        <v>1</v>
      </c>
      <c r="BW269" t="str">
        <f t="shared" si="197"/>
        <v>0</v>
      </c>
      <c r="BX269" t="str">
        <f t="shared" si="198"/>
        <v>0</v>
      </c>
      <c r="BY269" t="s">
        <v>23</v>
      </c>
      <c r="BZ269" s="253">
        <f t="shared" si="199"/>
        <v>14040</v>
      </c>
      <c r="CA269" s="253">
        <f t="shared" si="200"/>
        <v>14040</v>
      </c>
      <c r="CB269" s="253">
        <f t="shared" si="201"/>
        <v>14040</v>
      </c>
      <c r="CC269" s="253">
        <f t="shared" si="202"/>
        <v>14040</v>
      </c>
      <c r="CD269" s="253">
        <f t="shared" si="203"/>
        <v>14040</v>
      </c>
      <c r="CE269" s="253">
        <f t="shared" si="204"/>
        <v>14040</v>
      </c>
      <c r="CF269" s="253">
        <f t="shared" si="205"/>
        <v>14040</v>
      </c>
      <c r="CG269" s="253">
        <f t="shared" si="206"/>
        <v>14040</v>
      </c>
      <c r="CH269" s="253">
        <f t="shared" si="207"/>
        <v>14040</v>
      </c>
      <c r="CI269" s="253">
        <f t="shared" si="208"/>
        <v>14040</v>
      </c>
      <c r="CJ269" s="253">
        <f t="shared" si="209"/>
        <v>14040</v>
      </c>
      <c r="CK269" s="253">
        <f t="shared" si="210"/>
        <v>14040</v>
      </c>
    </row>
    <row r="270" spans="1:89" ht="20.399999999999999" x14ac:dyDescent="0.3">
      <c r="B270" s="129">
        <v>181</v>
      </c>
      <c r="C270" s="159">
        <v>322011</v>
      </c>
      <c r="D270" s="159">
        <v>32210001</v>
      </c>
      <c r="E270" s="393" t="s">
        <v>284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14"/>
        <v>0</v>
      </c>
      <c r="L270" s="156" t="s">
        <v>296</v>
      </c>
      <c r="M270" s="104">
        <v>0</v>
      </c>
      <c r="N270" s="262">
        <f t="shared" si="211"/>
        <v>3712</v>
      </c>
      <c r="O270" s="141">
        <v>3712</v>
      </c>
      <c r="P270" s="110">
        <f t="shared" si="521"/>
        <v>0</v>
      </c>
      <c r="Q270" s="112" t="s">
        <v>139</v>
      </c>
      <c r="R270" s="113">
        <f t="shared" si="522"/>
        <v>0</v>
      </c>
      <c r="S270" s="114">
        <f t="shared" si="523"/>
        <v>0</v>
      </c>
      <c r="T270" s="113">
        <f t="shared" si="524"/>
        <v>0</v>
      </c>
      <c r="U270" s="115">
        <f t="shared" si="525"/>
        <v>0</v>
      </c>
      <c r="V270" s="113">
        <f t="shared" si="526"/>
        <v>0</v>
      </c>
      <c r="W270" s="115">
        <f t="shared" si="527"/>
        <v>0</v>
      </c>
      <c r="X270" s="113">
        <f t="shared" si="528"/>
        <v>0</v>
      </c>
      <c r="Y270" s="115">
        <f t="shared" si="529"/>
        <v>0</v>
      </c>
      <c r="Z270" s="116">
        <f t="shared" si="530"/>
        <v>0</v>
      </c>
      <c r="AA270" s="117" t="b">
        <f t="shared" si="531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532"/>
        <v>0</v>
      </c>
      <c r="AJ270" s="22">
        <v>0</v>
      </c>
      <c r="AK270" s="164">
        <f t="shared" si="533"/>
        <v>0</v>
      </c>
      <c r="AL270" s="22">
        <v>0</v>
      </c>
      <c r="AM270" s="164">
        <f t="shared" si="534"/>
        <v>0</v>
      </c>
      <c r="AN270" s="22">
        <v>0</v>
      </c>
      <c r="AO270" s="164">
        <f t="shared" si="535"/>
        <v>0</v>
      </c>
      <c r="AP270" s="22">
        <v>0</v>
      </c>
      <c r="AQ270" s="164">
        <f t="shared" si="536"/>
        <v>0</v>
      </c>
      <c r="AR270" s="22">
        <v>0</v>
      </c>
      <c r="AS270" s="164">
        <f t="shared" si="537"/>
        <v>0</v>
      </c>
      <c r="AT270" s="22">
        <v>0</v>
      </c>
      <c r="AU270" s="164">
        <f t="shared" si="538"/>
        <v>0</v>
      </c>
      <c r="AV270" s="22">
        <v>0</v>
      </c>
      <c r="AW270" s="164">
        <f t="shared" si="539"/>
        <v>0</v>
      </c>
      <c r="AX270" s="22">
        <v>0</v>
      </c>
      <c r="AY270" s="164">
        <f t="shared" si="540"/>
        <v>0</v>
      </c>
      <c r="AZ270" s="22">
        <v>0</v>
      </c>
      <c r="BA270" s="164">
        <f t="shared" si="541"/>
        <v>0</v>
      </c>
      <c r="BB270" s="22">
        <v>0</v>
      </c>
      <c r="BC270" s="164">
        <f t="shared" si="542"/>
        <v>0</v>
      </c>
      <c r="BD270" s="22">
        <v>0</v>
      </c>
      <c r="BE270" s="164">
        <f t="shared" si="543"/>
        <v>0</v>
      </c>
      <c r="BF270" s="253">
        <f t="shared" si="544"/>
        <v>0</v>
      </c>
      <c r="BG270" s="253">
        <f t="shared" si="545"/>
        <v>0</v>
      </c>
      <c r="BH270" s="10" t="b">
        <f t="shared" si="546"/>
        <v>1</v>
      </c>
      <c r="BI270" s="253">
        <f t="shared" si="547"/>
        <v>0</v>
      </c>
      <c r="BJ270" s="250">
        <f t="shared" ref="BJ270:BJ337" si="549">D270</f>
        <v>32210001</v>
      </c>
      <c r="BK270" s="251">
        <v>348</v>
      </c>
      <c r="BL270" s="251">
        <v>5</v>
      </c>
      <c r="BM270" s="252">
        <f t="shared" ref="BM270:BM337" si="550">R270</f>
        <v>0</v>
      </c>
      <c r="BN270" s="252">
        <f t="shared" ref="BN270:BN337" si="551">T270</f>
        <v>0</v>
      </c>
      <c r="BO270" s="252">
        <f t="shared" ref="BO270:BO337" si="552">V270</f>
        <v>0</v>
      </c>
      <c r="BP270" s="252">
        <f t="shared" ref="BP270:BP337" si="553">X270</f>
        <v>0</v>
      </c>
      <c r="BQ270" s="254">
        <f t="shared" ref="BQ270:BR337" si="554">N270</f>
        <v>3712</v>
      </c>
      <c r="BR270">
        <f t="shared" si="548"/>
        <v>0</v>
      </c>
      <c r="BS270">
        <v>0</v>
      </c>
      <c r="BT270">
        <v>1</v>
      </c>
      <c r="BU270" t="s">
        <v>139</v>
      </c>
      <c r="BV270" t="str">
        <f t="shared" ref="BV270:BX337" si="555">IF(AB270 = "X", "1", "0")</f>
        <v>1</v>
      </c>
      <c r="BW270" t="str">
        <f t="shared" ref="BW270:BW337" si="556">IF(AC270 = "X", "1", "0")</f>
        <v>0</v>
      </c>
      <c r="BX270" t="str">
        <f t="shared" ref="BX270:BX337" si="557">IF(AD270 = "X", "1", "0")</f>
        <v>0</v>
      </c>
      <c r="BY270" t="s">
        <v>23</v>
      </c>
      <c r="BZ270" s="253">
        <f t="shared" ref="BZ270:BZ337" si="558">AI270</f>
        <v>0</v>
      </c>
      <c r="CA270" s="253">
        <f t="shared" ref="CA270:CA337" si="559">AK270</f>
        <v>0</v>
      </c>
      <c r="CB270" s="253">
        <f t="shared" ref="CB270:CB337" si="560">AM270</f>
        <v>0</v>
      </c>
      <c r="CC270" s="253">
        <f t="shared" ref="CC270:CC337" si="561">AO270</f>
        <v>0</v>
      </c>
      <c r="CD270" s="253">
        <f t="shared" ref="CD270:CD337" si="562">AQ270</f>
        <v>0</v>
      </c>
      <c r="CE270" s="253">
        <f t="shared" ref="CE270:CE337" si="563">AS270</f>
        <v>0</v>
      </c>
      <c r="CF270" s="253">
        <f t="shared" ref="CF270:CF337" si="564">AU270</f>
        <v>0</v>
      </c>
      <c r="CG270" s="253">
        <f t="shared" ref="CG270:CG337" si="565">AW270</f>
        <v>0</v>
      </c>
      <c r="CH270" s="253">
        <f t="shared" ref="CH270:CH337" si="566">AY270</f>
        <v>0</v>
      </c>
      <c r="CI270" s="253">
        <f t="shared" ref="CI270:CI337" si="567">BA270</f>
        <v>0</v>
      </c>
      <c r="CJ270" s="253">
        <f t="shared" ref="CJ270:CJ337" si="568">BC270</f>
        <v>0</v>
      </c>
      <c r="CK270" s="253">
        <f t="shared" ref="CK270:CK337" si="569">BE270</f>
        <v>0</v>
      </c>
    </row>
    <row r="271" spans="1:89" ht="20.399999999999999" x14ac:dyDescent="0.3">
      <c r="B271" s="129">
        <v>182</v>
      </c>
      <c r="C271" s="159">
        <v>322011</v>
      </c>
      <c r="D271" s="159">
        <v>32210001</v>
      </c>
      <c r="E271" s="393" t="s">
        <v>285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14"/>
        <v>0</v>
      </c>
      <c r="L271" s="156" t="s">
        <v>296</v>
      </c>
      <c r="M271" s="104">
        <v>0</v>
      </c>
      <c r="N271" s="262">
        <f t="shared" ref="N271:N338" si="570">ROUND(O271,2)</f>
        <v>57123.040000000001</v>
      </c>
      <c r="O271" s="141">
        <v>57123.040000000001</v>
      </c>
      <c r="P271" s="110">
        <f t="shared" si="521"/>
        <v>0</v>
      </c>
      <c r="Q271" s="112" t="s">
        <v>139</v>
      </c>
      <c r="R271" s="113">
        <f t="shared" si="522"/>
        <v>0</v>
      </c>
      <c r="S271" s="114">
        <f t="shared" si="523"/>
        <v>0</v>
      </c>
      <c r="T271" s="113">
        <f t="shared" si="524"/>
        <v>0</v>
      </c>
      <c r="U271" s="115">
        <f t="shared" si="525"/>
        <v>0</v>
      </c>
      <c r="V271" s="113">
        <f t="shared" si="526"/>
        <v>0</v>
      </c>
      <c r="W271" s="115">
        <f t="shared" si="527"/>
        <v>0</v>
      </c>
      <c r="X271" s="113">
        <f t="shared" si="528"/>
        <v>0</v>
      </c>
      <c r="Y271" s="115">
        <f t="shared" si="529"/>
        <v>0</v>
      </c>
      <c r="Z271" s="116">
        <f t="shared" si="530"/>
        <v>0</v>
      </c>
      <c r="AA271" s="117" t="b">
        <f t="shared" si="531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532"/>
        <v>0</v>
      </c>
      <c r="AJ271" s="22">
        <v>0</v>
      </c>
      <c r="AK271" s="164">
        <f t="shared" si="533"/>
        <v>0</v>
      </c>
      <c r="AL271" s="22">
        <v>0</v>
      </c>
      <c r="AM271" s="164">
        <f t="shared" si="534"/>
        <v>0</v>
      </c>
      <c r="AN271" s="22">
        <v>0</v>
      </c>
      <c r="AO271" s="164">
        <f t="shared" si="535"/>
        <v>0</v>
      </c>
      <c r="AP271" s="22">
        <v>0</v>
      </c>
      <c r="AQ271" s="164">
        <f t="shared" si="536"/>
        <v>0</v>
      </c>
      <c r="AR271" s="22">
        <v>0</v>
      </c>
      <c r="AS271" s="164">
        <f t="shared" si="537"/>
        <v>0</v>
      </c>
      <c r="AT271" s="22">
        <v>0</v>
      </c>
      <c r="AU271" s="164">
        <f t="shared" si="538"/>
        <v>0</v>
      </c>
      <c r="AV271" s="22">
        <v>0</v>
      </c>
      <c r="AW271" s="164">
        <f t="shared" si="539"/>
        <v>0</v>
      </c>
      <c r="AX271" s="22">
        <v>0</v>
      </c>
      <c r="AY271" s="164">
        <f t="shared" si="540"/>
        <v>0</v>
      </c>
      <c r="AZ271" s="22">
        <v>0</v>
      </c>
      <c r="BA271" s="164">
        <f t="shared" si="541"/>
        <v>0</v>
      </c>
      <c r="BB271" s="22">
        <v>0</v>
      </c>
      <c r="BC271" s="164">
        <f t="shared" si="542"/>
        <v>0</v>
      </c>
      <c r="BD271" s="22">
        <v>0</v>
      </c>
      <c r="BE271" s="164">
        <f t="shared" si="543"/>
        <v>0</v>
      </c>
      <c r="BF271" s="253">
        <f t="shared" si="544"/>
        <v>0</v>
      </c>
      <c r="BG271" s="253">
        <f t="shared" si="545"/>
        <v>0</v>
      </c>
      <c r="BH271" s="10" t="b">
        <f t="shared" si="546"/>
        <v>1</v>
      </c>
      <c r="BI271" s="253">
        <f t="shared" si="547"/>
        <v>0</v>
      </c>
      <c r="BJ271" s="250">
        <f t="shared" si="549"/>
        <v>32210001</v>
      </c>
      <c r="BK271" s="251">
        <v>348</v>
      </c>
      <c r="BL271" s="251">
        <v>5</v>
      </c>
      <c r="BM271" s="252">
        <f t="shared" si="550"/>
        <v>0</v>
      </c>
      <c r="BN271" s="252">
        <f t="shared" si="551"/>
        <v>0</v>
      </c>
      <c r="BO271" s="252">
        <f t="shared" si="552"/>
        <v>0</v>
      </c>
      <c r="BP271" s="252">
        <f t="shared" si="553"/>
        <v>0</v>
      </c>
      <c r="BQ271" s="254">
        <f t="shared" si="554"/>
        <v>57123.040000000001</v>
      </c>
      <c r="BR271">
        <f t="shared" si="548"/>
        <v>0</v>
      </c>
      <c r="BS271">
        <v>0</v>
      </c>
      <c r="BT271">
        <v>1</v>
      </c>
      <c r="BU271" t="s">
        <v>139</v>
      </c>
      <c r="BV271" t="str">
        <f t="shared" si="555"/>
        <v>1</v>
      </c>
      <c r="BW271" t="str">
        <f t="shared" si="556"/>
        <v>0</v>
      </c>
      <c r="BX271" t="str">
        <f t="shared" si="557"/>
        <v>0</v>
      </c>
      <c r="BY271" t="s">
        <v>23</v>
      </c>
      <c r="BZ271" s="253">
        <f t="shared" si="558"/>
        <v>0</v>
      </c>
      <c r="CA271" s="253">
        <f t="shared" si="559"/>
        <v>0</v>
      </c>
      <c r="CB271" s="253">
        <f t="shared" si="560"/>
        <v>0</v>
      </c>
      <c r="CC271" s="253">
        <f t="shared" si="561"/>
        <v>0</v>
      </c>
      <c r="CD271" s="253">
        <f t="shared" si="562"/>
        <v>0</v>
      </c>
      <c r="CE271" s="253">
        <f t="shared" si="563"/>
        <v>0</v>
      </c>
      <c r="CF271" s="253">
        <f t="shared" si="564"/>
        <v>0</v>
      </c>
      <c r="CG271" s="253">
        <f t="shared" si="565"/>
        <v>0</v>
      </c>
      <c r="CH271" s="253">
        <f t="shared" si="566"/>
        <v>0</v>
      </c>
      <c r="CI271" s="253">
        <f t="shared" si="567"/>
        <v>0</v>
      </c>
      <c r="CJ271" s="253">
        <f t="shared" si="568"/>
        <v>0</v>
      </c>
      <c r="CK271" s="253">
        <f t="shared" si="569"/>
        <v>0</v>
      </c>
    </row>
    <row r="272" spans="1:89" ht="20.399999999999999" x14ac:dyDescent="0.3">
      <c r="B272" s="129">
        <v>183</v>
      </c>
      <c r="C272" s="159">
        <v>322011</v>
      </c>
      <c r="D272" s="159">
        <v>32210001</v>
      </c>
      <c r="E272" s="393" t="s">
        <v>286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14"/>
        <v>0</v>
      </c>
      <c r="L272" s="156" t="s">
        <v>296</v>
      </c>
      <c r="M272" s="104">
        <v>0</v>
      </c>
      <c r="N272" s="262">
        <f t="shared" si="570"/>
        <v>31424.400000000001</v>
      </c>
      <c r="O272" s="141">
        <v>31424.400000000001</v>
      </c>
      <c r="P272" s="110">
        <f t="shared" si="521"/>
        <v>0</v>
      </c>
      <c r="Q272" s="112" t="s">
        <v>139</v>
      </c>
      <c r="R272" s="113">
        <f t="shared" si="522"/>
        <v>0</v>
      </c>
      <c r="S272" s="114">
        <f t="shared" si="523"/>
        <v>0</v>
      </c>
      <c r="T272" s="113">
        <f t="shared" si="524"/>
        <v>0</v>
      </c>
      <c r="U272" s="115">
        <f t="shared" si="525"/>
        <v>0</v>
      </c>
      <c r="V272" s="113">
        <f t="shared" si="526"/>
        <v>0</v>
      </c>
      <c r="W272" s="115">
        <f t="shared" si="527"/>
        <v>0</v>
      </c>
      <c r="X272" s="113">
        <f t="shared" si="528"/>
        <v>0</v>
      </c>
      <c r="Y272" s="115">
        <f t="shared" si="529"/>
        <v>0</v>
      </c>
      <c r="Z272" s="116">
        <f t="shared" si="530"/>
        <v>0</v>
      </c>
      <c r="AA272" s="117" t="b">
        <f t="shared" si="531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532"/>
        <v>0</v>
      </c>
      <c r="AJ272" s="22">
        <v>0</v>
      </c>
      <c r="AK272" s="164">
        <f t="shared" si="533"/>
        <v>0</v>
      </c>
      <c r="AL272" s="22">
        <v>0</v>
      </c>
      <c r="AM272" s="164">
        <f t="shared" si="534"/>
        <v>0</v>
      </c>
      <c r="AN272" s="22">
        <v>0</v>
      </c>
      <c r="AO272" s="164">
        <f t="shared" si="535"/>
        <v>0</v>
      </c>
      <c r="AP272" s="22">
        <v>0</v>
      </c>
      <c r="AQ272" s="164">
        <f t="shared" si="536"/>
        <v>0</v>
      </c>
      <c r="AR272" s="22">
        <v>0</v>
      </c>
      <c r="AS272" s="164">
        <f t="shared" si="537"/>
        <v>0</v>
      </c>
      <c r="AT272" s="22">
        <v>0</v>
      </c>
      <c r="AU272" s="164">
        <f t="shared" si="538"/>
        <v>0</v>
      </c>
      <c r="AV272" s="22">
        <v>0</v>
      </c>
      <c r="AW272" s="164">
        <f t="shared" si="539"/>
        <v>0</v>
      </c>
      <c r="AX272" s="22">
        <v>0</v>
      </c>
      <c r="AY272" s="164">
        <f t="shared" si="540"/>
        <v>0</v>
      </c>
      <c r="AZ272" s="22">
        <v>0</v>
      </c>
      <c r="BA272" s="164">
        <f t="shared" si="541"/>
        <v>0</v>
      </c>
      <c r="BB272" s="22">
        <v>0</v>
      </c>
      <c r="BC272" s="164">
        <f t="shared" si="542"/>
        <v>0</v>
      </c>
      <c r="BD272" s="22">
        <v>0</v>
      </c>
      <c r="BE272" s="164">
        <f t="shared" si="543"/>
        <v>0</v>
      </c>
      <c r="BF272" s="253">
        <f t="shared" si="544"/>
        <v>0</v>
      </c>
      <c r="BG272" s="253">
        <f t="shared" si="545"/>
        <v>0</v>
      </c>
      <c r="BH272" s="10" t="b">
        <f t="shared" si="546"/>
        <v>1</v>
      </c>
      <c r="BI272" s="253">
        <f t="shared" si="547"/>
        <v>0</v>
      </c>
      <c r="BJ272" s="250">
        <f t="shared" si="549"/>
        <v>32210001</v>
      </c>
      <c r="BK272" s="251">
        <v>348</v>
      </c>
      <c r="BL272" s="251">
        <v>5</v>
      </c>
      <c r="BM272" s="252">
        <f t="shared" si="550"/>
        <v>0</v>
      </c>
      <c r="BN272" s="252">
        <f t="shared" si="551"/>
        <v>0</v>
      </c>
      <c r="BO272" s="252">
        <f t="shared" si="552"/>
        <v>0</v>
      </c>
      <c r="BP272" s="252">
        <f t="shared" si="553"/>
        <v>0</v>
      </c>
      <c r="BQ272" s="254">
        <f t="shared" si="554"/>
        <v>31424.400000000001</v>
      </c>
      <c r="BR272">
        <f t="shared" si="548"/>
        <v>0</v>
      </c>
      <c r="BS272">
        <v>0</v>
      </c>
      <c r="BT272">
        <v>1</v>
      </c>
      <c r="BU272" t="s">
        <v>139</v>
      </c>
      <c r="BV272" t="str">
        <f t="shared" si="555"/>
        <v>1</v>
      </c>
      <c r="BW272" t="str">
        <f t="shared" si="556"/>
        <v>0</v>
      </c>
      <c r="BX272" t="str">
        <f t="shared" si="557"/>
        <v>0</v>
      </c>
      <c r="BY272" t="s">
        <v>23</v>
      </c>
      <c r="BZ272" s="253">
        <f t="shared" si="558"/>
        <v>0</v>
      </c>
      <c r="CA272" s="253">
        <f t="shared" si="559"/>
        <v>0</v>
      </c>
      <c r="CB272" s="253">
        <f t="shared" si="560"/>
        <v>0</v>
      </c>
      <c r="CC272" s="253">
        <f t="shared" si="561"/>
        <v>0</v>
      </c>
      <c r="CD272" s="253">
        <f t="shared" si="562"/>
        <v>0</v>
      </c>
      <c r="CE272" s="253">
        <f t="shared" si="563"/>
        <v>0</v>
      </c>
      <c r="CF272" s="253">
        <f t="shared" si="564"/>
        <v>0</v>
      </c>
      <c r="CG272" s="253">
        <f t="shared" si="565"/>
        <v>0</v>
      </c>
      <c r="CH272" s="253">
        <f t="shared" si="566"/>
        <v>0</v>
      </c>
      <c r="CI272" s="253">
        <f t="shared" si="567"/>
        <v>0</v>
      </c>
      <c r="CJ272" s="253">
        <f t="shared" si="568"/>
        <v>0</v>
      </c>
      <c r="CK272" s="253">
        <f t="shared" si="569"/>
        <v>0</v>
      </c>
    </row>
    <row r="273" spans="1:89" ht="20.399999999999999" x14ac:dyDescent="0.3">
      <c r="B273" s="129">
        <v>184</v>
      </c>
      <c r="C273" s="159">
        <v>322011</v>
      </c>
      <c r="D273" s="159">
        <v>32210001</v>
      </c>
      <c r="E273" s="393" t="s">
        <v>287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314"/>
        <v>0</v>
      </c>
      <c r="L273" s="156" t="s">
        <v>296</v>
      </c>
      <c r="M273" s="104">
        <v>0</v>
      </c>
      <c r="N273" s="262">
        <f t="shared" si="570"/>
        <v>20880</v>
      </c>
      <c r="O273" s="141">
        <v>20880</v>
      </c>
      <c r="P273" s="110">
        <f t="shared" si="521"/>
        <v>0</v>
      </c>
      <c r="Q273" s="112" t="s">
        <v>139</v>
      </c>
      <c r="R273" s="113">
        <f t="shared" si="522"/>
        <v>0</v>
      </c>
      <c r="S273" s="114">
        <f t="shared" si="523"/>
        <v>0</v>
      </c>
      <c r="T273" s="113">
        <f t="shared" si="524"/>
        <v>0</v>
      </c>
      <c r="U273" s="115">
        <f t="shared" si="525"/>
        <v>0</v>
      </c>
      <c r="V273" s="113">
        <f t="shared" si="526"/>
        <v>0</v>
      </c>
      <c r="W273" s="115">
        <f t="shared" si="527"/>
        <v>0</v>
      </c>
      <c r="X273" s="113">
        <f t="shared" si="528"/>
        <v>0</v>
      </c>
      <c r="Y273" s="115">
        <f t="shared" si="529"/>
        <v>0</v>
      </c>
      <c r="Z273" s="116">
        <f t="shared" si="530"/>
        <v>0</v>
      </c>
      <c r="AA273" s="117" t="b">
        <f t="shared" si="531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532"/>
        <v>0</v>
      </c>
      <c r="AJ273" s="22">
        <v>0</v>
      </c>
      <c r="AK273" s="164">
        <f t="shared" si="533"/>
        <v>0</v>
      </c>
      <c r="AL273" s="22">
        <v>0</v>
      </c>
      <c r="AM273" s="164">
        <f t="shared" si="534"/>
        <v>0</v>
      </c>
      <c r="AN273" s="22">
        <v>0</v>
      </c>
      <c r="AO273" s="164">
        <f t="shared" si="535"/>
        <v>0</v>
      </c>
      <c r="AP273" s="22">
        <v>0</v>
      </c>
      <c r="AQ273" s="164">
        <f t="shared" si="536"/>
        <v>0</v>
      </c>
      <c r="AR273" s="22">
        <v>0</v>
      </c>
      <c r="AS273" s="164">
        <f t="shared" si="537"/>
        <v>0</v>
      </c>
      <c r="AT273" s="22">
        <v>0</v>
      </c>
      <c r="AU273" s="164">
        <f t="shared" si="538"/>
        <v>0</v>
      </c>
      <c r="AV273" s="22">
        <v>0</v>
      </c>
      <c r="AW273" s="164">
        <f t="shared" si="539"/>
        <v>0</v>
      </c>
      <c r="AX273" s="22">
        <v>0</v>
      </c>
      <c r="AY273" s="164">
        <f t="shared" si="540"/>
        <v>0</v>
      </c>
      <c r="AZ273" s="22">
        <v>0</v>
      </c>
      <c r="BA273" s="164">
        <f t="shared" si="541"/>
        <v>0</v>
      </c>
      <c r="BB273" s="22">
        <v>0</v>
      </c>
      <c r="BC273" s="164">
        <f t="shared" si="542"/>
        <v>0</v>
      </c>
      <c r="BD273" s="22">
        <v>0</v>
      </c>
      <c r="BE273" s="164">
        <f t="shared" si="543"/>
        <v>0</v>
      </c>
      <c r="BF273" s="253">
        <f t="shared" si="544"/>
        <v>0</v>
      </c>
      <c r="BG273" s="253">
        <f t="shared" si="545"/>
        <v>0</v>
      </c>
      <c r="BH273" s="10" t="b">
        <f t="shared" si="546"/>
        <v>1</v>
      </c>
      <c r="BI273" s="253">
        <f t="shared" si="547"/>
        <v>0</v>
      </c>
      <c r="BJ273" s="250">
        <f t="shared" si="549"/>
        <v>32210001</v>
      </c>
      <c r="BK273" s="251">
        <v>348</v>
      </c>
      <c r="BL273" s="251">
        <v>5</v>
      </c>
      <c r="BM273" s="252">
        <f t="shared" si="550"/>
        <v>0</v>
      </c>
      <c r="BN273" s="252">
        <f t="shared" si="551"/>
        <v>0</v>
      </c>
      <c r="BO273" s="252">
        <f t="shared" si="552"/>
        <v>0</v>
      </c>
      <c r="BP273" s="252">
        <f t="shared" si="553"/>
        <v>0</v>
      </c>
      <c r="BQ273" s="254">
        <f t="shared" si="554"/>
        <v>20880</v>
      </c>
      <c r="BR273">
        <f t="shared" si="548"/>
        <v>0</v>
      </c>
      <c r="BS273">
        <v>0</v>
      </c>
      <c r="BT273">
        <v>1</v>
      </c>
      <c r="BU273" t="s">
        <v>139</v>
      </c>
      <c r="BV273" t="str">
        <f t="shared" si="555"/>
        <v>1</v>
      </c>
      <c r="BW273" t="str">
        <f t="shared" si="556"/>
        <v>0</v>
      </c>
      <c r="BX273" t="str">
        <f t="shared" si="557"/>
        <v>0</v>
      </c>
      <c r="BY273" t="s">
        <v>23</v>
      </c>
      <c r="BZ273" s="253">
        <f t="shared" si="558"/>
        <v>0</v>
      </c>
      <c r="CA273" s="253">
        <f t="shared" si="559"/>
        <v>0</v>
      </c>
      <c r="CB273" s="253">
        <f t="shared" si="560"/>
        <v>0</v>
      </c>
      <c r="CC273" s="253">
        <f t="shared" si="561"/>
        <v>0</v>
      </c>
      <c r="CD273" s="253">
        <f t="shared" si="562"/>
        <v>0</v>
      </c>
      <c r="CE273" s="253">
        <f t="shared" si="563"/>
        <v>0</v>
      </c>
      <c r="CF273" s="253">
        <f t="shared" si="564"/>
        <v>0</v>
      </c>
      <c r="CG273" s="253">
        <f t="shared" si="565"/>
        <v>0</v>
      </c>
      <c r="CH273" s="253">
        <f t="shared" si="566"/>
        <v>0</v>
      </c>
      <c r="CI273" s="253">
        <f t="shared" si="567"/>
        <v>0</v>
      </c>
      <c r="CJ273" s="253">
        <f t="shared" si="568"/>
        <v>0</v>
      </c>
      <c r="CK273" s="253">
        <f t="shared" si="569"/>
        <v>0</v>
      </c>
    </row>
    <row r="274" spans="1:89" ht="20.399999999999999" x14ac:dyDescent="0.3">
      <c r="B274" s="129">
        <v>185</v>
      </c>
      <c r="C274" s="159">
        <v>322011</v>
      </c>
      <c r="D274" s="159">
        <v>32210001</v>
      </c>
      <c r="E274" s="393" t="s">
        <v>288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314"/>
        <v>12</v>
      </c>
      <c r="L274" s="156" t="s">
        <v>296</v>
      </c>
      <c r="M274" s="104">
        <v>0</v>
      </c>
      <c r="N274" s="262">
        <f t="shared" si="570"/>
        <v>9099</v>
      </c>
      <c r="O274" s="141">
        <v>9099</v>
      </c>
      <c r="P274" s="110">
        <f t="shared" si="521"/>
        <v>109188</v>
      </c>
      <c r="Q274" s="112" t="s">
        <v>139</v>
      </c>
      <c r="R274" s="113">
        <f t="shared" si="522"/>
        <v>3</v>
      </c>
      <c r="S274" s="114">
        <f t="shared" si="523"/>
        <v>27297</v>
      </c>
      <c r="T274" s="113">
        <f t="shared" si="524"/>
        <v>3</v>
      </c>
      <c r="U274" s="115">
        <f t="shared" si="525"/>
        <v>27297</v>
      </c>
      <c r="V274" s="113">
        <f t="shared" si="526"/>
        <v>3</v>
      </c>
      <c r="W274" s="115">
        <f t="shared" si="527"/>
        <v>27297</v>
      </c>
      <c r="X274" s="113">
        <f t="shared" si="528"/>
        <v>3</v>
      </c>
      <c r="Y274" s="115">
        <f t="shared" si="529"/>
        <v>27297</v>
      </c>
      <c r="Z274" s="116">
        <f t="shared" si="530"/>
        <v>109188</v>
      </c>
      <c r="AA274" s="117" t="b">
        <f t="shared" si="531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1</v>
      </c>
      <c r="AI274" s="164">
        <f t="shared" si="532"/>
        <v>9099</v>
      </c>
      <c r="AJ274" s="22">
        <v>1</v>
      </c>
      <c r="AK274" s="164">
        <f t="shared" si="533"/>
        <v>9099</v>
      </c>
      <c r="AL274" s="22">
        <v>1</v>
      </c>
      <c r="AM274" s="164">
        <f t="shared" si="534"/>
        <v>9099</v>
      </c>
      <c r="AN274" s="22">
        <v>1</v>
      </c>
      <c r="AO274" s="164">
        <f t="shared" si="535"/>
        <v>9099</v>
      </c>
      <c r="AP274" s="22">
        <v>1</v>
      </c>
      <c r="AQ274" s="164">
        <f t="shared" si="536"/>
        <v>9099</v>
      </c>
      <c r="AR274" s="22">
        <v>1</v>
      </c>
      <c r="AS274" s="164">
        <f t="shared" si="537"/>
        <v>9099</v>
      </c>
      <c r="AT274" s="22">
        <v>1</v>
      </c>
      <c r="AU274" s="164">
        <f t="shared" si="538"/>
        <v>9099</v>
      </c>
      <c r="AV274" s="22">
        <v>1</v>
      </c>
      <c r="AW274" s="164">
        <f t="shared" si="539"/>
        <v>9099</v>
      </c>
      <c r="AX274" s="22">
        <v>1</v>
      </c>
      <c r="AY274" s="164">
        <f t="shared" si="540"/>
        <v>9099</v>
      </c>
      <c r="AZ274" s="22">
        <v>1</v>
      </c>
      <c r="BA274" s="164">
        <f t="shared" si="541"/>
        <v>9099</v>
      </c>
      <c r="BB274" s="22">
        <v>1</v>
      </c>
      <c r="BC274" s="164">
        <f t="shared" si="542"/>
        <v>9099</v>
      </c>
      <c r="BD274" s="22">
        <v>1</v>
      </c>
      <c r="BE274" s="164">
        <f t="shared" si="543"/>
        <v>9099</v>
      </c>
      <c r="BF274" s="253">
        <f t="shared" si="544"/>
        <v>109188</v>
      </c>
      <c r="BG274" s="253">
        <f t="shared" si="545"/>
        <v>109188</v>
      </c>
      <c r="BH274" s="10" t="b">
        <f t="shared" si="546"/>
        <v>1</v>
      </c>
      <c r="BI274" s="253">
        <f t="shared" si="547"/>
        <v>0</v>
      </c>
      <c r="BJ274" s="250">
        <f t="shared" si="549"/>
        <v>32210001</v>
      </c>
      <c r="BK274" s="251">
        <v>348</v>
      </c>
      <c r="BL274" s="251">
        <v>5</v>
      </c>
      <c r="BM274" s="252">
        <f t="shared" si="550"/>
        <v>3</v>
      </c>
      <c r="BN274" s="252">
        <f t="shared" si="551"/>
        <v>3</v>
      </c>
      <c r="BO274" s="252">
        <f t="shared" si="552"/>
        <v>3</v>
      </c>
      <c r="BP274" s="252">
        <f t="shared" si="553"/>
        <v>3</v>
      </c>
      <c r="BQ274" s="254">
        <f t="shared" si="554"/>
        <v>9099</v>
      </c>
      <c r="BR274">
        <f t="shared" si="548"/>
        <v>0</v>
      </c>
      <c r="BS274">
        <v>0</v>
      </c>
      <c r="BT274">
        <v>1</v>
      </c>
      <c r="BU274" t="s">
        <v>139</v>
      </c>
      <c r="BV274" t="str">
        <f t="shared" si="555"/>
        <v>1</v>
      </c>
      <c r="BW274" t="str">
        <f t="shared" si="556"/>
        <v>0</v>
      </c>
      <c r="BX274" t="str">
        <f t="shared" si="557"/>
        <v>0</v>
      </c>
      <c r="BY274" t="s">
        <v>23</v>
      </c>
      <c r="BZ274" s="253">
        <f t="shared" si="558"/>
        <v>9099</v>
      </c>
      <c r="CA274" s="253">
        <f t="shared" si="559"/>
        <v>9099</v>
      </c>
      <c r="CB274" s="253">
        <f t="shared" si="560"/>
        <v>9099</v>
      </c>
      <c r="CC274" s="253">
        <f t="shared" si="561"/>
        <v>9099</v>
      </c>
      <c r="CD274" s="253">
        <f t="shared" si="562"/>
        <v>9099</v>
      </c>
      <c r="CE274" s="253">
        <f t="shared" si="563"/>
        <v>9099</v>
      </c>
      <c r="CF274" s="253">
        <f t="shared" si="564"/>
        <v>9099</v>
      </c>
      <c r="CG274" s="253">
        <f t="shared" si="565"/>
        <v>9099</v>
      </c>
      <c r="CH274" s="253">
        <f t="shared" si="566"/>
        <v>9099</v>
      </c>
      <c r="CI274" s="253">
        <f t="shared" si="567"/>
        <v>9099</v>
      </c>
      <c r="CJ274" s="253">
        <f t="shared" si="568"/>
        <v>9099</v>
      </c>
      <c r="CK274" s="253">
        <f t="shared" si="569"/>
        <v>9099</v>
      </c>
    </row>
    <row r="275" spans="1:89" s="165" customFormat="1" ht="20.399999999999999" x14ac:dyDescent="0.3">
      <c r="A275"/>
      <c r="B275" s="129">
        <v>186</v>
      </c>
      <c r="C275" s="159">
        <v>322011</v>
      </c>
      <c r="D275" s="159">
        <v>32210001</v>
      </c>
      <c r="E275" s="393" t="s">
        <v>289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314"/>
        <v>0</v>
      </c>
      <c r="L275" s="156" t="s">
        <v>296</v>
      </c>
      <c r="M275" s="104">
        <v>0</v>
      </c>
      <c r="N275" s="262">
        <f t="shared" si="570"/>
        <v>150800</v>
      </c>
      <c r="O275" s="141">
        <v>150800</v>
      </c>
      <c r="P275" s="110">
        <f t="shared" si="521"/>
        <v>0</v>
      </c>
      <c r="Q275" s="112" t="s">
        <v>139</v>
      </c>
      <c r="R275" s="113">
        <f t="shared" si="522"/>
        <v>0</v>
      </c>
      <c r="S275" s="114">
        <f t="shared" si="523"/>
        <v>0</v>
      </c>
      <c r="T275" s="113">
        <f t="shared" si="524"/>
        <v>0</v>
      </c>
      <c r="U275" s="115">
        <f t="shared" si="525"/>
        <v>0</v>
      </c>
      <c r="V275" s="113">
        <f t="shared" si="526"/>
        <v>0</v>
      </c>
      <c r="W275" s="115">
        <f t="shared" si="527"/>
        <v>0</v>
      </c>
      <c r="X275" s="113">
        <f t="shared" si="528"/>
        <v>0</v>
      </c>
      <c r="Y275" s="115">
        <f t="shared" si="529"/>
        <v>0</v>
      </c>
      <c r="Z275" s="116">
        <f t="shared" si="530"/>
        <v>0</v>
      </c>
      <c r="AA275" s="117" t="b">
        <f t="shared" si="531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532"/>
        <v>0</v>
      </c>
      <c r="AJ275" s="22">
        <v>0</v>
      </c>
      <c r="AK275" s="164">
        <f t="shared" si="533"/>
        <v>0</v>
      </c>
      <c r="AL275" s="22">
        <v>0</v>
      </c>
      <c r="AM275" s="164">
        <f t="shared" si="534"/>
        <v>0</v>
      </c>
      <c r="AN275" s="22">
        <v>0</v>
      </c>
      <c r="AO275" s="164">
        <f t="shared" si="535"/>
        <v>0</v>
      </c>
      <c r="AP275" s="22">
        <v>0</v>
      </c>
      <c r="AQ275" s="164">
        <f t="shared" si="536"/>
        <v>0</v>
      </c>
      <c r="AR275" s="22">
        <v>0</v>
      </c>
      <c r="AS275" s="164">
        <f t="shared" si="537"/>
        <v>0</v>
      </c>
      <c r="AT275" s="22">
        <v>0</v>
      </c>
      <c r="AU275" s="164">
        <f t="shared" si="538"/>
        <v>0</v>
      </c>
      <c r="AV275" s="22">
        <v>0</v>
      </c>
      <c r="AW275" s="164">
        <f t="shared" si="539"/>
        <v>0</v>
      </c>
      <c r="AX275" s="22">
        <v>0</v>
      </c>
      <c r="AY275" s="164">
        <f t="shared" si="540"/>
        <v>0</v>
      </c>
      <c r="AZ275" s="22">
        <v>0</v>
      </c>
      <c r="BA275" s="164">
        <f t="shared" si="541"/>
        <v>0</v>
      </c>
      <c r="BB275" s="22">
        <v>0</v>
      </c>
      <c r="BC275" s="164">
        <f t="shared" si="542"/>
        <v>0</v>
      </c>
      <c r="BD275" s="22">
        <v>0</v>
      </c>
      <c r="BE275" s="164">
        <f t="shared" si="543"/>
        <v>0</v>
      </c>
      <c r="BF275" s="253">
        <f t="shared" si="544"/>
        <v>0</v>
      </c>
      <c r="BG275" s="253">
        <f t="shared" si="545"/>
        <v>0</v>
      </c>
      <c r="BH275" s="10" t="b">
        <f t="shared" si="546"/>
        <v>1</v>
      </c>
      <c r="BI275" s="253">
        <f t="shared" si="547"/>
        <v>0</v>
      </c>
      <c r="BJ275" s="250">
        <f t="shared" si="549"/>
        <v>32210001</v>
      </c>
      <c r="BK275" s="251">
        <v>348</v>
      </c>
      <c r="BL275" s="251">
        <v>5</v>
      </c>
      <c r="BM275" s="252">
        <f t="shared" si="550"/>
        <v>0</v>
      </c>
      <c r="BN275" s="252">
        <f t="shared" si="551"/>
        <v>0</v>
      </c>
      <c r="BO275" s="252">
        <f t="shared" si="552"/>
        <v>0</v>
      </c>
      <c r="BP275" s="252">
        <f t="shared" si="553"/>
        <v>0</v>
      </c>
      <c r="BQ275" s="254">
        <f t="shared" si="554"/>
        <v>150800</v>
      </c>
      <c r="BR275">
        <f t="shared" si="548"/>
        <v>0</v>
      </c>
      <c r="BS275">
        <v>0</v>
      </c>
      <c r="BT275">
        <v>1</v>
      </c>
      <c r="BU275" t="s">
        <v>139</v>
      </c>
      <c r="BV275" t="str">
        <f t="shared" si="555"/>
        <v>1</v>
      </c>
      <c r="BW275" t="str">
        <f t="shared" si="556"/>
        <v>0</v>
      </c>
      <c r="BX275" t="str">
        <f t="shared" si="557"/>
        <v>0</v>
      </c>
      <c r="BY275" t="s">
        <v>23</v>
      </c>
      <c r="BZ275" s="253">
        <f t="shared" si="558"/>
        <v>0</v>
      </c>
      <c r="CA275" s="253">
        <f t="shared" si="559"/>
        <v>0</v>
      </c>
      <c r="CB275" s="253">
        <f t="shared" si="560"/>
        <v>0</v>
      </c>
      <c r="CC275" s="253">
        <f t="shared" si="561"/>
        <v>0</v>
      </c>
      <c r="CD275" s="253">
        <f t="shared" si="562"/>
        <v>0</v>
      </c>
      <c r="CE275" s="253">
        <f t="shared" si="563"/>
        <v>0</v>
      </c>
      <c r="CF275" s="253">
        <f t="shared" si="564"/>
        <v>0</v>
      </c>
      <c r="CG275" s="253">
        <f t="shared" si="565"/>
        <v>0</v>
      </c>
      <c r="CH275" s="253">
        <f t="shared" si="566"/>
        <v>0</v>
      </c>
      <c r="CI275" s="253">
        <f t="shared" si="567"/>
        <v>0</v>
      </c>
      <c r="CJ275" s="253">
        <f t="shared" si="568"/>
        <v>0</v>
      </c>
      <c r="CK275" s="253">
        <f t="shared" si="569"/>
        <v>0</v>
      </c>
    </row>
    <row r="276" spans="1:89" ht="20.399999999999999" x14ac:dyDescent="0.3">
      <c r="B276" s="129">
        <v>187</v>
      </c>
      <c r="C276" s="159">
        <v>322011</v>
      </c>
      <c r="D276" s="159">
        <v>32210001</v>
      </c>
      <c r="E276" s="393" t="s">
        <v>290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314"/>
        <v>0</v>
      </c>
      <c r="L276" s="156" t="s">
        <v>296</v>
      </c>
      <c r="M276" s="104">
        <v>0</v>
      </c>
      <c r="N276" s="262">
        <f t="shared" si="570"/>
        <v>8456</v>
      </c>
      <c r="O276" s="141">
        <v>8456</v>
      </c>
      <c r="P276" s="110">
        <f t="shared" si="521"/>
        <v>0</v>
      </c>
      <c r="Q276" s="112" t="s">
        <v>139</v>
      </c>
      <c r="R276" s="113">
        <f t="shared" si="522"/>
        <v>0</v>
      </c>
      <c r="S276" s="114">
        <f t="shared" si="523"/>
        <v>0</v>
      </c>
      <c r="T276" s="113">
        <f t="shared" si="524"/>
        <v>0</v>
      </c>
      <c r="U276" s="115">
        <f t="shared" si="525"/>
        <v>0</v>
      </c>
      <c r="V276" s="113">
        <f t="shared" si="526"/>
        <v>0</v>
      </c>
      <c r="W276" s="115">
        <f t="shared" si="527"/>
        <v>0</v>
      </c>
      <c r="X276" s="113">
        <f t="shared" si="528"/>
        <v>0</v>
      </c>
      <c r="Y276" s="115">
        <f t="shared" si="529"/>
        <v>0</v>
      </c>
      <c r="Z276" s="116">
        <f t="shared" si="530"/>
        <v>0</v>
      </c>
      <c r="AA276" s="117" t="b">
        <f t="shared" si="531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532"/>
        <v>0</v>
      </c>
      <c r="AJ276" s="22">
        <v>0</v>
      </c>
      <c r="AK276" s="164">
        <f t="shared" si="533"/>
        <v>0</v>
      </c>
      <c r="AL276" s="22">
        <v>0</v>
      </c>
      <c r="AM276" s="164">
        <f t="shared" si="534"/>
        <v>0</v>
      </c>
      <c r="AN276" s="22">
        <v>0</v>
      </c>
      <c r="AO276" s="164">
        <f t="shared" si="535"/>
        <v>0</v>
      </c>
      <c r="AP276" s="22">
        <v>0</v>
      </c>
      <c r="AQ276" s="164">
        <f t="shared" si="536"/>
        <v>0</v>
      </c>
      <c r="AR276" s="22">
        <v>0</v>
      </c>
      <c r="AS276" s="164">
        <f t="shared" si="537"/>
        <v>0</v>
      </c>
      <c r="AT276" s="22">
        <v>0</v>
      </c>
      <c r="AU276" s="164">
        <f t="shared" si="538"/>
        <v>0</v>
      </c>
      <c r="AV276" s="22">
        <v>0</v>
      </c>
      <c r="AW276" s="164">
        <f t="shared" si="539"/>
        <v>0</v>
      </c>
      <c r="AX276" s="22">
        <v>0</v>
      </c>
      <c r="AY276" s="164">
        <f t="shared" si="540"/>
        <v>0</v>
      </c>
      <c r="AZ276" s="22">
        <v>0</v>
      </c>
      <c r="BA276" s="164">
        <f t="shared" si="541"/>
        <v>0</v>
      </c>
      <c r="BB276" s="22">
        <v>0</v>
      </c>
      <c r="BC276" s="164">
        <f t="shared" si="542"/>
        <v>0</v>
      </c>
      <c r="BD276" s="22">
        <v>0</v>
      </c>
      <c r="BE276" s="164">
        <f t="shared" si="543"/>
        <v>0</v>
      </c>
      <c r="BF276" s="253">
        <f t="shared" si="544"/>
        <v>0</v>
      </c>
      <c r="BG276" s="253">
        <f t="shared" si="545"/>
        <v>0</v>
      </c>
      <c r="BH276" s="10" t="b">
        <f t="shared" si="546"/>
        <v>1</v>
      </c>
      <c r="BI276" s="253">
        <f t="shared" si="547"/>
        <v>0</v>
      </c>
      <c r="BJ276" s="250">
        <f t="shared" si="549"/>
        <v>32210001</v>
      </c>
      <c r="BK276" s="251">
        <v>348</v>
      </c>
      <c r="BL276" s="251">
        <v>5</v>
      </c>
      <c r="BM276" s="252">
        <f t="shared" si="550"/>
        <v>0</v>
      </c>
      <c r="BN276" s="252">
        <f t="shared" si="551"/>
        <v>0</v>
      </c>
      <c r="BO276" s="252">
        <f t="shared" si="552"/>
        <v>0</v>
      </c>
      <c r="BP276" s="252">
        <f t="shared" si="553"/>
        <v>0</v>
      </c>
      <c r="BQ276" s="254">
        <f t="shared" si="554"/>
        <v>8456</v>
      </c>
      <c r="BR276">
        <f t="shared" si="548"/>
        <v>0</v>
      </c>
      <c r="BS276">
        <v>0</v>
      </c>
      <c r="BT276">
        <v>1</v>
      </c>
      <c r="BU276" t="s">
        <v>139</v>
      </c>
      <c r="BV276" t="str">
        <f t="shared" si="555"/>
        <v>1</v>
      </c>
      <c r="BW276" t="str">
        <f t="shared" si="556"/>
        <v>0</v>
      </c>
      <c r="BX276" t="str">
        <f t="shared" si="557"/>
        <v>0</v>
      </c>
      <c r="BY276" t="s">
        <v>23</v>
      </c>
      <c r="BZ276" s="253">
        <f t="shared" si="558"/>
        <v>0</v>
      </c>
      <c r="CA276" s="253">
        <f t="shared" si="559"/>
        <v>0</v>
      </c>
      <c r="CB276" s="253">
        <f t="shared" si="560"/>
        <v>0</v>
      </c>
      <c r="CC276" s="253">
        <f t="shared" si="561"/>
        <v>0</v>
      </c>
      <c r="CD276" s="253">
        <f t="shared" si="562"/>
        <v>0</v>
      </c>
      <c r="CE276" s="253">
        <f t="shared" si="563"/>
        <v>0</v>
      </c>
      <c r="CF276" s="253">
        <f t="shared" si="564"/>
        <v>0</v>
      </c>
      <c r="CG276" s="253">
        <f t="shared" si="565"/>
        <v>0</v>
      </c>
      <c r="CH276" s="253">
        <f t="shared" si="566"/>
        <v>0</v>
      </c>
      <c r="CI276" s="253">
        <f t="shared" si="567"/>
        <v>0</v>
      </c>
      <c r="CJ276" s="253">
        <f t="shared" si="568"/>
        <v>0</v>
      </c>
      <c r="CK276" s="253">
        <f t="shared" si="569"/>
        <v>0</v>
      </c>
    </row>
    <row r="277" spans="1:89" ht="20.399999999999999" x14ac:dyDescent="0.3">
      <c r="B277" s="129">
        <v>188</v>
      </c>
      <c r="C277" s="159">
        <v>322011</v>
      </c>
      <c r="D277" s="159">
        <v>32210001</v>
      </c>
      <c r="E277" s="393" t="s">
        <v>291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314"/>
        <v>0</v>
      </c>
      <c r="L277" s="156" t="s">
        <v>296</v>
      </c>
      <c r="M277" s="104">
        <v>0</v>
      </c>
      <c r="N277" s="262">
        <f t="shared" si="570"/>
        <v>6150.9</v>
      </c>
      <c r="O277" s="141">
        <v>6150.9</v>
      </c>
      <c r="P277" s="110">
        <f t="shared" si="521"/>
        <v>0</v>
      </c>
      <c r="Q277" s="112" t="s">
        <v>139</v>
      </c>
      <c r="R277" s="113">
        <f t="shared" si="522"/>
        <v>0</v>
      </c>
      <c r="S277" s="114">
        <f t="shared" si="523"/>
        <v>0</v>
      </c>
      <c r="T277" s="113">
        <f t="shared" si="524"/>
        <v>0</v>
      </c>
      <c r="U277" s="115">
        <f t="shared" si="525"/>
        <v>0</v>
      </c>
      <c r="V277" s="113">
        <f t="shared" si="526"/>
        <v>0</v>
      </c>
      <c r="W277" s="115">
        <f t="shared" si="527"/>
        <v>0</v>
      </c>
      <c r="X277" s="113">
        <f t="shared" si="528"/>
        <v>0</v>
      </c>
      <c r="Y277" s="115">
        <f t="shared" si="529"/>
        <v>0</v>
      </c>
      <c r="Z277" s="116">
        <f t="shared" si="530"/>
        <v>0</v>
      </c>
      <c r="AA277" s="117" t="b">
        <f t="shared" si="531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532"/>
        <v>0</v>
      </c>
      <c r="AJ277" s="22">
        <v>0</v>
      </c>
      <c r="AK277" s="164">
        <f t="shared" si="533"/>
        <v>0</v>
      </c>
      <c r="AL277" s="22">
        <v>0</v>
      </c>
      <c r="AM277" s="164">
        <f t="shared" si="534"/>
        <v>0</v>
      </c>
      <c r="AN277" s="22">
        <v>0</v>
      </c>
      <c r="AO277" s="164">
        <f t="shared" si="535"/>
        <v>0</v>
      </c>
      <c r="AP277" s="22">
        <v>0</v>
      </c>
      <c r="AQ277" s="164">
        <f t="shared" si="536"/>
        <v>0</v>
      </c>
      <c r="AR277" s="22">
        <v>0</v>
      </c>
      <c r="AS277" s="164">
        <f t="shared" si="537"/>
        <v>0</v>
      </c>
      <c r="AT277" s="22">
        <v>0</v>
      </c>
      <c r="AU277" s="164">
        <f t="shared" si="538"/>
        <v>0</v>
      </c>
      <c r="AV277" s="22">
        <v>0</v>
      </c>
      <c r="AW277" s="164">
        <f t="shared" si="539"/>
        <v>0</v>
      </c>
      <c r="AX277" s="22">
        <v>0</v>
      </c>
      <c r="AY277" s="164">
        <f t="shared" si="540"/>
        <v>0</v>
      </c>
      <c r="AZ277" s="22">
        <v>0</v>
      </c>
      <c r="BA277" s="164">
        <f t="shared" si="541"/>
        <v>0</v>
      </c>
      <c r="BB277" s="22">
        <v>0</v>
      </c>
      <c r="BC277" s="164">
        <f t="shared" si="542"/>
        <v>0</v>
      </c>
      <c r="BD277" s="22">
        <v>0</v>
      </c>
      <c r="BE277" s="164">
        <f t="shared" si="543"/>
        <v>0</v>
      </c>
      <c r="BF277" s="253">
        <f t="shared" si="544"/>
        <v>0</v>
      </c>
      <c r="BG277" s="253">
        <f t="shared" si="545"/>
        <v>0</v>
      </c>
      <c r="BH277" s="10" t="b">
        <f t="shared" si="546"/>
        <v>1</v>
      </c>
      <c r="BI277" s="253">
        <f t="shared" si="547"/>
        <v>0</v>
      </c>
      <c r="BJ277" s="250">
        <f t="shared" si="549"/>
        <v>32210001</v>
      </c>
      <c r="BK277" s="251">
        <v>348</v>
      </c>
      <c r="BL277" s="251">
        <v>5</v>
      </c>
      <c r="BM277" s="252">
        <f t="shared" si="550"/>
        <v>0</v>
      </c>
      <c r="BN277" s="252">
        <f t="shared" si="551"/>
        <v>0</v>
      </c>
      <c r="BO277" s="252">
        <f t="shared" si="552"/>
        <v>0</v>
      </c>
      <c r="BP277" s="252">
        <f t="shared" si="553"/>
        <v>0</v>
      </c>
      <c r="BQ277" s="254">
        <f t="shared" si="554"/>
        <v>6150.9</v>
      </c>
      <c r="BR277">
        <f t="shared" si="548"/>
        <v>0</v>
      </c>
      <c r="BS277">
        <v>0</v>
      </c>
      <c r="BT277">
        <v>1</v>
      </c>
      <c r="BU277" t="s">
        <v>139</v>
      </c>
      <c r="BV277" t="str">
        <f t="shared" si="555"/>
        <v>1</v>
      </c>
      <c r="BW277" t="str">
        <f t="shared" si="556"/>
        <v>0</v>
      </c>
      <c r="BX277" t="str">
        <f t="shared" si="557"/>
        <v>0</v>
      </c>
      <c r="BY277" t="s">
        <v>23</v>
      </c>
      <c r="BZ277" s="253">
        <f t="shared" si="558"/>
        <v>0</v>
      </c>
      <c r="CA277" s="253">
        <f t="shared" si="559"/>
        <v>0</v>
      </c>
      <c r="CB277" s="253">
        <f t="shared" si="560"/>
        <v>0</v>
      </c>
      <c r="CC277" s="253">
        <f t="shared" si="561"/>
        <v>0</v>
      </c>
      <c r="CD277" s="253">
        <f t="shared" si="562"/>
        <v>0</v>
      </c>
      <c r="CE277" s="253">
        <f t="shared" si="563"/>
        <v>0</v>
      </c>
      <c r="CF277" s="253">
        <f t="shared" si="564"/>
        <v>0</v>
      </c>
      <c r="CG277" s="253">
        <f t="shared" si="565"/>
        <v>0</v>
      </c>
      <c r="CH277" s="253">
        <f t="shared" si="566"/>
        <v>0</v>
      </c>
      <c r="CI277" s="253">
        <f t="shared" si="567"/>
        <v>0</v>
      </c>
      <c r="CJ277" s="253">
        <f t="shared" si="568"/>
        <v>0</v>
      </c>
      <c r="CK277" s="253">
        <f t="shared" si="569"/>
        <v>0</v>
      </c>
    </row>
    <row r="278" spans="1:89" s="165" customFormat="1" ht="20.399999999999999" x14ac:dyDescent="0.3">
      <c r="A278"/>
      <c r="B278" s="129">
        <v>189</v>
      </c>
      <c r="C278" s="159">
        <v>322011</v>
      </c>
      <c r="D278" s="159">
        <v>32210001</v>
      </c>
      <c r="E278" s="393" t="s">
        <v>292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314"/>
        <v>0</v>
      </c>
      <c r="L278" s="156" t="s">
        <v>296</v>
      </c>
      <c r="M278" s="104">
        <v>0</v>
      </c>
      <c r="N278" s="262">
        <f t="shared" si="570"/>
        <v>9298</v>
      </c>
      <c r="O278" s="141">
        <v>9298</v>
      </c>
      <c r="P278" s="110">
        <f t="shared" si="521"/>
        <v>0</v>
      </c>
      <c r="Q278" s="112" t="s">
        <v>139</v>
      </c>
      <c r="R278" s="113">
        <f t="shared" si="522"/>
        <v>0</v>
      </c>
      <c r="S278" s="114">
        <f t="shared" si="523"/>
        <v>0</v>
      </c>
      <c r="T278" s="113">
        <f t="shared" si="524"/>
        <v>0</v>
      </c>
      <c r="U278" s="115">
        <f t="shared" si="525"/>
        <v>0</v>
      </c>
      <c r="V278" s="113">
        <f t="shared" si="526"/>
        <v>0</v>
      </c>
      <c r="W278" s="115">
        <f t="shared" si="527"/>
        <v>0</v>
      </c>
      <c r="X278" s="113">
        <f t="shared" si="528"/>
        <v>0</v>
      </c>
      <c r="Y278" s="115">
        <f t="shared" si="529"/>
        <v>0</v>
      </c>
      <c r="Z278" s="116">
        <f t="shared" si="530"/>
        <v>0</v>
      </c>
      <c r="AA278" s="117" t="b">
        <f t="shared" si="531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0</v>
      </c>
      <c r="AI278" s="164">
        <f t="shared" si="532"/>
        <v>0</v>
      </c>
      <c r="AJ278" s="22">
        <v>0</v>
      </c>
      <c r="AK278" s="164">
        <f t="shared" si="533"/>
        <v>0</v>
      </c>
      <c r="AL278" s="22">
        <v>0</v>
      </c>
      <c r="AM278" s="164">
        <f t="shared" si="534"/>
        <v>0</v>
      </c>
      <c r="AN278" s="22">
        <v>0</v>
      </c>
      <c r="AO278" s="164">
        <f t="shared" si="535"/>
        <v>0</v>
      </c>
      <c r="AP278" s="22">
        <v>0</v>
      </c>
      <c r="AQ278" s="164">
        <f t="shared" si="536"/>
        <v>0</v>
      </c>
      <c r="AR278" s="22">
        <v>0</v>
      </c>
      <c r="AS278" s="164">
        <f t="shared" si="537"/>
        <v>0</v>
      </c>
      <c r="AT278" s="22">
        <v>0</v>
      </c>
      <c r="AU278" s="164">
        <f t="shared" si="538"/>
        <v>0</v>
      </c>
      <c r="AV278" s="22">
        <v>0</v>
      </c>
      <c r="AW278" s="164">
        <f t="shared" si="539"/>
        <v>0</v>
      </c>
      <c r="AX278" s="22">
        <v>0</v>
      </c>
      <c r="AY278" s="164">
        <f t="shared" si="540"/>
        <v>0</v>
      </c>
      <c r="AZ278" s="22">
        <v>0</v>
      </c>
      <c r="BA278" s="164">
        <f t="shared" si="541"/>
        <v>0</v>
      </c>
      <c r="BB278" s="22">
        <v>0</v>
      </c>
      <c r="BC278" s="164">
        <f t="shared" si="542"/>
        <v>0</v>
      </c>
      <c r="BD278" s="22">
        <v>0</v>
      </c>
      <c r="BE278" s="164">
        <f t="shared" si="543"/>
        <v>0</v>
      </c>
      <c r="BF278" s="253">
        <f t="shared" si="544"/>
        <v>0</v>
      </c>
      <c r="BG278" s="253">
        <f t="shared" si="545"/>
        <v>0</v>
      </c>
      <c r="BH278" s="10" t="b">
        <f t="shared" si="546"/>
        <v>1</v>
      </c>
      <c r="BI278" s="253">
        <f t="shared" si="547"/>
        <v>0</v>
      </c>
      <c r="BJ278" s="250">
        <f t="shared" si="549"/>
        <v>32210001</v>
      </c>
      <c r="BK278" s="251">
        <v>348</v>
      </c>
      <c r="BL278" s="251">
        <v>5</v>
      </c>
      <c r="BM278" s="252">
        <f t="shared" si="550"/>
        <v>0</v>
      </c>
      <c r="BN278" s="252">
        <f t="shared" si="551"/>
        <v>0</v>
      </c>
      <c r="BO278" s="252">
        <f t="shared" si="552"/>
        <v>0</v>
      </c>
      <c r="BP278" s="252">
        <f t="shared" si="553"/>
        <v>0</v>
      </c>
      <c r="BQ278" s="254">
        <f t="shared" si="554"/>
        <v>9298</v>
      </c>
      <c r="BR278">
        <f t="shared" si="548"/>
        <v>0</v>
      </c>
      <c r="BS278">
        <v>0</v>
      </c>
      <c r="BT278">
        <v>1</v>
      </c>
      <c r="BU278" t="s">
        <v>139</v>
      </c>
      <c r="BV278" t="str">
        <f t="shared" si="555"/>
        <v>1</v>
      </c>
      <c r="BW278" t="str">
        <f t="shared" si="556"/>
        <v>0</v>
      </c>
      <c r="BX278" t="str">
        <f t="shared" si="557"/>
        <v>0</v>
      </c>
      <c r="BY278" t="s">
        <v>23</v>
      </c>
      <c r="BZ278" s="253">
        <f t="shared" si="558"/>
        <v>0</v>
      </c>
      <c r="CA278" s="253">
        <f t="shared" si="559"/>
        <v>0</v>
      </c>
      <c r="CB278" s="253">
        <f t="shared" si="560"/>
        <v>0</v>
      </c>
      <c r="CC278" s="253">
        <f t="shared" si="561"/>
        <v>0</v>
      </c>
      <c r="CD278" s="253">
        <f t="shared" si="562"/>
        <v>0</v>
      </c>
      <c r="CE278" s="253">
        <f t="shared" si="563"/>
        <v>0</v>
      </c>
      <c r="CF278" s="253">
        <f t="shared" si="564"/>
        <v>0</v>
      </c>
      <c r="CG278" s="253">
        <f t="shared" si="565"/>
        <v>0</v>
      </c>
      <c r="CH278" s="253">
        <f t="shared" si="566"/>
        <v>0</v>
      </c>
      <c r="CI278" s="253">
        <f t="shared" si="567"/>
        <v>0</v>
      </c>
      <c r="CJ278" s="253">
        <f t="shared" si="568"/>
        <v>0</v>
      </c>
      <c r="CK278" s="253">
        <f t="shared" si="569"/>
        <v>0</v>
      </c>
    </row>
    <row r="279" spans="1:89" ht="20.399999999999999" x14ac:dyDescent="0.3">
      <c r="B279" s="129">
        <v>190</v>
      </c>
      <c r="C279" s="159">
        <v>322011</v>
      </c>
      <c r="D279" s="159">
        <v>32210001</v>
      </c>
      <c r="E279" s="393" t="s">
        <v>293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314"/>
        <v>0</v>
      </c>
      <c r="L279" s="156" t="s">
        <v>296</v>
      </c>
      <c r="M279" s="104">
        <v>0</v>
      </c>
      <c r="N279" s="262">
        <f t="shared" si="570"/>
        <v>50093.120000000003</v>
      </c>
      <c r="O279" s="141">
        <v>50093.120000000003</v>
      </c>
      <c r="P279" s="110">
        <f t="shared" si="521"/>
        <v>0</v>
      </c>
      <c r="Q279" s="112" t="s">
        <v>139</v>
      </c>
      <c r="R279" s="113">
        <f t="shared" si="522"/>
        <v>0</v>
      </c>
      <c r="S279" s="114">
        <f t="shared" si="523"/>
        <v>0</v>
      </c>
      <c r="T279" s="113">
        <f t="shared" si="524"/>
        <v>0</v>
      </c>
      <c r="U279" s="115">
        <f t="shared" si="525"/>
        <v>0</v>
      </c>
      <c r="V279" s="113">
        <f t="shared" si="526"/>
        <v>0</v>
      </c>
      <c r="W279" s="115">
        <f t="shared" si="527"/>
        <v>0</v>
      </c>
      <c r="X279" s="113">
        <f t="shared" si="528"/>
        <v>0</v>
      </c>
      <c r="Y279" s="115">
        <f t="shared" si="529"/>
        <v>0</v>
      </c>
      <c r="Z279" s="116">
        <f t="shared" si="530"/>
        <v>0</v>
      </c>
      <c r="AA279" s="117" t="b">
        <f t="shared" si="531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532"/>
        <v>0</v>
      </c>
      <c r="AJ279" s="22">
        <v>0</v>
      </c>
      <c r="AK279" s="164">
        <f t="shared" si="533"/>
        <v>0</v>
      </c>
      <c r="AL279" s="22">
        <v>0</v>
      </c>
      <c r="AM279" s="164">
        <f t="shared" si="534"/>
        <v>0</v>
      </c>
      <c r="AN279" s="22">
        <v>0</v>
      </c>
      <c r="AO279" s="164">
        <f t="shared" si="535"/>
        <v>0</v>
      </c>
      <c r="AP279" s="22">
        <v>0</v>
      </c>
      <c r="AQ279" s="164">
        <f t="shared" si="536"/>
        <v>0</v>
      </c>
      <c r="AR279" s="22">
        <v>0</v>
      </c>
      <c r="AS279" s="164">
        <f t="shared" si="537"/>
        <v>0</v>
      </c>
      <c r="AT279" s="22">
        <v>0</v>
      </c>
      <c r="AU279" s="164">
        <f t="shared" si="538"/>
        <v>0</v>
      </c>
      <c r="AV279" s="22">
        <v>0</v>
      </c>
      <c r="AW279" s="164">
        <f t="shared" si="539"/>
        <v>0</v>
      </c>
      <c r="AX279" s="22">
        <v>0</v>
      </c>
      <c r="AY279" s="164">
        <f t="shared" si="540"/>
        <v>0</v>
      </c>
      <c r="AZ279" s="22">
        <v>0</v>
      </c>
      <c r="BA279" s="164">
        <f t="shared" si="541"/>
        <v>0</v>
      </c>
      <c r="BB279" s="22">
        <v>0</v>
      </c>
      <c r="BC279" s="164">
        <f t="shared" si="542"/>
        <v>0</v>
      </c>
      <c r="BD279" s="22">
        <v>0</v>
      </c>
      <c r="BE279" s="164">
        <f t="shared" si="543"/>
        <v>0</v>
      </c>
      <c r="BF279" s="253">
        <f t="shared" si="544"/>
        <v>0</v>
      </c>
      <c r="BG279" s="253">
        <f t="shared" si="545"/>
        <v>0</v>
      </c>
      <c r="BH279" s="10" t="b">
        <f t="shared" si="546"/>
        <v>1</v>
      </c>
      <c r="BI279" s="253">
        <f t="shared" si="547"/>
        <v>0</v>
      </c>
      <c r="BJ279" s="250">
        <f t="shared" si="549"/>
        <v>32210001</v>
      </c>
      <c r="BK279" s="251">
        <v>348</v>
      </c>
      <c r="BL279" s="251">
        <v>5</v>
      </c>
      <c r="BM279" s="252">
        <f t="shared" si="550"/>
        <v>0</v>
      </c>
      <c r="BN279" s="252">
        <f t="shared" si="551"/>
        <v>0</v>
      </c>
      <c r="BO279" s="252">
        <f t="shared" si="552"/>
        <v>0</v>
      </c>
      <c r="BP279" s="252">
        <f t="shared" si="553"/>
        <v>0</v>
      </c>
      <c r="BQ279" s="254">
        <f t="shared" si="554"/>
        <v>50093.120000000003</v>
      </c>
      <c r="BR279">
        <f t="shared" si="548"/>
        <v>0</v>
      </c>
      <c r="BS279">
        <v>0</v>
      </c>
      <c r="BT279">
        <v>1</v>
      </c>
      <c r="BU279" t="s">
        <v>139</v>
      </c>
      <c r="BV279" t="str">
        <f t="shared" si="555"/>
        <v>1</v>
      </c>
      <c r="BW279" t="str">
        <f t="shared" si="556"/>
        <v>0</v>
      </c>
      <c r="BX279" t="str">
        <f t="shared" si="557"/>
        <v>0</v>
      </c>
      <c r="BY279" t="s">
        <v>23</v>
      </c>
      <c r="BZ279" s="253">
        <f t="shared" si="558"/>
        <v>0</v>
      </c>
      <c r="CA279" s="253">
        <f t="shared" si="559"/>
        <v>0</v>
      </c>
      <c r="CB279" s="253">
        <f t="shared" si="560"/>
        <v>0</v>
      </c>
      <c r="CC279" s="253">
        <f t="shared" si="561"/>
        <v>0</v>
      </c>
      <c r="CD279" s="253">
        <f t="shared" si="562"/>
        <v>0</v>
      </c>
      <c r="CE279" s="253">
        <f t="shared" si="563"/>
        <v>0</v>
      </c>
      <c r="CF279" s="253">
        <f t="shared" si="564"/>
        <v>0</v>
      </c>
      <c r="CG279" s="253">
        <f t="shared" si="565"/>
        <v>0</v>
      </c>
      <c r="CH279" s="253">
        <f t="shared" si="566"/>
        <v>0</v>
      </c>
      <c r="CI279" s="253">
        <f t="shared" si="567"/>
        <v>0</v>
      </c>
      <c r="CJ279" s="253">
        <f t="shared" si="568"/>
        <v>0</v>
      </c>
      <c r="CK279" s="253">
        <f t="shared" si="569"/>
        <v>0</v>
      </c>
    </row>
    <row r="280" spans="1:89" ht="20.399999999999999" x14ac:dyDescent="0.3">
      <c r="B280" s="129">
        <v>191</v>
      </c>
      <c r="C280" s="159">
        <v>322011</v>
      </c>
      <c r="D280" s="159">
        <v>32210001</v>
      </c>
      <c r="E280" s="393" t="s">
        <v>294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314"/>
        <v>0</v>
      </c>
      <c r="L280" s="156" t="s">
        <v>296</v>
      </c>
      <c r="M280" s="104">
        <v>0</v>
      </c>
      <c r="N280" s="262">
        <f t="shared" si="570"/>
        <v>29000</v>
      </c>
      <c r="O280" s="141">
        <v>29000</v>
      </c>
      <c r="P280" s="110">
        <f t="shared" si="521"/>
        <v>0</v>
      </c>
      <c r="Q280" s="112" t="s">
        <v>139</v>
      </c>
      <c r="R280" s="113">
        <f t="shared" si="522"/>
        <v>0</v>
      </c>
      <c r="S280" s="114">
        <f t="shared" si="523"/>
        <v>0</v>
      </c>
      <c r="T280" s="113">
        <f t="shared" si="524"/>
        <v>0</v>
      </c>
      <c r="U280" s="115">
        <f t="shared" si="525"/>
        <v>0</v>
      </c>
      <c r="V280" s="113">
        <f t="shared" si="526"/>
        <v>0</v>
      </c>
      <c r="W280" s="115">
        <f t="shared" si="527"/>
        <v>0</v>
      </c>
      <c r="X280" s="113">
        <f t="shared" si="528"/>
        <v>0</v>
      </c>
      <c r="Y280" s="115">
        <f t="shared" si="529"/>
        <v>0</v>
      </c>
      <c r="Z280" s="116">
        <f t="shared" si="530"/>
        <v>0</v>
      </c>
      <c r="AA280" s="117" t="b">
        <f t="shared" si="531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532"/>
        <v>0</v>
      </c>
      <c r="AJ280" s="22">
        <v>0</v>
      </c>
      <c r="AK280" s="164">
        <f t="shared" si="533"/>
        <v>0</v>
      </c>
      <c r="AL280" s="22">
        <v>0</v>
      </c>
      <c r="AM280" s="164">
        <f t="shared" si="534"/>
        <v>0</v>
      </c>
      <c r="AN280" s="22">
        <v>0</v>
      </c>
      <c r="AO280" s="164">
        <f t="shared" si="535"/>
        <v>0</v>
      </c>
      <c r="AP280" s="22">
        <v>0</v>
      </c>
      <c r="AQ280" s="164">
        <f t="shared" si="536"/>
        <v>0</v>
      </c>
      <c r="AR280" s="22">
        <v>0</v>
      </c>
      <c r="AS280" s="164">
        <f t="shared" si="537"/>
        <v>0</v>
      </c>
      <c r="AT280" s="22">
        <v>0</v>
      </c>
      <c r="AU280" s="164">
        <f t="shared" si="538"/>
        <v>0</v>
      </c>
      <c r="AV280" s="22">
        <v>0</v>
      </c>
      <c r="AW280" s="164">
        <f t="shared" si="539"/>
        <v>0</v>
      </c>
      <c r="AX280" s="22">
        <v>0</v>
      </c>
      <c r="AY280" s="164">
        <f t="shared" si="540"/>
        <v>0</v>
      </c>
      <c r="AZ280" s="22">
        <v>0</v>
      </c>
      <c r="BA280" s="164">
        <f t="shared" si="541"/>
        <v>0</v>
      </c>
      <c r="BB280" s="22">
        <v>0</v>
      </c>
      <c r="BC280" s="164">
        <f t="shared" si="542"/>
        <v>0</v>
      </c>
      <c r="BD280" s="22">
        <v>0</v>
      </c>
      <c r="BE280" s="164">
        <f t="shared" si="543"/>
        <v>0</v>
      </c>
      <c r="BF280" s="253">
        <f t="shared" si="544"/>
        <v>0</v>
      </c>
      <c r="BG280" s="253">
        <f t="shared" si="545"/>
        <v>0</v>
      </c>
      <c r="BH280" s="10" t="b">
        <f t="shared" si="546"/>
        <v>1</v>
      </c>
      <c r="BI280" s="253">
        <f t="shared" si="547"/>
        <v>0</v>
      </c>
      <c r="BJ280" s="250">
        <f t="shared" si="549"/>
        <v>32210001</v>
      </c>
      <c r="BK280" s="251">
        <v>348</v>
      </c>
      <c r="BL280" s="251">
        <v>5</v>
      </c>
      <c r="BM280" s="252">
        <f t="shared" si="550"/>
        <v>0</v>
      </c>
      <c r="BN280" s="252">
        <f t="shared" si="551"/>
        <v>0</v>
      </c>
      <c r="BO280" s="252">
        <f t="shared" si="552"/>
        <v>0</v>
      </c>
      <c r="BP280" s="252">
        <f t="shared" si="553"/>
        <v>0</v>
      </c>
      <c r="BQ280" s="254">
        <f t="shared" si="554"/>
        <v>29000</v>
      </c>
      <c r="BR280">
        <f t="shared" si="548"/>
        <v>0</v>
      </c>
      <c r="BS280">
        <v>0</v>
      </c>
      <c r="BT280">
        <v>1</v>
      </c>
      <c r="BU280" t="s">
        <v>139</v>
      </c>
      <c r="BV280" t="str">
        <f t="shared" si="555"/>
        <v>1</v>
      </c>
      <c r="BW280" t="str">
        <f t="shared" si="556"/>
        <v>0</v>
      </c>
      <c r="BX280" t="str">
        <f t="shared" si="557"/>
        <v>0</v>
      </c>
      <c r="BY280" t="s">
        <v>23</v>
      </c>
      <c r="BZ280" s="253">
        <f t="shared" si="558"/>
        <v>0</v>
      </c>
      <c r="CA280" s="253">
        <f t="shared" si="559"/>
        <v>0</v>
      </c>
      <c r="CB280" s="253">
        <f t="shared" si="560"/>
        <v>0</v>
      </c>
      <c r="CC280" s="253">
        <f t="shared" si="561"/>
        <v>0</v>
      </c>
      <c r="CD280" s="253">
        <f t="shared" si="562"/>
        <v>0</v>
      </c>
      <c r="CE280" s="253">
        <f t="shared" si="563"/>
        <v>0</v>
      </c>
      <c r="CF280" s="253">
        <f t="shared" si="564"/>
        <v>0</v>
      </c>
      <c r="CG280" s="253">
        <f t="shared" si="565"/>
        <v>0</v>
      </c>
      <c r="CH280" s="253">
        <f t="shared" si="566"/>
        <v>0</v>
      </c>
      <c r="CI280" s="253">
        <f t="shared" si="567"/>
        <v>0</v>
      </c>
      <c r="CJ280" s="253">
        <f t="shared" si="568"/>
        <v>0</v>
      </c>
      <c r="CK280" s="253">
        <f t="shared" si="569"/>
        <v>0</v>
      </c>
    </row>
    <row r="281" spans="1:89" s="165" customFormat="1" ht="20.399999999999999" x14ac:dyDescent="0.3">
      <c r="A281"/>
      <c r="B281" s="129">
        <v>192</v>
      </c>
      <c r="C281" s="159">
        <v>322011</v>
      </c>
      <c r="D281" s="159">
        <v>32210001</v>
      </c>
      <c r="E281" s="393" t="s">
        <v>295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14"/>
        <v>0</v>
      </c>
      <c r="L281" s="156" t="s">
        <v>296</v>
      </c>
      <c r="M281" s="104">
        <v>0</v>
      </c>
      <c r="N281" s="262">
        <f t="shared" si="570"/>
        <v>18878</v>
      </c>
      <c r="O281" s="141">
        <v>18878</v>
      </c>
      <c r="P281" s="110">
        <f t="shared" si="521"/>
        <v>0</v>
      </c>
      <c r="Q281" s="112" t="s">
        <v>139</v>
      </c>
      <c r="R281" s="113">
        <f t="shared" si="522"/>
        <v>0</v>
      </c>
      <c r="S281" s="114">
        <f t="shared" si="523"/>
        <v>0</v>
      </c>
      <c r="T281" s="113">
        <f t="shared" si="524"/>
        <v>0</v>
      </c>
      <c r="U281" s="115">
        <f t="shared" si="525"/>
        <v>0</v>
      </c>
      <c r="V281" s="113">
        <f t="shared" si="526"/>
        <v>0</v>
      </c>
      <c r="W281" s="115">
        <f t="shared" si="527"/>
        <v>0</v>
      </c>
      <c r="X281" s="113">
        <f t="shared" si="528"/>
        <v>0</v>
      </c>
      <c r="Y281" s="115">
        <f t="shared" si="529"/>
        <v>0</v>
      </c>
      <c r="Z281" s="116">
        <f t="shared" si="530"/>
        <v>0</v>
      </c>
      <c r="AA281" s="117" t="b">
        <f t="shared" si="531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532"/>
        <v>0</v>
      </c>
      <c r="AJ281" s="22">
        <v>0</v>
      </c>
      <c r="AK281" s="164">
        <f t="shared" si="533"/>
        <v>0</v>
      </c>
      <c r="AL281" s="22">
        <v>0</v>
      </c>
      <c r="AM281" s="164">
        <f t="shared" si="534"/>
        <v>0</v>
      </c>
      <c r="AN281" s="22">
        <v>0</v>
      </c>
      <c r="AO281" s="164">
        <f t="shared" si="535"/>
        <v>0</v>
      </c>
      <c r="AP281" s="22">
        <v>0</v>
      </c>
      <c r="AQ281" s="164">
        <f t="shared" si="536"/>
        <v>0</v>
      </c>
      <c r="AR281" s="22">
        <v>0</v>
      </c>
      <c r="AS281" s="164">
        <f t="shared" si="537"/>
        <v>0</v>
      </c>
      <c r="AT281" s="22">
        <v>0</v>
      </c>
      <c r="AU281" s="164">
        <f t="shared" si="538"/>
        <v>0</v>
      </c>
      <c r="AV281" s="22">
        <v>0</v>
      </c>
      <c r="AW281" s="164">
        <f t="shared" si="539"/>
        <v>0</v>
      </c>
      <c r="AX281" s="22">
        <v>0</v>
      </c>
      <c r="AY281" s="164">
        <f t="shared" si="540"/>
        <v>0</v>
      </c>
      <c r="AZ281" s="22">
        <v>0</v>
      </c>
      <c r="BA281" s="164">
        <f t="shared" si="541"/>
        <v>0</v>
      </c>
      <c r="BB281" s="22">
        <v>0</v>
      </c>
      <c r="BC281" s="164">
        <f t="shared" si="542"/>
        <v>0</v>
      </c>
      <c r="BD281" s="22">
        <v>0</v>
      </c>
      <c r="BE281" s="164">
        <f t="shared" si="543"/>
        <v>0</v>
      </c>
      <c r="BF281" s="253">
        <f t="shared" si="544"/>
        <v>0</v>
      </c>
      <c r="BG281" s="253">
        <f t="shared" si="545"/>
        <v>0</v>
      </c>
      <c r="BH281" s="10" t="b">
        <f t="shared" si="546"/>
        <v>1</v>
      </c>
      <c r="BI281" s="253">
        <f t="shared" si="547"/>
        <v>0</v>
      </c>
      <c r="BJ281" s="250">
        <f t="shared" si="549"/>
        <v>32210001</v>
      </c>
      <c r="BK281" s="251">
        <v>348</v>
      </c>
      <c r="BL281" s="251">
        <v>5</v>
      </c>
      <c r="BM281" s="252">
        <f t="shared" si="550"/>
        <v>0</v>
      </c>
      <c r="BN281" s="252">
        <f t="shared" si="551"/>
        <v>0</v>
      </c>
      <c r="BO281" s="252">
        <f t="shared" si="552"/>
        <v>0</v>
      </c>
      <c r="BP281" s="252">
        <f t="shared" si="553"/>
        <v>0</v>
      </c>
      <c r="BQ281" s="254">
        <f t="shared" si="554"/>
        <v>18878</v>
      </c>
      <c r="BR281">
        <f t="shared" si="548"/>
        <v>0</v>
      </c>
      <c r="BS281">
        <v>0</v>
      </c>
      <c r="BT281">
        <v>1</v>
      </c>
      <c r="BU281" t="s">
        <v>139</v>
      </c>
      <c r="BV281" t="str">
        <f t="shared" si="555"/>
        <v>1</v>
      </c>
      <c r="BW281" t="str">
        <f t="shared" si="556"/>
        <v>0</v>
      </c>
      <c r="BX281" t="str">
        <f t="shared" si="557"/>
        <v>0</v>
      </c>
      <c r="BY281" t="s">
        <v>23</v>
      </c>
      <c r="BZ281" s="253">
        <f t="shared" si="558"/>
        <v>0</v>
      </c>
      <c r="CA281" s="253">
        <f t="shared" si="559"/>
        <v>0</v>
      </c>
      <c r="CB281" s="253">
        <f t="shared" si="560"/>
        <v>0</v>
      </c>
      <c r="CC281" s="253">
        <f t="shared" si="561"/>
        <v>0</v>
      </c>
      <c r="CD281" s="253">
        <f t="shared" si="562"/>
        <v>0</v>
      </c>
      <c r="CE281" s="253">
        <f t="shared" si="563"/>
        <v>0</v>
      </c>
      <c r="CF281" s="253">
        <f t="shared" si="564"/>
        <v>0</v>
      </c>
      <c r="CG281" s="253">
        <f t="shared" si="565"/>
        <v>0</v>
      </c>
      <c r="CH281" s="253">
        <f t="shared" si="566"/>
        <v>0</v>
      </c>
      <c r="CI281" s="253">
        <f t="shared" si="567"/>
        <v>0</v>
      </c>
      <c r="CJ281" s="253">
        <f t="shared" si="568"/>
        <v>0</v>
      </c>
      <c r="CK281" s="253">
        <f t="shared" si="569"/>
        <v>0</v>
      </c>
    </row>
    <row r="282" spans="1:89" ht="20.399999999999999" x14ac:dyDescent="0.3">
      <c r="B282" s="129">
        <v>193</v>
      </c>
      <c r="C282" s="159">
        <v>322011</v>
      </c>
      <c r="D282" s="159">
        <v>32210001</v>
      </c>
      <c r="E282" s="393" t="s">
        <v>361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314"/>
        <v>0</v>
      </c>
      <c r="L282" s="156" t="s">
        <v>296</v>
      </c>
      <c r="M282" s="104">
        <v>0</v>
      </c>
      <c r="N282" s="262">
        <f t="shared" si="570"/>
        <v>9858</v>
      </c>
      <c r="O282" s="137">
        <v>9858</v>
      </c>
      <c r="P282" s="110">
        <f t="shared" si="521"/>
        <v>0</v>
      </c>
      <c r="Q282" s="112" t="s">
        <v>139</v>
      </c>
      <c r="R282" s="113">
        <f t="shared" si="522"/>
        <v>0</v>
      </c>
      <c r="S282" s="114">
        <f t="shared" si="523"/>
        <v>0</v>
      </c>
      <c r="T282" s="113">
        <f t="shared" si="524"/>
        <v>0</v>
      </c>
      <c r="U282" s="115">
        <f t="shared" si="525"/>
        <v>0</v>
      </c>
      <c r="V282" s="113">
        <f t="shared" si="526"/>
        <v>0</v>
      </c>
      <c r="W282" s="115">
        <f t="shared" si="527"/>
        <v>0</v>
      </c>
      <c r="X282" s="113">
        <f t="shared" si="528"/>
        <v>0</v>
      </c>
      <c r="Y282" s="115">
        <f t="shared" si="529"/>
        <v>0</v>
      </c>
      <c r="Z282" s="116">
        <f t="shared" si="530"/>
        <v>0</v>
      </c>
      <c r="AA282" s="117" t="b">
        <f t="shared" si="531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2">
        <v>0</v>
      </c>
      <c r="AI282" s="164">
        <f t="shared" si="532"/>
        <v>0</v>
      </c>
      <c r="AJ282" s="21">
        <v>0</v>
      </c>
      <c r="AK282" s="164">
        <f t="shared" si="533"/>
        <v>0</v>
      </c>
      <c r="AL282" s="21">
        <v>0</v>
      </c>
      <c r="AM282" s="164">
        <f t="shared" si="534"/>
        <v>0</v>
      </c>
      <c r="AN282" s="21">
        <v>0</v>
      </c>
      <c r="AO282" s="164">
        <f t="shared" si="535"/>
        <v>0</v>
      </c>
      <c r="AP282" s="21">
        <v>0</v>
      </c>
      <c r="AQ282" s="164">
        <f t="shared" si="536"/>
        <v>0</v>
      </c>
      <c r="AR282" s="21">
        <v>0</v>
      </c>
      <c r="AS282" s="164">
        <f t="shared" si="537"/>
        <v>0</v>
      </c>
      <c r="AT282" s="21">
        <v>0</v>
      </c>
      <c r="AU282" s="164">
        <f t="shared" si="538"/>
        <v>0</v>
      </c>
      <c r="AV282" s="21">
        <v>0</v>
      </c>
      <c r="AW282" s="164">
        <f t="shared" si="539"/>
        <v>0</v>
      </c>
      <c r="AX282" s="21">
        <v>0</v>
      </c>
      <c r="AY282" s="164">
        <f t="shared" si="540"/>
        <v>0</v>
      </c>
      <c r="AZ282" s="21">
        <v>0</v>
      </c>
      <c r="BA282" s="164">
        <f t="shared" si="541"/>
        <v>0</v>
      </c>
      <c r="BB282" s="21">
        <v>0</v>
      </c>
      <c r="BC282" s="164">
        <f t="shared" si="542"/>
        <v>0</v>
      </c>
      <c r="BD282" s="21">
        <v>0</v>
      </c>
      <c r="BE282" s="164">
        <f t="shared" si="543"/>
        <v>0</v>
      </c>
      <c r="BF282" s="253">
        <f t="shared" si="544"/>
        <v>0</v>
      </c>
      <c r="BG282" s="253">
        <f t="shared" si="545"/>
        <v>0</v>
      </c>
      <c r="BH282" s="10" t="b">
        <f t="shared" si="546"/>
        <v>1</v>
      </c>
      <c r="BI282" s="253">
        <f t="shared" si="547"/>
        <v>0</v>
      </c>
      <c r="BJ282" s="250">
        <f t="shared" si="549"/>
        <v>32210001</v>
      </c>
      <c r="BK282" s="251">
        <v>348</v>
      </c>
      <c r="BL282" s="251">
        <v>5</v>
      </c>
      <c r="BM282" s="252">
        <f t="shared" si="550"/>
        <v>0</v>
      </c>
      <c r="BN282" s="252">
        <f t="shared" si="551"/>
        <v>0</v>
      </c>
      <c r="BO282" s="252">
        <f t="shared" si="552"/>
        <v>0</v>
      </c>
      <c r="BP282" s="252">
        <f t="shared" si="553"/>
        <v>0</v>
      </c>
      <c r="BQ282" s="254">
        <f t="shared" si="554"/>
        <v>9858</v>
      </c>
      <c r="BR282">
        <f t="shared" si="548"/>
        <v>0</v>
      </c>
      <c r="BS282">
        <v>0</v>
      </c>
      <c r="BT282">
        <v>1</v>
      </c>
      <c r="BU282" t="s">
        <v>139</v>
      </c>
      <c r="BV282" t="str">
        <f t="shared" si="555"/>
        <v>1</v>
      </c>
      <c r="BW282" t="str">
        <f t="shared" si="556"/>
        <v>0</v>
      </c>
      <c r="BX282" t="str">
        <f t="shared" si="557"/>
        <v>0</v>
      </c>
      <c r="BY282" t="s">
        <v>23</v>
      </c>
      <c r="BZ282" s="253">
        <f t="shared" si="558"/>
        <v>0</v>
      </c>
      <c r="CA282" s="253">
        <f t="shared" si="559"/>
        <v>0</v>
      </c>
      <c r="CB282" s="253">
        <f t="shared" si="560"/>
        <v>0</v>
      </c>
      <c r="CC282" s="253">
        <f t="shared" si="561"/>
        <v>0</v>
      </c>
      <c r="CD282" s="253">
        <f t="shared" si="562"/>
        <v>0</v>
      </c>
      <c r="CE282" s="253">
        <f t="shared" si="563"/>
        <v>0</v>
      </c>
      <c r="CF282" s="253">
        <f t="shared" si="564"/>
        <v>0</v>
      </c>
      <c r="CG282" s="253">
        <f t="shared" si="565"/>
        <v>0</v>
      </c>
      <c r="CH282" s="253">
        <f t="shared" si="566"/>
        <v>0</v>
      </c>
      <c r="CI282" s="253">
        <f t="shared" si="567"/>
        <v>0</v>
      </c>
      <c r="CJ282" s="253">
        <f t="shared" si="568"/>
        <v>0</v>
      </c>
      <c r="CK282" s="253">
        <f t="shared" si="569"/>
        <v>0</v>
      </c>
    </row>
    <row r="283" spans="1:89" s="228" customFormat="1" ht="20.399999999999999" x14ac:dyDescent="0.3">
      <c r="B283" s="227">
        <v>195</v>
      </c>
      <c r="C283" s="193">
        <v>325011</v>
      </c>
      <c r="D283" s="193">
        <v>32310001</v>
      </c>
      <c r="E283" s="392" t="s">
        <v>474</v>
      </c>
      <c r="F283" s="229" t="s">
        <v>344</v>
      </c>
      <c r="G283" s="229" t="s">
        <v>345</v>
      </c>
      <c r="H283" s="230" t="s">
        <v>18</v>
      </c>
      <c r="I283" s="234"/>
      <c r="J283" s="230" t="s">
        <v>19</v>
      </c>
      <c r="K283" s="232">
        <v>1</v>
      </c>
      <c r="L283" s="160" t="s">
        <v>274</v>
      </c>
      <c r="M283" s="105">
        <v>0</v>
      </c>
      <c r="N283" s="370">
        <f t="shared" si="570"/>
        <v>57600</v>
      </c>
      <c r="O283" s="373">
        <v>57600</v>
      </c>
      <c r="P283" s="234">
        <f t="shared" si="521"/>
        <v>57600</v>
      </c>
      <c r="Q283" s="160" t="s">
        <v>139</v>
      </c>
      <c r="R283" s="235">
        <f>AH283+AJ283+AL283</f>
        <v>1</v>
      </c>
      <c r="S283" s="234">
        <f>R283*(N283*(O283/100+1))</f>
        <v>33235200</v>
      </c>
      <c r="T283" s="235">
        <f>AN283+AP283+AR283</f>
        <v>0</v>
      </c>
      <c r="U283" s="234">
        <f>T283*(N283*(O283/100+1))</f>
        <v>0</v>
      </c>
      <c r="V283" s="235">
        <f>AT283+AV283+AX283</f>
        <v>0</v>
      </c>
      <c r="W283" s="234">
        <f>V283*(N283*(O283/100+1))</f>
        <v>0</v>
      </c>
      <c r="X283" s="235">
        <f>AZ283+BB283+BD283</f>
        <v>0</v>
      </c>
      <c r="Y283" s="234">
        <f>X283*(N283*(O283/100+1))</f>
        <v>0</v>
      </c>
      <c r="Z283" s="234">
        <f>S283+U283+W283+Y283</f>
        <v>33235200</v>
      </c>
      <c r="AA283" s="236" t="b">
        <f>K283=(SUM(X283,V283,T283,R283))</f>
        <v>1</v>
      </c>
      <c r="AB283" s="230" t="s">
        <v>22</v>
      </c>
      <c r="AC283" s="243"/>
      <c r="AD283" s="230"/>
      <c r="AE283" s="229" t="s">
        <v>23</v>
      </c>
      <c r="AF283" s="244"/>
      <c r="AG283" s="245"/>
      <c r="AH283" s="240">
        <v>0</v>
      </c>
      <c r="AI283" s="373">
        <f>AH283*(N283*(O283/100+1))</f>
        <v>0</v>
      </c>
      <c r="AJ283" s="240">
        <v>1</v>
      </c>
      <c r="AK283" s="373">
        <v>57600</v>
      </c>
      <c r="AL283" s="240">
        <v>0</v>
      </c>
      <c r="AM283" s="373">
        <f>AL283*(N283*(O283/100+1))</f>
        <v>0</v>
      </c>
      <c r="AN283" s="240">
        <v>0</v>
      </c>
      <c r="AO283" s="373">
        <f>AN283*(N283*(O283/100+1))</f>
        <v>0</v>
      </c>
      <c r="AP283" s="240">
        <v>0</v>
      </c>
      <c r="AQ283" s="373">
        <f>AP283*(N283*(O283/100+1))</f>
        <v>0</v>
      </c>
      <c r="AR283" s="240">
        <v>0</v>
      </c>
      <c r="AS283" s="373">
        <f>AR283*(N283*(O283/100+1))</f>
        <v>0</v>
      </c>
      <c r="AT283" s="240">
        <v>0</v>
      </c>
      <c r="AU283" s="373">
        <f>AT283*(N283*(O283/100+1))</f>
        <v>0</v>
      </c>
      <c r="AV283" s="240">
        <v>0</v>
      </c>
      <c r="AW283" s="373">
        <f>AV283*(N283*(O283/100+1))</f>
        <v>0</v>
      </c>
      <c r="AX283" s="240">
        <v>0</v>
      </c>
      <c r="AY283" s="373">
        <f>AX283*(N283*(O283/100+1))</f>
        <v>0</v>
      </c>
      <c r="AZ283" s="240">
        <v>0</v>
      </c>
      <c r="BA283" s="373">
        <f>AZ283*(N283*(O283/100+1))</f>
        <v>0</v>
      </c>
      <c r="BB283" s="240">
        <v>0</v>
      </c>
      <c r="BC283" s="373">
        <f>BB283*(N283*(O283/100+1))</f>
        <v>0</v>
      </c>
      <c r="BD283" s="240">
        <v>0</v>
      </c>
      <c r="BE283" s="373">
        <f>BD283*(N283*(O283/100+1))</f>
        <v>0</v>
      </c>
      <c r="BF283" s="374">
        <f>SUM(R283,T283,V283,X283)*(N283*(O283/100+1))</f>
        <v>33235200</v>
      </c>
      <c r="BG283" s="374">
        <f>SUM(AI283,AK283,AM283,AO283,AQ283,AS283,AU283,AW283,AY283,BA283,BC283,BE283)</f>
        <v>57600</v>
      </c>
      <c r="BH283" s="375" t="b">
        <f>BF283=BG283</f>
        <v>0</v>
      </c>
      <c r="BI283" s="375">
        <f>BF283-BG283</f>
        <v>33177600</v>
      </c>
      <c r="BJ283" s="376">
        <f>D283</f>
        <v>32310001</v>
      </c>
      <c r="BK283" s="384">
        <v>348</v>
      </c>
      <c r="BL283" s="384">
        <v>5</v>
      </c>
      <c r="BM283" s="385">
        <f>R283</f>
        <v>1</v>
      </c>
      <c r="BN283" s="385">
        <f>T283</f>
        <v>0</v>
      </c>
      <c r="BO283" s="385">
        <f>V283</f>
        <v>0</v>
      </c>
      <c r="BP283" s="385">
        <f>X283</f>
        <v>0</v>
      </c>
      <c r="BQ283" s="386">
        <f>N283</f>
        <v>57600</v>
      </c>
      <c r="BR283" s="228">
        <f>O283</f>
        <v>57600</v>
      </c>
      <c r="BS283" s="228">
        <v>0</v>
      </c>
      <c r="BT283" s="228">
        <v>1</v>
      </c>
      <c r="BU283" s="228" t="s">
        <v>139</v>
      </c>
      <c r="BV283" s="228" t="str">
        <f>IF(AB283 = "X", "1", "0")</f>
        <v>1</v>
      </c>
      <c r="BW283" s="228" t="str">
        <f>IF(AC283 = "X", "1", "0")</f>
        <v>0</v>
      </c>
      <c r="BX283" s="228" t="str">
        <f>IF(AD283 = "X", "1", "0")</f>
        <v>0</v>
      </c>
      <c r="BY283" s="228" t="s">
        <v>23</v>
      </c>
      <c r="BZ283" s="387">
        <f>AI283</f>
        <v>0</v>
      </c>
      <c r="CA283" s="387">
        <f>AK283</f>
        <v>57600</v>
      </c>
      <c r="CB283" s="387">
        <f>AM283</f>
        <v>0</v>
      </c>
      <c r="CC283" s="387">
        <f>AO283</f>
        <v>0</v>
      </c>
      <c r="CD283" s="387">
        <f>AQ283</f>
        <v>0</v>
      </c>
      <c r="CE283" s="387">
        <f>AS283</f>
        <v>0</v>
      </c>
      <c r="CF283" s="387">
        <f>AU283</f>
        <v>0</v>
      </c>
      <c r="CG283" s="387">
        <f>AW283</f>
        <v>0</v>
      </c>
      <c r="CH283" s="387">
        <f>AY283</f>
        <v>0</v>
      </c>
      <c r="CI283" s="387">
        <f>BA283</f>
        <v>0</v>
      </c>
      <c r="CJ283" s="387">
        <f>BC283</f>
        <v>0</v>
      </c>
      <c r="CK283" s="387">
        <f>BE283</f>
        <v>0</v>
      </c>
    </row>
    <row r="284" spans="1:89" s="228" customFormat="1" ht="20.399999999999999" x14ac:dyDescent="0.3">
      <c r="B284" s="227">
        <v>196</v>
      </c>
      <c r="C284" s="193">
        <v>325011</v>
      </c>
      <c r="D284" s="193">
        <v>32310001</v>
      </c>
      <c r="E284" s="392" t="s">
        <v>474</v>
      </c>
      <c r="F284" s="229" t="s">
        <v>344</v>
      </c>
      <c r="G284" s="229" t="s">
        <v>345</v>
      </c>
      <c r="H284" s="230" t="s">
        <v>18</v>
      </c>
      <c r="I284" s="234"/>
      <c r="J284" s="230" t="s">
        <v>19</v>
      </c>
      <c r="K284" s="232">
        <v>1</v>
      </c>
      <c r="L284" s="160" t="s">
        <v>274</v>
      </c>
      <c r="M284" s="105">
        <v>0</v>
      </c>
      <c r="N284" s="370">
        <f t="shared" si="570"/>
        <v>37700</v>
      </c>
      <c r="O284" s="373">
        <v>37700</v>
      </c>
      <c r="P284" s="234">
        <f t="shared" si="521"/>
        <v>37700</v>
      </c>
      <c r="Q284" s="160" t="s">
        <v>139</v>
      </c>
      <c r="R284" s="235">
        <f>AH284+AJ284+AL284</f>
        <v>1</v>
      </c>
      <c r="S284" s="234">
        <f>R284*(N284*(O284/100+1))</f>
        <v>14250600</v>
      </c>
      <c r="T284" s="235">
        <f>AN284+AP284+AR284</f>
        <v>0</v>
      </c>
      <c r="U284" s="234">
        <f>T284*(N284*(O284/100+1))</f>
        <v>0</v>
      </c>
      <c r="V284" s="235">
        <f>AT284+AV284+AX284</f>
        <v>0</v>
      </c>
      <c r="W284" s="234">
        <f>V284*(N284*(O284/100+1))</f>
        <v>0</v>
      </c>
      <c r="X284" s="235">
        <f>AZ284+BB284+BD284</f>
        <v>0</v>
      </c>
      <c r="Y284" s="234">
        <f>X284*(N284*(O284/100+1))</f>
        <v>0</v>
      </c>
      <c r="Z284" s="234">
        <f>S284+U284+W284+Y284</f>
        <v>14250600</v>
      </c>
      <c r="AA284" s="236" t="b">
        <f>K284=(SUM(X284,V284,T284,R284))</f>
        <v>1</v>
      </c>
      <c r="AB284" s="230" t="s">
        <v>22</v>
      </c>
      <c r="AC284" s="243"/>
      <c r="AD284" s="230"/>
      <c r="AE284" s="229" t="s">
        <v>23</v>
      </c>
      <c r="AF284" s="244"/>
      <c r="AG284" s="245"/>
      <c r="AH284" s="240">
        <v>0</v>
      </c>
      <c r="AI284" s="373">
        <f>AH284*(N284*(O284/100+1))</f>
        <v>0</v>
      </c>
      <c r="AJ284" s="240">
        <v>0</v>
      </c>
      <c r="AK284" s="373">
        <f>AJ284*(N284*(O284/100+1))</f>
        <v>0</v>
      </c>
      <c r="AL284" s="240">
        <v>1</v>
      </c>
      <c r="AM284" s="373">
        <v>37700</v>
      </c>
      <c r="AN284" s="240">
        <v>0</v>
      </c>
      <c r="AO284" s="373">
        <f>AN284*(N284*(O284/100+1))</f>
        <v>0</v>
      </c>
      <c r="AP284" s="240">
        <v>0</v>
      </c>
      <c r="AQ284" s="373">
        <f>AP284*(N284*(O284/100+1))</f>
        <v>0</v>
      </c>
      <c r="AR284" s="240">
        <v>0</v>
      </c>
      <c r="AS284" s="373">
        <f>AR284*(N284*(O284/100+1))</f>
        <v>0</v>
      </c>
      <c r="AT284" s="240">
        <v>0</v>
      </c>
      <c r="AU284" s="373">
        <f>AT284*(N284*(O284/100+1))</f>
        <v>0</v>
      </c>
      <c r="AV284" s="240">
        <v>0</v>
      </c>
      <c r="AW284" s="373">
        <f>AV284*(N284*(O284/100+1))</f>
        <v>0</v>
      </c>
      <c r="AX284" s="240">
        <v>0</v>
      </c>
      <c r="AY284" s="373">
        <f>AX284*(N284*(O284/100+1))</f>
        <v>0</v>
      </c>
      <c r="AZ284" s="240">
        <v>0</v>
      </c>
      <c r="BA284" s="373">
        <f>AZ284*(N284*(O284/100+1))</f>
        <v>0</v>
      </c>
      <c r="BB284" s="240">
        <v>0</v>
      </c>
      <c r="BC284" s="373">
        <f>BB284*(N284*(O284/100+1))</f>
        <v>0</v>
      </c>
      <c r="BD284" s="240">
        <v>0</v>
      </c>
      <c r="BE284" s="373">
        <f>BD284*(N284*(O284/100+1))</f>
        <v>0</v>
      </c>
      <c r="BF284" s="374">
        <f>SUM(R284,T284,V284,X284)*(N284*(O284/100+1))</f>
        <v>14250600</v>
      </c>
      <c r="BG284" s="374">
        <f>SUM(AI284,AK284,AM284,AO284,AQ284,AS284,AU284,AW284,AY284,BA284,BC284,BE284)</f>
        <v>37700</v>
      </c>
      <c r="BH284" s="375" t="b">
        <f>BF284=BG284</f>
        <v>0</v>
      </c>
      <c r="BI284" s="375">
        <f>BF284-BG284</f>
        <v>14212900</v>
      </c>
      <c r="BJ284" s="376">
        <f>D284</f>
        <v>32310001</v>
      </c>
      <c r="BK284" s="384">
        <v>348</v>
      </c>
      <c r="BL284" s="384">
        <v>5</v>
      </c>
      <c r="BM284" s="385">
        <f>R284</f>
        <v>1</v>
      </c>
      <c r="BN284" s="385">
        <f>T284</f>
        <v>0</v>
      </c>
      <c r="BO284" s="385">
        <f>V284</f>
        <v>0</v>
      </c>
      <c r="BP284" s="385">
        <f>X284</f>
        <v>0</v>
      </c>
      <c r="BQ284" s="386">
        <f>N284</f>
        <v>37700</v>
      </c>
      <c r="BR284" s="228">
        <f>O284</f>
        <v>37700</v>
      </c>
      <c r="BS284" s="228">
        <v>0</v>
      </c>
      <c r="BT284" s="228">
        <v>1</v>
      </c>
      <c r="BU284" s="228" t="s">
        <v>139</v>
      </c>
      <c r="BV284" s="228" t="str">
        <f>IF(AB284 = "X", "1", "0")</f>
        <v>1</v>
      </c>
      <c r="BW284" s="228" t="str">
        <f>IF(AC284 = "X", "1", "0")</f>
        <v>0</v>
      </c>
      <c r="BX284" s="228" t="str">
        <f>IF(AD284 = "X", "1", "0")</f>
        <v>0</v>
      </c>
      <c r="BY284" s="228" t="s">
        <v>23</v>
      </c>
      <c r="BZ284" s="387">
        <f>AI284</f>
        <v>0</v>
      </c>
      <c r="CA284" s="387">
        <f>AK284</f>
        <v>0</v>
      </c>
      <c r="CB284" s="387">
        <f>AM284</f>
        <v>37700</v>
      </c>
      <c r="CC284" s="387">
        <f>AO284</f>
        <v>0</v>
      </c>
      <c r="CD284" s="387">
        <f>AQ284</f>
        <v>0</v>
      </c>
      <c r="CE284" s="387">
        <f>AS284</f>
        <v>0</v>
      </c>
      <c r="CF284" s="387">
        <f>AU284</f>
        <v>0</v>
      </c>
      <c r="CG284" s="387">
        <f>AW284</f>
        <v>0</v>
      </c>
      <c r="CH284" s="387">
        <f>AY284</f>
        <v>0</v>
      </c>
      <c r="CI284" s="387">
        <f>BA284</f>
        <v>0</v>
      </c>
      <c r="CJ284" s="387">
        <f>BC284</f>
        <v>0</v>
      </c>
      <c r="CK284" s="387">
        <f>BE284</f>
        <v>0</v>
      </c>
    </row>
    <row r="285" spans="1:89" s="228" customFormat="1" ht="20.399999999999999" x14ac:dyDescent="0.3">
      <c r="B285" s="227">
        <v>197</v>
      </c>
      <c r="C285" s="193">
        <v>325011</v>
      </c>
      <c r="D285" s="193">
        <v>32310001</v>
      </c>
      <c r="E285" s="392" t="s">
        <v>474</v>
      </c>
      <c r="F285" s="229" t="s">
        <v>344</v>
      </c>
      <c r="G285" s="229" t="s">
        <v>345</v>
      </c>
      <c r="H285" s="230" t="s">
        <v>18</v>
      </c>
      <c r="I285" s="234"/>
      <c r="J285" s="230" t="s">
        <v>19</v>
      </c>
      <c r="K285" s="232">
        <v>1</v>
      </c>
      <c r="L285" s="160" t="s">
        <v>274</v>
      </c>
      <c r="M285" s="105">
        <v>0</v>
      </c>
      <c r="N285" s="373">
        <v>51700</v>
      </c>
      <c r="O285" s="371">
        <v>51700</v>
      </c>
      <c r="P285" s="234">
        <f t="shared" si="521"/>
        <v>51700</v>
      </c>
      <c r="Q285" s="160" t="s">
        <v>139</v>
      </c>
      <c r="R285" s="235">
        <f>AH285+AJ285+AL285</f>
        <v>0</v>
      </c>
      <c r="S285" s="234">
        <f>R285*(N285*(O285/100+1))</f>
        <v>0</v>
      </c>
      <c r="T285" s="235">
        <f>AN285+AP285+AR285</f>
        <v>1</v>
      </c>
      <c r="U285" s="234">
        <f>T285*(N285*(O285/100+1))</f>
        <v>26780600</v>
      </c>
      <c r="V285" s="235">
        <f>AT285+AV285+AX285</f>
        <v>0</v>
      </c>
      <c r="W285" s="234">
        <f>V285*(N285*(O285/100+1))</f>
        <v>0</v>
      </c>
      <c r="X285" s="235">
        <f>AZ285+BB285+BD285</f>
        <v>0</v>
      </c>
      <c r="Y285" s="234">
        <f>X285*(N285*(O285/100+1))</f>
        <v>0</v>
      </c>
      <c r="Z285" s="234">
        <f>S285+U285+W285+Y285</f>
        <v>26780600</v>
      </c>
      <c r="AA285" s="236" t="b">
        <f>K285=(SUM(X285,V285,T285,R285))</f>
        <v>1</v>
      </c>
      <c r="AB285" s="230" t="s">
        <v>22</v>
      </c>
      <c r="AC285" s="243"/>
      <c r="AD285" s="230"/>
      <c r="AE285" s="229" t="s">
        <v>23</v>
      </c>
      <c r="AF285" s="244"/>
      <c r="AG285" s="245"/>
      <c r="AH285" s="240">
        <v>0</v>
      </c>
      <c r="AI285" s="373">
        <f>AH285*(N285*(O285/100+1))</f>
        <v>0</v>
      </c>
      <c r="AJ285" s="240">
        <v>0</v>
      </c>
      <c r="AK285" s="373">
        <f>AJ285*(N285*(O285/100+1))</f>
        <v>0</v>
      </c>
      <c r="AL285" s="240">
        <v>0</v>
      </c>
      <c r="AM285" s="373">
        <f>AL285*(N285*(O285/100+1))</f>
        <v>0</v>
      </c>
      <c r="AN285" s="240">
        <v>1</v>
      </c>
      <c r="AO285" s="373">
        <v>51700</v>
      </c>
      <c r="AP285" s="240">
        <v>0</v>
      </c>
      <c r="AQ285" s="373">
        <f>AP285*(N285*(O285/100+1))</f>
        <v>0</v>
      </c>
      <c r="AR285" s="240">
        <v>0</v>
      </c>
      <c r="AS285" s="373">
        <f>AR285*(N285*(O285/100+1))</f>
        <v>0</v>
      </c>
      <c r="AT285" s="240">
        <v>0</v>
      </c>
      <c r="AU285" s="373">
        <f>AT285*(N285*(O285/100+1))</f>
        <v>0</v>
      </c>
      <c r="AV285" s="240">
        <v>0</v>
      </c>
      <c r="AW285" s="373">
        <f>AV285*(N285*(O285/100+1))</f>
        <v>0</v>
      </c>
      <c r="AX285" s="240">
        <v>0</v>
      </c>
      <c r="AY285" s="373">
        <f>AX285*(N285*(O285/100+1))</f>
        <v>0</v>
      </c>
      <c r="AZ285" s="240">
        <v>0</v>
      </c>
      <c r="BA285" s="373">
        <f>AZ285*(N285*(O285/100+1))</f>
        <v>0</v>
      </c>
      <c r="BB285" s="240">
        <v>0</v>
      </c>
      <c r="BC285" s="373">
        <f>BB285*(N285*(O285/100+1))</f>
        <v>0</v>
      </c>
      <c r="BD285" s="240">
        <v>0</v>
      </c>
      <c r="BE285" s="373">
        <f>BD285*(N285*(O285/100+1))</f>
        <v>0</v>
      </c>
      <c r="BF285" s="374">
        <f>SUM(R285,T285,V285,X285)*(N285*(O285/100+1))</f>
        <v>26780600</v>
      </c>
      <c r="BG285" s="374">
        <f>SUM(AI285,AK285,AM285,AO285,AQ285,AS285,AU285,AW285,AY285,BA285,BC285,BE285)</f>
        <v>51700</v>
      </c>
      <c r="BH285" s="375" t="b">
        <f>BF285=BG285</f>
        <v>0</v>
      </c>
      <c r="BI285" s="375">
        <f>BF285-BG285</f>
        <v>26728900</v>
      </c>
      <c r="BJ285" s="376">
        <f>D285</f>
        <v>32310001</v>
      </c>
      <c r="BK285" s="384">
        <v>348</v>
      </c>
      <c r="BL285" s="384">
        <v>5</v>
      </c>
      <c r="BM285" s="385">
        <f>R285</f>
        <v>0</v>
      </c>
      <c r="BN285" s="385">
        <f>T285</f>
        <v>1</v>
      </c>
      <c r="BO285" s="385">
        <f>V285</f>
        <v>0</v>
      </c>
      <c r="BP285" s="385">
        <f>X285</f>
        <v>0</v>
      </c>
      <c r="BQ285" s="386">
        <f>N285</f>
        <v>51700</v>
      </c>
      <c r="BR285" s="228">
        <f>O285</f>
        <v>51700</v>
      </c>
      <c r="BS285" s="228">
        <v>0</v>
      </c>
      <c r="BT285" s="228">
        <v>1</v>
      </c>
      <c r="BU285" s="228" t="s">
        <v>139</v>
      </c>
      <c r="BV285" s="228" t="str">
        <f>IF(AB285 = "X", "1", "0")</f>
        <v>1</v>
      </c>
      <c r="BW285" s="228" t="str">
        <f>IF(AC285 = "X", "1", "0")</f>
        <v>0</v>
      </c>
      <c r="BX285" s="228" t="str">
        <f>IF(AD285 = "X", "1", "0")</f>
        <v>0</v>
      </c>
      <c r="BY285" s="228" t="s">
        <v>23</v>
      </c>
      <c r="BZ285" s="387">
        <f>AI285</f>
        <v>0</v>
      </c>
      <c r="CA285" s="387">
        <f>AK285</f>
        <v>0</v>
      </c>
      <c r="CB285" s="387">
        <f>AM285</f>
        <v>0</v>
      </c>
      <c r="CC285" s="387">
        <f>AO285</f>
        <v>51700</v>
      </c>
      <c r="CD285" s="387">
        <f>AQ285</f>
        <v>0</v>
      </c>
      <c r="CE285" s="387">
        <f>AS285</f>
        <v>0</v>
      </c>
      <c r="CF285" s="387">
        <f>AU285</f>
        <v>0</v>
      </c>
      <c r="CG285" s="387">
        <f>AW285</f>
        <v>0</v>
      </c>
      <c r="CH285" s="387">
        <f>AY285</f>
        <v>0</v>
      </c>
      <c r="CI285" s="387">
        <f>BA285</f>
        <v>0</v>
      </c>
      <c r="CJ285" s="387">
        <f>BC285</f>
        <v>0</v>
      </c>
      <c r="CK285" s="387">
        <f>BE285</f>
        <v>0</v>
      </c>
    </row>
    <row r="286" spans="1:89" s="165" customFormat="1" ht="20.399999999999999" x14ac:dyDescent="0.3">
      <c r="A286"/>
      <c r="B286" s="129">
        <v>194</v>
      </c>
      <c r="C286" s="192">
        <v>323011</v>
      </c>
      <c r="D286" s="192">
        <v>32310001</v>
      </c>
      <c r="E286" s="393" t="s">
        <v>362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 t="shared" si="314"/>
        <v>33</v>
      </c>
      <c r="L286" s="112" t="s">
        <v>274</v>
      </c>
      <c r="M286" s="104">
        <v>0</v>
      </c>
      <c r="N286" s="262">
        <f t="shared" si="570"/>
        <v>1500</v>
      </c>
      <c r="O286" s="137">
        <v>1500</v>
      </c>
      <c r="P286" s="110">
        <f t="shared" si="521"/>
        <v>49500</v>
      </c>
      <c r="Q286" s="112" t="s">
        <v>139</v>
      </c>
      <c r="R286" s="113">
        <f t="shared" si="522"/>
        <v>6</v>
      </c>
      <c r="S286" s="114">
        <f t="shared" si="523"/>
        <v>9000</v>
      </c>
      <c r="T286" s="113">
        <f t="shared" si="524"/>
        <v>9</v>
      </c>
      <c r="U286" s="115">
        <f t="shared" si="525"/>
        <v>13500</v>
      </c>
      <c r="V286" s="113">
        <f t="shared" si="526"/>
        <v>9</v>
      </c>
      <c r="W286" s="115">
        <f t="shared" si="527"/>
        <v>13500</v>
      </c>
      <c r="X286" s="113">
        <f t="shared" si="528"/>
        <v>9</v>
      </c>
      <c r="Y286" s="115">
        <f t="shared" si="529"/>
        <v>13500</v>
      </c>
      <c r="Z286" s="116">
        <f t="shared" si="530"/>
        <v>49500</v>
      </c>
      <c r="AA286" s="117" t="b">
        <f t="shared" si="531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0</v>
      </c>
      <c r="AI286" s="164">
        <f t="shared" si="532"/>
        <v>0</v>
      </c>
      <c r="AJ286" s="21">
        <v>3</v>
      </c>
      <c r="AK286" s="164">
        <f t="shared" si="533"/>
        <v>4500</v>
      </c>
      <c r="AL286" s="21">
        <v>3</v>
      </c>
      <c r="AM286" s="164">
        <f t="shared" si="534"/>
        <v>4500</v>
      </c>
      <c r="AN286" s="21">
        <v>3</v>
      </c>
      <c r="AO286" s="164">
        <f t="shared" si="535"/>
        <v>4500</v>
      </c>
      <c r="AP286" s="21">
        <v>3</v>
      </c>
      <c r="AQ286" s="164">
        <f t="shared" si="536"/>
        <v>4500</v>
      </c>
      <c r="AR286" s="21">
        <v>3</v>
      </c>
      <c r="AS286" s="164">
        <f t="shared" si="537"/>
        <v>4500</v>
      </c>
      <c r="AT286" s="21">
        <v>3</v>
      </c>
      <c r="AU286" s="164">
        <f t="shared" si="538"/>
        <v>4500</v>
      </c>
      <c r="AV286" s="21">
        <v>3</v>
      </c>
      <c r="AW286" s="164">
        <f t="shared" si="539"/>
        <v>4500</v>
      </c>
      <c r="AX286" s="21">
        <v>3</v>
      </c>
      <c r="AY286" s="164">
        <f t="shared" si="540"/>
        <v>4500</v>
      </c>
      <c r="AZ286" s="21">
        <v>3</v>
      </c>
      <c r="BA286" s="164">
        <f t="shared" si="541"/>
        <v>4500</v>
      </c>
      <c r="BB286" s="21">
        <v>3</v>
      </c>
      <c r="BC286" s="164">
        <f t="shared" si="542"/>
        <v>4500</v>
      </c>
      <c r="BD286" s="21">
        <v>3</v>
      </c>
      <c r="BE286" s="164">
        <f t="shared" si="543"/>
        <v>4500</v>
      </c>
      <c r="BF286" s="253">
        <f t="shared" si="544"/>
        <v>49500</v>
      </c>
      <c r="BG286" s="253">
        <f t="shared" si="545"/>
        <v>49500</v>
      </c>
      <c r="BH286" s="10" t="b">
        <f t="shared" si="546"/>
        <v>1</v>
      </c>
      <c r="BI286" s="253">
        <f t="shared" si="547"/>
        <v>0</v>
      </c>
      <c r="BJ286" s="250">
        <f t="shared" si="549"/>
        <v>32310001</v>
      </c>
      <c r="BK286" s="251">
        <v>348</v>
      </c>
      <c r="BL286" s="251">
        <v>5</v>
      </c>
      <c r="BM286" s="252">
        <f t="shared" si="550"/>
        <v>6</v>
      </c>
      <c r="BN286" s="252">
        <f t="shared" si="551"/>
        <v>9</v>
      </c>
      <c r="BO286" s="252">
        <f t="shared" si="552"/>
        <v>9</v>
      </c>
      <c r="BP286" s="252">
        <f t="shared" si="553"/>
        <v>9</v>
      </c>
      <c r="BQ286" s="254">
        <f t="shared" si="554"/>
        <v>1500</v>
      </c>
      <c r="BR286">
        <f t="shared" si="548"/>
        <v>0</v>
      </c>
      <c r="BS286">
        <v>0</v>
      </c>
      <c r="BT286">
        <v>1</v>
      </c>
      <c r="BU286" t="s">
        <v>139</v>
      </c>
      <c r="BV286" t="str">
        <f t="shared" si="555"/>
        <v>1</v>
      </c>
      <c r="BW286" t="str">
        <f t="shared" si="556"/>
        <v>0</v>
      </c>
      <c r="BX286" t="str">
        <f t="shared" si="557"/>
        <v>0</v>
      </c>
      <c r="BY286" t="s">
        <v>23</v>
      </c>
      <c r="BZ286" s="253">
        <f t="shared" si="558"/>
        <v>0</v>
      </c>
      <c r="CA286" s="253">
        <f t="shared" si="559"/>
        <v>4500</v>
      </c>
      <c r="CB286" s="253">
        <f t="shared" si="560"/>
        <v>4500</v>
      </c>
      <c r="CC286" s="253">
        <f t="shared" si="561"/>
        <v>4500</v>
      </c>
      <c r="CD286" s="253">
        <f t="shared" si="562"/>
        <v>4500</v>
      </c>
      <c r="CE286" s="253">
        <f t="shared" si="563"/>
        <v>4500</v>
      </c>
      <c r="CF286" s="253">
        <f t="shared" si="564"/>
        <v>4500</v>
      </c>
      <c r="CG286" s="253">
        <f t="shared" si="565"/>
        <v>4500</v>
      </c>
      <c r="CH286" s="253">
        <f t="shared" si="566"/>
        <v>4500</v>
      </c>
      <c r="CI286" s="253">
        <f t="shared" si="567"/>
        <v>4500</v>
      </c>
      <c r="CJ286" s="253">
        <f t="shared" si="568"/>
        <v>4500</v>
      </c>
      <c r="CK286" s="253">
        <f t="shared" si="569"/>
        <v>4500</v>
      </c>
    </row>
    <row r="287" spans="1:89" ht="20.399999999999999" x14ac:dyDescent="0.3">
      <c r="B287" s="129">
        <v>195</v>
      </c>
      <c r="C287" s="159">
        <v>333011</v>
      </c>
      <c r="D287" s="192">
        <v>33310001</v>
      </c>
      <c r="E287" s="394" t="s">
        <v>297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 t="shared" si="314"/>
        <v>0</v>
      </c>
      <c r="L287" s="112" t="s">
        <v>298</v>
      </c>
      <c r="M287" s="104">
        <v>0</v>
      </c>
      <c r="N287" s="262">
        <f t="shared" si="570"/>
        <v>268905.27</v>
      </c>
      <c r="O287" s="137">
        <v>268905.27</v>
      </c>
      <c r="P287" s="110">
        <f t="shared" si="521"/>
        <v>0</v>
      </c>
      <c r="Q287" s="112" t="s">
        <v>139</v>
      </c>
      <c r="R287" s="113">
        <f t="shared" si="522"/>
        <v>0</v>
      </c>
      <c r="S287" s="114">
        <f t="shared" si="523"/>
        <v>0</v>
      </c>
      <c r="T287" s="113">
        <f t="shared" si="524"/>
        <v>0</v>
      </c>
      <c r="U287" s="115">
        <f t="shared" si="525"/>
        <v>0</v>
      </c>
      <c r="V287" s="113">
        <f t="shared" si="526"/>
        <v>0</v>
      </c>
      <c r="W287" s="115">
        <f t="shared" si="527"/>
        <v>0</v>
      </c>
      <c r="X287" s="113">
        <f t="shared" si="528"/>
        <v>0</v>
      </c>
      <c r="Y287" s="115">
        <f t="shared" si="529"/>
        <v>0</v>
      </c>
      <c r="Z287" s="116">
        <f t="shared" si="530"/>
        <v>0</v>
      </c>
      <c r="AA287" s="117" t="b">
        <f t="shared" si="531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532"/>
        <v>0</v>
      </c>
      <c r="AJ287" s="21">
        <v>0</v>
      </c>
      <c r="AK287" s="164">
        <f t="shared" si="533"/>
        <v>0</v>
      </c>
      <c r="AL287" s="21">
        <v>0</v>
      </c>
      <c r="AM287" s="164">
        <f t="shared" si="534"/>
        <v>0</v>
      </c>
      <c r="AN287" s="21">
        <v>0</v>
      </c>
      <c r="AO287" s="164">
        <f t="shared" si="535"/>
        <v>0</v>
      </c>
      <c r="AP287" s="21">
        <v>0</v>
      </c>
      <c r="AQ287" s="164">
        <f t="shared" si="536"/>
        <v>0</v>
      </c>
      <c r="AR287" s="21">
        <v>0</v>
      </c>
      <c r="AS287" s="164">
        <f t="shared" si="537"/>
        <v>0</v>
      </c>
      <c r="AT287" s="21">
        <v>0</v>
      </c>
      <c r="AU287" s="164">
        <f t="shared" si="538"/>
        <v>0</v>
      </c>
      <c r="AV287" s="21">
        <v>0</v>
      </c>
      <c r="AW287" s="164">
        <f t="shared" si="539"/>
        <v>0</v>
      </c>
      <c r="AX287" s="21">
        <v>0</v>
      </c>
      <c r="AY287" s="164">
        <f t="shared" si="540"/>
        <v>0</v>
      </c>
      <c r="AZ287" s="21">
        <v>0</v>
      </c>
      <c r="BA287" s="164">
        <f t="shared" si="541"/>
        <v>0</v>
      </c>
      <c r="BB287" s="21">
        <v>0</v>
      </c>
      <c r="BC287" s="164">
        <f t="shared" si="542"/>
        <v>0</v>
      </c>
      <c r="BD287" s="21">
        <v>0</v>
      </c>
      <c r="BE287" s="164">
        <f t="shared" si="543"/>
        <v>0</v>
      </c>
      <c r="BF287" s="253">
        <f t="shared" si="544"/>
        <v>0</v>
      </c>
      <c r="BG287" s="253">
        <f t="shared" si="545"/>
        <v>0</v>
      </c>
      <c r="BH287" s="10" t="b">
        <f t="shared" si="546"/>
        <v>1</v>
      </c>
      <c r="BI287" s="253">
        <f t="shared" si="547"/>
        <v>0</v>
      </c>
      <c r="BJ287" s="250">
        <f t="shared" si="549"/>
        <v>33310001</v>
      </c>
      <c r="BK287" s="251">
        <v>348</v>
      </c>
      <c r="BL287" s="251">
        <v>5</v>
      </c>
      <c r="BM287" s="252">
        <f t="shared" si="550"/>
        <v>0</v>
      </c>
      <c r="BN287" s="252">
        <f t="shared" si="551"/>
        <v>0</v>
      </c>
      <c r="BO287" s="252">
        <f t="shared" si="552"/>
        <v>0</v>
      </c>
      <c r="BP287" s="252">
        <f t="shared" si="553"/>
        <v>0</v>
      </c>
      <c r="BQ287" s="254">
        <f t="shared" si="554"/>
        <v>268905.27</v>
      </c>
      <c r="BR287">
        <f t="shared" si="548"/>
        <v>0</v>
      </c>
      <c r="BS287">
        <v>0</v>
      </c>
      <c r="BT287">
        <v>1</v>
      </c>
      <c r="BU287" t="s">
        <v>139</v>
      </c>
      <c r="BV287" t="str">
        <f t="shared" si="555"/>
        <v>1</v>
      </c>
      <c r="BW287" t="str">
        <f t="shared" si="556"/>
        <v>0</v>
      </c>
      <c r="BX287" t="str">
        <f t="shared" si="557"/>
        <v>0</v>
      </c>
      <c r="BY287" t="s">
        <v>23</v>
      </c>
      <c r="BZ287" s="253">
        <f t="shared" si="558"/>
        <v>0</v>
      </c>
      <c r="CA287" s="253">
        <f t="shared" si="559"/>
        <v>0</v>
      </c>
      <c r="CB287" s="253">
        <f t="shared" si="560"/>
        <v>0</v>
      </c>
      <c r="CC287" s="253">
        <f t="shared" si="561"/>
        <v>0</v>
      </c>
      <c r="CD287" s="253">
        <f t="shared" si="562"/>
        <v>0</v>
      </c>
      <c r="CE287" s="253">
        <f t="shared" si="563"/>
        <v>0</v>
      </c>
      <c r="CF287" s="253">
        <f t="shared" si="564"/>
        <v>0</v>
      </c>
      <c r="CG287" s="253">
        <f t="shared" si="565"/>
        <v>0</v>
      </c>
      <c r="CH287" s="253">
        <f t="shared" si="566"/>
        <v>0</v>
      </c>
      <c r="CI287" s="253">
        <f t="shared" si="567"/>
        <v>0</v>
      </c>
      <c r="CJ287" s="253">
        <f t="shared" si="568"/>
        <v>0</v>
      </c>
      <c r="CK287" s="253">
        <f t="shared" si="569"/>
        <v>0</v>
      </c>
    </row>
    <row r="288" spans="1:89" s="228" customFormat="1" ht="20.399999999999999" x14ac:dyDescent="0.3">
      <c r="B288" s="227">
        <v>196</v>
      </c>
      <c r="C288" s="160">
        <v>336081</v>
      </c>
      <c r="D288" s="193">
        <v>3368001</v>
      </c>
      <c r="E288" s="395" t="s">
        <v>473</v>
      </c>
      <c r="F288" s="229" t="s">
        <v>344</v>
      </c>
      <c r="G288" s="229" t="s">
        <v>345</v>
      </c>
      <c r="H288" s="230" t="s">
        <v>18</v>
      </c>
      <c r="I288" s="234"/>
      <c r="J288" s="230" t="s">
        <v>19</v>
      </c>
      <c r="K288" s="240">
        <v>4500</v>
      </c>
      <c r="L288" s="160" t="s">
        <v>274</v>
      </c>
      <c r="M288" s="370">
        <v>0</v>
      </c>
      <c r="N288" s="242">
        <v>1</v>
      </c>
      <c r="O288" s="371">
        <v>1</v>
      </c>
      <c r="P288" s="234">
        <f t="shared" si="521"/>
        <v>4500</v>
      </c>
      <c r="Q288" s="160" t="s">
        <v>139</v>
      </c>
      <c r="R288" s="235">
        <f t="shared" si="522"/>
        <v>0</v>
      </c>
      <c r="S288" s="234">
        <f t="shared" ref="S288" si="571">R288*(N288*(O288/100+1))</f>
        <v>0</v>
      </c>
      <c r="T288" s="235">
        <f t="shared" si="524"/>
        <v>4500</v>
      </c>
      <c r="U288" s="234">
        <f t="shared" ref="U288" si="572">T288*(N288*(O288/100+1))</f>
        <v>4545</v>
      </c>
      <c r="V288" s="235">
        <f t="shared" si="526"/>
        <v>0</v>
      </c>
      <c r="W288" s="234">
        <f t="shared" ref="W288" si="573">V288*(N288*(O288/100+1))</f>
        <v>0</v>
      </c>
      <c r="X288" s="235">
        <f t="shared" si="528"/>
        <v>0</v>
      </c>
      <c r="Y288" s="234">
        <f t="shared" ref="Y288" si="574">X288*(N288*(O288/100+1))</f>
        <v>0</v>
      </c>
      <c r="Z288" s="234">
        <f t="shared" si="530"/>
        <v>4545</v>
      </c>
      <c r="AA288" s="236" t="b">
        <f t="shared" si="531"/>
        <v>1</v>
      </c>
      <c r="AB288" s="230" t="s">
        <v>22</v>
      </c>
      <c r="AC288" s="243"/>
      <c r="AD288" s="230"/>
      <c r="AE288" s="229" t="s">
        <v>23</v>
      </c>
      <c r="AF288" s="244"/>
      <c r="AG288" s="245"/>
      <c r="AH288" s="240">
        <v>0</v>
      </c>
      <c r="AI288" s="373">
        <f t="shared" ref="AI288" si="575">AH288*(N288*(O288/100+1))</f>
        <v>0</v>
      </c>
      <c r="AJ288" s="240">
        <v>0</v>
      </c>
      <c r="AK288" s="373">
        <f t="shared" ref="AK288" si="576">AJ288*(N288*(O288/100+1))</f>
        <v>0</v>
      </c>
      <c r="AL288" s="240">
        <v>0</v>
      </c>
      <c r="AM288" s="373">
        <f t="shared" ref="AM288" si="577">AL288*(N288*(O288/100+1))</f>
        <v>0</v>
      </c>
      <c r="AN288" s="240">
        <v>4500</v>
      </c>
      <c r="AO288" s="373">
        <f t="shared" si="535"/>
        <v>4500</v>
      </c>
      <c r="AP288" s="240">
        <v>0</v>
      </c>
      <c r="AQ288" s="373">
        <f t="shared" ref="AQ288" si="578">AP288*(N288*(O288/100+1))</f>
        <v>0</v>
      </c>
      <c r="AR288" s="240">
        <v>0</v>
      </c>
      <c r="AS288" s="373">
        <f t="shared" ref="AS288" si="579">AR288*(N288*(O288/100+1))</f>
        <v>0</v>
      </c>
      <c r="AT288" s="240">
        <v>0</v>
      </c>
      <c r="AU288" s="373">
        <f t="shared" ref="AU288" si="580">AT288*(N288*(O288/100+1))</f>
        <v>0</v>
      </c>
      <c r="AV288" s="240">
        <v>0</v>
      </c>
      <c r="AW288" s="373">
        <f t="shared" ref="AW288" si="581">AV288*(N288*(O288/100+1))</f>
        <v>0</v>
      </c>
      <c r="AX288" s="240">
        <v>0</v>
      </c>
      <c r="AY288" s="373">
        <f t="shared" ref="AY288" si="582">AX288*(N288*(O288/100+1))</f>
        <v>0</v>
      </c>
      <c r="AZ288" s="240">
        <v>0</v>
      </c>
      <c r="BA288" s="373">
        <f t="shared" ref="BA288" si="583">AZ288*(N288*(O288/100+1))</f>
        <v>0</v>
      </c>
      <c r="BB288" s="240">
        <v>0</v>
      </c>
      <c r="BC288" s="373">
        <f t="shared" ref="BC288" si="584">BB288*(N288*(O288/100+1))</f>
        <v>0</v>
      </c>
      <c r="BD288" s="240">
        <v>0</v>
      </c>
      <c r="BE288" s="373">
        <f t="shared" ref="BE288" si="585">BD288*(N288*(O288/100+1))</f>
        <v>0</v>
      </c>
      <c r="BF288" s="374">
        <f t="shared" ref="BF288" si="586">SUM(R288,T288,V288,X288)*(N288*(O288/100+1))</f>
        <v>4545</v>
      </c>
      <c r="BG288" s="374">
        <f t="shared" ref="BG288" si="587">SUM(AI288,AK288,AM288,AO288,AQ288,AS288,AU288,AW288,AY288,BA288,BC288,BE288)</f>
        <v>4500</v>
      </c>
      <c r="BH288" s="375" t="b">
        <f t="shared" si="546"/>
        <v>0</v>
      </c>
      <c r="BI288" s="375">
        <f t="shared" si="547"/>
        <v>45</v>
      </c>
      <c r="BJ288" s="376">
        <f t="shared" si="549"/>
        <v>3368001</v>
      </c>
      <c r="BK288" s="384">
        <v>348</v>
      </c>
      <c r="BL288" s="384">
        <v>5</v>
      </c>
      <c r="BM288" s="385">
        <f t="shared" si="550"/>
        <v>0</v>
      </c>
      <c r="BN288" s="385">
        <f t="shared" si="551"/>
        <v>4500</v>
      </c>
      <c r="BO288" s="385">
        <f t="shared" si="552"/>
        <v>0</v>
      </c>
      <c r="BP288" s="385">
        <f t="shared" si="553"/>
        <v>0</v>
      </c>
      <c r="BQ288" s="386">
        <f t="shared" si="554"/>
        <v>1</v>
      </c>
      <c r="BR288" s="228">
        <f t="shared" si="554"/>
        <v>1</v>
      </c>
      <c r="BS288" s="228">
        <v>0</v>
      </c>
      <c r="BT288" s="228">
        <v>1</v>
      </c>
      <c r="BU288" s="228" t="s">
        <v>139</v>
      </c>
      <c r="BV288" s="228" t="str">
        <f t="shared" si="555"/>
        <v>1</v>
      </c>
      <c r="BW288" s="228" t="str">
        <f t="shared" si="555"/>
        <v>0</v>
      </c>
      <c r="BX288" s="228" t="str">
        <f t="shared" si="555"/>
        <v>0</v>
      </c>
      <c r="BY288" s="228" t="s">
        <v>23</v>
      </c>
      <c r="BZ288" s="387">
        <f t="shared" si="558"/>
        <v>0</v>
      </c>
      <c r="CA288" s="387">
        <f t="shared" si="559"/>
        <v>0</v>
      </c>
      <c r="CB288" s="387">
        <f t="shared" si="560"/>
        <v>0</v>
      </c>
      <c r="CC288" s="387">
        <f t="shared" si="561"/>
        <v>4500</v>
      </c>
      <c r="CD288" s="387">
        <f t="shared" si="562"/>
        <v>0</v>
      </c>
      <c r="CE288" s="387">
        <f t="shared" si="563"/>
        <v>0</v>
      </c>
      <c r="CF288" s="387">
        <f t="shared" si="564"/>
        <v>0</v>
      </c>
      <c r="CG288" s="387">
        <f t="shared" si="565"/>
        <v>0</v>
      </c>
      <c r="CH288" s="387">
        <f t="shared" si="566"/>
        <v>0</v>
      </c>
      <c r="CI288" s="387">
        <f t="shared" si="567"/>
        <v>0</v>
      </c>
      <c r="CJ288" s="387">
        <f t="shared" si="568"/>
        <v>0</v>
      </c>
      <c r="CK288" s="387">
        <f t="shared" si="569"/>
        <v>0</v>
      </c>
    </row>
    <row r="289" spans="1:89" ht="20.399999999999999" x14ac:dyDescent="0.3">
      <c r="B289" s="129">
        <v>196</v>
      </c>
      <c r="C289" s="159">
        <v>336031</v>
      </c>
      <c r="D289" s="192">
        <v>33630001</v>
      </c>
      <c r="E289" s="394" t="s">
        <v>385</v>
      </c>
      <c r="F289" s="108" t="s">
        <v>344</v>
      </c>
      <c r="G289" s="108" t="s">
        <v>345</v>
      </c>
      <c r="H289" s="109" t="s">
        <v>18</v>
      </c>
      <c r="I289" s="110"/>
      <c r="J289" s="109" t="s">
        <v>19</v>
      </c>
      <c r="K289" s="111">
        <f>R289+T289+V289+X289</f>
        <v>120</v>
      </c>
      <c r="L289" s="112" t="s">
        <v>298</v>
      </c>
      <c r="M289" s="104">
        <v>0</v>
      </c>
      <c r="N289" s="262">
        <f t="shared" si="570"/>
        <v>500</v>
      </c>
      <c r="O289" s="137">
        <v>500</v>
      </c>
      <c r="P289" s="110">
        <f t="shared" si="521"/>
        <v>60000</v>
      </c>
      <c r="Q289" s="112" t="s">
        <v>139</v>
      </c>
      <c r="R289" s="113">
        <f t="shared" si="522"/>
        <v>14</v>
      </c>
      <c r="S289" s="114">
        <f t="shared" si="523"/>
        <v>7000</v>
      </c>
      <c r="T289" s="113">
        <f t="shared" si="524"/>
        <v>28</v>
      </c>
      <c r="U289" s="115">
        <f t="shared" si="525"/>
        <v>14000</v>
      </c>
      <c r="V289" s="113">
        <f t="shared" si="526"/>
        <v>42</v>
      </c>
      <c r="W289" s="115">
        <f t="shared" si="527"/>
        <v>21000</v>
      </c>
      <c r="X289" s="113">
        <f t="shared" si="528"/>
        <v>36</v>
      </c>
      <c r="Y289" s="115">
        <f t="shared" si="529"/>
        <v>18000</v>
      </c>
      <c r="Z289" s="116">
        <f t="shared" si="530"/>
        <v>60000</v>
      </c>
      <c r="AA289" s="117" t="b">
        <f t="shared" si="531"/>
        <v>1</v>
      </c>
      <c r="AB289" s="109" t="s">
        <v>22</v>
      </c>
      <c r="AC289" s="122"/>
      <c r="AD289" s="109"/>
      <c r="AE289" s="108" t="s">
        <v>23</v>
      </c>
      <c r="AF289" s="119"/>
      <c r="AG289" s="120"/>
      <c r="AH289" s="21">
        <v>0</v>
      </c>
      <c r="AI289" s="164">
        <f t="shared" si="532"/>
        <v>0</v>
      </c>
      <c r="AJ289" s="21">
        <v>0</v>
      </c>
      <c r="AK289" s="164">
        <f t="shared" si="533"/>
        <v>0</v>
      </c>
      <c r="AL289" s="21">
        <v>14</v>
      </c>
      <c r="AM289" s="164">
        <f t="shared" si="534"/>
        <v>7000</v>
      </c>
      <c r="AN289" s="21">
        <v>0</v>
      </c>
      <c r="AO289" s="164">
        <f t="shared" si="535"/>
        <v>0</v>
      </c>
      <c r="AP289" s="21">
        <v>14</v>
      </c>
      <c r="AQ289" s="164">
        <f t="shared" si="536"/>
        <v>7000</v>
      </c>
      <c r="AR289" s="21">
        <v>14</v>
      </c>
      <c r="AS289" s="164">
        <f t="shared" si="537"/>
        <v>7000</v>
      </c>
      <c r="AT289" s="21">
        <v>14</v>
      </c>
      <c r="AU289" s="164">
        <f t="shared" si="538"/>
        <v>7000</v>
      </c>
      <c r="AV289" s="21">
        <v>14</v>
      </c>
      <c r="AW289" s="164">
        <f t="shared" si="539"/>
        <v>7000</v>
      </c>
      <c r="AX289" s="21">
        <v>14</v>
      </c>
      <c r="AY289" s="164">
        <f t="shared" si="540"/>
        <v>7000</v>
      </c>
      <c r="AZ289" s="21">
        <v>14</v>
      </c>
      <c r="BA289" s="164">
        <f t="shared" si="541"/>
        <v>7000</v>
      </c>
      <c r="BB289" s="21">
        <v>14</v>
      </c>
      <c r="BC289" s="164">
        <f t="shared" si="542"/>
        <v>7000</v>
      </c>
      <c r="BD289" s="21">
        <v>8</v>
      </c>
      <c r="BE289" s="164">
        <f t="shared" si="543"/>
        <v>4000</v>
      </c>
      <c r="BF289" s="253">
        <f t="shared" si="544"/>
        <v>60000</v>
      </c>
      <c r="BG289" s="253">
        <f t="shared" si="545"/>
        <v>60000</v>
      </c>
      <c r="BH289" s="10" t="b">
        <f t="shared" si="546"/>
        <v>1</v>
      </c>
      <c r="BI289" s="253">
        <f t="shared" si="547"/>
        <v>0</v>
      </c>
      <c r="BJ289" s="250">
        <f t="shared" si="549"/>
        <v>33630001</v>
      </c>
      <c r="BK289" s="251">
        <v>348</v>
      </c>
      <c r="BL289" s="251">
        <v>5</v>
      </c>
      <c r="BM289" s="252">
        <f t="shared" si="550"/>
        <v>14</v>
      </c>
      <c r="BN289" s="252">
        <f t="shared" si="551"/>
        <v>28</v>
      </c>
      <c r="BO289" s="252">
        <f t="shared" si="552"/>
        <v>42</v>
      </c>
      <c r="BP289" s="252">
        <f t="shared" si="553"/>
        <v>36</v>
      </c>
      <c r="BQ289" s="254">
        <f t="shared" si="554"/>
        <v>500</v>
      </c>
      <c r="BR289">
        <f t="shared" si="548"/>
        <v>0</v>
      </c>
      <c r="BS289">
        <v>0</v>
      </c>
      <c r="BT289">
        <v>1</v>
      </c>
      <c r="BU289" t="s">
        <v>139</v>
      </c>
      <c r="BV289" t="str">
        <f t="shared" si="555"/>
        <v>1</v>
      </c>
      <c r="BW289" t="str">
        <f t="shared" si="556"/>
        <v>0</v>
      </c>
      <c r="BX289" t="str">
        <f t="shared" si="557"/>
        <v>0</v>
      </c>
      <c r="BY289" t="s">
        <v>23</v>
      </c>
      <c r="BZ289" s="253">
        <f t="shared" si="558"/>
        <v>0</v>
      </c>
      <c r="CA289" s="253">
        <f t="shared" si="559"/>
        <v>0</v>
      </c>
      <c r="CB289" s="253">
        <f t="shared" si="560"/>
        <v>7000</v>
      </c>
      <c r="CC289" s="253">
        <f t="shared" si="561"/>
        <v>0</v>
      </c>
      <c r="CD289" s="253">
        <f t="shared" si="562"/>
        <v>7000</v>
      </c>
      <c r="CE289" s="253">
        <f t="shared" si="563"/>
        <v>7000</v>
      </c>
      <c r="CF289" s="253">
        <f t="shared" si="564"/>
        <v>7000</v>
      </c>
      <c r="CG289" s="253">
        <f t="shared" si="565"/>
        <v>7000</v>
      </c>
      <c r="CH289" s="253">
        <f t="shared" si="566"/>
        <v>7000</v>
      </c>
      <c r="CI289" s="253">
        <f t="shared" si="567"/>
        <v>7000</v>
      </c>
      <c r="CJ289" s="253">
        <f t="shared" si="568"/>
        <v>7000</v>
      </c>
      <c r="CK289" s="253">
        <f t="shared" si="569"/>
        <v>4000</v>
      </c>
    </row>
    <row r="290" spans="1:89" s="165" customFormat="1" ht="20.399999999999999" x14ac:dyDescent="0.3">
      <c r="A290"/>
      <c r="B290" s="129">
        <v>197</v>
      </c>
      <c r="C290" s="159">
        <v>345011</v>
      </c>
      <c r="D290" s="159">
        <v>34510001</v>
      </c>
      <c r="E290" s="394" t="s">
        <v>55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314"/>
        <v>0</v>
      </c>
      <c r="L290" s="112" t="s">
        <v>300</v>
      </c>
      <c r="M290" s="104">
        <v>0</v>
      </c>
      <c r="N290" s="262">
        <f t="shared" si="570"/>
        <v>1</v>
      </c>
      <c r="O290" s="141">
        <v>1</v>
      </c>
      <c r="P290" s="110">
        <f t="shared" si="521"/>
        <v>0</v>
      </c>
      <c r="Q290" s="112" t="s">
        <v>139</v>
      </c>
      <c r="R290" s="113">
        <f t="shared" si="522"/>
        <v>0</v>
      </c>
      <c r="S290" s="114">
        <f t="shared" si="523"/>
        <v>0</v>
      </c>
      <c r="T290" s="113">
        <f t="shared" si="524"/>
        <v>0</v>
      </c>
      <c r="U290" s="115">
        <f t="shared" si="525"/>
        <v>0</v>
      </c>
      <c r="V290" s="113">
        <f t="shared" si="526"/>
        <v>0</v>
      </c>
      <c r="W290" s="115">
        <f t="shared" si="527"/>
        <v>0</v>
      </c>
      <c r="X290" s="113">
        <f t="shared" si="528"/>
        <v>0</v>
      </c>
      <c r="Y290" s="115">
        <f t="shared" si="529"/>
        <v>0</v>
      </c>
      <c r="Z290" s="116">
        <f t="shared" si="530"/>
        <v>0</v>
      </c>
      <c r="AA290" s="117" t="b">
        <f t="shared" si="531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532"/>
        <v>0</v>
      </c>
      <c r="AJ290" s="22">
        <v>0</v>
      </c>
      <c r="AK290" s="164">
        <f t="shared" si="533"/>
        <v>0</v>
      </c>
      <c r="AL290" s="22">
        <v>0</v>
      </c>
      <c r="AM290" s="164">
        <f t="shared" si="534"/>
        <v>0</v>
      </c>
      <c r="AN290" s="22">
        <v>0</v>
      </c>
      <c r="AO290" s="164">
        <f t="shared" si="535"/>
        <v>0</v>
      </c>
      <c r="AP290" s="22">
        <v>0</v>
      </c>
      <c r="AQ290" s="164">
        <f t="shared" si="536"/>
        <v>0</v>
      </c>
      <c r="AR290" s="22">
        <v>0</v>
      </c>
      <c r="AS290" s="164">
        <f t="shared" si="537"/>
        <v>0</v>
      </c>
      <c r="AT290" s="22">
        <v>0</v>
      </c>
      <c r="AU290" s="164">
        <f t="shared" si="538"/>
        <v>0</v>
      </c>
      <c r="AV290" s="22">
        <v>0</v>
      </c>
      <c r="AW290" s="164">
        <f t="shared" si="539"/>
        <v>0</v>
      </c>
      <c r="AX290" s="22">
        <v>0</v>
      </c>
      <c r="AY290" s="164">
        <f t="shared" si="540"/>
        <v>0</v>
      </c>
      <c r="AZ290" s="22">
        <v>0</v>
      </c>
      <c r="BA290" s="164">
        <f t="shared" si="541"/>
        <v>0</v>
      </c>
      <c r="BB290" s="22">
        <v>0</v>
      </c>
      <c r="BC290" s="164">
        <f t="shared" si="542"/>
        <v>0</v>
      </c>
      <c r="BD290" s="22">
        <v>0</v>
      </c>
      <c r="BE290" s="164">
        <f t="shared" si="543"/>
        <v>0</v>
      </c>
      <c r="BF290" s="253">
        <f t="shared" si="544"/>
        <v>0</v>
      </c>
      <c r="BG290" s="253">
        <f t="shared" si="545"/>
        <v>0</v>
      </c>
      <c r="BH290" s="10" t="b">
        <f t="shared" si="546"/>
        <v>1</v>
      </c>
      <c r="BI290" s="253">
        <f t="shared" si="547"/>
        <v>0</v>
      </c>
      <c r="BJ290" s="250">
        <f t="shared" si="549"/>
        <v>34510001</v>
      </c>
      <c r="BK290" s="251">
        <v>348</v>
      </c>
      <c r="BL290" s="251">
        <v>5</v>
      </c>
      <c r="BM290" s="252">
        <f t="shared" si="550"/>
        <v>0</v>
      </c>
      <c r="BN290" s="252">
        <f t="shared" si="551"/>
        <v>0</v>
      </c>
      <c r="BO290" s="252">
        <f t="shared" si="552"/>
        <v>0</v>
      </c>
      <c r="BP290" s="252">
        <f t="shared" si="553"/>
        <v>0</v>
      </c>
      <c r="BQ290" s="254">
        <f t="shared" si="554"/>
        <v>1</v>
      </c>
      <c r="BR290">
        <f t="shared" si="548"/>
        <v>0</v>
      </c>
      <c r="BS290">
        <v>0</v>
      </c>
      <c r="BT290">
        <v>1</v>
      </c>
      <c r="BU290" t="s">
        <v>139</v>
      </c>
      <c r="BV290" t="str">
        <f t="shared" si="555"/>
        <v>1</v>
      </c>
      <c r="BW290" t="str">
        <f t="shared" si="556"/>
        <v>0</v>
      </c>
      <c r="BX290" t="str">
        <f t="shared" si="557"/>
        <v>0</v>
      </c>
      <c r="BY290" t="s">
        <v>23</v>
      </c>
      <c r="BZ290" s="253">
        <f t="shared" si="558"/>
        <v>0</v>
      </c>
      <c r="CA290" s="253">
        <f t="shared" si="559"/>
        <v>0</v>
      </c>
      <c r="CB290" s="253">
        <f t="shared" si="560"/>
        <v>0</v>
      </c>
      <c r="CC290" s="253">
        <f t="shared" si="561"/>
        <v>0</v>
      </c>
      <c r="CD290" s="253">
        <f t="shared" si="562"/>
        <v>0</v>
      </c>
      <c r="CE290" s="253">
        <f t="shared" si="563"/>
        <v>0</v>
      </c>
      <c r="CF290" s="253">
        <f t="shared" si="564"/>
        <v>0</v>
      </c>
      <c r="CG290" s="253">
        <f t="shared" si="565"/>
        <v>0</v>
      </c>
      <c r="CH290" s="253">
        <f t="shared" si="566"/>
        <v>0</v>
      </c>
      <c r="CI290" s="253">
        <f t="shared" si="567"/>
        <v>0</v>
      </c>
      <c r="CJ290" s="253">
        <f t="shared" si="568"/>
        <v>0</v>
      </c>
      <c r="CK290" s="253">
        <f t="shared" si="569"/>
        <v>0</v>
      </c>
    </row>
    <row r="291" spans="1:89" ht="20.399999999999999" x14ac:dyDescent="0.3">
      <c r="B291" s="129">
        <v>198</v>
      </c>
      <c r="C291" s="159">
        <v>345011</v>
      </c>
      <c r="D291" s="159">
        <v>34510001</v>
      </c>
      <c r="E291" s="394" t="s">
        <v>299</v>
      </c>
      <c r="F291" s="108" t="s">
        <v>344</v>
      </c>
      <c r="G291" s="108" t="s">
        <v>345</v>
      </c>
      <c r="H291" s="109" t="s">
        <v>18</v>
      </c>
      <c r="I291" s="110"/>
      <c r="J291" s="109" t="s">
        <v>19</v>
      </c>
      <c r="K291" s="111">
        <f t="shared" si="314"/>
        <v>0</v>
      </c>
      <c r="L291" s="112" t="s">
        <v>300</v>
      </c>
      <c r="M291" s="104">
        <v>0</v>
      </c>
      <c r="N291" s="262">
        <f t="shared" si="570"/>
        <v>1</v>
      </c>
      <c r="O291" s="137">
        <v>1</v>
      </c>
      <c r="P291" s="110">
        <f t="shared" si="521"/>
        <v>0</v>
      </c>
      <c r="Q291" s="112" t="s">
        <v>139</v>
      </c>
      <c r="R291" s="113">
        <f t="shared" si="522"/>
        <v>0</v>
      </c>
      <c r="S291" s="114">
        <f t="shared" si="523"/>
        <v>0</v>
      </c>
      <c r="T291" s="113">
        <f t="shared" si="524"/>
        <v>0</v>
      </c>
      <c r="U291" s="115">
        <f t="shared" si="525"/>
        <v>0</v>
      </c>
      <c r="V291" s="113">
        <f t="shared" si="526"/>
        <v>0</v>
      </c>
      <c r="W291" s="115">
        <f t="shared" si="527"/>
        <v>0</v>
      </c>
      <c r="X291" s="113">
        <f t="shared" si="528"/>
        <v>0</v>
      </c>
      <c r="Y291" s="115">
        <f t="shared" si="529"/>
        <v>0</v>
      </c>
      <c r="Z291" s="116">
        <f t="shared" si="530"/>
        <v>0</v>
      </c>
      <c r="AA291" s="117" t="b">
        <f t="shared" si="531"/>
        <v>1</v>
      </c>
      <c r="AB291" s="109" t="s">
        <v>22</v>
      </c>
      <c r="AC291" s="122"/>
      <c r="AD291" s="109"/>
      <c r="AE291" s="108" t="s">
        <v>23</v>
      </c>
      <c r="AF291" s="119"/>
      <c r="AG291" s="120"/>
      <c r="AH291" s="21">
        <v>0</v>
      </c>
      <c r="AI291" s="164">
        <f t="shared" si="532"/>
        <v>0</v>
      </c>
      <c r="AJ291" s="21">
        <v>0</v>
      </c>
      <c r="AK291" s="164">
        <f t="shared" si="533"/>
        <v>0</v>
      </c>
      <c r="AL291" s="21">
        <v>0</v>
      </c>
      <c r="AM291" s="164">
        <f t="shared" si="534"/>
        <v>0</v>
      </c>
      <c r="AN291" s="21">
        <v>0</v>
      </c>
      <c r="AO291" s="164">
        <f t="shared" si="535"/>
        <v>0</v>
      </c>
      <c r="AP291" s="21">
        <v>0</v>
      </c>
      <c r="AQ291" s="164">
        <f t="shared" si="536"/>
        <v>0</v>
      </c>
      <c r="AR291" s="21">
        <v>0</v>
      </c>
      <c r="AS291" s="164">
        <f t="shared" si="537"/>
        <v>0</v>
      </c>
      <c r="AT291" s="21">
        <v>0</v>
      </c>
      <c r="AU291" s="164">
        <f t="shared" si="538"/>
        <v>0</v>
      </c>
      <c r="AV291" s="21">
        <v>0</v>
      </c>
      <c r="AW291" s="164">
        <f t="shared" si="539"/>
        <v>0</v>
      </c>
      <c r="AX291" s="21">
        <v>0</v>
      </c>
      <c r="AY291" s="164">
        <f t="shared" si="540"/>
        <v>0</v>
      </c>
      <c r="AZ291" s="21">
        <v>0</v>
      </c>
      <c r="BA291" s="164">
        <f t="shared" si="541"/>
        <v>0</v>
      </c>
      <c r="BB291" s="21">
        <v>0</v>
      </c>
      <c r="BC291" s="164">
        <f t="shared" si="542"/>
        <v>0</v>
      </c>
      <c r="BD291" s="21">
        <v>0</v>
      </c>
      <c r="BE291" s="164">
        <f t="shared" si="543"/>
        <v>0</v>
      </c>
      <c r="BF291" s="253">
        <f t="shared" si="544"/>
        <v>0</v>
      </c>
      <c r="BG291" s="253">
        <f t="shared" si="545"/>
        <v>0</v>
      </c>
      <c r="BH291" s="10" t="b">
        <f t="shared" si="546"/>
        <v>1</v>
      </c>
      <c r="BI291" s="253">
        <f t="shared" si="547"/>
        <v>0</v>
      </c>
      <c r="BJ291" s="250">
        <f t="shared" si="549"/>
        <v>34510001</v>
      </c>
      <c r="BK291" s="251">
        <v>348</v>
      </c>
      <c r="BL291" s="251">
        <v>5</v>
      </c>
      <c r="BM291" s="252">
        <f t="shared" si="550"/>
        <v>0</v>
      </c>
      <c r="BN291" s="252">
        <f t="shared" si="551"/>
        <v>0</v>
      </c>
      <c r="BO291" s="252">
        <f t="shared" si="552"/>
        <v>0</v>
      </c>
      <c r="BP291" s="252">
        <f t="shared" si="553"/>
        <v>0</v>
      </c>
      <c r="BQ291" s="254">
        <f t="shared" si="554"/>
        <v>1</v>
      </c>
      <c r="BR291">
        <f t="shared" si="548"/>
        <v>0</v>
      </c>
      <c r="BS291">
        <v>0</v>
      </c>
      <c r="BT291">
        <v>1</v>
      </c>
      <c r="BU291" t="s">
        <v>139</v>
      </c>
      <c r="BV291" t="str">
        <f t="shared" si="555"/>
        <v>1</v>
      </c>
      <c r="BW291" t="str">
        <f t="shared" si="556"/>
        <v>0</v>
      </c>
      <c r="BX291" t="str">
        <f t="shared" si="557"/>
        <v>0</v>
      </c>
      <c r="BY291" t="s">
        <v>23</v>
      </c>
      <c r="BZ291" s="253">
        <f t="shared" si="558"/>
        <v>0</v>
      </c>
      <c r="CA291" s="253">
        <f t="shared" si="559"/>
        <v>0</v>
      </c>
      <c r="CB291" s="253">
        <f t="shared" si="560"/>
        <v>0</v>
      </c>
      <c r="CC291" s="253">
        <f t="shared" si="561"/>
        <v>0</v>
      </c>
      <c r="CD291" s="253">
        <f t="shared" si="562"/>
        <v>0</v>
      </c>
      <c r="CE291" s="253">
        <f t="shared" si="563"/>
        <v>0</v>
      </c>
      <c r="CF291" s="253">
        <f t="shared" si="564"/>
        <v>0</v>
      </c>
      <c r="CG291" s="253">
        <f t="shared" si="565"/>
        <v>0</v>
      </c>
      <c r="CH291" s="253">
        <f t="shared" si="566"/>
        <v>0</v>
      </c>
      <c r="CI291" s="253">
        <f t="shared" si="567"/>
        <v>0</v>
      </c>
      <c r="CJ291" s="253">
        <f t="shared" si="568"/>
        <v>0</v>
      </c>
      <c r="CK291" s="253">
        <f t="shared" si="569"/>
        <v>0</v>
      </c>
    </row>
    <row r="292" spans="1:89" s="165" customFormat="1" ht="20.399999999999999" x14ac:dyDescent="0.3">
      <c r="A292"/>
      <c r="B292" s="129">
        <v>199</v>
      </c>
      <c r="C292" s="192">
        <v>353021</v>
      </c>
      <c r="D292" s="192">
        <v>35320001</v>
      </c>
      <c r="E292" s="393" t="s">
        <v>363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 t="shared" ref="K292:K341" si="588">R292+T292+V292+X292</f>
        <v>0</v>
      </c>
      <c r="L292" s="156" t="s">
        <v>274</v>
      </c>
      <c r="M292" s="104">
        <v>0</v>
      </c>
      <c r="N292" s="262">
        <f t="shared" si="570"/>
        <v>2200</v>
      </c>
      <c r="O292" s="141">
        <v>2200</v>
      </c>
      <c r="P292" s="110">
        <f t="shared" si="521"/>
        <v>0</v>
      </c>
      <c r="Q292" s="112" t="s">
        <v>139</v>
      </c>
      <c r="R292" s="113">
        <f t="shared" si="522"/>
        <v>0</v>
      </c>
      <c r="S292" s="114">
        <f t="shared" si="523"/>
        <v>0</v>
      </c>
      <c r="T292" s="113">
        <f t="shared" si="524"/>
        <v>0</v>
      </c>
      <c r="U292" s="115">
        <f t="shared" si="525"/>
        <v>0</v>
      </c>
      <c r="V292" s="113">
        <f t="shared" si="526"/>
        <v>0</v>
      </c>
      <c r="W292" s="115">
        <f t="shared" si="527"/>
        <v>0</v>
      </c>
      <c r="X292" s="113">
        <f t="shared" si="528"/>
        <v>0</v>
      </c>
      <c r="Y292" s="115">
        <f t="shared" si="529"/>
        <v>0</v>
      </c>
      <c r="Z292" s="116">
        <f t="shared" si="530"/>
        <v>0</v>
      </c>
      <c r="AA292" s="117" t="b">
        <f t="shared" si="531"/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>
        <v>0</v>
      </c>
      <c r="AI292" s="164">
        <f t="shared" si="532"/>
        <v>0</v>
      </c>
      <c r="AJ292" s="22">
        <v>0</v>
      </c>
      <c r="AK292" s="164">
        <f t="shared" si="533"/>
        <v>0</v>
      </c>
      <c r="AL292" s="22">
        <v>0</v>
      </c>
      <c r="AM292" s="164">
        <f t="shared" si="534"/>
        <v>0</v>
      </c>
      <c r="AN292" s="22">
        <v>0</v>
      </c>
      <c r="AO292" s="164">
        <f t="shared" si="535"/>
        <v>0</v>
      </c>
      <c r="AP292" s="22">
        <v>0</v>
      </c>
      <c r="AQ292" s="164">
        <f t="shared" si="536"/>
        <v>0</v>
      </c>
      <c r="AR292" s="22">
        <v>0</v>
      </c>
      <c r="AS292" s="164">
        <f t="shared" si="537"/>
        <v>0</v>
      </c>
      <c r="AT292" s="22">
        <v>0</v>
      </c>
      <c r="AU292" s="164">
        <f t="shared" si="538"/>
        <v>0</v>
      </c>
      <c r="AV292" s="22">
        <v>0</v>
      </c>
      <c r="AW292" s="164">
        <f t="shared" si="539"/>
        <v>0</v>
      </c>
      <c r="AX292" s="22">
        <v>0</v>
      </c>
      <c r="AY292" s="164">
        <f t="shared" si="540"/>
        <v>0</v>
      </c>
      <c r="AZ292" s="22">
        <v>0</v>
      </c>
      <c r="BA292" s="164">
        <f t="shared" si="541"/>
        <v>0</v>
      </c>
      <c r="BB292" s="22">
        <v>0</v>
      </c>
      <c r="BC292" s="164">
        <f t="shared" si="542"/>
        <v>0</v>
      </c>
      <c r="BD292" s="22">
        <v>0</v>
      </c>
      <c r="BE292" s="164">
        <f t="shared" si="543"/>
        <v>0</v>
      </c>
      <c r="BF292" s="253">
        <f t="shared" si="544"/>
        <v>0</v>
      </c>
      <c r="BG292" s="253">
        <f t="shared" si="545"/>
        <v>0</v>
      </c>
      <c r="BH292" s="10" t="b">
        <f t="shared" si="546"/>
        <v>1</v>
      </c>
      <c r="BI292" s="253">
        <f t="shared" si="547"/>
        <v>0</v>
      </c>
      <c r="BJ292" s="250">
        <f t="shared" si="549"/>
        <v>35320001</v>
      </c>
      <c r="BK292" s="251">
        <v>348</v>
      </c>
      <c r="BL292" s="251">
        <v>5</v>
      </c>
      <c r="BM292" s="252">
        <f t="shared" si="550"/>
        <v>0</v>
      </c>
      <c r="BN292" s="252">
        <f t="shared" si="551"/>
        <v>0</v>
      </c>
      <c r="BO292" s="252">
        <f t="shared" si="552"/>
        <v>0</v>
      </c>
      <c r="BP292" s="252">
        <f t="shared" si="553"/>
        <v>0</v>
      </c>
      <c r="BQ292" s="254">
        <f t="shared" si="554"/>
        <v>2200</v>
      </c>
      <c r="BR292">
        <f t="shared" si="548"/>
        <v>0</v>
      </c>
      <c r="BS292">
        <v>0</v>
      </c>
      <c r="BT292">
        <v>1</v>
      </c>
      <c r="BU292" t="s">
        <v>139</v>
      </c>
      <c r="BV292" t="str">
        <f t="shared" si="555"/>
        <v>1</v>
      </c>
      <c r="BW292" t="str">
        <f t="shared" si="556"/>
        <v>0</v>
      </c>
      <c r="BX292" t="str">
        <f t="shared" si="557"/>
        <v>0</v>
      </c>
      <c r="BY292" t="s">
        <v>23</v>
      </c>
      <c r="BZ292" s="253">
        <f t="shared" si="558"/>
        <v>0</v>
      </c>
      <c r="CA292" s="253">
        <f t="shared" si="559"/>
        <v>0</v>
      </c>
      <c r="CB292" s="253">
        <f t="shared" si="560"/>
        <v>0</v>
      </c>
      <c r="CC292" s="253">
        <f t="shared" si="561"/>
        <v>0</v>
      </c>
      <c r="CD292" s="253">
        <f t="shared" si="562"/>
        <v>0</v>
      </c>
      <c r="CE292" s="253">
        <f t="shared" si="563"/>
        <v>0</v>
      </c>
      <c r="CF292" s="253">
        <f t="shared" si="564"/>
        <v>0</v>
      </c>
      <c r="CG292" s="253">
        <f t="shared" si="565"/>
        <v>0</v>
      </c>
      <c r="CH292" s="253">
        <f t="shared" si="566"/>
        <v>0</v>
      </c>
      <c r="CI292" s="253">
        <f t="shared" si="567"/>
        <v>0</v>
      </c>
      <c r="CJ292" s="253">
        <f t="shared" si="568"/>
        <v>0</v>
      </c>
      <c r="CK292" s="253">
        <f t="shared" si="569"/>
        <v>0</v>
      </c>
    </row>
    <row r="293" spans="1:89" ht="20.399999999999999" x14ac:dyDescent="0.3">
      <c r="B293" s="129">
        <v>200</v>
      </c>
      <c r="C293" s="192">
        <v>353021</v>
      </c>
      <c r="D293" s="192">
        <v>35320001</v>
      </c>
      <c r="E293" s="393" t="s">
        <v>301</v>
      </c>
      <c r="F293" s="108" t="s">
        <v>344</v>
      </c>
      <c r="G293" s="108" t="s">
        <v>345</v>
      </c>
      <c r="H293" s="109" t="s">
        <v>18</v>
      </c>
      <c r="I293" s="123"/>
      <c r="J293" s="109" t="s">
        <v>19</v>
      </c>
      <c r="K293" s="111">
        <f t="shared" si="588"/>
        <v>0</v>
      </c>
      <c r="L293" s="156" t="s">
        <v>274</v>
      </c>
      <c r="M293" s="104">
        <v>0</v>
      </c>
      <c r="N293" s="262">
        <f t="shared" si="570"/>
        <v>1700</v>
      </c>
      <c r="O293" s="141">
        <v>1700</v>
      </c>
      <c r="P293" s="110">
        <f t="shared" si="521"/>
        <v>0</v>
      </c>
      <c r="Q293" s="112" t="s">
        <v>139</v>
      </c>
      <c r="R293" s="113">
        <f t="shared" si="522"/>
        <v>0</v>
      </c>
      <c r="S293" s="114">
        <f t="shared" si="523"/>
        <v>0</v>
      </c>
      <c r="T293" s="113">
        <f t="shared" si="524"/>
        <v>0</v>
      </c>
      <c r="U293" s="115">
        <f t="shared" si="525"/>
        <v>0</v>
      </c>
      <c r="V293" s="113">
        <f t="shared" si="526"/>
        <v>0</v>
      </c>
      <c r="W293" s="115">
        <f t="shared" si="527"/>
        <v>0</v>
      </c>
      <c r="X293" s="113">
        <f t="shared" si="528"/>
        <v>0</v>
      </c>
      <c r="Y293" s="115">
        <f t="shared" si="529"/>
        <v>0</v>
      </c>
      <c r="Z293" s="116">
        <f t="shared" si="530"/>
        <v>0</v>
      </c>
      <c r="AA293" s="117" t="b">
        <f t="shared" si="531"/>
        <v>1</v>
      </c>
      <c r="AB293" s="109" t="s">
        <v>22</v>
      </c>
      <c r="AC293" s="124"/>
      <c r="AD293" s="123"/>
      <c r="AE293" s="108" t="s">
        <v>23</v>
      </c>
      <c r="AF293" s="125"/>
      <c r="AG293" s="126"/>
      <c r="AH293" s="22">
        <v>0</v>
      </c>
      <c r="AI293" s="164">
        <f t="shared" si="532"/>
        <v>0</v>
      </c>
      <c r="AJ293" s="22">
        <v>0</v>
      </c>
      <c r="AK293" s="164">
        <f t="shared" si="533"/>
        <v>0</v>
      </c>
      <c r="AL293" s="22">
        <v>0</v>
      </c>
      <c r="AM293" s="164">
        <f t="shared" si="534"/>
        <v>0</v>
      </c>
      <c r="AN293" s="22">
        <v>0</v>
      </c>
      <c r="AO293" s="164">
        <f t="shared" si="535"/>
        <v>0</v>
      </c>
      <c r="AP293" s="22">
        <v>0</v>
      </c>
      <c r="AQ293" s="164">
        <f t="shared" si="536"/>
        <v>0</v>
      </c>
      <c r="AR293" s="22">
        <v>0</v>
      </c>
      <c r="AS293" s="164">
        <f t="shared" si="537"/>
        <v>0</v>
      </c>
      <c r="AT293" s="22">
        <v>0</v>
      </c>
      <c r="AU293" s="164">
        <f t="shared" si="538"/>
        <v>0</v>
      </c>
      <c r="AV293" s="22">
        <v>0</v>
      </c>
      <c r="AW293" s="164">
        <f t="shared" si="539"/>
        <v>0</v>
      </c>
      <c r="AX293" s="22">
        <v>0</v>
      </c>
      <c r="AY293" s="164">
        <f t="shared" si="540"/>
        <v>0</v>
      </c>
      <c r="AZ293" s="22">
        <v>0</v>
      </c>
      <c r="BA293" s="164">
        <f t="shared" si="541"/>
        <v>0</v>
      </c>
      <c r="BB293" s="22">
        <v>0</v>
      </c>
      <c r="BC293" s="164">
        <f t="shared" si="542"/>
        <v>0</v>
      </c>
      <c r="BD293" s="22">
        <v>0</v>
      </c>
      <c r="BE293" s="164">
        <f t="shared" si="543"/>
        <v>0</v>
      </c>
      <c r="BF293" s="253">
        <f t="shared" si="544"/>
        <v>0</v>
      </c>
      <c r="BG293" s="253">
        <f t="shared" si="545"/>
        <v>0</v>
      </c>
      <c r="BH293" s="10" t="b">
        <f t="shared" si="546"/>
        <v>1</v>
      </c>
      <c r="BI293" s="253">
        <f t="shared" si="547"/>
        <v>0</v>
      </c>
      <c r="BJ293" s="250">
        <f t="shared" si="549"/>
        <v>35320001</v>
      </c>
      <c r="BK293" s="251">
        <v>348</v>
      </c>
      <c r="BL293" s="251">
        <v>5</v>
      </c>
      <c r="BM293" s="252">
        <f t="shared" si="550"/>
        <v>0</v>
      </c>
      <c r="BN293" s="252">
        <f t="shared" si="551"/>
        <v>0</v>
      </c>
      <c r="BO293" s="252">
        <f t="shared" si="552"/>
        <v>0</v>
      </c>
      <c r="BP293" s="252">
        <f t="shared" si="553"/>
        <v>0</v>
      </c>
      <c r="BQ293" s="254">
        <f t="shared" si="554"/>
        <v>1700</v>
      </c>
      <c r="BR293">
        <f t="shared" si="548"/>
        <v>0</v>
      </c>
      <c r="BS293">
        <v>0</v>
      </c>
      <c r="BT293">
        <v>1</v>
      </c>
      <c r="BU293" t="s">
        <v>139</v>
      </c>
      <c r="BV293" t="str">
        <f t="shared" si="555"/>
        <v>1</v>
      </c>
      <c r="BW293" t="str">
        <f t="shared" si="556"/>
        <v>0</v>
      </c>
      <c r="BX293" t="str">
        <f t="shared" si="557"/>
        <v>0</v>
      </c>
      <c r="BY293" t="s">
        <v>23</v>
      </c>
      <c r="BZ293" s="253">
        <f t="shared" si="558"/>
        <v>0</v>
      </c>
      <c r="CA293" s="253">
        <f t="shared" si="559"/>
        <v>0</v>
      </c>
      <c r="CB293" s="253">
        <f t="shared" si="560"/>
        <v>0</v>
      </c>
      <c r="CC293" s="253">
        <f t="shared" si="561"/>
        <v>0</v>
      </c>
      <c r="CD293" s="253">
        <f t="shared" si="562"/>
        <v>0</v>
      </c>
      <c r="CE293" s="253">
        <f t="shared" si="563"/>
        <v>0</v>
      </c>
      <c r="CF293" s="253">
        <f t="shared" si="564"/>
        <v>0</v>
      </c>
      <c r="CG293" s="253">
        <f t="shared" si="565"/>
        <v>0</v>
      </c>
      <c r="CH293" s="253">
        <f t="shared" si="566"/>
        <v>0</v>
      </c>
      <c r="CI293" s="253">
        <f t="shared" si="567"/>
        <v>0</v>
      </c>
      <c r="CJ293" s="253">
        <f t="shared" si="568"/>
        <v>0</v>
      </c>
      <c r="CK293" s="253">
        <f t="shared" si="569"/>
        <v>0</v>
      </c>
    </row>
    <row r="294" spans="1:89" ht="20.399999999999999" x14ac:dyDescent="0.3">
      <c r="B294" s="129">
        <v>201</v>
      </c>
      <c r="C294" s="192">
        <v>353021</v>
      </c>
      <c r="D294" s="192">
        <v>35320001</v>
      </c>
      <c r="E294" s="393" t="s">
        <v>302</v>
      </c>
      <c r="F294" s="108" t="s">
        <v>344</v>
      </c>
      <c r="G294" s="108" t="s">
        <v>345</v>
      </c>
      <c r="H294" s="109" t="s">
        <v>18</v>
      </c>
      <c r="I294" s="123"/>
      <c r="J294" s="109" t="s">
        <v>19</v>
      </c>
      <c r="K294" s="111">
        <f t="shared" si="588"/>
        <v>18</v>
      </c>
      <c r="L294" s="156" t="s">
        <v>274</v>
      </c>
      <c r="M294" s="104">
        <v>0</v>
      </c>
      <c r="N294" s="262">
        <f t="shared" si="570"/>
        <v>2000</v>
      </c>
      <c r="O294" s="141">
        <v>2000</v>
      </c>
      <c r="P294" s="110">
        <f t="shared" si="521"/>
        <v>36000</v>
      </c>
      <c r="Q294" s="112" t="s">
        <v>139</v>
      </c>
      <c r="R294" s="113">
        <f t="shared" si="522"/>
        <v>2</v>
      </c>
      <c r="S294" s="114">
        <f t="shared" si="523"/>
        <v>4000</v>
      </c>
      <c r="T294" s="113">
        <f t="shared" si="524"/>
        <v>4</v>
      </c>
      <c r="U294" s="115">
        <f t="shared" si="525"/>
        <v>8000</v>
      </c>
      <c r="V294" s="113">
        <f t="shared" si="526"/>
        <v>6</v>
      </c>
      <c r="W294" s="115">
        <f t="shared" si="527"/>
        <v>12000</v>
      </c>
      <c r="X294" s="113">
        <f t="shared" si="528"/>
        <v>6</v>
      </c>
      <c r="Y294" s="115">
        <f t="shared" si="529"/>
        <v>12000</v>
      </c>
      <c r="Z294" s="116">
        <f t="shared" si="530"/>
        <v>36000</v>
      </c>
      <c r="AA294" s="117" t="b">
        <f t="shared" si="531"/>
        <v>1</v>
      </c>
      <c r="AB294" s="109" t="s">
        <v>22</v>
      </c>
      <c r="AC294" s="124"/>
      <c r="AD294" s="123"/>
      <c r="AE294" s="108" t="s">
        <v>23</v>
      </c>
      <c r="AF294" s="125"/>
      <c r="AG294" s="126"/>
      <c r="AH294" s="22">
        <v>0</v>
      </c>
      <c r="AI294" s="164">
        <f t="shared" si="532"/>
        <v>0</v>
      </c>
      <c r="AJ294" s="22">
        <v>0</v>
      </c>
      <c r="AK294" s="164">
        <f t="shared" si="533"/>
        <v>0</v>
      </c>
      <c r="AL294" s="22">
        <v>2</v>
      </c>
      <c r="AM294" s="164">
        <f t="shared" si="534"/>
        <v>4000</v>
      </c>
      <c r="AN294" s="22">
        <v>0</v>
      </c>
      <c r="AO294" s="164">
        <f t="shared" si="535"/>
        <v>0</v>
      </c>
      <c r="AP294" s="22">
        <v>2</v>
      </c>
      <c r="AQ294" s="164">
        <f t="shared" si="536"/>
        <v>4000</v>
      </c>
      <c r="AR294" s="22">
        <v>2</v>
      </c>
      <c r="AS294" s="164">
        <f t="shared" si="537"/>
        <v>4000</v>
      </c>
      <c r="AT294" s="22">
        <v>2</v>
      </c>
      <c r="AU294" s="164">
        <f t="shared" si="538"/>
        <v>4000</v>
      </c>
      <c r="AV294" s="22">
        <v>2</v>
      </c>
      <c r="AW294" s="164">
        <f t="shared" si="539"/>
        <v>4000</v>
      </c>
      <c r="AX294" s="22">
        <v>2</v>
      </c>
      <c r="AY294" s="164">
        <f t="shared" si="540"/>
        <v>4000</v>
      </c>
      <c r="AZ294" s="22">
        <v>2</v>
      </c>
      <c r="BA294" s="164">
        <f t="shared" si="541"/>
        <v>4000</v>
      </c>
      <c r="BB294" s="22">
        <v>2</v>
      </c>
      <c r="BC294" s="164">
        <f t="shared" si="542"/>
        <v>4000</v>
      </c>
      <c r="BD294" s="22">
        <v>2</v>
      </c>
      <c r="BE294" s="164">
        <f t="shared" si="543"/>
        <v>4000</v>
      </c>
      <c r="BF294" s="253">
        <f t="shared" si="544"/>
        <v>36000</v>
      </c>
      <c r="BG294" s="253">
        <f t="shared" si="545"/>
        <v>36000</v>
      </c>
      <c r="BH294" s="10" t="b">
        <f t="shared" si="546"/>
        <v>1</v>
      </c>
      <c r="BI294" s="253">
        <f t="shared" si="547"/>
        <v>0</v>
      </c>
      <c r="BJ294" s="250">
        <f t="shared" si="549"/>
        <v>35320001</v>
      </c>
      <c r="BK294" s="251">
        <v>348</v>
      </c>
      <c r="BL294" s="251">
        <v>5</v>
      </c>
      <c r="BM294" s="252">
        <f t="shared" si="550"/>
        <v>2</v>
      </c>
      <c r="BN294" s="252">
        <f t="shared" si="551"/>
        <v>4</v>
      </c>
      <c r="BO294" s="252">
        <f t="shared" si="552"/>
        <v>6</v>
      </c>
      <c r="BP294" s="252">
        <f t="shared" si="553"/>
        <v>6</v>
      </c>
      <c r="BQ294" s="254">
        <f t="shared" si="554"/>
        <v>2000</v>
      </c>
      <c r="BR294">
        <f t="shared" si="548"/>
        <v>0</v>
      </c>
      <c r="BS294">
        <v>0</v>
      </c>
      <c r="BT294">
        <v>1</v>
      </c>
      <c r="BU294" t="s">
        <v>139</v>
      </c>
      <c r="BV294" t="str">
        <f t="shared" si="555"/>
        <v>1</v>
      </c>
      <c r="BW294" t="str">
        <f t="shared" si="556"/>
        <v>0</v>
      </c>
      <c r="BX294" t="str">
        <f t="shared" si="557"/>
        <v>0</v>
      </c>
      <c r="BY294" t="s">
        <v>23</v>
      </c>
      <c r="BZ294" s="253">
        <f t="shared" si="558"/>
        <v>0</v>
      </c>
      <c r="CA294" s="253">
        <f t="shared" si="559"/>
        <v>0</v>
      </c>
      <c r="CB294" s="253">
        <f t="shared" si="560"/>
        <v>4000</v>
      </c>
      <c r="CC294" s="253">
        <f t="shared" si="561"/>
        <v>0</v>
      </c>
      <c r="CD294" s="253">
        <f t="shared" si="562"/>
        <v>4000</v>
      </c>
      <c r="CE294" s="253">
        <f t="shared" si="563"/>
        <v>4000</v>
      </c>
      <c r="CF294" s="253">
        <f t="shared" si="564"/>
        <v>4000</v>
      </c>
      <c r="CG294" s="253">
        <f t="shared" si="565"/>
        <v>4000</v>
      </c>
      <c r="CH294" s="253">
        <f t="shared" si="566"/>
        <v>4000</v>
      </c>
      <c r="CI294" s="253">
        <f t="shared" si="567"/>
        <v>4000</v>
      </c>
      <c r="CJ294" s="253">
        <f t="shared" si="568"/>
        <v>4000</v>
      </c>
      <c r="CK294" s="253">
        <f t="shared" si="569"/>
        <v>4000</v>
      </c>
    </row>
    <row r="295" spans="1:89" ht="20.399999999999999" x14ac:dyDescent="0.3">
      <c r="B295" s="129">
        <v>202</v>
      </c>
      <c r="C295" s="192">
        <v>353021</v>
      </c>
      <c r="D295" s="192">
        <v>35320001</v>
      </c>
      <c r="E295" s="393" t="s">
        <v>303</v>
      </c>
      <c r="F295" s="108" t="s">
        <v>344</v>
      </c>
      <c r="G295" s="108" t="s">
        <v>345</v>
      </c>
      <c r="H295" s="109" t="s">
        <v>18</v>
      </c>
      <c r="I295" s="123"/>
      <c r="J295" s="109" t="s">
        <v>19</v>
      </c>
      <c r="K295" s="111">
        <f t="shared" si="588"/>
        <v>0</v>
      </c>
      <c r="L295" s="156" t="s">
        <v>274</v>
      </c>
      <c r="M295" s="104">
        <v>0</v>
      </c>
      <c r="N295" s="262">
        <f t="shared" si="570"/>
        <v>500</v>
      </c>
      <c r="O295" s="141">
        <v>500</v>
      </c>
      <c r="P295" s="110">
        <f t="shared" si="521"/>
        <v>0</v>
      </c>
      <c r="Q295" s="112" t="s">
        <v>139</v>
      </c>
      <c r="R295" s="113">
        <f t="shared" si="522"/>
        <v>0</v>
      </c>
      <c r="S295" s="114">
        <f t="shared" si="523"/>
        <v>0</v>
      </c>
      <c r="T295" s="113">
        <f t="shared" si="524"/>
        <v>0</v>
      </c>
      <c r="U295" s="115">
        <f t="shared" si="525"/>
        <v>0</v>
      </c>
      <c r="V295" s="113">
        <f t="shared" si="526"/>
        <v>0</v>
      </c>
      <c r="W295" s="115">
        <f t="shared" si="527"/>
        <v>0</v>
      </c>
      <c r="X295" s="113">
        <f t="shared" si="528"/>
        <v>0</v>
      </c>
      <c r="Y295" s="115">
        <f t="shared" si="529"/>
        <v>0</v>
      </c>
      <c r="Z295" s="116">
        <f t="shared" si="530"/>
        <v>0</v>
      </c>
      <c r="AA295" s="117" t="b">
        <f t="shared" si="531"/>
        <v>1</v>
      </c>
      <c r="AB295" s="109" t="s">
        <v>22</v>
      </c>
      <c r="AC295" s="124"/>
      <c r="AD295" s="123"/>
      <c r="AE295" s="108" t="s">
        <v>23</v>
      </c>
      <c r="AF295" s="125"/>
      <c r="AG295" s="126"/>
      <c r="AH295" s="22">
        <v>0</v>
      </c>
      <c r="AI295" s="164">
        <f t="shared" si="532"/>
        <v>0</v>
      </c>
      <c r="AJ295" s="22">
        <v>0</v>
      </c>
      <c r="AK295" s="164">
        <f t="shared" si="533"/>
        <v>0</v>
      </c>
      <c r="AL295" s="22">
        <v>0</v>
      </c>
      <c r="AM295" s="164">
        <f t="shared" si="534"/>
        <v>0</v>
      </c>
      <c r="AN295" s="22">
        <v>0</v>
      </c>
      <c r="AO295" s="164">
        <f t="shared" si="535"/>
        <v>0</v>
      </c>
      <c r="AP295" s="22">
        <v>0</v>
      </c>
      <c r="AQ295" s="164">
        <f t="shared" si="536"/>
        <v>0</v>
      </c>
      <c r="AR295" s="22">
        <v>0</v>
      </c>
      <c r="AS295" s="164">
        <f t="shared" si="537"/>
        <v>0</v>
      </c>
      <c r="AT295" s="22">
        <v>0</v>
      </c>
      <c r="AU295" s="164">
        <f t="shared" si="538"/>
        <v>0</v>
      </c>
      <c r="AV295" s="22">
        <v>0</v>
      </c>
      <c r="AW295" s="164">
        <f t="shared" si="539"/>
        <v>0</v>
      </c>
      <c r="AX295" s="22">
        <v>0</v>
      </c>
      <c r="AY295" s="164">
        <f t="shared" si="540"/>
        <v>0</v>
      </c>
      <c r="AZ295" s="22">
        <v>0</v>
      </c>
      <c r="BA295" s="164">
        <f t="shared" si="541"/>
        <v>0</v>
      </c>
      <c r="BB295" s="22">
        <v>0</v>
      </c>
      <c r="BC295" s="164">
        <f t="shared" si="542"/>
        <v>0</v>
      </c>
      <c r="BD295" s="22">
        <v>0</v>
      </c>
      <c r="BE295" s="164">
        <f t="shared" si="543"/>
        <v>0</v>
      </c>
      <c r="BF295" s="253">
        <f t="shared" si="544"/>
        <v>0</v>
      </c>
      <c r="BG295" s="253">
        <f t="shared" si="545"/>
        <v>0</v>
      </c>
      <c r="BH295" s="10" t="b">
        <f t="shared" si="546"/>
        <v>1</v>
      </c>
      <c r="BI295" s="253">
        <f t="shared" si="547"/>
        <v>0</v>
      </c>
      <c r="BJ295" s="250">
        <f t="shared" si="549"/>
        <v>35320001</v>
      </c>
      <c r="BK295" s="251">
        <v>348</v>
      </c>
      <c r="BL295" s="251">
        <v>5</v>
      </c>
      <c r="BM295" s="252">
        <f t="shared" si="550"/>
        <v>0</v>
      </c>
      <c r="BN295" s="252">
        <f t="shared" si="551"/>
        <v>0</v>
      </c>
      <c r="BO295" s="252">
        <f t="shared" si="552"/>
        <v>0</v>
      </c>
      <c r="BP295" s="252">
        <f t="shared" si="553"/>
        <v>0</v>
      </c>
      <c r="BQ295" s="254">
        <f t="shared" si="554"/>
        <v>500</v>
      </c>
      <c r="BR295">
        <f t="shared" si="548"/>
        <v>0</v>
      </c>
      <c r="BS295">
        <v>0</v>
      </c>
      <c r="BT295">
        <v>1</v>
      </c>
      <c r="BU295" t="s">
        <v>139</v>
      </c>
      <c r="BV295" t="str">
        <f t="shared" si="555"/>
        <v>1</v>
      </c>
      <c r="BW295" t="str">
        <f t="shared" si="556"/>
        <v>0</v>
      </c>
      <c r="BX295" t="str">
        <f t="shared" si="557"/>
        <v>0</v>
      </c>
      <c r="BY295" t="s">
        <v>23</v>
      </c>
      <c r="BZ295" s="253">
        <f t="shared" si="558"/>
        <v>0</v>
      </c>
      <c r="CA295" s="253">
        <f t="shared" si="559"/>
        <v>0</v>
      </c>
      <c r="CB295" s="253">
        <f t="shared" si="560"/>
        <v>0</v>
      </c>
      <c r="CC295" s="253">
        <f t="shared" si="561"/>
        <v>0</v>
      </c>
      <c r="CD295" s="253">
        <f t="shared" si="562"/>
        <v>0</v>
      </c>
      <c r="CE295" s="253">
        <f t="shared" si="563"/>
        <v>0</v>
      </c>
      <c r="CF295" s="253">
        <f t="shared" si="564"/>
        <v>0</v>
      </c>
      <c r="CG295" s="253">
        <f t="shared" si="565"/>
        <v>0</v>
      </c>
      <c r="CH295" s="253">
        <f t="shared" si="566"/>
        <v>0</v>
      </c>
      <c r="CI295" s="253">
        <f t="shared" si="567"/>
        <v>0</v>
      </c>
      <c r="CJ295" s="253">
        <f t="shared" si="568"/>
        <v>0</v>
      </c>
      <c r="CK295" s="253">
        <f t="shared" si="569"/>
        <v>0</v>
      </c>
    </row>
    <row r="296" spans="1:89" ht="20.399999999999999" x14ac:dyDescent="0.3">
      <c r="B296" s="129">
        <v>203</v>
      </c>
      <c r="C296" s="192">
        <v>353021</v>
      </c>
      <c r="D296" s="192">
        <v>35320001</v>
      </c>
      <c r="E296" s="393" t="s">
        <v>304</v>
      </c>
      <c r="F296" s="108" t="s">
        <v>344</v>
      </c>
      <c r="G296" s="108" t="s">
        <v>345</v>
      </c>
      <c r="H296" s="109" t="s">
        <v>18</v>
      </c>
      <c r="I296" s="110"/>
      <c r="J296" s="109" t="s">
        <v>19</v>
      </c>
      <c r="K296" s="111">
        <f t="shared" si="588"/>
        <v>0</v>
      </c>
      <c r="L296" s="156" t="s">
        <v>274</v>
      </c>
      <c r="M296" s="104">
        <v>0</v>
      </c>
      <c r="N296" s="262">
        <f t="shared" si="570"/>
        <v>480</v>
      </c>
      <c r="O296" s="137">
        <v>480</v>
      </c>
      <c r="P296" s="110">
        <f t="shared" si="521"/>
        <v>0</v>
      </c>
      <c r="Q296" s="112" t="s">
        <v>139</v>
      </c>
      <c r="R296" s="113">
        <f t="shared" si="522"/>
        <v>0</v>
      </c>
      <c r="S296" s="114">
        <f t="shared" si="523"/>
        <v>0</v>
      </c>
      <c r="T296" s="113">
        <f t="shared" si="524"/>
        <v>0</v>
      </c>
      <c r="U296" s="115">
        <f t="shared" si="525"/>
        <v>0</v>
      </c>
      <c r="V296" s="113">
        <f t="shared" si="526"/>
        <v>0</v>
      </c>
      <c r="W296" s="115">
        <f t="shared" si="527"/>
        <v>0</v>
      </c>
      <c r="X296" s="113">
        <f t="shared" si="528"/>
        <v>0</v>
      </c>
      <c r="Y296" s="115">
        <f t="shared" si="529"/>
        <v>0</v>
      </c>
      <c r="Z296" s="116">
        <f t="shared" si="530"/>
        <v>0</v>
      </c>
      <c r="AA296" s="117" t="b">
        <f t="shared" si="531"/>
        <v>1</v>
      </c>
      <c r="AB296" s="109" t="s">
        <v>22</v>
      </c>
      <c r="AC296" s="122"/>
      <c r="AD296" s="109"/>
      <c r="AE296" s="108" t="s">
        <v>23</v>
      </c>
      <c r="AF296" s="119"/>
      <c r="AG296" s="120"/>
      <c r="AH296" s="21">
        <v>0</v>
      </c>
      <c r="AI296" s="164">
        <f t="shared" si="532"/>
        <v>0</v>
      </c>
      <c r="AJ296" s="21">
        <v>0</v>
      </c>
      <c r="AK296" s="164">
        <f t="shared" si="533"/>
        <v>0</v>
      </c>
      <c r="AL296" s="21">
        <v>0</v>
      </c>
      <c r="AM296" s="164">
        <f t="shared" si="534"/>
        <v>0</v>
      </c>
      <c r="AN296" s="21">
        <v>0</v>
      </c>
      <c r="AO296" s="164">
        <f t="shared" si="535"/>
        <v>0</v>
      </c>
      <c r="AP296" s="21">
        <v>0</v>
      </c>
      <c r="AQ296" s="164">
        <f t="shared" si="536"/>
        <v>0</v>
      </c>
      <c r="AR296" s="21">
        <v>0</v>
      </c>
      <c r="AS296" s="164">
        <f t="shared" si="537"/>
        <v>0</v>
      </c>
      <c r="AT296" s="21">
        <v>0</v>
      </c>
      <c r="AU296" s="164">
        <f t="shared" si="538"/>
        <v>0</v>
      </c>
      <c r="AV296" s="21">
        <v>0</v>
      </c>
      <c r="AW296" s="164">
        <f t="shared" si="539"/>
        <v>0</v>
      </c>
      <c r="AX296" s="21">
        <v>0</v>
      </c>
      <c r="AY296" s="164">
        <f t="shared" si="540"/>
        <v>0</v>
      </c>
      <c r="AZ296" s="21">
        <v>0</v>
      </c>
      <c r="BA296" s="164">
        <f t="shared" si="541"/>
        <v>0</v>
      </c>
      <c r="BB296" s="21">
        <v>0</v>
      </c>
      <c r="BC296" s="164">
        <f t="shared" si="542"/>
        <v>0</v>
      </c>
      <c r="BD296" s="21">
        <v>0</v>
      </c>
      <c r="BE296" s="164">
        <f t="shared" si="543"/>
        <v>0</v>
      </c>
      <c r="BF296" s="253">
        <f t="shared" si="544"/>
        <v>0</v>
      </c>
      <c r="BG296" s="253">
        <f t="shared" si="545"/>
        <v>0</v>
      </c>
      <c r="BH296" s="10" t="b">
        <f t="shared" si="546"/>
        <v>1</v>
      </c>
      <c r="BI296" s="253">
        <f t="shared" si="547"/>
        <v>0</v>
      </c>
      <c r="BJ296" s="250">
        <f t="shared" si="549"/>
        <v>35320001</v>
      </c>
      <c r="BK296" s="251">
        <v>348</v>
      </c>
      <c r="BL296" s="251">
        <v>5</v>
      </c>
      <c r="BM296" s="252">
        <f t="shared" si="550"/>
        <v>0</v>
      </c>
      <c r="BN296" s="252">
        <f t="shared" si="551"/>
        <v>0</v>
      </c>
      <c r="BO296" s="252">
        <f t="shared" si="552"/>
        <v>0</v>
      </c>
      <c r="BP296" s="252">
        <f t="shared" si="553"/>
        <v>0</v>
      </c>
      <c r="BQ296" s="254">
        <f t="shared" si="554"/>
        <v>480</v>
      </c>
      <c r="BR296">
        <f t="shared" si="548"/>
        <v>0</v>
      </c>
      <c r="BS296">
        <v>0</v>
      </c>
      <c r="BT296">
        <v>1</v>
      </c>
      <c r="BU296" t="s">
        <v>139</v>
      </c>
      <c r="BV296" t="str">
        <f t="shared" si="555"/>
        <v>1</v>
      </c>
      <c r="BW296" t="str">
        <f t="shared" si="556"/>
        <v>0</v>
      </c>
      <c r="BX296" t="str">
        <f t="shared" si="557"/>
        <v>0</v>
      </c>
      <c r="BY296" t="s">
        <v>23</v>
      </c>
      <c r="BZ296" s="253">
        <f t="shared" si="558"/>
        <v>0</v>
      </c>
      <c r="CA296" s="253">
        <f t="shared" si="559"/>
        <v>0</v>
      </c>
      <c r="CB296" s="253">
        <f t="shared" si="560"/>
        <v>0</v>
      </c>
      <c r="CC296" s="253">
        <f t="shared" si="561"/>
        <v>0</v>
      </c>
      <c r="CD296" s="253">
        <f t="shared" si="562"/>
        <v>0</v>
      </c>
      <c r="CE296" s="253">
        <f t="shared" si="563"/>
        <v>0</v>
      </c>
      <c r="CF296" s="253">
        <f t="shared" si="564"/>
        <v>0</v>
      </c>
      <c r="CG296" s="253">
        <f t="shared" si="565"/>
        <v>0</v>
      </c>
      <c r="CH296" s="253">
        <f t="shared" si="566"/>
        <v>0</v>
      </c>
      <c r="CI296" s="253">
        <f t="shared" si="567"/>
        <v>0</v>
      </c>
      <c r="CJ296" s="253">
        <f t="shared" si="568"/>
        <v>0</v>
      </c>
      <c r="CK296" s="253">
        <f t="shared" si="569"/>
        <v>0</v>
      </c>
    </row>
    <row r="297" spans="1:89" ht="20.399999999999999" x14ac:dyDescent="0.3">
      <c r="B297" s="129">
        <v>204</v>
      </c>
      <c r="C297" s="192">
        <v>355011</v>
      </c>
      <c r="D297" s="192">
        <v>35510001</v>
      </c>
      <c r="E297" s="393" t="s">
        <v>305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588"/>
        <v>3</v>
      </c>
      <c r="L297" s="156" t="s">
        <v>274</v>
      </c>
      <c r="M297" s="104">
        <v>0</v>
      </c>
      <c r="N297" s="262">
        <f t="shared" si="570"/>
        <v>1357</v>
      </c>
      <c r="O297" s="233">
        <v>1357</v>
      </c>
      <c r="P297" s="110">
        <f t="shared" si="521"/>
        <v>4071</v>
      </c>
      <c r="Q297" s="112" t="s">
        <v>139</v>
      </c>
      <c r="R297" s="113">
        <f t="shared" si="522"/>
        <v>0</v>
      </c>
      <c r="S297" s="114">
        <f t="shared" si="523"/>
        <v>0</v>
      </c>
      <c r="T297" s="113">
        <f t="shared" si="524"/>
        <v>1</v>
      </c>
      <c r="U297" s="115">
        <f t="shared" si="525"/>
        <v>1357</v>
      </c>
      <c r="V297" s="113">
        <f t="shared" si="526"/>
        <v>1</v>
      </c>
      <c r="W297" s="115">
        <f t="shared" si="527"/>
        <v>1357</v>
      </c>
      <c r="X297" s="113">
        <f t="shared" si="528"/>
        <v>1</v>
      </c>
      <c r="Y297" s="115">
        <f t="shared" si="529"/>
        <v>1357</v>
      </c>
      <c r="Z297" s="116">
        <f t="shared" si="530"/>
        <v>4071</v>
      </c>
      <c r="AA297" s="117" t="b">
        <f t="shared" si="531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21">
        <v>0</v>
      </c>
      <c r="AI297" s="164">
        <f t="shared" si="532"/>
        <v>0</v>
      </c>
      <c r="AJ297" s="21">
        <v>0</v>
      </c>
      <c r="AK297" s="164">
        <f t="shared" si="533"/>
        <v>0</v>
      </c>
      <c r="AL297" s="21">
        <v>0</v>
      </c>
      <c r="AM297" s="164">
        <f t="shared" si="534"/>
        <v>0</v>
      </c>
      <c r="AN297" s="21">
        <v>0</v>
      </c>
      <c r="AO297" s="164">
        <f t="shared" si="535"/>
        <v>0</v>
      </c>
      <c r="AP297" s="21">
        <v>1</v>
      </c>
      <c r="AQ297" s="164">
        <f t="shared" si="536"/>
        <v>1357</v>
      </c>
      <c r="AR297" s="21">
        <v>0</v>
      </c>
      <c r="AS297" s="164">
        <f t="shared" si="537"/>
        <v>0</v>
      </c>
      <c r="AT297" s="21">
        <v>0</v>
      </c>
      <c r="AU297" s="164">
        <f t="shared" si="538"/>
        <v>0</v>
      </c>
      <c r="AV297" s="21">
        <v>1</v>
      </c>
      <c r="AW297" s="164">
        <f t="shared" si="539"/>
        <v>1357</v>
      </c>
      <c r="AX297" s="21">
        <v>0</v>
      </c>
      <c r="AY297" s="164">
        <f t="shared" si="540"/>
        <v>0</v>
      </c>
      <c r="AZ297" s="21">
        <v>0</v>
      </c>
      <c r="BA297" s="164">
        <f t="shared" si="541"/>
        <v>0</v>
      </c>
      <c r="BB297" s="21">
        <v>1</v>
      </c>
      <c r="BC297" s="164">
        <f t="shared" si="542"/>
        <v>1357</v>
      </c>
      <c r="BD297" s="21">
        <v>0</v>
      </c>
      <c r="BE297" s="164">
        <f t="shared" si="543"/>
        <v>0</v>
      </c>
      <c r="BF297" s="253">
        <f t="shared" si="544"/>
        <v>4071</v>
      </c>
      <c r="BG297" s="253">
        <f t="shared" si="545"/>
        <v>4071</v>
      </c>
      <c r="BH297" s="10" t="b">
        <f t="shared" si="546"/>
        <v>1</v>
      </c>
      <c r="BI297" s="253">
        <f t="shared" si="547"/>
        <v>0</v>
      </c>
      <c r="BJ297" s="250">
        <f t="shared" si="549"/>
        <v>35510001</v>
      </c>
      <c r="BK297" s="251">
        <v>348</v>
      </c>
      <c r="BL297" s="251">
        <v>5</v>
      </c>
      <c r="BM297" s="252">
        <f t="shared" si="550"/>
        <v>0</v>
      </c>
      <c r="BN297" s="252">
        <f t="shared" si="551"/>
        <v>1</v>
      </c>
      <c r="BO297" s="252">
        <f t="shared" si="552"/>
        <v>1</v>
      </c>
      <c r="BP297" s="252">
        <f t="shared" si="553"/>
        <v>1</v>
      </c>
      <c r="BQ297" s="254">
        <f t="shared" si="554"/>
        <v>1357</v>
      </c>
      <c r="BR297">
        <f t="shared" si="548"/>
        <v>0</v>
      </c>
      <c r="BS297">
        <v>0</v>
      </c>
      <c r="BT297">
        <v>1</v>
      </c>
      <c r="BU297" t="s">
        <v>139</v>
      </c>
      <c r="BV297" t="str">
        <f t="shared" si="555"/>
        <v>0</v>
      </c>
      <c r="BW297" t="str">
        <f t="shared" si="556"/>
        <v>0</v>
      </c>
      <c r="BX297" t="str">
        <f t="shared" si="557"/>
        <v>1</v>
      </c>
      <c r="BY297" t="s">
        <v>23</v>
      </c>
      <c r="BZ297" s="253">
        <f t="shared" si="558"/>
        <v>0</v>
      </c>
      <c r="CA297" s="253">
        <f t="shared" si="559"/>
        <v>0</v>
      </c>
      <c r="CB297" s="253">
        <f t="shared" si="560"/>
        <v>0</v>
      </c>
      <c r="CC297" s="253">
        <f t="shared" si="561"/>
        <v>0</v>
      </c>
      <c r="CD297" s="253">
        <f t="shared" si="562"/>
        <v>1357</v>
      </c>
      <c r="CE297" s="253">
        <f t="shared" si="563"/>
        <v>0</v>
      </c>
      <c r="CF297" s="253">
        <f t="shared" si="564"/>
        <v>0</v>
      </c>
      <c r="CG297" s="253">
        <f t="shared" si="565"/>
        <v>1357</v>
      </c>
      <c r="CH297" s="253">
        <f t="shared" si="566"/>
        <v>0</v>
      </c>
      <c r="CI297" s="253">
        <f t="shared" si="567"/>
        <v>0</v>
      </c>
      <c r="CJ297" s="253">
        <f t="shared" si="568"/>
        <v>1357</v>
      </c>
      <c r="CK297" s="253">
        <f t="shared" si="569"/>
        <v>0</v>
      </c>
    </row>
    <row r="298" spans="1:89" ht="20.399999999999999" x14ac:dyDescent="0.3">
      <c r="B298" s="129">
        <v>205</v>
      </c>
      <c r="C298" s="192">
        <v>355011</v>
      </c>
      <c r="D298" s="192">
        <v>35510001</v>
      </c>
      <c r="E298" s="393" t="s">
        <v>306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588"/>
        <v>0</v>
      </c>
      <c r="L298" s="156" t="s">
        <v>274</v>
      </c>
      <c r="M298" s="104">
        <v>0</v>
      </c>
      <c r="N298" s="262">
        <f t="shared" si="570"/>
        <v>2146</v>
      </c>
      <c r="O298" s="233">
        <v>2146</v>
      </c>
      <c r="P298" s="110">
        <f t="shared" si="521"/>
        <v>0</v>
      </c>
      <c r="Q298" s="112" t="s">
        <v>139</v>
      </c>
      <c r="R298" s="113">
        <f t="shared" si="522"/>
        <v>0</v>
      </c>
      <c r="S298" s="114">
        <f t="shared" si="523"/>
        <v>0</v>
      </c>
      <c r="T298" s="113">
        <f t="shared" si="524"/>
        <v>0</v>
      </c>
      <c r="U298" s="115">
        <f t="shared" si="525"/>
        <v>0</v>
      </c>
      <c r="V298" s="113">
        <f t="shared" si="526"/>
        <v>0</v>
      </c>
      <c r="W298" s="115">
        <f t="shared" si="527"/>
        <v>0</v>
      </c>
      <c r="X298" s="113">
        <f t="shared" si="528"/>
        <v>0</v>
      </c>
      <c r="Y298" s="115">
        <f t="shared" si="529"/>
        <v>0</v>
      </c>
      <c r="Z298" s="116">
        <f t="shared" si="530"/>
        <v>0</v>
      </c>
      <c r="AA298" s="117" t="b">
        <f t="shared" si="531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21">
        <v>0</v>
      </c>
      <c r="AI298" s="164">
        <f t="shared" si="532"/>
        <v>0</v>
      </c>
      <c r="AJ298" s="21">
        <v>0</v>
      </c>
      <c r="AK298" s="164">
        <f t="shared" si="533"/>
        <v>0</v>
      </c>
      <c r="AL298" s="21">
        <v>0</v>
      </c>
      <c r="AM298" s="164">
        <f t="shared" si="534"/>
        <v>0</v>
      </c>
      <c r="AN298" s="21">
        <v>0</v>
      </c>
      <c r="AO298" s="164">
        <f t="shared" si="535"/>
        <v>0</v>
      </c>
      <c r="AP298" s="21">
        <v>0</v>
      </c>
      <c r="AQ298" s="164">
        <f t="shared" si="536"/>
        <v>0</v>
      </c>
      <c r="AR298" s="21">
        <v>0</v>
      </c>
      <c r="AS298" s="164">
        <f t="shared" si="537"/>
        <v>0</v>
      </c>
      <c r="AT298" s="21">
        <v>0</v>
      </c>
      <c r="AU298" s="164">
        <f t="shared" si="538"/>
        <v>0</v>
      </c>
      <c r="AV298" s="21">
        <v>0</v>
      </c>
      <c r="AW298" s="164">
        <f t="shared" si="539"/>
        <v>0</v>
      </c>
      <c r="AX298" s="21">
        <v>0</v>
      </c>
      <c r="AY298" s="164">
        <f t="shared" si="540"/>
        <v>0</v>
      </c>
      <c r="AZ298" s="21">
        <v>0</v>
      </c>
      <c r="BA298" s="164">
        <f t="shared" si="541"/>
        <v>0</v>
      </c>
      <c r="BB298" s="21">
        <v>0</v>
      </c>
      <c r="BC298" s="164">
        <f t="shared" si="542"/>
        <v>0</v>
      </c>
      <c r="BD298" s="21">
        <v>0</v>
      </c>
      <c r="BE298" s="164">
        <f t="shared" si="543"/>
        <v>0</v>
      </c>
      <c r="BF298" s="253">
        <f t="shared" si="544"/>
        <v>0</v>
      </c>
      <c r="BG298" s="253">
        <f t="shared" si="545"/>
        <v>0</v>
      </c>
      <c r="BH298" s="10" t="b">
        <f t="shared" si="546"/>
        <v>1</v>
      </c>
      <c r="BI298" s="253">
        <f t="shared" si="547"/>
        <v>0</v>
      </c>
      <c r="BJ298" s="250">
        <f t="shared" si="549"/>
        <v>35510001</v>
      </c>
      <c r="BK298" s="251">
        <v>348</v>
      </c>
      <c r="BL298" s="251">
        <v>5</v>
      </c>
      <c r="BM298" s="252">
        <f t="shared" si="550"/>
        <v>0</v>
      </c>
      <c r="BN298" s="252">
        <f t="shared" si="551"/>
        <v>0</v>
      </c>
      <c r="BO298" s="252">
        <f t="shared" si="552"/>
        <v>0</v>
      </c>
      <c r="BP298" s="252">
        <f t="shared" si="553"/>
        <v>0</v>
      </c>
      <c r="BQ298" s="254">
        <f t="shared" si="554"/>
        <v>2146</v>
      </c>
      <c r="BR298">
        <f t="shared" si="548"/>
        <v>0</v>
      </c>
      <c r="BS298">
        <v>0</v>
      </c>
      <c r="BT298">
        <v>1</v>
      </c>
      <c r="BU298" t="s">
        <v>139</v>
      </c>
      <c r="BV298" t="str">
        <f t="shared" si="555"/>
        <v>0</v>
      </c>
      <c r="BW298" t="str">
        <f t="shared" si="556"/>
        <v>0</v>
      </c>
      <c r="BX298" t="str">
        <f t="shared" si="557"/>
        <v>1</v>
      </c>
      <c r="BY298" t="s">
        <v>23</v>
      </c>
      <c r="BZ298" s="253">
        <f t="shared" si="558"/>
        <v>0</v>
      </c>
      <c r="CA298" s="253">
        <f t="shared" si="559"/>
        <v>0</v>
      </c>
      <c r="CB298" s="253">
        <f t="shared" si="560"/>
        <v>0</v>
      </c>
      <c r="CC298" s="253">
        <f t="shared" si="561"/>
        <v>0</v>
      </c>
      <c r="CD298" s="253">
        <f t="shared" si="562"/>
        <v>0</v>
      </c>
      <c r="CE298" s="253">
        <f t="shared" si="563"/>
        <v>0</v>
      </c>
      <c r="CF298" s="253">
        <f t="shared" si="564"/>
        <v>0</v>
      </c>
      <c r="CG298" s="253">
        <f t="shared" si="565"/>
        <v>0</v>
      </c>
      <c r="CH298" s="253">
        <f t="shared" si="566"/>
        <v>0</v>
      </c>
      <c r="CI298" s="253">
        <f t="shared" si="567"/>
        <v>0</v>
      </c>
      <c r="CJ298" s="253">
        <f t="shared" si="568"/>
        <v>0</v>
      </c>
      <c r="CK298" s="253">
        <f t="shared" si="569"/>
        <v>0</v>
      </c>
    </row>
    <row r="299" spans="1:89" ht="20.399999999999999" x14ac:dyDescent="0.3">
      <c r="B299" s="129">
        <v>206</v>
      </c>
      <c r="C299" s="192">
        <v>355011</v>
      </c>
      <c r="D299" s="192">
        <v>35510001</v>
      </c>
      <c r="E299" s="393" t="s">
        <v>307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588"/>
        <v>4</v>
      </c>
      <c r="L299" s="156" t="s">
        <v>274</v>
      </c>
      <c r="M299" s="104">
        <v>0</v>
      </c>
      <c r="N299" s="262">
        <f t="shared" si="570"/>
        <v>1800</v>
      </c>
      <c r="O299" s="233">
        <v>1800</v>
      </c>
      <c r="P299" s="110">
        <f t="shared" si="521"/>
        <v>7200</v>
      </c>
      <c r="Q299" s="112" t="s">
        <v>139</v>
      </c>
      <c r="R299" s="113">
        <f t="shared" si="522"/>
        <v>1</v>
      </c>
      <c r="S299" s="114">
        <f t="shared" si="523"/>
        <v>1800</v>
      </c>
      <c r="T299" s="113">
        <f t="shared" si="524"/>
        <v>1</v>
      </c>
      <c r="U299" s="115">
        <f t="shared" si="525"/>
        <v>1800</v>
      </c>
      <c r="V299" s="113">
        <f t="shared" si="526"/>
        <v>1</v>
      </c>
      <c r="W299" s="115">
        <f t="shared" si="527"/>
        <v>1800</v>
      </c>
      <c r="X299" s="113">
        <f t="shared" si="528"/>
        <v>1</v>
      </c>
      <c r="Y299" s="115">
        <f t="shared" si="529"/>
        <v>1800</v>
      </c>
      <c r="Z299" s="116">
        <f t="shared" si="530"/>
        <v>7200</v>
      </c>
      <c r="AA299" s="117" t="b">
        <f t="shared" si="531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21">
        <v>0</v>
      </c>
      <c r="AI299" s="164">
        <f t="shared" si="532"/>
        <v>0</v>
      </c>
      <c r="AJ299" s="21">
        <v>0</v>
      </c>
      <c r="AK299" s="164">
        <f t="shared" si="533"/>
        <v>0</v>
      </c>
      <c r="AL299" s="21">
        <v>1</v>
      </c>
      <c r="AM299" s="164">
        <f t="shared" si="534"/>
        <v>1800</v>
      </c>
      <c r="AN299" s="21">
        <v>0</v>
      </c>
      <c r="AO299" s="164">
        <f t="shared" si="535"/>
        <v>0</v>
      </c>
      <c r="AP299" s="21">
        <v>0</v>
      </c>
      <c r="AQ299" s="164">
        <f t="shared" si="536"/>
        <v>0</v>
      </c>
      <c r="AR299" s="21">
        <v>1</v>
      </c>
      <c r="AS299" s="164">
        <f t="shared" si="537"/>
        <v>1800</v>
      </c>
      <c r="AT299" s="21">
        <v>0</v>
      </c>
      <c r="AU299" s="164">
        <f t="shared" si="538"/>
        <v>0</v>
      </c>
      <c r="AV299" s="21">
        <v>0</v>
      </c>
      <c r="AW299" s="164">
        <f t="shared" si="539"/>
        <v>0</v>
      </c>
      <c r="AX299" s="21">
        <v>1</v>
      </c>
      <c r="AY299" s="164">
        <f t="shared" si="540"/>
        <v>1800</v>
      </c>
      <c r="AZ299" s="21">
        <v>0</v>
      </c>
      <c r="BA299" s="164">
        <f t="shared" si="541"/>
        <v>0</v>
      </c>
      <c r="BB299" s="21">
        <v>0</v>
      </c>
      <c r="BC299" s="164">
        <f t="shared" si="542"/>
        <v>0</v>
      </c>
      <c r="BD299" s="21">
        <v>1</v>
      </c>
      <c r="BE299" s="164">
        <f t="shared" si="543"/>
        <v>1800</v>
      </c>
      <c r="BF299" s="253">
        <f t="shared" si="544"/>
        <v>7200</v>
      </c>
      <c r="BG299" s="253">
        <f t="shared" si="545"/>
        <v>7200</v>
      </c>
      <c r="BH299" s="10" t="b">
        <f t="shared" si="546"/>
        <v>1</v>
      </c>
      <c r="BI299" s="253">
        <f t="shared" si="547"/>
        <v>0</v>
      </c>
      <c r="BJ299" s="250">
        <f t="shared" si="549"/>
        <v>35510001</v>
      </c>
      <c r="BK299" s="251">
        <v>348</v>
      </c>
      <c r="BL299" s="251">
        <v>5</v>
      </c>
      <c r="BM299" s="252">
        <f t="shared" si="550"/>
        <v>1</v>
      </c>
      <c r="BN299" s="252">
        <f t="shared" si="551"/>
        <v>1</v>
      </c>
      <c r="BO299" s="252">
        <f t="shared" si="552"/>
        <v>1</v>
      </c>
      <c r="BP299" s="252">
        <f t="shared" si="553"/>
        <v>1</v>
      </c>
      <c r="BQ299" s="254">
        <f t="shared" si="554"/>
        <v>1800</v>
      </c>
      <c r="BR299">
        <f t="shared" si="548"/>
        <v>0</v>
      </c>
      <c r="BS299">
        <v>0</v>
      </c>
      <c r="BT299">
        <v>1</v>
      </c>
      <c r="BU299" t="s">
        <v>139</v>
      </c>
      <c r="BV299" t="str">
        <f t="shared" si="555"/>
        <v>0</v>
      </c>
      <c r="BW299" t="str">
        <f t="shared" si="556"/>
        <v>0</v>
      </c>
      <c r="BX299" t="str">
        <f t="shared" si="557"/>
        <v>1</v>
      </c>
      <c r="BY299" t="s">
        <v>23</v>
      </c>
      <c r="BZ299" s="253">
        <f t="shared" si="558"/>
        <v>0</v>
      </c>
      <c r="CA299" s="253">
        <f t="shared" si="559"/>
        <v>0</v>
      </c>
      <c r="CB299" s="253">
        <f t="shared" si="560"/>
        <v>1800</v>
      </c>
      <c r="CC299" s="253">
        <f t="shared" si="561"/>
        <v>0</v>
      </c>
      <c r="CD299" s="253">
        <f t="shared" si="562"/>
        <v>0</v>
      </c>
      <c r="CE299" s="253">
        <f t="shared" si="563"/>
        <v>1800</v>
      </c>
      <c r="CF299" s="253">
        <f t="shared" si="564"/>
        <v>0</v>
      </c>
      <c r="CG299" s="253">
        <f t="shared" si="565"/>
        <v>0</v>
      </c>
      <c r="CH299" s="253">
        <f t="shared" si="566"/>
        <v>1800</v>
      </c>
      <c r="CI299" s="253">
        <f t="shared" si="567"/>
        <v>0</v>
      </c>
      <c r="CJ299" s="253">
        <f t="shared" si="568"/>
        <v>0</v>
      </c>
      <c r="CK299" s="253">
        <f t="shared" si="569"/>
        <v>1800</v>
      </c>
    </row>
    <row r="300" spans="1:89" ht="20.399999999999999" x14ac:dyDescent="0.3">
      <c r="B300" s="129">
        <v>207</v>
      </c>
      <c r="C300" s="192">
        <v>355011</v>
      </c>
      <c r="D300" s="192">
        <v>35510001</v>
      </c>
      <c r="E300" s="393" t="s">
        <v>308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588"/>
        <v>4</v>
      </c>
      <c r="L300" s="156" t="s">
        <v>274</v>
      </c>
      <c r="M300" s="104">
        <v>0</v>
      </c>
      <c r="N300" s="262">
        <f t="shared" si="570"/>
        <v>1798</v>
      </c>
      <c r="O300" s="233">
        <v>1798</v>
      </c>
      <c r="P300" s="110">
        <f t="shared" si="521"/>
        <v>7192</v>
      </c>
      <c r="Q300" s="112" t="s">
        <v>139</v>
      </c>
      <c r="R300" s="113">
        <f t="shared" si="522"/>
        <v>1</v>
      </c>
      <c r="S300" s="114">
        <f t="shared" si="523"/>
        <v>1798</v>
      </c>
      <c r="T300" s="113">
        <f t="shared" si="524"/>
        <v>1</v>
      </c>
      <c r="U300" s="115">
        <f t="shared" si="525"/>
        <v>1798</v>
      </c>
      <c r="V300" s="113">
        <f t="shared" si="526"/>
        <v>1</v>
      </c>
      <c r="W300" s="115">
        <f t="shared" si="527"/>
        <v>1798</v>
      </c>
      <c r="X300" s="113">
        <f t="shared" si="528"/>
        <v>1</v>
      </c>
      <c r="Y300" s="115">
        <f t="shared" si="529"/>
        <v>1798</v>
      </c>
      <c r="Z300" s="116">
        <f t="shared" si="530"/>
        <v>7192</v>
      </c>
      <c r="AA300" s="117" t="b">
        <f t="shared" si="531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1">
        <v>0</v>
      </c>
      <c r="AI300" s="164">
        <f t="shared" si="532"/>
        <v>0</v>
      </c>
      <c r="AJ300" s="21">
        <v>0</v>
      </c>
      <c r="AK300" s="164">
        <f t="shared" si="533"/>
        <v>0</v>
      </c>
      <c r="AL300" s="21">
        <v>1</v>
      </c>
      <c r="AM300" s="164">
        <f t="shared" si="534"/>
        <v>1798</v>
      </c>
      <c r="AN300" s="21">
        <v>0</v>
      </c>
      <c r="AO300" s="164">
        <f t="shared" si="535"/>
        <v>0</v>
      </c>
      <c r="AP300" s="21">
        <v>0</v>
      </c>
      <c r="AQ300" s="164">
        <f t="shared" si="536"/>
        <v>0</v>
      </c>
      <c r="AR300" s="21">
        <v>1</v>
      </c>
      <c r="AS300" s="164">
        <f t="shared" si="537"/>
        <v>1798</v>
      </c>
      <c r="AT300" s="21">
        <v>0</v>
      </c>
      <c r="AU300" s="164">
        <f t="shared" si="538"/>
        <v>0</v>
      </c>
      <c r="AV300" s="21">
        <v>0</v>
      </c>
      <c r="AW300" s="164">
        <f t="shared" si="539"/>
        <v>0</v>
      </c>
      <c r="AX300" s="21">
        <v>1</v>
      </c>
      <c r="AY300" s="164">
        <f t="shared" si="540"/>
        <v>1798</v>
      </c>
      <c r="AZ300" s="21">
        <v>0</v>
      </c>
      <c r="BA300" s="164">
        <f t="shared" si="541"/>
        <v>0</v>
      </c>
      <c r="BB300" s="21">
        <v>0</v>
      </c>
      <c r="BC300" s="164">
        <f t="shared" si="542"/>
        <v>0</v>
      </c>
      <c r="BD300" s="21">
        <v>1</v>
      </c>
      <c r="BE300" s="164">
        <f t="shared" si="543"/>
        <v>1798</v>
      </c>
      <c r="BF300" s="253">
        <f t="shared" si="544"/>
        <v>7192</v>
      </c>
      <c r="BG300" s="253">
        <f t="shared" si="545"/>
        <v>7192</v>
      </c>
      <c r="BH300" s="10" t="b">
        <f t="shared" si="546"/>
        <v>1</v>
      </c>
      <c r="BI300" s="253">
        <f t="shared" si="547"/>
        <v>0</v>
      </c>
      <c r="BJ300" s="250">
        <f t="shared" si="549"/>
        <v>35510001</v>
      </c>
      <c r="BK300" s="251">
        <v>348</v>
      </c>
      <c r="BL300" s="251">
        <v>5</v>
      </c>
      <c r="BM300" s="252">
        <f t="shared" si="550"/>
        <v>1</v>
      </c>
      <c r="BN300" s="252">
        <f t="shared" si="551"/>
        <v>1</v>
      </c>
      <c r="BO300" s="252">
        <f t="shared" si="552"/>
        <v>1</v>
      </c>
      <c r="BP300" s="252">
        <f t="shared" si="553"/>
        <v>1</v>
      </c>
      <c r="BQ300" s="254">
        <f t="shared" si="554"/>
        <v>1798</v>
      </c>
      <c r="BR300">
        <f t="shared" si="548"/>
        <v>0</v>
      </c>
      <c r="BS300">
        <v>0</v>
      </c>
      <c r="BT300">
        <v>1</v>
      </c>
      <c r="BU300" t="s">
        <v>139</v>
      </c>
      <c r="BV300" t="str">
        <f t="shared" si="555"/>
        <v>0</v>
      </c>
      <c r="BW300" t="str">
        <f t="shared" si="556"/>
        <v>0</v>
      </c>
      <c r="BX300" t="str">
        <f t="shared" si="557"/>
        <v>1</v>
      </c>
      <c r="BY300" t="s">
        <v>23</v>
      </c>
      <c r="BZ300" s="253">
        <f t="shared" si="558"/>
        <v>0</v>
      </c>
      <c r="CA300" s="253">
        <f t="shared" si="559"/>
        <v>0</v>
      </c>
      <c r="CB300" s="253">
        <f t="shared" si="560"/>
        <v>1798</v>
      </c>
      <c r="CC300" s="253">
        <f t="shared" si="561"/>
        <v>0</v>
      </c>
      <c r="CD300" s="253">
        <f t="shared" si="562"/>
        <v>0</v>
      </c>
      <c r="CE300" s="253">
        <f t="shared" si="563"/>
        <v>1798</v>
      </c>
      <c r="CF300" s="253">
        <f t="shared" si="564"/>
        <v>0</v>
      </c>
      <c r="CG300" s="253">
        <f t="shared" si="565"/>
        <v>0</v>
      </c>
      <c r="CH300" s="253">
        <f t="shared" si="566"/>
        <v>1798</v>
      </c>
      <c r="CI300" s="253">
        <f t="shared" si="567"/>
        <v>0</v>
      </c>
      <c r="CJ300" s="253">
        <f t="shared" si="568"/>
        <v>0</v>
      </c>
      <c r="CK300" s="253">
        <f t="shared" si="569"/>
        <v>1798</v>
      </c>
    </row>
    <row r="301" spans="1:89" s="228" customFormat="1" ht="31.8" customHeight="1" x14ac:dyDescent="0.3">
      <c r="B301" s="227">
        <v>208</v>
      </c>
      <c r="C301" s="193">
        <v>355011</v>
      </c>
      <c r="D301" s="193">
        <v>35510001</v>
      </c>
      <c r="E301" s="392" t="s">
        <v>309</v>
      </c>
      <c r="F301" s="229" t="s">
        <v>344</v>
      </c>
      <c r="G301" s="229" t="s">
        <v>345</v>
      </c>
      <c r="H301" s="230" t="s">
        <v>18</v>
      </c>
      <c r="I301" s="231"/>
      <c r="J301" s="230" t="s">
        <v>19</v>
      </c>
      <c r="K301" s="232">
        <f t="shared" si="588"/>
        <v>3</v>
      </c>
      <c r="L301" s="158" t="s">
        <v>274</v>
      </c>
      <c r="M301" s="105">
        <v>0</v>
      </c>
      <c r="N301" s="370">
        <f t="shared" si="570"/>
        <v>1589.4</v>
      </c>
      <c r="O301" s="233">
        <v>1589.4</v>
      </c>
      <c r="P301" s="234">
        <f t="shared" si="521"/>
        <v>4768.2000000000007</v>
      </c>
      <c r="Q301" s="160" t="s">
        <v>139</v>
      </c>
      <c r="R301" s="235">
        <f t="shared" si="522"/>
        <v>0</v>
      </c>
      <c r="S301" s="234">
        <f t="shared" si="523"/>
        <v>0</v>
      </c>
      <c r="T301" s="235">
        <f t="shared" si="524"/>
        <v>1</v>
      </c>
      <c r="U301" s="234">
        <f t="shared" si="525"/>
        <v>1589.4</v>
      </c>
      <c r="V301" s="235">
        <f t="shared" si="526"/>
        <v>1</v>
      </c>
      <c r="W301" s="234">
        <f t="shared" si="527"/>
        <v>1589.4</v>
      </c>
      <c r="X301" s="235">
        <f t="shared" si="528"/>
        <v>1</v>
      </c>
      <c r="Y301" s="234">
        <f t="shared" si="529"/>
        <v>1589.4</v>
      </c>
      <c r="Z301" s="234">
        <f t="shared" si="530"/>
        <v>4768.2000000000007</v>
      </c>
      <c r="AA301" s="236" t="b">
        <f t="shared" si="531"/>
        <v>1</v>
      </c>
      <c r="AB301" s="231"/>
      <c r="AC301" s="237"/>
      <c r="AD301" s="230" t="s">
        <v>22</v>
      </c>
      <c r="AE301" s="229" t="s">
        <v>23</v>
      </c>
      <c r="AF301" s="238"/>
      <c r="AG301" s="239"/>
      <c r="AH301" s="240">
        <v>0</v>
      </c>
      <c r="AI301" s="373">
        <f t="shared" si="532"/>
        <v>0</v>
      </c>
      <c r="AJ301" s="240">
        <v>0</v>
      </c>
      <c r="AK301" s="373">
        <f t="shared" si="533"/>
        <v>0</v>
      </c>
      <c r="AL301" s="240">
        <v>0</v>
      </c>
      <c r="AM301" s="373">
        <f t="shared" si="534"/>
        <v>0</v>
      </c>
      <c r="AN301" s="240">
        <v>1</v>
      </c>
      <c r="AO301" s="373">
        <f t="shared" si="535"/>
        <v>1589.4</v>
      </c>
      <c r="AP301" s="240">
        <v>0</v>
      </c>
      <c r="AQ301" s="373">
        <f t="shared" si="536"/>
        <v>0</v>
      </c>
      <c r="AR301" s="240">
        <v>0</v>
      </c>
      <c r="AS301" s="373">
        <f t="shared" si="537"/>
        <v>0</v>
      </c>
      <c r="AT301" s="240">
        <v>1</v>
      </c>
      <c r="AU301" s="373">
        <f t="shared" si="538"/>
        <v>1589.4</v>
      </c>
      <c r="AV301" s="240">
        <v>0</v>
      </c>
      <c r="AW301" s="373">
        <f t="shared" si="539"/>
        <v>0</v>
      </c>
      <c r="AX301" s="240">
        <v>0</v>
      </c>
      <c r="AY301" s="373">
        <f t="shared" si="540"/>
        <v>0</v>
      </c>
      <c r="AZ301" s="240">
        <v>1</v>
      </c>
      <c r="BA301" s="373">
        <f t="shared" si="541"/>
        <v>1589.4</v>
      </c>
      <c r="BB301" s="240">
        <v>0</v>
      </c>
      <c r="BC301" s="373">
        <f t="shared" si="542"/>
        <v>0</v>
      </c>
      <c r="BD301" s="240">
        <v>0</v>
      </c>
      <c r="BE301" s="373">
        <f t="shared" si="543"/>
        <v>0</v>
      </c>
      <c r="BF301" s="387">
        <f t="shared" si="544"/>
        <v>4768.2000000000007</v>
      </c>
      <c r="BG301" s="387">
        <f t="shared" si="545"/>
        <v>4768.2000000000007</v>
      </c>
      <c r="BH301" s="390" t="b">
        <f t="shared" si="546"/>
        <v>1</v>
      </c>
      <c r="BI301" s="387">
        <f t="shared" si="547"/>
        <v>0</v>
      </c>
      <c r="BJ301" s="376">
        <f t="shared" si="549"/>
        <v>35510001</v>
      </c>
      <c r="BK301" s="384">
        <v>348</v>
      </c>
      <c r="BL301" s="384">
        <v>5</v>
      </c>
      <c r="BM301" s="385">
        <f t="shared" si="550"/>
        <v>0</v>
      </c>
      <c r="BN301" s="385">
        <f t="shared" si="551"/>
        <v>1</v>
      </c>
      <c r="BO301" s="385">
        <f t="shared" si="552"/>
        <v>1</v>
      </c>
      <c r="BP301" s="385">
        <f t="shared" si="553"/>
        <v>1</v>
      </c>
      <c r="BQ301" s="386">
        <f t="shared" si="554"/>
        <v>1589.4</v>
      </c>
      <c r="BR301" s="228">
        <f t="shared" si="548"/>
        <v>0</v>
      </c>
      <c r="BS301" s="228">
        <v>0</v>
      </c>
      <c r="BT301" s="228">
        <v>1</v>
      </c>
      <c r="BU301" s="228" t="s">
        <v>139</v>
      </c>
      <c r="BV301" s="228" t="str">
        <f t="shared" si="555"/>
        <v>0</v>
      </c>
      <c r="BW301" s="228" t="str">
        <f t="shared" si="556"/>
        <v>0</v>
      </c>
      <c r="BX301" s="228" t="str">
        <f t="shared" si="557"/>
        <v>1</v>
      </c>
      <c r="BY301" s="228" t="s">
        <v>23</v>
      </c>
      <c r="BZ301" s="387">
        <f t="shared" si="558"/>
        <v>0</v>
      </c>
      <c r="CA301" s="387">
        <f t="shared" si="559"/>
        <v>0</v>
      </c>
      <c r="CB301" s="387">
        <f t="shared" si="560"/>
        <v>0</v>
      </c>
      <c r="CC301" s="387">
        <f t="shared" si="561"/>
        <v>1589.4</v>
      </c>
      <c r="CD301" s="387">
        <f t="shared" si="562"/>
        <v>0</v>
      </c>
      <c r="CE301" s="387">
        <f t="shared" si="563"/>
        <v>0</v>
      </c>
      <c r="CF301" s="387">
        <f t="shared" si="564"/>
        <v>1589.4</v>
      </c>
      <c r="CG301" s="387">
        <f t="shared" si="565"/>
        <v>0</v>
      </c>
      <c r="CH301" s="387">
        <f t="shared" si="566"/>
        <v>0</v>
      </c>
      <c r="CI301" s="387">
        <f t="shared" si="567"/>
        <v>1589.4</v>
      </c>
      <c r="CJ301" s="387">
        <f t="shared" si="568"/>
        <v>0</v>
      </c>
      <c r="CK301" s="387">
        <f t="shared" si="569"/>
        <v>0</v>
      </c>
    </row>
    <row r="302" spans="1:89" ht="20.399999999999999" x14ac:dyDescent="0.3">
      <c r="B302" s="129">
        <v>209</v>
      </c>
      <c r="C302" s="192">
        <v>355011</v>
      </c>
      <c r="D302" s="192">
        <v>35510001</v>
      </c>
      <c r="E302" s="393" t="s">
        <v>310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588"/>
        <v>3</v>
      </c>
      <c r="L302" s="156" t="s">
        <v>274</v>
      </c>
      <c r="M302" s="104">
        <v>0</v>
      </c>
      <c r="N302" s="262">
        <f t="shared" si="570"/>
        <v>3200</v>
      </c>
      <c r="O302" s="106">
        <v>3200</v>
      </c>
      <c r="P302" s="110">
        <f t="shared" si="521"/>
        <v>9600</v>
      </c>
      <c r="Q302" s="112" t="s">
        <v>139</v>
      </c>
      <c r="R302" s="113">
        <f t="shared" si="522"/>
        <v>0</v>
      </c>
      <c r="S302" s="114">
        <f t="shared" si="523"/>
        <v>0</v>
      </c>
      <c r="T302" s="113">
        <f t="shared" si="524"/>
        <v>1</v>
      </c>
      <c r="U302" s="115">
        <f t="shared" si="525"/>
        <v>3200</v>
      </c>
      <c r="V302" s="113">
        <f t="shared" si="526"/>
        <v>1</v>
      </c>
      <c r="W302" s="115">
        <f t="shared" si="527"/>
        <v>3200</v>
      </c>
      <c r="X302" s="113">
        <f t="shared" si="528"/>
        <v>1</v>
      </c>
      <c r="Y302" s="115">
        <f t="shared" si="529"/>
        <v>3200</v>
      </c>
      <c r="Z302" s="116">
        <f t="shared" si="530"/>
        <v>9600</v>
      </c>
      <c r="AA302" s="117" t="b">
        <f t="shared" si="531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21">
        <v>0</v>
      </c>
      <c r="AI302" s="164">
        <f t="shared" si="532"/>
        <v>0</v>
      </c>
      <c r="AJ302" s="21">
        <v>0</v>
      </c>
      <c r="AK302" s="164">
        <f t="shared" si="533"/>
        <v>0</v>
      </c>
      <c r="AL302" s="21">
        <v>0</v>
      </c>
      <c r="AM302" s="164">
        <f t="shared" si="534"/>
        <v>0</v>
      </c>
      <c r="AN302" s="21">
        <v>0</v>
      </c>
      <c r="AO302" s="164">
        <f t="shared" si="535"/>
        <v>0</v>
      </c>
      <c r="AP302" s="21">
        <v>1</v>
      </c>
      <c r="AQ302" s="164">
        <f t="shared" si="536"/>
        <v>3200</v>
      </c>
      <c r="AR302" s="21">
        <v>0</v>
      </c>
      <c r="AS302" s="164">
        <f t="shared" si="537"/>
        <v>0</v>
      </c>
      <c r="AT302" s="21">
        <v>0</v>
      </c>
      <c r="AU302" s="164">
        <f t="shared" si="538"/>
        <v>0</v>
      </c>
      <c r="AV302" s="21">
        <v>1</v>
      </c>
      <c r="AW302" s="164">
        <f t="shared" si="539"/>
        <v>3200</v>
      </c>
      <c r="AX302" s="21">
        <v>0</v>
      </c>
      <c r="AY302" s="164">
        <f t="shared" si="540"/>
        <v>0</v>
      </c>
      <c r="AZ302" s="21">
        <v>0</v>
      </c>
      <c r="BA302" s="164">
        <f t="shared" si="541"/>
        <v>0</v>
      </c>
      <c r="BB302" s="21">
        <v>1</v>
      </c>
      <c r="BC302" s="164">
        <f t="shared" si="542"/>
        <v>3200</v>
      </c>
      <c r="BD302" s="21">
        <v>0</v>
      </c>
      <c r="BE302" s="164">
        <f t="shared" si="543"/>
        <v>0</v>
      </c>
      <c r="BF302" s="253">
        <f t="shared" si="544"/>
        <v>9600</v>
      </c>
      <c r="BG302" s="253">
        <f t="shared" si="545"/>
        <v>9600</v>
      </c>
      <c r="BH302" s="10" t="b">
        <f t="shared" si="546"/>
        <v>1</v>
      </c>
      <c r="BI302" s="253">
        <f t="shared" si="547"/>
        <v>0</v>
      </c>
      <c r="BJ302" s="250">
        <f t="shared" si="549"/>
        <v>35510001</v>
      </c>
      <c r="BK302" s="251">
        <v>348</v>
      </c>
      <c r="BL302" s="251">
        <v>5</v>
      </c>
      <c r="BM302" s="252">
        <f t="shared" si="550"/>
        <v>0</v>
      </c>
      <c r="BN302" s="252">
        <f t="shared" si="551"/>
        <v>1</v>
      </c>
      <c r="BO302" s="252">
        <f t="shared" si="552"/>
        <v>1</v>
      </c>
      <c r="BP302" s="252">
        <f t="shared" si="553"/>
        <v>1</v>
      </c>
      <c r="BQ302" s="254">
        <f t="shared" si="554"/>
        <v>3200</v>
      </c>
      <c r="BR302">
        <f t="shared" si="548"/>
        <v>0</v>
      </c>
      <c r="BS302">
        <v>0</v>
      </c>
      <c r="BT302">
        <v>1</v>
      </c>
      <c r="BU302" t="s">
        <v>139</v>
      </c>
      <c r="BV302" t="str">
        <f t="shared" si="555"/>
        <v>0</v>
      </c>
      <c r="BW302" t="str">
        <f t="shared" si="556"/>
        <v>0</v>
      </c>
      <c r="BX302" t="str">
        <f t="shared" si="557"/>
        <v>1</v>
      </c>
      <c r="BY302" t="s">
        <v>23</v>
      </c>
      <c r="BZ302" s="253">
        <f t="shared" si="558"/>
        <v>0</v>
      </c>
      <c r="CA302" s="253">
        <f t="shared" si="559"/>
        <v>0</v>
      </c>
      <c r="CB302" s="253">
        <f t="shared" si="560"/>
        <v>0</v>
      </c>
      <c r="CC302" s="253">
        <f t="shared" si="561"/>
        <v>0</v>
      </c>
      <c r="CD302" s="253">
        <f t="shared" si="562"/>
        <v>3200</v>
      </c>
      <c r="CE302" s="253">
        <f t="shared" si="563"/>
        <v>0</v>
      </c>
      <c r="CF302" s="253">
        <f t="shared" si="564"/>
        <v>0</v>
      </c>
      <c r="CG302" s="253">
        <f t="shared" si="565"/>
        <v>3200</v>
      </c>
      <c r="CH302" s="253">
        <f t="shared" si="566"/>
        <v>0</v>
      </c>
      <c r="CI302" s="253">
        <f t="shared" si="567"/>
        <v>0</v>
      </c>
      <c r="CJ302" s="253">
        <f t="shared" si="568"/>
        <v>3200</v>
      </c>
      <c r="CK302" s="253">
        <f t="shared" si="569"/>
        <v>0</v>
      </c>
    </row>
    <row r="303" spans="1:89" ht="20.399999999999999" x14ac:dyDescent="0.3">
      <c r="B303" s="129">
        <v>210</v>
      </c>
      <c r="C303" s="192">
        <v>355011</v>
      </c>
      <c r="D303" s="192">
        <v>35510001</v>
      </c>
      <c r="E303" s="393" t="s">
        <v>311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588"/>
        <v>0</v>
      </c>
      <c r="L303" s="156" t="s">
        <v>274</v>
      </c>
      <c r="M303" s="104">
        <v>0</v>
      </c>
      <c r="N303" s="262">
        <f t="shared" si="570"/>
        <v>4000</v>
      </c>
      <c r="O303" s="106">
        <v>4000</v>
      </c>
      <c r="P303" s="110">
        <f t="shared" si="521"/>
        <v>0</v>
      </c>
      <c r="Q303" s="112" t="s">
        <v>139</v>
      </c>
      <c r="R303" s="113">
        <f t="shared" si="522"/>
        <v>0</v>
      </c>
      <c r="S303" s="114">
        <f t="shared" si="523"/>
        <v>0</v>
      </c>
      <c r="T303" s="113">
        <f t="shared" si="524"/>
        <v>0</v>
      </c>
      <c r="U303" s="115">
        <f t="shared" si="525"/>
        <v>0</v>
      </c>
      <c r="V303" s="113">
        <f t="shared" si="526"/>
        <v>0</v>
      </c>
      <c r="W303" s="115">
        <f t="shared" si="527"/>
        <v>0</v>
      </c>
      <c r="X303" s="113">
        <f t="shared" si="528"/>
        <v>0</v>
      </c>
      <c r="Y303" s="115">
        <f t="shared" si="529"/>
        <v>0</v>
      </c>
      <c r="Z303" s="116">
        <f t="shared" si="530"/>
        <v>0</v>
      </c>
      <c r="AA303" s="117" t="b">
        <f t="shared" si="531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1">
        <v>0</v>
      </c>
      <c r="AI303" s="164">
        <f t="shared" si="532"/>
        <v>0</v>
      </c>
      <c r="AJ303" s="21">
        <v>0</v>
      </c>
      <c r="AK303" s="164">
        <f t="shared" si="533"/>
        <v>0</v>
      </c>
      <c r="AL303" s="21">
        <v>0</v>
      </c>
      <c r="AM303" s="164">
        <f t="shared" si="534"/>
        <v>0</v>
      </c>
      <c r="AN303" s="21">
        <v>0</v>
      </c>
      <c r="AO303" s="164">
        <f t="shared" si="535"/>
        <v>0</v>
      </c>
      <c r="AP303" s="21">
        <v>0</v>
      </c>
      <c r="AQ303" s="164">
        <f t="shared" si="536"/>
        <v>0</v>
      </c>
      <c r="AR303" s="21">
        <v>0</v>
      </c>
      <c r="AS303" s="164">
        <f t="shared" si="537"/>
        <v>0</v>
      </c>
      <c r="AT303" s="21">
        <v>0</v>
      </c>
      <c r="AU303" s="164">
        <f t="shared" si="538"/>
        <v>0</v>
      </c>
      <c r="AV303" s="21">
        <v>0</v>
      </c>
      <c r="AW303" s="164">
        <f t="shared" si="539"/>
        <v>0</v>
      </c>
      <c r="AX303" s="21">
        <v>0</v>
      </c>
      <c r="AY303" s="164">
        <f t="shared" si="540"/>
        <v>0</v>
      </c>
      <c r="AZ303" s="21">
        <v>0</v>
      </c>
      <c r="BA303" s="164">
        <f t="shared" si="541"/>
        <v>0</v>
      </c>
      <c r="BB303" s="21">
        <v>0</v>
      </c>
      <c r="BC303" s="164">
        <f t="shared" si="542"/>
        <v>0</v>
      </c>
      <c r="BD303" s="21">
        <v>0</v>
      </c>
      <c r="BE303" s="164">
        <f t="shared" si="543"/>
        <v>0</v>
      </c>
      <c r="BF303" s="253">
        <f t="shared" si="544"/>
        <v>0</v>
      </c>
      <c r="BG303" s="253">
        <f t="shared" si="545"/>
        <v>0</v>
      </c>
      <c r="BH303" s="10" t="b">
        <f t="shared" si="546"/>
        <v>1</v>
      </c>
      <c r="BI303" s="253">
        <f t="shared" si="547"/>
        <v>0</v>
      </c>
      <c r="BJ303" s="250">
        <f t="shared" si="549"/>
        <v>35510001</v>
      </c>
      <c r="BK303" s="251">
        <v>348</v>
      </c>
      <c r="BL303" s="251">
        <v>5</v>
      </c>
      <c r="BM303" s="252">
        <f t="shared" si="550"/>
        <v>0</v>
      </c>
      <c r="BN303" s="252">
        <f t="shared" si="551"/>
        <v>0</v>
      </c>
      <c r="BO303" s="252">
        <f t="shared" si="552"/>
        <v>0</v>
      </c>
      <c r="BP303" s="252">
        <f t="shared" si="553"/>
        <v>0</v>
      </c>
      <c r="BQ303" s="254">
        <f t="shared" si="554"/>
        <v>4000</v>
      </c>
      <c r="BR303">
        <f t="shared" si="548"/>
        <v>0</v>
      </c>
      <c r="BS303">
        <v>0</v>
      </c>
      <c r="BT303">
        <v>1</v>
      </c>
      <c r="BU303" t="s">
        <v>139</v>
      </c>
      <c r="BV303" t="str">
        <f t="shared" si="555"/>
        <v>0</v>
      </c>
      <c r="BW303" t="str">
        <f t="shared" si="556"/>
        <v>0</v>
      </c>
      <c r="BX303" t="str">
        <f t="shared" si="557"/>
        <v>1</v>
      </c>
      <c r="BY303" t="s">
        <v>23</v>
      </c>
      <c r="BZ303" s="253">
        <f t="shared" si="558"/>
        <v>0</v>
      </c>
      <c r="CA303" s="253">
        <f t="shared" si="559"/>
        <v>0</v>
      </c>
      <c r="CB303" s="253">
        <f t="shared" si="560"/>
        <v>0</v>
      </c>
      <c r="CC303" s="253">
        <f t="shared" si="561"/>
        <v>0</v>
      </c>
      <c r="CD303" s="253">
        <f t="shared" si="562"/>
        <v>0</v>
      </c>
      <c r="CE303" s="253">
        <f t="shared" si="563"/>
        <v>0</v>
      </c>
      <c r="CF303" s="253">
        <f t="shared" si="564"/>
        <v>0</v>
      </c>
      <c r="CG303" s="253">
        <f t="shared" si="565"/>
        <v>0</v>
      </c>
      <c r="CH303" s="253">
        <f t="shared" si="566"/>
        <v>0</v>
      </c>
      <c r="CI303" s="253">
        <f t="shared" si="567"/>
        <v>0</v>
      </c>
      <c r="CJ303" s="253">
        <f t="shared" si="568"/>
        <v>0</v>
      </c>
      <c r="CK303" s="253">
        <f t="shared" si="569"/>
        <v>0</v>
      </c>
    </row>
    <row r="304" spans="1:89" ht="20.399999999999999" x14ac:dyDescent="0.3">
      <c r="B304" s="129">
        <v>211</v>
      </c>
      <c r="C304" s="192">
        <v>355011</v>
      </c>
      <c r="D304" s="192">
        <v>35510001</v>
      </c>
      <c r="E304" s="393" t="s">
        <v>312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588"/>
        <v>0</v>
      </c>
      <c r="L304" s="156" t="s">
        <v>274</v>
      </c>
      <c r="M304" s="104">
        <v>0</v>
      </c>
      <c r="N304" s="262">
        <f t="shared" si="570"/>
        <v>4200</v>
      </c>
      <c r="O304" s="106">
        <v>4200</v>
      </c>
      <c r="P304" s="110">
        <f t="shared" si="521"/>
        <v>0</v>
      </c>
      <c r="Q304" s="112" t="s">
        <v>139</v>
      </c>
      <c r="R304" s="113">
        <f t="shared" si="522"/>
        <v>0</v>
      </c>
      <c r="S304" s="114">
        <f t="shared" si="523"/>
        <v>0</v>
      </c>
      <c r="T304" s="113">
        <f t="shared" si="524"/>
        <v>0</v>
      </c>
      <c r="U304" s="115">
        <f t="shared" si="525"/>
        <v>0</v>
      </c>
      <c r="V304" s="113">
        <f t="shared" si="526"/>
        <v>0</v>
      </c>
      <c r="W304" s="115">
        <f t="shared" si="527"/>
        <v>0</v>
      </c>
      <c r="X304" s="113">
        <f t="shared" si="528"/>
        <v>0</v>
      </c>
      <c r="Y304" s="115">
        <f t="shared" si="529"/>
        <v>0</v>
      </c>
      <c r="Z304" s="116">
        <f t="shared" si="530"/>
        <v>0</v>
      </c>
      <c r="AA304" s="117" t="b">
        <f t="shared" si="531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21">
        <v>0</v>
      </c>
      <c r="AI304" s="164">
        <f t="shared" si="532"/>
        <v>0</v>
      </c>
      <c r="AJ304" s="21">
        <v>0</v>
      </c>
      <c r="AK304" s="164">
        <f t="shared" si="533"/>
        <v>0</v>
      </c>
      <c r="AL304" s="21">
        <v>0</v>
      </c>
      <c r="AM304" s="164">
        <f t="shared" si="534"/>
        <v>0</v>
      </c>
      <c r="AN304" s="21">
        <v>0</v>
      </c>
      <c r="AO304" s="164">
        <f t="shared" si="535"/>
        <v>0</v>
      </c>
      <c r="AP304" s="21">
        <v>0</v>
      </c>
      <c r="AQ304" s="164">
        <f t="shared" si="536"/>
        <v>0</v>
      </c>
      <c r="AR304" s="21">
        <v>0</v>
      </c>
      <c r="AS304" s="164">
        <f t="shared" si="537"/>
        <v>0</v>
      </c>
      <c r="AT304" s="21">
        <v>0</v>
      </c>
      <c r="AU304" s="164">
        <f t="shared" si="538"/>
        <v>0</v>
      </c>
      <c r="AV304" s="21">
        <v>0</v>
      </c>
      <c r="AW304" s="164">
        <f t="shared" si="539"/>
        <v>0</v>
      </c>
      <c r="AX304" s="21">
        <v>0</v>
      </c>
      <c r="AY304" s="164">
        <f t="shared" si="540"/>
        <v>0</v>
      </c>
      <c r="AZ304" s="21">
        <v>0</v>
      </c>
      <c r="BA304" s="164">
        <f t="shared" si="541"/>
        <v>0</v>
      </c>
      <c r="BB304" s="21">
        <v>0</v>
      </c>
      <c r="BC304" s="164">
        <f t="shared" si="542"/>
        <v>0</v>
      </c>
      <c r="BD304" s="21">
        <v>0</v>
      </c>
      <c r="BE304" s="164">
        <f t="shared" si="543"/>
        <v>0</v>
      </c>
      <c r="BF304" s="253">
        <f t="shared" si="544"/>
        <v>0</v>
      </c>
      <c r="BG304" s="253">
        <f t="shared" si="545"/>
        <v>0</v>
      </c>
      <c r="BH304" s="10" t="b">
        <f t="shared" si="546"/>
        <v>1</v>
      </c>
      <c r="BI304" s="253">
        <f t="shared" si="547"/>
        <v>0</v>
      </c>
      <c r="BJ304" s="250">
        <f t="shared" si="549"/>
        <v>35510001</v>
      </c>
      <c r="BK304" s="251">
        <v>348</v>
      </c>
      <c r="BL304" s="251">
        <v>5</v>
      </c>
      <c r="BM304" s="252">
        <f t="shared" si="550"/>
        <v>0</v>
      </c>
      <c r="BN304" s="252">
        <f t="shared" si="551"/>
        <v>0</v>
      </c>
      <c r="BO304" s="252">
        <f t="shared" si="552"/>
        <v>0</v>
      </c>
      <c r="BP304" s="252">
        <f t="shared" si="553"/>
        <v>0</v>
      </c>
      <c r="BQ304" s="254">
        <f t="shared" si="554"/>
        <v>4200</v>
      </c>
      <c r="BR304">
        <f t="shared" si="548"/>
        <v>0</v>
      </c>
      <c r="BS304">
        <v>0</v>
      </c>
      <c r="BT304">
        <v>1</v>
      </c>
      <c r="BU304" t="s">
        <v>139</v>
      </c>
      <c r="BV304" t="str">
        <f t="shared" si="555"/>
        <v>0</v>
      </c>
      <c r="BW304" t="str">
        <f t="shared" si="556"/>
        <v>0</v>
      </c>
      <c r="BX304" t="str">
        <f t="shared" si="557"/>
        <v>1</v>
      </c>
      <c r="BY304" t="s">
        <v>23</v>
      </c>
      <c r="BZ304" s="253">
        <f t="shared" si="558"/>
        <v>0</v>
      </c>
      <c r="CA304" s="253">
        <f t="shared" si="559"/>
        <v>0</v>
      </c>
      <c r="CB304" s="253">
        <f t="shared" si="560"/>
        <v>0</v>
      </c>
      <c r="CC304" s="253">
        <f t="shared" si="561"/>
        <v>0</v>
      </c>
      <c r="CD304" s="253">
        <f t="shared" si="562"/>
        <v>0</v>
      </c>
      <c r="CE304" s="253">
        <f t="shared" si="563"/>
        <v>0</v>
      </c>
      <c r="CF304" s="253">
        <f t="shared" si="564"/>
        <v>0</v>
      </c>
      <c r="CG304" s="253">
        <f t="shared" si="565"/>
        <v>0</v>
      </c>
      <c r="CH304" s="253">
        <f t="shared" si="566"/>
        <v>0</v>
      </c>
      <c r="CI304" s="253">
        <f t="shared" si="567"/>
        <v>0</v>
      </c>
      <c r="CJ304" s="253">
        <f t="shared" si="568"/>
        <v>0</v>
      </c>
      <c r="CK304" s="253">
        <f t="shared" si="569"/>
        <v>0</v>
      </c>
    </row>
    <row r="305" spans="1:89" ht="20.399999999999999" x14ac:dyDescent="0.3">
      <c r="B305" s="129">
        <v>212</v>
      </c>
      <c r="C305" s="192">
        <v>355011</v>
      </c>
      <c r="D305" s="192">
        <v>35510001</v>
      </c>
      <c r="E305" s="393" t="s">
        <v>313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f t="shared" si="588"/>
        <v>4</v>
      </c>
      <c r="L305" s="156" t="s">
        <v>274</v>
      </c>
      <c r="M305" s="104">
        <v>0</v>
      </c>
      <c r="N305" s="262">
        <f t="shared" si="570"/>
        <v>5600</v>
      </c>
      <c r="O305" s="233">
        <v>5600</v>
      </c>
      <c r="P305" s="110">
        <f t="shared" si="521"/>
        <v>22400</v>
      </c>
      <c r="Q305" s="112" t="s">
        <v>139</v>
      </c>
      <c r="R305" s="113">
        <f t="shared" si="522"/>
        <v>1</v>
      </c>
      <c r="S305" s="114">
        <f t="shared" si="523"/>
        <v>5600</v>
      </c>
      <c r="T305" s="113">
        <f t="shared" si="524"/>
        <v>1</v>
      </c>
      <c r="U305" s="115">
        <f t="shared" si="525"/>
        <v>5600</v>
      </c>
      <c r="V305" s="113">
        <f t="shared" si="526"/>
        <v>1</v>
      </c>
      <c r="W305" s="115">
        <f t="shared" si="527"/>
        <v>5600</v>
      </c>
      <c r="X305" s="113">
        <f t="shared" si="528"/>
        <v>1</v>
      </c>
      <c r="Y305" s="115">
        <f t="shared" si="529"/>
        <v>5600</v>
      </c>
      <c r="Z305" s="116">
        <f t="shared" si="530"/>
        <v>22400</v>
      </c>
      <c r="AA305" s="117" t="b">
        <f t="shared" si="531"/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1">
        <v>0</v>
      </c>
      <c r="AI305" s="164">
        <f t="shared" si="532"/>
        <v>0</v>
      </c>
      <c r="AJ305" s="21">
        <v>0</v>
      </c>
      <c r="AK305" s="164">
        <f t="shared" si="533"/>
        <v>0</v>
      </c>
      <c r="AL305" s="21">
        <v>1</v>
      </c>
      <c r="AM305" s="164">
        <f t="shared" si="534"/>
        <v>5600</v>
      </c>
      <c r="AN305" s="21">
        <v>0</v>
      </c>
      <c r="AO305" s="164">
        <f t="shared" si="535"/>
        <v>0</v>
      </c>
      <c r="AP305" s="21">
        <v>0</v>
      </c>
      <c r="AQ305" s="164">
        <f t="shared" si="536"/>
        <v>0</v>
      </c>
      <c r="AR305" s="21">
        <v>1</v>
      </c>
      <c r="AS305" s="164">
        <f t="shared" si="537"/>
        <v>5600</v>
      </c>
      <c r="AT305" s="21">
        <v>0</v>
      </c>
      <c r="AU305" s="164">
        <f t="shared" si="538"/>
        <v>0</v>
      </c>
      <c r="AV305" s="21">
        <v>0</v>
      </c>
      <c r="AW305" s="164">
        <f t="shared" si="539"/>
        <v>0</v>
      </c>
      <c r="AX305" s="21">
        <v>1</v>
      </c>
      <c r="AY305" s="164">
        <f t="shared" si="540"/>
        <v>5600</v>
      </c>
      <c r="AZ305" s="21">
        <v>0</v>
      </c>
      <c r="BA305" s="164">
        <f t="shared" si="541"/>
        <v>0</v>
      </c>
      <c r="BB305" s="21">
        <v>0</v>
      </c>
      <c r="BC305" s="164">
        <f t="shared" si="542"/>
        <v>0</v>
      </c>
      <c r="BD305" s="21">
        <v>1</v>
      </c>
      <c r="BE305" s="164">
        <f t="shared" si="543"/>
        <v>5600</v>
      </c>
      <c r="BF305" s="253">
        <f t="shared" si="544"/>
        <v>22400</v>
      </c>
      <c r="BG305" s="253">
        <f t="shared" si="545"/>
        <v>22400</v>
      </c>
      <c r="BH305" s="10" t="b">
        <f t="shared" si="546"/>
        <v>1</v>
      </c>
      <c r="BI305" s="253">
        <f t="shared" si="547"/>
        <v>0</v>
      </c>
      <c r="BJ305" s="250">
        <f t="shared" si="549"/>
        <v>35510001</v>
      </c>
      <c r="BK305" s="251">
        <v>348</v>
      </c>
      <c r="BL305" s="251">
        <v>5</v>
      </c>
      <c r="BM305" s="252">
        <f t="shared" si="550"/>
        <v>1</v>
      </c>
      <c r="BN305" s="252">
        <f t="shared" si="551"/>
        <v>1</v>
      </c>
      <c r="BO305" s="252">
        <f t="shared" si="552"/>
        <v>1</v>
      </c>
      <c r="BP305" s="252">
        <f t="shared" si="553"/>
        <v>1</v>
      </c>
      <c r="BQ305" s="254">
        <f t="shared" si="554"/>
        <v>5600</v>
      </c>
      <c r="BR305">
        <f t="shared" si="548"/>
        <v>0</v>
      </c>
      <c r="BS305">
        <v>0</v>
      </c>
      <c r="BT305">
        <v>1</v>
      </c>
      <c r="BU305" t="s">
        <v>139</v>
      </c>
      <c r="BV305" t="str">
        <f t="shared" si="555"/>
        <v>0</v>
      </c>
      <c r="BW305" t="str">
        <f t="shared" si="556"/>
        <v>0</v>
      </c>
      <c r="BX305" t="str">
        <f t="shared" si="557"/>
        <v>1</v>
      </c>
      <c r="BY305" t="s">
        <v>23</v>
      </c>
      <c r="BZ305" s="253">
        <f t="shared" si="558"/>
        <v>0</v>
      </c>
      <c r="CA305" s="253">
        <f t="shared" si="559"/>
        <v>0</v>
      </c>
      <c r="CB305" s="253">
        <f t="shared" si="560"/>
        <v>5600</v>
      </c>
      <c r="CC305" s="253">
        <f t="shared" si="561"/>
        <v>0</v>
      </c>
      <c r="CD305" s="253">
        <f t="shared" si="562"/>
        <v>0</v>
      </c>
      <c r="CE305" s="253">
        <f t="shared" si="563"/>
        <v>5600</v>
      </c>
      <c r="CF305" s="253">
        <f t="shared" si="564"/>
        <v>0</v>
      </c>
      <c r="CG305" s="253">
        <f t="shared" si="565"/>
        <v>0</v>
      </c>
      <c r="CH305" s="253">
        <f t="shared" si="566"/>
        <v>5600</v>
      </c>
      <c r="CI305" s="253">
        <f t="shared" si="567"/>
        <v>0</v>
      </c>
      <c r="CJ305" s="253">
        <f t="shared" si="568"/>
        <v>0</v>
      </c>
      <c r="CK305" s="253">
        <f t="shared" si="569"/>
        <v>5600</v>
      </c>
    </row>
    <row r="306" spans="1:89" ht="20.399999999999999" x14ac:dyDescent="0.3">
      <c r="B306" s="129">
        <v>213</v>
      </c>
      <c r="C306" s="192">
        <v>355011</v>
      </c>
      <c r="D306" s="192">
        <v>35510001</v>
      </c>
      <c r="E306" s="393" t="s">
        <v>314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si="588"/>
        <v>3</v>
      </c>
      <c r="L306" s="156" t="s">
        <v>274</v>
      </c>
      <c r="M306" s="104">
        <v>0</v>
      </c>
      <c r="N306" s="262">
        <f t="shared" si="570"/>
        <v>1647.2</v>
      </c>
      <c r="O306" s="233">
        <v>1647.2</v>
      </c>
      <c r="P306" s="110">
        <f t="shared" si="521"/>
        <v>4941.6000000000004</v>
      </c>
      <c r="Q306" s="112" t="s">
        <v>139</v>
      </c>
      <c r="R306" s="113">
        <f t="shared" si="522"/>
        <v>0</v>
      </c>
      <c r="S306" s="114">
        <f t="shared" si="523"/>
        <v>0</v>
      </c>
      <c r="T306" s="113">
        <f t="shared" si="524"/>
        <v>1</v>
      </c>
      <c r="U306" s="115">
        <f t="shared" si="525"/>
        <v>1647.2</v>
      </c>
      <c r="V306" s="113">
        <f t="shared" si="526"/>
        <v>1</v>
      </c>
      <c r="W306" s="115">
        <f t="shared" si="527"/>
        <v>1647.2</v>
      </c>
      <c r="X306" s="113">
        <f t="shared" si="528"/>
        <v>1</v>
      </c>
      <c r="Y306" s="115">
        <f t="shared" si="529"/>
        <v>1647.2</v>
      </c>
      <c r="Z306" s="116">
        <f t="shared" si="530"/>
        <v>4941.6000000000004</v>
      </c>
      <c r="AA306" s="117" t="b">
        <f t="shared" si="531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21">
        <v>0</v>
      </c>
      <c r="AI306" s="164">
        <f t="shared" si="532"/>
        <v>0</v>
      </c>
      <c r="AJ306" s="21">
        <v>0</v>
      </c>
      <c r="AK306" s="164">
        <f t="shared" si="533"/>
        <v>0</v>
      </c>
      <c r="AL306" s="21">
        <v>0</v>
      </c>
      <c r="AM306" s="164">
        <f t="shared" si="534"/>
        <v>0</v>
      </c>
      <c r="AN306" s="21">
        <v>0</v>
      </c>
      <c r="AO306" s="164">
        <f t="shared" si="535"/>
        <v>0</v>
      </c>
      <c r="AP306" s="21">
        <v>1</v>
      </c>
      <c r="AQ306" s="164">
        <f t="shared" si="536"/>
        <v>1647.2</v>
      </c>
      <c r="AR306" s="21">
        <v>0</v>
      </c>
      <c r="AS306" s="164">
        <f t="shared" si="537"/>
        <v>0</v>
      </c>
      <c r="AT306" s="21">
        <v>0</v>
      </c>
      <c r="AU306" s="164">
        <f t="shared" si="538"/>
        <v>0</v>
      </c>
      <c r="AV306" s="21">
        <v>1</v>
      </c>
      <c r="AW306" s="164">
        <f t="shared" si="539"/>
        <v>1647.2</v>
      </c>
      <c r="AX306" s="21">
        <v>0</v>
      </c>
      <c r="AY306" s="164">
        <f t="shared" si="540"/>
        <v>0</v>
      </c>
      <c r="AZ306" s="21">
        <v>0</v>
      </c>
      <c r="BA306" s="164">
        <f t="shared" si="541"/>
        <v>0</v>
      </c>
      <c r="BB306" s="21">
        <v>1</v>
      </c>
      <c r="BC306" s="164">
        <f t="shared" si="542"/>
        <v>1647.2</v>
      </c>
      <c r="BD306" s="21">
        <v>0</v>
      </c>
      <c r="BE306" s="164">
        <f t="shared" si="543"/>
        <v>0</v>
      </c>
      <c r="BF306" s="253">
        <f t="shared" si="544"/>
        <v>4941.6000000000004</v>
      </c>
      <c r="BG306" s="253">
        <f t="shared" si="545"/>
        <v>4941.6000000000004</v>
      </c>
      <c r="BH306" s="10" t="b">
        <f t="shared" si="546"/>
        <v>1</v>
      </c>
      <c r="BI306" s="253">
        <f t="shared" si="547"/>
        <v>0</v>
      </c>
      <c r="BJ306" s="250">
        <f t="shared" si="549"/>
        <v>35510001</v>
      </c>
      <c r="BK306" s="251">
        <v>348</v>
      </c>
      <c r="BL306" s="251">
        <v>5</v>
      </c>
      <c r="BM306" s="252">
        <f t="shared" si="550"/>
        <v>0</v>
      </c>
      <c r="BN306" s="252">
        <f t="shared" si="551"/>
        <v>1</v>
      </c>
      <c r="BO306" s="252">
        <f t="shared" si="552"/>
        <v>1</v>
      </c>
      <c r="BP306" s="252">
        <f t="shared" si="553"/>
        <v>1</v>
      </c>
      <c r="BQ306" s="254">
        <f t="shared" si="554"/>
        <v>1647.2</v>
      </c>
      <c r="BR306">
        <f t="shared" si="548"/>
        <v>0</v>
      </c>
      <c r="BS306">
        <v>0</v>
      </c>
      <c r="BT306">
        <v>1</v>
      </c>
      <c r="BU306" t="s">
        <v>139</v>
      </c>
      <c r="BV306" t="str">
        <f t="shared" si="555"/>
        <v>0</v>
      </c>
      <c r="BW306" t="str">
        <f t="shared" si="556"/>
        <v>0</v>
      </c>
      <c r="BX306" t="str">
        <f t="shared" si="557"/>
        <v>1</v>
      </c>
      <c r="BY306" t="s">
        <v>23</v>
      </c>
      <c r="BZ306" s="253">
        <f t="shared" si="558"/>
        <v>0</v>
      </c>
      <c r="CA306" s="253">
        <f t="shared" si="559"/>
        <v>0</v>
      </c>
      <c r="CB306" s="253">
        <f t="shared" si="560"/>
        <v>0</v>
      </c>
      <c r="CC306" s="253">
        <f t="shared" si="561"/>
        <v>0</v>
      </c>
      <c r="CD306" s="253">
        <f t="shared" si="562"/>
        <v>1647.2</v>
      </c>
      <c r="CE306" s="253">
        <f t="shared" si="563"/>
        <v>0</v>
      </c>
      <c r="CF306" s="253">
        <f t="shared" si="564"/>
        <v>0</v>
      </c>
      <c r="CG306" s="253">
        <f t="shared" si="565"/>
        <v>1647.2</v>
      </c>
      <c r="CH306" s="253">
        <f t="shared" si="566"/>
        <v>0</v>
      </c>
      <c r="CI306" s="253">
        <f t="shared" si="567"/>
        <v>0</v>
      </c>
      <c r="CJ306" s="253">
        <f t="shared" si="568"/>
        <v>1647.2</v>
      </c>
      <c r="CK306" s="253">
        <f t="shared" si="569"/>
        <v>0</v>
      </c>
    </row>
    <row r="307" spans="1:89" s="165" customFormat="1" ht="20.399999999999999" x14ac:dyDescent="0.3">
      <c r="A307"/>
      <c r="B307" s="129">
        <v>214</v>
      </c>
      <c r="C307" s="192">
        <v>355011</v>
      </c>
      <c r="D307" s="192">
        <v>35510001</v>
      </c>
      <c r="E307" s="393" t="s">
        <v>390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588"/>
        <v>2</v>
      </c>
      <c r="L307" s="156" t="s">
        <v>274</v>
      </c>
      <c r="M307" s="104">
        <v>0</v>
      </c>
      <c r="N307" s="262">
        <f t="shared" si="570"/>
        <v>1334</v>
      </c>
      <c r="O307" s="233">
        <v>1334</v>
      </c>
      <c r="P307" s="110">
        <f t="shared" si="521"/>
        <v>2668</v>
      </c>
      <c r="Q307" s="112" t="s">
        <v>139</v>
      </c>
      <c r="R307" s="113">
        <f t="shared" si="522"/>
        <v>0</v>
      </c>
      <c r="S307" s="114">
        <f t="shared" si="523"/>
        <v>0</v>
      </c>
      <c r="T307" s="113">
        <f t="shared" si="524"/>
        <v>0</v>
      </c>
      <c r="U307" s="115">
        <f t="shared" si="525"/>
        <v>0</v>
      </c>
      <c r="V307" s="113">
        <f t="shared" si="526"/>
        <v>1</v>
      </c>
      <c r="W307" s="115">
        <f t="shared" si="527"/>
        <v>1334</v>
      </c>
      <c r="X307" s="113">
        <f t="shared" si="528"/>
        <v>1</v>
      </c>
      <c r="Y307" s="115">
        <f t="shared" si="529"/>
        <v>1334</v>
      </c>
      <c r="Z307" s="116">
        <f t="shared" si="530"/>
        <v>2668</v>
      </c>
      <c r="AA307" s="117" t="b">
        <f t="shared" si="531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21">
        <v>0</v>
      </c>
      <c r="AI307" s="164">
        <f t="shared" si="532"/>
        <v>0</v>
      </c>
      <c r="AJ307" s="21">
        <v>0</v>
      </c>
      <c r="AK307" s="164">
        <f t="shared" si="533"/>
        <v>0</v>
      </c>
      <c r="AL307" s="21">
        <v>0</v>
      </c>
      <c r="AM307" s="164">
        <f t="shared" si="534"/>
        <v>0</v>
      </c>
      <c r="AN307" s="21">
        <v>0</v>
      </c>
      <c r="AO307" s="164">
        <f t="shared" si="535"/>
        <v>0</v>
      </c>
      <c r="AP307" s="21">
        <v>0</v>
      </c>
      <c r="AQ307" s="164">
        <f t="shared" si="536"/>
        <v>0</v>
      </c>
      <c r="AR307" s="21">
        <v>0</v>
      </c>
      <c r="AS307" s="164">
        <f t="shared" si="537"/>
        <v>0</v>
      </c>
      <c r="AT307" s="21">
        <v>1</v>
      </c>
      <c r="AU307" s="164">
        <f t="shared" si="538"/>
        <v>1334</v>
      </c>
      <c r="AV307" s="21">
        <v>0</v>
      </c>
      <c r="AW307" s="164">
        <f t="shared" si="539"/>
        <v>0</v>
      </c>
      <c r="AX307" s="21">
        <v>0</v>
      </c>
      <c r="AY307" s="164">
        <f t="shared" si="540"/>
        <v>0</v>
      </c>
      <c r="AZ307" s="21">
        <v>1</v>
      </c>
      <c r="BA307" s="164">
        <f t="shared" si="541"/>
        <v>1334</v>
      </c>
      <c r="BB307" s="21">
        <v>0</v>
      </c>
      <c r="BC307" s="164">
        <f t="shared" si="542"/>
        <v>0</v>
      </c>
      <c r="BD307" s="21">
        <v>0</v>
      </c>
      <c r="BE307" s="164">
        <f t="shared" si="543"/>
        <v>0</v>
      </c>
      <c r="BF307" s="253">
        <f t="shared" si="544"/>
        <v>2668</v>
      </c>
      <c r="BG307" s="253">
        <f t="shared" si="545"/>
        <v>2668</v>
      </c>
      <c r="BH307" s="10" t="b">
        <f t="shared" si="546"/>
        <v>1</v>
      </c>
      <c r="BI307" s="253">
        <f t="shared" si="547"/>
        <v>0</v>
      </c>
      <c r="BJ307" s="250">
        <f t="shared" si="549"/>
        <v>35510001</v>
      </c>
      <c r="BK307" s="251">
        <v>348</v>
      </c>
      <c r="BL307" s="251">
        <v>5</v>
      </c>
      <c r="BM307" s="252">
        <f t="shared" si="550"/>
        <v>0</v>
      </c>
      <c r="BN307" s="252">
        <f t="shared" si="551"/>
        <v>0</v>
      </c>
      <c r="BO307" s="252">
        <f t="shared" si="552"/>
        <v>1</v>
      </c>
      <c r="BP307" s="252">
        <f t="shared" si="553"/>
        <v>1</v>
      </c>
      <c r="BQ307" s="254">
        <f t="shared" si="554"/>
        <v>1334</v>
      </c>
      <c r="BR307">
        <f t="shared" si="548"/>
        <v>0</v>
      </c>
      <c r="BS307">
        <v>0</v>
      </c>
      <c r="BT307">
        <v>1</v>
      </c>
      <c r="BU307" t="s">
        <v>139</v>
      </c>
      <c r="BV307" t="str">
        <f t="shared" si="555"/>
        <v>0</v>
      </c>
      <c r="BW307" t="str">
        <f t="shared" si="556"/>
        <v>0</v>
      </c>
      <c r="BX307" t="str">
        <f t="shared" si="557"/>
        <v>1</v>
      </c>
      <c r="BY307" t="s">
        <v>23</v>
      </c>
      <c r="BZ307" s="253">
        <f t="shared" si="558"/>
        <v>0</v>
      </c>
      <c r="CA307" s="253">
        <f t="shared" si="559"/>
        <v>0</v>
      </c>
      <c r="CB307" s="253">
        <f t="shared" si="560"/>
        <v>0</v>
      </c>
      <c r="CC307" s="253">
        <f t="shared" si="561"/>
        <v>0</v>
      </c>
      <c r="CD307" s="253">
        <f t="shared" si="562"/>
        <v>0</v>
      </c>
      <c r="CE307" s="253">
        <f t="shared" si="563"/>
        <v>0</v>
      </c>
      <c r="CF307" s="253">
        <f t="shared" si="564"/>
        <v>1334</v>
      </c>
      <c r="CG307" s="253">
        <f t="shared" si="565"/>
        <v>0</v>
      </c>
      <c r="CH307" s="253">
        <f t="shared" si="566"/>
        <v>0</v>
      </c>
      <c r="CI307" s="253">
        <f t="shared" si="567"/>
        <v>1334</v>
      </c>
      <c r="CJ307" s="253">
        <f t="shared" si="568"/>
        <v>0</v>
      </c>
      <c r="CK307" s="253">
        <f t="shared" si="569"/>
        <v>0</v>
      </c>
    </row>
    <row r="308" spans="1:89" ht="20.399999999999999" x14ac:dyDescent="0.3">
      <c r="B308" s="129">
        <v>215</v>
      </c>
      <c r="C308" s="192">
        <v>355011</v>
      </c>
      <c r="D308" s="192">
        <v>35510001</v>
      </c>
      <c r="E308" s="393" t="s">
        <v>391</v>
      </c>
      <c r="F308" s="108" t="s">
        <v>344</v>
      </c>
      <c r="G308" s="108" t="s">
        <v>345</v>
      </c>
      <c r="H308" s="109" t="s">
        <v>18</v>
      </c>
      <c r="I308" s="130"/>
      <c r="J308" s="109" t="s">
        <v>19</v>
      </c>
      <c r="K308" s="111">
        <f t="shared" si="588"/>
        <v>2</v>
      </c>
      <c r="L308" s="156" t="s">
        <v>274</v>
      </c>
      <c r="M308" s="104">
        <v>0</v>
      </c>
      <c r="N308" s="262">
        <f t="shared" si="570"/>
        <v>1421</v>
      </c>
      <c r="O308" s="233">
        <v>1421</v>
      </c>
      <c r="P308" s="110">
        <f t="shared" si="521"/>
        <v>2842</v>
      </c>
      <c r="Q308" s="112" t="s">
        <v>139</v>
      </c>
      <c r="R308" s="113">
        <f t="shared" si="522"/>
        <v>0</v>
      </c>
      <c r="S308" s="114">
        <f t="shared" si="523"/>
        <v>0</v>
      </c>
      <c r="T308" s="113">
        <f t="shared" si="524"/>
        <v>0</v>
      </c>
      <c r="U308" s="115">
        <f t="shared" si="525"/>
        <v>0</v>
      </c>
      <c r="V308" s="113">
        <f t="shared" si="526"/>
        <v>1</v>
      </c>
      <c r="W308" s="115">
        <f t="shared" si="527"/>
        <v>1421</v>
      </c>
      <c r="X308" s="113">
        <f t="shared" si="528"/>
        <v>1</v>
      </c>
      <c r="Y308" s="115">
        <f t="shared" si="529"/>
        <v>1421</v>
      </c>
      <c r="Z308" s="116">
        <f t="shared" si="530"/>
        <v>2842</v>
      </c>
      <c r="AA308" s="117" t="b">
        <f t="shared" si="531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21">
        <v>0</v>
      </c>
      <c r="AI308" s="164">
        <f t="shared" si="532"/>
        <v>0</v>
      </c>
      <c r="AJ308" s="21">
        <v>0</v>
      </c>
      <c r="AK308" s="164">
        <f t="shared" si="533"/>
        <v>0</v>
      </c>
      <c r="AL308" s="21">
        <v>0</v>
      </c>
      <c r="AM308" s="164">
        <f t="shared" si="534"/>
        <v>0</v>
      </c>
      <c r="AN308" s="21">
        <v>0</v>
      </c>
      <c r="AO308" s="164">
        <f t="shared" si="535"/>
        <v>0</v>
      </c>
      <c r="AP308" s="21">
        <v>0</v>
      </c>
      <c r="AQ308" s="164">
        <f t="shared" si="536"/>
        <v>0</v>
      </c>
      <c r="AR308" s="21">
        <v>0</v>
      </c>
      <c r="AS308" s="164">
        <f t="shared" si="537"/>
        <v>0</v>
      </c>
      <c r="AT308" s="21">
        <v>1</v>
      </c>
      <c r="AU308" s="164">
        <f t="shared" si="538"/>
        <v>1421</v>
      </c>
      <c r="AV308" s="21">
        <v>0</v>
      </c>
      <c r="AW308" s="164">
        <f t="shared" si="539"/>
        <v>0</v>
      </c>
      <c r="AX308" s="21">
        <v>0</v>
      </c>
      <c r="AY308" s="164">
        <f t="shared" si="540"/>
        <v>0</v>
      </c>
      <c r="AZ308" s="21">
        <v>1</v>
      </c>
      <c r="BA308" s="164">
        <f t="shared" si="541"/>
        <v>1421</v>
      </c>
      <c r="BB308" s="21">
        <v>0</v>
      </c>
      <c r="BC308" s="164">
        <f t="shared" si="542"/>
        <v>0</v>
      </c>
      <c r="BD308" s="21">
        <v>0</v>
      </c>
      <c r="BE308" s="164">
        <f t="shared" si="543"/>
        <v>0</v>
      </c>
      <c r="BF308" s="253">
        <f t="shared" si="544"/>
        <v>2842</v>
      </c>
      <c r="BG308" s="253">
        <f t="shared" si="545"/>
        <v>2842</v>
      </c>
      <c r="BH308" s="10" t="b">
        <f t="shared" si="546"/>
        <v>1</v>
      </c>
      <c r="BI308" s="253">
        <f t="shared" si="547"/>
        <v>0</v>
      </c>
      <c r="BJ308" s="250">
        <f t="shared" si="549"/>
        <v>35510001</v>
      </c>
      <c r="BK308" s="251">
        <v>348</v>
      </c>
      <c r="BL308" s="251">
        <v>5</v>
      </c>
      <c r="BM308" s="252">
        <f t="shared" si="550"/>
        <v>0</v>
      </c>
      <c r="BN308" s="252">
        <f t="shared" si="551"/>
        <v>0</v>
      </c>
      <c r="BO308" s="252">
        <f t="shared" si="552"/>
        <v>1</v>
      </c>
      <c r="BP308" s="252">
        <f t="shared" si="553"/>
        <v>1</v>
      </c>
      <c r="BQ308" s="254">
        <f t="shared" si="554"/>
        <v>1421</v>
      </c>
      <c r="BR308">
        <f t="shared" si="548"/>
        <v>0</v>
      </c>
      <c r="BS308">
        <v>0</v>
      </c>
      <c r="BT308">
        <v>1</v>
      </c>
      <c r="BU308" t="s">
        <v>139</v>
      </c>
      <c r="BV308" t="str">
        <f t="shared" si="555"/>
        <v>0</v>
      </c>
      <c r="BW308" t="str">
        <f t="shared" si="556"/>
        <v>0</v>
      </c>
      <c r="BX308" t="str">
        <f t="shared" si="557"/>
        <v>1</v>
      </c>
      <c r="BY308" t="s">
        <v>23</v>
      </c>
      <c r="BZ308" s="253">
        <f t="shared" si="558"/>
        <v>0</v>
      </c>
      <c r="CA308" s="253">
        <f t="shared" si="559"/>
        <v>0</v>
      </c>
      <c r="CB308" s="253">
        <f t="shared" si="560"/>
        <v>0</v>
      </c>
      <c r="CC308" s="253">
        <f t="shared" si="561"/>
        <v>0</v>
      </c>
      <c r="CD308" s="253">
        <f t="shared" si="562"/>
        <v>0</v>
      </c>
      <c r="CE308" s="253">
        <f t="shared" si="563"/>
        <v>0</v>
      </c>
      <c r="CF308" s="253">
        <f t="shared" si="564"/>
        <v>1421</v>
      </c>
      <c r="CG308" s="253">
        <f t="shared" si="565"/>
        <v>0</v>
      </c>
      <c r="CH308" s="253">
        <f t="shared" si="566"/>
        <v>0</v>
      </c>
      <c r="CI308" s="253">
        <f t="shared" si="567"/>
        <v>1421</v>
      </c>
      <c r="CJ308" s="253">
        <f t="shared" si="568"/>
        <v>0</v>
      </c>
      <c r="CK308" s="253">
        <f t="shared" si="569"/>
        <v>0</v>
      </c>
    </row>
    <row r="309" spans="1:89" s="165" customFormat="1" ht="20.399999999999999" x14ac:dyDescent="0.3">
      <c r="A309"/>
      <c r="B309" s="129">
        <v>216</v>
      </c>
      <c r="C309" s="192">
        <v>355011</v>
      </c>
      <c r="D309" s="192">
        <v>35510001</v>
      </c>
      <c r="E309" s="393" t="s">
        <v>316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si="588"/>
        <v>4</v>
      </c>
      <c r="L309" s="156" t="s">
        <v>274</v>
      </c>
      <c r="M309" s="104">
        <v>0</v>
      </c>
      <c r="N309" s="262">
        <f t="shared" si="570"/>
        <v>2900</v>
      </c>
      <c r="O309" s="233">
        <v>2900</v>
      </c>
      <c r="P309" s="110">
        <f t="shared" si="521"/>
        <v>11600</v>
      </c>
      <c r="Q309" s="112" t="s">
        <v>139</v>
      </c>
      <c r="R309" s="113">
        <f t="shared" si="522"/>
        <v>1</v>
      </c>
      <c r="S309" s="114">
        <f t="shared" si="523"/>
        <v>2900</v>
      </c>
      <c r="T309" s="113">
        <f t="shared" si="524"/>
        <v>1</v>
      </c>
      <c r="U309" s="115">
        <f t="shared" si="525"/>
        <v>2900</v>
      </c>
      <c r="V309" s="113">
        <f t="shared" si="526"/>
        <v>1</v>
      </c>
      <c r="W309" s="115">
        <f t="shared" si="527"/>
        <v>2900</v>
      </c>
      <c r="X309" s="113">
        <f t="shared" si="528"/>
        <v>1</v>
      </c>
      <c r="Y309" s="115">
        <f t="shared" si="529"/>
        <v>2900</v>
      </c>
      <c r="Z309" s="116">
        <f t="shared" si="530"/>
        <v>11600</v>
      </c>
      <c r="AA309" s="117" t="b">
        <f t="shared" si="531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21">
        <v>0</v>
      </c>
      <c r="AI309" s="164">
        <f t="shared" si="532"/>
        <v>0</v>
      </c>
      <c r="AJ309" s="21">
        <v>0</v>
      </c>
      <c r="AK309" s="164">
        <f t="shared" si="533"/>
        <v>0</v>
      </c>
      <c r="AL309" s="21">
        <v>1</v>
      </c>
      <c r="AM309" s="164">
        <f t="shared" si="534"/>
        <v>2900</v>
      </c>
      <c r="AN309" s="21">
        <v>0</v>
      </c>
      <c r="AO309" s="164">
        <f t="shared" si="535"/>
        <v>0</v>
      </c>
      <c r="AP309" s="21">
        <v>0</v>
      </c>
      <c r="AQ309" s="164">
        <f t="shared" si="536"/>
        <v>0</v>
      </c>
      <c r="AR309" s="21">
        <v>1</v>
      </c>
      <c r="AS309" s="164">
        <f t="shared" si="537"/>
        <v>2900</v>
      </c>
      <c r="AT309" s="21">
        <v>0</v>
      </c>
      <c r="AU309" s="164">
        <f t="shared" si="538"/>
        <v>0</v>
      </c>
      <c r="AV309" s="21">
        <v>0</v>
      </c>
      <c r="AW309" s="164">
        <f t="shared" si="539"/>
        <v>0</v>
      </c>
      <c r="AX309" s="21">
        <v>1</v>
      </c>
      <c r="AY309" s="164">
        <f t="shared" si="540"/>
        <v>2900</v>
      </c>
      <c r="AZ309" s="21">
        <v>0</v>
      </c>
      <c r="BA309" s="164">
        <f t="shared" si="541"/>
        <v>0</v>
      </c>
      <c r="BB309" s="21">
        <v>0</v>
      </c>
      <c r="BC309" s="164">
        <f t="shared" si="542"/>
        <v>0</v>
      </c>
      <c r="BD309" s="21">
        <v>1</v>
      </c>
      <c r="BE309" s="164">
        <f t="shared" si="543"/>
        <v>2900</v>
      </c>
      <c r="BF309" s="253">
        <f t="shared" si="544"/>
        <v>11600</v>
      </c>
      <c r="BG309" s="253">
        <f t="shared" si="545"/>
        <v>11600</v>
      </c>
      <c r="BH309" s="10" t="b">
        <f t="shared" si="546"/>
        <v>1</v>
      </c>
      <c r="BI309" s="253">
        <f t="shared" si="547"/>
        <v>0</v>
      </c>
      <c r="BJ309" s="250">
        <f t="shared" si="549"/>
        <v>35510001</v>
      </c>
      <c r="BK309" s="251">
        <v>348</v>
      </c>
      <c r="BL309" s="251">
        <v>5</v>
      </c>
      <c r="BM309" s="252">
        <f t="shared" si="550"/>
        <v>1</v>
      </c>
      <c r="BN309" s="252">
        <f t="shared" si="551"/>
        <v>1</v>
      </c>
      <c r="BO309" s="252">
        <f t="shared" si="552"/>
        <v>1</v>
      </c>
      <c r="BP309" s="252">
        <f t="shared" si="553"/>
        <v>1</v>
      </c>
      <c r="BQ309" s="254">
        <f t="shared" si="554"/>
        <v>2900</v>
      </c>
      <c r="BR309">
        <f t="shared" si="548"/>
        <v>0</v>
      </c>
      <c r="BS309">
        <v>0</v>
      </c>
      <c r="BT309">
        <v>1</v>
      </c>
      <c r="BU309" t="s">
        <v>139</v>
      </c>
      <c r="BV309" t="str">
        <f t="shared" si="555"/>
        <v>0</v>
      </c>
      <c r="BW309" t="str">
        <f t="shared" si="556"/>
        <v>0</v>
      </c>
      <c r="BX309" t="str">
        <f t="shared" si="557"/>
        <v>1</v>
      </c>
      <c r="BY309" t="s">
        <v>23</v>
      </c>
      <c r="BZ309" s="253">
        <f t="shared" si="558"/>
        <v>0</v>
      </c>
      <c r="CA309" s="253">
        <f t="shared" si="559"/>
        <v>0</v>
      </c>
      <c r="CB309" s="253">
        <f t="shared" si="560"/>
        <v>2900</v>
      </c>
      <c r="CC309" s="253">
        <f t="shared" si="561"/>
        <v>0</v>
      </c>
      <c r="CD309" s="253">
        <f t="shared" si="562"/>
        <v>0</v>
      </c>
      <c r="CE309" s="253">
        <f t="shared" si="563"/>
        <v>2900</v>
      </c>
      <c r="CF309" s="253">
        <f t="shared" si="564"/>
        <v>0</v>
      </c>
      <c r="CG309" s="253">
        <f t="shared" si="565"/>
        <v>0</v>
      </c>
      <c r="CH309" s="253">
        <f t="shared" si="566"/>
        <v>2900</v>
      </c>
      <c r="CI309" s="253">
        <f t="shared" si="567"/>
        <v>0</v>
      </c>
      <c r="CJ309" s="253">
        <f t="shared" si="568"/>
        <v>0</v>
      </c>
      <c r="CK309" s="253">
        <f t="shared" si="569"/>
        <v>2900</v>
      </c>
    </row>
    <row r="310" spans="1:89" ht="20.399999999999999" x14ac:dyDescent="0.3">
      <c r="B310" s="129">
        <v>217</v>
      </c>
      <c r="C310" s="192">
        <v>355011</v>
      </c>
      <c r="D310" s="192">
        <v>35510001</v>
      </c>
      <c r="E310" s="393" t="s">
        <v>317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588"/>
        <v>2</v>
      </c>
      <c r="L310" s="156" t="s">
        <v>274</v>
      </c>
      <c r="M310" s="104">
        <v>0</v>
      </c>
      <c r="N310" s="262">
        <f t="shared" si="570"/>
        <v>4616.8</v>
      </c>
      <c r="O310" s="233">
        <v>4616.8</v>
      </c>
      <c r="P310" s="110">
        <f t="shared" si="521"/>
        <v>9233.6</v>
      </c>
      <c r="Q310" s="112" t="s">
        <v>139</v>
      </c>
      <c r="R310" s="113">
        <f t="shared" si="522"/>
        <v>0</v>
      </c>
      <c r="S310" s="114">
        <f t="shared" si="523"/>
        <v>0</v>
      </c>
      <c r="T310" s="113">
        <f t="shared" si="524"/>
        <v>0</v>
      </c>
      <c r="U310" s="115">
        <f t="shared" si="525"/>
        <v>0</v>
      </c>
      <c r="V310" s="113">
        <f t="shared" si="526"/>
        <v>1</v>
      </c>
      <c r="W310" s="115">
        <f t="shared" si="527"/>
        <v>4616.8</v>
      </c>
      <c r="X310" s="113">
        <f t="shared" si="528"/>
        <v>1</v>
      </c>
      <c r="Y310" s="115">
        <f t="shared" si="529"/>
        <v>4616.8</v>
      </c>
      <c r="Z310" s="116">
        <f t="shared" si="530"/>
        <v>9233.6</v>
      </c>
      <c r="AA310" s="117" t="b">
        <f t="shared" si="531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1">
        <v>0</v>
      </c>
      <c r="AI310" s="164">
        <f t="shared" si="532"/>
        <v>0</v>
      </c>
      <c r="AJ310" s="21">
        <v>0</v>
      </c>
      <c r="AK310" s="164">
        <f t="shared" si="533"/>
        <v>0</v>
      </c>
      <c r="AL310" s="21">
        <v>0</v>
      </c>
      <c r="AM310" s="164">
        <f t="shared" si="534"/>
        <v>0</v>
      </c>
      <c r="AN310" s="21">
        <v>0</v>
      </c>
      <c r="AO310" s="164">
        <f t="shared" si="535"/>
        <v>0</v>
      </c>
      <c r="AP310" s="21">
        <v>0</v>
      </c>
      <c r="AQ310" s="164">
        <f t="shared" si="536"/>
        <v>0</v>
      </c>
      <c r="AR310" s="21">
        <v>0</v>
      </c>
      <c r="AS310" s="164">
        <f t="shared" si="537"/>
        <v>0</v>
      </c>
      <c r="AT310" s="21">
        <v>1</v>
      </c>
      <c r="AU310" s="164">
        <f t="shared" si="538"/>
        <v>4616.8</v>
      </c>
      <c r="AV310" s="21">
        <v>0</v>
      </c>
      <c r="AW310" s="164">
        <f t="shared" si="539"/>
        <v>0</v>
      </c>
      <c r="AX310" s="21">
        <v>0</v>
      </c>
      <c r="AY310" s="164">
        <f t="shared" si="540"/>
        <v>0</v>
      </c>
      <c r="AZ310" s="21">
        <v>1</v>
      </c>
      <c r="BA310" s="164">
        <f t="shared" si="541"/>
        <v>4616.8</v>
      </c>
      <c r="BB310" s="21">
        <v>0</v>
      </c>
      <c r="BC310" s="164">
        <f t="shared" si="542"/>
        <v>0</v>
      </c>
      <c r="BD310" s="21">
        <v>0</v>
      </c>
      <c r="BE310" s="164">
        <f t="shared" si="543"/>
        <v>0</v>
      </c>
      <c r="BF310" s="253">
        <f t="shared" si="544"/>
        <v>9233.6</v>
      </c>
      <c r="BG310" s="253">
        <f t="shared" si="545"/>
        <v>9233.6</v>
      </c>
      <c r="BH310" s="10" t="b">
        <f t="shared" si="546"/>
        <v>1</v>
      </c>
      <c r="BI310" s="253">
        <f t="shared" si="547"/>
        <v>0</v>
      </c>
      <c r="BJ310" s="250">
        <f t="shared" si="549"/>
        <v>35510001</v>
      </c>
      <c r="BK310" s="251">
        <v>348</v>
      </c>
      <c r="BL310" s="251">
        <v>5</v>
      </c>
      <c r="BM310" s="252">
        <f t="shared" si="550"/>
        <v>0</v>
      </c>
      <c r="BN310" s="252">
        <f t="shared" si="551"/>
        <v>0</v>
      </c>
      <c r="BO310" s="252">
        <f t="shared" si="552"/>
        <v>1</v>
      </c>
      <c r="BP310" s="252">
        <f t="shared" si="553"/>
        <v>1</v>
      </c>
      <c r="BQ310" s="254">
        <f t="shared" si="554"/>
        <v>4616.8</v>
      </c>
      <c r="BR310">
        <f t="shared" si="548"/>
        <v>0</v>
      </c>
      <c r="BS310">
        <v>0</v>
      </c>
      <c r="BT310">
        <v>1</v>
      </c>
      <c r="BU310" t="s">
        <v>139</v>
      </c>
      <c r="BV310" t="str">
        <f t="shared" si="555"/>
        <v>0</v>
      </c>
      <c r="BW310" t="str">
        <f t="shared" si="556"/>
        <v>0</v>
      </c>
      <c r="BX310" t="str">
        <f t="shared" si="557"/>
        <v>1</v>
      </c>
      <c r="BY310" t="s">
        <v>23</v>
      </c>
      <c r="BZ310" s="253">
        <f t="shared" si="558"/>
        <v>0</v>
      </c>
      <c r="CA310" s="253">
        <f t="shared" si="559"/>
        <v>0</v>
      </c>
      <c r="CB310" s="253">
        <f t="shared" si="560"/>
        <v>0</v>
      </c>
      <c r="CC310" s="253">
        <f t="shared" si="561"/>
        <v>0</v>
      </c>
      <c r="CD310" s="253">
        <f t="shared" si="562"/>
        <v>0</v>
      </c>
      <c r="CE310" s="253">
        <f t="shared" si="563"/>
        <v>0</v>
      </c>
      <c r="CF310" s="253">
        <f t="shared" si="564"/>
        <v>4616.8</v>
      </c>
      <c r="CG310" s="253">
        <f t="shared" si="565"/>
        <v>0</v>
      </c>
      <c r="CH310" s="253">
        <f t="shared" si="566"/>
        <v>0</v>
      </c>
      <c r="CI310" s="253">
        <f t="shared" si="567"/>
        <v>4616.8</v>
      </c>
      <c r="CJ310" s="253">
        <f t="shared" si="568"/>
        <v>0</v>
      </c>
      <c r="CK310" s="253">
        <f t="shared" si="569"/>
        <v>0</v>
      </c>
    </row>
    <row r="311" spans="1:89" s="165" customFormat="1" ht="20.399999999999999" x14ac:dyDescent="0.3">
      <c r="A311"/>
      <c r="B311" s="129">
        <v>218</v>
      </c>
      <c r="C311" s="192">
        <v>355011</v>
      </c>
      <c r="D311" s="192">
        <v>35510001</v>
      </c>
      <c r="E311" s="393" t="s">
        <v>318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588"/>
        <v>0</v>
      </c>
      <c r="L311" s="156" t="s">
        <v>274</v>
      </c>
      <c r="M311" s="104">
        <v>0</v>
      </c>
      <c r="N311" s="262">
        <f t="shared" si="570"/>
        <v>3300</v>
      </c>
      <c r="O311" s="106">
        <v>3300</v>
      </c>
      <c r="P311" s="110">
        <f t="shared" si="521"/>
        <v>0</v>
      </c>
      <c r="Q311" s="112" t="s">
        <v>139</v>
      </c>
      <c r="R311" s="113">
        <f t="shared" si="522"/>
        <v>0</v>
      </c>
      <c r="S311" s="114">
        <f t="shared" si="523"/>
        <v>0</v>
      </c>
      <c r="T311" s="113">
        <f t="shared" si="524"/>
        <v>0</v>
      </c>
      <c r="U311" s="115">
        <f t="shared" si="525"/>
        <v>0</v>
      </c>
      <c r="V311" s="113">
        <f t="shared" si="526"/>
        <v>0</v>
      </c>
      <c r="W311" s="115">
        <f t="shared" si="527"/>
        <v>0</v>
      </c>
      <c r="X311" s="113">
        <f t="shared" si="528"/>
        <v>0</v>
      </c>
      <c r="Y311" s="115">
        <f t="shared" si="529"/>
        <v>0</v>
      </c>
      <c r="Z311" s="116">
        <f t="shared" si="530"/>
        <v>0</v>
      </c>
      <c r="AA311" s="117" t="b">
        <f t="shared" si="531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532"/>
        <v>0</v>
      </c>
      <c r="AJ311" s="21">
        <v>0</v>
      </c>
      <c r="AK311" s="164">
        <f t="shared" si="533"/>
        <v>0</v>
      </c>
      <c r="AL311" s="21">
        <v>0</v>
      </c>
      <c r="AM311" s="164">
        <f t="shared" si="534"/>
        <v>0</v>
      </c>
      <c r="AN311" s="21">
        <v>0</v>
      </c>
      <c r="AO311" s="164">
        <f t="shared" si="535"/>
        <v>0</v>
      </c>
      <c r="AP311" s="21">
        <v>0</v>
      </c>
      <c r="AQ311" s="164">
        <f t="shared" si="536"/>
        <v>0</v>
      </c>
      <c r="AR311" s="21">
        <v>0</v>
      </c>
      <c r="AS311" s="164">
        <f t="shared" si="537"/>
        <v>0</v>
      </c>
      <c r="AT311" s="21">
        <v>0</v>
      </c>
      <c r="AU311" s="164">
        <f t="shared" si="538"/>
        <v>0</v>
      </c>
      <c r="AV311" s="21">
        <v>0</v>
      </c>
      <c r="AW311" s="164">
        <f t="shared" si="539"/>
        <v>0</v>
      </c>
      <c r="AX311" s="21">
        <v>0</v>
      </c>
      <c r="AY311" s="164">
        <f t="shared" si="540"/>
        <v>0</v>
      </c>
      <c r="AZ311" s="21">
        <v>0</v>
      </c>
      <c r="BA311" s="164">
        <f t="shared" si="541"/>
        <v>0</v>
      </c>
      <c r="BB311" s="21">
        <v>0</v>
      </c>
      <c r="BC311" s="164">
        <f t="shared" si="542"/>
        <v>0</v>
      </c>
      <c r="BD311" s="21">
        <v>0</v>
      </c>
      <c r="BE311" s="164">
        <f t="shared" si="543"/>
        <v>0</v>
      </c>
      <c r="BF311" s="253">
        <f t="shared" si="544"/>
        <v>0</v>
      </c>
      <c r="BG311" s="253">
        <f t="shared" si="545"/>
        <v>0</v>
      </c>
      <c r="BH311" s="10" t="b">
        <f t="shared" si="546"/>
        <v>1</v>
      </c>
      <c r="BI311" s="253">
        <f t="shared" si="547"/>
        <v>0</v>
      </c>
      <c r="BJ311" s="250">
        <f t="shared" si="549"/>
        <v>35510001</v>
      </c>
      <c r="BK311" s="251">
        <v>348</v>
      </c>
      <c r="BL311" s="251">
        <v>5</v>
      </c>
      <c r="BM311" s="252">
        <f t="shared" si="550"/>
        <v>0</v>
      </c>
      <c r="BN311" s="252">
        <f t="shared" si="551"/>
        <v>0</v>
      </c>
      <c r="BO311" s="252">
        <f t="shared" si="552"/>
        <v>0</v>
      </c>
      <c r="BP311" s="252">
        <f t="shared" si="553"/>
        <v>0</v>
      </c>
      <c r="BQ311" s="254">
        <f t="shared" si="554"/>
        <v>3300</v>
      </c>
      <c r="BR311">
        <f t="shared" si="548"/>
        <v>0</v>
      </c>
      <c r="BS311">
        <v>0</v>
      </c>
      <c r="BT311">
        <v>1</v>
      </c>
      <c r="BU311" t="s">
        <v>139</v>
      </c>
      <c r="BV311" t="str">
        <f t="shared" si="555"/>
        <v>0</v>
      </c>
      <c r="BW311" t="str">
        <f t="shared" si="556"/>
        <v>0</v>
      </c>
      <c r="BX311" t="str">
        <f t="shared" si="557"/>
        <v>1</v>
      </c>
      <c r="BY311" t="s">
        <v>23</v>
      </c>
      <c r="BZ311" s="253">
        <f t="shared" si="558"/>
        <v>0</v>
      </c>
      <c r="CA311" s="253">
        <f t="shared" si="559"/>
        <v>0</v>
      </c>
      <c r="CB311" s="253">
        <f t="shared" si="560"/>
        <v>0</v>
      </c>
      <c r="CC311" s="253">
        <f t="shared" si="561"/>
        <v>0</v>
      </c>
      <c r="CD311" s="253">
        <f t="shared" si="562"/>
        <v>0</v>
      </c>
      <c r="CE311" s="253">
        <f t="shared" si="563"/>
        <v>0</v>
      </c>
      <c r="CF311" s="253">
        <f t="shared" si="564"/>
        <v>0</v>
      </c>
      <c r="CG311" s="253">
        <f t="shared" si="565"/>
        <v>0</v>
      </c>
      <c r="CH311" s="253">
        <f t="shared" si="566"/>
        <v>0</v>
      </c>
      <c r="CI311" s="253">
        <f t="shared" si="567"/>
        <v>0</v>
      </c>
      <c r="CJ311" s="253">
        <f t="shared" si="568"/>
        <v>0</v>
      </c>
      <c r="CK311" s="253">
        <f t="shared" si="569"/>
        <v>0</v>
      </c>
    </row>
    <row r="312" spans="1:89" ht="20.399999999999999" x14ac:dyDescent="0.3">
      <c r="B312" s="129">
        <v>219</v>
      </c>
      <c r="C312" s="192">
        <v>355011</v>
      </c>
      <c r="D312" s="192">
        <v>35510001</v>
      </c>
      <c r="E312" s="393" t="s">
        <v>319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588"/>
        <v>2</v>
      </c>
      <c r="L312" s="156" t="s">
        <v>274</v>
      </c>
      <c r="M312" s="104">
        <v>0</v>
      </c>
      <c r="N312" s="262">
        <f t="shared" si="570"/>
        <v>3000</v>
      </c>
      <c r="O312" s="106">
        <v>3000</v>
      </c>
      <c r="P312" s="110">
        <f t="shared" si="521"/>
        <v>6000</v>
      </c>
      <c r="Q312" s="112" t="s">
        <v>139</v>
      </c>
      <c r="R312" s="113">
        <f t="shared" si="522"/>
        <v>0</v>
      </c>
      <c r="S312" s="114">
        <f t="shared" si="523"/>
        <v>0</v>
      </c>
      <c r="T312" s="113">
        <f t="shared" si="524"/>
        <v>0</v>
      </c>
      <c r="U312" s="115">
        <f t="shared" si="525"/>
        <v>0</v>
      </c>
      <c r="V312" s="113">
        <f t="shared" si="526"/>
        <v>1</v>
      </c>
      <c r="W312" s="115">
        <f t="shared" si="527"/>
        <v>3000</v>
      </c>
      <c r="X312" s="113">
        <f t="shared" si="528"/>
        <v>1</v>
      </c>
      <c r="Y312" s="115">
        <f t="shared" si="529"/>
        <v>3000</v>
      </c>
      <c r="Z312" s="116">
        <f t="shared" si="530"/>
        <v>6000</v>
      </c>
      <c r="AA312" s="117" t="b">
        <f t="shared" si="531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532"/>
        <v>0</v>
      </c>
      <c r="AJ312" s="21">
        <v>0</v>
      </c>
      <c r="AK312" s="164">
        <f t="shared" si="533"/>
        <v>0</v>
      </c>
      <c r="AL312" s="21">
        <v>0</v>
      </c>
      <c r="AM312" s="164">
        <f t="shared" si="534"/>
        <v>0</v>
      </c>
      <c r="AN312" s="21">
        <v>0</v>
      </c>
      <c r="AO312" s="164">
        <f t="shared" si="535"/>
        <v>0</v>
      </c>
      <c r="AP312" s="21">
        <v>0</v>
      </c>
      <c r="AQ312" s="164">
        <f t="shared" si="536"/>
        <v>0</v>
      </c>
      <c r="AR312" s="21">
        <v>0</v>
      </c>
      <c r="AS312" s="164">
        <f t="shared" si="537"/>
        <v>0</v>
      </c>
      <c r="AT312" s="21">
        <v>1</v>
      </c>
      <c r="AU312" s="164">
        <f t="shared" si="538"/>
        <v>3000</v>
      </c>
      <c r="AV312" s="21">
        <v>0</v>
      </c>
      <c r="AW312" s="164">
        <f t="shared" si="539"/>
        <v>0</v>
      </c>
      <c r="AX312" s="21">
        <v>0</v>
      </c>
      <c r="AY312" s="164">
        <f t="shared" si="540"/>
        <v>0</v>
      </c>
      <c r="AZ312" s="21">
        <v>1</v>
      </c>
      <c r="BA312" s="164">
        <f t="shared" si="541"/>
        <v>3000</v>
      </c>
      <c r="BB312" s="21">
        <v>0</v>
      </c>
      <c r="BC312" s="164">
        <f t="shared" si="542"/>
        <v>0</v>
      </c>
      <c r="BD312" s="21">
        <v>0</v>
      </c>
      <c r="BE312" s="164">
        <f t="shared" si="543"/>
        <v>0</v>
      </c>
      <c r="BF312" s="253">
        <f t="shared" si="544"/>
        <v>6000</v>
      </c>
      <c r="BG312" s="253">
        <f t="shared" si="545"/>
        <v>6000</v>
      </c>
      <c r="BH312" s="10" t="b">
        <f t="shared" si="546"/>
        <v>1</v>
      </c>
      <c r="BI312" s="253">
        <f t="shared" si="547"/>
        <v>0</v>
      </c>
      <c r="BJ312" s="250">
        <f t="shared" si="549"/>
        <v>35510001</v>
      </c>
      <c r="BK312" s="251">
        <v>348</v>
      </c>
      <c r="BL312" s="251">
        <v>5</v>
      </c>
      <c r="BM312" s="252">
        <f t="shared" si="550"/>
        <v>0</v>
      </c>
      <c r="BN312" s="252">
        <f t="shared" si="551"/>
        <v>0</v>
      </c>
      <c r="BO312" s="252">
        <f t="shared" si="552"/>
        <v>1</v>
      </c>
      <c r="BP312" s="252">
        <f t="shared" si="553"/>
        <v>1</v>
      </c>
      <c r="BQ312" s="254">
        <f t="shared" si="554"/>
        <v>3000</v>
      </c>
      <c r="BR312">
        <f t="shared" si="548"/>
        <v>0</v>
      </c>
      <c r="BS312">
        <v>0</v>
      </c>
      <c r="BT312">
        <v>1</v>
      </c>
      <c r="BU312" t="s">
        <v>139</v>
      </c>
      <c r="BV312" t="str">
        <f t="shared" si="555"/>
        <v>0</v>
      </c>
      <c r="BW312" t="str">
        <f t="shared" si="556"/>
        <v>0</v>
      </c>
      <c r="BX312" t="str">
        <f t="shared" si="557"/>
        <v>1</v>
      </c>
      <c r="BY312" t="s">
        <v>23</v>
      </c>
      <c r="BZ312" s="253">
        <f t="shared" si="558"/>
        <v>0</v>
      </c>
      <c r="CA312" s="253">
        <f t="shared" si="559"/>
        <v>0</v>
      </c>
      <c r="CB312" s="253">
        <f t="shared" si="560"/>
        <v>0</v>
      </c>
      <c r="CC312" s="253">
        <f t="shared" si="561"/>
        <v>0</v>
      </c>
      <c r="CD312" s="253">
        <f t="shared" si="562"/>
        <v>0</v>
      </c>
      <c r="CE312" s="253">
        <f t="shared" si="563"/>
        <v>0</v>
      </c>
      <c r="CF312" s="253">
        <f t="shared" si="564"/>
        <v>3000</v>
      </c>
      <c r="CG312" s="253">
        <f t="shared" si="565"/>
        <v>0</v>
      </c>
      <c r="CH312" s="253">
        <f t="shared" si="566"/>
        <v>0</v>
      </c>
      <c r="CI312" s="253">
        <f t="shared" si="567"/>
        <v>3000</v>
      </c>
      <c r="CJ312" s="253">
        <f t="shared" si="568"/>
        <v>0</v>
      </c>
      <c r="CK312" s="253">
        <f t="shared" si="569"/>
        <v>0</v>
      </c>
    </row>
    <row r="313" spans="1:89" ht="20.399999999999999" x14ac:dyDescent="0.3">
      <c r="A313" s="228"/>
      <c r="B313" s="227">
        <v>220</v>
      </c>
      <c r="C313" s="193">
        <v>355011</v>
      </c>
      <c r="D313" s="193">
        <v>35510001</v>
      </c>
      <c r="E313" s="392" t="s">
        <v>392</v>
      </c>
      <c r="F313" s="229" t="s">
        <v>344</v>
      </c>
      <c r="G313" s="229" t="s">
        <v>345</v>
      </c>
      <c r="H313" s="230" t="s">
        <v>18</v>
      </c>
      <c r="I313" s="231"/>
      <c r="J313" s="230" t="s">
        <v>19</v>
      </c>
      <c r="K313" s="232">
        <v>0</v>
      </c>
      <c r="L313" s="158" t="s">
        <v>274</v>
      </c>
      <c r="M313" s="104">
        <v>0</v>
      </c>
      <c r="N313" s="262">
        <f t="shared" si="570"/>
        <v>3306</v>
      </c>
      <c r="O313" s="233">
        <v>3306</v>
      </c>
      <c r="P313" s="110">
        <f t="shared" si="521"/>
        <v>0</v>
      </c>
      <c r="Q313" s="112" t="s">
        <v>139</v>
      </c>
      <c r="R313" s="113">
        <f t="shared" si="522"/>
        <v>0</v>
      </c>
      <c r="S313" s="114">
        <f t="shared" si="523"/>
        <v>0</v>
      </c>
      <c r="T313" s="113">
        <f t="shared" si="524"/>
        <v>0</v>
      </c>
      <c r="U313" s="115">
        <f t="shared" si="525"/>
        <v>0</v>
      </c>
      <c r="V313" s="113">
        <f t="shared" si="526"/>
        <v>0</v>
      </c>
      <c r="W313" s="115">
        <f t="shared" si="527"/>
        <v>0</v>
      </c>
      <c r="X313" s="113">
        <f t="shared" si="528"/>
        <v>0</v>
      </c>
      <c r="Y313" s="115">
        <f t="shared" si="529"/>
        <v>0</v>
      </c>
      <c r="Z313" s="116">
        <f t="shared" si="530"/>
        <v>0</v>
      </c>
      <c r="AA313" s="117" t="b">
        <f t="shared" si="531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 t="shared" si="532"/>
        <v>0</v>
      </c>
      <c r="AJ313" s="21">
        <v>0</v>
      </c>
      <c r="AK313" s="164">
        <f t="shared" si="533"/>
        <v>0</v>
      </c>
      <c r="AL313" s="21">
        <v>0</v>
      </c>
      <c r="AM313" s="164">
        <f t="shared" si="534"/>
        <v>0</v>
      </c>
      <c r="AN313" s="21">
        <v>0</v>
      </c>
      <c r="AO313" s="164">
        <f t="shared" si="535"/>
        <v>0</v>
      </c>
      <c r="AP313" s="21">
        <v>0</v>
      </c>
      <c r="AQ313" s="164">
        <f t="shared" si="536"/>
        <v>0</v>
      </c>
      <c r="AR313" s="21">
        <v>0</v>
      </c>
      <c r="AS313" s="164">
        <f t="shared" si="537"/>
        <v>0</v>
      </c>
      <c r="AT313" s="21">
        <v>0</v>
      </c>
      <c r="AU313" s="164">
        <f t="shared" si="538"/>
        <v>0</v>
      </c>
      <c r="AV313" s="21">
        <v>0</v>
      </c>
      <c r="AW313" s="164">
        <f t="shared" si="539"/>
        <v>0</v>
      </c>
      <c r="AX313" s="21">
        <v>0</v>
      </c>
      <c r="AY313" s="164">
        <f t="shared" si="540"/>
        <v>0</v>
      </c>
      <c r="AZ313" s="21">
        <v>0</v>
      </c>
      <c r="BA313" s="164">
        <f t="shared" si="541"/>
        <v>0</v>
      </c>
      <c r="BB313" s="21">
        <v>0</v>
      </c>
      <c r="BC313" s="164">
        <f t="shared" si="542"/>
        <v>0</v>
      </c>
      <c r="BD313" s="21">
        <v>0</v>
      </c>
      <c r="BE313" s="164">
        <f t="shared" si="543"/>
        <v>0</v>
      </c>
      <c r="BF313" s="253">
        <f t="shared" si="544"/>
        <v>0</v>
      </c>
      <c r="BG313" s="253">
        <f t="shared" si="545"/>
        <v>0</v>
      </c>
      <c r="BH313" s="10" t="b">
        <f t="shared" si="546"/>
        <v>1</v>
      </c>
      <c r="BI313" s="253">
        <f t="shared" si="547"/>
        <v>0</v>
      </c>
      <c r="BJ313" s="250">
        <f t="shared" si="549"/>
        <v>35510001</v>
      </c>
      <c r="BK313" s="251">
        <v>348</v>
      </c>
      <c r="BL313" s="251">
        <v>5</v>
      </c>
      <c r="BM313" s="252">
        <f t="shared" si="550"/>
        <v>0</v>
      </c>
      <c r="BN313" s="252">
        <f t="shared" si="551"/>
        <v>0</v>
      </c>
      <c r="BO313" s="252">
        <f t="shared" si="552"/>
        <v>0</v>
      </c>
      <c r="BP313" s="252">
        <f t="shared" si="553"/>
        <v>0</v>
      </c>
      <c r="BQ313" s="254">
        <f t="shared" si="554"/>
        <v>3306</v>
      </c>
      <c r="BR313">
        <f t="shared" si="548"/>
        <v>0</v>
      </c>
      <c r="BS313">
        <v>0</v>
      </c>
      <c r="BT313">
        <v>1</v>
      </c>
      <c r="BU313" t="s">
        <v>139</v>
      </c>
      <c r="BV313" t="str">
        <f t="shared" si="555"/>
        <v>0</v>
      </c>
      <c r="BW313" t="str">
        <f t="shared" si="556"/>
        <v>0</v>
      </c>
      <c r="BX313" t="str">
        <f t="shared" si="557"/>
        <v>1</v>
      </c>
      <c r="BY313" t="s">
        <v>23</v>
      </c>
      <c r="BZ313" s="253">
        <f t="shared" si="558"/>
        <v>0</v>
      </c>
      <c r="CA313" s="253">
        <f t="shared" si="559"/>
        <v>0</v>
      </c>
      <c r="CB313" s="253">
        <f t="shared" si="560"/>
        <v>0</v>
      </c>
      <c r="CC313" s="253">
        <f t="shared" si="561"/>
        <v>0</v>
      </c>
      <c r="CD313" s="253">
        <f t="shared" si="562"/>
        <v>0</v>
      </c>
      <c r="CE313" s="253">
        <f t="shared" si="563"/>
        <v>0</v>
      </c>
      <c r="CF313" s="253">
        <f t="shared" si="564"/>
        <v>0</v>
      </c>
      <c r="CG313" s="253">
        <f t="shared" si="565"/>
        <v>0</v>
      </c>
      <c r="CH313" s="253">
        <f t="shared" si="566"/>
        <v>0</v>
      </c>
      <c r="CI313" s="253">
        <f t="shared" si="567"/>
        <v>0</v>
      </c>
      <c r="CJ313" s="253">
        <f t="shared" si="568"/>
        <v>0</v>
      </c>
      <c r="CK313" s="253">
        <f t="shared" si="569"/>
        <v>0</v>
      </c>
    </row>
    <row r="314" spans="1:89" s="165" customFormat="1" ht="20.399999999999999" x14ac:dyDescent="0.3">
      <c r="A314" s="228"/>
      <c r="B314" s="227">
        <v>221</v>
      </c>
      <c r="C314" s="193">
        <v>355011</v>
      </c>
      <c r="D314" s="193">
        <v>35510001</v>
      </c>
      <c r="E314" s="392" t="s">
        <v>393</v>
      </c>
      <c r="F314" s="229" t="s">
        <v>344</v>
      </c>
      <c r="G314" s="229" t="s">
        <v>345</v>
      </c>
      <c r="H314" s="230" t="s">
        <v>18</v>
      </c>
      <c r="I314" s="234"/>
      <c r="J314" s="230" t="s">
        <v>19</v>
      </c>
      <c r="K314" s="232">
        <f t="shared" si="588"/>
        <v>5</v>
      </c>
      <c r="L314" s="158" t="s">
        <v>274</v>
      </c>
      <c r="M314" s="104">
        <v>0</v>
      </c>
      <c r="N314" s="262">
        <f t="shared" si="570"/>
        <v>1849.04</v>
      </c>
      <c r="O314" s="233">
        <v>1849.04</v>
      </c>
      <c r="P314" s="110">
        <f t="shared" si="521"/>
        <v>9245.2000000000007</v>
      </c>
      <c r="Q314" s="112" t="s">
        <v>139</v>
      </c>
      <c r="R314" s="113">
        <f t="shared" si="522"/>
        <v>0</v>
      </c>
      <c r="S314" s="114">
        <f t="shared" si="523"/>
        <v>0</v>
      </c>
      <c r="T314" s="113">
        <f t="shared" si="524"/>
        <v>1</v>
      </c>
      <c r="U314" s="115">
        <f t="shared" si="525"/>
        <v>1849.04</v>
      </c>
      <c r="V314" s="113">
        <f t="shared" si="526"/>
        <v>2</v>
      </c>
      <c r="W314" s="115">
        <f t="shared" si="527"/>
        <v>3698.08</v>
      </c>
      <c r="X314" s="113">
        <f t="shared" si="528"/>
        <v>2</v>
      </c>
      <c r="Y314" s="115">
        <f t="shared" si="529"/>
        <v>3698.08</v>
      </c>
      <c r="Z314" s="116">
        <f t="shared" si="530"/>
        <v>9245.2000000000007</v>
      </c>
      <c r="AA314" s="117" t="b">
        <f t="shared" si="531"/>
        <v>1</v>
      </c>
      <c r="AB314" s="130"/>
      <c r="AC314" s="132"/>
      <c r="AD314" s="109" t="s">
        <v>22</v>
      </c>
      <c r="AE314" s="108" t="s">
        <v>23</v>
      </c>
      <c r="AF314" s="119"/>
      <c r="AG314" s="120"/>
      <c r="AH314" s="21">
        <v>0</v>
      </c>
      <c r="AI314" s="164">
        <f t="shared" si="532"/>
        <v>0</v>
      </c>
      <c r="AJ314" s="21">
        <v>0</v>
      </c>
      <c r="AK314" s="164">
        <f t="shared" si="533"/>
        <v>0</v>
      </c>
      <c r="AL314" s="21">
        <v>0</v>
      </c>
      <c r="AM314" s="164">
        <f t="shared" si="534"/>
        <v>0</v>
      </c>
      <c r="AN314" s="21">
        <v>0</v>
      </c>
      <c r="AO314" s="164">
        <f t="shared" si="535"/>
        <v>0</v>
      </c>
      <c r="AP314" s="21">
        <v>1</v>
      </c>
      <c r="AQ314" s="164">
        <f t="shared" si="536"/>
        <v>1849.04</v>
      </c>
      <c r="AR314" s="21">
        <v>0</v>
      </c>
      <c r="AS314" s="164">
        <f t="shared" si="537"/>
        <v>0</v>
      </c>
      <c r="AT314" s="21">
        <v>1</v>
      </c>
      <c r="AU314" s="164">
        <f t="shared" si="538"/>
        <v>1849.04</v>
      </c>
      <c r="AV314" s="21">
        <v>1</v>
      </c>
      <c r="AW314" s="164">
        <f t="shared" si="539"/>
        <v>1849.04</v>
      </c>
      <c r="AX314" s="21">
        <v>0</v>
      </c>
      <c r="AY314" s="164">
        <f t="shared" si="540"/>
        <v>0</v>
      </c>
      <c r="AZ314" s="21">
        <v>1</v>
      </c>
      <c r="BA314" s="164">
        <f t="shared" si="541"/>
        <v>1849.04</v>
      </c>
      <c r="BB314" s="21">
        <v>1</v>
      </c>
      <c r="BC314" s="164">
        <f t="shared" si="542"/>
        <v>1849.04</v>
      </c>
      <c r="BD314" s="21">
        <v>0</v>
      </c>
      <c r="BE314" s="164">
        <f t="shared" si="543"/>
        <v>0</v>
      </c>
      <c r="BF314" s="253">
        <f t="shared" si="544"/>
        <v>9245.2000000000007</v>
      </c>
      <c r="BG314" s="253">
        <f t="shared" si="545"/>
        <v>9245.2000000000007</v>
      </c>
      <c r="BH314" s="10" t="b">
        <f t="shared" si="546"/>
        <v>1</v>
      </c>
      <c r="BI314" s="253">
        <f t="shared" si="547"/>
        <v>0</v>
      </c>
      <c r="BJ314" s="250">
        <f t="shared" si="549"/>
        <v>35510001</v>
      </c>
      <c r="BK314" s="251">
        <v>348</v>
      </c>
      <c r="BL314" s="251">
        <v>5</v>
      </c>
      <c r="BM314" s="252">
        <f t="shared" si="550"/>
        <v>0</v>
      </c>
      <c r="BN314" s="252">
        <f t="shared" si="551"/>
        <v>1</v>
      </c>
      <c r="BO314" s="252">
        <f t="shared" si="552"/>
        <v>2</v>
      </c>
      <c r="BP314" s="252">
        <f t="shared" si="553"/>
        <v>2</v>
      </c>
      <c r="BQ314" s="254">
        <f t="shared" si="554"/>
        <v>1849.04</v>
      </c>
      <c r="BR314">
        <f t="shared" si="548"/>
        <v>0</v>
      </c>
      <c r="BS314">
        <v>0</v>
      </c>
      <c r="BT314">
        <v>1</v>
      </c>
      <c r="BU314" t="s">
        <v>139</v>
      </c>
      <c r="BV314" t="str">
        <f t="shared" si="555"/>
        <v>0</v>
      </c>
      <c r="BW314" t="str">
        <f t="shared" si="556"/>
        <v>0</v>
      </c>
      <c r="BX314" t="str">
        <f t="shared" si="557"/>
        <v>1</v>
      </c>
      <c r="BY314" t="s">
        <v>23</v>
      </c>
      <c r="BZ314" s="253">
        <f t="shared" si="558"/>
        <v>0</v>
      </c>
      <c r="CA314" s="253">
        <f t="shared" si="559"/>
        <v>0</v>
      </c>
      <c r="CB314" s="253">
        <f t="shared" si="560"/>
        <v>0</v>
      </c>
      <c r="CC314" s="253">
        <f t="shared" si="561"/>
        <v>0</v>
      </c>
      <c r="CD314" s="253">
        <f t="shared" si="562"/>
        <v>1849.04</v>
      </c>
      <c r="CE314" s="253">
        <f t="shared" si="563"/>
        <v>0</v>
      </c>
      <c r="CF314" s="253">
        <f t="shared" si="564"/>
        <v>1849.04</v>
      </c>
      <c r="CG314" s="253">
        <f t="shared" si="565"/>
        <v>1849.04</v>
      </c>
      <c r="CH314" s="253">
        <f t="shared" si="566"/>
        <v>0</v>
      </c>
      <c r="CI314" s="253">
        <f t="shared" si="567"/>
        <v>1849.04</v>
      </c>
      <c r="CJ314" s="253">
        <f t="shared" si="568"/>
        <v>1849.04</v>
      </c>
      <c r="CK314" s="253">
        <f t="shared" si="569"/>
        <v>0</v>
      </c>
    </row>
    <row r="315" spans="1:89" ht="20.399999999999999" x14ac:dyDescent="0.3">
      <c r="A315" s="228"/>
      <c r="B315" s="227">
        <v>222</v>
      </c>
      <c r="C315" s="193">
        <v>355011</v>
      </c>
      <c r="D315" s="193">
        <v>35510001</v>
      </c>
      <c r="E315" s="392" t="s">
        <v>386</v>
      </c>
      <c r="F315" s="229" t="s">
        <v>344</v>
      </c>
      <c r="G315" s="229" t="s">
        <v>345</v>
      </c>
      <c r="H315" s="230" t="s">
        <v>18</v>
      </c>
      <c r="I315" s="234"/>
      <c r="J315" s="230" t="s">
        <v>19</v>
      </c>
      <c r="K315" s="232">
        <f t="shared" si="588"/>
        <v>0</v>
      </c>
      <c r="L315" s="158" t="s">
        <v>274</v>
      </c>
      <c r="M315" s="104">
        <v>0</v>
      </c>
      <c r="N315" s="262">
        <f t="shared" si="570"/>
        <v>852.6</v>
      </c>
      <c r="O315" s="233">
        <v>852.6</v>
      </c>
      <c r="P315" s="110">
        <f t="shared" si="521"/>
        <v>0</v>
      </c>
      <c r="Q315" s="112" t="s">
        <v>139</v>
      </c>
      <c r="R315" s="113">
        <f t="shared" si="522"/>
        <v>0</v>
      </c>
      <c r="S315" s="114">
        <f t="shared" si="523"/>
        <v>0</v>
      </c>
      <c r="T315" s="113">
        <f t="shared" si="524"/>
        <v>0</v>
      </c>
      <c r="U315" s="115">
        <f t="shared" si="525"/>
        <v>0</v>
      </c>
      <c r="V315" s="113">
        <f t="shared" si="526"/>
        <v>0</v>
      </c>
      <c r="W315" s="115">
        <f t="shared" si="527"/>
        <v>0</v>
      </c>
      <c r="X315" s="113">
        <f t="shared" si="528"/>
        <v>0</v>
      </c>
      <c r="Y315" s="115">
        <f t="shared" si="529"/>
        <v>0</v>
      </c>
      <c r="Z315" s="116">
        <f t="shared" si="530"/>
        <v>0</v>
      </c>
      <c r="AA315" s="117" t="b">
        <f t="shared" si="531"/>
        <v>1</v>
      </c>
      <c r="AB315" s="109"/>
      <c r="AC315" s="122"/>
      <c r="AD315" s="109" t="s">
        <v>22</v>
      </c>
      <c r="AE315" s="108" t="s">
        <v>23</v>
      </c>
      <c r="AF315" s="119"/>
      <c r="AG315" s="120"/>
      <c r="AH315" s="21">
        <v>0</v>
      </c>
      <c r="AI315" s="164">
        <f t="shared" si="532"/>
        <v>0</v>
      </c>
      <c r="AJ315" s="21">
        <v>0</v>
      </c>
      <c r="AK315" s="164">
        <f t="shared" si="533"/>
        <v>0</v>
      </c>
      <c r="AL315" s="21">
        <v>0</v>
      </c>
      <c r="AM315" s="164">
        <f t="shared" si="534"/>
        <v>0</v>
      </c>
      <c r="AN315" s="21">
        <v>0</v>
      </c>
      <c r="AO315" s="164">
        <f t="shared" si="535"/>
        <v>0</v>
      </c>
      <c r="AP315" s="21">
        <v>0</v>
      </c>
      <c r="AQ315" s="164">
        <f t="shared" si="536"/>
        <v>0</v>
      </c>
      <c r="AR315" s="21">
        <v>0</v>
      </c>
      <c r="AS315" s="164">
        <f t="shared" si="537"/>
        <v>0</v>
      </c>
      <c r="AT315" s="21">
        <v>0</v>
      </c>
      <c r="AU315" s="164">
        <f t="shared" si="538"/>
        <v>0</v>
      </c>
      <c r="AV315" s="21">
        <v>0</v>
      </c>
      <c r="AW315" s="164">
        <f t="shared" si="539"/>
        <v>0</v>
      </c>
      <c r="AX315" s="21">
        <v>0</v>
      </c>
      <c r="AY315" s="164">
        <f t="shared" si="540"/>
        <v>0</v>
      </c>
      <c r="AZ315" s="21">
        <v>0</v>
      </c>
      <c r="BA315" s="164">
        <f t="shared" si="541"/>
        <v>0</v>
      </c>
      <c r="BB315" s="21">
        <v>0</v>
      </c>
      <c r="BC315" s="164">
        <f t="shared" si="542"/>
        <v>0</v>
      </c>
      <c r="BD315" s="21">
        <v>0</v>
      </c>
      <c r="BE315" s="164">
        <f t="shared" si="543"/>
        <v>0</v>
      </c>
      <c r="BF315" s="253">
        <f t="shared" si="544"/>
        <v>0</v>
      </c>
      <c r="BG315" s="253">
        <f t="shared" si="545"/>
        <v>0</v>
      </c>
      <c r="BH315" s="10" t="b">
        <f t="shared" si="546"/>
        <v>1</v>
      </c>
      <c r="BI315" s="253">
        <f t="shared" si="547"/>
        <v>0</v>
      </c>
      <c r="BJ315" s="250">
        <f t="shared" si="549"/>
        <v>35510001</v>
      </c>
      <c r="BK315" s="251">
        <v>348</v>
      </c>
      <c r="BL315" s="251">
        <v>5</v>
      </c>
      <c r="BM315" s="252">
        <f t="shared" si="550"/>
        <v>0</v>
      </c>
      <c r="BN315" s="252">
        <f t="shared" si="551"/>
        <v>0</v>
      </c>
      <c r="BO315" s="252">
        <f t="shared" si="552"/>
        <v>0</v>
      </c>
      <c r="BP315" s="252">
        <f t="shared" si="553"/>
        <v>0</v>
      </c>
      <c r="BQ315" s="254">
        <f t="shared" si="554"/>
        <v>852.6</v>
      </c>
      <c r="BR315">
        <f t="shared" si="548"/>
        <v>0</v>
      </c>
      <c r="BS315">
        <v>0</v>
      </c>
      <c r="BT315">
        <v>1</v>
      </c>
      <c r="BU315" t="s">
        <v>139</v>
      </c>
      <c r="BV315" t="str">
        <f t="shared" si="555"/>
        <v>0</v>
      </c>
      <c r="BW315" t="str">
        <f t="shared" si="556"/>
        <v>0</v>
      </c>
      <c r="BX315" t="str">
        <f t="shared" si="557"/>
        <v>1</v>
      </c>
      <c r="BY315" t="s">
        <v>23</v>
      </c>
      <c r="BZ315" s="253">
        <f t="shared" si="558"/>
        <v>0</v>
      </c>
      <c r="CA315" s="253">
        <f t="shared" si="559"/>
        <v>0</v>
      </c>
      <c r="CB315" s="253">
        <f t="shared" si="560"/>
        <v>0</v>
      </c>
      <c r="CC315" s="253">
        <f t="shared" si="561"/>
        <v>0</v>
      </c>
      <c r="CD315" s="253">
        <f t="shared" si="562"/>
        <v>0</v>
      </c>
      <c r="CE315" s="253">
        <f t="shared" si="563"/>
        <v>0</v>
      </c>
      <c r="CF315" s="253">
        <f t="shared" si="564"/>
        <v>0</v>
      </c>
      <c r="CG315" s="253">
        <f t="shared" si="565"/>
        <v>0</v>
      </c>
      <c r="CH315" s="253">
        <f t="shared" si="566"/>
        <v>0</v>
      </c>
      <c r="CI315" s="253">
        <f t="shared" si="567"/>
        <v>0</v>
      </c>
      <c r="CJ315" s="253">
        <f t="shared" si="568"/>
        <v>0</v>
      </c>
      <c r="CK315" s="253">
        <f t="shared" si="569"/>
        <v>0</v>
      </c>
    </row>
    <row r="316" spans="1:89" ht="20.399999999999999" x14ac:dyDescent="0.3">
      <c r="A316" s="228"/>
      <c r="B316" s="227">
        <v>223</v>
      </c>
      <c r="C316" s="193">
        <v>355011</v>
      </c>
      <c r="D316" s="193">
        <v>35510001</v>
      </c>
      <c r="E316" s="392" t="s">
        <v>387</v>
      </c>
      <c r="F316" s="229" t="s">
        <v>344</v>
      </c>
      <c r="G316" s="229" t="s">
        <v>345</v>
      </c>
      <c r="H316" s="230" t="s">
        <v>18</v>
      </c>
      <c r="I316" s="234"/>
      <c r="J316" s="230" t="s">
        <v>19</v>
      </c>
      <c r="K316" s="232">
        <f t="shared" si="588"/>
        <v>0</v>
      </c>
      <c r="L316" s="158" t="s">
        <v>274</v>
      </c>
      <c r="M316" s="104">
        <v>0</v>
      </c>
      <c r="N316" s="262">
        <f t="shared" si="570"/>
        <v>562.54</v>
      </c>
      <c r="O316" s="233">
        <v>562.54</v>
      </c>
      <c r="P316" s="110">
        <f t="shared" si="521"/>
        <v>0</v>
      </c>
      <c r="Q316" s="112" t="s">
        <v>139</v>
      </c>
      <c r="R316" s="113">
        <f t="shared" si="522"/>
        <v>0</v>
      </c>
      <c r="S316" s="114">
        <f t="shared" si="523"/>
        <v>0</v>
      </c>
      <c r="T316" s="113">
        <f t="shared" si="524"/>
        <v>0</v>
      </c>
      <c r="U316" s="115">
        <f t="shared" si="525"/>
        <v>0</v>
      </c>
      <c r="V316" s="113">
        <f t="shared" si="526"/>
        <v>0</v>
      </c>
      <c r="W316" s="115">
        <f t="shared" si="527"/>
        <v>0</v>
      </c>
      <c r="X316" s="113">
        <f t="shared" si="528"/>
        <v>0</v>
      </c>
      <c r="Y316" s="115">
        <f t="shared" si="529"/>
        <v>0</v>
      </c>
      <c r="Z316" s="116">
        <f t="shared" si="530"/>
        <v>0</v>
      </c>
      <c r="AA316" s="117" t="b">
        <f t="shared" si="531"/>
        <v>1</v>
      </c>
      <c r="AB316" s="109"/>
      <c r="AC316" s="122"/>
      <c r="AD316" s="109" t="s">
        <v>22</v>
      </c>
      <c r="AE316" s="108" t="s">
        <v>23</v>
      </c>
      <c r="AF316" s="119"/>
      <c r="AG316" s="120"/>
      <c r="AH316" s="21">
        <v>0</v>
      </c>
      <c r="AI316" s="164">
        <f t="shared" si="532"/>
        <v>0</v>
      </c>
      <c r="AJ316" s="21">
        <v>0</v>
      </c>
      <c r="AK316" s="164">
        <f t="shared" si="533"/>
        <v>0</v>
      </c>
      <c r="AL316" s="21">
        <v>0</v>
      </c>
      <c r="AM316" s="164">
        <f t="shared" si="534"/>
        <v>0</v>
      </c>
      <c r="AN316" s="21">
        <v>0</v>
      </c>
      <c r="AO316" s="164">
        <f t="shared" si="535"/>
        <v>0</v>
      </c>
      <c r="AP316" s="21">
        <v>0</v>
      </c>
      <c r="AQ316" s="164">
        <f t="shared" si="536"/>
        <v>0</v>
      </c>
      <c r="AR316" s="21">
        <v>0</v>
      </c>
      <c r="AS316" s="164">
        <f t="shared" si="537"/>
        <v>0</v>
      </c>
      <c r="AT316" s="21">
        <v>0</v>
      </c>
      <c r="AU316" s="164">
        <f t="shared" si="538"/>
        <v>0</v>
      </c>
      <c r="AV316" s="21">
        <v>0</v>
      </c>
      <c r="AW316" s="164">
        <f t="shared" si="539"/>
        <v>0</v>
      </c>
      <c r="AX316" s="21">
        <v>0</v>
      </c>
      <c r="AY316" s="164">
        <f t="shared" si="540"/>
        <v>0</v>
      </c>
      <c r="AZ316" s="21">
        <v>0</v>
      </c>
      <c r="BA316" s="164">
        <f t="shared" si="541"/>
        <v>0</v>
      </c>
      <c r="BB316" s="21">
        <v>0</v>
      </c>
      <c r="BC316" s="164">
        <f t="shared" si="542"/>
        <v>0</v>
      </c>
      <c r="BD316" s="21">
        <v>0</v>
      </c>
      <c r="BE316" s="164">
        <f t="shared" si="543"/>
        <v>0</v>
      </c>
      <c r="BF316" s="253">
        <f t="shared" si="544"/>
        <v>0</v>
      </c>
      <c r="BG316" s="253">
        <f t="shared" si="545"/>
        <v>0</v>
      </c>
      <c r="BH316" s="10" t="b">
        <f t="shared" si="546"/>
        <v>1</v>
      </c>
      <c r="BI316" s="253">
        <f t="shared" si="547"/>
        <v>0</v>
      </c>
      <c r="BJ316" s="250">
        <f t="shared" si="549"/>
        <v>35510001</v>
      </c>
      <c r="BK316" s="251">
        <v>348</v>
      </c>
      <c r="BL316" s="251">
        <v>5</v>
      </c>
      <c r="BM316" s="252">
        <f t="shared" si="550"/>
        <v>0</v>
      </c>
      <c r="BN316" s="252">
        <f t="shared" si="551"/>
        <v>0</v>
      </c>
      <c r="BO316" s="252">
        <f t="shared" si="552"/>
        <v>0</v>
      </c>
      <c r="BP316" s="252">
        <f t="shared" si="553"/>
        <v>0</v>
      </c>
      <c r="BQ316" s="254">
        <f t="shared" si="554"/>
        <v>562.54</v>
      </c>
      <c r="BR316">
        <f t="shared" si="548"/>
        <v>0</v>
      </c>
      <c r="BS316">
        <v>0</v>
      </c>
      <c r="BT316">
        <v>1</v>
      </c>
      <c r="BU316" t="s">
        <v>139</v>
      </c>
      <c r="BV316" t="str">
        <f t="shared" si="555"/>
        <v>0</v>
      </c>
      <c r="BW316" t="str">
        <f t="shared" si="556"/>
        <v>0</v>
      </c>
      <c r="BX316" t="str">
        <f t="shared" si="557"/>
        <v>1</v>
      </c>
      <c r="BY316" t="s">
        <v>23</v>
      </c>
      <c r="BZ316" s="253">
        <f t="shared" si="558"/>
        <v>0</v>
      </c>
      <c r="CA316" s="253">
        <f t="shared" si="559"/>
        <v>0</v>
      </c>
      <c r="CB316" s="253">
        <f t="shared" si="560"/>
        <v>0</v>
      </c>
      <c r="CC316" s="253">
        <f t="shared" si="561"/>
        <v>0</v>
      </c>
      <c r="CD316" s="253">
        <f t="shared" si="562"/>
        <v>0</v>
      </c>
      <c r="CE316" s="253">
        <f t="shared" si="563"/>
        <v>0</v>
      </c>
      <c r="CF316" s="253">
        <f t="shared" si="564"/>
        <v>0</v>
      </c>
      <c r="CG316" s="253">
        <f t="shared" si="565"/>
        <v>0</v>
      </c>
      <c r="CH316" s="253">
        <f t="shared" si="566"/>
        <v>0</v>
      </c>
      <c r="CI316" s="253">
        <f t="shared" si="567"/>
        <v>0</v>
      </c>
      <c r="CJ316" s="253">
        <f t="shared" si="568"/>
        <v>0</v>
      </c>
      <c r="CK316" s="253">
        <f t="shared" si="569"/>
        <v>0</v>
      </c>
    </row>
    <row r="317" spans="1:89" ht="20.399999999999999" x14ac:dyDescent="0.3">
      <c r="A317" s="228"/>
      <c r="B317" s="227">
        <v>224</v>
      </c>
      <c r="C317" s="193">
        <v>355011</v>
      </c>
      <c r="D317" s="193">
        <v>35510001</v>
      </c>
      <c r="E317" s="392" t="s">
        <v>388</v>
      </c>
      <c r="F317" s="229" t="s">
        <v>344</v>
      </c>
      <c r="G317" s="229" t="s">
        <v>345</v>
      </c>
      <c r="H317" s="230" t="s">
        <v>18</v>
      </c>
      <c r="I317" s="234"/>
      <c r="J317" s="230" t="s">
        <v>19</v>
      </c>
      <c r="K317" s="232">
        <f t="shared" si="588"/>
        <v>0</v>
      </c>
      <c r="L317" s="158" t="s">
        <v>274</v>
      </c>
      <c r="M317" s="104">
        <v>0</v>
      </c>
      <c r="N317" s="262">
        <f t="shared" si="570"/>
        <v>2030</v>
      </c>
      <c r="O317" s="233">
        <v>2030</v>
      </c>
      <c r="P317" s="110">
        <f t="shared" si="521"/>
        <v>0</v>
      </c>
      <c r="Q317" s="112" t="s">
        <v>139</v>
      </c>
      <c r="R317" s="113">
        <f t="shared" si="522"/>
        <v>0</v>
      </c>
      <c r="S317" s="114">
        <f t="shared" si="523"/>
        <v>0</v>
      </c>
      <c r="T317" s="113">
        <f t="shared" si="524"/>
        <v>0</v>
      </c>
      <c r="U317" s="115">
        <f t="shared" si="525"/>
        <v>0</v>
      </c>
      <c r="V317" s="113">
        <f t="shared" si="526"/>
        <v>0</v>
      </c>
      <c r="W317" s="115">
        <f t="shared" si="527"/>
        <v>0</v>
      </c>
      <c r="X317" s="113">
        <f t="shared" si="528"/>
        <v>0</v>
      </c>
      <c r="Y317" s="115">
        <f t="shared" si="529"/>
        <v>0</v>
      </c>
      <c r="Z317" s="116">
        <f t="shared" si="530"/>
        <v>0</v>
      </c>
      <c r="AA317" s="117" t="b">
        <f t="shared" si="531"/>
        <v>1</v>
      </c>
      <c r="AB317" s="109"/>
      <c r="AC317" s="122"/>
      <c r="AD317" s="109" t="s">
        <v>22</v>
      </c>
      <c r="AE317" s="108" t="s">
        <v>23</v>
      </c>
      <c r="AF317" s="119"/>
      <c r="AG317" s="120"/>
      <c r="AH317" s="21">
        <v>0</v>
      </c>
      <c r="AI317" s="164">
        <f t="shared" si="532"/>
        <v>0</v>
      </c>
      <c r="AJ317" s="21">
        <v>0</v>
      </c>
      <c r="AK317" s="164">
        <f t="shared" si="533"/>
        <v>0</v>
      </c>
      <c r="AL317" s="21">
        <v>0</v>
      </c>
      <c r="AM317" s="164">
        <f t="shared" si="534"/>
        <v>0</v>
      </c>
      <c r="AN317" s="21">
        <v>0</v>
      </c>
      <c r="AO317" s="164">
        <f t="shared" si="535"/>
        <v>0</v>
      </c>
      <c r="AP317" s="21">
        <v>0</v>
      </c>
      <c r="AQ317" s="164">
        <f t="shared" si="536"/>
        <v>0</v>
      </c>
      <c r="AR317" s="21">
        <v>0</v>
      </c>
      <c r="AS317" s="164">
        <f t="shared" si="537"/>
        <v>0</v>
      </c>
      <c r="AT317" s="21">
        <v>0</v>
      </c>
      <c r="AU317" s="164">
        <f t="shared" si="538"/>
        <v>0</v>
      </c>
      <c r="AV317" s="21">
        <v>0</v>
      </c>
      <c r="AW317" s="164">
        <f t="shared" si="539"/>
        <v>0</v>
      </c>
      <c r="AX317" s="21">
        <v>0</v>
      </c>
      <c r="AY317" s="164">
        <f t="shared" si="540"/>
        <v>0</v>
      </c>
      <c r="AZ317" s="21">
        <v>0</v>
      </c>
      <c r="BA317" s="164">
        <f t="shared" si="541"/>
        <v>0</v>
      </c>
      <c r="BB317" s="21">
        <v>0</v>
      </c>
      <c r="BC317" s="164">
        <f t="shared" si="542"/>
        <v>0</v>
      </c>
      <c r="BD317" s="21">
        <v>0</v>
      </c>
      <c r="BE317" s="164">
        <f t="shared" si="543"/>
        <v>0</v>
      </c>
      <c r="BF317" s="253">
        <f t="shared" si="544"/>
        <v>0</v>
      </c>
      <c r="BG317" s="253">
        <f t="shared" si="545"/>
        <v>0</v>
      </c>
      <c r="BH317" s="10" t="b">
        <f t="shared" si="546"/>
        <v>1</v>
      </c>
      <c r="BI317" s="253">
        <f t="shared" si="547"/>
        <v>0</v>
      </c>
      <c r="BJ317" s="250">
        <f t="shared" si="549"/>
        <v>35510001</v>
      </c>
      <c r="BK317" s="251">
        <v>348</v>
      </c>
      <c r="BL317" s="251">
        <v>5</v>
      </c>
      <c r="BM317" s="252">
        <f t="shared" si="550"/>
        <v>0</v>
      </c>
      <c r="BN317" s="252">
        <f t="shared" si="551"/>
        <v>0</v>
      </c>
      <c r="BO317" s="252">
        <f t="shared" si="552"/>
        <v>0</v>
      </c>
      <c r="BP317" s="252">
        <f t="shared" si="553"/>
        <v>0</v>
      </c>
      <c r="BQ317" s="254">
        <f t="shared" si="554"/>
        <v>2030</v>
      </c>
      <c r="BR317">
        <f t="shared" si="548"/>
        <v>0</v>
      </c>
      <c r="BS317">
        <v>0</v>
      </c>
      <c r="BT317">
        <v>1</v>
      </c>
      <c r="BU317" t="s">
        <v>139</v>
      </c>
      <c r="BV317" t="str">
        <f t="shared" si="555"/>
        <v>0</v>
      </c>
      <c r="BW317" t="str">
        <f t="shared" si="556"/>
        <v>0</v>
      </c>
      <c r="BX317" t="str">
        <f t="shared" si="557"/>
        <v>1</v>
      </c>
      <c r="BY317" t="s">
        <v>23</v>
      </c>
      <c r="BZ317" s="253">
        <f t="shared" si="558"/>
        <v>0</v>
      </c>
      <c r="CA317" s="253">
        <f t="shared" si="559"/>
        <v>0</v>
      </c>
      <c r="CB317" s="253">
        <f t="shared" si="560"/>
        <v>0</v>
      </c>
      <c r="CC317" s="253">
        <f t="shared" si="561"/>
        <v>0</v>
      </c>
      <c r="CD317" s="253">
        <f t="shared" si="562"/>
        <v>0</v>
      </c>
      <c r="CE317" s="253">
        <f t="shared" si="563"/>
        <v>0</v>
      </c>
      <c r="CF317" s="253">
        <f t="shared" si="564"/>
        <v>0</v>
      </c>
      <c r="CG317" s="253">
        <f t="shared" si="565"/>
        <v>0</v>
      </c>
      <c r="CH317" s="253">
        <f t="shared" si="566"/>
        <v>0</v>
      </c>
      <c r="CI317" s="253">
        <f t="shared" si="567"/>
        <v>0</v>
      </c>
      <c r="CJ317" s="253">
        <f t="shared" si="568"/>
        <v>0</v>
      </c>
      <c r="CK317" s="253">
        <f t="shared" si="569"/>
        <v>0</v>
      </c>
    </row>
    <row r="318" spans="1:89" ht="20.399999999999999" x14ac:dyDescent="0.3">
      <c r="A318" s="228"/>
      <c r="B318" s="227">
        <v>225</v>
      </c>
      <c r="C318" s="193">
        <v>355011</v>
      </c>
      <c r="D318" s="193">
        <v>35510001</v>
      </c>
      <c r="E318" s="392" t="s">
        <v>389</v>
      </c>
      <c r="F318" s="229" t="s">
        <v>344</v>
      </c>
      <c r="G318" s="229" t="s">
        <v>345</v>
      </c>
      <c r="H318" s="230" t="s">
        <v>18</v>
      </c>
      <c r="I318" s="234"/>
      <c r="J318" s="230" t="s">
        <v>19</v>
      </c>
      <c r="K318" s="232">
        <f t="shared" si="588"/>
        <v>0</v>
      </c>
      <c r="L318" s="158" t="s">
        <v>274</v>
      </c>
      <c r="M318" s="104">
        <v>0</v>
      </c>
      <c r="N318" s="262">
        <f t="shared" si="570"/>
        <v>7250</v>
      </c>
      <c r="O318" s="233">
        <v>7250</v>
      </c>
      <c r="P318" s="110">
        <f t="shared" si="521"/>
        <v>0</v>
      </c>
      <c r="Q318" s="112" t="s">
        <v>139</v>
      </c>
      <c r="R318" s="113">
        <f t="shared" si="522"/>
        <v>0</v>
      </c>
      <c r="S318" s="114">
        <f t="shared" si="523"/>
        <v>0</v>
      </c>
      <c r="T318" s="113">
        <f t="shared" si="524"/>
        <v>0</v>
      </c>
      <c r="U318" s="115">
        <f t="shared" si="525"/>
        <v>0</v>
      </c>
      <c r="V318" s="113">
        <f t="shared" si="526"/>
        <v>0</v>
      </c>
      <c r="W318" s="115">
        <f t="shared" si="527"/>
        <v>0</v>
      </c>
      <c r="X318" s="113">
        <f t="shared" si="528"/>
        <v>0</v>
      </c>
      <c r="Y318" s="115">
        <f t="shared" si="529"/>
        <v>0</v>
      </c>
      <c r="Z318" s="116">
        <f t="shared" si="530"/>
        <v>0</v>
      </c>
      <c r="AA318" s="117" t="b">
        <f t="shared" si="531"/>
        <v>1</v>
      </c>
      <c r="AB318" s="109"/>
      <c r="AC318" s="122"/>
      <c r="AD318" s="109" t="s">
        <v>22</v>
      </c>
      <c r="AE318" s="108" t="s">
        <v>23</v>
      </c>
      <c r="AF318" s="119"/>
      <c r="AG318" s="120"/>
      <c r="AH318" s="171">
        <v>0</v>
      </c>
      <c r="AI318" s="164">
        <f t="shared" si="532"/>
        <v>0</v>
      </c>
      <c r="AJ318" s="21">
        <v>0</v>
      </c>
      <c r="AK318" s="164">
        <f t="shared" si="533"/>
        <v>0</v>
      </c>
      <c r="AL318" s="21">
        <v>0</v>
      </c>
      <c r="AM318" s="164">
        <f t="shared" si="534"/>
        <v>0</v>
      </c>
      <c r="AN318" s="21">
        <v>0</v>
      </c>
      <c r="AO318" s="164">
        <f t="shared" si="535"/>
        <v>0</v>
      </c>
      <c r="AP318" s="21">
        <v>0</v>
      </c>
      <c r="AQ318" s="164">
        <f t="shared" si="536"/>
        <v>0</v>
      </c>
      <c r="AR318" s="21">
        <v>0</v>
      </c>
      <c r="AS318" s="164">
        <f t="shared" si="537"/>
        <v>0</v>
      </c>
      <c r="AT318" s="21">
        <v>0</v>
      </c>
      <c r="AU318" s="164">
        <f t="shared" si="538"/>
        <v>0</v>
      </c>
      <c r="AV318" s="21">
        <v>0</v>
      </c>
      <c r="AW318" s="164">
        <f t="shared" si="539"/>
        <v>0</v>
      </c>
      <c r="AX318" s="21">
        <v>0</v>
      </c>
      <c r="AY318" s="164">
        <f t="shared" si="540"/>
        <v>0</v>
      </c>
      <c r="AZ318" s="21">
        <v>0</v>
      </c>
      <c r="BA318" s="164">
        <f t="shared" si="541"/>
        <v>0</v>
      </c>
      <c r="BB318" s="21">
        <v>0</v>
      </c>
      <c r="BC318" s="164">
        <f t="shared" si="542"/>
        <v>0</v>
      </c>
      <c r="BD318" s="21">
        <v>0</v>
      </c>
      <c r="BE318" s="164">
        <f t="shared" si="543"/>
        <v>0</v>
      </c>
      <c r="BF318" s="253">
        <f t="shared" si="544"/>
        <v>0</v>
      </c>
      <c r="BG318" s="253">
        <f t="shared" si="545"/>
        <v>0</v>
      </c>
      <c r="BH318" s="10" t="b">
        <f t="shared" si="546"/>
        <v>1</v>
      </c>
      <c r="BI318" s="253">
        <f t="shared" si="547"/>
        <v>0</v>
      </c>
      <c r="BJ318" s="250">
        <f t="shared" si="549"/>
        <v>35510001</v>
      </c>
      <c r="BK318" s="251">
        <v>348</v>
      </c>
      <c r="BL318" s="251">
        <v>5</v>
      </c>
      <c r="BM318" s="252">
        <f t="shared" si="550"/>
        <v>0</v>
      </c>
      <c r="BN318" s="252">
        <f t="shared" si="551"/>
        <v>0</v>
      </c>
      <c r="BO318" s="252">
        <f t="shared" si="552"/>
        <v>0</v>
      </c>
      <c r="BP318" s="252">
        <f t="shared" si="553"/>
        <v>0</v>
      </c>
      <c r="BQ318" s="254">
        <f t="shared" si="554"/>
        <v>7250</v>
      </c>
      <c r="BR318">
        <f t="shared" si="548"/>
        <v>0</v>
      </c>
      <c r="BS318">
        <v>0</v>
      </c>
      <c r="BT318">
        <v>1</v>
      </c>
      <c r="BU318" t="s">
        <v>139</v>
      </c>
      <c r="BV318" t="str">
        <f t="shared" si="555"/>
        <v>0</v>
      </c>
      <c r="BW318" t="str">
        <f t="shared" si="556"/>
        <v>0</v>
      </c>
      <c r="BX318" t="str">
        <f t="shared" si="557"/>
        <v>1</v>
      </c>
      <c r="BY318" t="s">
        <v>23</v>
      </c>
      <c r="BZ318" s="253">
        <f t="shared" si="558"/>
        <v>0</v>
      </c>
      <c r="CA318" s="253">
        <f t="shared" si="559"/>
        <v>0</v>
      </c>
      <c r="CB318" s="253">
        <f t="shared" si="560"/>
        <v>0</v>
      </c>
      <c r="CC318" s="253">
        <f t="shared" si="561"/>
        <v>0</v>
      </c>
      <c r="CD318" s="253">
        <f t="shared" si="562"/>
        <v>0</v>
      </c>
      <c r="CE318" s="253">
        <f t="shared" si="563"/>
        <v>0</v>
      </c>
      <c r="CF318" s="253">
        <f t="shared" si="564"/>
        <v>0</v>
      </c>
      <c r="CG318" s="253">
        <f t="shared" si="565"/>
        <v>0</v>
      </c>
      <c r="CH318" s="253">
        <f t="shared" si="566"/>
        <v>0</v>
      </c>
      <c r="CI318" s="253">
        <f t="shared" si="567"/>
        <v>0</v>
      </c>
      <c r="CJ318" s="253">
        <f t="shared" si="568"/>
        <v>0</v>
      </c>
      <c r="CK318" s="253">
        <f t="shared" si="569"/>
        <v>0</v>
      </c>
    </row>
    <row r="319" spans="1:89" ht="20.399999999999999" x14ac:dyDescent="0.3">
      <c r="B319" s="129">
        <v>222</v>
      </c>
      <c r="C319" s="192">
        <v>358011</v>
      </c>
      <c r="D319" s="192">
        <v>35910003</v>
      </c>
      <c r="E319" s="393" t="s">
        <v>323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588"/>
        <v>0</v>
      </c>
      <c r="L319" s="156" t="s">
        <v>274</v>
      </c>
      <c r="M319" s="104">
        <v>0</v>
      </c>
      <c r="N319" s="262">
        <f t="shared" si="570"/>
        <v>750</v>
      </c>
      <c r="O319" s="106">
        <v>750</v>
      </c>
      <c r="P319" s="110">
        <f t="shared" si="521"/>
        <v>0</v>
      </c>
      <c r="Q319" s="112" t="s">
        <v>139</v>
      </c>
      <c r="R319" s="113">
        <f t="shared" si="522"/>
        <v>0</v>
      </c>
      <c r="S319" s="114">
        <f t="shared" si="523"/>
        <v>0</v>
      </c>
      <c r="T319" s="113">
        <f t="shared" si="524"/>
        <v>0</v>
      </c>
      <c r="U319" s="115">
        <f t="shared" si="525"/>
        <v>0</v>
      </c>
      <c r="V319" s="113">
        <f t="shared" si="526"/>
        <v>0</v>
      </c>
      <c r="W319" s="115">
        <f t="shared" si="527"/>
        <v>0</v>
      </c>
      <c r="X319" s="113">
        <f t="shared" si="528"/>
        <v>0</v>
      </c>
      <c r="Y319" s="115">
        <f t="shared" si="529"/>
        <v>0</v>
      </c>
      <c r="Z319" s="116">
        <f t="shared" si="530"/>
        <v>0</v>
      </c>
      <c r="AA319" s="117" t="b">
        <f t="shared" si="531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532"/>
        <v>0</v>
      </c>
      <c r="AJ319" s="21">
        <v>0</v>
      </c>
      <c r="AK319" s="164">
        <f t="shared" si="533"/>
        <v>0</v>
      </c>
      <c r="AL319" s="21">
        <v>0</v>
      </c>
      <c r="AM319" s="164">
        <f t="shared" si="534"/>
        <v>0</v>
      </c>
      <c r="AN319" s="21">
        <v>0</v>
      </c>
      <c r="AO319" s="164">
        <f t="shared" si="535"/>
        <v>0</v>
      </c>
      <c r="AP319" s="21">
        <v>0</v>
      </c>
      <c r="AQ319" s="164">
        <f t="shared" si="536"/>
        <v>0</v>
      </c>
      <c r="AR319" s="21">
        <v>0</v>
      </c>
      <c r="AS319" s="164">
        <f t="shared" si="537"/>
        <v>0</v>
      </c>
      <c r="AT319" s="21">
        <v>0</v>
      </c>
      <c r="AU319" s="164">
        <f t="shared" si="538"/>
        <v>0</v>
      </c>
      <c r="AV319" s="21">
        <v>0</v>
      </c>
      <c r="AW319" s="164">
        <f t="shared" si="539"/>
        <v>0</v>
      </c>
      <c r="AX319" s="21">
        <v>0</v>
      </c>
      <c r="AY319" s="164">
        <f t="shared" si="540"/>
        <v>0</v>
      </c>
      <c r="AZ319" s="21">
        <v>0</v>
      </c>
      <c r="BA319" s="164">
        <f t="shared" si="541"/>
        <v>0</v>
      </c>
      <c r="BB319" s="21">
        <v>0</v>
      </c>
      <c r="BC319" s="164">
        <f t="shared" si="542"/>
        <v>0</v>
      </c>
      <c r="BD319" s="21">
        <v>0</v>
      </c>
      <c r="BE319" s="164">
        <f t="shared" si="543"/>
        <v>0</v>
      </c>
      <c r="BF319" s="253">
        <f t="shared" si="544"/>
        <v>0</v>
      </c>
      <c r="BG319" s="253">
        <f t="shared" si="545"/>
        <v>0</v>
      </c>
      <c r="BH319" s="10" t="b">
        <f t="shared" si="546"/>
        <v>1</v>
      </c>
      <c r="BI319" s="253">
        <f t="shared" si="547"/>
        <v>0</v>
      </c>
      <c r="BJ319" s="250">
        <f t="shared" si="549"/>
        <v>35910003</v>
      </c>
      <c r="BK319" s="251">
        <v>348</v>
      </c>
      <c r="BL319" s="251">
        <v>5</v>
      </c>
      <c r="BM319" s="252">
        <f t="shared" si="550"/>
        <v>0</v>
      </c>
      <c r="BN319" s="252">
        <f t="shared" si="551"/>
        <v>0</v>
      </c>
      <c r="BO319" s="252">
        <f t="shared" si="552"/>
        <v>0</v>
      </c>
      <c r="BP319" s="252">
        <f t="shared" si="553"/>
        <v>0</v>
      </c>
      <c r="BQ319" s="254">
        <f t="shared" si="554"/>
        <v>750</v>
      </c>
      <c r="BR319">
        <f t="shared" si="548"/>
        <v>0</v>
      </c>
      <c r="BS319">
        <v>0</v>
      </c>
      <c r="BT319">
        <v>1</v>
      </c>
      <c r="BU319" t="s">
        <v>139</v>
      </c>
      <c r="BV319" t="str">
        <f t="shared" si="555"/>
        <v>0</v>
      </c>
      <c r="BW319" t="str">
        <f t="shared" si="556"/>
        <v>0</v>
      </c>
      <c r="BX319" t="str">
        <f t="shared" si="557"/>
        <v>1</v>
      </c>
      <c r="BY319" t="s">
        <v>23</v>
      </c>
      <c r="BZ319" s="253">
        <f t="shared" si="558"/>
        <v>0</v>
      </c>
      <c r="CA319" s="253">
        <f t="shared" si="559"/>
        <v>0</v>
      </c>
      <c r="CB319" s="253">
        <f t="shared" si="560"/>
        <v>0</v>
      </c>
      <c r="CC319" s="253">
        <f t="shared" si="561"/>
        <v>0</v>
      </c>
      <c r="CD319" s="253">
        <f t="shared" si="562"/>
        <v>0</v>
      </c>
      <c r="CE319" s="253">
        <f t="shared" si="563"/>
        <v>0</v>
      </c>
      <c r="CF319" s="253">
        <f t="shared" si="564"/>
        <v>0</v>
      </c>
      <c r="CG319" s="253">
        <f t="shared" si="565"/>
        <v>0</v>
      </c>
      <c r="CH319" s="253">
        <f t="shared" si="566"/>
        <v>0</v>
      </c>
      <c r="CI319" s="253">
        <f t="shared" si="567"/>
        <v>0</v>
      </c>
      <c r="CJ319" s="253">
        <f t="shared" si="568"/>
        <v>0</v>
      </c>
      <c r="CK319" s="253">
        <f t="shared" si="569"/>
        <v>0</v>
      </c>
    </row>
    <row r="320" spans="1:89" ht="20.399999999999999" x14ac:dyDescent="0.3">
      <c r="B320" s="129">
        <v>223</v>
      </c>
      <c r="C320" s="192">
        <v>358011</v>
      </c>
      <c r="D320" s="192">
        <v>35910003</v>
      </c>
      <c r="E320" s="393" t="s">
        <v>324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588"/>
        <v>0</v>
      </c>
      <c r="L320" s="156" t="s">
        <v>274</v>
      </c>
      <c r="M320" s="104">
        <v>0</v>
      </c>
      <c r="N320" s="262">
        <f t="shared" si="570"/>
        <v>675</v>
      </c>
      <c r="O320" s="106">
        <v>675</v>
      </c>
      <c r="P320" s="110">
        <f t="shared" si="521"/>
        <v>0</v>
      </c>
      <c r="Q320" s="112" t="s">
        <v>139</v>
      </c>
      <c r="R320" s="113">
        <f t="shared" si="522"/>
        <v>0</v>
      </c>
      <c r="S320" s="114">
        <f t="shared" si="523"/>
        <v>0</v>
      </c>
      <c r="T320" s="113">
        <f t="shared" si="524"/>
        <v>0</v>
      </c>
      <c r="U320" s="115">
        <f t="shared" si="525"/>
        <v>0</v>
      </c>
      <c r="V320" s="113">
        <f t="shared" si="526"/>
        <v>0</v>
      </c>
      <c r="W320" s="115">
        <f t="shared" si="527"/>
        <v>0</v>
      </c>
      <c r="X320" s="113">
        <f t="shared" si="528"/>
        <v>0</v>
      </c>
      <c r="Y320" s="115">
        <f t="shared" si="529"/>
        <v>0</v>
      </c>
      <c r="Z320" s="116">
        <f t="shared" si="530"/>
        <v>0</v>
      </c>
      <c r="AA320" s="117" t="b">
        <f t="shared" si="531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532"/>
        <v>0</v>
      </c>
      <c r="AJ320" s="21">
        <v>0</v>
      </c>
      <c r="AK320" s="164">
        <f t="shared" si="533"/>
        <v>0</v>
      </c>
      <c r="AL320" s="21">
        <v>0</v>
      </c>
      <c r="AM320" s="164">
        <f t="shared" si="534"/>
        <v>0</v>
      </c>
      <c r="AN320" s="21">
        <v>0</v>
      </c>
      <c r="AO320" s="164">
        <f t="shared" si="535"/>
        <v>0</v>
      </c>
      <c r="AP320" s="21">
        <v>0</v>
      </c>
      <c r="AQ320" s="164">
        <f t="shared" si="536"/>
        <v>0</v>
      </c>
      <c r="AR320" s="21">
        <v>0</v>
      </c>
      <c r="AS320" s="164">
        <f t="shared" si="537"/>
        <v>0</v>
      </c>
      <c r="AT320" s="21">
        <v>0</v>
      </c>
      <c r="AU320" s="164">
        <f t="shared" si="538"/>
        <v>0</v>
      </c>
      <c r="AV320" s="21">
        <v>0</v>
      </c>
      <c r="AW320" s="164">
        <f t="shared" si="539"/>
        <v>0</v>
      </c>
      <c r="AX320" s="21">
        <v>0</v>
      </c>
      <c r="AY320" s="164">
        <f t="shared" si="540"/>
        <v>0</v>
      </c>
      <c r="AZ320" s="21">
        <v>0</v>
      </c>
      <c r="BA320" s="164">
        <f t="shared" si="541"/>
        <v>0</v>
      </c>
      <c r="BB320" s="21">
        <v>0</v>
      </c>
      <c r="BC320" s="164">
        <f t="shared" si="542"/>
        <v>0</v>
      </c>
      <c r="BD320" s="21">
        <v>0</v>
      </c>
      <c r="BE320" s="164">
        <f t="shared" si="543"/>
        <v>0</v>
      </c>
      <c r="BF320" s="253">
        <f t="shared" si="544"/>
        <v>0</v>
      </c>
      <c r="BG320" s="253">
        <f t="shared" si="545"/>
        <v>0</v>
      </c>
      <c r="BH320" s="10" t="b">
        <f t="shared" si="546"/>
        <v>1</v>
      </c>
      <c r="BI320" s="253">
        <f t="shared" si="547"/>
        <v>0</v>
      </c>
      <c r="BJ320" s="250">
        <f t="shared" si="549"/>
        <v>35910003</v>
      </c>
      <c r="BK320" s="251">
        <v>348</v>
      </c>
      <c r="BL320" s="251">
        <v>5</v>
      </c>
      <c r="BM320" s="252">
        <f t="shared" si="550"/>
        <v>0</v>
      </c>
      <c r="BN320" s="252">
        <f t="shared" si="551"/>
        <v>0</v>
      </c>
      <c r="BO320" s="252">
        <f t="shared" si="552"/>
        <v>0</v>
      </c>
      <c r="BP320" s="252">
        <f t="shared" si="553"/>
        <v>0</v>
      </c>
      <c r="BQ320" s="254">
        <f t="shared" si="554"/>
        <v>675</v>
      </c>
      <c r="BR320">
        <f t="shared" si="548"/>
        <v>0</v>
      </c>
      <c r="BS320">
        <v>0</v>
      </c>
      <c r="BT320">
        <v>1</v>
      </c>
      <c r="BU320" t="s">
        <v>139</v>
      </c>
      <c r="BV320" t="str">
        <f t="shared" si="555"/>
        <v>0</v>
      </c>
      <c r="BW320" t="str">
        <f t="shared" si="556"/>
        <v>0</v>
      </c>
      <c r="BX320" t="str">
        <f t="shared" si="557"/>
        <v>1</v>
      </c>
      <c r="BY320" t="s">
        <v>23</v>
      </c>
      <c r="BZ320" s="253">
        <f t="shared" si="558"/>
        <v>0</v>
      </c>
      <c r="CA320" s="253">
        <f t="shared" si="559"/>
        <v>0</v>
      </c>
      <c r="CB320" s="253">
        <f t="shared" si="560"/>
        <v>0</v>
      </c>
      <c r="CC320" s="253">
        <f t="shared" si="561"/>
        <v>0</v>
      </c>
      <c r="CD320" s="253">
        <f t="shared" si="562"/>
        <v>0</v>
      </c>
      <c r="CE320" s="253">
        <f t="shared" si="563"/>
        <v>0</v>
      </c>
      <c r="CF320" s="253">
        <f t="shared" si="564"/>
        <v>0</v>
      </c>
      <c r="CG320" s="253">
        <f t="shared" si="565"/>
        <v>0</v>
      </c>
      <c r="CH320" s="253">
        <f t="shared" si="566"/>
        <v>0</v>
      </c>
      <c r="CI320" s="253">
        <f t="shared" si="567"/>
        <v>0</v>
      </c>
      <c r="CJ320" s="253">
        <f t="shared" si="568"/>
        <v>0</v>
      </c>
      <c r="CK320" s="253">
        <f t="shared" si="569"/>
        <v>0</v>
      </c>
    </row>
    <row r="321" spans="1:89" ht="20.399999999999999" x14ac:dyDescent="0.3">
      <c r="B321" s="129">
        <v>224</v>
      </c>
      <c r="C321" s="192">
        <v>358011</v>
      </c>
      <c r="D321" s="192">
        <v>35910003</v>
      </c>
      <c r="E321" s="393" t="s">
        <v>325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588"/>
        <v>0</v>
      </c>
      <c r="L321" s="156" t="s">
        <v>274</v>
      </c>
      <c r="M321" s="104">
        <v>0</v>
      </c>
      <c r="N321" s="262">
        <f t="shared" si="570"/>
        <v>900</v>
      </c>
      <c r="O321" s="106">
        <v>900</v>
      </c>
      <c r="P321" s="110">
        <f t="shared" si="521"/>
        <v>0</v>
      </c>
      <c r="Q321" s="112" t="s">
        <v>139</v>
      </c>
      <c r="R321" s="113">
        <f t="shared" si="522"/>
        <v>0</v>
      </c>
      <c r="S321" s="114">
        <f t="shared" si="523"/>
        <v>0</v>
      </c>
      <c r="T321" s="113">
        <f t="shared" si="524"/>
        <v>0</v>
      </c>
      <c r="U321" s="115">
        <f t="shared" si="525"/>
        <v>0</v>
      </c>
      <c r="V321" s="113">
        <f t="shared" si="526"/>
        <v>0</v>
      </c>
      <c r="W321" s="115">
        <f t="shared" si="527"/>
        <v>0</v>
      </c>
      <c r="X321" s="113">
        <f t="shared" si="528"/>
        <v>0</v>
      </c>
      <c r="Y321" s="115">
        <f t="shared" si="529"/>
        <v>0</v>
      </c>
      <c r="Z321" s="116">
        <f t="shared" si="530"/>
        <v>0</v>
      </c>
      <c r="AA321" s="117" t="b">
        <f t="shared" si="531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532"/>
        <v>0</v>
      </c>
      <c r="AJ321" s="21">
        <v>0</v>
      </c>
      <c r="AK321" s="164">
        <f t="shared" si="533"/>
        <v>0</v>
      </c>
      <c r="AL321" s="21">
        <v>0</v>
      </c>
      <c r="AM321" s="164">
        <f t="shared" si="534"/>
        <v>0</v>
      </c>
      <c r="AN321" s="21">
        <v>0</v>
      </c>
      <c r="AO321" s="164">
        <f t="shared" si="535"/>
        <v>0</v>
      </c>
      <c r="AP321" s="21">
        <v>0</v>
      </c>
      <c r="AQ321" s="164">
        <f t="shared" si="536"/>
        <v>0</v>
      </c>
      <c r="AR321" s="21">
        <v>0</v>
      </c>
      <c r="AS321" s="164">
        <f t="shared" si="537"/>
        <v>0</v>
      </c>
      <c r="AT321" s="21">
        <v>0</v>
      </c>
      <c r="AU321" s="164">
        <f t="shared" si="538"/>
        <v>0</v>
      </c>
      <c r="AV321" s="21">
        <v>0</v>
      </c>
      <c r="AW321" s="164">
        <f t="shared" si="539"/>
        <v>0</v>
      </c>
      <c r="AX321" s="21">
        <v>0</v>
      </c>
      <c r="AY321" s="164">
        <f t="shared" si="540"/>
        <v>0</v>
      </c>
      <c r="AZ321" s="21">
        <v>0</v>
      </c>
      <c r="BA321" s="164">
        <f t="shared" si="541"/>
        <v>0</v>
      </c>
      <c r="BB321" s="21">
        <v>0</v>
      </c>
      <c r="BC321" s="164">
        <f t="shared" si="542"/>
        <v>0</v>
      </c>
      <c r="BD321" s="21">
        <v>0</v>
      </c>
      <c r="BE321" s="164">
        <f t="shared" si="543"/>
        <v>0</v>
      </c>
      <c r="BF321" s="253">
        <f t="shared" si="544"/>
        <v>0</v>
      </c>
      <c r="BG321" s="253">
        <f t="shared" si="545"/>
        <v>0</v>
      </c>
      <c r="BH321" s="10" t="b">
        <f t="shared" si="546"/>
        <v>1</v>
      </c>
      <c r="BI321" s="253">
        <f t="shared" si="547"/>
        <v>0</v>
      </c>
      <c r="BJ321" s="250">
        <f t="shared" si="549"/>
        <v>35910003</v>
      </c>
      <c r="BK321" s="251">
        <v>348</v>
      </c>
      <c r="BL321" s="251">
        <v>5</v>
      </c>
      <c r="BM321" s="252">
        <f t="shared" si="550"/>
        <v>0</v>
      </c>
      <c r="BN321" s="252">
        <f t="shared" si="551"/>
        <v>0</v>
      </c>
      <c r="BO321" s="252">
        <f t="shared" si="552"/>
        <v>0</v>
      </c>
      <c r="BP321" s="252">
        <f t="shared" si="553"/>
        <v>0</v>
      </c>
      <c r="BQ321" s="254">
        <f t="shared" si="554"/>
        <v>900</v>
      </c>
      <c r="BR321">
        <f t="shared" si="548"/>
        <v>0</v>
      </c>
      <c r="BS321">
        <v>0</v>
      </c>
      <c r="BT321">
        <v>1</v>
      </c>
      <c r="BU321" t="s">
        <v>139</v>
      </c>
      <c r="BV321" t="str">
        <f t="shared" si="555"/>
        <v>0</v>
      </c>
      <c r="BW321" t="str">
        <f t="shared" si="556"/>
        <v>0</v>
      </c>
      <c r="BX321" t="str">
        <f t="shared" si="557"/>
        <v>1</v>
      </c>
      <c r="BY321" t="s">
        <v>23</v>
      </c>
      <c r="BZ321" s="253">
        <f t="shared" si="558"/>
        <v>0</v>
      </c>
      <c r="CA321" s="253">
        <f t="shared" si="559"/>
        <v>0</v>
      </c>
      <c r="CB321" s="253">
        <f t="shared" si="560"/>
        <v>0</v>
      </c>
      <c r="CC321" s="253">
        <f t="shared" si="561"/>
        <v>0</v>
      </c>
      <c r="CD321" s="253">
        <f t="shared" si="562"/>
        <v>0</v>
      </c>
      <c r="CE321" s="253">
        <f t="shared" si="563"/>
        <v>0</v>
      </c>
      <c r="CF321" s="253">
        <f t="shared" si="564"/>
        <v>0</v>
      </c>
      <c r="CG321" s="253">
        <f t="shared" si="565"/>
        <v>0</v>
      </c>
      <c r="CH321" s="253">
        <f t="shared" si="566"/>
        <v>0</v>
      </c>
      <c r="CI321" s="253">
        <f t="shared" si="567"/>
        <v>0</v>
      </c>
      <c r="CJ321" s="253">
        <f t="shared" si="568"/>
        <v>0</v>
      </c>
      <c r="CK321" s="253">
        <f t="shared" si="569"/>
        <v>0</v>
      </c>
    </row>
    <row r="322" spans="1:89" ht="20.399999999999999" x14ac:dyDescent="0.3">
      <c r="B322" s="129">
        <v>225</v>
      </c>
      <c r="C322" s="192">
        <v>358011</v>
      </c>
      <c r="D322" s="192">
        <v>35910003</v>
      </c>
      <c r="E322" s="393" t="s">
        <v>326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588"/>
        <v>0</v>
      </c>
      <c r="L322" s="156" t="s">
        <v>274</v>
      </c>
      <c r="M322" s="104">
        <v>0</v>
      </c>
      <c r="N322" s="262">
        <f t="shared" si="570"/>
        <v>2700</v>
      </c>
      <c r="O322" s="106">
        <v>2700</v>
      </c>
      <c r="P322" s="110">
        <f t="shared" si="521"/>
        <v>0</v>
      </c>
      <c r="Q322" s="112" t="s">
        <v>139</v>
      </c>
      <c r="R322" s="113">
        <f t="shared" si="522"/>
        <v>0</v>
      </c>
      <c r="S322" s="114">
        <f t="shared" si="523"/>
        <v>0</v>
      </c>
      <c r="T322" s="113">
        <f t="shared" si="524"/>
        <v>0</v>
      </c>
      <c r="U322" s="115">
        <f t="shared" si="525"/>
        <v>0</v>
      </c>
      <c r="V322" s="113">
        <f t="shared" si="526"/>
        <v>0</v>
      </c>
      <c r="W322" s="115">
        <f t="shared" si="527"/>
        <v>0</v>
      </c>
      <c r="X322" s="113">
        <f t="shared" si="528"/>
        <v>0</v>
      </c>
      <c r="Y322" s="115">
        <f t="shared" si="529"/>
        <v>0</v>
      </c>
      <c r="Z322" s="116">
        <f t="shared" si="530"/>
        <v>0</v>
      </c>
      <c r="AA322" s="117" t="b">
        <f t="shared" si="531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532"/>
        <v>0</v>
      </c>
      <c r="AJ322" s="21">
        <v>0</v>
      </c>
      <c r="AK322" s="164">
        <f t="shared" si="533"/>
        <v>0</v>
      </c>
      <c r="AL322" s="21">
        <v>0</v>
      </c>
      <c r="AM322" s="164">
        <f t="shared" si="534"/>
        <v>0</v>
      </c>
      <c r="AN322" s="21">
        <v>0</v>
      </c>
      <c r="AO322" s="164">
        <f t="shared" si="535"/>
        <v>0</v>
      </c>
      <c r="AP322" s="21">
        <v>0</v>
      </c>
      <c r="AQ322" s="164">
        <f t="shared" si="536"/>
        <v>0</v>
      </c>
      <c r="AR322" s="21">
        <v>0</v>
      </c>
      <c r="AS322" s="164">
        <f t="shared" si="537"/>
        <v>0</v>
      </c>
      <c r="AT322" s="21">
        <v>0</v>
      </c>
      <c r="AU322" s="164">
        <f t="shared" si="538"/>
        <v>0</v>
      </c>
      <c r="AV322" s="21">
        <v>0</v>
      </c>
      <c r="AW322" s="164">
        <f t="shared" si="539"/>
        <v>0</v>
      </c>
      <c r="AX322" s="21">
        <v>0</v>
      </c>
      <c r="AY322" s="164">
        <f t="shared" si="540"/>
        <v>0</v>
      </c>
      <c r="AZ322" s="21">
        <v>0</v>
      </c>
      <c r="BA322" s="164">
        <f t="shared" si="541"/>
        <v>0</v>
      </c>
      <c r="BB322" s="21">
        <v>0</v>
      </c>
      <c r="BC322" s="164">
        <f t="shared" si="542"/>
        <v>0</v>
      </c>
      <c r="BD322" s="21">
        <v>0</v>
      </c>
      <c r="BE322" s="164">
        <f t="shared" si="543"/>
        <v>0</v>
      </c>
      <c r="BF322" s="253">
        <f t="shared" si="544"/>
        <v>0</v>
      </c>
      <c r="BG322" s="253">
        <f t="shared" si="545"/>
        <v>0</v>
      </c>
      <c r="BH322" s="10" t="b">
        <f t="shared" si="546"/>
        <v>1</v>
      </c>
      <c r="BI322" s="253">
        <f t="shared" si="547"/>
        <v>0</v>
      </c>
      <c r="BJ322" s="250">
        <f t="shared" si="549"/>
        <v>35910003</v>
      </c>
      <c r="BK322" s="251">
        <v>348</v>
      </c>
      <c r="BL322" s="251">
        <v>5</v>
      </c>
      <c r="BM322" s="252">
        <f t="shared" si="550"/>
        <v>0</v>
      </c>
      <c r="BN322" s="252">
        <f t="shared" si="551"/>
        <v>0</v>
      </c>
      <c r="BO322" s="252">
        <f t="shared" si="552"/>
        <v>0</v>
      </c>
      <c r="BP322" s="252">
        <f t="shared" si="553"/>
        <v>0</v>
      </c>
      <c r="BQ322" s="254">
        <f t="shared" si="554"/>
        <v>2700</v>
      </c>
      <c r="BR322">
        <f t="shared" si="548"/>
        <v>0</v>
      </c>
      <c r="BS322">
        <v>0</v>
      </c>
      <c r="BT322">
        <v>1</v>
      </c>
      <c r="BU322" t="s">
        <v>139</v>
      </c>
      <c r="BV322" t="str">
        <f t="shared" si="555"/>
        <v>0</v>
      </c>
      <c r="BW322" t="str">
        <f t="shared" si="556"/>
        <v>0</v>
      </c>
      <c r="BX322" t="str">
        <f t="shared" si="557"/>
        <v>1</v>
      </c>
      <c r="BY322" t="s">
        <v>23</v>
      </c>
      <c r="BZ322" s="253">
        <f t="shared" si="558"/>
        <v>0</v>
      </c>
      <c r="CA322" s="253">
        <f t="shared" si="559"/>
        <v>0</v>
      </c>
      <c r="CB322" s="253">
        <f t="shared" si="560"/>
        <v>0</v>
      </c>
      <c r="CC322" s="253">
        <f t="shared" si="561"/>
        <v>0</v>
      </c>
      <c r="CD322" s="253">
        <f t="shared" si="562"/>
        <v>0</v>
      </c>
      <c r="CE322" s="253">
        <f t="shared" si="563"/>
        <v>0</v>
      </c>
      <c r="CF322" s="253">
        <f t="shared" si="564"/>
        <v>0</v>
      </c>
      <c r="CG322" s="253">
        <f t="shared" si="565"/>
        <v>0</v>
      </c>
      <c r="CH322" s="253">
        <f t="shared" si="566"/>
        <v>0</v>
      </c>
      <c r="CI322" s="253">
        <f t="shared" si="567"/>
        <v>0</v>
      </c>
      <c r="CJ322" s="253">
        <f t="shared" si="568"/>
        <v>0</v>
      </c>
      <c r="CK322" s="253">
        <f t="shared" si="569"/>
        <v>0</v>
      </c>
    </row>
    <row r="323" spans="1:89" ht="20.399999999999999" x14ac:dyDescent="0.3">
      <c r="B323" s="129">
        <v>226</v>
      </c>
      <c r="C323" s="192">
        <v>358011</v>
      </c>
      <c r="D323" s="192">
        <v>35910003</v>
      </c>
      <c r="E323" s="393" t="s">
        <v>364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588"/>
        <v>0</v>
      </c>
      <c r="L323" s="156" t="s">
        <v>274</v>
      </c>
      <c r="M323" s="104">
        <v>0</v>
      </c>
      <c r="N323" s="262">
        <f t="shared" si="570"/>
        <v>760</v>
      </c>
      <c r="O323" s="106">
        <v>760</v>
      </c>
      <c r="P323" s="110">
        <f t="shared" si="521"/>
        <v>0</v>
      </c>
      <c r="Q323" s="112" t="s">
        <v>139</v>
      </c>
      <c r="R323" s="113">
        <f t="shared" si="522"/>
        <v>0</v>
      </c>
      <c r="S323" s="114">
        <f t="shared" si="523"/>
        <v>0</v>
      </c>
      <c r="T323" s="113">
        <f t="shared" si="524"/>
        <v>0</v>
      </c>
      <c r="U323" s="115">
        <f t="shared" si="525"/>
        <v>0</v>
      </c>
      <c r="V323" s="113">
        <f t="shared" si="526"/>
        <v>0</v>
      </c>
      <c r="W323" s="115">
        <f t="shared" si="527"/>
        <v>0</v>
      </c>
      <c r="X323" s="113">
        <f t="shared" si="528"/>
        <v>0</v>
      </c>
      <c r="Y323" s="115">
        <f t="shared" si="529"/>
        <v>0</v>
      </c>
      <c r="Z323" s="116">
        <f t="shared" si="530"/>
        <v>0</v>
      </c>
      <c r="AA323" s="117" t="b">
        <f t="shared" si="531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532"/>
        <v>0</v>
      </c>
      <c r="AJ323" s="21">
        <v>0</v>
      </c>
      <c r="AK323" s="164">
        <f t="shared" si="533"/>
        <v>0</v>
      </c>
      <c r="AL323" s="21">
        <v>0</v>
      </c>
      <c r="AM323" s="164">
        <f t="shared" si="534"/>
        <v>0</v>
      </c>
      <c r="AN323" s="21">
        <v>0</v>
      </c>
      <c r="AO323" s="164">
        <f t="shared" si="535"/>
        <v>0</v>
      </c>
      <c r="AP323" s="21">
        <v>0</v>
      </c>
      <c r="AQ323" s="164">
        <f t="shared" si="536"/>
        <v>0</v>
      </c>
      <c r="AR323" s="21">
        <v>0</v>
      </c>
      <c r="AS323" s="164">
        <f t="shared" si="537"/>
        <v>0</v>
      </c>
      <c r="AT323" s="21">
        <v>0</v>
      </c>
      <c r="AU323" s="164">
        <f t="shared" si="538"/>
        <v>0</v>
      </c>
      <c r="AV323" s="21">
        <v>0</v>
      </c>
      <c r="AW323" s="164">
        <f t="shared" si="539"/>
        <v>0</v>
      </c>
      <c r="AX323" s="21">
        <v>0</v>
      </c>
      <c r="AY323" s="164">
        <f t="shared" si="540"/>
        <v>0</v>
      </c>
      <c r="AZ323" s="21">
        <v>0</v>
      </c>
      <c r="BA323" s="164">
        <f t="shared" si="541"/>
        <v>0</v>
      </c>
      <c r="BB323" s="21">
        <v>0</v>
      </c>
      <c r="BC323" s="164">
        <f t="shared" si="542"/>
        <v>0</v>
      </c>
      <c r="BD323" s="21">
        <v>0</v>
      </c>
      <c r="BE323" s="164">
        <f t="shared" si="543"/>
        <v>0</v>
      </c>
      <c r="BF323" s="253">
        <f t="shared" si="544"/>
        <v>0</v>
      </c>
      <c r="BG323" s="253">
        <f t="shared" si="545"/>
        <v>0</v>
      </c>
      <c r="BH323" s="10" t="b">
        <f t="shared" si="546"/>
        <v>1</v>
      </c>
      <c r="BI323" s="253">
        <f t="shared" si="547"/>
        <v>0</v>
      </c>
      <c r="BJ323" s="250">
        <f t="shared" si="549"/>
        <v>35910003</v>
      </c>
      <c r="BK323" s="251">
        <v>348</v>
      </c>
      <c r="BL323" s="251">
        <v>5</v>
      </c>
      <c r="BM323" s="252">
        <f t="shared" si="550"/>
        <v>0</v>
      </c>
      <c r="BN323" s="252">
        <f t="shared" si="551"/>
        <v>0</v>
      </c>
      <c r="BO323" s="252">
        <f t="shared" si="552"/>
        <v>0</v>
      </c>
      <c r="BP323" s="252">
        <f t="shared" si="553"/>
        <v>0</v>
      </c>
      <c r="BQ323" s="254">
        <f t="shared" si="554"/>
        <v>760</v>
      </c>
      <c r="BR323">
        <f t="shared" si="548"/>
        <v>0</v>
      </c>
      <c r="BS323">
        <v>0</v>
      </c>
      <c r="BT323">
        <v>1</v>
      </c>
      <c r="BU323" t="s">
        <v>139</v>
      </c>
      <c r="BV323" t="str">
        <f t="shared" si="555"/>
        <v>0</v>
      </c>
      <c r="BW323" t="str">
        <f t="shared" si="556"/>
        <v>0</v>
      </c>
      <c r="BX323" t="str">
        <f t="shared" si="557"/>
        <v>1</v>
      </c>
      <c r="BY323" t="s">
        <v>23</v>
      </c>
      <c r="BZ323" s="253">
        <f t="shared" si="558"/>
        <v>0</v>
      </c>
      <c r="CA323" s="253">
        <f t="shared" si="559"/>
        <v>0</v>
      </c>
      <c r="CB323" s="253">
        <f t="shared" si="560"/>
        <v>0</v>
      </c>
      <c r="CC323" s="253">
        <f t="shared" si="561"/>
        <v>0</v>
      </c>
      <c r="CD323" s="253">
        <f t="shared" si="562"/>
        <v>0</v>
      </c>
      <c r="CE323" s="253">
        <f t="shared" si="563"/>
        <v>0</v>
      </c>
      <c r="CF323" s="253">
        <f t="shared" si="564"/>
        <v>0</v>
      </c>
      <c r="CG323" s="253">
        <f t="shared" si="565"/>
        <v>0</v>
      </c>
      <c r="CH323" s="253">
        <f t="shared" si="566"/>
        <v>0</v>
      </c>
      <c r="CI323" s="253">
        <f t="shared" si="567"/>
        <v>0</v>
      </c>
      <c r="CJ323" s="253">
        <f t="shared" si="568"/>
        <v>0</v>
      </c>
      <c r="CK323" s="253">
        <f t="shared" si="569"/>
        <v>0</v>
      </c>
    </row>
    <row r="324" spans="1:89" s="165" customFormat="1" ht="20.399999999999999" x14ac:dyDescent="0.3">
      <c r="A324"/>
      <c r="B324" s="129">
        <v>227</v>
      </c>
      <c r="C324" s="192">
        <v>358011</v>
      </c>
      <c r="D324" s="192">
        <v>35910003</v>
      </c>
      <c r="E324" s="393" t="s">
        <v>327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588"/>
        <v>0</v>
      </c>
      <c r="L324" s="156" t="s">
        <v>274</v>
      </c>
      <c r="M324" s="104">
        <v>0</v>
      </c>
      <c r="N324" s="262">
        <f t="shared" si="570"/>
        <v>970</v>
      </c>
      <c r="O324" s="106">
        <v>970</v>
      </c>
      <c r="P324" s="110">
        <f t="shared" si="521"/>
        <v>0</v>
      </c>
      <c r="Q324" s="112" t="s">
        <v>139</v>
      </c>
      <c r="R324" s="113">
        <f t="shared" si="522"/>
        <v>0</v>
      </c>
      <c r="S324" s="114">
        <f t="shared" si="523"/>
        <v>0</v>
      </c>
      <c r="T324" s="113">
        <f t="shared" si="524"/>
        <v>0</v>
      </c>
      <c r="U324" s="115">
        <f t="shared" si="525"/>
        <v>0</v>
      </c>
      <c r="V324" s="113">
        <f t="shared" si="526"/>
        <v>0</v>
      </c>
      <c r="W324" s="115">
        <f t="shared" si="527"/>
        <v>0</v>
      </c>
      <c r="X324" s="113">
        <f t="shared" si="528"/>
        <v>0</v>
      </c>
      <c r="Y324" s="115">
        <f t="shared" si="529"/>
        <v>0</v>
      </c>
      <c r="Z324" s="116">
        <f t="shared" si="530"/>
        <v>0</v>
      </c>
      <c r="AA324" s="117" t="b">
        <f t="shared" si="531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532"/>
        <v>0</v>
      </c>
      <c r="AJ324" s="21">
        <v>0</v>
      </c>
      <c r="AK324" s="164">
        <f t="shared" si="533"/>
        <v>0</v>
      </c>
      <c r="AL324" s="21">
        <v>0</v>
      </c>
      <c r="AM324" s="164">
        <f t="shared" si="534"/>
        <v>0</v>
      </c>
      <c r="AN324" s="21">
        <v>0</v>
      </c>
      <c r="AO324" s="164">
        <f t="shared" si="535"/>
        <v>0</v>
      </c>
      <c r="AP324" s="21">
        <v>0</v>
      </c>
      <c r="AQ324" s="164">
        <f t="shared" si="536"/>
        <v>0</v>
      </c>
      <c r="AR324" s="21">
        <v>0</v>
      </c>
      <c r="AS324" s="164">
        <f t="shared" si="537"/>
        <v>0</v>
      </c>
      <c r="AT324" s="21">
        <v>0</v>
      </c>
      <c r="AU324" s="164">
        <f t="shared" si="538"/>
        <v>0</v>
      </c>
      <c r="AV324" s="21">
        <v>0</v>
      </c>
      <c r="AW324" s="164">
        <f t="shared" si="539"/>
        <v>0</v>
      </c>
      <c r="AX324" s="21">
        <v>0</v>
      </c>
      <c r="AY324" s="164">
        <f t="shared" si="540"/>
        <v>0</v>
      </c>
      <c r="AZ324" s="21">
        <v>0</v>
      </c>
      <c r="BA324" s="164">
        <f t="shared" si="541"/>
        <v>0</v>
      </c>
      <c r="BB324" s="21">
        <v>0</v>
      </c>
      <c r="BC324" s="164">
        <f t="shared" si="542"/>
        <v>0</v>
      </c>
      <c r="BD324" s="21">
        <v>0</v>
      </c>
      <c r="BE324" s="164">
        <f t="shared" si="543"/>
        <v>0</v>
      </c>
      <c r="BF324" s="253">
        <f t="shared" si="544"/>
        <v>0</v>
      </c>
      <c r="BG324" s="253">
        <f t="shared" si="545"/>
        <v>0</v>
      </c>
      <c r="BH324" s="10" t="b">
        <f t="shared" si="546"/>
        <v>1</v>
      </c>
      <c r="BI324" s="253">
        <f t="shared" si="547"/>
        <v>0</v>
      </c>
      <c r="BJ324" s="250">
        <f t="shared" si="549"/>
        <v>35910003</v>
      </c>
      <c r="BK324" s="251">
        <v>348</v>
      </c>
      <c r="BL324" s="251">
        <v>5</v>
      </c>
      <c r="BM324" s="252">
        <f t="shared" si="550"/>
        <v>0</v>
      </c>
      <c r="BN324" s="252">
        <f t="shared" si="551"/>
        <v>0</v>
      </c>
      <c r="BO324" s="252">
        <f t="shared" si="552"/>
        <v>0</v>
      </c>
      <c r="BP324" s="252">
        <f t="shared" si="553"/>
        <v>0</v>
      </c>
      <c r="BQ324" s="254">
        <f t="shared" si="554"/>
        <v>970</v>
      </c>
      <c r="BR324">
        <f t="shared" si="548"/>
        <v>0</v>
      </c>
      <c r="BS324">
        <v>0</v>
      </c>
      <c r="BT324">
        <v>1</v>
      </c>
      <c r="BU324" t="s">
        <v>139</v>
      </c>
      <c r="BV324" t="str">
        <f t="shared" si="555"/>
        <v>0</v>
      </c>
      <c r="BW324" t="str">
        <f t="shared" si="556"/>
        <v>0</v>
      </c>
      <c r="BX324" t="str">
        <f t="shared" si="557"/>
        <v>1</v>
      </c>
      <c r="BY324" t="s">
        <v>23</v>
      </c>
      <c r="BZ324" s="253">
        <f t="shared" si="558"/>
        <v>0</v>
      </c>
      <c r="CA324" s="253">
        <f t="shared" si="559"/>
        <v>0</v>
      </c>
      <c r="CB324" s="253">
        <f t="shared" si="560"/>
        <v>0</v>
      </c>
      <c r="CC324" s="253">
        <f t="shared" si="561"/>
        <v>0</v>
      </c>
      <c r="CD324" s="253">
        <f t="shared" si="562"/>
        <v>0</v>
      </c>
      <c r="CE324" s="253">
        <f t="shared" si="563"/>
        <v>0</v>
      </c>
      <c r="CF324" s="253">
        <f t="shared" si="564"/>
        <v>0</v>
      </c>
      <c r="CG324" s="253">
        <f t="shared" si="565"/>
        <v>0</v>
      </c>
      <c r="CH324" s="253">
        <f t="shared" si="566"/>
        <v>0</v>
      </c>
      <c r="CI324" s="253">
        <f t="shared" si="567"/>
        <v>0</v>
      </c>
      <c r="CJ324" s="253">
        <f t="shared" si="568"/>
        <v>0</v>
      </c>
      <c r="CK324" s="253">
        <f t="shared" si="569"/>
        <v>0</v>
      </c>
    </row>
    <row r="325" spans="1:89" ht="20.399999999999999" x14ac:dyDescent="0.3">
      <c r="B325" s="129">
        <v>228</v>
      </c>
      <c r="C325" s="192">
        <v>358011</v>
      </c>
      <c r="D325" s="192">
        <v>35910003</v>
      </c>
      <c r="E325" s="393" t="s">
        <v>328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588"/>
        <v>0</v>
      </c>
      <c r="L325" s="156" t="s">
        <v>274</v>
      </c>
      <c r="M325" s="104">
        <v>0</v>
      </c>
      <c r="N325" s="262">
        <f t="shared" si="570"/>
        <v>1065</v>
      </c>
      <c r="O325" s="106">
        <v>1065</v>
      </c>
      <c r="P325" s="110">
        <f t="shared" si="521"/>
        <v>0</v>
      </c>
      <c r="Q325" s="112" t="s">
        <v>139</v>
      </c>
      <c r="R325" s="113">
        <f t="shared" si="522"/>
        <v>0</v>
      </c>
      <c r="S325" s="114">
        <f t="shared" si="523"/>
        <v>0</v>
      </c>
      <c r="T325" s="113">
        <f t="shared" si="524"/>
        <v>0</v>
      </c>
      <c r="U325" s="115">
        <f t="shared" si="525"/>
        <v>0</v>
      </c>
      <c r="V325" s="113">
        <f t="shared" si="526"/>
        <v>0</v>
      </c>
      <c r="W325" s="115">
        <f t="shared" si="527"/>
        <v>0</v>
      </c>
      <c r="X325" s="113">
        <f t="shared" si="528"/>
        <v>0</v>
      </c>
      <c r="Y325" s="115">
        <f t="shared" si="529"/>
        <v>0</v>
      </c>
      <c r="Z325" s="116">
        <f t="shared" si="530"/>
        <v>0</v>
      </c>
      <c r="AA325" s="117" t="b">
        <f t="shared" si="531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532"/>
        <v>0</v>
      </c>
      <c r="AJ325" s="21">
        <v>0</v>
      </c>
      <c r="AK325" s="164">
        <f t="shared" si="533"/>
        <v>0</v>
      </c>
      <c r="AL325" s="21">
        <v>0</v>
      </c>
      <c r="AM325" s="164">
        <f t="shared" si="534"/>
        <v>0</v>
      </c>
      <c r="AN325" s="21">
        <v>0</v>
      </c>
      <c r="AO325" s="164">
        <f t="shared" si="535"/>
        <v>0</v>
      </c>
      <c r="AP325" s="21">
        <v>0</v>
      </c>
      <c r="AQ325" s="164">
        <f t="shared" si="536"/>
        <v>0</v>
      </c>
      <c r="AR325" s="21">
        <v>0</v>
      </c>
      <c r="AS325" s="164">
        <f t="shared" si="537"/>
        <v>0</v>
      </c>
      <c r="AT325" s="21">
        <v>0</v>
      </c>
      <c r="AU325" s="164">
        <f t="shared" si="538"/>
        <v>0</v>
      </c>
      <c r="AV325" s="21">
        <v>0</v>
      </c>
      <c r="AW325" s="164">
        <f t="shared" si="539"/>
        <v>0</v>
      </c>
      <c r="AX325" s="21">
        <v>0</v>
      </c>
      <c r="AY325" s="164">
        <f t="shared" si="540"/>
        <v>0</v>
      </c>
      <c r="AZ325" s="21">
        <v>0</v>
      </c>
      <c r="BA325" s="164">
        <f t="shared" si="541"/>
        <v>0</v>
      </c>
      <c r="BB325" s="21">
        <v>0</v>
      </c>
      <c r="BC325" s="164">
        <f t="shared" si="542"/>
        <v>0</v>
      </c>
      <c r="BD325" s="21">
        <v>0</v>
      </c>
      <c r="BE325" s="164">
        <f t="shared" si="543"/>
        <v>0</v>
      </c>
      <c r="BF325" s="253">
        <f t="shared" si="544"/>
        <v>0</v>
      </c>
      <c r="BG325" s="253">
        <f t="shared" si="545"/>
        <v>0</v>
      </c>
      <c r="BH325" s="10" t="b">
        <f t="shared" si="546"/>
        <v>1</v>
      </c>
      <c r="BI325" s="253">
        <f t="shared" si="547"/>
        <v>0</v>
      </c>
      <c r="BJ325" s="250">
        <f t="shared" si="549"/>
        <v>35910003</v>
      </c>
      <c r="BK325" s="251">
        <v>348</v>
      </c>
      <c r="BL325" s="251">
        <v>5</v>
      </c>
      <c r="BM325" s="252">
        <f t="shared" si="550"/>
        <v>0</v>
      </c>
      <c r="BN325" s="252">
        <f t="shared" si="551"/>
        <v>0</v>
      </c>
      <c r="BO325" s="252">
        <f t="shared" si="552"/>
        <v>0</v>
      </c>
      <c r="BP325" s="252">
        <f t="shared" si="553"/>
        <v>0</v>
      </c>
      <c r="BQ325" s="254">
        <f t="shared" si="554"/>
        <v>1065</v>
      </c>
      <c r="BR325">
        <f t="shared" si="548"/>
        <v>0</v>
      </c>
      <c r="BS325">
        <v>0</v>
      </c>
      <c r="BT325">
        <v>1</v>
      </c>
      <c r="BU325" t="s">
        <v>139</v>
      </c>
      <c r="BV325" t="str">
        <f t="shared" si="555"/>
        <v>0</v>
      </c>
      <c r="BW325" t="str">
        <f t="shared" si="556"/>
        <v>0</v>
      </c>
      <c r="BX325" t="str">
        <f t="shared" si="557"/>
        <v>1</v>
      </c>
      <c r="BY325" t="s">
        <v>23</v>
      </c>
      <c r="BZ325" s="253">
        <f t="shared" si="558"/>
        <v>0</v>
      </c>
      <c r="CA325" s="253">
        <f t="shared" si="559"/>
        <v>0</v>
      </c>
      <c r="CB325" s="253">
        <f t="shared" si="560"/>
        <v>0</v>
      </c>
      <c r="CC325" s="253">
        <f t="shared" si="561"/>
        <v>0</v>
      </c>
      <c r="CD325" s="253">
        <f t="shared" si="562"/>
        <v>0</v>
      </c>
      <c r="CE325" s="253">
        <f t="shared" si="563"/>
        <v>0</v>
      </c>
      <c r="CF325" s="253">
        <f t="shared" si="564"/>
        <v>0</v>
      </c>
      <c r="CG325" s="253">
        <f t="shared" si="565"/>
        <v>0</v>
      </c>
      <c r="CH325" s="253">
        <f t="shared" si="566"/>
        <v>0</v>
      </c>
      <c r="CI325" s="253">
        <f t="shared" si="567"/>
        <v>0</v>
      </c>
      <c r="CJ325" s="253">
        <f t="shared" si="568"/>
        <v>0</v>
      </c>
      <c r="CK325" s="253">
        <f t="shared" si="569"/>
        <v>0</v>
      </c>
    </row>
    <row r="326" spans="1:89" ht="20.399999999999999" x14ac:dyDescent="0.3">
      <c r="B326" s="129">
        <v>229</v>
      </c>
      <c r="C326" s="192">
        <v>358011</v>
      </c>
      <c r="D326" s="192">
        <v>35910003</v>
      </c>
      <c r="E326" s="393" t="s">
        <v>329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588"/>
        <v>0</v>
      </c>
      <c r="L326" s="156" t="s">
        <v>274</v>
      </c>
      <c r="M326" s="104">
        <v>0</v>
      </c>
      <c r="N326" s="262">
        <f t="shared" si="570"/>
        <v>2820.01</v>
      </c>
      <c r="O326" s="106">
        <v>2820.01</v>
      </c>
      <c r="P326" s="110">
        <f t="shared" si="521"/>
        <v>0</v>
      </c>
      <c r="Q326" s="112" t="s">
        <v>139</v>
      </c>
      <c r="R326" s="113">
        <f t="shared" si="522"/>
        <v>0</v>
      </c>
      <c r="S326" s="114">
        <f t="shared" si="523"/>
        <v>0</v>
      </c>
      <c r="T326" s="113">
        <f t="shared" si="524"/>
        <v>0</v>
      </c>
      <c r="U326" s="115">
        <f t="shared" si="525"/>
        <v>0</v>
      </c>
      <c r="V326" s="113">
        <f t="shared" si="526"/>
        <v>0</v>
      </c>
      <c r="W326" s="115">
        <f t="shared" si="527"/>
        <v>0</v>
      </c>
      <c r="X326" s="113">
        <f t="shared" si="528"/>
        <v>0</v>
      </c>
      <c r="Y326" s="115">
        <f t="shared" si="529"/>
        <v>0</v>
      </c>
      <c r="Z326" s="116">
        <f t="shared" si="530"/>
        <v>0</v>
      </c>
      <c r="AA326" s="117" t="b">
        <f t="shared" si="531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532"/>
        <v>0</v>
      </c>
      <c r="AJ326" s="21">
        <v>0</v>
      </c>
      <c r="AK326" s="164">
        <f t="shared" si="533"/>
        <v>0</v>
      </c>
      <c r="AL326" s="21">
        <v>0</v>
      </c>
      <c r="AM326" s="164">
        <f t="shared" si="534"/>
        <v>0</v>
      </c>
      <c r="AN326" s="21">
        <v>0</v>
      </c>
      <c r="AO326" s="164">
        <f t="shared" si="535"/>
        <v>0</v>
      </c>
      <c r="AP326" s="21">
        <v>0</v>
      </c>
      <c r="AQ326" s="164">
        <f t="shared" si="536"/>
        <v>0</v>
      </c>
      <c r="AR326" s="21">
        <v>0</v>
      </c>
      <c r="AS326" s="164">
        <f t="shared" si="537"/>
        <v>0</v>
      </c>
      <c r="AT326" s="21">
        <v>0</v>
      </c>
      <c r="AU326" s="164">
        <f t="shared" si="538"/>
        <v>0</v>
      </c>
      <c r="AV326" s="21">
        <v>0</v>
      </c>
      <c r="AW326" s="164">
        <f t="shared" si="539"/>
        <v>0</v>
      </c>
      <c r="AX326" s="21">
        <v>0</v>
      </c>
      <c r="AY326" s="164">
        <f t="shared" si="540"/>
        <v>0</v>
      </c>
      <c r="AZ326" s="21">
        <v>0</v>
      </c>
      <c r="BA326" s="164">
        <f t="shared" si="541"/>
        <v>0</v>
      </c>
      <c r="BB326" s="21">
        <v>0</v>
      </c>
      <c r="BC326" s="164">
        <f t="shared" si="542"/>
        <v>0</v>
      </c>
      <c r="BD326" s="21">
        <v>0</v>
      </c>
      <c r="BE326" s="164">
        <f t="shared" si="543"/>
        <v>0</v>
      </c>
      <c r="BF326" s="253">
        <f t="shared" si="544"/>
        <v>0</v>
      </c>
      <c r="BG326" s="253">
        <f t="shared" si="545"/>
        <v>0</v>
      </c>
      <c r="BH326" s="10" t="b">
        <f t="shared" si="546"/>
        <v>1</v>
      </c>
      <c r="BI326" s="253">
        <f t="shared" si="547"/>
        <v>0</v>
      </c>
      <c r="BJ326" s="250">
        <f t="shared" si="549"/>
        <v>35910003</v>
      </c>
      <c r="BK326" s="251">
        <v>348</v>
      </c>
      <c r="BL326" s="251">
        <v>5</v>
      </c>
      <c r="BM326" s="252">
        <f t="shared" si="550"/>
        <v>0</v>
      </c>
      <c r="BN326" s="252">
        <f t="shared" si="551"/>
        <v>0</v>
      </c>
      <c r="BO326" s="252">
        <f t="shared" si="552"/>
        <v>0</v>
      </c>
      <c r="BP326" s="252">
        <f t="shared" si="553"/>
        <v>0</v>
      </c>
      <c r="BQ326" s="254">
        <f t="shared" si="554"/>
        <v>2820.01</v>
      </c>
      <c r="BR326">
        <f t="shared" si="548"/>
        <v>0</v>
      </c>
      <c r="BS326">
        <v>0</v>
      </c>
      <c r="BT326">
        <v>1</v>
      </c>
      <c r="BU326" t="s">
        <v>139</v>
      </c>
      <c r="BV326" t="str">
        <f t="shared" si="555"/>
        <v>0</v>
      </c>
      <c r="BW326" t="str">
        <f t="shared" si="556"/>
        <v>0</v>
      </c>
      <c r="BX326" t="str">
        <f t="shared" si="557"/>
        <v>1</v>
      </c>
      <c r="BY326" t="s">
        <v>23</v>
      </c>
      <c r="BZ326" s="253">
        <f t="shared" si="558"/>
        <v>0</v>
      </c>
      <c r="CA326" s="253">
        <f t="shared" si="559"/>
        <v>0</v>
      </c>
      <c r="CB326" s="253">
        <f t="shared" si="560"/>
        <v>0</v>
      </c>
      <c r="CC326" s="253">
        <f t="shared" si="561"/>
        <v>0</v>
      </c>
      <c r="CD326" s="253">
        <f t="shared" si="562"/>
        <v>0</v>
      </c>
      <c r="CE326" s="253">
        <f t="shared" si="563"/>
        <v>0</v>
      </c>
      <c r="CF326" s="253">
        <f t="shared" si="564"/>
        <v>0</v>
      </c>
      <c r="CG326" s="253">
        <f t="shared" si="565"/>
        <v>0</v>
      </c>
      <c r="CH326" s="253">
        <f t="shared" si="566"/>
        <v>0</v>
      </c>
      <c r="CI326" s="253">
        <f t="shared" si="567"/>
        <v>0</v>
      </c>
      <c r="CJ326" s="253">
        <f t="shared" si="568"/>
        <v>0</v>
      </c>
      <c r="CK326" s="253">
        <f t="shared" si="569"/>
        <v>0</v>
      </c>
    </row>
    <row r="327" spans="1:89" ht="20.399999999999999" x14ac:dyDescent="0.3">
      <c r="B327" s="129">
        <v>230</v>
      </c>
      <c r="C327" s="192">
        <v>358011</v>
      </c>
      <c r="D327" s="192">
        <v>35910003</v>
      </c>
      <c r="E327" s="393" t="s">
        <v>330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588"/>
        <v>0</v>
      </c>
      <c r="L327" s="156" t="s">
        <v>274</v>
      </c>
      <c r="M327" s="104">
        <v>0</v>
      </c>
      <c r="N327" s="262">
        <f t="shared" si="570"/>
        <v>992</v>
      </c>
      <c r="O327" s="106">
        <v>992</v>
      </c>
      <c r="P327" s="110">
        <f t="shared" si="521"/>
        <v>0</v>
      </c>
      <c r="Q327" s="112" t="s">
        <v>139</v>
      </c>
      <c r="R327" s="113">
        <f t="shared" si="522"/>
        <v>0</v>
      </c>
      <c r="S327" s="114">
        <f t="shared" si="523"/>
        <v>0</v>
      </c>
      <c r="T327" s="113">
        <f t="shared" si="524"/>
        <v>0</v>
      </c>
      <c r="U327" s="115">
        <f t="shared" si="525"/>
        <v>0</v>
      </c>
      <c r="V327" s="113">
        <f t="shared" si="526"/>
        <v>0</v>
      </c>
      <c r="W327" s="115">
        <f t="shared" si="527"/>
        <v>0</v>
      </c>
      <c r="X327" s="113">
        <f t="shared" si="528"/>
        <v>0</v>
      </c>
      <c r="Y327" s="115">
        <f t="shared" si="529"/>
        <v>0</v>
      </c>
      <c r="Z327" s="116">
        <f t="shared" si="530"/>
        <v>0</v>
      </c>
      <c r="AA327" s="117" t="b">
        <f t="shared" si="531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532"/>
        <v>0</v>
      </c>
      <c r="AJ327" s="21">
        <v>0</v>
      </c>
      <c r="AK327" s="164">
        <f t="shared" si="533"/>
        <v>0</v>
      </c>
      <c r="AL327" s="21">
        <v>0</v>
      </c>
      <c r="AM327" s="164">
        <f t="shared" si="534"/>
        <v>0</v>
      </c>
      <c r="AN327" s="21">
        <v>0</v>
      </c>
      <c r="AO327" s="164">
        <f t="shared" si="535"/>
        <v>0</v>
      </c>
      <c r="AP327" s="21">
        <v>0</v>
      </c>
      <c r="AQ327" s="164">
        <f t="shared" si="536"/>
        <v>0</v>
      </c>
      <c r="AR327" s="21">
        <v>0</v>
      </c>
      <c r="AS327" s="164">
        <f t="shared" si="537"/>
        <v>0</v>
      </c>
      <c r="AT327" s="21">
        <v>0</v>
      </c>
      <c r="AU327" s="164">
        <f t="shared" si="538"/>
        <v>0</v>
      </c>
      <c r="AV327" s="21">
        <v>0</v>
      </c>
      <c r="AW327" s="164">
        <f t="shared" si="539"/>
        <v>0</v>
      </c>
      <c r="AX327" s="21">
        <v>0</v>
      </c>
      <c r="AY327" s="164">
        <f t="shared" si="540"/>
        <v>0</v>
      </c>
      <c r="AZ327" s="21">
        <v>0</v>
      </c>
      <c r="BA327" s="164">
        <f t="shared" si="541"/>
        <v>0</v>
      </c>
      <c r="BB327" s="21">
        <v>0</v>
      </c>
      <c r="BC327" s="164">
        <f t="shared" si="542"/>
        <v>0</v>
      </c>
      <c r="BD327" s="21">
        <v>0</v>
      </c>
      <c r="BE327" s="164">
        <f t="shared" si="543"/>
        <v>0</v>
      </c>
      <c r="BF327" s="253">
        <f t="shared" si="544"/>
        <v>0</v>
      </c>
      <c r="BG327" s="253">
        <f t="shared" si="545"/>
        <v>0</v>
      </c>
      <c r="BH327" s="10" t="b">
        <f t="shared" si="546"/>
        <v>1</v>
      </c>
      <c r="BI327" s="253">
        <f t="shared" si="547"/>
        <v>0</v>
      </c>
      <c r="BJ327" s="250">
        <f t="shared" si="549"/>
        <v>35910003</v>
      </c>
      <c r="BK327" s="251">
        <v>348</v>
      </c>
      <c r="BL327" s="251">
        <v>5</v>
      </c>
      <c r="BM327" s="252">
        <f t="shared" si="550"/>
        <v>0</v>
      </c>
      <c r="BN327" s="252">
        <f t="shared" si="551"/>
        <v>0</v>
      </c>
      <c r="BO327" s="252">
        <f t="shared" si="552"/>
        <v>0</v>
      </c>
      <c r="BP327" s="252">
        <f t="shared" si="553"/>
        <v>0</v>
      </c>
      <c r="BQ327" s="254">
        <f t="shared" si="554"/>
        <v>992</v>
      </c>
      <c r="BR327">
        <f t="shared" si="548"/>
        <v>0</v>
      </c>
      <c r="BS327">
        <v>0</v>
      </c>
      <c r="BT327">
        <v>1</v>
      </c>
      <c r="BU327" t="s">
        <v>139</v>
      </c>
      <c r="BV327" t="str">
        <f t="shared" si="555"/>
        <v>0</v>
      </c>
      <c r="BW327" t="str">
        <f t="shared" si="556"/>
        <v>0</v>
      </c>
      <c r="BX327" t="str">
        <f t="shared" si="557"/>
        <v>1</v>
      </c>
      <c r="BY327" t="s">
        <v>23</v>
      </c>
      <c r="BZ327" s="253">
        <f t="shared" si="558"/>
        <v>0</v>
      </c>
      <c r="CA327" s="253">
        <f t="shared" si="559"/>
        <v>0</v>
      </c>
      <c r="CB327" s="253">
        <f t="shared" si="560"/>
        <v>0</v>
      </c>
      <c r="CC327" s="253">
        <f t="shared" si="561"/>
        <v>0</v>
      </c>
      <c r="CD327" s="253">
        <f t="shared" si="562"/>
        <v>0</v>
      </c>
      <c r="CE327" s="253">
        <f t="shared" si="563"/>
        <v>0</v>
      </c>
      <c r="CF327" s="253">
        <f t="shared" si="564"/>
        <v>0</v>
      </c>
      <c r="CG327" s="253">
        <f t="shared" si="565"/>
        <v>0</v>
      </c>
      <c r="CH327" s="253">
        <f t="shared" si="566"/>
        <v>0</v>
      </c>
      <c r="CI327" s="253">
        <f t="shared" si="567"/>
        <v>0</v>
      </c>
      <c r="CJ327" s="253">
        <f t="shared" si="568"/>
        <v>0</v>
      </c>
      <c r="CK327" s="253">
        <f t="shared" si="569"/>
        <v>0</v>
      </c>
    </row>
    <row r="328" spans="1:89" ht="20.399999999999999" x14ac:dyDescent="0.3">
      <c r="B328" s="129">
        <v>231</v>
      </c>
      <c r="C328" s="192">
        <v>358011</v>
      </c>
      <c r="D328" s="192">
        <v>35910003</v>
      </c>
      <c r="E328" s="393" t="s">
        <v>331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588"/>
        <v>0</v>
      </c>
      <c r="L328" s="156" t="s">
        <v>274</v>
      </c>
      <c r="M328" s="104">
        <v>0</v>
      </c>
      <c r="N328" s="262">
        <f t="shared" si="570"/>
        <v>4274.99</v>
      </c>
      <c r="O328" s="106">
        <v>4274.99</v>
      </c>
      <c r="P328" s="110">
        <f t="shared" si="521"/>
        <v>0</v>
      </c>
      <c r="Q328" s="112" t="s">
        <v>139</v>
      </c>
      <c r="R328" s="113">
        <f t="shared" si="522"/>
        <v>0</v>
      </c>
      <c r="S328" s="114">
        <f t="shared" si="523"/>
        <v>0</v>
      </c>
      <c r="T328" s="113">
        <f t="shared" si="524"/>
        <v>0</v>
      </c>
      <c r="U328" s="115">
        <f t="shared" si="525"/>
        <v>0</v>
      </c>
      <c r="V328" s="113">
        <f t="shared" si="526"/>
        <v>0</v>
      </c>
      <c r="W328" s="115">
        <f t="shared" si="527"/>
        <v>0</v>
      </c>
      <c r="X328" s="113">
        <f t="shared" si="528"/>
        <v>0</v>
      </c>
      <c r="Y328" s="115">
        <f t="shared" si="529"/>
        <v>0</v>
      </c>
      <c r="Z328" s="116">
        <f t="shared" si="530"/>
        <v>0</v>
      </c>
      <c r="AA328" s="117" t="b">
        <f t="shared" si="531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532"/>
        <v>0</v>
      </c>
      <c r="AJ328" s="21">
        <v>0</v>
      </c>
      <c r="AK328" s="164">
        <f t="shared" si="533"/>
        <v>0</v>
      </c>
      <c r="AL328" s="21">
        <v>0</v>
      </c>
      <c r="AM328" s="164">
        <f t="shared" si="534"/>
        <v>0</v>
      </c>
      <c r="AN328" s="21">
        <v>0</v>
      </c>
      <c r="AO328" s="164">
        <f t="shared" si="535"/>
        <v>0</v>
      </c>
      <c r="AP328" s="21">
        <v>0</v>
      </c>
      <c r="AQ328" s="164">
        <f t="shared" si="536"/>
        <v>0</v>
      </c>
      <c r="AR328" s="21">
        <v>0</v>
      </c>
      <c r="AS328" s="164">
        <f t="shared" si="537"/>
        <v>0</v>
      </c>
      <c r="AT328" s="21">
        <v>0</v>
      </c>
      <c r="AU328" s="164">
        <f t="shared" si="538"/>
        <v>0</v>
      </c>
      <c r="AV328" s="21">
        <v>0</v>
      </c>
      <c r="AW328" s="164">
        <f t="shared" si="539"/>
        <v>0</v>
      </c>
      <c r="AX328" s="21">
        <v>0</v>
      </c>
      <c r="AY328" s="164">
        <f t="shared" si="540"/>
        <v>0</v>
      </c>
      <c r="AZ328" s="21">
        <v>0</v>
      </c>
      <c r="BA328" s="164">
        <f t="shared" si="541"/>
        <v>0</v>
      </c>
      <c r="BB328" s="21">
        <v>0</v>
      </c>
      <c r="BC328" s="164">
        <f t="shared" si="542"/>
        <v>0</v>
      </c>
      <c r="BD328" s="21">
        <v>0</v>
      </c>
      <c r="BE328" s="164">
        <f t="shared" si="543"/>
        <v>0</v>
      </c>
      <c r="BF328" s="253">
        <f t="shared" si="544"/>
        <v>0</v>
      </c>
      <c r="BG328" s="253">
        <f t="shared" si="545"/>
        <v>0</v>
      </c>
      <c r="BH328" s="10" t="b">
        <f t="shared" si="546"/>
        <v>1</v>
      </c>
      <c r="BI328" s="253">
        <f t="shared" si="547"/>
        <v>0</v>
      </c>
      <c r="BJ328" s="250">
        <f t="shared" si="549"/>
        <v>35910003</v>
      </c>
      <c r="BK328" s="251">
        <v>348</v>
      </c>
      <c r="BL328" s="251">
        <v>5</v>
      </c>
      <c r="BM328" s="252">
        <f t="shared" si="550"/>
        <v>0</v>
      </c>
      <c r="BN328" s="252">
        <f t="shared" si="551"/>
        <v>0</v>
      </c>
      <c r="BO328" s="252">
        <f t="shared" si="552"/>
        <v>0</v>
      </c>
      <c r="BP328" s="252">
        <f t="shared" si="553"/>
        <v>0</v>
      </c>
      <c r="BQ328" s="254">
        <f t="shared" si="554"/>
        <v>4274.99</v>
      </c>
      <c r="BR328">
        <f t="shared" si="548"/>
        <v>0</v>
      </c>
      <c r="BS328">
        <v>0</v>
      </c>
      <c r="BT328">
        <v>1</v>
      </c>
      <c r="BU328" t="s">
        <v>139</v>
      </c>
      <c r="BV328" t="str">
        <f t="shared" si="555"/>
        <v>0</v>
      </c>
      <c r="BW328" t="str">
        <f t="shared" si="556"/>
        <v>0</v>
      </c>
      <c r="BX328" t="str">
        <f t="shared" si="557"/>
        <v>1</v>
      </c>
      <c r="BY328" t="s">
        <v>23</v>
      </c>
      <c r="BZ328" s="253">
        <f t="shared" si="558"/>
        <v>0</v>
      </c>
      <c r="CA328" s="253">
        <f t="shared" si="559"/>
        <v>0</v>
      </c>
      <c r="CB328" s="253">
        <f t="shared" si="560"/>
        <v>0</v>
      </c>
      <c r="CC328" s="253">
        <f t="shared" si="561"/>
        <v>0</v>
      </c>
      <c r="CD328" s="253">
        <f t="shared" si="562"/>
        <v>0</v>
      </c>
      <c r="CE328" s="253">
        <f t="shared" si="563"/>
        <v>0</v>
      </c>
      <c r="CF328" s="253">
        <f t="shared" si="564"/>
        <v>0</v>
      </c>
      <c r="CG328" s="253">
        <f t="shared" si="565"/>
        <v>0</v>
      </c>
      <c r="CH328" s="253">
        <f t="shared" si="566"/>
        <v>0</v>
      </c>
      <c r="CI328" s="253">
        <f t="shared" si="567"/>
        <v>0</v>
      </c>
      <c r="CJ328" s="253">
        <f t="shared" si="568"/>
        <v>0</v>
      </c>
      <c r="CK328" s="253">
        <f t="shared" si="569"/>
        <v>0</v>
      </c>
    </row>
    <row r="329" spans="1:89" ht="20.399999999999999" x14ac:dyDescent="0.3">
      <c r="B329" s="129">
        <v>232</v>
      </c>
      <c r="C329" s="192">
        <v>358011</v>
      </c>
      <c r="D329" s="192">
        <v>35910003</v>
      </c>
      <c r="E329" s="393" t="s">
        <v>332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588"/>
        <v>0</v>
      </c>
      <c r="L329" s="156" t="s">
        <v>274</v>
      </c>
      <c r="M329" s="104">
        <v>0</v>
      </c>
      <c r="N329" s="262">
        <f t="shared" si="570"/>
        <v>2000</v>
      </c>
      <c r="O329" s="106">
        <v>2000</v>
      </c>
      <c r="P329" s="110">
        <f t="shared" si="521"/>
        <v>0</v>
      </c>
      <c r="Q329" s="112" t="s">
        <v>139</v>
      </c>
      <c r="R329" s="113">
        <f t="shared" si="522"/>
        <v>0</v>
      </c>
      <c r="S329" s="114">
        <f t="shared" si="523"/>
        <v>0</v>
      </c>
      <c r="T329" s="113">
        <f t="shared" si="524"/>
        <v>0</v>
      </c>
      <c r="U329" s="115">
        <f t="shared" si="525"/>
        <v>0</v>
      </c>
      <c r="V329" s="113">
        <f t="shared" si="526"/>
        <v>0</v>
      </c>
      <c r="W329" s="115">
        <f t="shared" si="527"/>
        <v>0</v>
      </c>
      <c r="X329" s="113">
        <f t="shared" si="528"/>
        <v>0</v>
      </c>
      <c r="Y329" s="115">
        <f t="shared" si="529"/>
        <v>0</v>
      </c>
      <c r="Z329" s="116">
        <f t="shared" si="530"/>
        <v>0</v>
      </c>
      <c r="AA329" s="117" t="b">
        <f t="shared" si="531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532"/>
        <v>0</v>
      </c>
      <c r="AJ329" s="21">
        <v>0</v>
      </c>
      <c r="AK329" s="164">
        <f t="shared" si="533"/>
        <v>0</v>
      </c>
      <c r="AL329" s="21">
        <v>0</v>
      </c>
      <c r="AM329" s="164">
        <f t="shared" si="534"/>
        <v>0</v>
      </c>
      <c r="AN329" s="21">
        <v>0</v>
      </c>
      <c r="AO329" s="164">
        <f t="shared" si="535"/>
        <v>0</v>
      </c>
      <c r="AP329" s="21">
        <v>0</v>
      </c>
      <c r="AQ329" s="164">
        <f t="shared" si="536"/>
        <v>0</v>
      </c>
      <c r="AR329" s="21">
        <v>0</v>
      </c>
      <c r="AS329" s="164">
        <f t="shared" si="537"/>
        <v>0</v>
      </c>
      <c r="AT329" s="21">
        <v>0</v>
      </c>
      <c r="AU329" s="164">
        <f t="shared" si="538"/>
        <v>0</v>
      </c>
      <c r="AV329" s="21">
        <v>0</v>
      </c>
      <c r="AW329" s="164">
        <f t="shared" si="539"/>
        <v>0</v>
      </c>
      <c r="AX329" s="21">
        <v>0</v>
      </c>
      <c r="AY329" s="164">
        <f t="shared" si="540"/>
        <v>0</v>
      </c>
      <c r="AZ329" s="21">
        <v>0</v>
      </c>
      <c r="BA329" s="164">
        <f t="shared" si="541"/>
        <v>0</v>
      </c>
      <c r="BB329" s="21">
        <v>0</v>
      </c>
      <c r="BC329" s="164">
        <f t="shared" si="542"/>
        <v>0</v>
      </c>
      <c r="BD329" s="21">
        <v>0</v>
      </c>
      <c r="BE329" s="164">
        <f t="shared" si="543"/>
        <v>0</v>
      </c>
      <c r="BF329" s="253">
        <f t="shared" si="544"/>
        <v>0</v>
      </c>
      <c r="BG329" s="253">
        <f t="shared" si="545"/>
        <v>0</v>
      </c>
      <c r="BH329" s="10" t="b">
        <f t="shared" si="546"/>
        <v>1</v>
      </c>
      <c r="BI329" s="253">
        <f t="shared" si="547"/>
        <v>0</v>
      </c>
      <c r="BJ329" s="250">
        <f t="shared" si="549"/>
        <v>35910003</v>
      </c>
      <c r="BK329" s="251">
        <v>348</v>
      </c>
      <c r="BL329" s="251">
        <v>5</v>
      </c>
      <c r="BM329" s="252">
        <f t="shared" si="550"/>
        <v>0</v>
      </c>
      <c r="BN329" s="252">
        <f t="shared" si="551"/>
        <v>0</v>
      </c>
      <c r="BO329" s="252">
        <f t="shared" si="552"/>
        <v>0</v>
      </c>
      <c r="BP329" s="252">
        <f t="shared" si="553"/>
        <v>0</v>
      </c>
      <c r="BQ329" s="254">
        <f t="shared" si="554"/>
        <v>2000</v>
      </c>
      <c r="BR329">
        <f t="shared" si="548"/>
        <v>0</v>
      </c>
      <c r="BS329">
        <v>0</v>
      </c>
      <c r="BT329">
        <v>1</v>
      </c>
      <c r="BU329" t="s">
        <v>139</v>
      </c>
      <c r="BV329" t="str">
        <f t="shared" si="555"/>
        <v>0</v>
      </c>
      <c r="BW329" t="str">
        <f t="shared" si="556"/>
        <v>0</v>
      </c>
      <c r="BX329" t="str">
        <f t="shared" si="557"/>
        <v>1</v>
      </c>
      <c r="BY329" t="s">
        <v>23</v>
      </c>
      <c r="BZ329" s="253">
        <f t="shared" si="558"/>
        <v>0</v>
      </c>
      <c r="CA329" s="253">
        <f t="shared" si="559"/>
        <v>0</v>
      </c>
      <c r="CB329" s="253">
        <f t="shared" si="560"/>
        <v>0</v>
      </c>
      <c r="CC329" s="253">
        <f t="shared" si="561"/>
        <v>0</v>
      </c>
      <c r="CD329" s="253">
        <f t="shared" si="562"/>
        <v>0</v>
      </c>
      <c r="CE329" s="253">
        <f t="shared" si="563"/>
        <v>0</v>
      </c>
      <c r="CF329" s="253">
        <f t="shared" si="564"/>
        <v>0</v>
      </c>
      <c r="CG329" s="253">
        <f t="shared" si="565"/>
        <v>0</v>
      </c>
      <c r="CH329" s="253">
        <f t="shared" si="566"/>
        <v>0</v>
      </c>
      <c r="CI329" s="253">
        <f t="shared" si="567"/>
        <v>0</v>
      </c>
      <c r="CJ329" s="253">
        <f t="shared" si="568"/>
        <v>0</v>
      </c>
      <c r="CK329" s="253">
        <f t="shared" si="569"/>
        <v>0</v>
      </c>
    </row>
    <row r="330" spans="1:89" ht="20.399999999999999" x14ac:dyDescent="0.3">
      <c r="B330" s="129">
        <v>233</v>
      </c>
      <c r="C330" s="192">
        <v>358011</v>
      </c>
      <c r="D330" s="192">
        <v>35910003</v>
      </c>
      <c r="E330" s="393" t="s">
        <v>333</v>
      </c>
      <c r="F330" s="108" t="s">
        <v>344</v>
      </c>
      <c r="G330" s="108" t="s">
        <v>345</v>
      </c>
      <c r="H330" s="109" t="s">
        <v>18</v>
      </c>
      <c r="I330" s="130"/>
      <c r="J330" s="109" t="s">
        <v>19</v>
      </c>
      <c r="K330" s="111">
        <f t="shared" si="588"/>
        <v>0</v>
      </c>
      <c r="L330" s="156" t="s">
        <v>274</v>
      </c>
      <c r="M330" s="104">
        <v>0</v>
      </c>
      <c r="N330" s="262">
        <f t="shared" si="570"/>
        <v>2300</v>
      </c>
      <c r="O330" s="106">
        <v>2300</v>
      </c>
      <c r="P330" s="110">
        <f t="shared" si="521"/>
        <v>0</v>
      </c>
      <c r="Q330" s="112" t="s">
        <v>139</v>
      </c>
      <c r="R330" s="113">
        <f t="shared" si="522"/>
        <v>0</v>
      </c>
      <c r="S330" s="114">
        <f t="shared" si="523"/>
        <v>0</v>
      </c>
      <c r="T330" s="113">
        <f t="shared" si="524"/>
        <v>0</v>
      </c>
      <c r="U330" s="115">
        <f t="shared" si="525"/>
        <v>0</v>
      </c>
      <c r="V330" s="113">
        <f t="shared" si="526"/>
        <v>0</v>
      </c>
      <c r="W330" s="115">
        <f t="shared" si="527"/>
        <v>0</v>
      </c>
      <c r="X330" s="113">
        <f t="shared" si="528"/>
        <v>0</v>
      </c>
      <c r="Y330" s="115">
        <f t="shared" si="529"/>
        <v>0</v>
      </c>
      <c r="Z330" s="116">
        <f t="shared" si="530"/>
        <v>0</v>
      </c>
      <c r="AA330" s="117" t="b">
        <f t="shared" si="531"/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21">
        <v>0</v>
      </c>
      <c r="AI330" s="164">
        <f t="shared" si="532"/>
        <v>0</v>
      </c>
      <c r="AJ330" s="21">
        <v>0</v>
      </c>
      <c r="AK330" s="164">
        <f t="shared" si="533"/>
        <v>0</v>
      </c>
      <c r="AL330" s="21">
        <v>0</v>
      </c>
      <c r="AM330" s="164">
        <f t="shared" si="534"/>
        <v>0</v>
      </c>
      <c r="AN330" s="21">
        <v>0</v>
      </c>
      <c r="AO330" s="164">
        <f t="shared" si="535"/>
        <v>0</v>
      </c>
      <c r="AP330" s="21">
        <v>0</v>
      </c>
      <c r="AQ330" s="164">
        <f t="shared" si="536"/>
        <v>0</v>
      </c>
      <c r="AR330" s="21">
        <v>0</v>
      </c>
      <c r="AS330" s="164">
        <f t="shared" si="537"/>
        <v>0</v>
      </c>
      <c r="AT330" s="21">
        <v>0</v>
      </c>
      <c r="AU330" s="164">
        <f t="shared" si="538"/>
        <v>0</v>
      </c>
      <c r="AV330" s="21">
        <v>0</v>
      </c>
      <c r="AW330" s="164">
        <f t="shared" si="539"/>
        <v>0</v>
      </c>
      <c r="AX330" s="21">
        <v>0</v>
      </c>
      <c r="AY330" s="164">
        <f t="shared" si="540"/>
        <v>0</v>
      </c>
      <c r="AZ330" s="21">
        <v>0</v>
      </c>
      <c r="BA330" s="164">
        <f t="shared" si="541"/>
        <v>0</v>
      </c>
      <c r="BB330" s="21">
        <v>0</v>
      </c>
      <c r="BC330" s="164">
        <f t="shared" si="542"/>
        <v>0</v>
      </c>
      <c r="BD330" s="21">
        <v>0</v>
      </c>
      <c r="BE330" s="164">
        <f t="shared" si="543"/>
        <v>0</v>
      </c>
      <c r="BF330" s="253">
        <f t="shared" si="544"/>
        <v>0</v>
      </c>
      <c r="BG330" s="253">
        <f t="shared" si="545"/>
        <v>0</v>
      </c>
      <c r="BH330" s="10" t="b">
        <f t="shared" si="546"/>
        <v>1</v>
      </c>
      <c r="BI330" s="253">
        <f t="shared" si="547"/>
        <v>0</v>
      </c>
      <c r="BJ330" s="250">
        <f t="shared" si="549"/>
        <v>35910003</v>
      </c>
      <c r="BK330" s="251">
        <v>348</v>
      </c>
      <c r="BL330" s="251">
        <v>5</v>
      </c>
      <c r="BM330" s="252">
        <f t="shared" si="550"/>
        <v>0</v>
      </c>
      <c r="BN330" s="252">
        <f t="shared" si="551"/>
        <v>0</v>
      </c>
      <c r="BO330" s="252">
        <f t="shared" si="552"/>
        <v>0</v>
      </c>
      <c r="BP330" s="252">
        <f t="shared" si="553"/>
        <v>0</v>
      </c>
      <c r="BQ330" s="254">
        <f t="shared" si="554"/>
        <v>2300</v>
      </c>
      <c r="BR330">
        <f t="shared" si="548"/>
        <v>0</v>
      </c>
      <c r="BS330">
        <v>0</v>
      </c>
      <c r="BT330">
        <v>1</v>
      </c>
      <c r="BU330" t="s">
        <v>139</v>
      </c>
      <c r="BV330" t="str">
        <f t="shared" si="555"/>
        <v>0</v>
      </c>
      <c r="BW330" t="str">
        <f t="shared" si="556"/>
        <v>0</v>
      </c>
      <c r="BX330" t="str">
        <f t="shared" si="557"/>
        <v>1</v>
      </c>
      <c r="BY330" t="s">
        <v>23</v>
      </c>
      <c r="BZ330" s="253">
        <f t="shared" si="558"/>
        <v>0</v>
      </c>
      <c r="CA330" s="253">
        <f t="shared" si="559"/>
        <v>0</v>
      </c>
      <c r="CB330" s="253">
        <f t="shared" si="560"/>
        <v>0</v>
      </c>
      <c r="CC330" s="253">
        <f t="shared" si="561"/>
        <v>0</v>
      </c>
      <c r="CD330" s="253">
        <f t="shared" si="562"/>
        <v>0</v>
      </c>
      <c r="CE330" s="253">
        <f t="shared" si="563"/>
        <v>0</v>
      </c>
      <c r="CF330" s="253">
        <f t="shared" si="564"/>
        <v>0</v>
      </c>
      <c r="CG330" s="253">
        <f t="shared" si="565"/>
        <v>0</v>
      </c>
      <c r="CH330" s="253">
        <f t="shared" si="566"/>
        <v>0</v>
      </c>
      <c r="CI330" s="253">
        <f t="shared" si="567"/>
        <v>0</v>
      </c>
      <c r="CJ330" s="253">
        <f t="shared" si="568"/>
        <v>0</v>
      </c>
      <c r="CK330" s="253">
        <f t="shared" si="569"/>
        <v>0</v>
      </c>
    </row>
    <row r="331" spans="1:89" ht="20.399999999999999" x14ac:dyDescent="0.3">
      <c r="B331" s="129">
        <v>234</v>
      </c>
      <c r="C331" s="192">
        <v>358011</v>
      </c>
      <c r="D331" s="192">
        <v>35910003</v>
      </c>
      <c r="E331" s="393" t="s">
        <v>334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588"/>
        <v>0</v>
      </c>
      <c r="L331" s="156" t="s">
        <v>274</v>
      </c>
      <c r="M331" s="104">
        <v>0</v>
      </c>
      <c r="N331" s="262">
        <f t="shared" si="570"/>
        <v>3200</v>
      </c>
      <c r="O331" s="106">
        <v>3200</v>
      </c>
      <c r="P331" s="110">
        <f t="shared" si="521"/>
        <v>0</v>
      </c>
      <c r="Q331" s="112" t="s">
        <v>139</v>
      </c>
      <c r="R331" s="113">
        <f t="shared" si="522"/>
        <v>0</v>
      </c>
      <c r="S331" s="114">
        <f t="shared" si="523"/>
        <v>0</v>
      </c>
      <c r="T331" s="113">
        <f t="shared" si="524"/>
        <v>0</v>
      </c>
      <c r="U331" s="115">
        <f t="shared" si="525"/>
        <v>0</v>
      </c>
      <c r="V331" s="113">
        <f t="shared" si="526"/>
        <v>0</v>
      </c>
      <c r="W331" s="115">
        <f t="shared" si="527"/>
        <v>0</v>
      </c>
      <c r="X331" s="113">
        <f t="shared" si="528"/>
        <v>0</v>
      </c>
      <c r="Y331" s="115">
        <f t="shared" si="529"/>
        <v>0</v>
      </c>
      <c r="Z331" s="116">
        <f t="shared" si="530"/>
        <v>0</v>
      </c>
      <c r="AA331" s="117" t="b">
        <f t="shared" si="531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0</v>
      </c>
      <c r="AI331" s="164">
        <f t="shared" si="532"/>
        <v>0</v>
      </c>
      <c r="AJ331" s="21">
        <v>0</v>
      </c>
      <c r="AK331" s="164">
        <f t="shared" si="533"/>
        <v>0</v>
      </c>
      <c r="AL331" s="21">
        <v>0</v>
      </c>
      <c r="AM331" s="164">
        <f t="shared" si="534"/>
        <v>0</v>
      </c>
      <c r="AN331" s="21">
        <v>0</v>
      </c>
      <c r="AO331" s="164">
        <f t="shared" si="535"/>
        <v>0</v>
      </c>
      <c r="AP331" s="21">
        <v>0</v>
      </c>
      <c r="AQ331" s="164">
        <f t="shared" si="536"/>
        <v>0</v>
      </c>
      <c r="AR331" s="21">
        <v>0</v>
      </c>
      <c r="AS331" s="164">
        <f t="shared" si="537"/>
        <v>0</v>
      </c>
      <c r="AT331" s="21">
        <v>0</v>
      </c>
      <c r="AU331" s="164">
        <f t="shared" si="538"/>
        <v>0</v>
      </c>
      <c r="AV331" s="21">
        <v>0</v>
      </c>
      <c r="AW331" s="164">
        <f t="shared" si="539"/>
        <v>0</v>
      </c>
      <c r="AX331" s="21">
        <v>0</v>
      </c>
      <c r="AY331" s="164">
        <f t="shared" si="540"/>
        <v>0</v>
      </c>
      <c r="AZ331" s="21">
        <v>0</v>
      </c>
      <c r="BA331" s="164">
        <f t="shared" si="541"/>
        <v>0</v>
      </c>
      <c r="BB331" s="21">
        <v>0</v>
      </c>
      <c r="BC331" s="164">
        <f t="shared" si="542"/>
        <v>0</v>
      </c>
      <c r="BD331" s="21">
        <v>0</v>
      </c>
      <c r="BE331" s="164">
        <f t="shared" si="543"/>
        <v>0</v>
      </c>
      <c r="BF331" s="253">
        <f t="shared" si="544"/>
        <v>0</v>
      </c>
      <c r="BG331" s="253">
        <f t="shared" si="545"/>
        <v>0</v>
      </c>
      <c r="BH331" s="10" t="b">
        <f t="shared" si="546"/>
        <v>1</v>
      </c>
      <c r="BI331" s="253">
        <f t="shared" si="547"/>
        <v>0</v>
      </c>
      <c r="BJ331" s="250">
        <f t="shared" si="549"/>
        <v>35910003</v>
      </c>
      <c r="BK331" s="251">
        <v>348</v>
      </c>
      <c r="BL331" s="251">
        <v>5</v>
      </c>
      <c r="BM331" s="252">
        <f t="shared" si="550"/>
        <v>0</v>
      </c>
      <c r="BN331" s="252">
        <f t="shared" si="551"/>
        <v>0</v>
      </c>
      <c r="BO331" s="252">
        <f t="shared" si="552"/>
        <v>0</v>
      </c>
      <c r="BP331" s="252">
        <f t="shared" si="553"/>
        <v>0</v>
      </c>
      <c r="BQ331" s="254">
        <f t="shared" si="554"/>
        <v>3200</v>
      </c>
      <c r="BR331">
        <f t="shared" si="548"/>
        <v>0</v>
      </c>
      <c r="BS331">
        <v>0</v>
      </c>
      <c r="BT331">
        <v>1</v>
      </c>
      <c r="BU331" t="s">
        <v>139</v>
      </c>
      <c r="BV331" t="str">
        <f t="shared" si="555"/>
        <v>0</v>
      </c>
      <c r="BW331" t="str">
        <f t="shared" si="556"/>
        <v>0</v>
      </c>
      <c r="BX331" t="str">
        <f t="shared" si="557"/>
        <v>1</v>
      </c>
      <c r="BY331" t="s">
        <v>23</v>
      </c>
      <c r="BZ331" s="253">
        <f t="shared" si="558"/>
        <v>0</v>
      </c>
      <c r="CA331" s="253">
        <f t="shared" si="559"/>
        <v>0</v>
      </c>
      <c r="CB331" s="253">
        <f t="shared" si="560"/>
        <v>0</v>
      </c>
      <c r="CC331" s="253">
        <f t="shared" si="561"/>
        <v>0</v>
      </c>
      <c r="CD331" s="253">
        <f t="shared" si="562"/>
        <v>0</v>
      </c>
      <c r="CE331" s="253">
        <f t="shared" si="563"/>
        <v>0</v>
      </c>
      <c r="CF331" s="253">
        <f t="shared" si="564"/>
        <v>0</v>
      </c>
      <c r="CG331" s="253">
        <f t="shared" si="565"/>
        <v>0</v>
      </c>
      <c r="CH331" s="253">
        <f t="shared" si="566"/>
        <v>0</v>
      </c>
      <c r="CI331" s="253">
        <f t="shared" si="567"/>
        <v>0</v>
      </c>
      <c r="CJ331" s="253">
        <f t="shared" si="568"/>
        <v>0</v>
      </c>
      <c r="CK331" s="253">
        <f t="shared" si="569"/>
        <v>0</v>
      </c>
    </row>
    <row r="332" spans="1:89" ht="20.399999999999999" x14ac:dyDescent="0.3">
      <c r="B332" s="129">
        <v>235</v>
      </c>
      <c r="C332" s="192">
        <v>358011</v>
      </c>
      <c r="D332" s="192">
        <v>35910003</v>
      </c>
      <c r="E332" s="393" t="s">
        <v>335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588"/>
        <v>0</v>
      </c>
      <c r="L332" s="156" t="s">
        <v>274</v>
      </c>
      <c r="M332" s="104">
        <v>0</v>
      </c>
      <c r="N332" s="262">
        <f t="shared" si="570"/>
        <v>3590</v>
      </c>
      <c r="O332" s="106">
        <v>3590</v>
      </c>
      <c r="P332" s="110">
        <f t="shared" si="521"/>
        <v>0</v>
      </c>
      <c r="Q332" s="112" t="s">
        <v>139</v>
      </c>
      <c r="R332" s="113">
        <f t="shared" si="522"/>
        <v>0</v>
      </c>
      <c r="S332" s="114">
        <f t="shared" si="523"/>
        <v>0</v>
      </c>
      <c r="T332" s="113">
        <f t="shared" si="524"/>
        <v>0</v>
      </c>
      <c r="U332" s="115">
        <f t="shared" si="525"/>
        <v>0</v>
      </c>
      <c r="V332" s="113">
        <f t="shared" si="526"/>
        <v>0</v>
      </c>
      <c r="W332" s="115">
        <f t="shared" si="527"/>
        <v>0</v>
      </c>
      <c r="X332" s="113">
        <f t="shared" si="528"/>
        <v>0</v>
      </c>
      <c r="Y332" s="115">
        <f t="shared" si="529"/>
        <v>0</v>
      </c>
      <c r="Z332" s="116">
        <f t="shared" si="530"/>
        <v>0</v>
      </c>
      <c r="AA332" s="117" t="b">
        <f t="shared" si="531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532"/>
        <v>0</v>
      </c>
      <c r="AJ332" s="21">
        <v>0</v>
      </c>
      <c r="AK332" s="164">
        <f t="shared" si="533"/>
        <v>0</v>
      </c>
      <c r="AL332" s="21">
        <v>0</v>
      </c>
      <c r="AM332" s="164">
        <f t="shared" si="534"/>
        <v>0</v>
      </c>
      <c r="AN332" s="21">
        <v>0</v>
      </c>
      <c r="AO332" s="164">
        <f t="shared" si="535"/>
        <v>0</v>
      </c>
      <c r="AP332" s="21">
        <v>0</v>
      </c>
      <c r="AQ332" s="164">
        <f t="shared" si="536"/>
        <v>0</v>
      </c>
      <c r="AR332" s="21">
        <v>0</v>
      </c>
      <c r="AS332" s="164">
        <f t="shared" si="537"/>
        <v>0</v>
      </c>
      <c r="AT332" s="21">
        <v>0</v>
      </c>
      <c r="AU332" s="164">
        <f t="shared" si="538"/>
        <v>0</v>
      </c>
      <c r="AV332" s="21">
        <v>0</v>
      </c>
      <c r="AW332" s="164">
        <f t="shared" si="539"/>
        <v>0</v>
      </c>
      <c r="AX332" s="21">
        <v>0</v>
      </c>
      <c r="AY332" s="164">
        <f t="shared" si="540"/>
        <v>0</v>
      </c>
      <c r="AZ332" s="21">
        <v>0</v>
      </c>
      <c r="BA332" s="164">
        <f t="shared" si="541"/>
        <v>0</v>
      </c>
      <c r="BB332" s="21">
        <v>0</v>
      </c>
      <c r="BC332" s="164">
        <f t="shared" si="542"/>
        <v>0</v>
      </c>
      <c r="BD332" s="21">
        <v>0</v>
      </c>
      <c r="BE332" s="164">
        <f t="shared" si="543"/>
        <v>0</v>
      </c>
      <c r="BF332" s="253">
        <f t="shared" si="544"/>
        <v>0</v>
      </c>
      <c r="BG332" s="253">
        <f t="shared" si="545"/>
        <v>0</v>
      </c>
      <c r="BH332" s="10" t="b">
        <f t="shared" si="546"/>
        <v>1</v>
      </c>
      <c r="BI332" s="253">
        <f t="shared" si="547"/>
        <v>0</v>
      </c>
      <c r="BJ332" s="250">
        <f t="shared" si="549"/>
        <v>35910003</v>
      </c>
      <c r="BK332" s="251">
        <v>348</v>
      </c>
      <c r="BL332" s="251">
        <v>5</v>
      </c>
      <c r="BM332" s="252">
        <f t="shared" si="550"/>
        <v>0</v>
      </c>
      <c r="BN332" s="252">
        <f t="shared" si="551"/>
        <v>0</v>
      </c>
      <c r="BO332" s="252">
        <f t="shared" si="552"/>
        <v>0</v>
      </c>
      <c r="BP332" s="252">
        <f t="shared" si="553"/>
        <v>0</v>
      </c>
      <c r="BQ332" s="254">
        <f t="shared" si="554"/>
        <v>3590</v>
      </c>
      <c r="BR332">
        <f t="shared" si="548"/>
        <v>0</v>
      </c>
      <c r="BS332">
        <v>0</v>
      </c>
      <c r="BT332">
        <v>1</v>
      </c>
      <c r="BU332" t="s">
        <v>139</v>
      </c>
      <c r="BV332" t="str">
        <f t="shared" si="555"/>
        <v>0</v>
      </c>
      <c r="BW332" t="str">
        <f t="shared" si="556"/>
        <v>0</v>
      </c>
      <c r="BX332" t="str">
        <f t="shared" si="557"/>
        <v>1</v>
      </c>
      <c r="BY332" t="s">
        <v>23</v>
      </c>
      <c r="BZ332" s="253">
        <f t="shared" si="558"/>
        <v>0</v>
      </c>
      <c r="CA332" s="253">
        <f t="shared" si="559"/>
        <v>0</v>
      </c>
      <c r="CB332" s="253">
        <f t="shared" si="560"/>
        <v>0</v>
      </c>
      <c r="CC332" s="253">
        <f t="shared" si="561"/>
        <v>0</v>
      </c>
      <c r="CD332" s="253">
        <f t="shared" si="562"/>
        <v>0</v>
      </c>
      <c r="CE332" s="253">
        <f t="shared" si="563"/>
        <v>0</v>
      </c>
      <c r="CF332" s="253">
        <f t="shared" si="564"/>
        <v>0</v>
      </c>
      <c r="CG332" s="253">
        <f t="shared" si="565"/>
        <v>0</v>
      </c>
      <c r="CH332" s="253">
        <f t="shared" si="566"/>
        <v>0</v>
      </c>
      <c r="CI332" s="253">
        <f t="shared" si="567"/>
        <v>0</v>
      </c>
      <c r="CJ332" s="253">
        <f t="shared" si="568"/>
        <v>0</v>
      </c>
      <c r="CK332" s="253">
        <f t="shared" si="569"/>
        <v>0</v>
      </c>
    </row>
    <row r="333" spans="1:89" ht="20.399999999999999" x14ac:dyDescent="0.3">
      <c r="B333" s="129">
        <v>236</v>
      </c>
      <c r="C333" s="192">
        <v>358011</v>
      </c>
      <c r="D333" s="192">
        <v>35910003</v>
      </c>
      <c r="E333" s="393" t="s">
        <v>336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si="588"/>
        <v>0</v>
      </c>
      <c r="L333" s="156" t="s">
        <v>274</v>
      </c>
      <c r="M333" s="104">
        <v>0</v>
      </c>
      <c r="N333" s="262">
        <f t="shared" si="570"/>
        <v>1519.99</v>
      </c>
      <c r="O333" s="106">
        <v>1519.99</v>
      </c>
      <c r="P333" s="110">
        <f t="shared" si="521"/>
        <v>0</v>
      </c>
      <c r="Q333" s="112" t="s">
        <v>139</v>
      </c>
      <c r="R333" s="113">
        <f t="shared" si="522"/>
        <v>0</v>
      </c>
      <c r="S333" s="114">
        <f t="shared" si="523"/>
        <v>0</v>
      </c>
      <c r="T333" s="113">
        <f t="shared" si="524"/>
        <v>0</v>
      </c>
      <c r="U333" s="115">
        <f t="shared" si="525"/>
        <v>0</v>
      </c>
      <c r="V333" s="113">
        <f t="shared" si="526"/>
        <v>0</v>
      </c>
      <c r="W333" s="115">
        <f t="shared" si="527"/>
        <v>0</v>
      </c>
      <c r="X333" s="113">
        <f t="shared" si="528"/>
        <v>0</v>
      </c>
      <c r="Y333" s="115">
        <f t="shared" si="529"/>
        <v>0</v>
      </c>
      <c r="Z333" s="116">
        <f t="shared" si="530"/>
        <v>0</v>
      </c>
      <c r="AA333" s="117" t="b">
        <f t="shared" si="531"/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21">
        <v>0</v>
      </c>
      <c r="AI333" s="164">
        <f t="shared" si="532"/>
        <v>0</v>
      </c>
      <c r="AJ333" s="21">
        <v>0</v>
      </c>
      <c r="AK333" s="164">
        <f t="shared" si="533"/>
        <v>0</v>
      </c>
      <c r="AL333" s="21">
        <v>0</v>
      </c>
      <c r="AM333" s="164">
        <f t="shared" si="534"/>
        <v>0</v>
      </c>
      <c r="AN333" s="21">
        <v>0</v>
      </c>
      <c r="AO333" s="164">
        <f t="shared" si="535"/>
        <v>0</v>
      </c>
      <c r="AP333" s="21">
        <v>0</v>
      </c>
      <c r="AQ333" s="164">
        <f t="shared" si="536"/>
        <v>0</v>
      </c>
      <c r="AR333" s="21">
        <v>0</v>
      </c>
      <c r="AS333" s="164">
        <f t="shared" si="537"/>
        <v>0</v>
      </c>
      <c r="AT333" s="21">
        <v>0</v>
      </c>
      <c r="AU333" s="164">
        <f t="shared" si="538"/>
        <v>0</v>
      </c>
      <c r="AV333" s="21">
        <v>0</v>
      </c>
      <c r="AW333" s="164">
        <f t="shared" si="539"/>
        <v>0</v>
      </c>
      <c r="AX333" s="21">
        <v>0</v>
      </c>
      <c r="AY333" s="164">
        <f t="shared" si="540"/>
        <v>0</v>
      </c>
      <c r="AZ333" s="21">
        <v>0</v>
      </c>
      <c r="BA333" s="164">
        <f t="shared" si="541"/>
        <v>0</v>
      </c>
      <c r="BB333" s="21">
        <v>0</v>
      </c>
      <c r="BC333" s="164">
        <f t="shared" si="542"/>
        <v>0</v>
      </c>
      <c r="BD333" s="21">
        <v>0</v>
      </c>
      <c r="BE333" s="164">
        <f t="shared" si="543"/>
        <v>0</v>
      </c>
      <c r="BF333" s="253">
        <f t="shared" si="544"/>
        <v>0</v>
      </c>
      <c r="BG333" s="253">
        <f t="shared" si="545"/>
        <v>0</v>
      </c>
      <c r="BH333" s="10" t="b">
        <f t="shared" si="546"/>
        <v>1</v>
      </c>
      <c r="BI333" s="253">
        <f t="shared" si="547"/>
        <v>0</v>
      </c>
      <c r="BJ333" s="250">
        <f t="shared" si="549"/>
        <v>35910003</v>
      </c>
      <c r="BK333" s="251">
        <v>348</v>
      </c>
      <c r="BL333" s="251">
        <v>5</v>
      </c>
      <c r="BM333" s="252">
        <f t="shared" si="550"/>
        <v>0</v>
      </c>
      <c r="BN333" s="252">
        <f t="shared" si="551"/>
        <v>0</v>
      </c>
      <c r="BO333" s="252">
        <f t="shared" si="552"/>
        <v>0</v>
      </c>
      <c r="BP333" s="252">
        <f t="shared" si="553"/>
        <v>0</v>
      </c>
      <c r="BQ333" s="254">
        <f t="shared" si="554"/>
        <v>1519.99</v>
      </c>
      <c r="BR333">
        <f t="shared" si="548"/>
        <v>0</v>
      </c>
      <c r="BS333">
        <v>0</v>
      </c>
      <c r="BT333">
        <v>1</v>
      </c>
      <c r="BU333" t="s">
        <v>139</v>
      </c>
      <c r="BV333" t="str">
        <f t="shared" si="555"/>
        <v>0</v>
      </c>
      <c r="BW333" t="str">
        <f t="shared" si="556"/>
        <v>0</v>
      </c>
      <c r="BX333" t="str">
        <f t="shared" si="557"/>
        <v>1</v>
      </c>
      <c r="BY333" t="s">
        <v>23</v>
      </c>
      <c r="BZ333" s="253">
        <f t="shared" si="558"/>
        <v>0</v>
      </c>
      <c r="CA333" s="253">
        <f t="shared" si="559"/>
        <v>0</v>
      </c>
      <c r="CB333" s="253">
        <f t="shared" si="560"/>
        <v>0</v>
      </c>
      <c r="CC333" s="253">
        <f t="shared" si="561"/>
        <v>0</v>
      </c>
      <c r="CD333" s="253">
        <f t="shared" si="562"/>
        <v>0</v>
      </c>
      <c r="CE333" s="253">
        <f t="shared" si="563"/>
        <v>0</v>
      </c>
      <c r="CF333" s="253">
        <f t="shared" si="564"/>
        <v>0</v>
      </c>
      <c r="CG333" s="253">
        <f t="shared" si="565"/>
        <v>0</v>
      </c>
      <c r="CH333" s="253">
        <f t="shared" si="566"/>
        <v>0</v>
      </c>
      <c r="CI333" s="253">
        <f t="shared" si="567"/>
        <v>0</v>
      </c>
      <c r="CJ333" s="253">
        <f t="shared" si="568"/>
        <v>0</v>
      </c>
      <c r="CK333" s="253">
        <f t="shared" si="569"/>
        <v>0</v>
      </c>
    </row>
    <row r="334" spans="1:89" ht="20.399999999999999" x14ac:dyDescent="0.3">
      <c r="B334" s="129">
        <v>237</v>
      </c>
      <c r="C334" s="192">
        <v>358011</v>
      </c>
      <c r="D334" s="192">
        <v>35910003</v>
      </c>
      <c r="E334" s="393" t="s">
        <v>337</v>
      </c>
      <c r="F334" s="108" t="s">
        <v>344</v>
      </c>
      <c r="G334" s="108" t="s">
        <v>345</v>
      </c>
      <c r="H334" s="109" t="s">
        <v>18</v>
      </c>
      <c r="I334" s="110"/>
      <c r="J334" s="109" t="s">
        <v>19</v>
      </c>
      <c r="K334" s="111">
        <f t="shared" si="588"/>
        <v>0</v>
      </c>
      <c r="L334" s="156" t="s">
        <v>274</v>
      </c>
      <c r="M334" s="104">
        <v>0</v>
      </c>
      <c r="N334" s="262">
        <f t="shared" si="570"/>
        <v>2300</v>
      </c>
      <c r="O334" s="106">
        <v>2300</v>
      </c>
      <c r="P334" s="110">
        <f t="shared" si="521"/>
        <v>0</v>
      </c>
      <c r="Q334" s="112" t="s">
        <v>139</v>
      </c>
      <c r="R334" s="113">
        <f t="shared" si="522"/>
        <v>0</v>
      </c>
      <c r="S334" s="114">
        <f t="shared" si="523"/>
        <v>0</v>
      </c>
      <c r="T334" s="113">
        <f t="shared" si="524"/>
        <v>0</v>
      </c>
      <c r="U334" s="115">
        <f t="shared" si="525"/>
        <v>0</v>
      </c>
      <c r="V334" s="113">
        <f t="shared" si="526"/>
        <v>0</v>
      </c>
      <c r="W334" s="115">
        <f t="shared" si="527"/>
        <v>0</v>
      </c>
      <c r="X334" s="113">
        <f t="shared" si="528"/>
        <v>0</v>
      </c>
      <c r="Y334" s="115">
        <f t="shared" si="529"/>
        <v>0</v>
      </c>
      <c r="Z334" s="116">
        <f t="shared" si="530"/>
        <v>0</v>
      </c>
      <c r="AA334" s="117" t="b">
        <f t="shared" si="531"/>
        <v>1</v>
      </c>
      <c r="AB334" s="130"/>
      <c r="AC334" s="132"/>
      <c r="AD334" s="109" t="s">
        <v>22</v>
      </c>
      <c r="AE334" s="108" t="s">
        <v>23</v>
      </c>
      <c r="AF334" s="119"/>
      <c r="AG334" s="120"/>
      <c r="AH334" s="21">
        <v>0</v>
      </c>
      <c r="AI334" s="164">
        <f t="shared" si="532"/>
        <v>0</v>
      </c>
      <c r="AJ334" s="21">
        <v>0</v>
      </c>
      <c r="AK334" s="164">
        <f t="shared" si="533"/>
        <v>0</v>
      </c>
      <c r="AL334" s="21">
        <v>0</v>
      </c>
      <c r="AM334" s="164">
        <f t="shared" si="534"/>
        <v>0</v>
      </c>
      <c r="AN334" s="21">
        <v>0</v>
      </c>
      <c r="AO334" s="164">
        <f t="shared" si="535"/>
        <v>0</v>
      </c>
      <c r="AP334" s="21">
        <v>0</v>
      </c>
      <c r="AQ334" s="164">
        <f t="shared" si="536"/>
        <v>0</v>
      </c>
      <c r="AR334" s="21">
        <v>0</v>
      </c>
      <c r="AS334" s="164">
        <f t="shared" si="537"/>
        <v>0</v>
      </c>
      <c r="AT334" s="21">
        <v>0</v>
      </c>
      <c r="AU334" s="164">
        <f t="shared" si="538"/>
        <v>0</v>
      </c>
      <c r="AV334" s="21">
        <v>0</v>
      </c>
      <c r="AW334" s="164">
        <f t="shared" si="539"/>
        <v>0</v>
      </c>
      <c r="AX334" s="21">
        <v>0</v>
      </c>
      <c r="AY334" s="164">
        <f t="shared" si="540"/>
        <v>0</v>
      </c>
      <c r="AZ334" s="21">
        <v>0</v>
      </c>
      <c r="BA334" s="164">
        <f t="shared" si="541"/>
        <v>0</v>
      </c>
      <c r="BB334" s="21">
        <v>0</v>
      </c>
      <c r="BC334" s="164">
        <f t="shared" si="542"/>
        <v>0</v>
      </c>
      <c r="BD334" s="21">
        <v>0</v>
      </c>
      <c r="BE334" s="164">
        <f t="shared" si="543"/>
        <v>0</v>
      </c>
      <c r="BF334" s="253">
        <f t="shared" si="544"/>
        <v>0</v>
      </c>
      <c r="BG334" s="253">
        <f t="shared" si="545"/>
        <v>0</v>
      </c>
      <c r="BH334" s="10" t="b">
        <f t="shared" si="546"/>
        <v>1</v>
      </c>
      <c r="BI334" s="253">
        <f t="shared" si="547"/>
        <v>0</v>
      </c>
      <c r="BJ334" s="250">
        <f t="shared" si="549"/>
        <v>35910003</v>
      </c>
      <c r="BK334" s="251">
        <v>348</v>
      </c>
      <c r="BL334" s="251">
        <v>5</v>
      </c>
      <c r="BM334" s="252">
        <f t="shared" si="550"/>
        <v>0</v>
      </c>
      <c r="BN334" s="252">
        <f t="shared" si="551"/>
        <v>0</v>
      </c>
      <c r="BO334" s="252">
        <f t="shared" si="552"/>
        <v>0</v>
      </c>
      <c r="BP334" s="252">
        <f t="shared" si="553"/>
        <v>0</v>
      </c>
      <c r="BQ334" s="254">
        <f t="shared" si="554"/>
        <v>2300</v>
      </c>
      <c r="BR334">
        <f t="shared" si="548"/>
        <v>0</v>
      </c>
      <c r="BS334">
        <v>0</v>
      </c>
      <c r="BT334">
        <v>1</v>
      </c>
      <c r="BU334" t="s">
        <v>139</v>
      </c>
      <c r="BV334" t="str">
        <f t="shared" si="555"/>
        <v>0</v>
      </c>
      <c r="BW334" t="str">
        <f t="shared" si="556"/>
        <v>0</v>
      </c>
      <c r="BX334" t="str">
        <f t="shared" si="557"/>
        <v>1</v>
      </c>
      <c r="BY334" t="s">
        <v>23</v>
      </c>
      <c r="BZ334" s="253">
        <f t="shared" si="558"/>
        <v>0</v>
      </c>
      <c r="CA334" s="253">
        <f t="shared" si="559"/>
        <v>0</v>
      </c>
      <c r="CB334" s="253">
        <f t="shared" si="560"/>
        <v>0</v>
      </c>
      <c r="CC334" s="253">
        <f t="shared" si="561"/>
        <v>0</v>
      </c>
      <c r="CD334" s="253">
        <f t="shared" si="562"/>
        <v>0</v>
      </c>
      <c r="CE334" s="253">
        <f t="shared" si="563"/>
        <v>0</v>
      </c>
      <c r="CF334" s="253">
        <f t="shared" si="564"/>
        <v>0</v>
      </c>
      <c r="CG334" s="253">
        <f t="shared" si="565"/>
        <v>0</v>
      </c>
      <c r="CH334" s="253">
        <f t="shared" si="566"/>
        <v>0</v>
      </c>
      <c r="CI334" s="253">
        <f t="shared" si="567"/>
        <v>0</v>
      </c>
      <c r="CJ334" s="253">
        <f t="shared" si="568"/>
        <v>0</v>
      </c>
      <c r="CK334" s="253">
        <f t="shared" si="569"/>
        <v>0</v>
      </c>
    </row>
    <row r="335" spans="1:89" ht="20.399999999999999" x14ac:dyDescent="0.3">
      <c r="B335" s="129">
        <v>238</v>
      </c>
      <c r="C335" s="192">
        <v>358011</v>
      </c>
      <c r="D335" s="192">
        <v>35810034</v>
      </c>
      <c r="E335" s="393" t="s">
        <v>377</v>
      </c>
      <c r="F335" s="108" t="s">
        <v>344</v>
      </c>
      <c r="G335" s="108" t="s">
        <v>345</v>
      </c>
      <c r="H335" s="109" t="s">
        <v>18</v>
      </c>
      <c r="I335" s="110"/>
      <c r="J335" s="109" t="s">
        <v>19</v>
      </c>
      <c r="K335" s="111">
        <f t="shared" si="588"/>
        <v>0</v>
      </c>
      <c r="L335" s="156" t="s">
        <v>274</v>
      </c>
      <c r="M335" s="104">
        <v>0</v>
      </c>
      <c r="N335" s="262">
        <f t="shared" si="570"/>
        <v>5984.7</v>
      </c>
      <c r="O335" s="106">
        <v>5984.7</v>
      </c>
      <c r="P335" s="110">
        <f t="shared" si="521"/>
        <v>0</v>
      </c>
      <c r="Q335" s="112" t="s">
        <v>139</v>
      </c>
      <c r="R335" s="113">
        <f t="shared" si="522"/>
        <v>0</v>
      </c>
      <c r="S335" s="114">
        <f t="shared" si="523"/>
        <v>0</v>
      </c>
      <c r="T335" s="113">
        <f t="shared" si="524"/>
        <v>0</v>
      </c>
      <c r="U335" s="115">
        <f t="shared" si="525"/>
        <v>0</v>
      </c>
      <c r="V335" s="113">
        <f t="shared" si="526"/>
        <v>0</v>
      </c>
      <c r="W335" s="115">
        <f t="shared" si="527"/>
        <v>0</v>
      </c>
      <c r="X335" s="113">
        <f t="shared" si="528"/>
        <v>0</v>
      </c>
      <c r="Y335" s="115">
        <f t="shared" si="529"/>
        <v>0</v>
      </c>
      <c r="Z335" s="116">
        <f t="shared" si="530"/>
        <v>0</v>
      </c>
      <c r="AA335" s="117" t="b">
        <f t="shared" si="531"/>
        <v>1</v>
      </c>
      <c r="AB335" s="109"/>
      <c r="AC335" s="122"/>
      <c r="AD335" s="109" t="s">
        <v>22</v>
      </c>
      <c r="AE335" s="108" t="s">
        <v>23</v>
      </c>
      <c r="AF335" s="119"/>
      <c r="AG335" s="120"/>
      <c r="AH335" s="21">
        <v>0</v>
      </c>
      <c r="AI335" s="164">
        <f t="shared" si="532"/>
        <v>0</v>
      </c>
      <c r="AJ335" s="21">
        <v>0</v>
      </c>
      <c r="AK335" s="164">
        <f t="shared" si="533"/>
        <v>0</v>
      </c>
      <c r="AL335" s="21">
        <v>0</v>
      </c>
      <c r="AM335" s="164">
        <f t="shared" si="534"/>
        <v>0</v>
      </c>
      <c r="AN335" s="21">
        <v>0</v>
      </c>
      <c r="AO335" s="164">
        <f t="shared" si="535"/>
        <v>0</v>
      </c>
      <c r="AP335" s="21">
        <v>0</v>
      </c>
      <c r="AQ335" s="164">
        <f t="shared" si="536"/>
        <v>0</v>
      </c>
      <c r="AR335" s="21">
        <v>0</v>
      </c>
      <c r="AS335" s="164">
        <f t="shared" si="537"/>
        <v>0</v>
      </c>
      <c r="AT335" s="21">
        <v>0</v>
      </c>
      <c r="AU335" s="164">
        <f t="shared" si="538"/>
        <v>0</v>
      </c>
      <c r="AV335" s="21">
        <v>0</v>
      </c>
      <c r="AW335" s="164">
        <f t="shared" si="539"/>
        <v>0</v>
      </c>
      <c r="AX335" s="21">
        <v>0</v>
      </c>
      <c r="AY335" s="164">
        <f t="shared" si="540"/>
        <v>0</v>
      </c>
      <c r="AZ335" s="21">
        <v>0</v>
      </c>
      <c r="BA335" s="164">
        <f t="shared" si="541"/>
        <v>0</v>
      </c>
      <c r="BB335" s="21">
        <v>0</v>
      </c>
      <c r="BC335" s="164">
        <f t="shared" si="542"/>
        <v>0</v>
      </c>
      <c r="BD335" s="21">
        <v>0</v>
      </c>
      <c r="BE335" s="164">
        <f t="shared" si="543"/>
        <v>0</v>
      </c>
      <c r="BF335" s="253">
        <f t="shared" si="544"/>
        <v>0</v>
      </c>
      <c r="BG335" s="253">
        <f t="shared" si="545"/>
        <v>0</v>
      </c>
      <c r="BH335" s="10" t="b">
        <f t="shared" si="546"/>
        <v>1</v>
      </c>
      <c r="BI335" s="253">
        <f t="shared" si="547"/>
        <v>0</v>
      </c>
      <c r="BJ335" s="250">
        <f t="shared" si="549"/>
        <v>35810034</v>
      </c>
      <c r="BK335" s="251">
        <v>348</v>
      </c>
      <c r="BL335" s="251">
        <v>5</v>
      </c>
      <c r="BM335" s="252">
        <f t="shared" si="550"/>
        <v>0</v>
      </c>
      <c r="BN335" s="252">
        <f t="shared" si="551"/>
        <v>0</v>
      </c>
      <c r="BO335" s="252">
        <f t="shared" si="552"/>
        <v>0</v>
      </c>
      <c r="BP335" s="252">
        <f t="shared" si="553"/>
        <v>0</v>
      </c>
      <c r="BQ335" s="254">
        <f t="shared" si="554"/>
        <v>5984.7</v>
      </c>
      <c r="BR335">
        <f t="shared" si="548"/>
        <v>0</v>
      </c>
      <c r="BS335">
        <v>0</v>
      </c>
      <c r="BT335">
        <v>1</v>
      </c>
      <c r="BU335" t="s">
        <v>139</v>
      </c>
      <c r="BV335" t="str">
        <f t="shared" si="555"/>
        <v>0</v>
      </c>
      <c r="BW335" t="str">
        <f t="shared" si="556"/>
        <v>0</v>
      </c>
      <c r="BX335" t="str">
        <f t="shared" si="557"/>
        <v>1</v>
      </c>
      <c r="BY335" t="s">
        <v>23</v>
      </c>
      <c r="BZ335" s="253">
        <f t="shared" si="558"/>
        <v>0</v>
      </c>
      <c r="CA335" s="253">
        <f t="shared" si="559"/>
        <v>0</v>
      </c>
      <c r="CB335" s="253">
        <f t="shared" si="560"/>
        <v>0</v>
      </c>
      <c r="CC335" s="253">
        <f t="shared" si="561"/>
        <v>0</v>
      </c>
      <c r="CD335" s="253">
        <f t="shared" si="562"/>
        <v>0</v>
      </c>
      <c r="CE335" s="253">
        <f t="shared" si="563"/>
        <v>0</v>
      </c>
      <c r="CF335" s="253">
        <f t="shared" si="564"/>
        <v>0</v>
      </c>
      <c r="CG335" s="253">
        <f t="shared" si="565"/>
        <v>0</v>
      </c>
      <c r="CH335" s="253">
        <f t="shared" si="566"/>
        <v>0</v>
      </c>
      <c r="CI335" s="253">
        <f t="shared" si="567"/>
        <v>0</v>
      </c>
      <c r="CJ335" s="253">
        <f t="shared" si="568"/>
        <v>0</v>
      </c>
      <c r="CK335" s="253">
        <f t="shared" si="569"/>
        <v>0</v>
      </c>
    </row>
    <row r="336" spans="1:89" ht="20.399999999999999" x14ac:dyDescent="0.3">
      <c r="B336" s="129">
        <v>239</v>
      </c>
      <c r="C336" s="192">
        <v>371011</v>
      </c>
      <c r="D336" s="192">
        <v>37110001</v>
      </c>
      <c r="E336" s="393" t="s">
        <v>60</v>
      </c>
      <c r="F336" s="108" t="s">
        <v>344</v>
      </c>
      <c r="G336" s="108" t="s">
        <v>345</v>
      </c>
      <c r="H336" s="109" t="s">
        <v>18</v>
      </c>
      <c r="I336" s="110"/>
      <c r="J336" s="109" t="s">
        <v>19</v>
      </c>
      <c r="K336" s="111">
        <f t="shared" si="588"/>
        <v>0</v>
      </c>
      <c r="L336" s="112" t="s">
        <v>338</v>
      </c>
      <c r="M336" s="104">
        <v>0</v>
      </c>
      <c r="N336" s="262">
        <f t="shared" si="570"/>
        <v>8500</v>
      </c>
      <c r="O336" s="137">
        <v>8500</v>
      </c>
      <c r="P336" s="110">
        <f t="shared" si="521"/>
        <v>0</v>
      </c>
      <c r="Q336" s="112" t="s">
        <v>139</v>
      </c>
      <c r="R336" s="113">
        <f t="shared" si="522"/>
        <v>0</v>
      </c>
      <c r="S336" s="114">
        <f t="shared" si="523"/>
        <v>0</v>
      </c>
      <c r="T336" s="113">
        <f t="shared" si="524"/>
        <v>0</v>
      </c>
      <c r="U336" s="115">
        <f t="shared" si="525"/>
        <v>0</v>
      </c>
      <c r="V336" s="113">
        <f t="shared" si="526"/>
        <v>0</v>
      </c>
      <c r="W336" s="115">
        <f t="shared" si="527"/>
        <v>0</v>
      </c>
      <c r="X336" s="113">
        <f t="shared" si="528"/>
        <v>0</v>
      </c>
      <c r="Y336" s="115">
        <f t="shared" si="529"/>
        <v>0</v>
      </c>
      <c r="Z336" s="116">
        <f t="shared" si="530"/>
        <v>0</v>
      </c>
      <c r="AA336" s="117" t="b">
        <f t="shared" si="531"/>
        <v>1</v>
      </c>
      <c r="AB336" s="109" t="s">
        <v>22</v>
      </c>
      <c r="AC336" s="122"/>
      <c r="AD336" s="109"/>
      <c r="AE336" s="108" t="s">
        <v>23</v>
      </c>
      <c r="AF336" s="119"/>
      <c r="AG336" s="120"/>
      <c r="AH336" s="21">
        <v>0</v>
      </c>
      <c r="AI336" s="164">
        <f t="shared" si="532"/>
        <v>0</v>
      </c>
      <c r="AJ336" s="21">
        <v>0</v>
      </c>
      <c r="AK336" s="164">
        <f t="shared" si="533"/>
        <v>0</v>
      </c>
      <c r="AL336" s="21">
        <v>0</v>
      </c>
      <c r="AM336" s="164">
        <f t="shared" si="534"/>
        <v>0</v>
      </c>
      <c r="AN336" s="21">
        <v>0</v>
      </c>
      <c r="AO336" s="164">
        <f t="shared" si="535"/>
        <v>0</v>
      </c>
      <c r="AP336" s="21">
        <v>0</v>
      </c>
      <c r="AQ336" s="164">
        <f t="shared" si="536"/>
        <v>0</v>
      </c>
      <c r="AR336" s="21">
        <v>0</v>
      </c>
      <c r="AS336" s="164">
        <f t="shared" si="537"/>
        <v>0</v>
      </c>
      <c r="AT336" s="21">
        <v>0</v>
      </c>
      <c r="AU336" s="164">
        <f t="shared" si="538"/>
        <v>0</v>
      </c>
      <c r="AV336" s="21">
        <v>0</v>
      </c>
      <c r="AW336" s="164">
        <f t="shared" si="539"/>
        <v>0</v>
      </c>
      <c r="AX336" s="21">
        <v>0</v>
      </c>
      <c r="AY336" s="164">
        <f t="shared" si="540"/>
        <v>0</v>
      </c>
      <c r="AZ336" s="21">
        <v>0</v>
      </c>
      <c r="BA336" s="164">
        <f t="shared" si="541"/>
        <v>0</v>
      </c>
      <c r="BB336" s="21">
        <v>0</v>
      </c>
      <c r="BC336" s="164">
        <f t="shared" si="542"/>
        <v>0</v>
      </c>
      <c r="BD336" s="21">
        <v>0</v>
      </c>
      <c r="BE336" s="164">
        <f t="shared" si="543"/>
        <v>0</v>
      </c>
      <c r="BF336" s="253">
        <f t="shared" si="544"/>
        <v>0</v>
      </c>
      <c r="BG336" s="253">
        <f t="shared" si="545"/>
        <v>0</v>
      </c>
      <c r="BH336" s="10" t="b">
        <f t="shared" si="546"/>
        <v>1</v>
      </c>
      <c r="BI336" s="253">
        <f t="shared" si="547"/>
        <v>0</v>
      </c>
      <c r="BJ336" s="250">
        <f t="shared" si="549"/>
        <v>37110001</v>
      </c>
      <c r="BK336" s="251">
        <v>348</v>
      </c>
      <c r="BL336" s="251">
        <v>5</v>
      </c>
      <c r="BM336" s="252">
        <f t="shared" si="550"/>
        <v>0</v>
      </c>
      <c r="BN336" s="252">
        <f t="shared" si="551"/>
        <v>0</v>
      </c>
      <c r="BO336" s="252">
        <f t="shared" si="552"/>
        <v>0</v>
      </c>
      <c r="BP336" s="252">
        <f t="shared" si="553"/>
        <v>0</v>
      </c>
      <c r="BQ336" s="254">
        <f t="shared" si="554"/>
        <v>8500</v>
      </c>
      <c r="BR336">
        <f t="shared" si="548"/>
        <v>0</v>
      </c>
      <c r="BS336">
        <v>0</v>
      </c>
      <c r="BT336">
        <v>1</v>
      </c>
      <c r="BU336" t="s">
        <v>139</v>
      </c>
      <c r="BV336" t="str">
        <f t="shared" si="555"/>
        <v>1</v>
      </c>
      <c r="BW336" t="str">
        <f t="shared" si="556"/>
        <v>0</v>
      </c>
      <c r="BX336" t="str">
        <f t="shared" si="557"/>
        <v>0</v>
      </c>
      <c r="BY336" t="s">
        <v>23</v>
      </c>
      <c r="BZ336" s="253">
        <f t="shared" si="558"/>
        <v>0</v>
      </c>
      <c r="CA336" s="253">
        <f t="shared" si="559"/>
        <v>0</v>
      </c>
      <c r="CB336" s="253">
        <f t="shared" si="560"/>
        <v>0</v>
      </c>
      <c r="CC336" s="253">
        <f t="shared" si="561"/>
        <v>0</v>
      </c>
      <c r="CD336" s="253">
        <f t="shared" si="562"/>
        <v>0</v>
      </c>
      <c r="CE336" s="253">
        <f t="shared" si="563"/>
        <v>0</v>
      </c>
      <c r="CF336" s="253">
        <f t="shared" si="564"/>
        <v>0</v>
      </c>
      <c r="CG336" s="253">
        <f t="shared" si="565"/>
        <v>0</v>
      </c>
      <c r="CH336" s="253">
        <f t="shared" si="566"/>
        <v>0</v>
      </c>
      <c r="CI336" s="253">
        <f t="shared" si="567"/>
        <v>0</v>
      </c>
      <c r="CJ336" s="253">
        <f t="shared" si="568"/>
        <v>0</v>
      </c>
      <c r="CK336" s="253">
        <f t="shared" si="569"/>
        <v>0</v>
      </c>
    </row>
    <row r="337" spans="1:89" ht="20.399999999999999" x14ac:dyDescent="0.3">
      <c r="B337" s="129">
        <v>240</v>
      </c>
      <c r="C337" s="192">
        <v>375011</v>
      </c>
      <c r="D337" s="193">
        <v>37510001</v>
      </c>
      <c r="E337" s="392" t="s">
        <v>340</v>
      </c>
      <c r="F337" s="108" t="s">
        <v>344</v>
      </c>
      <c r="G337" s="108" t="s">
        <v>345</v>
      </c>
      <c r="H337" s="109" t="s">
        <v>18</v>
      </c>
      <c r="I337" s="110"/>
      <c r="J337" s="109" t="s">
        <v>19</v>
      </c>
      <c r="K337" s="111">
        <f t="shared" si="588"/>
        <v>44</v>
      </c>
      <c r="L337" s="112" t="s">
        <v>339</v>
      </c>
      <c r="M337" s="104">
        <v>0</v>
      </c>
      <c r="N337" s="262">
        <f t="shared" si="570"/>
        <v>1000</v>
      </c>
      <c r="O337" s="137">
        <v>1000</v>
      </c>
      <c r="P337" s="110">
        <f t="shared" ref="P337:P341" si="589">(O337*(M337/100+1))*K337</f>
        <v>44000</v>
      </c>
      <c r="Q337" s="112" t="s">
        <v>139</v>
      </c>
      <c r="R337" s="113">
        <f t="shared" ref="R337:R341" si="590">AH337+AJ337+AL337</f>
        <v>8</v>
      </c>
      <c r="S337" s="114">
        <f t="shared" ref="S337:S341" si="591">R337*(O337*(M337/100+1))</f>
        <v>8000</v>
      </c>
      <c r="T337" s="113">
        <f t="shared" ref="T337:T341" si="592">AN337+AP337+AR337</f>
        <v>12</v>
      </c>
      <c r="U337" s="115">
        <f t="shared" ref="U337:U341" si="593">T337*(O337*(M337/100+1))</f>
        <v>12000</v>
      </c>
      <c r="V337" s="113">
        <f t="shared" ref="V337:V341" si="594">AT337+AV337+AX337</f>
        <v>12</v>
      </c>
      <c r="W337" s="115">
        <f t="shared" ref="W337:W341" si="595">V337*(O337*(M337/100+1))</f>
        <v>12000</v>
      </c>
      <c r="X337" s="113">
        <f t="shared" ref="X337:X341" si="596">AZ337+BB337+BD337</f>
        <v>12</v>
      </c>
      <c r="Y337" s="115">
        <f t="shared" ref="Y337:Y341" si="597">X337*(O337*(M337/100+1))</f>
        <v>12000</v>
      </c>
      <c r="Z337" s="116">
        <f t="shared" ref="Z337:Z341" si="598">S337+U337+W337+Y337</f>
        <v>44000</v>
      </c>
      <c r="AA337" s="117" t="b">
        <f t="shared" ref="AA337:AA341" si="599">K337=(SUM(X337,V337,T337,R337))</f>
        <v>1</v>
      </c>
      <c r="AB337" s="109" t="s">
        <v>22</v>
      </c>
      <c r="AC337" s="122"/>
      <c r="AD337" s="109"/>
      <c r="AE337" s="108" t="s">
        <v>23</v>
      </c>
      <c r="AF337" s="119"/>
      <c r="AG337" s="120"/>
      <c r="AH337" s="21">
        <v>4</v>
      </c>
      <c r="AI337" s="164">
        <f t="shared" ref="AI337:AI341" si="600">AH337*(O337*(M337/100+1))</f>
        <v>4000</v>
      </c>
      <c r="AJ337" s="21">
        <v>0</v>
      </c>
      <c r="AK337" s="164">
        <f t="shared" ref="AK337:AK341" si="601">AJ337*(O337*(M337/100+1))</f>
        <v>0</v>
      </c>
      <c r="AL337" s="21">
        <v>4</v>
      </c>
      <c r="AM337" s="164">
        <f t="shared" ref="AM337:AM341" si="602">AL337*(O337*(M337/100+1))</f>
        <v>4000</v>
      </c>
      <c r="AN337" s="21">
        <v>4</v>
      </c>
      <c r="AO337" s="164">
        <f t="shared" ref="AO337:AO341" si="603">AN337*(O337*(M337/100+1))</f>
        <v>4000</v>
      </c>
      <c r="AP337" s="21">
        <v>4</v>
      </c>
      <c r="AQ337" s="164">
        <f t="shared" ref="AQ337:AQ341" si="604">AP337*(O337*(M337/100+1))</f>
        <v>4000</v>
      </c>
      <c r="AR337" s="21">
        <v>4</v>
      </c>
      <c r="AS337" s="164">
        <f t="shared" ref="AS337:AS341" si="605">AR337*(O337*(M337/100+1))</f>
        <v>4000</v>
      </c>
      <c r="AT337" s="21">
        <v>4</v>
      </c>
      <c r="AU337" s="164">
        <f t="shared" ref="AU337:AU341" si="606">AT337*(O337*(M337/100+1))</f>
        <v>4000</v>
      </c>
      <c r="AV337" s="21">
        <v>4</v>
      </c>
      <c r="AW337" s="164">
        <f t="shared" ref="AW337:AW341" si="607">AV337*(O337*(M337/100+1))</f>
        <v>4000</v>
      </c>
      <c r="AX337" s="21">
        <v>4</v>
      </c>
      <c r="AY337" s="164">
        <f t="shared" ref="AY337:AY341" si="608">AX337*(O337*(M337/100+1))</f>
        <v>4000</v>
      </c>
      <c r="AZ337" s="21">
        <v>4</v>
      </c>
      <c r="BA337" s="164">
        <f t="shared" ref="BA337:BA341" si="609">AZ337*(O337*(M337/100+1))</f>
        <v>4000</v>
      </c>
      <c r="BB337" s="21">
        <v>4</v>
      </c>
      <c r="BC337" s="164">
        <f t="shared" ref="BC337:BC341" si="610">BB337*(O337*(M337/100+1))</f>
        <v>4000</v>
      </c>
      <c r="BD337" s="21">
        <v>4</v>
      </c>
      <c r="BE337" s="164">
        <f t="shared" ref="BE337:BE341" si="611">BD337*(O337*(M337/100+1))</f>
        <v>4000</v>
      </c>
      <c r="BF337" s="253">
        <f t="shared" ref="BF337:BF341" si="612">SUM(R337,T337,V337,X337)*(O337*(M337/100+1))</f>
        <v>44000</v>
      </c>
      <c r="BG337" s="253">
        <f t="shared" ref="BG337:BG341" si="613">SUM(BE337,BC337,BA337,AY337,AW337,AU337,AS337,AQ337,AO337,AM337,AK337,AI337)</f>
        <v>44000</v>
      </c>
      <c r="BH337" s="10" t="b">
        <f t="shared" ref="BH337:BH341" si="614">BF337=BG337</f>
        <v>1</v>
      </c>
      <c r="BI337" s="253">
        <f t="shared" ref="BI337:BI341" si="615">BF337-BG337</f>
        <v>0</v>
      </c>
      <c r="BJ337" s="250">
        <f t="shared" si="549"/>
        <v>37510001</v>
      </c>
      <c r="BK337" s="251">
        <v>348</v>
      </c>
      <c r="BL337" s="251">
        <v>5</v>
      </c>
      <c r="BM337" s="252">
        <f t="shared" si="550"/>
        <v>8</v>
      </c>
      <c r="BN337" s="252">
        <f t="shared" si="551"/>
        <v>12</v>
      </c>
      <c r="BO337" s="252">
        <f t="shared" si="552"/>
        <v>12</v>
      </c>
      <c r="BP337" s="252">
        <f t="shared" si="553"/>
        <v>12</v>
      </c>
      <c r="BQ337" s="254">
        <f t="shared" si="554"/>
        <v>1000</v>
      </c>
      <c r="BR337">
        <f t="shared" ref="BR337:BR341" si="616">M337</f>
        <v>0</v>
      </c>
      <c r="BS337">
        <v>0</v>
      </c>
      <c r="BT337">
        <v>1</v>
      </c>
      <c r="BU337" t="s">
        <v>139</v>
      </c>
      <c r="BV337" t="str">
        <f t="shared" si="555"/>
        <v>1</v>
      </c>
      <c r="BW337" t="str">
        <f t="shared" si="556"/>
        <v>0</v>
      </c>
      <c r="BX337" t="str">
        <f t="shared" si="557"/>
        <v>0</v>
      </c>
      <c r="BY337" t="s">
        <v>23</v>
      </c>
      <c r="BZ337" s="253">
        <f t="shared" si="558"/>
        <v>4000</v>
      </c>
      <c r="CA337" s="253">
        <f t="shared" si="559"/>
        <v>0</v>
      </c>
      <c r="CB337" s="253">
        <f t="shared" si="560"/>
        <v>4000</v>
      </c>
      <c r="CC337" s="253">
        <f t="shared" si="561"/>
        <v>4000</v>
      </c>
      <c r="CD337" s="253">
        <f t="shared" si="562"/>
        <v>4000</v>
      </c>
      <c r="CE337" s="253">
        <f t="shared" si="563"/>
        <v>4000</v>
      </c>
      <c r="CF337" s="253">
        <f t="shared" si="564"/>
        <v>4000</v>
      </c>
      <c r="CG337" s="253">
        <f t="shared" si="565"/>
        <v>4000</v>
      </c>
      <c r="CH337" s="253">
        <f t="shared" si="566"/>
        <v>4000</v>
      </c>
      <c r="CI337" s="253">
        <f t="shared" si="567"/>
        <v>4000</v>
      </c>
      <c r="CJ337" s="253">
        <f t="shared" si="568"/>
        <v>4000</v>
      </c>
      <c r="CK337" s="253">
        <f t="shared" si="569"/>
        <v>4000</v>
      </c>
    </row>
    <row r="338" spans="1:89" ht="20.399999999999999" x14ac:dyDescent="0.3">
      <c r="B338" s="129">
        <v>241</v>
      </c>
      <c r="C338" s="192">
        <v>375021</v>
      </c>
      <c r="D338" s="193">
        <v>37520001</v>
      </c>
      <c r="E338" s="392" t="s">
        <v>62</v>
      </c>
      <c r="F338" s="108" t="s">
        <v>344</v>
      </c>
      <c r="G338" s="108" t="s">
        <v>345</v>
      </c>
      <c r="H338" s="109" t="s">
        <v>18</v>
      </c>
      <c r="I338" s="110"/>
      <c r="J338" s="109" t="s">
        <v>19</v>
      </c>
      <c r="K338" s="111">
        <f t="shared" si="588"/>
        <v>22</v>
      </c>
      <c r="L338" s="112" t="s">
        <v>62</v>
      </c>
      <c r="M338" s="104">
        <v>0</v>
      </c>
      <c r="N338" s="262">
        <f t="shared" si="570"/>
        <v>1000</v>
      </c>
      <c r="O338" s="137">
        <v>1000</v>
      </c>
      <c r="P338" s="110">
        <f t="shared" si="589"/>
        <v>22000</v>
      </c>
      <c r="Q338" s="112" t="s">
        <v>139</v>
      </c>
      <c r="R338" s="113">
        <f t="shared" si="590"/>
        <v>4</v>
      </c>
      <c r="S338" s="114">
        <f t="shared" si="591"/>
        <v>4000</v>
      </c>
      <c r="T338" s="113">
        <f t="shared" si="592"/>
        <v>6</v>
      </c>
      <c r="U338" s="115">
        <f t="shared" si="593"/>
        <v>6000</v>
      </c>
      <c r="V338" s="113">
        <f t="shared" si="594"/>
        <v>6</v>
      </c>
      <c r="W338" s="115">
        <f t="shared" si="595"/>
        <v>6000</v>
      </c>
      <c r="X338" s="113">
        <f t="shared" si="596"/>
        <v>6</v>
      </c>
      <c r="Y338" s="115">
        <f t="shared" si="597"/>
        <v>6000</v>
      </c>
      <c r="Z338" s="116">
        <f t="shared" si="598"/>
        <v>22000</v>
      </c>
      <c r="AA338" s="117" t="b">
        <f t="shared" si="599"/>
        <v>1</v>
      </c>
      <c r="AB338" s="109" t="s">
        <v>22</v>
      </c>
      <c r="AC338" s="122"/>
      <c r="AD338" s="109"/>
      <c r="AE338" s="108" t="s">
        <v>23</v>
      </c>
      <c r="AF338" s="119"/>
      <c r="AG338" s="120"/>
      <c r="AH338" s="21">
        <v>2</v>
      </c>
      <c r="AI338" s="164">
        <f t="shared" si="600"/>
        <v>2000</v>
      </c>
      <c r="AJ338" s="21">
        <v>0</v>
      </c>
      <c r="AK338" s="164">
        <f t="shared" si="601"/>
        <v>0</v>
      </c>
      <c r="AL338" s="21">
        <v>2</v>
      </c>
      <c r="AM338" s="164">
        <f t="shared" si="602"/>
        <v>2000</v>
      </c>
      <c r="AN338" s="21">
        <v>2</v>
      </c>
      <c r="AO338" s="164">
        <f t="shared" si="603"/>
        <v>2000</v>
      </c>
      <c r="AP338" s="21">
        <v>2</v>
      </c>
      <c r="AQ338" s="164">
        <f t="shared" si="604"/>
        <v>2000</v>
      </c>
      <c r="AR338" s="21">
        <v>2</v>
      </c>
      <c r="AS338" s="164">
        <f t="shared" si="605"/>
        <v>2000</v>
      </c>
      <c r="AT338" s="21">
        <v>2</v>
      </c>
      <c r="AU338" s="164">
        <f t="shared" si="606"/>
        <v>2000</v>
      </c>
      <c r="AV338" s="21">
        <v>2</v>
      </c>
      <c r="AW338" s="164">
        <f t="shared" si="607"/>
        <v>2000</v>
      </c>
      <c r="AX338" s="21">
        <v>2</v>
      </c>
      <c r="AY338" s="164">
        <f t="shared" si="608"/>
        <v>2000</v>
      </c>
      <c r="AZ338" s="21">
        <v>2</v>
      </c>
      <c r="BA338" s="164">
        <f t="shared" si="609"/>
        <v>2000</v>
      </c>
      <c r="BB338" s="21">
        <v>2</v>
      </c>
      <c r="BC338" s="164">
        <f t="shared" si="610"/>
        <v>2000</v>
      </c>
      <c r="BD338" s="21">
        <v>2</v>
      </c>
      <c r="BE338" s="164">
        <f t="shared" si="611"/>
        <v>2000</v>
      </c>
      <c r="BF338" s="253">
        <f t="shared" si="612"/>
        <v>22000</v>
      </c>
      <c r="BG338" s="253">
        <f t="shared" si="613"/>
        <v>22000</v>
      </c>
      <c r="BH338" s="10" t="b">
        <f t="shared" si="614"/>
        <v>1</v>
      </c>
      <c r="BI338" s="253">
        <f t="shared" si="615"/>
        <v>0</v>
      </c>
      <c r="BJ338" s="250">
        <f t="shared" ref="BJ338:BJ341" si="617">D338</f>
        <v>37520001</v>
      </c>
      <c r="BK338" s="251">
        <v>348</v>
      </c>
      <c r="BL338" s="251">
        <v>5</v>
      </c>
      <c r="BM338" s="252">
        <f t="shared" ref="BM338:BM341" si="618">R338</f>
        <v>4</v>
      </c>
      <c r="BN338" s="252">
        <f t="shared" ref="BN338:BN341" si="619">T338</f>
        <v>6</v>
      </c>
      <c r="BO338" s="252">
        <f t="shared" ref="BO338:BO341" si="620">V338</f>
        <v>6</v>
      </c>
      <c r="BP338" s="252">
        <f t="shared" ref="BP338:BP341" si="621">X338</f>
        <v>6</v>
      </c>
      <c r="BQ338" s="254">
        <f t="shared" ref="BQ338:BQ341" si="622">N338</f>
        <v>1000</v>
      </c>
      <c r="BR338">
        <f t="shared" si="616"/>
        <v>0</v>
      </c>
      <c r="BS338">
        <v>0</v>
      </c>
      <c r="BT338">
        <v>1</v>
      </c>
      <c r="BU338" t="s">
        <v>139</v>
      </c>
      <c r="BV338" t="str">
        <f t="shared" ref="BV338:BV341" si="623">IF(AB338 = "X", "1", "0")</f>
        <v>1</v>
      </c>
      <c r="BW338" t="str">
        <f t="shared" ref="BW338:BW341" si="624">IF(AC338 = "X", "1", "0")</f>
        <v>0</v>
      </c>
      <c r="BX338" t="str">
        <f t="shared" ref="BX338:BX341" si="625">IF(AD338 = "X", "1", "0")</f>
        <v>0</v>
      </c>
      <c r="BY338" t="s">
        <v>23</v>
      </c>
      <c r="BZ338" s="253">
        <f t="shared" ref="BZ338:BZ341" si="626">AI338</f>
        <v>2000</v>
      </c>
      <c r="CA338" s="253">
        <f t="shared" ref="CA338:CA341" si="627">AK338</f>
        <v>0</v>
      </c>
      <c r="CB338" s="253">
        <f t="shared" ref="CB338:CB341" si="628">AM338</f>
        <v>2000</v>
      </c>
      <c r="CC338" s="253">
        <f t="shared" ref="CC338:CC341" si="629">AO338</f>
        <v>2000</v>
      </c>
      <c r="CD338" s="253">
        <f t="shared" ref="CD338:CD341" si="630">AQ338</f>
        <v>2000</v>
      </c>
      <c r="CE338" s="253">
        <f t="shared" ref="CE338:CE341" si="631">AS338</f>
        <v>2000</v>
      </c>
      <c r="CF338" s="253">
        <f t="shared" ref="CF338:CF341" si="632">AU338</f>
        <v>2000</v>
      </c>
      <c r="CG338" s="253">
        <f t="shared" ref="CG338:CG341" si="633">AW338</f>
        <v>2000</v>
      </c>
      <c r="CH338" s="253">
        <f t="shared" ref="CH338:CH341" si="634">AY338</f>
        <v>2000</v>
      </c>
      <c r="CI338" s="253">
        <f t="shared" ref="CI338:CI341" si="635">BA338</f>
        <v>2000</v>
      </c>
      <c r="CJ338" s="253">
        <f t="shared" ref="CJ338:CJ341" si="636">BC338</f>
        <v>2000</v>
      </c>
      <c r="CK338" s="253">
        <f t="shared" ref="CK338:CK341" si="637">BE338</f>
        <v>2000</v>
      </c>
    </row>
    <row r="339" spans="1:89" ht="20.399999999999999" x14ac:dyDescent="0.3">
      <c r="B339" s="129">
        <v>242</v>
      </c>
      <c r="C339" s="192">
        <v>379011</v>
      </c>
      <c r="D339" s="192">
        <v>37910001</v>
      </c>
      <c r="E339" s="393" t="s">
        <v>63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 t="shared" si="588"/>
        <v>0</v>
      </c>
      <c r="L339" s="112" t="s">
        <v>341</v>
      </c>
      <c r="M339" s="104">
        <v>0</v>
      </c>
      <c r="N339" s="262">
        <f t="shared" ref="N339:N341" si="638">ROUND(O339,2)</f>
        <v>125</v>
      </c>
      <c r="O339" s="137">
        <v>125</v>
      </c>
      <c r="P339" s="110">
        <f t="shared" si="589"/>
        <v>0</v>
      </c>
      <c r="Q339" s="112" t="s">
        <v>139</v>
      </c>
      <c r="R339" s="113">
        <f t="shared" si="590"/>
        <v>0</v>
      </c>
      <c r="S339" s="114">
        <f t="shared" si="591"/>
        <v>0</v>
      </c>
      <c r="T339" s="113">
        <f t="shared" si="592"/>
        <v>0</v>
      </c>
      <c r="U339" s="115">
        <f t="shared" si="593"/>
        <v>0</v>
      </c>
      <c r="V339" s="113">
        <f t="shared" si="594"/>
        <v>0</v>
      </c>
      <c r="W339" s="115">
        <f t="shared" si="595"/>
        <v>0</v>
      </c>
      <c r="X339" s="113">
        <f t="shared" si="596"/>
        <v>0</v>
      </c>
      <c r="Y339" s="115">
        <f t="shared" si="597"/>
        <v>0</v>
      </c>
      <c r="Z339" s="116">
        <f t="shared" si="598"/>
        <v>0</v>
      </c>
      <c r="AA339" s="117" t="b">
        <f t="shared" si="599"/>
        <v>1</v>
      </c>
      <c r="AB339" s="109" t="s">
        <v>22</v>
      </c>
      <c r="AC339" s="122"/>
      <c r="AD339" s="109"/>
      <c r="AE339" s="108" t="s">
        <v>23</v>
      </c>
      <c r="AF339" s="119"/>
      <c r="AG339" s="120"/>
      <c r="AH339" s="21">
        <v>0</v>
      </c>
      <c r="AI339" s="164">
        <f t="shared" si="600"/>
        <v>0</v>
      </c>
      <c r="AJ339" s="21">
        <v>0</v>
      </c>
      <c r="AK339" s="164">
        <f t="shared" si="601"/>
        <v>0</v>
      </c>
      <c r="AL339" s="21">
        <v>0</v>
      </c>
      <c r="AM339" s="164">
        <f t="shared" si="602"/>
        <v>0</v>
      </c>
      <c r="AN339" s="21">
        <v>0</v>
      </c>
      <c r="AO339" s="164">
        <f t="shared" si="603"/>
        <v>0</v>
      </c>
      <c r="AP339" s="21">
        <v>0</v>
      </c>
      <c r="AQ339" s="164">
        <f t="shared" si="604"/>
        <v>0</v>
      </c>
      <c r="AR339" s="21">
        <v>0</v>
      </c>
      <c r="AS339" s="164">
        <f t="shared" si="605"/>
        <v>0</v>
      </c>
      <c r="AT339" s="21">
        <v>0</v>
      </c>
      <c r="AU339" s="164">
        <f t="shared" si="606"/>
        <v>0</v>
      </c>
      <c r="AV339" s="21">
        <v>0</v>
      </c>
      <c r="AW339" s="164">
        <f t="shared" si="607"/>
        <v>0</v>
      </c>
      <c r="AX339" s="21">
        <v>0</v>
      </c>
      <c r="AY339" s="164">
        <f t="shared" si="608"/>
        <v>0</v>
      </c>
      <c r="AZ339" s="21">
        <v>0</v>
      </c>
      <c r="BA339" s="164">
        <f t="shared" si="609"/>
        <v>0</v>
      </c>
      <c r="BB339" s="21">
        <v>0</v>
      </c>
      <c r="BC339" s="164">
        <f t="shared" si="610"/>
        <v>0</v>
      </c>
      <c r="BD339" s="21">
        <v>0</v>
      </c>
      <c r="BE339" s="164">
        <f t="shared" si="611"/>
        <v>0</v>
      </c>
      <c r="BF339" s="253">
        <f t="shared" si="612"/>
        <v>0</v>
      </c>
      <c r="BG339" s="253">
        <f t="shared" si="613"/>
        <v>0</v>
      </c>
      <c r="BH339" s="10" t="b">
        <f t="shared" si="614"/>
        <v>1</v>
      </c>
      <c r="BI339" s="253">
        <f t="shared" si="615"/>
        <v>0</v>
      </c>
      <c r="BJ339" s="250">
        <f t="shared" si="617"/>
        <v>37910001</v>
      </c>
      <c r="BK339" s="251">
        <v>348</v>
      </c>
      <c r="BL339" s="251">
        <v>5</v>
      </c>
      <c r="BM339" s="252">
        <f t="shared" si="618"/>
        <v>0</v>
      </c>
      <c r="BN339" s="252">
        <f t="shared" si="619"/>
        <v>0</v>
      </c>
      <c r="BO339" s="252">
        <f t="shared" si="620"/>
        <v>0</v>
      </c>
      <c r="BP339" s="252">
        <f t="shared" si="621"/>
        <v>0</v>
      </c>
      <c r="BQ339" s="254">
        <f t="shared" si="622"/>
        <v>125</v>
      </c>
      <c r="BR339">
        <f t="shared" si="616"/>
        <v>0</v>
      </c>
      <c r="BS339">
        <v>0</v>
      </c>
      <c r="BT339">
        <v>1</v>
      </c>
      <c r="BU339" t="s">
        <v>139</v>
      </c>
      <c r="BV339" t="str">
        <f t="shared" si="623"/>
        <v>1</v>
      </c>
      <c r="BW339" t="str">
        <f t="shared" si="624"/>
        <v>0</v>
      </c>
      <c r="BX339" t="str">
        <f t="shared" si="625"/>
        <v>0</v>
      </c>
      <c r="BY339" t="s">
        <v>23</v>
      </c>
      <c r="BZ339" s="253">
        <f t="shared" si="626"/>
        <v>0</v>
      </c>
      <c r="CA339" s="253">
        <f t="shared" si="627"/>
        <v>0</v>
      </c>
      <c r="CB339" s="253">
        <f t="shared" si="628"/>
        <v>0</v>
      </c>
      <c r="CC339" s="253">
        <f t="shared" si="629"/>
        <v>0</v>
      </c>
      <c r="CD339" s="253">
        <f t="shared" si="630"/>
        <v>0</v>
      </c>
      <c r="CE339" s="253">
        <f t="shared" si="631"/>
        <v>0</v>
      </c>
      <c r="CF339" s="253">
        <f t="shared" si="632"/>
        <v>0</v>
      </c>
      <c r="CG339" s="253">
        <f t="shared" si="633"/>
        <v>0</v>
      </c>
      <c r="CH339" s="253">
        <f t="shared" si="634"/>
        <v>0</v>
      </c>
      <c r="CI339" s="253">
        <f t="shared" si="635"/>
        <v>0</v>
      </c>
      <c r="CJ339" s="253">
        <f t="shared" si="636"/>
        <v>0</v>
      </c>
      <c r="CK339" s="253">
        <f t="shared" si="637"/>
        <v>0</v>
      </c>
    </row>
    <row r="340" spans="1:89" ht="20.399999999999999" x14ac:dyDescent="0.3">
      <c r="B340" s="129">
        <v>243</v>
      </c>
      <c r="C340" s="192">
        <v>392011</v>
      </c>
      <c r="D340" s="192">
        <v>39210001</v>
      </c>
      <c r="E340" s="394" t="s">
        <v>342</v>
      </c>
      <c r="F340" s="108" t="s">
        <v>344</v>
      </c>
      <c r="G340" s="108" t="s">
        <v>345</v>
      </c>
      <c r="H340" s="109" t="s">
        <v>18</v>
      </c>
      <c r="I340" s="110"/>
      <c r="J340" s="109" t="s">
        <v>19</v>
      </c>
      <c r="K340" s="111">
        <f t="shared" si="588"/>
        <v>0</v>
      </c>
      <c r="L340" s="112" t="s">
        <v>343</v>
      </c>
      <c r="M340" s="104">
        <v>0</v>
      </c>
      <c r="N340" s="262">
        <f t="shared" si="638"/>
        <v>1515.15</v>
      </c>
      <c r="O340" s="137">
        <v>1515.15</v>
      </c>
      <c r="P340" s="110">
        <f t="shared" si="589"/>
        <v>0</v>
      </c>
      <c r="Q340" s="112" t="s">
        <v>139</v>
      </c>
      <c r="R340" s="113">
        <f t="shared" si="590"/>
        <v>0</v>
      </c>
      <c r="S340" s="114">
        <f t="shared" si="591"/>
        <v>0</v>
      </c>
      <c r="T340" s="113">
        <f t="shared" si="592"/>
        <v>0</v>
      </c>
      <c r="U340" s="115">
        <f t="shared" si="593"/>
        <v>0</v>
      </c>
      <c r="V340" s="113">
        <f t="shared" si="594"/>
        <v>0</v>
      </c>
      <c r="W340" s="115">
        <f t="shared" si="595"/>
        <v>0</v>
      </c>
      <c r="X340" s="113">
        <f t="shared" si="596"/>
        <v>0</v>
      </c>
      <c r="Y340" s="115">
        <f t="shared" si="597"/>
        <v>0</v>
      </c>
      <c r="Z340" s="116">
        <f t="shared" si="598"/>
        <v>0</v>
      </c>
      <c r="AA340" s="117" t="b">
        <f t="shared" si="599"/>
        <v>1</v>
      </c>
      <c r="AB340" s="109" t="s">
        <v>22</v>
      </c>
      <c r="AC340" s="122"/>
      <c r="AD340" s="109"/>
      <c r="AE340" s="108" t="s">
        <v>23</v>
      </c>
      <c r="AF340" s="119"/>
      <c r="AG340" s="120"/>
      <c r="AH340" s="21">
        <v>0</v>
      </c>
      <c r="AI340" s="164">
        <f t="shared" si="600"/>
        <v>0</v>
      </c>
      <c r="AJ340" s="21">
        <v>0</v>
      </c>
      <c r="AK340" s="164">
        <f t="shared" si="601"/>
        <v>0</v>
      </c>
      <c r="AL340" s="21">
        <v>0</v>
      </c>
      <c r="AM340" s="164">
        <f t="shared" si="602"/>
        <v>0</v>
      </c>
      <c r="AN340" s="21">
        <v>0</v>
      </c>
      <c r="AO340" s="164">
        <f t="shared" si="603"/>
        <v>0</v>
      </c>
      <c r="AP340" s="21">
        <v>0</v>
      </c>
      <c r="AQ340" s="164">
        <f t="shared" si="604"/>
        <v>0</v>
      </c>
      <c r="AR340" s="21">
        <v>0</v>
      </c>
      <c r="AS340" s="164">
        <f t="shared" si="605"/>
        <v>0</v>
      </c>
      <c r="AT340" s="21">
        <v>0</v>
      </c>
      <c r="AU340" s="164">
        <f t="shared" si="606"/>
        <v>0</v>
      </c>
      <c r="AV340" s="21">
        <v>0</v>
      </c>
      <c r="AW340" s="164">
        <f t="shared" si="607"/>
        <v>0</v>
      </c>
      <c r="AX340" s="21">
        <v>0</v>
      </c>
      <c r="AY340" s="164">
        <f t="shared" si="608"/>
        <v>0</v>
      </c>
      <c r="AZ340" s="21">
        <v>0</v>
      </c>
      <c r="BA340" s="164">
        <f t="shared" si="609"/>
        <v>0</v>
      </c>
      <c r="BB340" s="21">
        <v>0</v>
      </c>
      <c r="BC340" s="164">
        <f t="shared" si="610"/>
        <v>0</v>
      </c>
      <c r="BD340" s="21">
        <v>0</v>
      </c>
      <c r="BE340" s="164">
        <f t="shared" si="611"/>
        <v>0</v>
      </c>
      <c r="BF340" s="253">
        <f t="shared" si="612"/>
        <v>0</v>
      </c>
      <c r="BG340" s="253">
        <f t="shared" si="613"/>
        <v>0</v>
      </c>
      <c r="BH340" s="10" t="b">
        <f t="shared" si="614"/>
        <v>1</v>
      </c>
      <c r="BI340" s="253">
        <f t="shared" si="615"/>
        <v>0</v>
      </c>
      <c r="BJ340" s="250">
        <f t="shared" si="617"/>
        <v>39210001</v>
      </c>
      <c r="BK340" s="251">
        <v>348</v>
      </c>
      <c r="BL340" s="251">
        <v>5</v>
      </c>
      <c r="BM340" s="252">
        <f t="shared" si="618"/>
        <v>0</v>
      </c>
      <c r="BN340" s="252">
        <f t="shared" si="619"/>
        <v>0</v>
      </c>
      <c r="BO340" s="252">
        <f t="shared" si="620"/>
        <v>0</v>
      </c>
      <c r="BP340" s="252">
        <f t="shared" si="621"/>
        <v>0</v>
      </c>
      <c r="BQ340" s="254">
        <f t="shared" si="622"/>
        <v>1515.15</v>
      </c>
      <c r="BR340">
        <f t="shared" si="616"/>
        <v>0</v>
      </c>
      <c r="BS340">
        <v>0</v>
      </c>
      <c r="BT340">
        <v>1</v>
      </c>
      <c r="BU340" t="s">
        <v>139</v>
      </c>
      <c r="BV340" t="str">
        <f t="shared" si="623"/>
        <v>1</v>
      </c>
      <c r="BW340" t="str">
        <f t="shared" si="624"/>
        <v>0</v>
      </c>
      <c r="BX340" t="str">
        <f t="shared" si="625"/>
        <v>0</v>
      </c>
      <c r="BY340" t="s">
        <v>23</v>
      </c>
      <c r="BZ340" s="253">
        <f t="shared" si="626"/>
        <v>0</v>
      </c>
      <c r="CA340" s="253">
        <f t="shared" si="627"/>
        <v>0</v>
      </c>
      <c r="CB340" s="253">
        <f t="shared" si="628"/>
        <v>0</v>
      </c>
      <c r="CC340" s="253">
        <f t="shared" si="629"/>
        <v>0</v>
      </c>
      <c r="CD340" s="253">
        <f t="shared" si="630"/>
        <v>0</v>
      </c>
      <c r="CE340" s="253">
        <f t="shared" si="631"/>
        <v>0</v>
      </c>
      <c r="CF340" s="253">
        <f t="shared" si="632"/>
        <v>0</v>
      </c>
      <c r="CG340" s="253">
        <f t="shared" si="633"/>
        <v>0</v>
      </c>
      <c r="CH340" s="253">
        <f t="shared" si="634"/>
        <v>0</v>
      </c>
      <c r="CI340" s="253">
        <f t="shared" si="635"/>
        <v>0</v>
      </c>
      <c r="CJ340" s="253">
        <f t="shared" si="636"/>
        <v>0</v>
      </c>
      <c r="CK340" s="253">
        <f t="shared" si="637"/>
        <v>0</v>
      </c>
    </row>
    <row r="341" spans="1:89" ht="20.399999999999999" x14ac:dyDescent="0.3">
      <c r="B341" s="129">
        <v>244</v>
      </c>
      <c r="C341" s="192">
        <v>441161</v>
      </c>
      <c r="D341" s="192">
        <v>44160001</v>
      </c>
      <c r="E341" s="394" t="s">
        <v>383</v>
      </c>
      <c r="F341" s="108" t="s">
        <v>344</v>
      </c>
      <c r="G341" s="108" t="s">
        <v>384</v>
      </c>
      <c r="H341" s="109" t="s">
        <v>18</v>
      </c>
      <c r="I341" s="110"/>
      <c r="J341" s="109" t="s">
        <v>19</v>
      </c>
      <c r="K341" s="111">
        <f t="shared" si="588"/>
        <v>2</v>
      </c>
      <c r="L341" s="112" t="s">
        <v>408</v>
      </c>
      <c r="M341" s="104">
        <v>0</v>
      </c>
      <c r="N341" s="262">
        <f t="shared" si="638"/>
        <v>1250000</v>
      </c>
      <c r="O341" s="137">
        <v>1250000</v>
      </c>
      <c r="P341" s="110">
        <f t="shared" si="589"/>
        <v>2500000</v>
      </c>
      <c r="Q341" s="112" t="s">
        <v>139</v>
      </c>
      <c r="R341" s="113">
        <f t="shared" si="590"/>
        <v>2</v>
      </c>
      <c r="S341" s="114">
        <f t="shared" si="591"/>
        <v>2500000</v>
      </c>
      <c r="T341" s="113">
        <f t="shared" si="592"/>
        <v>0</v>
      </c>
      <c r="U341" s="115">
        <f t="shared" si="593"/>
        <v>0</v>
      </c>
      <c r="V341" s="113">
        <f t="shared" si="594"/>
        <v>0</v>
      </c>
      <c r="W341" s="115">
        <f t="shared" si="595"/>
        <v>0</v>
      </c>
      <c r="X341" s="113">
        <f t="shared" si="596"/>
        <v>0</v>
      </c>
      <c r="Y341" s="115">
        <f t="shared" si="597"/>
        <v>0</v>
      </c>
      <c r="Z341" s="116">
        <f t="shared" si="598"/>
        <v>2500000</v>
      </c>
      <c r="AA341" s="117" t="b">
        <f t="shared" si="599"/>
        <v>1</v>
      </c>
      <c r="AB341" s="109" t="s">
        <v>22</v>
      </c>
      <c r="AC341" s="122"/>
      <c r="AD341" s="109"/>
      <c r="AE341" s="108" t="s">
        <v>23</v>
      </c>
      <c r="AF341" s="119"/>
      <c r="AG341" s="120"/>
      <c r="AH341" s="21">
        <v>0</v>
      </c>
      <c r="AI341" s="164">
        <f t="shared" si="600"/>
        <v>0</v>
      </c>
      <c r="AJ341" s="21">
        <v>1</v>
      </c>
      <c r="AK341" s="164">
        <f t="shared" si="601"/>
        <v>1250000</v>
      </c>
      <c r="AL341" s="21">
        <v>1</v>
      </c>
      <c r="AM341" s="164">
        <f t="shared" si="602"/>
        <v>1250000</v>
      </c>
      <c r="AN341" s="21">
        <v>0</v>
      </c>
      <c r="AO341" s="164">
        <f t="shared" si="603"/>
        <v>0</v>
      </c>
      <c r="AP341" s="21">
        <v>0</v>
      </c>
      <c r="AQ341" s="164">
        <f t="shared" si="604"/>
        <v>0</v>
      </c>
      <c r="AR341" s="21">
        <v>0</v>
      </c>
      <c r="AS341" s="164">
        <f t="shared" si="605"/>
        <v>0</v>
      </c>
      <c r="AT341" s="21">
        <v>0</v>
      </c>
      <c r="AU341" s="164">
        <f t="shared" si="606"/>
        <v>0</v>
      </c>
      <c r="AV341" s="21">
        <v>0</v>
      </c>
      <c r="AW341" s="164">
        <f t="shared" si="607"/>
        <v>0</v>
      </c>
      <c r="AX341" s="21">
        <v>0</v>
      </c>
      <c r="AY341" s="164">
        <f t="shared" si="608"/>
        <v>0</v>
      </c>
      <c r="AZ341" s="21">
        <v>0</v>
      </c>
      <c r="BA341" s="164">
        <f t="shared" si="609"/>
        <v>0</v>
      </c>
      <c r="BB341" s="21">
        <v>0</v>
      </c>
      <c r="BC341" s="164">
        <f t="shared" si="610"/>
        <v>0</v>
      </c>
      <c r="BD341" s="21">
        <v>0</v>
      </c>
      <c r="BE341" s="164">
        <f t="shared" si="611"/>
        <v>0</v>
      </c>
      <c r="BF341" s="253">
        <f t="shared" si="612"/>
        <v>2500000</v>
      </c>
      <c r="BG341" s="253">
        <f t="shared" si="613"/>
        <v>2500000</v>
      </c>
      <c r="BH341" s="10" t="b">
        <f t="shared" si="614"/>
        <v>1</v>
      </c>
      <c r="BI341" s="253">
        <f t="shared" si="615"/>
        <v>0</v>
      </c>
      <c r="BJ341" s="250">
        <f t="shared" si="617"/>
        <v>44160001</v>
      </c>
      <c r="BK341" s="251">
        <v>348</v>
      </c>
      <c r="BL341" s="251">
        <v>5</v>
      </c>
      <c r="BM341" s="252">
        <f t="shared" si="618"/>
        <v>2</v>
      </c>
      <c r="BN341" s="252">
        <f t="shared" si="619"/>
        <v>0</v>
      </c>
      <c r="BO341" s="252">
        <f t="shared" si="620"/>
        <v>0</v>
      </c>
      <c r="BP341" s="252">
        <f t="shared" si="621"/>
        <v>0</v>
      </c>
      <c r="BQ341" s="254">
        <f t="shared" si="622"/>
        <v>1250000</v>
      </c>
      <c r="BR341">
        <f t="shared" si="616"/>
        <v>0</v>
      </c>
      <c r="BS341">
        <v>0</v>
      </c>
      <c r="BT341">
        <v>1</v>
      </c>
      <c r="BU341" t="s">
        <v>139</v>
      </c>
      <c r="BV341" t="str">
        <f t="shared" si="623"/>
        <v>1</v>
      </c>
      <c r="BW341" t="str">
        <f t="shared" si="624"/>
        <v>0</v>
      </c>
      <c r="BX341" t="str">
        <f t="shared" si="625"/>
        <v>0</v>
      </c>
      <c r="BY341" t="s">
        <v>23</v>
      </c>
      <c r="BZ341" s="253">
        <f t="shared" si="626"/>
        <v>0</v>
      </c>
      <c r="CA341" s="253">
        <f t="shared" si="627"/>
        <v>1250000</v>
      </c>
      <c r="CB341" s="253">
        <f t="shared" si="628"/>
        <v>1250000</v>
      </c>
      <c r="CC341" s="253">
        <f t="shared" si="629"/>
        <v>0</v>
      </c>
      <c r="CD341" s="253">
        <f t="shared" si="630"/>
        <v>0</v>
      </c>
      <c r="CE341" s="253">
        <f t="shared" si="631"/>
        <v>0</v>
      </c>
      <c r="CF341" s="253">
        <f t="shared" si="632"/>
        <v>0</v>
      </c>
      <c r="CG341" s="253">
        <f t="shared" si="633"/>
        <v>0</v>
      </c>
      <c r="CH341" s="253">
        <f t="shared" si="634"/>
        <v>0</v>
      </c>
      <c r="CI341" s="253">
        <f t="shared" si="635"/>
        <v>0</v>
      </c>
      <c r="CJ341" s="253">
        <f t="shared" si="636"/>
        <v>0</v>
      </c>
      <c r="CK341" s="253">
        <f t="shared" si="637"/>
        <v>0</v>
      </c>
    </row>
    <row r="343" spans="1:89" s="165" customFormat="1" x14ac:dyDescent="0.3">
      <c r="A343"/>
      <c r="B343" s="92"/>
      <c r="C343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/>
      <c r="P343"/>
      <c r="Q343" s="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 s="2"/>
      <c r="AF343"/>
      <c r="AG343"/>
      <c r="AH343" s="3"/>
      <c r="AI343"/>
      <c r="AJ343" s="3"/>
      <c r="AK343"/>
      <c r="AL343" s="3"/>
      <c r="AM343"/>
      <c r="AN343" s="3"/>
      <c r="AO343"/>
      <c r="AP343" s="3"/>
      <c r="AQ343"/>
      <c r="AR343" s="3"/>
      <c r="AS343"/>
      <c r="AT343" s="3"/>
      <c r="AU343"/>
      <c r="AV343" s="3"/>
      <c r="AW343"/>
      <c r="AX343" s="3"/>
      <c r="AY343"/>
      <c r="AZ343" s="3"/>
      <c r="BA343"/>
      <c r="BB343" s="3"/>
      <c r="BC343"/>
      <c r="BD343" s="3"/>
      <c r="BE343"/>
      <c r="BF343"/>
    </row>
    <row r="345" spans="1:89" x14ac:dyDescent="0.3">
      <c r="AJ345" s="168"/>
    </row>
    <row r="361" spans="1:58" s="165" customFormat="1" x14ac:dyDescent="0.3">
      <c r="A361"/>
      <c r="B361" s="92"/>
      <c r="C361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/>
      <c r="P361"/>
      <c r="Q361" s="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 s="2"/>
      <c r="AF361"/>
      <c r="AG361"/>
      <c r="AH361" s="3"/>
      <c r="AI361"/>
      <c r="AJ361" s="3"/>
      <c r="AK361"/>
      <c r="AL361" s="3"/>
      <c r="AM361"/>
      <c r="AN361" s="3"/>
      <c r="AO361"/>
      <c r="AP361" s="3"/>
      <c r="AQ361"/>
      <c r="AR361" s="3"/>
      <c r="AS361"/>
      <c r="AT361" s="3"/>
      <c r="AU361"/>
      <c r="AV361" s="3"/>
      <c r="AW361"/>
      <c r="AX361" s="3"/>
      <c r="AY361"/>
      <c r="AZ361" s="3"/>
      <c r="BA361"/>
      <c r="BB361" s="3"/>
      <c r="BC361"/>
      <c r="BD361" s="3"/>
      <c r="BE361"/>
      <c r="BF361"/>
    </row>
    <row r="363" spans="1:58" s="165" customFormat="1" x14ac:dyDescent="0.3">
      <c r="A363"/>
      <c r="B363" s="92"/>
      <c r="C363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/>
      <c r="P363"/>
      <c r="Q363" s="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 s="2"/>
      <c r="AF363"/>
      <c r="AG363"/>
      <c r="AH363" s="3"/>
      <c r="AI363"/>
      <c r="AJ363" s="3"/>
      <c r="AK363"/>
      <c r="AL363" s="3"/>
      <c r="AM363"/>
      <c r="AN363" s="3"/>
      <c r="AO363"/>
      <c r="AP363" s="3"/>
      <c r="AQ363"/>
      <c r="AR363" s="3"/>
      <c r="AS363"/>
      <c r="AT363" s="3"/>
      <c r="AU363"/>
      <c r="AV363" s="3"/>
      <c r="AW363"/>
      <c r="AX363" s="3"/>
      <c r="AY363"/>
      <c r="AZ363" s="3"/>
      <c r="BA363"/>
      <c r="BB363" s="3"/>
      <c r="BC363"/>
      <c r="BD363" s="3"/>
      <c r="BE363"/>
      <c r="BF363"/>
    </row>
    <row r="365" spans="1:58" s="165" customFormat="1" x14ac:dyDescent="0.3">
      <c r="A365"/>
      <c r="B365" s="92"/>
      <c r="C365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/>
      <c r="P365"/>
      <c r="Q365" s="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 s="2"/>
      <c r="AF365"/>
      <c r="AG365"/>
      <c r="AH365" s="3"/>
      <c r="AI365"/>
      <c r="AJ365" s="3"/>
      <c r="AK365"/>
      <c r="AL365" s="3"/>
      <c r="AM365"/>
      <c r="AN365" s="3"/>
      <c r="AO365"/>
      <c r="AP365" s="3"/>
      <c r="AQ365"/>
      <c r="AR365" s="3"/>
      <c r="AS365"/>
      <c r="AT365" s="3"/>
      <c r="AU365"/>
      <c r="AV365" s="3"/>
      <c r="AW365"/>
      <c r="AX365" s="3"/>
      <c r="AY365"/>
      <c r="AZ365" s="3"/>
      <c r="BA365"/>
      <c r="BB365" s="3"/>
      <c r="BC365"/>
      <c r="BD365" s="3"/>
      <c r="BE365"/>
      <c r="BF365"/>
    </row>
    <row r="367" spans="1:58" s="165" customFormat="1" x14ac:dyDescent="0.3">
      <c r="A367"/>
      <c r="B367" s="92"/>
      <c r="C367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/>
      <c r="P367"/>
      <c r="Q367" s="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 s="2"/>
      <c r="AF367"/>
      <c r="AG367"/>
      <c r="AH367" s="3"/>
      <c r="AI367"/>
      <c r="AJ367" s="3"/>
      <c r="AK367"/>
      <c r="AL367" s="3"/>
      <c r="AM367"/>
      <c r="AN367" s="3"/>
      <c r="AO367"/>
      <c r="AP367" s="3"/>
      <c r="AQ367"/>
      <c r="AR367" s="3"/>
      <c r="AS367"/>
      <c r="AT367" s="3"/>
      <c r="AU367"/>
      <c r="AV367" s="3"/>
      <c r="AW367"/>
      <c r="AX367" s="3"/>
      <c r="AY367"/>
      <c r="AZ367" s="3"/>
      <c r="BA367"/>
      <c r="BB367" s="3"/>
      <c r="BC367"/>
      <c r="BD367" s="3"/>
      <c r="BE367"/>
      <c r="BF367"/>
    </row>
    <row r="369" spans="1:58" s="165" customFormat="1" x14ac:dyDescent="0.3">
      <c r="A369"/>
      <c r="B369" s="92"/>
      <c r="C369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/>
      <c r="P369"/>
      <c r="Q369" s="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 s="2"/>
      <c r="AF369"/>
      <c r="AG369"/>
      <c r="AH369" s="3"/>
      <c r="AI369"/>
      <c r="AJ369" s="3"/>
      <c r="AK369"/>
      <c r="AL369" s="3"/>
      <c r="AM369"/>
      <c r="AN369" s="3"/>
      <c r="AO369"/>
      <c r="AP369" s="3"/>
      <c r="AQ369"/>
      <c r="AR369" s="3"/>
      <c r="AS369"/>
      <c r="AT369" s="3"/>
      <c r="AU369"/>
      <c r="AV369" s="3"/>
      <c r="AW369"/>
      <c r="AX369" s="3"/>
      <c r="AY369"/>
      <c r="AZ369" s="3"/>
      <c r="BA369"/>
      <c r="BB369" s="3"/>
      <c r="BC369"/>
      <c r="BD369" s="3"/>
      <c r="BE369"/>
      <c r="BF369"/>
    </row>
    <row r="371" spans="1:58" s="165" customFormat="1" x14ac:dyDescent="0.3">
      <c r="A371"/>
      <c r="B371" s="92"/>
      <c r="C371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/>
      <c r="P371"/>
      <c r="Q371" s="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 s="2"/>
      <c r="AF371"/>
      <c r="AG371"/>
      <c r="AH371" s="3"/>
      <c r="AI371"/>
      <c r="AJ371" s="3"/>
      <c r="AK371"/>
      <c r="AL371" s="3"/>
      <c r="AM371"/>
      <c r="AN371" s="3"/>
      <c r="AO371"/>
      <c r="AP371" s="3"/>
      <c r="AQ371"/>
      <c r="AR371" s="3"/>
      <c r="AS371"/>
      <c r="AT371" s="3"/>
      <c r="AU371"/>
      <c r="AV371" s="3"/>
      <c r="AW371"/>
      <c r="AX371" s="3"/>
      <c r="AY371"/>
      <c r="AZ371" s="3"/>
      <c r="BA371"/>
      <c r="BB371" s="3"/>
      <c r="BC371"/>
      <c r="BD371" s="3"/>
      <c r="BE371"/>
      <c r="BF371"/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B810-AEB0-46EC-A195-BCC02FC718B1}">
  <dimension ref="A1:P50"/>
  <sheetViews>
    <sheetView workbookViewId="0">
      <selection activeCell="J15" sqref="J15"/>
    </sheetView>
  </sheetViews>
  <sheetFormatPr baseColWidth="10" defaultRowHeight="14.4" x14ac:dyDescent="0.3"/>
  <cols>
    <col min="3" max="3" width="16.21875" customWidth="1"/>
    <col min="4" max="4" width="14.77734375" customWidth="1"/>
    <col min="5" max="5" width="18.44140625" customWidth="1"/>
    <col min="6" max="6" width="16.44140625" customWidth="1"/>
    <col min="7" max="7" width="14.88671875" customWidth="1"/>
    <col min="8" max="8" width="14.6640625" customWidth="1"/>
    <col min="9" max="9" width="14.5546875" customWidth="1"/>
    <col min="10" max="10" width="15.21875" customWidth="1"/>
    <col min="11" max="11" width="15.33203125" customWidth="1"/>
    <col min="12" max="12" width="14.5546875" customWidth="1"/>
    <col min="13" max="13" width="13.88671875" customWidth="1"/>
    <col min="14" max="14" width="15.109375" customWidth="1"/>
    <col min="15" max="15" width="14.88671875" customWidth="1"/>
    <col min="16" max="16" width="15.5546875" customWidth="1"/>
  </cols>
  <sheetData>
    <row r="1" spans="1:16" ht="18" x14ac:dyDescent="0.3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</row>
    <row r="2" spans="1:16" x14ac:dyDescent="0.3">
      <c r="A2" s="329" t="s">
        <v>378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</row>
    <row r="3" spans="1:16" ht="15" thickBot="1" x14ac:dyDescent="0.35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</row>
    <row r="4" spans="1:16" ht="31.2" thickBot="1" x14ac:dyDescent="0.35">
      <c r="A4" s="331" t="s">
        <v>36</v>
      </c>
      <c r="B4" s="332" t="s">
        <v>379</v>
      </c>
      <c r="C4" s="332" t="s">
        <v>412</v>
      </c>
      <c r="D4" s="332" t="s">
        <v>413</v>
      </c>
      <c r="E4" s="333" t="s">
        <v>6</v>
      </c>
      <c r="F4" s="333" t="s">
        <v>7</v>
      </c>
      <c r="G4" s="333" t="s">
        <v>8</v>
      </c>
      <c r="H4" s="333" t="s">
        <v>9</v>
      </c>
      <c r="I4" s="333" t="s">
        <v>10</v>
      </c>
      <c r="J4" s="333" t="s">
        <v>11</v>
      </c>
      <c r="K4" s="333" t="s">
        <v>12</v>
      </c>
      <c r="L4" s="333" t="s">
        <v>13</v>
      </c>
      <c r="M4" s="333" t="s">
        <v>14</v>
      </c>
      <c r="N4" s="333" t="s">
        <v>15</v>
      </c>
      <c r="O4" s="333" t="s">
        <v>16</v>
      </c>
      <c r="P4" s="334" t="s">
        <v>17</v>
      </c>
    </row>
    <row r="5" spans="1:16" ht="15" thickBot="1" x14ac:dyDescent="0.35">
      <c r="A5" s="335">
        <v>2000</v>
      </c>
      <c r="B5" s="336" t="s">
        <v>39</v>
      </c>
      <c r="C5" s="337">
        <f>SUM(C6:C19)</f>
        <v>5140911.2</v>
      </c>
      <c r="D5" s="338">
        <f>SUM(E5:P5)</f>
        <v>4782589.32</v>
      </c>
      <c r="E5" s="338">
        <f t="shared" ref="E5:P5" si="0">SUM(E6:E19)</f>
        <v>70371.7</v>
      </c>
      <c r="F5" s="338">
        <f t="shared" si="0"/>
        <v>418828.42999999993</v>
      </c>
      <c r="G5" s="338">
        <f t="shared" si="0"/>
        <v>427941.25999999995</v>
      </c>
      <c r="H5" s="338">
        <f t="shared" si="0"/>
        <v>435847.92999999993</v>
      </c>
      <c r="I5" s="338">
        <f t="shared" si="0"/>
        <v>502700</v>
      </c>
      <c r="J5" s="338">
        <f t="shared" si="0"/>
        <v>429100</v>
      </c>
      <c r="K5" s="338">
        <f t="shared" si="0"/>
        <v>321200</v>
      </c>
      <c r="L5" s="338">
        <f t="shared" si="0"/>
        <v>508200</v>
      </c>
      <c r="M5" s="338">
        <f t="shared" si="0"/>
        <v>432700</v>
      </c>
      <c r="N5" s="338">
        <f t="shared" si="0"/>
        <v>437000</v>
      </c>
      <c r="O5" s="338">
        <f t="shared" si="0"/>
        <v>501300</v>
      </c>
      <c r="P5" s="339">
        <f t="shared" si="0"/>
        <v>297400</v>
      </c>
    </row>
    <row r="6" spans="1:16" ht="43.2" x14ac:dyDescent="0.3">
      <c r="A6" s="340">
        <v>211011</v>
      </c>
      <c r="B6" s="341" t="s">
        <v>414</v>
      </c>
      <c r="C6" s="342">
        <v>1010000</v>
      </c>
      <c r="D6" s="343">
        <v>946992.72</v>
      </c>
      <c r="E6" s="343">
        <v>0</v>
      </c>
      <c r="F6" s="343">
        <v>89994.74</v>
      </c>
      <c r="G6" s="343">
        <v>89997.98</v>
      </c>
      <c r="H6" s="343">
        <v>90000</v>
      </c>
      <c r="I6" s="343">
        <v>90000</v>
      </c>
      <c r="J6" s="343">
        <v>90000</v>
      </c>
      <c r="K6" s="343">
        <v>72000</v>
      </c>
      <c r="L6" s="343">
        <v>90000</v>
      </c>
      <c r="M6" s="343">
        <v>90000</v>
      </c>
      <c r="N6" s="343">
        <v>90000</v>
      </c>
      <c r="O6" s="343">
        <v>90000</v>
      </c>
      <c r="P6" s="344">
        <v>65000</v>
      </c>
    </row>
    <row r="7" spans="1:16" ht="28.8" x14ac:dyDescent="0.3">
      <c r="A7" s="345">
        <v>214011</v>
      </c>
      <c r="B7" s="346" t="s">
        <v>415</v>
      </c>
      <c r="C7" s="347">
        <v>977500</v>
      </c>
      <c r="D7" s="348">
        <v>920888.24</v>
      </c>
      <c r="E7" s="348">
        <v>0</v>
      </c>
      <c r="F7" s="348">
        <v>88962.409999999989</v>
      </c>
      <c r="G7" s="348">
        <v>88962.919999999984</v>
      </c>
      <c r="H7" s="348">
        <v>88962.909999999989</v>
      </c>
      <c r="I7" s="348">
        <v>89000</v>
      </c>
      <c r="J7" s="348">
        <v>89000</v>
      </c>
      <c r="K7" s="348">
        <v>60000</v>
      </c>
      <c r="L7" s="348">
        <v>89000</v>
      </c>
      <c r="M7" s="348">
        <v>89000</v>
      </c>
      <c r="N7" s="348">
        <v>89000</v>
      </c>
      <c r="O7" s="348">
        <v>89000</v>
      </c>
      <c r="P7" s="349">
        <v>60000</v>
      </c>
    </row>
    <row r="8" spans="1:16" ht="28.8" x14ac:dyDescent="0.3">
      <c r="A8" s="345">
        <v>215021</v>
      </c>
      <c r="B8" s="346" t="s">
        <v>380</v>
      </c>
      <c r="C8" s="347">
        <v>280000</v>
      </c>
      <c r="D8" s="348">
        <v>239907.24</v>
      </c>
      <c r="E8" s="348"/>
      <c r="F8" s="348">
        <v>29907.24</v>
      </c>
      <c r="G8" s="348"/>
      <c r="H8" s="348"/>
      <c r="I8" s="348">
        <v>70000</v>
      </c>
      <c r="J8" s="348"/>
      <c r="K8" s="348"/>
      <c r="L8" s="348">
        <v>70000</v>
      </c>
      <c r="M8" s="348"/>
      <c r="N8" s="348"/>
      <c r="O8" s="348">
        <v>70000</v>
      </c>
      <c r="P8" s="349"/>
    </row>
    <row r="9" spans="1:16" ht="28.8" x14ac:dyDescent="0.3">
      <c r="A9" s="345">
        <v>216011</v>
      </c>
      <c r="B9" s="346" t="s">
        <v>43</v>
      </c>
      <c r="C9" s="347">
        <v>534561.19999999995</v>
      </c>
      <c r="D9" s="348">
        <v>514507.95</v>
      </c>
      <c r="E9" s="348">
        <v>0</v>
      </c>
      <c r="F9" s="348">
        <v>48974.350000000006</v>
      </c>
      <c r="G9" s="348">
        <v>67924.98000000001</v>
      </c>
      <c r="H9" s="348">
        <v>63608.619999999995</v>
      </c>
      <c r="I9" s="348">
        <v>49000</v>
      </c>
      <c r="J9" s="348">
        <v>49000</v>
      </c>
      <c r="K9" s="348">
        <v>20000</v>
      </c>
      <c r="L9" s="348">
        <v>49000</v>
      </c>
      <c r="M9" s="348">
        <v>49000</v>
      </c>
      <c r="N9" s="348">
        <v>49000</v>
      </c>
      <c r="O9" s="348">
        <v>49000</v>
      </c>
      <c r="P9" s="349">
        <v>20000</v>
      </c>
    </row>
    <row r="10" spans="1:16" ht="28.8" x14ac:dyDescent="0.3">
      <c r="A10" s="345">
        <v>217011</v>
      </c>
      <c r="B10" s="346" t="s">
        <v>416</v>
      </c>
      <c r="C10" s="347">
        <v>33000</v>
      </c>
      <c r="D10" s="348">
        <v>32980.979999999996</v>
      </c>
      <c r="E10" s="348"/>
      <c r="F10" s="348">
        <v>5492.98</v>
      </c>
      <c r="G10" s="348"/>
      <c r="H10" s="348">
        <v>5488</v>
      </c>
      <c r="I10" s="348"/>
      <c r="J10" s="348">
        <v>5500</v>
      </c>
      <c r="K10" s="348"/>
      <c r="L10" s="348">
        <v>5500</v>
      </c>
      <c r="M10" s="348"/>
      <c r="N10" s="348">
        <v>5500</v>
      </c>
      <c r="O10" s="348"/>
      <c r="P10" s="349">
        <v>5500</v>
      </c>
    </row>
    <row r="11" spans="1:16" ht="28.8" x14ac:dyDescent="0.3">
      <c r="A11" s="345">
        <v>221011</v>
      </c>
      <c r="B11" s="346" t="s">
        <v>417</v>
      </c>
      <c r="C11" s="347">
        <v>705000</v>
      </c>
      <c r="D11" s="348">
        <v>584643.99</v>
      </c>
      <c r="E11" s="348">
        <v>0</v>
      </c>
      <c r="F11" s="348">
        <v>48786.929999999993</v>
      </c>
      <c r="G11" s="348">
        <v>31897.759999999998</v>
      </c>
      <c r="H11" s="348">
        <v>35959.300000000003</v>
      </c>
      <c r="I11" s="348">
        <v>64000</v>
      </c>
      <c r="J11" s="348">
        <v>64000</v>
      </c>
      <c r="K11" s="348">
        <v>39000</v>
      </c>
      <c r="L11" s="348">
        <v>64000</v>
      </c>
      <c r="M11" s="348">
        <v>64000</v>
      </c>
      <c r="N11" s="348">
        <v>69000</v>
      </c>
      <c r="O11" s="348">
        <v>69000</v>
      </c>
      <c r="P11" s="349">
        <v>35000</v>
      </c>
    </row>
    <row r="12" spans="1:16" ht="28.8" x14ac:dyDescent="0.3">
      <c r="A12" s="345">
        <v>221061</v>
      </c>
      <c r="B12" s="346" t="s">
        <v>418</v>
      </c>
      <c r="C12" s="347">
        <v>154000</v>
      </c>
      <c r="D12" s="348">
        <v>140825.13</v>
      </c>
      <c r="E12" s="348">
        <v>0</v>
      </c>
      <c r="F12" s="348">
        <v>12957.609999999999</v>
      </c>
      <c r="G12" s="348">
        <v>12929.52</v>
      </c>
      <c r="H12" s="348">
        <v>12938</v>
      </c>
      <c r="I12" s="348">
        <v>13000</v>
      </c>
      <c r="J12" s="348">
        <v>13000</v>
      </c>
      <c r="K12" s="348">
        <v>13000</v>
      </c>
      <c r="L12" s="348">
        <v>13000</v>
      </c>
      <c r="M12" s="348">
        <v>13000</v>
      </c>
      <c r="N12" s="348">
        <v>13000</v>
      </c>
      <c r="O12" s="348">
        <v>13000</v>
      </c>
      <c r="P12" s="349">
        <v>11000</v>
      </c>
    </row>
    <row r="13" spans="1:16" ht="28.8" x14ac:dyDescent="0.3">
      <c r="A13" s="345">
        <v>223011</v>
      </c>
      <c r="B13" s="346" t="s">
        <v>419</v>
      </c>
      <c r="C13" s="347">
        <v>94200</v>
      </c>
      <c r="D13" s="348">
        <v>86592.69</v>
      </c>
      <c r="E13" s="348">
        <v>0</v>
      </c>
      <c r="F13" s="348">
        <v>7472.9599999999991</v>
      </c>
      <c r="G13" s="348">
        <v>11658.439999999999</v>
      </c>
      <c r="H13" s="348">
        <v>7461.29</v>
      </c>
      <c r="I13" s="348">
        <v>7500</v>
      </c>
      <c r="J13" s="348">
        <v>7500</v>
      </c>
      <c r="K13" s="348">
        <v>7500</v>
      </c>
      <c r="L13" s="348">
        <v>7500</v>
      </c>
      <c r="M13" s="348">
        <v>7500</v>
      </c>
      <c r="N13" s="348">
        <v>7500</v>
      </c>
      <c r="O13" s="348">
        <v>7500</v>
      </c>
      <c r="P13" s="349">
        <v>7500</v>
      </c>
    </row>
    <row r="14" spans="1:16" ht="28.8" x14ac:dyDescent="0.3">
      <c r="A14" s="345">
        <v>246011</v>
      </c>
      <c r="B14" s="350" t="s">
        <v>420</v>
      </c>
      <c r="C14" s="351">
        <v>92000</v>
      </c>
      <c r="D14" s="348">
        <v>90000.38</v>
      </c>
      <c r="E14" s="348">
        <v>0</v>
      </c>
      <c r="F14" s="348">
        <v>0</v>
      </c>
      <c r="G14" s="348">
        <v>8294.58</v>
      </c>
      <c r="H14" s="348">
        <v>19905.8</v>
      </c>
      <c r="I14" s="348">
        <v>8300</v>
      </c>
      <c r="J14" s="348">
        <v>8300</v>
      </c>
      <c r="K14" s="348">
        <v>8300</v>
      </c>
      <c r="L14" s="348">
        <v>8300</v>
      </c>
      <c r="M14" s="348">
        <v>8300</v>
      </c>
      <c r="N14" s="348">
        <v>8300</v>
      </c>
      <c r="O14" s="348">
        <v>8300</v>
      </c>
      <c r="P14" s="349">
        <v>3700</v>
      </c>
    </row>
    <row r="15" spans="1:16" ht="43.2" x14ac:dyDescent="0.3">
      <c r="A15" s="345">
        <v>248011</v>
      </c>
      <c r="B15" s="346" t="s">
        <v>421</v>
      </c>
      <c r="C15" s="347">
        <v>60000</v>
      </c>
      <c r="D15" s="348">
        <v>45000</v>
      </c>
      <c r="E15" s="348">
        <v>5000</v>
      </c>
      <c r="F15" s="348">
        <v>0</v>
      </c>
      <c r="G15" s="348">
        <v>0</v>
      </c>
      <c r="H15" s="348">
        <v>0</v>
      </c>
      <c r="I15" s="348">
        <v>5000</v>
      </c>
      <c r="J15" s="348">
        <v>5000</v>
      </c>
      <c r="K15" s="348">
        <v>5000</v>
      </c>
      <c r="L15" s="348">
        <v>5000</v>
      </c>
      <c r="M15" s="348">
        <v>5000</v>
      </c>
      <c r="N15" s="348">
        <v>5000</v>
      </c>
      <c r="O15" s="348">
        <v>5000</v>
      </c>
      <c r="P15" s="349">
        <v>5000</v>
      </c>
    </row>
    <row r="16" spans="1:16" ht="28.8" x14ac:dyDescent="0.3">
      <c r="A16" s="345">
        <v>249011</v>
      </c>
      <c r="B16" s="350" t="s">
        <v>422</v>
      </c>
      <c r="C16" s="351">
        <v>72000</v>
      </c>
      <c r="D16" s="348">
        <v>54000</v>
      </c>
      <c r="E16" s="348">
        <v>6000</v>
      </c>
      <c r="F16" s="348">
        <v>0</v>
      </c>
      <c r="G16" s="348">
        <v>0</v>
      </c>
      <c r="H16" s="348">
        <v>0</v>
      </c>
      <c r="I16" s="348">
        <v>6000</v>
      </c>
      <c r="J16" s="348">
        <v>6000</v>
      </c>
      <c r="K16" s="348">
        <v>6000</v>
      </c>
      <c r="L16" s="348">
        <v>6000</v>
      </c>
      <c r="M16" s="348">
        <v>6000</v>
      </c>
      <c r="N16" s="348">
        <v>6000</v>
      </c>
      <c r="O16" s="348">
        <v>6000</v>
      </c>
      <c r="P16" s="349">
        <v>6000</v>
      </c>
    </row>
    <row r="17" spans="1:16" ht="28.8" x14ac:dyDescent="0.3">
      <c r="A17" s="345">
        <v>261011</v>
      </c>
      <c r="B17" s="346" t="s">
        <v>48</v>
      </c>
      <c r="C17" s="347">
        <v>969800</v>
      </c>
      <c r="D17" s="348">
        <v>941427.15999999992</v>
      </c>
      <c r="E17" s="348">
        <v>53371.7</v>
      </c>
      <c r="F17" s="348">
        <v>72842.409999999989</v>
      </c>
      <c r="G17" s="348">
        <v>82091.040000000008</v>
      </c>
      <c r="H17" s="348">
        <v>81522.009999999995</v>
      </c>
      <c r="I17" s="348">
        <v>88200</v>
      </c>
      <c r="J17" s="348">
        <v>79100</v>
      </c>
      <c r="K17" s="348">
        <v>77700</v>
      </c>
      <c r="L17" s="348">
        <v>88200</v>
      </c>
      <c r="M17" s="348">
        <v>88200</v>
      </c>
      <c r="N17" s="348">
        <v>82000</v>
      </c>
      <c r="O17" s="348">
        <v>81800</v>
      </c>
      <c r="P17" s="349">
        <v>66400</v>
      </c>
    </row>
    <row r="18" spans="1:16" ht="43.2" x14ac:dyDescent="0.3">
      <c r="A18" s="345">
        <v>292011</v>
      </c>
      <c r="B18" s="346" t="s">
        <v>423</v>
      </c>
      <c r="C18" s="347">
        <v>72000</v>
      </c>
      <c r="D18" s="348">
        <v>54818.2</v>
      </c>
      <c r="E18" s="348">
        <v>6000</v>
      </c>
      <c r="F18" s="348">
        <v>0</v>
      </c>
      <c r="G18" s="348">
        <v>0</v>
      </c>
      <c r="H18" s="348">
        <v>818.2</v>
      </c>
      <c r="I18" s="348">
        <v>6000</v>
      </c>
      <c r="J18" s="348">
        <v>6000</v>
      </c>
      <c r="K18" s="348">
        <v>6000</v>
      </c>
      <c r="L18" s="348">
        <v>6000</v>
      </c>
      <c r="M18" s="348">
        <v>6000</v>
      </c>
      <c r="N18" s="348">
        <v>6000</v>
      </c>
      <c r="O18" s="348">
        <v>6000</v>
      </c>
      <c r="P18" s="349">
        <v>6000</v>
      </c>
    </row>
    <row r="19" spans="1:16" ht="43.8" thickBot="1" x14ac:dyDescent="0.35">
      <c r="A19" s="352">
        <v>294011</v>
      </c>
      <c r="B19" s="353" t="s">
        <v>424</v>
      </c>
      <c r="C19" s="354">
        <v>86850</v>
      </c>
      <c r="D19" s="355">
        <v>130004.64</v>
      </c>
      <c r="E19" s="355">
        <v>0</v>
      </c>
      <c r="F19" s="355">
        <v>13436.8</v>
      </c>
      <c r="G19" s="355">
        <v>34184.039999999994</v>
      </c>
      <c r="H19" s="355">
        <v>29183.8</v>
      </c>
      <c r="I19" s="355">
        <v>6700</v>
      </c>
      <c r="J19" s="355">
        <v>6700</v>
      </c>
      <c r="K19" s="355">
        <v>6700</v>
      </c>
      <c r="L19" s="355">
        <v>6700</v>
      </c>
      <c r="M19" s="355">
        <v>6700</v>
      </c>
      <c r="N19" s="355">
        <v>6700</v>
      </c>
      <c r="O19" s="355">
        <v>6700</v>
      </c>
      <c r="P19" s="356">
        <v>6300</v>
      </c>
    </row>
    <row r="20" spans="1:16" ht="15" thickBot="1" x14ac:dyDescent="0.35">
      <c r="A20" s="335">
        <v>3000</v>
      </c>
      <c r="B20" s="336" t="s">
        <v>50</v>
      </c>
      <c r="C20" s="357">
        <f>SUM(C21:C48)</f>
        <v>13771391.799999999</v>
      </c>
      <c r="D20" s="358">
        <f>SUM(E20:P20)</f>
        <v>16237857.58</v>
      </c>
      <c r="E20" s="343">
        <f t="shared" ref="E20:P20" si="1">SUM(E21:E48)</f>
        <v>1208833.8399999999</v>
      </c>
      <c r="F20" s="343">
        <f t="shared" si="1"/>
        <v>2600901.0099999998</v>
      </c>
      <c r="G20" s="343">
        <f t="shared" si="1"/>
        <v>1875116.0600000003</v>
      </c>
      <c r="H20" s="343">
        <f t="shared" si="1"/>
        <v>1309079.01</v>
      </c>
      <c r="I20" s="343">
        <f t="shared" si="1"/>
        <v>1135275.6599999999</v>
      </c>
      <c r="J20" s="343">
        <f t="shared" si="1"/>
        <v>1178168.1499999999</v>
      </c>
      <c r="K20" s="343">
        <f t="shared" si="1"/>
        <v>1175287.53</v>
      </c>
      <c r="L20" s="343">
        <f t="shared" si="1"/>
        <v>1175390.03</v>
      </c>
      <c r="M20" s="343">
        <f t="shared" si="1"/>
        <v>1189767.21</v>
      </c>
      <c r="N20" s="343">
        <f t="shared" si="1"/>
        <v>1174165.5499999998</v>
      </c>
      <c r="O20" s="343">
        <f t="shared" si="1"/>
        <v>1118749.2</v>
      </c>
      <c r="P20" s="359">
        <f t="shared" si="1"/>
        <v>1097124.33</v>
      </c>
    </row>
    <row r="21" spans="1:16" ht="28.8" x14ac:dyDescent="0.3">
      <c r="A21" s="340">
        <v>311011</v>
      </c>
      <c r="B21" s="341" t="s">
        <v>425</v>
      </c>
      <c r="C21" s="342">
        <v>1409104.4999999998</v>
      </c>
      <c r="D21" s="343">
        <v>1409104.4999999998</v>
      </c>
      <c r="E21" s="343">
        <v>49946.53</v>
      </c>
      <c r="F21" s="343">
        <v>61269.429999999993</v>
      </c>
      <c r="G21" s="343">
        <v>56744.17</v>
      </c>
      <c r="H21" s="343">
        <v>71093.3</v>
      </c>
      <c r="I21" s="343">
        <v>110323.29999999999</v>
      </c>
      <c r="J21" s="343">
        <v>145222.38999999998</v>
      </c>
      <c r="K21" s="343">
        <v>178727.78</v>
      </c>
      <c r="L21" s="343">
        <v>171112.28</v>
      </c>
      <c r="M21" s="343">
        <v>173221.46</v>
      </c>
      <c r="N21" s="343">
        <v>153657.81</v>
      </c>
      <c r="O21" s="343">
        <v>109899.45999999999</v>
      </c>
      <c r="P21" s="344">
        <v>127886.59</v>
      </c>
    </row>
    <row r="22" spans="1:16" ht="28.8" x14ac:dyDescent="0.3">
      <c r="A22" s="345">
        <v>313011</v>
      </c>
      <c r="B22" s="346" t="s">
        <v>51</v>
      </c>
      <c r="C22" s="347">
        <v>360142.07000000012</v>
      </c>
      <c r="D22" s="348">
        <v>360142.07000000012</v>
      </c>
      <c r="E22" s="348">
        <v>30377.29</v>
      </c>
      <c r="F22" s="348">
        <v>28483.29</v>
      </c>
      <c r="G22" s="348">
        <v>28831.29</v>
      </c>
      <c r="H22" s="348">
        <v>30987.29</v>
      </c>
      <c r="I22" s="348">
        <v>30189.89</v>
      </c>
      <c r="J22" s="348">
        <v>30783.29</v>
      </c>
      <c r="K22" s="348">
        <v>29797.279999999999</v>
      </c>
      <c r="L22" s="348">
        <v>31015.29</v>
      </c>
      <c r="M22" s="348">
        <v>29383.29</v>
      </c>
      <c r="N22" s="348">
        <v>30245.29</v>
      </c>
      <c r="O22" s="348">
        <v>29587.29</v>
      </c>
      <c r="P22" s="349">
        <v>30461.29</v>
      </c>
    </row>
    <row r="23" spans="1:16" ht="43.2" x14ac:dyDescent="0.3">
      <c r="A23" s="345">
        <v>314011</v>
      </c>
      <c r="B23" s="346" t="s">
        <v>426</v>
      </c>
      <c r="C23" s="347">
        <v>411360</v>
      </c>
      <c r="D23" s="348">
        <v>411360</v>
      </c>
      <c r="E23" s="348">
        <v>35600</v>
      </c>
      <c r="F23" s="348">
        <v>34190</v>
      </c>
      <c r="G23" s="348">
        <v>35300</v>
      </c>
      <c r="H23" s="348">
        <v>34190</v>
      </c>
      <c r="I23" s="348">
        <v>34010</v>
      </c>
      <c r="J23" s="348">
        <v>34010</v>
      </c>
      <c r="K23" s="348">
        <v>34010</v>
      </c>
      <c r="L23" s="348">
        <v>34010</v>
      </c>
      <c r="M23" s="348">
        <v>34010</v>
      </c>
      <c r="N23" s="348">
        <v>34010</v>
      </c>
      <c r="O23" s="348">
        <v>34010</v>
      </c>
      <c r="P23" s="349">
        <v>34010</v>
      </c>
    </row>
    <row r="24" spans="1:16" ht="28.8" x14ac:dyDescent="0.3">
      <c r="A24" s="345">
        <v>317011</v>
      </c>
      <c r="B24" s="346" t="s">
        <v>427</v>
      </c>
      <c r="C24" s="347">
        <v>140000</v>
      </c>
      <c r="D24" s="348">
        <v>140000</v>
      </c>
      <c r="E24" s="348">
        <v>21115</v>
      </c>
      <c r="F24" s="348">
        <v>11915</v>
      </c>
      <c r="G24" s="348">
        <v>15005</v>
      </c>
      <c r="H24" s="348">
        <v>11915</v>
      </c>
      <c r="I24" s="348">
        <v>10005</v>
      </c>
      <c r="J24" s="348">
        <v>10005</v>
      </c>
      <c r="K24" s="348">
        <v>10005</v>
      </c>
      <c r="L24" s="348">
        <v>10005</v>
      </c>
      <c r="M24" s="348">
        <v>10005</v>
      </c>
      <c r="N24" s="348">
        <v>10005</v>
      </c>
      <c r="O24" s="348">
        <v>10005</v>
      </c>
      <c r="P24" s="349">
        <v>10015</v>
      </c>
    </row>
    <row r="25" spans="1:16" ht="28.8" x14ac:dyDescent="0.3">
      <c r="A25" s="345">
        <v>318011</v>
      </c>
      <c r="B25" s="346" t="s">
        <v>371</v>
      </c>
      <c r="C25" s="347">
        <v>101300</v>
      </c>
      <c r="D25" s="348">
        <v>82110</v>
      </c>
      <c r="E25" s="348">
        <v>10100</v>
      </c>
      <c r="F25" s="348">
        <v>0</v>
      </c>
      <c r="G25" s="348">
        <v>4300</v>
      </c>
      <c r="H25" s="348">
        <v>2110</v>
      </c>
      <c r="I25" s="348">
        <v>8200</v>
      </c>
      <c r="J25" s="348">
        <v>8200</v>
      </c>
      <c r="K25" s="348">
        <v>8200</v>
      </c>
      <c r="L25" s="348">
        <v>8200</v>
      </c>
      <c r="M25" s="348">
        <v>8200</v>
      </c>
      <c r="N25" s="348">
        <v>8200</v>
      </c>
      <c r="O25" s="348">
        <v>8200</v>
      </c>
      <c r="P25" s="349">
        <v>8200</v>
      </c>
    </row>
    <row r="26" spans="1:16" ht="28.8" x14ac:dyDescent="0.3">
      <c r="A26" s="345">
        <v>322011</v>
      </c>
      <c r="B26" s="346" t="s">
        <v>428</v>
      </c>
      <c r="C26" s="347">
        <v>4640378.2299999995</v>
      </c>
      <c r="D26" s="348">
        <v>4640378.2299999995</v>
      </c>
      <c r="E26" s="348">
        <v>386698.18999999994</v>
      </c>
      <c r="F26" s="348">
        <v>386698.18999999994</v>
      </c>
      <c r="G26" s="348">
        <v>386698.18999999994</v>
      </c>
      <c r="H26" s="348">
        <v>386698.18999999994</v>
      </c>
      <c r="I26" s="348">
        <v>386698.18999999994</v>
      </c>
      <c r="J26" s="348">
        <v>386698.18999999994</v>
      </c>
      <c r="K26" s="348">
        <v>386698.18999999994</v>
      </c>
      <c r="L26" s="348">
        <v>386698.17999999993</v>
      </c>
      <c r="M26" s="348">
        <v>386698.17999999993</v>
      </c>
      <c r="N26" s="348">
        <v>386698.17999999993</v>
      </c>
      <c r="O26" s="348">
        <v>386698.17999999993</v>
      </c>
      <c r="P26" s="349">
        <v>386698.17999999993</v>
      </c>
    </row>
    <row r="27" spans="1:16" ht="28.8" x14ac:dyDescent="0.3">
      <c r="A27" s="345">
        <v>323011</v>
      </c>
      <c r="B27" s="346" t="s">
        <v>429</v>
      </c>
      <c r="C27" s="347">
        <v>371472</v>
      </c>
      <c r="D27" s="348">
        <v>61186.39</v>
      </c>
      <c r="E27" s="348">
        <v>0</v>
      </c>
      <c r="F27" s="348">
        <v>30956</v>
      </c>
      <c r="G27" s="348">
        <v>30230.39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0</v>
      </c>
      <c r="N27" s="348">
        <v>0</v>
      </c>
      <c r="O27" s="348">
        <v>0</v>
      </c>
      <c r="P27" s="349">
        <v>0</v>
      </c>
    </row>
    <row r="28" spans="1:16" ht="43.2" x14ac:dyDescent="0.3">
      <c r="A28" s="360">
        <v>325011</v>
      </c>
      <c r="B28" s="350" t="s">
        <v>430</v>
      </c>
      <c r="C28" s="351">
        <v>0</v>
      </c>
      <c r="D28" s="348">
        <v>359907</v>
      </c>
      <c r="E28" s="348"/>
      <c r="F28" s="348">
        <v>106836</v>
      </c>
      <c r="G28" s="348">
        <v>129357</v>
      </c>
      <c r="H28" s="348">
        <v>123714</v>
      </c>
      <c r="I28" s="348"/>
      <c r="J28" s="348"/>
      <c r="K28" s="348"/>
      <c r="L28" s="348"/>
      <c r="M28" s="348"/>
      <c r="N28" s="348"/>
      <c r="O28" s="348"/>
      <c r="P28" s="349"/>
    </row>
    <row r="29" spans="1:16" ht="43.2" x14ac:dyDescent="0.3">
      <c r="A29" s="360">
        <v>333011</v>
      </c>
      <c r="B29" s="350" t="s">
        <v>431</v>
      </c>
      <c r="C29" s="351">
        <v>3298863.3300000005</v>
      </c>
      <c r="D29" s="348">
        <v>3298863.3300000005</v>
      </c>
      <c r="E29" s="348">
        <v>274905.28000000003</v>
      </c>
      <c r="F29" s="348">
        <v>274905.28000000003</v>
      </c>
      <c r="G29" s="348">
        <v>274905.28000000003</v>
      </c>
      <c r="H29" s="348">
        <v>274905.28000000003</v>
      </c>
      <c r="I29" s="348">
        <v>274905.28000000003</v>
      </c>
      <c r="J29" s="348">
        <v>274905.28000000003</v>
      </c>
      <c r="K29" s="348">
        <v>274905.28000000003</v>
      </c>
      <c r="L29" s="348">
        <v>274905.28000000003</v>
      </c>
      <c r="M29" s="348">
        <v>274905.28000000003</v>
      </c>
      <c r="N29" s="348">
        <v>274905.27</v>
      </c>
      <c r="O29" s="348">
        <v>274905.27</v>
      </c>
      <c r="P29" s="349">
        <v>274905.27</v>
      </c>
    </row>
    <row r="30" spans="1:16" ht="28.8" x14ac:dyDescent="0.3">
      <c r="A30" s="360">
        <v>336031</v>
      </c>
      <c r="B30" s="350" t="s">
        <v>432</v>
      </c>
      <c r="C30" s="351">
        <v>222000</v>
      </c>
      <c r="D30" s="348">
        <v>149000</v>
      </c>
      <c r="E30" s="348">
        <v>0</v>
      </c>
      <c r="F30" s="348">
        <v>0</v>
      </c>
      <c r="G30" s="348">
        <v>0</v>
      </c>
      <c r="H30" s="348">
        <v>0</v>
      </c>
      <c r="I30" s="348">
        <v>19000</v>
      </c>
      <c r="J30" s="348">
        <v>19000</v>
      </c>
      <c r="K30" s="348">
        <v>19000</v>
      </c>
      <c r="L30" s="348">
        <v>19000</v>
      </c>
      <c r="M30" s="348">
        <v>19000</v>
      </c>
      <c r="N30" s="348">
        <v>19000</v>
      </c>
      <c r="O30" s="348">
        <v>19000</v>
      </c>
      <c r="P30" s="349">
        <v>16000</v>
      </c>
    </row>
    <row r="31" spans="1:16" ht="43.2" x14ac:dyDescent="0.3">
      <c r="A31" s="360">
        <v>336081</v>
      </c>
      <c r="B31" s="350" t="s">
        <v>433</v>
      </c>
      <c r="C31" s="351">
        <v>0</v>
      </c>
      <c r="D31" s="348">
        <v>309329.61</v>
      </c>
      <c r="E31" s="348"/>
      <c r="F31" s="348"/>
      <c r="G31" s="348">
        <v>30725.61</v>
      </c>
      <c r="H31" s="348">
        <v>30956</v>
      </c>
      <c r="I31" s="348">
        <v>30956</v>
      </c>
      <c r="J31" s="348">
        <v>30956</v>
      </c>
      <c r="K31" s="348">
        <v>30956</v>
      </c>
      <c r="L31" s="348">
        <v>30956</v>
      </c>
      <c r="M31" s="348">
        <v>30956</v>
      </c>
      <c r="N31" s="348">
        <v>30956</v>
      </c>
      <c r="O31" s="348">
        <v>30956</v>
      </c>
      <c r="P31" s="349">
        <v>30956</v>
      </c>
    </row>
    <row r="32" spans="1:16" ht="43.2" x14ac:dyDescent="0.3">
      <c r="A32" s="360">
        <v>345011</v>
      </c>
      <c r="B32" s="350" t="s">
        <v>434</v>
      </c>
      <c r="C32" s="351">
        <v>186711.66999999998</v>
      </c>
      <c r="D32" s="348">
        <v>186711.66999999998</v>
      </c>
      <c r="E32" s="348"/>
      <c r="F32" s="348">
        <v>94519.59</v>
      </c>
      <c r="G32" s="348">
        <v>92192.08</v>
      </c>
      <c r="H32" s="348"/>
      <c r="I32" s="348"/>
      <c r="J32" s="348"/>
      <c r="K32" s="348"/>
      <c r="L32" s="348"/>
      <c r="M32" s="348"/>
      <c r="N32" s="348"/>
      <c r="O32" s="348"/>
      <c r="P32" s="349"/>
    </row>
    <row r="33" spans="1:16" ht="28.8" x14ac:dyDescent="0.3">
      <c r="A33" s="360">
        <v>347011</v>
      </c>
      <c r="B33" s="350" t="s">
        <v>373</v>
      </c>
      <c r="C33" s="351">
        <v>0</v>
      </c>
      <c r="D33" s="348">
        <v>1856</v>
      </c>
      <c r="E33" s="348"/>
      <c r="F33" s="348"/>
      <c r="G33" s="348">
        <v>1856</v>
      </c>
      <c r="H33" s="348"/>
      <c r="I33" s="348"/>
      <c r="J33" s="348"/>
      <c r="K33" s="348"/>
      <c r="L33" s="348"/>
      <c r="M33" s="348"/>
      <c r="N33" s="348"/>
      <c r="O33" s="348"/>
      <c r="P33" s="349"/>
    </row>
    <row r="34" spans="1:16" ht="43.2" x14ac:dyDescent="0.3">
      <c r="A34" s="360">
        <v>351011</v>
      </c>
      <c r="B34" s="350" t="s">
        <v>407</v>
      </c>
      <c r="C34" s="351">
        <v>0</v>
      </c>
      <c r="D34" s="348">
        <v>59465.86</v>
      </c>
      <c r="E34" s="348"/>
      <c r="F34" s="348"/>
      <c r="G34" s="348">
        <v>48465.86</v>
      </c>
      <c r="H34" s="348">
        <v>11000</v>
      </c>
      <c r="I34" s="348"/>
      <c r="J34" s="348"/>
      <c r="K34" s="348"/>
      <c r="L34" s="348"/>
      <c r="M34" s="348"/>
      <c r="N34" s="348"/>
      <c r="O34" s="348"/>
      <c r="P34" s="349"/>
    </row>
    <row r="35" spans="1:16" ht="28.8" x14ac:dyDescent="0.3">
      <c r="A35" s="360">
        <v>353011</v>
      </c>
      <c r="B35" s="350" t="s">
        <v>381</v>
      </c>
      <c r="C35" s="351">
        <v>18000</v>
      </c>
      <c r="D35" s="348">
        <v>45013.599999999999</v>
      </c>
      <c r="E35" s="348"/>
      <c r="F35" s="348"/>
      <c r="G35" s="348">
        <v>29513.599999999999</v>
      </c>
      <c r="H35" s="348"/>
      <c r="I35" s="348">
        <v>3000</v>
      </c>
      <c r="J35" s="348">
        <v>2500</v>
      </c>
      <c r="K35" s="348">
        <v>2500</v>
      </c>
      <c r="L35" s="348">
        <v>2500</v>
      </c>
      <c r="M35" s="348">
        <v>2500</v>
      </c>
      <c r="N35" s="348">
        <v>2500</v>
      </c>
      <c r="O35" s="348"/>
      <c r="P35" s="349"/>
    </row>
    <row r="36" spans="1:16" ht="43.2" x14ac:dyDescent="0.3">
      <c r="A36" s="360">
        <v>353021</v>
      </c>
      <c r="B36" s="350" t="s">
        <v>435</v>
      </c>
      <c r="C36" s="351">
        <v>294260</v>
      </c>
      <c r="D36" s="348">
        <v>198508</v>
      </c>
      <c r="E36" s="348">
        <v>0</v>
      </c>
      <c r="F36" s="348">
        <v>0</v>
      </c>
      <c r="G36" s="348">
        <v>0</v>
      </c>
      <c r="H36" s="348">
        <v>0</v>
      </c>
      <c r="I36" s="348">
        <v>24938</v>
      </c>
      <c r="J36" s="348">
        <v>24938</v>
      </c>
      <c r="K36" s="348">
        <v>24938</v>
      </c>
      <c r="L36" s="348">
        <v>24938</v>
      </c>
      <c r="M36" s="348">
        <v>24938</v>
      </c>
      <c r="N36" s="348">
        <v>24938</v>
      </c>
      <c r="O36" s="348">
        <v>24938</v>
      </c>
      <c r="P36" s="349">
        <v>23942</v>
      </c>
    </row>
    <row r="37" spans="1:16" ht="43.2" x14ac:dyDescent="0.3">
      <c r="A37" s="360">
        <v>355011</v>
      </c>
      <c r="B37" s="350" t="s">
        <v>436</v>
      </c>
      <c r="C37" s="351">
        <v>375000</v>
      </c>
      <c r="D37" s="348">
        <v>394265.65</v>
      </c>
      <c r="E37" s="348">
        <v>31221.200000000001</v>
      </c>
      <c r="F37" s="348">
        <v>30809.449999999997</v>
      </c>
      <c r="G37" s="348">
        <v>31224</v>
      </c>
      <c r="H37" s="348">
        <v>51011.000000000007</v>
      </c>
      <c r="I37" s="348">
        <v>31250</v>
      </c>
      <c r="J37" s="348">
        <v>31250</v>
      </c>
      <c r="K37" s="348">
        <v>31250</v>
      </c>
      <c r="L37" s="348">
        <v>31250</v>
      </c>
      <c r="M37" s="348">
        <v>31250</v>
      </c>
      <c r="N37" s="348">
        <v>31250</v>
      </c>
      <c r="O37" s="348">
        <v>31250</v>
      </c>
      <c r="P37" s="349">
        <v>31250</v>
      </c>
    </row>
    <row r="38" spans="1:16" ht="43.2" x14ac:dyDescent="0.3">
      <c r="A38" s="360">
        <v>357011</v>
      </c>
      <c r="B38" s="350" t="s">
        <v>437</v>
      </c>
      <c r="C38" s="351">
        <v>289000</v>
      </c>
      <c r="D38" s="348">
        <v>200000</v>
      </c>
      <c r="E38" s="348">
        <v>0</v>
      </c>
      <c r="F38" s="348">
        <v>0</v>
      </c>
      <c r="G38" s="348">
        <v>0</v>
      </c>
      <c r="H38" s="348">
        <v>0</v>
      </c>
      <c r="I38" s="348">
        <v>56500</v>
      </c>
      <c r="J38" s="348">
        <v>20500</v>
      </c>
      <c r="K38" s="348">
        <v>20500</v>
      </c>
      <c r="L38" s="348">
        <v>20500</v>
      </c>
      <c r="M38" s="348">
        <v>20500</v>
      </c>
      <c r="N38" s="348">
        <v>20500</v>
      </c>
      <c r="O38" s="348">
        <v>20500</v>
      </c>
      <c r="P38" s="349">
        <v>20500</v>
      </c>
    </row>
    <row r="39" spans="1:16" ht="28.8" x14ac:dyDescent="0.3">
      <c r="A39" s="360">
        <v>358011</v>
      </c>
      <c r="B39" s="350" t="s">
        <v>438</v>
      </c>
      <c r="C39" s="351">
        <v>136800</v>
      </c>
      <c r="D39" s="348">
        <v>136169.4</v>
      </c>
      <c r="E39" s="348">
        <v>5984.7</v>
      </c>
      <c r="F39" s="348">
        <v>5984.7</v>
      </c>
      <c r="G39" s="348">
        <v>26700</v>
      </c>
      <c r="H39" s="348">
        <v>6300</v>
      </c>
      <c r="I39" s="348">
        <v>6300</v>
      </c>
      <c r="J39" s="348">
        <v>26700</v>
      </c>
      <c r="K39" s="348">
        <v>6300</v>
      </c>
      <c r="L39" s="348">
        <v>6300</v>
      </c>
      <c r="M39" s="348">
        <v>26700</v>
      </c>
      <c r="N39" s="348">
        <v>6300</v>
      </c>
      <c r="O39" s="348">
        <v>6300</v>
      </c>
      <c r="P39" s="349">
        <v>6300</v>
      </c>
    </row>
    <row r="40" spans="1:16" ht="28.8" x14ac:dyDescent="0.3">
      <c r="A40" s="360">
        <v>371011</v>
      </c>
      <c r="B40" s="350" t="s">
        <v>60</v>
      </c>
      <c r="C40" s="351">
        <v>205000</v>
      </c>
      <c r="D40" s="348">
        <v>203580</v>
      </c>
      <c r="E40" s="348"/>
      <c r="F40" s="348">
        <v>0</v>
      </c>
      <c r="G40" s="348">
        <v>77580</v>
      </c>
      <c r="H40" s="348">
        <v>0</v>
      </c>
      <c r="I40" s="348"/>
      <c r="J40" s="348">
        <v>23500</v>
      </c>
      <c r="K40" s="348">
        <v>8500</v>
      </c>
      <c r="L40" s="348">
        <v>15000</v>
      </c>
      <c r="M40" s="348">
        <v>8500</v>
      </c>
      <c r="N40" s="348">
        <v>32000</v>
      </c>
      <c r="O40" s="348">
        <v>23500</v>
      </c>
      <c r="P40" s="349">
        <v>15000</v>
      </c>
    </row>
    <row r="41" spans="1:16" ht="28.8" x14ac:dyDescent="0.3">
      <c r="A41" s="360">
        <v>375011</v>
      </c>
      <c r="B41" s="350" t="s">
        <v>61</v>
      </c>
      <c r="C41" s="351">
        <v>760000</v>
      </c>
      <c r="D41" s="348">
        <v>595450</v>
      </c>
      <c r="E41" s="348">
        <v>50000</v>
      </c>
      <c r="F41" s="348">
        <v>0</v>
      </c>
      <c r="G41" s="348">
        <v>29300</v>
      </c>
      <c r="H41" s="348">
        <v>18150</v>
      </c>
      <c r="I41" s="348">
        <v>64000</v>
      </c>
      <c r="J41" s="348">
        <v>64000</v>
      </c>
      <c r="K41" s="348">
        <v>64000</v>
      </c>
      <c r="L41" s="348">
        <v>64000</v>
      </c>
      <c r="M41" s="348">
        <v>64000</v>
      </c>
      <c r="N41" s="348">
        <v>64000</v>
      </c>
      <c r="O41" s="348">
        <v>64000</v>
      </c>
      <c r="P41" s="349">
        <v>50000</v>
      </c>
    </row>
    <row r="42" spans="1:16" ht="28.8" x14ac:dyDescent="0.3">
      <c r="A42" s="360">
        <v>375021</v>
      </c>
      <c r="B42" s="350" t="s">
        <v>62</v>
      </c>
      <c r="C42" s="351">
        <v>466000</v>
      </c>
      <c r="D42" s="348">
        <v>376200</v>
      </c>
      <c r="E42" s="348">
        <v>30000</v>
      </c>
      <c r="F42" s="348">
        <v>0</v>
      </c>
      <c r="G42" s="348">
        <v>18500</v>
      </c>
      <c r="H42" s="348">
        <v>5700</v>
      </c>
      <c r="I42" s="348">
        <v>42000</v>
      </c>
      <c r="J42" s="348">
        <v>42000</v>
      </c>
      <c r="K42" s="348">
        <v>42000</v>
      </c>
      <c r="L42" s="348">
        <v>42000</v>
      </c>
      <c r="M42" s="348">
        <v>42000</v>
      </c>
      <c r="N42" s="348">
        <v>42000</v>
      </c>
      <c r="O42" s="348">
        <v>42000</v>
      </c>
      <c r="P42" s="349">
        <v>28000</v>
      </c>
    </row>
    <row r="43" spans="1:16" x14ac:dyDescent="0.3">
      <c r="A43" s="360">
        <v>379011</v>
      </c>
      <c r="B43" s="350" t="s">
        <v>63</v>
      </c>
      <c r="C43" s="351">
        <v>36000</v>
      </c>
      <c r="D43" s="348">
        <v>28979</v>
      </c>
      <c r="E43" s="348">
        <v>3000</v>
      </c>
      <c r="F43" s="348">
        <v>0</v>
      </c>
      <c r="G43" s="348">
        <v>1000</v>
      </c>
      <c r="H43" s="348">
        <v>979</v>
      </c>
      <c r="I43" s="348">
        <v>3000</v>
      </c>
      <c r="J43" s="348">
        <v>3000</v>
      </c>
      <c r="K43" s="348">
        <v>3000</v>
      </c>
      <c r="L43" s="348">
        <v>3000</v>
      </c>
      <c r="M43" s="348">
        <v>3000</v>
      </c>
      <c r="N43" s="348">
        <v>3000</v>
      </c>
      <c r="O43" s="348">
        <v>3000</v>
      </c>
      <c r="P43" s="349">
        <v>3000</v>
      </c>
    </row>
    <row r="44" spans="1:16" ht="43.2" x14ac:dyDescent="0.3">
      <c r="A44" s="360">
        <v>381011</v>
      </c>
      <c r="B44" s="350" t="s">
        <v>439</v>
      </c>
      <c r="C44" s="351">
        <v>0</v>
      </c>
      <c r="D44" s="348">
        <v>68437.55</v>
      </c>
      <c r="E44" s="348"/>
      <c r="F44" s="348">
        <v>0</v>
      </c>
      <c r="G44" s="348">
        <v>30112.55</v>
      </c>
      <c r="H44" s="348">
        <v>38325</v>
      </c>
      <c r="I44" s="348"/>
      <c r="J44" s="348"/>
      <c r="K44" s="348"/>
      <c r="L44" s="348"/>
      <c r="M44" s="348"/>
      <c r="N44" s="348"/>
      <c r="O44" s="348"/>
      <c r="P44" s="349"/>
    </row>
    <row r="45" spans="1:16" ht="43.2" x14ac:dyDescent="0.3">
      <c r="A45" s="360">
        <v>383011</v>
      </c>
      <c r="B45" s="350" t="s">
        <v>440</v>
      </c>
      <c r="C45" s="351">
        <v>0</v>
      </c>
      <c r="D45" s="348">
        <v>271558.48</v>
      </c>
      <c r="E45" s="348"/>
      <c r="F45" s="348">
        <v>0</v>
      </c>
      <c r="G45" s="348">
        <v>271558.48</v>
      </c>
      <c r="H45" s="348"/>
      <c r="I45" s="348"/>
      <c r="J45" s="348"/>
      <c r="K45" s="348"/>
      <c r="L45" s="348"/>
      <c r="M45" s="348"/>
      <c r="N45" s="348"/>
      <c r="O45" s="348"/>
      <c r="P45" s="349"/>
    </row>
    <row r="46" spans="1:16" ht="28.8" x14ac:dyDescent="0.3">
      <c r="A46" s="360">
        <v>392011</v>
      </c>
      <c r="B46" s="350" t="s">
        <v>382</v>
      </c>
      <c r="C46" s="351">
        <v>50000</v>
      </c>
      <c r="D46" s="348">
        <v>50080</v>
      </c>
      <c r="E46" s="348"/>
      <c r="F46" s="348">
        <v>50080</v>
      </c>
      <c r="G46" s="348"/>
      <c r="H46" s="348"/>
      <c r="I46" s="348"/>
      <c r="J46" s="348"/>
      <c r="K46" s="348"/>
      <c r="L46" s="348"/>
      <c r="M46" s="348"/>
      <c r="N46" s="348"/>
      <c r="O46" s="348"/>
      <c r="P46" s="349"/>
    </row>
    <row r="47" spans="1:16" ht="28.8" x14ac:dyDescent="0.3">
      <c r="A47" s="361">
        <v>398011</v>
      </c>
      <c r="B47" s="362" t="s">
        <v>478</v>
      </c>
      <c r="C47" s="363">
        <v>0</v>
      </c>
      <c r="D47" s="364">
        <v>950201.23999999987</v>
      </c>
      <c r="E47" s="364">
        <v>279885.65000000002</v>
      </c>
      <c r="F47" s="364">
        <v>234254.07999999999</v>
      </c>
      <c r="G47" s="364">
        <v>225016.56000000003</v>
      </c>
      <c r="H47" s="364">
        <v>211044.94999999998</v>
      </c>
      <c r="I47" s="364"/>
      <c r="J47" s="364"/>
      <c r="K47" s="364"/>
      <c r="L47" s="364"/>
      <c r="M47" s="364"/>
      <c r="N47" s="364"/>
      <c r="O47" s="364"/>
      <c r="P47" s="365"/>
    </row>
    <row r="48" spans="1:16" ht="15" thickBot="1" x14ac:dyDescent="0.35">
      <c r="A48" s="366">
        <v>441161</v>
      </c>
      <c r="B48" s="367" t="s">
        <v>441</v>
      </c>
      <c r="C48" s="368">
        <v>0</v>
      </c>
      <c r="D48" s="355">
        <v>1250000</v>
      </c>
      <c r="E48" s="355"/>
      <c r="F48" s="355">
        <v>1250000</v>
      </c>
      <c r="G48" s="355"/>
      <c r="H48" s="355"/>
      <c r="I48" s="355"/>
      <c r="J48" s="355"/>
      <c r="K48" s="355"/>
      <c r="L48" s="355"/>
      <c r="M48" s="355"/>
      <c r="N48" s="355"/>
      <c r="O48" s="355"/>
      <c r="P48" s="356"/>
    </row>
    <row r="49" spans="1:16" x14ac:dyDescent="0.3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</row>
    <row r="50" spans="1:16" x14ac:dyDescent="0.3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</row>
  </sheetData>
  <mergeCells count="3">
    <mergeCell ref="A1:P1"/>
    <mergeCell ref="A2:P2"/>
    <mergeCell ref="A3: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100</vt:lpstr>
      <vt:lpstr>100-2</vt:lpstr>
      <vt:lpstr>CALENDARIO FINANCIERO Ejemplo</vt:lpstr>
      <vt:lpstr>200</vt:lpstr>
      <vt:lpstr>300</vt:lpstr>
      <vt:lpstr>500</vt:lpstr>
      <vt:lpstr>600</vt:lpstr>
      <vt:lpstr>800</vt:lpstr>
      <vt:lpstr>CALENDARIO FINANCIERO</vt:lpstr>
      <vt:lpstr>Descripción llenado PAAAS</vt:lpstr>
      <vt:lpstr>'CALENDARIO FINANCIERO Ejemplo'!Área_de_impresión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I C G</dc:creator>
  <cp:lastModifiedBy>ana lucia gonzalez soto</cp:lastModifiedBy>
  <cp:lastPrinted>2024-01-25T20:35:11Z</cp:lastPrinted>
  <dcterms:created xsi:type="dcterms:W3CDTF">2023-06-14T20:55:13Z</dcterms:created>
  <dcterms:modified xsi:type="dcterms:W3CDTF">2024-05-14T16:50:30Z</dcterms:modified>
</cp:coreProperties>
</file>